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"/>
    </mc:Choice>
  </mc:AlternateContent>
  <bookViews>
    <workbookView xWindow="0" yWindow="105" windowWidth="12765" windowHeight="5715" activeTab="1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Watching_Input" sheetId="30" r:id="rId7"/>
    <sheet name="Watching_List" sheetId="28" r:id="rId8"/>
    <sheet name="DryRun_Postion" sheetId="26" r:id="rId9"/>
    <sheet name="DryRun_History" sheetId="27" r:id="rId10"/>
    <sheet name="Search" sheetId="4" r:id="rId11"/>
    <sheet name="Search Result" sheetId="5" r:id="rId12"/>
    <sheet name="Graph" sheetId="7" r:id="rId13"/>
    <sheet name="Detail" sheetId="6" r:id="rId14"/>
    <sheet name="NIKKE225" sheetId="11" r:id="rId15"/>
    <sheet name="refer⇒" sheetId="24" r:id="rId16"/>
    <sheet name="Monitoring" sheetId="3" r:id="rId17"/>
    <sheet name="Watching List Souce Data" sheetId="29" r:id="rId18"/>
    <sheet name="Source Data" sheetId="9" r:id="rId19"/>
    <sheet name="Fiscal_date" sheetId="19" r:id="rId20"/>
    <sheet name="gyakunipo_data" sheetId="22" r:id="rId21"/>
    <sheet name="Fee_Refer" sheetId="17" r:id="rId22"/>
    <sheet name="Faiue" sheetId="18" r:id="rId23"/>
    <sheet name="To Do List" sheetId="25" r:id="rId24"/>
  </sheets>
  <functionGroups builtInGroupCount="18"/>
  <definedNames>
    <definedName name="_xlnm._FilterDatabase" localSheetId="11" hidden="1">'Search Result'!$A$1:$AY$1</definedName>
    <definedName name="_xlnm._FilterDatabase" localSheetId="18" hidden="1">'Source Data'!$A$1:$AI$1</definedName>
    <definedName name="_xlnm._FilterDatabase" localSheetId="2" hidden="1">'Trade History'!$B$3:$AC$23</definedName>
    <definedName name="_xlnm._FilterDatabase" localSheetId="7" hidden="1">Watching_List!$A$1:$AY$1</definedName>
  </definedNames>
  <calcPr calcId="162913"/>
</workbook>
</file>

<file path=xl/calcChain.xml><?xml version="1.0" encoding="utf-8"?>
<calcChain xmlns="http://schemas.openxmlformats.org/spreadsheetml/2006/main">
  <c r="J11" i="2" l="1"/>
  <c r="J10" i="2"/>
  <c r="C10" i="2"/>
  <c r="J13" i="26"/>
  <c r="J12" i="26"/>
  <c r="C12" i="26"/>
  <c r="J11" i="26"/>
  <c r="J10" i="26"/>
  <c r="C10" i="26"/>
  <c r="J9" i="26"/>
  <c r="J8" i="26"/>
  <c r="C8" i="26"/>
  <c r="J9" i="2"/>
  <c r="J8" i="2"/>
  <c r="C8" i="2"/>
  <c r="J7" i="26" l="1"/>
  <c r="J6" i="26"/>
  <c r="C6" i="26"/>
  <c r="J5" i="26"/>
  <c r="J4" i="26"/>
  <c r="C4" i="26"/>
  <c r="C35" i="4" l="1"/>
  <c r="AB4" i="27" l="1"/>
  <c r="AA4" i="27"/>
  <c r="J5" i="27"/>
  <c r="V4" i="27"/>
  <c r="J4" i="27"/>
  <c r="N4" i="27" s="1"/>
  <c r="P4" i="27" s="1"/>
  <c r="C4" i="27"/>
  <c r="N5" i="27" l="1"/>
  <c r="P5" i="27" s="1"/>
  <c r="Q5" i="27" s="1"/>
  <c r="Q4" i="27"/>
  <c r="O2" i="26"/>
  <c r="M2" i="26"/>
  <c r="P1" i="26"/>
  <c r="U12" i="26" s="1"/>
  <c r="V12" i="26" s="1"/>
  <c r="N13" i="26" l="1"/>
  <c r="P13" i="26" s="1"/>
  <c r="Q13" i="26" s="1"/>
  <c r="N12" i="26"/>
  <c r="P12" i="26" s="1"/>
  <c r="U8" i="26"/>
  <c r="V8" i="26" s="1"/>
  <c r="U10" i="26"/>
  <c r="V10" i="26" s="1"/>
  <c r="N8" i="26"/>
  <c r="P8" i="26" s="1"/>
  <c r="N9" i="26"/>
  <c r="P9" i="26" s="1"/>
  <c r="Q9" i="26" s="1"/>
  <c r="U4" i="26"/>
  <c r="V4" i="26" s="1"/>
  <c r="N5" i="26" s="1"/>
  <c r="P5" i="26" s="1"/>
  <c r="Q5" i="26" s="1"/>
  <c r="U6" i="26"/>
  <c r="V6" i="26" s="1"/>
  <c r="R4" i="27"/>
  <c r="J2" i="26"/>
  <c r="J7" i="2"/>
  <c r="J6" i="2"/>
  <c r="C6" i="2"/>
  <c r="J5" i="2"/>
  <c r="J4" i="2"/>
  <c r="C4" i="2"/>
  <c r="R12" i="26" l="1"/>
  <c r="S12" i="26" s="1"/>
  <c r="Q12" i="26"/>
  <c r="N11" i="26"/>
  <c r="P11" i="26" s="1"/>
  <c r="Q11" i="26" s="1"/>
  <c r="N10" i="26"/>
  <c r="P10" i="26" s="1"/>
  <c r="R8" i="26"/>
  <c r="S8" i="26" s="1"/>
  <c r="Q8" i="26"/>
  <c r="N6" i="26"/>
  <c r="P6" i="26" s="1"/>
  <c r="Q6" i="26" s="1"/>
  <c r="N7" i="26"/>
  <c r="P7" i="26" s="1"/>
  <c r="Q7" i="26" s="1"/>
  <c r="N4" i="26"/>
  <c r="P4" i="26" s="1"/>
  <c r="Q4" i="26" s="1"/>
  <c r="S4" i="27"/>
  <c r="AC4" i="27"/>
  <c r="R2" i="27"/>
  <c r="AC60" i="13"/>
  <c r="AB60" i="13"/>
  <c r="AA60" i="13"/>
  <c r="AC58" i="13"/>
  <c r="AB58" i="13"/>
  <c r="AA58" i="13"/>
  <c r="J61" i="13"/>
  <c r="V60" i="13"/>
  <c r="J60" i="13"/>
  <c r="Q10" i="26" l="1"/>
  <c r="R10" i="26"/>
  <c r="S10" i="26" s="1"/>
  <c r="R6" i="26"/>
  <c r="S6" i="26" s="1"/>
  <c r="R4" i="26"/>
  <c r="N2" i="26"/>
  <c r="N61" i="13"/>
  <c r="P61" i="13" s="1"/>
  <c r="Q61" i="13" s="1"/>
  <c r="N60" i="13"/>
  <c r="P60" i="13" s="1"/>
  <c r="J59" i="13"/>
  <c r="V58" i="13"/>
  <c r="J58" i="13"/>
  <c r="R2" i="26" l="1"/>
  <c r="S4" i="26"/>
  <c r="S2" i="26" s="1"/>
  <c r="N58" i="13"/>
  <c r="P58" i="13" s="1"/>
  <c r="N59" i="13"/>
  <c r="P59" i="13" s="1"/>
  <c r="Q59" i="13" s="1"/>
  <c r="R60" i="13"/>
  <c r="S60" i="13" s="1"/>
  <c r="Q60" i="13"/>
  <c r="AB56" i="13"/>
  <c r="AA56" i="13"/>
  <c r="AC54" i="13"/>
  <c r="AB54" i="13"/>
  <c r="AA54" i="13"/>
  <c r="AC52" i="13"/>
  <c r="AB52" i="13"/>
  <c r="AA52" i="13"/>
  <c r="J57" i="13"/>
  <c r="V56" i="13"/>
  <c r="J56" i="13"/>
  <c r="J55" i="13"/>
  <c r="V54" i="13"/>
  <c r="J54" i="13"/>
  <c r="J53" i="13"/>
  <c r="N53" i="13" s="1"/>
  <c r="P53" i="13" s="1"/>
  <c r="Q53" i="13" s="1"/>
  <c r="V52" i="13"/>
  <c r="J52" i="13"/>
  <c r="N52" i="13" s="1"/>
  <c r="P52" i="13" s="1"/>
  <c r="N57" i="13" l="1"/>
  <c r="P57" i="13" s="1"/>
  <c r="Q57" i="13" s="1"/>
  <c r="N56" i="13"/>
  <c r="P56" i="13" s="1"/>
  <c r="R58" i="13"/>
  <c r="S58" i="13" s="1"/>
  <c r="Q58" i="13"/>
  <c r="Q56" i="13"/>
  <c r="N55" i="13"/>
  <c r="P55" i="13" s="1"/>
  <c r="Q55" i="13" s="1"/>
  <c r="N54" i="13"/>
  <c r="P54" i="13" s="1"/>
  <c r="Q52" i="13"/>
  <c r="R52" i="13"/>
  <c r="S52" i="13" s="1"/>
  <c r="A39" i="23"/>
  <c r="AC50" i="13"/>
  <c r="AB50" i="13"/>
  <c r="AA50" i="13"/>
  <c r="AC48" i="13"/>
  <c r="AB48" i="13"/>
  <c r="AA48" i="13"/>
  <c r="R56" i="13" l="1"/>
  <c r="Q54" i="13"/>
  <c r="R54" i="13"/>
  <c r="S54" i="13" s="1"/>
  <c r="C23" i="4"/>
  <c r="S56" i="13" l="1"/>
  <c r="AC56" i="13"/>
  <c r="J51" i="13"/>
  <c r="V50" i="13"/>
  <c r="J50" i="13"/>
  <c r="J49" i="13"/>
  <c r="V48" i="13"/>
  <c r="J48" i="13"/>
  <c r="N50" i="13" l="1"/>
  <c r="P50" i="13" s="1"/>
  <c r="N51" i="13"/>
  <c r="P51" i="13" s="1"/>
  <c r="Q51" i="13" s="1"/>
  <c r="Q50" i="13"/>
  <c r="N49" i="13"/>
  <c r="P49" i="13" s="1"/>
  <c r="Q49" i="13" s="1"/>
  <c r="N48" i="13"/>
  <c r="P48" i="13" s="1"/>
  <c r="D8" i="1"/>
  <c r="R50" i="13" l="1"/>
  <c r="S50" i="13" s="1"/>
  <c r="Q48" i="13"/>
  <c r="R48" i="13"/>
  <c r="S48" i="13" s="1"/>
  <c r="U1" i="20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3" i="20"/>
  <c r="C6" i="15"/>
  <c r="C7" i="15" s="1"/>
  <c r="C4" i="15"/>
  <c r="C3" i="20" s="1"/>
  <c r="C4" i="20" s="1"/>
  <c r="C5" i="20" s="1"/>
  <c r="C6" i="20" s="1"/>
  <c r="K1" i="20" l="1"/>
  <c r="V6" i="13"/>
  <c r="O2" i="2"/>
  <c r="M2" i="2"/>
  <c r="V6" i="20" l="1"/>
  <c r="M6" i="20"/>
  <c r="L6" i="20"/>
  <c r="K6" i="20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30" i="4" s="1"/>
  <c r="C20" i="4"/>
  <c r="C19" i="4"/>
  <c r="C18" i="4"/>
  <c r="A40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10" i="2" s="1"/>
  <c r="V10" i="2" s="1"/>
  <c r="N10" i="2" l="1"/>
  <c r="P10" i="2" s="1"/>
  <c r="N11" i="2"/>
  <c r="P11" i="2" s="1"/>
  <c r="Q11" i="2" s="1"/>
  <c r="U6" i="2"/>
  <c r="V6" i="2" s="1"/>
  <c r="N6" i="2" s="1"/>
  <c r="P6" i="2" s="1"/>
  <c r="Q6" i="2" s="1"/>
  <c r="U8" i="2"/>
  <c r="V8" i="2" s="1"/>
  <c r="C32" i="4"/>
  <c r="C31" i="4"/>
  <c r="U4" i="2"/>
  <c r="V4" i="2" s="1"/>
  <c r="V1" i="20"/>
  <c r="R6" i="13"/>
  <c r="R2" i="13" s="1"/>
  <c r="E4" i="20"/>
  <c r="Q6" i="13"/>
  <c r="P4" i="20"/>
  <c r="R36" i="13"/>
  <c r="Q10" i="2" l="1"/>
  <c r="R10" i="2"/>
  <c r="S10" i="2" s="1"/>
  <c r="N7" i="2"/>
  <c r="P7" i="2" s="1"/>
  <c r="Q7" i="2" s="1"/>
  <c r="N8" i="2"/>
  <c r="P8" i="2" s="1"/>
  <c r="N9" i="2"/>
  <c r="P9" i="2" s="1"/>
  <c r="Q9" i="2" s="1"/>
  <c r="N4" i="2"/>
  <c r="P4" i="2" s="1"/>
  <c r="Q4" i="2" s="1"/>
  <c r="N5" i="2"/>
  <c r="P5" i="2" s="1"/>
  <c r="Q5" i="2" s="1"/>
  <c r="S6" i="13"/>
  <c r="AC6" i="13"/>
  <c r="P6" i="20"/>
  <c r="E6" i="20"/>
  <c r="E5" i="20"/>
  <c r="P5" i="20"/>
  <c r="S36" i="13"/>
  <c r="R6" i="2" l="1"/>
  <c r="S6" i="2" s="1"/>
  <c r="Q8" i="2"/>
  <c r="R8" i="2"/>
  <c r="S8" i="2" s="1"/>
  <c r="R4" i="2"/>
  <c r="S4" i="2" s="1"/>
  <c r="E1" i="20"/>
  <c r="P1" i="20"/>
  <c r="N2" i="2"/>
  <c r="S2" i="2" l="1"/>
  <c r="R2" i="2"/>
</calcChain>
</file>

<file path=xl/sharedStrings.xml><?xml version="1.0" encoding="utf-8"?>
<sst xmlns="http://schemas.openxmlformats.org/spreadsheetml/2006/main" count="37774" uniqueCount="3220">
  <si>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</si>
  <si>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</si>
  <si>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</si>
  <si>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</si>
  <si>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</si>
  <si>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</si>
  <si>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</si>
  <si>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</si>
  <si>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</si>
  <si>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</si>
  <si>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</si>
  <si>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</si>
  <si>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</si>
  <si>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</si>
  <si>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</si>
  <si>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</si>
  <si>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</si>
  <si>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</si>
  <si>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</si>
  <si>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</si>
  <si>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</si>
  <si>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</si>
  <si>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</si>
  <si>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</si>
  <si>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</si>
  <si>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</si>
  <si>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</si>
  <si>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</si>
  <si>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</si>
  <si>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</si>
  <si>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</si>
  <si>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</si>
  <si>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</si>
  <si>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</si>
  <si>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</si>
  <si>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</si>
  <si>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</si>
  <si>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</si>
  <si>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</si>
  <si>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</si>
  <si>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</si>
  <si>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</si>
  <si>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</si>
  <si>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</si>
  <si>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</si>
  <si>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</si>
  <si>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</si>
  <si>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</si>
  <si>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</si>
  <si>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</si>
  <si>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</si>
  <si>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</si>
  <si>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</si>
  <si>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</si>
  <si>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</si>
  <si>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</si>
  <si>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</si>
  <si>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</si>
  <si>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</si>
  <si>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</si>
  <si>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</si>
  <si>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</si>
  <si>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</si>
  <si>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</si>
  <si>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</si>
  <si>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</si>
  <si>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</si>
  <si>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</si>
  <si>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</si>
  <si>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</si>
  <si>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</si>
  <si>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</si>
  <si>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</si>
  <si>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</si>
  <si>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</si>
  <si>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</si>
  <si>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</si>
  <si>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</si>
  <si>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</si>
  <si>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</si>
  <si>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</si>
  <si>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</si>
  <si>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</si>
  <si>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</si>
  <si>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</si>
  <si>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</si>
  <si>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</si>
  <si>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</si>
  <si>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</si>
  <si>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</si>
  <si>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</si>
  <si>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</si>
  <si>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</si>
  <si>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</si>
  <si>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</si>
  <si>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</si>
  <si>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</si>
  <si>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</si>
  <si>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</si>
  <si>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</si>
  <si>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</si>
  <si>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</si>
  <si>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</si>
  <si>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</si>
  <si>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</si>
  <si>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</si>
  <si>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</si>
  <si>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</si>
  <si>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</si>
  <si>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</si>
  <si>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</si>
  <si>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</si>
  <si>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</si>
  <si>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</si>
  <si>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</si>
  <si>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</si>
  <si>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</si>
  <si>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</si>
  <si>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</si>
  <si>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</si>
  <si>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</si>
  <si>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</si>
  <si>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</si>
  <si>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</si>
  <si>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</si>
  <si>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</si>
  <si>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</si>
  <si>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</si>
  <si>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</si>
  <si>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</si>
  <si>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</si>
  <si>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</si>
  <si>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</si>
  <si>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</si>
  <si>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</si>
  <si>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</si>
  <si>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</si>
  <si>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</si>
  <si>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</si>
  <si>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</si>
  <si>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</si>
  <si>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</si>
  <si>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</si>
  <si>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</si>
  <si>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</si>
  <si>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</si>
  <si>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</si>
  <si>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</si>
  <si>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</si>
  <si>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</si>
  <si>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</si>
  <si>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</si>
  <si>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</si>
  <si>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</si>
  <si>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</si>
  <si>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</si>
  <si>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</si>
  <si>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</si>
  <si>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</si>
  <si>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</si>
  <si>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</si>
  <si>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</si>
  <si>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</si>
  <si>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</si>
  <si>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</si>
  <si>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</si>
  <si>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</si>
  <si>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</si>
  <si>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</si>
  <si>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</si>
  <si>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</si>
  <si>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</si>
  <si>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</si>
  <si>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</si>
  <si>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</si>
  <si>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</si>
  <si>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</si>
  <si>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</si>
  <si>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</si>
  <si>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</si>
  <si>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</si>
  <si>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</si>
  <si>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</si>
  <si>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</si>
  <si>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</si>
  <si>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</si>
  <si>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</si>
  <si>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</si>
  <si>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</si>
  <si>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</si>
  <si>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</si>
  <si>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</si>
  <si>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</si>
  <si>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</si>
  <si>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</si>
  <si>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</si>
  <si>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</si>
  <si>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</si>
  <si>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</si>
  <si>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</si>
  <si>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</si>
  <si>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</si>
  <si>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</si>
  <si>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</si>
  <si>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</si>
  <si>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</si>
  <si>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</si>
  <si>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</si>
  <si>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</si>
  <si>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</si>
  <si>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</si>
  <si>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</si>
  <si>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</si>
  <si>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</si>
  <si>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</si>
  <si>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</si>
  <si>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</si>
  <si>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</si>
  <si>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</si>
  <si>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</si>
  <si>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</si>
  <si>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</si>
  <si>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</si>
  <si>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</si>
  <si>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</si>
  <si>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</si>
  <si>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</si>
  <si>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</si>
  <si>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</si>
  <si>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</si>
  <si>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</si>
  <si>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</si>
  <si>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</si>
  <si>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</si>
  <si>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</si>
  <si>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</si>
  <si>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</si>
  <si>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</si>
  <si>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</si>
  <si>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</si>
  <si>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</si>
  <si>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</si>
  <si>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</si>
  <si>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</si>
  <si>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</si>
  <si>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</si>
  <si>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</si>
  <si>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</si>
  <si>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</si>
  <si>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</si>
  <si>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</si>
  <si>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</si>
  <si>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</si>
  <si>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</si>
  <si>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</si>
  <si>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</si>
  <si>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</si>
  <si>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</si>
  <si>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</si>
  <si>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</si>
  <si>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</si>
  <si>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</si>
  <si>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</si>
  <si>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</si>
  <si>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</si>
  <si>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>" 5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</si>
  <si>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</si>
  <si>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</si>
  <si>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</si>
  <si>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</si>
  <si>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</si>
  <si>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</si>
  <si>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</si>
  <si>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</si>
  <si>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 xml:space="preserve"> 日本スキー</t>
  </si>
  <si>
    <t xml:space="preserve"> 輸送用機器</t>
  </si>
  <si>
    <t>" 1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</si>
  <si>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</si>
  <si>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</si>
  <si>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</si>
  <si>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</si>
  <si>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</si>
  <si>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</si>
  <si>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</si>
  <si>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シルバーライフ</t>
  </si>
  <si>
    <t xml:space="preserve"> ｶﾞﾗｽ土石製品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</si>
  <si>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</si>
  <si>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</si>
  <si>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</si>
  <si>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</si>
  <si>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</si>
  <si>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</si>
  <si>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</si>
  <si>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</si>
  <si>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</si>
  <si>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</si>
  <si>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</si>
  <si>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</si>
  <si>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</si>
  <si>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</si>
  <si>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</si>
  <si>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</si>
  <si>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</si>
  <si>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</si>
  <si>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</si>
  <si>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</si>
  <si>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</si>
  <si>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</si>
  <si>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</si>
  <si>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</si>
  <si>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</si>
  <si>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</si>
  <si>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</si>
  <si>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</si>
  <si>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</si>
  <si>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</si>
  <si>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ティムコ</t>
  </si>
  <si>
    <t xml:space="preserve"> 陸運業</t>
  </si>
  <si>
    <t xml:space="preserve"> 豊田合</t>
  </si>
  <si>
    <t xml:space="preserve"> サーティワン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</si>
  <si>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</si>
  <si>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</si>
  <si>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</si>
  <si>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</si>
  <si>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</si>
  <si>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</si>
  <si>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</si>
  <si>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</si>
  <si>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</si>
  <si>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ＳＩＨＤ</t>
  </si>
  <si>
    <t xml:space="preserve"> DMG森精</t>
  </si>
  <si>
    <t xml:space="preserve"> ありがと</t>
  </si>
  <si>
    <t>" 11</t>
  </si>
  <si>
    <t xml:space="preserve"> ファーストコポ</t>
  </si>
  <si>
    <t xml:space="preserve"> サーラ</t>
  </si>
  <si>
    <t xml:space="preserve"> 東海ソフト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</si>
  <si>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</si>
  <si>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</si>
  <si>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</si>
  <si>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</si>
  <si>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</si>
  <si>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ヒトコムHD</t>
  </si>
  <si>
    <t xml:space="preserve"> ＴＯＮＥ</t>
  </si>
  <si>
    <t xml:space="preserve"> 前沢工</t>
  </si>
  <si>
    <t xml:space="preserve"> 甜菜糖</t>
  </si>
  <si>
    <t xml:space="preserve"> サニーサイド</t>
  </si>
  <si>
    <t xml:space="preserve"> アグレ都市</t>
  </si>
  <si>
    <t xml:space="preserve"> 三星ベ</t>
  </si>
  <si>
    <t xml:space="preserve"> ゴム製品</t>
  </si>
  <si>
    <t xml:space="preserve"> プラッツ</t>
  </si>
  <si>
    <t xml:space="preserve"> 三京化</t>
  </si>
  <si>
    <t xml:space="preserve"> 国際帝石</t>
  </si>
  <si>
    <t xml:space="preserve"> 鉱業</t>
  </si>
  <si>
    <t xml:space="preserve"> Nグランデ</t>
  </si>
  <si>
    <t xml:space="preserve"> 札証</t>
  </si>
  <si>
    <t xml:space="preserve"> Abalance</t>
  </si>
  <si>
    <t xml:space="preserve"> 恵　和</t>
  </si>
  <si>
    <t xml:space="preserve"> Chatwork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</si>
  <si>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</si>
  <si>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</si>
  <si>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</si>
  <si>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</si>
  <si>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</si>
  <si>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</si>
  <si>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</si>
  <si>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HPCシステムス</t>
  </si>
  <si>
    <t xml:space="preserve"> レオクラン</t>
  </si>
  <si>
    <t xml:space="preserve"> アミファ</t>
  </si>
  <si>
    <t xml:space="preserve"> コンフォリア</t>
  </si>
  <si>
    <t xml:space="preserve"> いちごホテ</t>
  </si>
  <si>
    <t xml:space="preserve"> 大　光</t>
  </si>
  <si>
    <t xml:space="preserve"> 三益半</t>
  </si>
  <si>
    <t xml:space="preserve"> コーセル</t>
  </si>
  <si>
    <t>ホシザキ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</si>
  <si>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</si>
  <si>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</si>
  <si>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</si>
  <si>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</si>
  <si>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</si>
  <si>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</si>
  <si>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</si>
  <si>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</si>
  <si>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博　展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</si>
  <si>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</si>
  <si>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</si>
  <si>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</si>
  <si>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</si>
  <si>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</si>
  <si>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</si>
  <si>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</si>
  <si>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</si>
  <si>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</si>
  <si>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</si>
  <si>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</si>
  <si>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</si>
  <si>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</si>
  <si>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</si>
  <si>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</si>
  <si>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</si>
  <si>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</si>
  <si>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</si>
  <si>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</si>
  <si>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</si>
  <si>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</si>
  <si>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鉄鋼</t>
  </si>
  <si>
    <t xml:space="preserve"> フォーライフ</t>
  </si>
  <si>
    <t xml:space="preserve"> ササクラ</t>
  </si>
  <si>
    <t xml:space="preserve"> インフォマート</t>
  </si>
  <si>
    <t xml:space="preserve"> 西川計測</t>
  </si>
  <si>
    <t xml:space="preserve"> 技研製</t>
  </si>
  <si>
    <t xml:space="preserve"> 関門海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</si>
  <si>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</si>
  <si>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</si>
  <si>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</si>
  <si>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</si>
  <si>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</si>
  <si>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</si>
  <si>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</si>
  <si>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</si>
  <si>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</si>
  <si>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</si>
  <si>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</si>
  <si>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</si>
  <si>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</si>
  <si>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</si>
  <si>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</si>
  <si>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</si>
  <si>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</si>
  <si>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</si>
  <si>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</si>
  <si>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</si>
  <si>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</si>
  <si>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</si>
  <si>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</si>
  <si>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</si>
  <si>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</si>
  <si>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</si>
  <si>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</si>
  <si>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</si>
  <si>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</si>
  <si>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</si>
  <si>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</si>
  <si>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</si>
  <si>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</si>
  <si>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</si>
  <si>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</si>
  <si>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</si>
  <si>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</si>
  <si>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</si>
  <si>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</si>
  <si>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</si>
  <si>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</si>
  <si>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</si>
  <si>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</si>
  <si>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</si>
  <si>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</si>
  <si>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</si>
  <si>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</si>
  <si>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</si>
  <si>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</si>
  <si>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</si>
  <si>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</si>
  <si>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</si>
  <si>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</si>
  <si>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</si>
  <si>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</si>
  <si>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</si>
  <si>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</si>
  <si>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</si>
  <si>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</si>
  <si>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</si>
  <si>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</si>
  <si>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</si>
  <si>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</si>
  <si>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</si>
  <si>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</si>
  <si>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</si>
  <si>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</si>
  <si>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</si>
  <si>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</si>
  <si>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</si>
  <si>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</si>
  <si>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</si>
  <si>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長谷工コーポレーション</t>
  </si>
  <si>
    <t>ＮＩＰＰＯ</t>
  </si>
  <si>
    <t>中外炉工業</t>
  </si>
  <si>
    <t>明星工業</t>
  </si>
  <si>
    <t>中広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</si>
  <si>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</si>
  <si>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</si>
  <si>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</si>
  <si>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</si>
  <si>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</si>
  <si>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</si>
  <si>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</si>
  <si>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</si>
  <si>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柿安本店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</si>
  <si>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</si>
  <si>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</si>
  <si>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</si>
  <si>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</si>
  <si>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</si>
  <si>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</si>
  <si>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</si>
  <si>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</si>
  <si>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</si>
  <si>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</si>
  <si>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</si>
  <si>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</si>
  <si>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</si>
  <si>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</si>
  <si>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</si>
  <si>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</si>
  <si>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</si>
  <si>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</si>
  <si>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</si>
  <si>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</si>
  <si>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</si>
  <si>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</si>
  <si>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</si>
  <si>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</si>
  <si>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</si>
  <si>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</si>
  <si>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</si>
  <si>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</si>
  <si>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</si>
  <si>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クリエイトＳＤホールディングス</t>
  </si>
  <si>
    <t>丸善ＣＨＩホールディングス</t>
  </si>
  <si>
    <t>ＯＣＨＩホールディングス</t>
  </si>
  <si>
    <t>チムニー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</si>
  <si>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</si>
  <si>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</si>
  <si>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</si>
  <si>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</si>
  <si>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</si>
  <si>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</si>
  <si>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</si>
  <si>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</si>
  <si>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クリエイト・レストランツ・ホールディングス</t>
  </si>
  <si>
    <t>トリドールホールディングス</t>
  </si>
  <si>
    <t>帝人</t>
  </si>
  <si>
    <t>サツドラホールディングス</t>
  </si>
  <si>
    <t>串カツ田中ホールディングス</t>
  </si>
  <si>
    <t>小松マテーレ</t>
  </si>
  <si>
    <t>ワコールホールディングス</t>
  </si>
  <si>
    <t>ネオス</t>
  </si>
  <si>
    <t>電算</t>
  </si>
  <si>
    <t>ＡＧＳ</t>
  </si>
  <si>
    <t>ブレインパッド</t>
  </si>
  <si>
    <t>ＫＬａｂ</t>
  </si>
  <si>
    <t>ネクソン</t>
  </si>
  <si>
    <t>コロプラ</t>
  </si>
  <si>
    <t>オプティム</t>
  </si>
  <si>
    <t>特種東海製紙</t>
  </si>
  <si>
    <t>インターネットイニシアティブ</t>
  </si>
  <si>
    <t>巴川製紙所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</si>
  <si>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</si>
  <si>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</si>
  <si>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</si>
  <si>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</si>
  <si>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</si>
  <si>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</si>
  <si>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</si>
  <si>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</si>
  <si>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</si>
  <si>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</si>
  <si>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ぴあ</t>
  </si>
  <si>
    <t>アステラス製薬</t>
  </si>
  <si>
    <t>科研製薬</t>
  </si>
  <si>
    <t>テルモ</t>
  </si>
  <si>
    <t>沢井製薬</t>
  </si>
  <si>
    <t>日本ペイントホールディングス</t>
  </si>
  <si>
    <t>ダスキン</t>
  </si>
  <si>
    <t>明光ネットワークジャパン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</si>
  <si>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</si>
  <si>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</si>
  <si>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</si>
  <si>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</si>
  <si>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</si>
  <si>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</si>
  <si>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</si>
  <si>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</si>
  <si>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</si>
  <si>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</si>
  <si>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</si>
  <si>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日本農薬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</si>
  <si>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</si>
  <si>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</si>
  <si>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</si>
  <si>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</si>
  <si>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</si>
  <si>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</si>
  <si>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日本冶金工業</t>
  </si>
  <si>
    <t>日立金属</t>
  </si>
  <si>
    <t>ＤＯＷＡホールディングス</t>
  </si>
  <si>
    <t>ＵＡＣＪ</t>
  </si>
  <si>
    <t>ダイニチ工業</t>
  </si>
  <si>
    <t>日本発条</t>
  </si>
  <si>
    <t>アドバネクス</t>
  </si>
  <si>
    <t>三浦工業</t>
  </si>
  <si>
    <t>Ｇｕｎｏｓｙ</t>
  </si>
  <si>
    <t>リブセンス</t>
  </si>
  <si>
    <t>エスクロー・エージェント・ジャパン</t>
  </si>
  <si>
    <t>エラン</t>
  </si>
  <si>
    <t>ツガミ</t>
  </si>
  <si>
    <t>ソディック</t>
  </si>
  <si>
    <t>日東工器</t>
  </si>
  <si>
    <t>日進工具</t>
  </si>
  <si>
    <t>インソース</t>
  </si>
  <si>
    <t>津田駒工業</t>
  </si>
  <si>
    <t>エンシュウ</t>
  </si>
  <si>
    <t>イワキ</t>
  </si>
  <si>
    <t>ヤマシンフィルタ</t>
  </si>
  <si>
    <t>タカキタ</t>
  </si>
  <si>
    <t>東洋エンジニアリング</t>
  </si>
  <si>
    <t>荏原製作所</t>
  </si>
  <si>
    <t>ＣＫＤ</t>
  </si>
  <si>
    <t>オーイズミ</t>
  </si>
  <si>
    <t>東洋電機製造</t>
  </si>
  <si>
    <t>アイモバイル</t>
  </si>
  <si>
    <t>マキタ</t>
  </si>
  <si>
    <t>オムロン</t>
  </si>
  <si>
    <t>セイコーエプソン</t>
  </si>
  <si>
    <t>アンリツ</t>
  </si>
  <si>
    <t>帝国通信工業</t>
  </si>
  <si>
    <t>ヒロセ電機</t>
  </si>
  <si>
    <t>船井電機</t>
  </si>
  <si>
    <t>東亜ディーケーケー</t>
  </si>
  <si>
    <t>デンソー</t>
  </si>
  <si>
    <t>岡谷電機産業</t>
  </si>
  <si>
    <t>大真空</t>
  </si>
  <si>
    <t>新光電気工業</t>
  </si>
  <si>
    <t>京セラ</t>
  </si>
  <si>
    <t>太陽誘電</t>
  </si>
  <si>
    <t>三菱ロジスネクスト</t>
  </si>
  <si>
    <t>島根銀行</t>
  </si>
  <si>
    <t>マーキュリアインベストメント</t>
  </si>
  <si>
    <t>いすゞ自動車</t>
  </si>
  <si>
    <t>日産車体</t>
  </si>
  <si>
    <t>新明和工業</t>
  </si>
  <si>
    <t>ＮＯＫ</t>
  </si>
  <si>
    <t>ＴＢＫ</t>
  </si>
  <si>
    <t>ミツバ</t>
  </si>
  <si>
    <t>はるやまホールディングス</t>
  </si>
  <si>
    <t>ライトオン</t>
  </si>
  <si>
    <t>三菱食品</t>
  </si>
  <si>
    <t>メディパルホールディングス</t>
  </si>
  <si>
    <t>アルビス</t>
  </si>
  <si>
    <t>スズデン</t>
  </si>
  <si>
    <t>シモジマ</t>
  </si>
  <si>
    <t>コナカ</t>
  </si>
  <si>
    <t>マルシェ</t>
  </si>
  <si>
    <t>京都きもの友禅</t>
  </si>
  <si>
    <t>コロワイド</t>
  </si>
  <si>
    <t>オーハシテクニカ</t>
  </si>
  <si>
    <t>壱番屋</t>
  </si>
  <si>
    <t>愛知時計電機</t>
  </si>
  <si>
    <t>リコー</t>
  </si>
  <si>
    <t>マーベラス</t>
  </si>
  <si>
    <t>パイロットコーポレーション</t>
  </si>
  <si>
    <t>光村印刷</t>
  </si>
  <si>
    <t>キングジム</t>
  </si>
  <si>
    <t>象印マホービン</t>
  </si>
  <si>
    <t>コクヨ</t>
  </si>
  <si>
    <t>ニフコ</t>
  </si>
  <si>
    <t>ヨンドシーホールディングス</t>
  </si>
  <si>
    <t>三陽商会</t>
  </si>
  <si>
    <t>三井物産</t>
  </si>
  <si>
    <t>第一実業</t>
  </si>
  <si>
    <t>正栄食品工業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</si>
  <si>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</si>
  <si>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</si>
  <si>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</si>
  <si>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</si>
  <si>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</si>
  <si>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</si>
  <si>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</si>
  <si>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</si>
  <si>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</si>
  <si>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</si>
  <si>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</si>
  <si>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</si>
  <si>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</si>
  <si>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</si>
  <si>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</si>
  <si>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</si>
  <si>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</si>
  <si>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</si>
  <si>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</si>
  <si>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</si>
  <si>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フォーバル</t>
  </si>
  <si>
    <t>平和堂</t>
  </si>
  <si>
    <t>フジ</t>
  </si>
  <si>
    <t>ヤオコー</t>
  </si>
  <si>
    <t>Ｏｌｙｍｐｉｃグループ</t>
  </si>
  <si>
    <t>三井住友トラスト・ホールディングス</t>
  </si>
  <si>
    <t>筑波銀行</t>
  </si>
  <si>
    <t>七十七銀行</t>
  </si>
  <si>
    <t>青森銀行</t>
  </si>
  <si>
    <t>山形銀行</t>
  </si>
  <si>
    <t>東邦銀行</t>
  </si>
  <si>
    <t>みちのく銀行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</si>
  <si>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</si>
  <si>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</si>
  <si>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</si>
  <si>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</si>
  <si>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</si>
  <si>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</si>
  <si>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</si>
  <si>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</si>
  <si>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</si>
  <si>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</si>
  <si>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</si>
  <si>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沖縄銀行</t>
  </si>
  <si>
    <t>琉球銀行</t>
  </si>
  <si>
    <t>中京銀行</t>
  </si>
  <si>
    <t>大光銀行</t>
  </si>
  <si>
    <t>トマト銀行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</si>
  <si>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</si>
  <si>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</si>
  <si>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</si>
  <si>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</si>
  <si>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</si>
  <si>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</si>
  <si>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</si>
  <si>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</si>
  <si>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</si>
  <si>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</si>
  <si>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</si>
  <si>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</si>
  <si>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</si>
  <si>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富士急行</t>
  </si>
  <si>
    <t>西日本鉄道</t>
  </si>
  <si>
    <t>近鉄グループホールディングス</t>
  </si>
  <si>
    <t>阪急阪神ホールディングス</t>
  </si>
  <si>
    <t>名古屋鉄道</t>
  </si>
  <si>
    <t>トナミホールディングス</t>
  </si>
  <si>
    <t>セイノーホールディングス</t>
  </si>
  <si>
    <t>丸和運輸機関</t>
  </si>
  <si>
    <t>日本郵船</t>
  </si>
  <si>
    <t>商船三井</t>
  </si>
  <si>
    <t>九州旅客鉄道</t>
  </si>
  <si>
    <t>乾汽船</t>
  </si>
  <si>
    <t>東京放送ホールディングス</t>
  </si>
  <si>
    <t>テレビ東京ホールディングス</t>
  </si>
  <si>
    <t>ファイバーゲート</t>
  </si>
  <si>
    <t>中国電力</t>
  </si>
  <si>
    <t>東邦瓦斯</t>
  </si>
  <si>
    <t>西部瓦斯</t>
  </si>
  <si>
    <t>静岡ガス</t>
  </si>
  <si>
    <t>ナガワ</t>
  </si>
  <si>
    <t>常磐興産</t>
  </si>
  <si>
    <t>ヤマダ電機</t>
  </si>
  <si>
    <t>グルメ杵屋</t>
  </si>
  <si>
    <t>北恵</t>
  </si>
  <si>
    <t>サガミホールディングス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</si>
  <si>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</si>
  <si>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</si>
  <si>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</si>
  <si>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</si>
  <si>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</si>
  <si>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</si>
  <si>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</si>
  <si>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</si>
  <si>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</si>
  <si>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</si>
  <si>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</si>
  <si>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</si>
  <si>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</si>
  <si>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</si>
  <si>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</si>
  <si>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</si>
  <si>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</si>
  <si>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</si>
  <si>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</si>
  <si>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</si>
  <si>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</si>
  <si>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</si>
  <si>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</si>
  <si>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</si>
  <si>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</si>
  <si>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</si>
  <si>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</si>
  <si>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</si>
  <si>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</si>
  <si>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</si>
  <si>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</si>
  <si>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</si>
  <si>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</si>
  <si>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</si>
  <si>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</si>
  <si>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</si>
  <si>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</si>
  <si>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</si>
  <si>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</si>
  <si>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シンメンテHD</t>
  </si>
  <si>
    <t xml:space="preserve"> セラク</t>
  </si>
  <si>
    <t xml:space="preserve"> ステップ</t>
  </si>
  <si>
    <t xml:space="preserve"> 日　油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</si>
  <si>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</si>
  <si>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</si>
  <si>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</si>
  <si>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</si>
  <si>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</si>
  <si>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 xml:space="preserve"> オリコンHD</t>
  </si>
  <si>
    <t xml:space="preserve"> ベース</t>
  </si>
  <si>
    <t xml:space="preserve"> タカショー</t>
  </si>
  <si>
    <t xml:space="preserve"> 中山福</t>
  </si>
  <si>
    <t xml:space="preserve"> アルプス物</t>
  </si>
  <si>
    <t xml:space="preserve"> 東　リ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</si>
  <si>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</si>
  <si>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</si>
  <si>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</si>
  <si>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</si>
  <si>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</si>
  <si>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フリービット</t>
  </si>
  <si>
    <t>久光製薬</t>
  </si>
  <si>
    <t>秀英予備校</t>
  </si>
  <si>
    <t>ＳＢテクノロジー</t>
  </si>
  <si>
    <t>山善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</si>
  <si>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</si>
  <si>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</si>
  <si>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</si>
  <si>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</si>
  <si>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</si>
  <si>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</si>
  <si>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</si>
  <si>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</si>
  <si>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</si>
  <si>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</si>
  <si>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</si>
  <si>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</si>
  <si>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</si>
  <si>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</si>
  <si>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</si>
  <si>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</si>
  <si>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</si>
  <si>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</si>
  <si>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</si>
  <si>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</si>
  <si>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</si>
  <si>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石原ケミカル</t>
  </si>
  <si>
    <t>リゾートトラスト</t>
  </si>
  <si>
    <t>リックス</t>
  </si>
  <si>
    <t>キヤノンマーケティングジャパン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</si>
  <si>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</si>
  <si>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</si>
  <si>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</si>
  <si>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</si>
  <si>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</si>
  <si>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</si>
  <si>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</si>
  <si>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</si>
  <si>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</si>
  <si>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</si>
  <si>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</si>
  <si>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</si>
  <si>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</si>
  <si>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</si>
  <si>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</si>
  <si>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</si>
  <si>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</si>
  <si>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</si>
  <si>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</si>
  <si>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</si>
  <si>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ハークスレイ</t>
  </si>
  <si>
    <t xml:space="preserve"> 荏原実業</t>
  </si>
  <si>
    <t xml:space="preserve"> 前田工繊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</si>
  <si>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</si>
  <si>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</si>
  <si>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</si>
  <si>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</si>
  <si>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ファースト住</t>
  </si>
  <si>
    <t>東鉄工業</t>
  </si>
  <si>
    <t>プリマハム</t>
  </si>
  <si>
    <t>ＷＤＢホールディングス</t>
  </si>
  <si>
    <t>ピーシーデポコーポレーション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</si>
  <si>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</si>
  <si>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</si>
  <si>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</si>
  <si>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</si>
  <si>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</si>
  <si>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</si>
  <si>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</si>
  <si>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鳥居薬</t>
  </si>
  <si>
    <t xml:space="preserve"> りらいあ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</si>
  <si>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</si>
  <si>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</si>
  <si>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</si>
  <si>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</si>
  <si>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オークネット</t>
  </si>
  <si>
    <t xml:space="preserve"> タカギセイコー</t>
  </si>
  <si>
    <t xml:space="preserve"> 東洋炭素</t>
  </si>
  <si>
    <t xml:space="preserve"> マツモト</t>
  </si>
  <si>
    <t xml:space="preserve"> アゼアス</t>
  </si>
  <si>
    <t xml:space="preserve"> サムコ</t>
  </si>
  <si>
    <t xml:space="preserve"> ミサワ</t>
  </si>
  <si>
    <t xml:space="preserve"> アイナボHD</t>
  </si>
  <si>
    <t xml:space="preserve"> ウェーブロック</t>
  </si>
  <si>
    <t xml:space="preserve"> ソフトフロントH</t>
  </si>
  <si>
    <t xml:space="preserve"> ロジザード</t>
  </si>
  <si>
    <t xml:space="preserve"> AIinside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</si>
  <si>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</si>
  <si>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</si>
  <si>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</si>
  <si>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</si>
  <si>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</si>
  <si>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</si>
  <si>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>中部飼料</t>
  </si>
  <si>
    <t>山田コンサルティンググループ</t>
  </si>
  <si>
    <t>ＬＩＴＡＬＩＣＯ</t>
  </si>
  <si>
    <t>ＧａｍｅＷｉｔｈ</t>
  </si>
  <si>
    <t>スズキ</t>
  </si>
  <si>
    <t>粧美堂</t>
  </si>
  <si>
    <t>リンテック</t>
  </si>
  <si>
    <t>ＡＶＡＮＴＩＡ</t>
  </si>
  <si>
    <t>日本製粉</t>
  </si>
  <si>
    <t xml:space="preserve"> イオンFS</t>
  </si>
  <si>
    <t xml:space="preserve"> 石井表記</t>
  </si>
  <si>
    <t xml:space="preserve"> REVOLUTI</t>
  </si>
  <si>
    <t>ネクステージ</t>
  </si>
  <si>
    <t>協和キリン</t>
  </si>
  <si>
    <t xml:space="preserve"> ラクーンHD</t>
  </si>
  <si>
    <t xml:space="preserve"> JESCO HD</t>
  </si>
  <si>
    <t xml:space="preserve"> キャンドゥ</t>
  </si>
  <si>
    <t>ビューティガレージ</t>
  </si>
  <si>
    <t>北陸電気工業</t>
  </si>
  <si>
    <t>ブックオフグループホールディングス</t>
  </si>
  <si>
    <t xml:space="preserve"> ファーマフーズ</t>
  </si>
  <si>
    <t xml:space="preserve"> ノ　ダ</t>
  </si>
  <si>
    <t>大王製紙</t>
  </si>
  <si>
    <t>松屋フーズホールディングス</t>
  </si>
  <si>
    <t xml:space="preserve"> オハラ</t>
  </si>
  <si>
    <t>エービーシー・マート</t>
  </si>
  <si>
    <t>北越コーポレーション</t>
  </si>
  <si>
    <t>東和薬品</t>
  </si>
  <si>
    <t>三菱電機</t>
  </si>
  <si>
    <t>テイ・エス　テック</t>
  </si>
  <si>
    <t>チヨダ</t>
  </si>
  <si>
    <t>バローホールディングス</t>
  </si>
  <si>
    <t xml:space="preserve"> エニグモ</t>
  </si>
  <si>
    <t xml:space="preserve"> 07月中旬</t>
  </si>
  <si>
    <t xml:space="preserve"> ＡＰＩ</t>
  </si>
  <si>
    <t>丸大食品</t>
  </si>
  <si>
    <t>ｅｎｉｓｈ</t>
  </si>
  <si>
    <t>トレンドマイクロ</t>
  </si>
  <si>
    <t>日本通運</t>
  </si>
  <si>
    <t>神奈川中央交通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</si>
  <si>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</si>
  <si>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</si>
  <si>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</si>
  <si>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</si>
  <si>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</si>
  <si>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</si>
  <si>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</si>
  <si>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</si>
  <si>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</si>
  <si>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</si>
  <si>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</si>
  <si>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</si>
  <si>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</si>
  <si>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</si>
  <si>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</si>
  <si>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</si>
  <si>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</si>
  <si>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</si>
  <si>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</si>
  <si>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</si>
  <si>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</si>
  <si>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</si>
  <si>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</si>
  <si>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</si>
  <si>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</si>
  <si>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</si>
  <si>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</si>
  <si>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</si>
  <si>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</si>
  <si>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</si>
  <si>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</si>
  <si>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</si>
  <si>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</si>
  <si>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</si>
  <si>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</si>
  <si>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</si>
  <si>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</si>
  <si>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</si>
  <si>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</si>
  <si>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</si>
  <si>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</si>
  <si>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精密機器</t>
  </si>
  <si>
    <t>建設業</t>
  </si>
  <si>
    <t>清水建設</t>
  </si>
  <si>
    <t>機械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</si>
  <si>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</si>
  <si>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</si>
  <si>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</si>
  <si>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</si>
  <si>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</si>
  <si>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</si>
  <si>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</si>
  <si>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</si>
  <si>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</si>
  <si>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</si>
  <si>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</si>
  <si>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</si>
  <si>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</si>
  <si>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</si>
  <si>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</si>
  <si>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ワッツ</t>
  </si>
  <si>
    <t>ＤＣＭホールディングス</t>
  </si>
  <si>
    <t>オープンハウス</t>
  </si>
  <si>
    <t>日産自動車</t>
  </si>
  <si>
    <t>東都水産</t>
  </si>
  <si>
    <t>高島屋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</si>
  <si>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</si>
  <si>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</si>
  <si>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</si>
  <si>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</si>
  <si>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</si>
  <si>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</si>
  <si>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</si>
  <si>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</si>
  <si>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</si>
  <si>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</si>
  <si>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</si>
  <si>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</si>
  <si>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</si>
  <si>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</si>
  <si>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</si>
  <si>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菱洋エレク</t>
  </si>
  <si>
    <t xml:space="preserve"> トーホー</t>
  </si>
  <si>
    <t xml:space="preserve"> ラクスル</t>
  </si>
  <si>
    <t xml:space="preserve"> ツルハHD</t>
  </si>
  <si>
    <t xml:space="preserve"> トーセイ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</si>
  <si>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</si>
  <si>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</si>
  <si>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</si>
  <si>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</si>
  <si>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</si>
  <si>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</si>
  <si>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くら寿司</t>
  </si>
  <si>
    <t>パイプドＨＤ</t>
  </si>
  <si>
    <t>ゼリア新薬工業</t>
  </si>
  <si>
    <t>ナカヨ</t>
  </si>
  <si>
    <t>めぶきフィナンシャルグループ</t>
  </si>
  <si>
    <t>カプコン</t>
  </si>
  <si>
    <t xml:space="preserve"> ミライアル</t>
  </si>
  <si>
    <t xml:space="preserve"> オプトエレクト</t>
  </si>
  <si>
    <t>鹿島建設</t>
  </si>
  <si>
    <t>日産化学</t>
  </si>
  <si>
    <t>サトーホールディングス</t>
  </si>
  <si>
    <t>三櫻工業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</si>
  <si>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</si>
  <si>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</si>
  <si>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</si>
  <si>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</si>
  <si>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</si>
  <si>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</si>
  <si>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</si>
  <si>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</si>
  <si>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</si>
  <si>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</si>
  <si>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</si>
  <si>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</si>
  <si>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</si>
  <si>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</si>
  <si>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</si>
  <si>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</si>
  <si>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</si>
  <si>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</si>
  <si>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</si>
  <si>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</si>
  <si>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</si>
  <si>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</si>
  <si>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</si>
  <si>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銚子丸</t>
  </si>
  <si>
    <t xml:space="preserve"> ストリーム</t>
  </si>
  <si>
    <t xml:space="preserve"> マニー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</si>
  <si>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</si>
  <si>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</si>
  <si>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</si>
  <si>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</si>
  <si>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05月中旬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</si>
  <si>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</si>
  <si>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</si>
  <si>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</si>
  <si>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</si>
  <si>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</si>
  <si>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</si>
  <si>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</si>
  <si>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富士製薬工業</t>
  </si>
  <si>
    <t>早稲田アカデミー</t>
  </si>
  <si>
    <t>サイバーエージェント</t>
  </si>
  <si>
    <t>ホソカワミクロン</t>
  </si>
  <si>
    <t>椿本チエイン</t>
  </si>
  <si>
    <t>タダノ</t>
  </si>
  <si>
    <t>安川電機</t>
  </si>
  <si>
    <t>チノー</t>
  </si>
  <si>
    <t>小松ウオール工業</t>
  </si>
  <si>
    <t>ライフコーポレーション</t>
  </si>
  <si>
    <t>コメリ</t>
  </si>
  <si>
    <t>オリックス</t>
  </si>
  <si>
    <t>ジャフコ</t>
  </si>
  <si>
    <t>いちよし証券</t>
  </si>
  <si>
    <t>東京海上ホールディングス</t>
  </si>
  <si>
    <t>三菱倉庫</t>
  </si>
  <si>
    <t>エイチ・アイ・エス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</si>
  <si>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</si>
  <si>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</si>
  <si>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</si>
  <si>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</si>
  <si>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</si>
  <si>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</si>
  <si>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スクウェア・エニックス・ホールディングス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</si>
  <si>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</si>
  <si>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</si>
  <si>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</si>
  <si>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</si>
  <si>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</si>
  <si>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</si>
  <si>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</si>
  <si>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</si>
  <si>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</si>
  <si>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</si>
  <si>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</si>
  <si>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</si>
  <si>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</si>
  <si>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</si>
  <si>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</si>
  <si>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</si>
  <si>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</si>
  <si>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</si>
  <si>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</si>
  <si>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</si>
  <si>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</si>
  <si>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</si>
  <si>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</si>
  <si>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</si>
  <si>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</si>
  <si>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</si>
  <si>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</si>
  <si>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</si>
  <si>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</si>
  <si>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</si>
  <si>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</si>
  <si>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</si>
  <si>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</si>
  <si>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</si>
  <si>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</si>
  <si>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</si>
  <si>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</si>
  <si>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</si>
  <si>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</si>
  <si>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</si>
  <si>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</si>
  <si>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</si>
  <si>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</si>
  <si>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</si>
  <si>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相鉄ホールディングス</t>
  </si>
  <si>
    <t>電通</t>
  </si>
  <si>
    <t>アズビル</t>
  </si>
  <si>
    <t>デンカ</t>
  </si>
  <si>
    <t>ＴＯＹＯ　ＴＩＲＥ</t>
  </si>
  <si>
    <t>ＤＭＧ森精機</t>
  </si>
  <si>
    <t>川崎汽船</t>
  </si>
  <si>
    <t>海運業</t>
  </si>
  <si>
    <t>住友化学</t>
  </si>
  <si>
    <t>栗田工業</t>
  </si>
  <si>
    <t>日本特殊陶業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</si>
  <si>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</si>
  <si>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</si>
  <si>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</si>
  <si>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</si>
  <si>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</si>
  <si>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</si>
  <si>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</si>
  <si>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</si>
  <si>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</si>
  <si>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</si>
  <si>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</si>
  <si>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</si>
  <si>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</si>
  <si>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</si>
  <si>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</si>
  <si>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</si>
  <si>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</si>
  <si>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</si>
  <si>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</si>
  <si>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</si>
  <si>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</si>
  <si>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</si>
  <si>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</si>
  <si>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</si>
  <si>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</si>
  <si>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</si>
  <si>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</si>
  <si>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</si>
  <si>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</si>
  <si>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</si>
  <si>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</si>
  <si>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</si>
  <si>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</si>
  <si>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</si>
  <si>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</si>
  <si>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</si>
  <si>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</si>
  <si>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</si>
  <si>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</si>
  <si>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</si>
  <si>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</si>
  <si>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</si>
  <si>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</si>
  <si>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</si>
  <si>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</si>
  <si>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</si>
  <si>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</si>
  <si>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</si>
  <si>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</si>
  <si>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</si>
  <si>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</si>
  <si>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</si>
  <si>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ヤーマン</t>
  </si>
  <si>
    <t xml:space="preserve"> オービス</t>
  </si>
  <si>
    <t xml:space="preserve"> ネクスＧ</t>
  </si>
  <si>
    <t>きんでん</t>
  </si>
  <si>
    <t>亀田製菓</t>
  </si>
  <si>
    <t>ビックカメラ</t>
  </si>
  <si>
    <t>あい　ホールディングス</t>
  </si>
  <si>
    <t>東亞合成</t>
  </si>
  <si>
    <t>野村総合研究所</t>
  </si>
  <si>
    <t>日本オラクル</t>
  </si>
  <si>
    <t>アマダホールディングス</t>
  </si>
  <si>
    <t>ＳＡＮＫＹＯ</t>
  </si>
  <si>
    <t>グローリー</t>
  </si>
  <si>
    <t>ヤマハ</t>
  </si>
  <si>
    <t>あおぞら銀行</t>
  </si>
  <si>
    <t>東北銀行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</si>
  <si>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</si>
  <si>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</si>
  <si>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</si>
  <si>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</si>
  <si>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</si>
  <si>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</si>
  <si>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</si>
  <si>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</si>
  <si>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</si>
  <si>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</si>
  <si>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ＪＭＨＤ</t>
  </si>
  <si>
    <t xml:space="preserve"> 黒　谷</t>
  </si>
  <si>
    <t xml:space="preserve"> JINSHD</t>
  </si>
  <si>
    <t>ノエビアホールディングス</t>
  </si>
  <si>
    <t>ユニ・チャーム</t>
  </si>
  <si>
    <t>長野銀行</t>
  </si>
  <si>
    <t>日本管財</t>
  </si>
  <si>
    <t>高砂熱学工業</t>
  </si>
  <si>
    <t>カゴメ</t>
  </si>
  <si>
    <t>ジョイフル本田</t>
  </si>
  <si>
    <t>関東電化工業</t>
  </si>
  <si>
    <t>旭有機材</t>
  </si>
  <si>
    <t>豊田自動織機</t>
  </si>
  <si>
    <t>ヤーマン</t>
  </si>
  <si>
    <t>三菱重工業</t>
  </si>
  <si>
    <t>マツダ</t>
  </si>
  <si>
    <t>タカキュー</t>
  </si>
  <si>
    <t>松竹</t>
  </si>
  <si>
    <t>共立メンテナンス</t>
  </si>
  <si>
    <t>スペース</t>
  </si>
  <si>
    <t xml:space="preserve"> ストライク</t>
  </si>
  <si>
    <t xml:space="preserve"> ヴィッツ</t>
  </si>
  <si>
    <t>中電工</t>
  </si>
  <si>
    <t>アルペン</t>
  </si>
  <si>
    <t>ニチバン</t>
  </si>
  <si>
    <t>扶桑化学工業</t>
  </si>
  <si>
    <t>ＪＣＲファーマ</t>
  </si>
  <si>
    <t>ＡＧＣ</t>
  </si>
  <si>
    <t>横河電機</t>
  </si>
  <si>
    <t>浜松ホトニクス</t>
  </si>
  <si>
    <t>ワタミ</t>
  </si>
  <si>
    <t>井筒屋</t>
  </si>
  <si>
    <t>住友倉庫</t>
  </si>
  <si>
    <t>ＳＣＳＫ</t>
  </si>
  <si>
    <t>藤田観光</t>
  </si>
  <si>
    <t>ＪＳＲ</t>
  </si>
  <si>
    <t>アマノ</t>
  </si>
  <si>
    <t>日鉄ソリューションズ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</si>
  <si>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</si>
  <si>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</si>
  <si>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</si>
  <si>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</si>
  <si>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</si>
  <si>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</si>
  <si>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</si>
  <si>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</si>
  <si>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</si>
  <si>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</si>
  <si>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</si>
  <si>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</si>
  <si>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</si>
  <si>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</si>
  <si>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</si>
  <si>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</si>
  <si>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</si>
  <si>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</si>
  <si>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関電工</t>
  </si>
  <si>
    <t>みらかホールディングス</t>
  </si>
  <si>
    <t>キヤノン</t>
  </si>
  <si>
    <t>ロート製薬</t>
  </si>
  <si>
    <t>阪和興業</t>
  </si>
  <si>
    <t>第一興商</t>
  </si>
  <si>
    <t>タクマ</t>
  </si>
  <si>
    <t>能美防災</t>
  </si>
  <si>
    <t>日本新薬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</si>
  <si>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</si>
  <si>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</si>
  <si>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</si>
  <si>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</si>
  <si>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</si>
  <si>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</si>
  <si>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</si>
  <si>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</si>
  <si>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</si>
  <si>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</si>
  <si>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</si>
  <si>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フジ・メディア・ホールディングス</t>
  </si>
  <si>
    <t>三和ホールディングス</t>
  </si>
  <si>
    <t>デジタルアーツ</t>
  </si>
  <si>
    <t xml:space="preserve"> シーアールイー</t>
  </si>
  <si>
    <t xml:space="preserve"> シーイーシー</t>
  </si>
  <si>
    <t xml:space="preserve"> イオンリート</t>
  </si>
  <si>
    <t xml:space="preserve"> モロゾフ</t>
  </si>
  <si>
    <t xml:space="preserve"> 毎コムネット</t>
  </si>
  <si>
    <t xml:space="preserve"> 01月上旬</t>
  </si>
  <si>
    <t xml:space="preserve"> サムティ</t>
  </si>
  <si>
    <t>三重交通グループホールディングス</t>
  </si>
  <si>
    <t>メディアドゥホールディングス</t>
  </si>
  <si>
    <t>東洋シヤッター</t>
  </si>
  <si>
    <t>ＳＭＮ</t>
  </si>
  <si>
    <t>ＩＭＡＧＩＣＡ　ＧＲＯＵＰ</t>
  </si>
  <si>
    <t>パン・パシフィック・インターナショナルホールディングス</t>
  </si>
  <si>
    <t>ゼンショーホールディングス</t>
  </si>
  <si>
    <t>幸楽苑ホールディングス</t>
  </si>
  <si>
    <t>シード</t>
  </si>
  <si>
    <t>ゴールドウイン</t>
  </si>
  <si>
    <t>ミツウロコグループホールディングス</t>
  </si>
  <si>
    <t>京阪ホールディングス</t>
  </si>
  <si>
    <t xml:space="preserve"> 大塚家</t>
  </si>
  <si>
    <t xml:space="preserve"> エイチ・アイエス</t>
  </si>
  <si>
    <t xml:space="preserve"> 泉州電</t>
  </si>
  <si>
    <t xml:space="preserve"> 積水ハウス</t>
  </si>
  <si>
    <t xml:space="preserve"> Hamee</t>
  </si>
  <si>
    <t xml:space="preserve"> GA TECH</t>
  </si>
  <si>
    <t xml:space="preserve"> オーエムツー</t>
  </si>
  <si>
    <t xml:space="preserve"> J.S.B.</t>
  </si>
  <si>
    <t xml:space="preserve"> バリュゴルフ</t>
  </si>
  <si>
    <t xml:space="preserve"> クスリのアオキ</t>
  </si>
  <si>
    <t xml:space="preserve"> ヴィレッジV</t>
  </si>
  <si>
    <t>ぐるなび</t>
  </si>
  <si>
    <t>エバラ食品工業</t>
  </si>
  <si>
    <t>ＲＳ　Ｔｅｃｈｎｏｌｏｇｉｅｓ</t>
  </si>
  <si>
    <t>オハラ</t>
  </si>
  <si>
    <t>ＴＯＷＡ</t>
  </si>
  <si>
    <t>イオン北海道</t>
  </si>
  <si>
    <t>大庄</t>
  </si>
  <si>
    <t>カルビー</t>
  </si>
  <si>
    <t>サントリー食品インターナショナル</t>
  </si>
  <si>
    <t xml:space="preserve"> ほぼ日</t>
  </si>
  <si>
    <t xml:space="preserve"> パイプドH</t>
  </si>
  <si>
    <t xml:space="preserve"> 鉄人化</t>
  </si>
  <si>
    <t xml:space="preserve"> キリン堂HD</t>
  </si>
  <si>
    <t xml:space="preserve"> 三光合成</t>
  </si>
  <si>
    <t>ソネック</t>
  </si>
  <si>
    <t>日精エー・エス・ビー機械</t>
  </si>
  <si>
    <t>西松屋チェーン</t>
  </si>
  <si>
    <t>アニコム　ホールディングス</t>
  </si>
  <si>
    <t>アインホールディングス</t>
  </si>
  <si>
    <t>アリアケジャパン</t>
  </si>
  <si>
    <t xml:space="preserve"> マルカ</t>
  </si>
  <si>
    <t xml:space="preserve"> 島　忠</t>
  </si>
  <si>
    <t>アイスタイル</t>
  </si>
  <si>
    <t>インテリジェント　ウェイブ</t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</si>
  <si>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</si>
  <si>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</si>
  <si>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</si>
  <si>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</si>
  <si>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</si>
  <si>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</si>
  <si>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</si>
  <si>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</si>
  <si>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</si>
  <si>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</si>
  <si>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</si>
  <si>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</si>
  <si>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</si>
  <si>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</si>
  <si>
    <t>コムシスホールディングス</t>
  </si>
  <si>
    <t>横浜ゴム</t>
  </si>
  <si>
    <t>コカ・コーラ　ボトラーズジャパンホールディングス</t>
  </si>
  <si>
    <t>クラレ</t>
  </si>
  <si>
    <t>三菱マテリアル</t>
  </si>
  <si>
    <t>決算発表日</t>
    <rPh sb="2" eb="4">
      <t>ﾊｯﾋﾟｮｳ</t>
    </rPh>
    <phoneticPr fontId="1" type="noConversion"/>
  </si>
  <si>
    <t>Total</t>
    <phoneticPr fontId="1" type="noConversion"/>
  </si>
  <si>
    <t xml:space="preserve"> ハイレックス</t>
  </si>
  <si>
    <t xml:space="preserve"> anfac</t>
  </si>
  <si>
    <t>スタジオアリス</t>
  </si>
  <si>
    <t>ＪＡＬＵＸ</t>
  </si>
  <si>
    <t>大光</t>
  </si>
  <si>
    <t>日本パーカライジング</t>
  </si>
  <si>
    <t>ＡＯＫＩホールディングス</t>
  </si>
  <si>
    <t>岩手銀行</t>
  </si>
  <si>
    <t>大分銀行</t>
  </si>
  <si>
    <t>ＮＥＣキャピタルソリューション</t>
  </si>
  <si>
    <t>小田急電鉄</t>
  </si>
  <si>
    <t>京成電鉄</t>
  </si>
  <si>
    <t>日新</t>
  </si>
  <si>
    <t>東映</t>
  </si>
  <si>
    <t xml:space="preserve">Key Rules </t>
    <phoneticPr fontId="1" type="noConversion"/>
  </si>
  <si>
    <t xml:space="preserve">  Preserving capital!!!</t>
    <phoneticPr fontId="1" type="noConversion"/>
  </si>
  <si>
    <t>Initial Capital:</t>
    <phoneticPr fontId="1" type="noConversion"/>
  </si>
  <si>
    <t>Market:</t>
    <phoneticPr fontId="1" type="noConversion"/>
  </si>
  <si>
    <t>Nikkei Stock</t>
    <phoneticPr fontId="1" type="noConversion"/>
  </si>
  <si>
    <t>Base Asset:</t>
    <phoneticPr fontId="1" type="noConversion"/>
  </si>
  <si>
    <t>559 (Pick up condition: total&gt;100M &amp; allow short selling)</t>
    <phoneticPr fontId="1" type="noConversion"/>
  </si>
  <si>
    <t>Investment Plan:</t>
    <phoneticPr fontId="1" type="noConversion"/>
  </si>
  <si>
    <t>Using Pair Trade Strategly</t>
    <phoneticPr fontId="1" type="noConversion"/>
  </si>
  <si>
    <t>Annual profit targets:20%</t>
    <phoneticPr fontId="1" type="noConversion"/>
  </si>
  <si>
    <t>Strategies:</t>
    <phoneticPr fontId="1" type="noConversion"/>
  </si>
  <si>
    <t>On / Off</t>
    <phoneticPr fontId="1" type="noConversion"/>
  </si>
  <si>
    <t>Trigger:</t>
    <phoneticPr fontId="1" type="noConversion"/>
  </si>
  <si>
    <t>MAX OPEN DAYS:</t>
    <phoneticPr fontId="1" type="noConversion"/>
  </si>
  <si>
    <t>MAX OPEN POSITIONS PAIR:</t>
    <phoneticPr fontId="1" type="noConversion"/>
  </si>
  <si>
    <t>Take Position Conditions:</t>
    <phoneticPr fontId="1" type="noConversion"/>
  </si>
  <si>
    <t>When below all conditions is met</t>
    <phoneticPr fontId="1" type="noConversion"/>
  </si>
  <si>
    <t>Condition 1: corr_3m &gt;0.5 and corr_1y &gt;0.8</t>
    <phoneticPr fontId="1" type="noConversion"/>
  </si>
  <si>
    <t>Condition 2: coint_3m&lt;0.5 and corr_1y&lt;0.1</t>
    <phoneticPr fontId="1" type="noConversion"/>
  </si>
  <si>
    <t>Condition 3: position amount diff &lt;8%</t>
    <phoneticPr fontId="1" type="noConversion"/>
  </si>
  <si>
    <t>Condition 4: Sigma &lt;2.5 and Sigma &gt; 1.8</t>
    <phoneticPr fontId="1" type="noConversion"/>
  </si>
  <si>
    <t>Condition 5: The value of Sigma startting Reversed(sigma &lt; sigma of Last Day)</t>
    <phoneticPr fontId="1" type="noConversion"/>
  </si>
  <si>
    <t>Condition 6(Filter): The Sell &amp; Buy stock don't exists in open position list</t>
    <phoneticPr fontId="1" type="noConversion"/>
  </si>
  <si>
    <t>Condition 7(Filter): Today + MAX OPEN DAYS &lt; Fiscal Announce Date</t>
    <phoneticPr fontId="1" type="noConversion"/>
  </si>
  <si>
    <t>Condition 8(Filter): The Sell stock don't have Gyakunipo</t>
    <phoneticPr fontId="1" type="noConversion"/>
  </si>
  <si>
    <t>Condition 9(Filter): The history back test total return &gt; 0</t>
    <phoneticPr fontId="1" type="noConversion"/>
  </si>
  <si>
    <t>Condition 10(Filter): The number of Open Position &lt; MAX OPEN POSITIONS PAIR</t>
    <phoneticPr fontId="1" type="noConversion"/>
  </si>
  <si>
    <t>Exit Position Conditions:</t>
    <phoneticPr fontId="1" type="noConversion"/>
  </si>
  <si>
    <t>When one of  below conditions is met</t>
    <phoneticPr fontId="1" type="noConversion"/>
  </si>
  <si>
    <t>Take Profit Conditions: when the total reutn &gt; 2.5%</t>
    <phoneticPr fontId="1" type="noConversion"/>
  </si>
  <si>
    <t>Take Loss Conditions: when the total loss &gt; 2.5%</t>
    <phoneticPr fontId="1" type="noConversion"/>
  </si>
  <si>
    <t>Close Position Conditions: Open Days &gt;= MAX OPEN DAYS</t>
    <phoneticPr fontId="1" type="noConversion"/>
  </si>
  <si>
    <t>After 3PM, Placing a market order</t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</si>
  <si>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信用新規</t>
    </r>
    <r>
      <rPr>
        <sz val="11"/>
        <color theme="1"/>
        <rFont val="Tahoma"/>
        <family val="2"/>
        <charset val="134"/>
      </rPr>
      <t>/</t>
    </r>
    <r>
      <rPr>
        <sz val="11"/>
        <color theme="1"/>
        <rFont val="ＭＳ Ｐゴシック"/>
        <family val="3"/>
        <charset val="128"/>
      </rPr>
      <t>返済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一般制度</t>
    </r>
    <phoneticPr fontId="1" type="noConversion"/>
  </si>
  <si>
    <r>
      <t>-</t>
    </r>
    <r>
      <rPr>
        <sz val="11"/>
        <color theme="1"/>
        <rFont val="ＭＳ Ｐゴシック"/>
        <family val="3"/>
        <charset val="128"/>
      </rPr>
      <t>成行</t>
    </r>
    <r>
      <rPr>
        <sz val="11"/>
        <color theme="1"/>
        <rFont val="Tahoma"/>
        <family val="2"/>
        <charset val="134"/>
      </rPr>
      <t xml:space="preserve"> </t>
    </r>
    <r>
      <rPr>
        <sz val="11"/>
        <color theme="1"/>
        <rFont val="ＭＳ Ｐゴシック"/>
        <family val="3"/>
        <charset val="128"/>
      </rPr>
      <t>寄付</t>
    </r>
    <rPh sb="1" eb="3">
      <t>ﾅﾘﾕｷ</t>
    </rPh>
    <rPh sb="4" eb="6">
      <t>ﾖﾘﾂ</t>
    </rPh>
    <phoneticPr fontId="1" type="noConversion"/>
  </si>
  <si>
    <t>Size Definition:</t>
    <phoneticPr fontId="1" type="noConversion"/>
  </si>
  <si>
    <t>Capital Allocation: each sell / buy position 1,000,000</t>
    <phoneticPr fontId="1" type="noConversion"/>
  </si>
  <si>
    <t>Manage:</t>
    <phoneticPr fontId="1" type="noConversion"/>
  </si>
  <si>
    <t>Check Price via mobile phpone:</t>
    <phoneticPr fontId="1" type="noConversion"/>
  </si>
  <si>
    <t>Max check position times: 3 times (9:00, noon, after 3:00PM)</t>
    <phoneticPr fontId="1" type="noConversion"/>
  </si>
  <si>
    <t>Changing rules:</t>
    <phoneticPr fontId="1" type="noConversion"/>
  </si>
  <si>
    <t>Optimize the outcome:</t>
    <phoneticPr fontId="1" type="noConversion"/>
  </si>
  <si>
    <t>Manage to move the stop:</t>
    <phoneticPr fontId="1" type="noConversion"/>
  </si>
  <si>
    <t>Zero loss when the price moves in the expected direction</t>
    <phoneticPr fontId="1" type="noConversion"/>
  </si>
  <si>
    <t>Move only part of your take profit</t>
    <phoneticPr fontId="1" type="noConversion"/>
  </si>
  <si>
    <t>Record Keeping:</t>
    <phoneticPr fontId="1" type="noConversion"/>
  </si>
  <si>
    <t>Execution Order (Open/Close)</t>
    <phoneticPr fontId="1" type="noConversion"/>
  </si>
  <si>
    <t xml:space="preserve"> エスプール</t>
  </si>
  <si>
    <t>日本商業開発</t>
  </si>
  <si>
    <t>アトラエ</t>
  </si>
  <si>
    <t>カッパ・クリエイト</t>
  </si>
  <si>
    <t>サイゼリヤ</t>
  </si>
  <si>
    <t>ワイヤレスゲート</t>
  </si>
  <si>
    <t>ＪＫホールディングス</t>
  </si>
  <si>
    <t>大陽日酸</t>
  </si>
  <si>
    <t>オリエンタルランド</t>
  </si>
  <si>
    <t>ハイデイ日高</t>
  </si>
  <si>
    <t>シンシア</t>
  </si>
  <si>
    <t>神戸電鉄</t>
  </si>
  <si>
    <t>東京都競馬</t>
  </si>
  <si>
    <t>東邦ホールディングス</t>
  </si>
  <si>
    <t>ユアテック</t>
  </si>
  <si>
    <t>キャリアデザインセンター</t>
  </si>
  <si>
    <t>マイネット</t>
  </si>
  <si>
    <t>パーク２４</t>
  </si>
  <si>
    <t>ライオン</t>
  </si>
  <si>
    <t>ＭＯＲＥＳＣＯ</t>
  </si>
  <si>
    <t>岩崎通信機</t>
  </si>
  <si>
    <t>ジェイリース</t>
  </si>
  <si>
    <t>未来工業</t>
  </si>
  <si>
    <t>スターツコーポレーション</t>
  </si>
  <si>
    <t>トーセイ</t>
  </si>
  <si>
    <t>ＡＮＡホールディングス</t>
  </si>
  <si>
    <t>ローム</t>
  </si>
  <si>
    <t>シャープ</t>
  </si>
  <si>
    <t>フジテック</t>
  </si>
  <si>
    <t>キリンホールディングス</t>
  </si>
  <si>
    <t>大塚ホールディングス</t>
  </si>
  <si>
    <t>大成建設</t>
  </si>
  <si>
    <t>双日</t>
  </si>
  <si>
    <t>ベネッセホールディングス</t>
  </si>
  <si>
    <t>キユーピー</t>
  </si>
  <si>
    <t>トヨタ自動車</t>
  </si>
  <si>
    <t>小野薬品工業</t>
  </si>
  <si>
    <t xml:space="preserve"> ＪＡＣＲ</t>
  </si>
  <si>
    <t xml:space="preserve"> 山崎パン</t>
  </si>
  <si>
    <t xml:space="preserve"> ミクシィ</t>
  </si>
  <si>
    <t xml:space="preserve"> 大林組</t>
  </si>
  <si>
    <t>住友電設</t>
  </si>
  <si>
    <t>パソナグループ</t>
  </si>
  <si>
    <t>力の源ホールディングス</t>
  </si>
  <si>
    <t>日油</t>
  </si>
  <si>
    <t>アルファシステムズ</t>
  </si>
  <si>
    <t>平田機工</t>
  </si>
  <si>
    <t>ユアサ商事</t>
  </si>
  <si>
    <t>阿波銀行</t>
  </si>
  <si>
    <t>山陽電気鉄道</t>
  </si>
  <si>
    <t>NIKKEファイルパス</t>
    <phoneticPr fontId="1" type="noConversion"/>
  </si>
  <si>
    <t>$MNK.csv</t>
    <phoneticPr fontId="1" type="noConversion"/>
  </si>
  <si>
    <t>OPEN</t>
  </si>
  <si>
    <t>HIGH</t>
  </si>
  <si>
    <t>LOW</t>
  </si>
  <si>
    <t>CLOSE</t>
  </si>
  <si>
    <t>Volume</t>
  </si>
  <si>
    <t>Correlation</t>
  </si>
  <si>
    <t>Cointegration</t>
  </si>
  <si>
    <t>日新電機</t>
  </si>
  <si>
    <t>北海道電力</t>
  </si>
  <si>
    <t xml:space="preserve"> ＫＧ情報</t>
  </si>
  <si>
    <t xml:space="preserve"> ＯＳＧ</t>
  </si>
  <si>
    <t xml:space="preserve"> 篠崎屋</t>
  </si>
  <si>
    <t xml:space="preserve"> 物語コーポ</t>
  </si>
  <si>
    <t xml:space="preserve"> 東急不HD</t>
  </si>
  <si>
    <t xml:space="preserve"> ツクイ</t>
  </si>
  <si>
    <t>" 23</t>
  </si>
  <si>
    <t xml:space="preserve"> 野村不HD</t>
  </si>
  <si>
    <t>" 12</t>
  </si>
  <si>
    <t xml:space="preserve"> ヒノキヤG</t>
  </si>
  <si>
    <t xml:space="preserve"> エプコ</t>
  </si>
  <si>
    <t xml:space="preserve"> グロバル社</t>
  </si>
  <si>
    <t xml:space="preserve"> 帝　人</t>
  </si>
  <si>
    <t xml:space="preserve"> ＣＤＳ</t>
  </si>
  <si>
    <t>アイ・ケイ・ケイ</t>
  </si>
  <si>
    <t>帝国繊維</t>
  </si>
  <si>
    <t>ハリマ化成グループ</t>
  </si>
  <si>
    <t>ノーリツ</t>
  </si>
  <si>
    <t>ファーストロジック</t>
  </si>
  <si>
    <t>フジ・コーポレーション</t>
  </si>
  <si>
    <t>国際紙パルプ商事</t>
  </si>
  <si>
    <t>日本ＢＳ放送</t>
  </si>
  <si>
    <t>よみうりランド</t>
  </si>
  <si>
    <t>吉野家ホールディングス</t>
  </si>
  <si>
    <t>プレサンスコーポレーション</t>
  </si>
  <si>
    <t>コスモエネルギーホールディングス</t>
  </si>
  <si>
    <t>パーソルホールディングス</t>
  </si>
  <si>
    <t>ディー・エヌ・エー</t>
  </si>
  <si>
    <t>ＧＭＯインターネット</t>
  </si>
  <si>
    <t>ＬＩＸＩＬグループ</t>
  </si>
  <si>
    <t>ＴＤＫ</t>
  </si>
  <si>
    <t>日本電設工業</t>
  </si>
  <si>
    <t>朝日インテック</t>
  </si>
  <si>
    <t>東京製鐵</t>
  </si>
  <si>
    <t>雪印メグミルク</t>
  </si>
  <si>
    <t>オーエスジー</t>
  </si>
  <si>
    <t>不二越</t>
  </si>
  <si>
    <t>アルバック</t>
  </si>
  <si>
    <t>ベネフィット・ワン</t>
  </si>
  <si>
    <t>イリソ電子工業</t>
  </si>
  <si>
    <t>ラウンドワン</t>
  </si>
  <si>
    <t xml:space="preserve"> アダストリア</t>
  </si>
  <si>
    <t>" 10</t>
  </si>
  <si>
    <t xml:space="preserve"> イルグルム</t>
  </si>
  <si>
    <t xml:space="preserve"> ＺＵＵ</t>
  </si>
  <si>
    <t xml:space="preserve"> 石原産</t>
  </si>
  <si>
    <t xml:space="preserve"> ディア・ライフ</t>
  </si>
  <si>
    <t xml:space="preserve"> 駅　探</t>
  </si>
  <si>
    <t xml:space="preserve"> テイカ</t>
  </si>
  <si>
    <t xml:space="preserve"> アテクト</t>
  </si>
  <si>
    <t xml:space="preserve"> 日化薬</t>
  </si>
  <si>
    <t xml:space="preserve"> T&amp;Gニーズ</t>
  </si>
  <si>
    <t xml:space="preserve"> エア・ウォーター</t>
  </si>
  <si>
    <t xml:space="preserve"> グッドライフ</t>
  </si>
  <si>
    <t xml:space="preserve"> グランディー</t>
  </si>
  <si>
    <t xml:space="preserve"> マリオン</t>
  </si>
  <si>
    <t xml:space="preserve"> オークファン</t>
  </si>
  <si>
    <t xml:space="preserve"> アスコット</t>
  </si>
  <si>
    <t xml:space="preserve"> BEENOS</t>
  </si>
  <si>
    <t xml:space="preserve"> アトムリビン</t>
  </si>
  <si>
    <t xml:space="preserve"> アズーム</t>
  </si>
  <si>
    <t xml:space="preserve"> 信越化</t>
  </si>
  <si>
    <t>" 19</t>
  </si>
  <si>
    <t>" 7</t>
  </si>
  <si>
    <t xml:space="preserve"> ＡＨＣＧ</t>
  </si>
  <si>
    <t xml:space="preserve"> 05月下旬</t>
  </si>
  <si>
    <t xml:space="preserve"> ウィル</t>
  </si>
  <si>
    <t xml:space="preserve"> ソーシャルワイヤ</t>
  </si>
  <si>
    <t xml:space="preserve"> アサヒ</t>
  </si>
  <si>
    <t xml:space="preserve"> イグニス</t>
  </si>
  <si>
    <t xml:space="preserve"> 住友ベ</t>
  </si>
  <si>
    <t xml:space="preserve"> アズジェント</t>
  </si>
  <si>
    <t xml:space="preserve"> プロトコーポ</t>
  </si>
  <si>
    <t xml:space="preserve"> ＧＤＨ</t>
  </si>
  <si>
    <t>日比谷総合設備</t>
  </si>
  <si>
    <t>日本ハム</t>
  </si>
  <si>
    <t>ルネサンス</t>
  </si>
  <si>
    <t>ラサ商事</t>
  </si>
  <si>
    <t>日本管理センター</t>
  </si>
  <si>
    <t>フージャースホールディングス</t>
  </si>
  <si>
    <t>テンポイノベーション</t>
  </si>
  <si>
    <t>ケネディクス</t>
  </si>
  <si>
    <t>理研ビタミン</t>
  </si>
  <si>
    <t>住友大阪セメント</t>
  </si>
  <si>
    <t>マルマエ</t>
  </si>
  <si>
    <t>フォスター電機</t>
  </si>
  <si>
    <t>アイコム</t>
  </si>
  <si>
    <t>エフ・シー・シー</t>
  </si>
  <si>
    <t>ＯＵＧホールディングス</t>
  </si>
  <si>
    <t>ケーズホールディングス</t>
  </si>
  <si>
    <t>秋田銀行</t>
  </si>
  <si>
    <t>宮崎銀行</t>
  </si>
  <si>
    <t>東海旅客鉄道</t>
  </si>
  <si>
    <t>東陽倉庫</t>
  </si>
  <si>
    <t>メタウォーター</t>
  </si>
  <si>
    <t>東京ドーム</t>
  </si>
  <si>
    <t>セコム</t>
  </si>
  <si>
    <t>ＺＯＺＯ</t>
  </si>
  <si>
    <t>ソラスト</t>
  </si>
  <si>
    <t>アイフル</t>
  </si>
  <si>
    <t>富士電機</t>
  </si>
  <si>
    <t>ＳＢＩホールディングス</t>
  </si>
  <si>
    <t>九電工</t>
  </si>
  <si>
    <t>東急</t>
  </si>
  <si>
    <t>リログループ</t>
  </si>
  <si>
    <t>コナミホールディングス</t>
  </si>
  <si>
    <t>クボタ</t>
  </si>
  <si>
    <t>グリー</t>
  </si>
  <si>
    <t>牧野フライス製作所</t>
  </si>
  <si>
    <t>カナモト</t>
  </si>
  <si>
    <t>資生堂</t>
  </si>
  <si>
    <t>ＳＵＢＡＲＵ</t>
  </si>
  <si>
    <t>ペプチドリーム</t>
  </si>
  <si>
    <t>アサヒグループホールディングス</t>
  </si>
  <si>
    <t>三井不動産</t>
  </si>
  <si>
    <t>大和ハウス工業</t>
  </si>
  <si>
    <t>新生銀行</t>
  </si>
  <si>
    <t>クレハ</t>
  </si>
  <si>
    <t>ミライト・ホールディングス</t>
  </si>
  <si>
    <t>西武ホールディングス</t>
  </si>
  <si>
    <t>オークマ</t>
  </si>
  <si>
    <t>富士ソフト</t>
  </si>
  <si>
    <t>日清製粉グループ本社</t>
  </si>
  <si>
    <t>ニチハ</t>
  </si>
  <si>
    <t>ブリヂストン</t>
  </si>
  <si>
    <t>セブン＆アイ・ホールディングス</t>
  </si>
  <si>
    <t>ケーヒン</t>
  </si>
  <si>
    <t>東宝</t>
  </si>
  <si>
    <t>住友商事</t>
  </si>
  <si>
    <t>三菱地所</t>
  </si>
  <si>
    <t>伊藤ハム米久ホールディングス</t>
  </si>
  <si>
    <t>コシダカホールディングス</t>
  </si>
  <si>
    <t>東レ</t>
  </si>
  <si>
    <t>日立物流</t>
  </si>
  <si>
    <t>ショーワ</t>
  </si>
  <si>
    <t>ファンケル</t>
  </si>
  <si>
    <t>ＩＨＩ</t>
  </si>
  <si>
    <t>京王電鉄</t>
  </si>
  <si>
    <t>アダストリア</t>
  </si>
  <si>
    <t xml:space="preserve"> 12:00</t>
  </si>
  <si>
    <t xml:space="preserve"> 証券商品先物</t>
  </si>
  <si>
    <t xml:space="preserve"> 14:00</t>
  </si>
  <si>
    <t xml:space="preserve"> キヤノン電</t>
  </si>
  <si>
    <t xml:space="preserve"> キヤノンMJ</t>
  </si>
  <si>
    <t xml:space="preserve"> 17:00</t>
  </si>
  <si>
    <t xml:space="preserve"> 中外薬</t>
  </si>
  <si>
    <t xml:space="preserve"> 蝶　理</t>
  </si>
  <si>
    <t xml:space="preserve"> 13:00</t>
  </si>
  <si>
    <t>" 9</t>
  </si>
  <si>
    <t xml:space="preserve"> 11:00</t>
  </si>
  <si>
    <t xml:space="preserve"> 倉庫運輸関連</t>
  </si>
  <si>
    <t xml:space="preserve"> 13:30</t>
  </si>
  <si>
    <t xml:space="preserve"> ＣＥＨＤ</t>
  </si>
  <si>
    <t xml:space="preserve"> 花　王</t>
  </si>
  <si>
    <t xml:space="preserve"> ＳＰＫ</t>
  </si>
  <si>
    <t xml:space="preserve"> 電気・ガス業</t>
  </si>
  <si>
    <t xml:space="preserve"> 15:40</t>
  </si>
  <si>
    <t xml:space="preserve"> 18:00</t>
  </si>
  <si>
    <t xml:space="preserve"> 大阪製鉄</t>
  </si>
  <si>
    <t xml:space="preserve"> 神鋼商</t>
  </si>
  <si>
    <t xml:space="preserve"> 非鉄金属</t>
  </si>
  <si>
    <t xml:space="preserve"> トレードワクス</t>
  </si>
  <si>
    <t xml:space="preserve"> バンクイノベ</t>
  </si>
  <si>
    <t xml:space="preserve"> BPカストロール</t>
  </si>
  <si>
    <t xml:space="preserve"> 石油石炭製品</t>
  </si>
  <si>
    <t xml:space="preserve"> テクノプロHD</t>
  </si>
  <si>
    <t xml:space="preserve"> 鉱研工業</t>
  </si>
  <si>
    <t xml:space="preserve"> GMOFHD</t>
  </si>
  <si>
    <t xml:space="preserve"> だいこう</t>
  </si>
  <si>
    <t>" 30</t>
  </si>
  <si>
    <t xml:space="preserve"> 中国電</t>
  </si>
  <si>
    <t xml:space="preserve"> トーエネク</t>
  </si>
  <si>
    <t xml:space="preserve"> 中電工</t>
  </si>
  <si>
    <t xml:space="preserve"> 中部電</t>
  </si>
  <si>
    <t xml:space="preserve"> 16:30</t>
  </si>
  <si>
    <t xml:space="preserve"> IXナレッジ</t>
  </si>
  <si>
    <t xml:space="preserve"> スミダコーポ</t>
  </si>
  <si>
    <t xml:space="preserve"> 日本エスコン</t>
  </si>
  <si>
    <t xml:space="preserve"> 10:00</t>
  </si>
  <si>
    <t xml:space="preserve"> 海運業</t>
  </si>
  <si>
    <t xml:space="preserve"> デンソー</t>
  </si>
  <si>
    <t>" 17</t>
  </si>
  <si>
    <t xml:space="preserve"> ジェイテクト</t>
  </si>
  <si>
    <t xml:space="preserve"> 寺岡製</t>
  </si>
  <si>
    <t xml:space="preserve"> ＳＭＳ</t>
  </si>
  <si>
    <t xml:space="preserve"> M&amp;Aキャピ</t>
  </si>
  <si>
    <t xml:space="preserve"> 村田製</t>
  </si>
  <si>
    <t xml:space="preserve"> 伯　東</t>
  </si>
  <si>
    <t xml:space="preserve"> 都競馬</t>
  </si>
  <si>
    <t xml:space="preserve"> enish</t>
  </si>
  <si>
    <t xml:space="preserve"> 有沢製</t>
  </si>
  <si>
    <t xml:space="preserve"> ラックランド</t>
  </si>
  <si>
    <t xml:space="preserve"> ダイナックHD</t>
  </si>
  <si>
    <t xml:space="preserve"> ＹＫＴ</t>
  </si>
  <si>
    <t xml:space="preserve"> 銀行業</t>
  </si>
  <si>
    <t xml:space="preserve"> 千趣会</t>
  </si>
  <si>
    <t xml:space="preserve"> イフジ産業</t>
  </si>
  <si>
    <t xml:space="preserve"> 平安レイ</t>
  </si>
  <si>
    <t xml:space="preserve"> 太陽ＨＤ</t>
  </si>
  <si>
    <t xml:space="preserve"> カイノス</t>
  </si>
  <si>
    <t xml:space="preserve"> トピー</t>
  </si>
  <si>
    <t xml:space="preserve"> バローHD</t>
  </si>
  <si>
    <t xml:space="preserve"> シノブフース</t>
  </si>
  <si>
    <t xml:space="preserve"> AOKI HD</t>
  </si>
  <si>
    <t xml:space="preserve"> アジアGTHD</t>
  </si>
  <si>
    <t xml:space="preserve"> チムニー</t>
  </si>
  <si>
    <t xml:space="preserve"> バッファロー</t>
  </si>
  <si>
    <t xml:space="preserve"> テクノフレックス</t>
  </si>
  <si>
    <t xml:space="preserve"> 山田コンサル</t>
  </si>
  <si>
    <t xml:space="preserve"> ライオン</t>
  </si>
  <si>
    <t xml:space="preserve"> マンダム</t>
  </si>
  <si>
    <t xml:space="preserve"> 長谷川香</t>
  </si>
  <si>
    <t xml:space="preserve"> 邦チタニウム</t>
  </si>
  <si>
    <t xml:space="preserve"> ＮＩＣ</t>
  </si>
  <si>
    <t xml:space="preserve"> 住友重</t>
  </si>
  <si>
    <t xml:space="preserve"> アジャイル</t>
  </si>
  <si>
    <t xml:space="preserve"> Mimaki</t>
  </si>
  <si>
    <t xml:space="preserve"> ニチコン</t>
  </si>
  <si>
    <t xml:space="preserve"> デイトナ</t>
  </si>
  <si>
    <t xml:space="preserve"> ドウシシャ</t>
  </si>
  <si>
    <t xml:space="preserve"> アイエーG</t>
  </si>
  <si>
    <t xml:space="preserve"> パンパシHD</t>
  </si>
  <si>
    <t xml:space="preserve"> PALTEK</t>
  </si>
  <si>
    <t xml:space="preserve"> ダイトロン</t>
  </si>
  <si>
    <t xml:space="preserve"> 空港ビル</t>
  </si>
  <si>
    <t xml:space="preserve"> ディーエムエス</t>
  </si>
  <si>
    <t xml:space="preserve"> 福井コンピ</t>
  </si>
  <si>
    <t xml:space="preserve"> オートバクス</t>
  </si>
  <si>
    <t xml:space="preserve"> ＥＰＳ</t>
  </si>
  <si>
    <t xml:space="preserve"> 富士製薬</t>
  </si>
  <si>
    <t xml:space="preserve"> 元気寿司</t>
  </si>
  <si>
    <t xml:space="preserve"> 特殊陶</t>
  </si>
  <si>
    <t xml:space="preserve"> 太平電</t>
  </si>
  <si>
    <t xml:space="preserve"> ＬＴＳ</t>
  </si>
  <si>
    <t xml:space="preserve"> ロブテックス</t>
  </si>
  <si>
    <t xml:space="preserve"> 洋 シヤタ</t>
  </si>
  <si>
    <t xml:space="preserve"> ＮＳＷ</t>
  </si>
  <si>
    <t xml:space="preserve"> ミズホメディ</t>
  </si>
  <si>
    <t xml:space="preserve"> カワタ</t>
  </si>
  <si>
    <t xml:space="preserve"> 住電設</t>
  </si>
  <si>
    <t xml:space="preserve"> LIXIL G</t>
  </si>
  <si>
    <t xml:space="preserve"> 東京綱</t>
  </si>
  <si>
    <t xml:space="preserve"> ニフコ</t>
  </si>
  <si>
    <t xml:space="preserve"> 大成ラミック</t>
  </si>
  <si>
    <t xml:space="preserve"> ローム</t>
  </si>
  <si>
    <t xml:space="preserve"> ニプロ</t>
  </si>
  <si>
    <t xml:space="preserve"> 東陽テク</t>
  </si>
  <si>
    <t xml:space="preserve"> ミサワ中国</t>
  </si>
  <si>
    <t xml:space="preserve"> ケンコーマヨ</t>
  </si>
  <si>
    <t xml:space="preserve"> ＤＬＥ</t>
  </si>
  <si>
    <t xml:space="preserve"> エムケイシステム</t>
  </si>
  <si>
    <t xml:space="preserve"> Amazia</t>
  </si>
  <si>
    <t xml:space="preserve"> ツムラ</t>
  </si>
  <si>
    <t xml:space="preserve"> ＧＴＳ</t>
  </si>
  <si>
    <t xml:space="preserve"> 東海カ</t>
  </si>
  <si>
    <t xml:space="preserve"> 三井金</t>
  </si>
  <si>
    <t xml:space="preserve"> オプトラン</t>
  </si>
  <si>
    <t xml:space="preserve"> 栗田工</t>
  </si>
  <si>
    <t xml:space="preserve"> オプテックスG</t>
  </si>
  <si>
    <t xml:space="preserve"> 日ケミコン</t>
  </si>
  <si>
    <t xml:space="preserve"> ジャムコ</t>
  </si>
  <si>
    <t xml:space="preserve"> 星医療</t>
  </si>
  <si>
    <t xml:space="preserve"> 島津製</t>
  </si>
  <si>
    <t xml:space="preserve"> イトーキ</t>
  </si>
  <si>
    <t xml:space="preserve"> ヤマエ久野</t>
  </si>
  <si>
    <t xml:space="preserve"> テンアライド</t>
  </si>
  <si>
    <t xml:space="preserve"> 東センチュリー</t>
  </si>
  <si>
    <t xml:space="preserve"> 日本ドライ</t>
  </si>
  <si>
    <t xml:space="preserve"> Ｊオイル</t>
  </si>
  <si>
    <t xml:space="preserve"> ゼリア新薬</t>
  </si>
  <si>
    <t xml:space="preserve"> 船井電機</t>
  </si>
  <si>
    <t xml:space="preserve"> NATTY</t>
  </si>
  <si>
    <t xml:space="preserve"> 西　鉄</t>
  </si>
  <si>
    <t xml:space="preserve"> パラカ</t>
  </si>
  <si>
    <t xml:space="preserve"> 幸和製作</t>
  </si>
  <si>
    <t xml:space="preserve"> ヨネックス</t>
  </si>
  <si>
    <t xml:space="preserve"> 日金属</t>
  </si>
  <si>
    <t xml:space="preserve"> 明星電</t>
  </si>
  <si>
    <t xml:space="preserve"> 紙パル商</t>
  </si>
  <si>
    <t xml:space="preserve"> 日ピラー</t>
  </si>
  <si>
    <t xml:space="preserve"> 大崎電</t>
  </si>
  <si>
    <t xml:space="preserve"> 第一実</t>
  </si>
  <si>
    <t xml:space="preserve"> ユアサ商</t>
  </si>
  <si>
    <t xml:space="preserve"> 稲畑産</t>
  </si>
  <si>
    <t xml:space="preserve"> サンゲツ</t>
  </si>
  <si>
    <t xml:space="preserve"> ソーダニッカ</t>
  </si>
  <si>
    <t xml:space="preserve"> 住友理工</t>
  </si>
  <si>
    <t xml:space="preserve"> 日比谷</t>
  </si>
  <si>
    <t xml:space="preserve"> エスクリ</t>
  </si>
  <si>
    <t xml:space="preserve"> 大戸屋HD</t>
  </si>
  <si>
    <t xml:space="preserve"> ダイドリミ</t>
  </si>
  <si>
    <t xml:space="preserve"> サンコーテクノ</t>
  </si>
  <si>
    <t xml:space="preserve"> ＴＩＳ</t>
  </si>
  <si>
    <t xml:space="preserve"> デジハHD</t>
  </si>
  <si>
    <t xml:space="preserve"> 日曹達</t>
  </si>
  <si>
    <t xml:space="preserve"> 日ケミファ</t>
  </si>
  <si>
    <t xml:space="preserve"> 日医工</t>
  </si>
  <si>
    <t xml:space="preserve"> コニカミノルタ</t>
  </si>
  <si>
    <t xml:space="preserve"> 資生堂</t>
  </si>
  <si>
    <t xml:space="preserve"> ミルボン</t>
  </si>
  <si>
    <t xml:space="preserve"> フジクラ</t>
  </si>
  <si>
    <t xml:space="preserve"> 東特線</t>
  </si>
  <si>
    <t xml:space="preserve"> ＯＫＫ</t>
  </si>
  <si>
    <t xml:space="preserve"> グローリー</t>
  </si>
  <si>
    <t xml:space="preserve"> ＴＨＫ</t>
  </si>
  <si>
    <t xml:space="preserve"> 日信号</t>
  </si>
  <si>
    <t xml:space="preserve"> 電子材料</t>
  </si>
  <si>
    <t xml:space="preserve"> 堀場製</t>
  </si>
  <si>
    <t xml:space="preserve"> 双葉電</t>
  </si>
  <si>
    <t xml:space="preserve"> 極東開</t>
  </si>
  <si>
    <t xml:space="preserve"> Ａ＆Ｄ</t>
  </si>
  <si>
    <t xml:space="preserve"> スターゼン</t>
  </si>
  <si>
    <t xml:space="preserve"> ゼット</t>
  </si>
  <si>
    <t xml:space="preserve"> ナガホリ</t>
  </si>
  <si>
    <t xml:space="preserve"> 加賀電</t>
  </si>
  <si>
    <t xml:space="preserve"> SRSHD</t>
  </si>
  <si>
    <t xml:space="preserve"> エンチョー</t>
  </si>
  <si>
    <t xml:space="preserve"> H2Oリテイル</t>
  </si>
  <si>
    <t xml:space="preserve"> スターツ</t>
  </si>
  <si>
    <t xml:space="preserve"> 青山財産</t>
  </si>
  <si>
    <t xml:space="preserve"> コーア商事H</t>
  </si>
  <si>
    <t xml:space="preserve"> 藤田観</t>
  </si>
  <si>
    <t xml:space="preserve"> 名　鉄</t>
  </si>
  <si>
    <t xml:space="preserve"> 滝沢ハム</t>
  </si>
  <si>
    <t xml:space="preserve"> SRAHD</t>
  </si>
  <si>
    <t xml:space="preserve"> カーバイド</t>
  </si>
  <si>
    <t xml:space="preserve"> Ｐ　Ｉ</t>
  </si>
  <si>
    <t xml:space="preserve"> TDCソフト</t>
  </si>
  <si>
    <t xml:space="preserve"> ホッカンHD</t>
  </si>
  <si>
    <t xml:space="preserve"> 精工技研</t>
  </si>
  <si>
    <t xml:space="preserve"> 市光工</t>
  </si>
  <si>
    <t xml:space="preserve"> 安楽亭</t>
  </si>
  <si>
    <t xml:space="preserve"> 東京計器</t>
  </si>
  <si>
    <t xml:space="preserve"> 情報企画</t>
  </si>
  <si>
    <t xml:space="preserve"> テモナ</t>
  </si>
  <si>
    <t xml:space="preserve"> やまや</t>
  </si>
  <si>
    <t xml:space="preserve"> アリアケ</t>
  </si>
  <si>
    <t xml:space="preserve"> ダイヤHD</t>
  </si>
  <si>
    <t xml:space="preserve"> 東  レ</t>
  </si>
  <si>
    <t>" 22</t>
  </si>
  <si>
    <t xml:space="preserve"> 清水建</t>
  </si>
  <si>
    <t xml:space="preserve"> ＪＸＴＧ</t>
  </si>
  <si>
    <t xml:space="preserve"> パンチ</t>
  </si>
  <si>
    <t xml:space="preserve"> シンフォニア</t>
  </si>
  <si>
    <t xml:space="preserve"> キーコーヒー</t>
  </si>
  <si>
    <t xml:space="preserve"> 神　栄</t>
  </si>
  <si>
    <t xml:space="preserve"> ラサ商事</t>
  </si>
  <si>
    <t xml:space="preserve"> 日ヒューム</t>
  </si>
  <si>
    <t xml:space="preserve"> 高砂鉄</t>
  </si>
  <si>
    <t xml:space="preserve"> メニコン</t>
  </si>
  <si>
    <t xml:space="preserve"> 東　急</t>
  </si>
  <si>
    <t xml:space="preserve"> ＰＳ三菱</t>
  </si>
  <si>
    <t xml:space="preserve"> 丸大食</t>
  </si>
  <si>
    <t xml:space="preserve"> 翻訳センター</t>
  </si>
  <si>
    <t xml:space="preserve"> ジューテックH</t>
  </si>
  <si>
    <t xml:space="preserve"> ピクスタ</t>
  </si>
  <si>
    <t xml:space="preserve"> パシフィックS</t>
  </si>
  <si>
    <t xml:space="preserve"> ＭＤＶ</t>
  </si>
  <si>
    <t xml:space="preserve"> 宇部興</t>
  </si>
  <si>
    <t xml:space="preserve"> ニックス</t>
  </si>
  <si>
    <t xml:space="preserve"> 日ダイナミク</t>
  </si>
  <si>
    <t xml:space="preserve"> 富士フイルム</t>
  </si>
  <si>
    <t xml:space="preserve"> ノエビアHD</t>
  </si>
  <si>
    <t xml:space="preserve"> 太平洋セメ</t>
  </si>
  <si>
    <t xml:space="preserve"> リソル</t>
  </si>
  <si>
    <t xml:space="preserve"> 東邦鉛</t>
  </si>
  <si>
    <t xml:space="preserve"> 三菱マ</t>
  </si>
  <si>
    <t xml:space="preserve"> 一　蔵</t>
  </si>
  <si>
    <t xml:space="preserve"> アトラエ</t>
  </si>
  <si>
    <t xml:space="preserve"> ＴＯＷＡ</t>
  </si>
  <si>
    <t xml:space="preserve"> 東京機</t>
  </si>
  <si>
    <t xml:space="preserve"> 酉島製</t>
  </si>
  <si>
    <t xml:space="preserve"> ジーニー</t>
  </si>
  <si>
    <t xml:space="preserve"> コスモス電</t>
  </si>
  <si>
    <t xml:space="preserve"> 日光電</t>
  </si>
  <si>
    <t xml:space="preserve"> カシオ</t>
  </si>
  <si>
    <t xml:space="preserve"> 日立造</t>
  </si>
  <si>
    <t xml:space="preserve"> ポート</t>
  </si>
  <si>
    <t xml:space="preserve"> ヤマハ 発</t>
  </si>
  <si>
    <t xml:space="preserve"> 八千代工</t>
  </si>
  <si>
    <t xml:space="preserve"> ＩＪＴＴ</t>
  </si>
  <si>
    <t xml:space="preserve"> 幸楽苑HD</t>
  </si>
  <si>
    <t xml:space="preserve"> 黒田精</t>
  </si>
  <si>
    <t xml:space="preserve"> 壽　屋</t>
  </si>
  <si>
    <t xml:space="preserve"> 三光産</t>
  </si>
  <si>
    <t xml:space="preserve"> ナカバヤシ</t>
  </si>
  <si>
    <t xml:space="preserve"> マミヤOP</t>
  </si>
  <si>
    <t xml:space="preserve"> 大興通</t>
  </si>
  <si>
    <t xml:space="preserve"> タカチホ</t>
  </si>
  <si>
    <t xml:space="preserve"> ソニーFH</t>
  </si>
  <si>
    <t xml:space="preserve"> アドバンスク</t>
  </si>
  <si>
    <t xml:space="preserve"> 大和自</t>
  </si>
  <si>
    <t xml:space="preserve"> スカパーJ</t>
  </si>
  <si>
    <t xml:space="preserve"> 常磐興</t>
  </si>
  <si>
    <t xml:space="preserve"> 船総研HD</t>
  </si>
  <si>
    <t xml:space="preserve"> グルメ杵屋</t>
  </si>
  <si>
    <t xml:space="preserve"> 高松Ｇ</t>
  </si>
  <si>
    <t xml:space="preserve"> ピーバン</t>
  </si>
  <si>
    <t xml:space="preserve"> タイガポリ</t>
  </si>
  <si>
    <t xml:space="preserve"> 日山村硝</t>
  </si>
  <si>
    <t xml:space="preserve"> 理コランダ</t>
  </si>
  <si>
    <t xml:space="preserve"> 三ッ星</t>
  </si>
  <si>
    <t xml:space="preserve"> アドベンチャ</t>
  </si>
  <si>
    <t xml:space="preserve"> 東ラヂエタ</t>
  </si>
  <si>
    <t xml:space="preserve"> ＫＹＢ</t>
  </si>
  <si>
    <t xml:space="preserve"> ウェッズ</t>
  </si>
  <si>
    <t xml:space="preserve"> 長　大</t>
  </si>
  <si>
    <t xml:space="preserve"> グローキッズ</t>
  </si>
  <si>
    <t xml:space="preserve"> オカダアイヨン</t>
  </si>
  <si>
    <t xml:space="preserve"> 宇野鉄</t>
  </si>
  <si>
    <t xml:space="preserve"> オーウエル</t>
  </si>
  <si>
    <t xml:space="preserve"> 日石輸</t>
  </si>
  <si>
    <t xml:space="preserve"> 静岡ガス</t>
  </si>
  <si>
    <t xml:space="preserve"> 戸田建</t>
  </si>
  <si>
    <t xml:space="preserve"> デサント</t>
  </si>
  <si>
    <t xml:space="preserve"> 日建工</t>
  </si>
  <si>
    <t xml:space="preserve"> ＪＫＨＤ</t>
  </si>
  <si>
    <t xml:space="preserve"> 日　水</t>
  </si>
  <si>
    <t xml:space="preserve"> 三井エンジ</t>
  </si>
  <si>
    <t xml:space="preserve"> 前田建</t>
  </si>
  <si>
    <t xml:space="preserve"> 日道路</t>
  </si>
  <si>
    <t xml:space="preserve"> 日新製糖</t>
  </si>
  <si>
    <t xml:space="preserve"> ぴ　あ</t>
  </si>
  <si>
    <t xml:space="preserve"> 浜ゴム</t>
  </si>
  <si>
    <t xml:space="preserve"> 桜ゴム</t>
  </si>
  <si>
    <t xml:space="preserve"> 東プレ</t>
  </si>
  <si>
    <t xml:space="preserve"> 北越工</t>
  </si>
  <si>
    <t xml:space="preserve"> ＭＵＲＯ</t>
  </si>
  <si>
    <t xml:space="preserve"> 萩原電気</t>
  </si>
  <si>
    <t xml:space="preserve"> 藤コンポ</t>
  </si>
  <si>
    <t xml:space="preserve"> 住阪セメ</t>
  </si>
  <si>
    <t xml:space="preserve"> 前田製</t>
  </si>
  <si>
    <t xml:space="preserve"> ハウスローゼ</t>
  </si>
  <si>
    <t xml:space="preserve"> 東海運</t>
  </si>
  <si>
    <t xml:space="preserve"> 森永菓</t>
  </si>
  <si>
    <t xml:space="preserve"> 寿スピリッツ</t>
  </si>
  <si>
    <t xml:space="preserve"> 木徳神糧</t>
  </si>
  <si>
    <t xml:space="preserve"> 久　世</t>
  </si>
  <si>
    <t xml:space="preserve"> プリメックス</t>
  </si>
  <si>
    <t xml:space="preserve"> ピエトロ</t>
  </si>
  <si>
    <t xml:space="preserve"> 仙波糖化</t>
  </si>
  <si>
    <t xml:space="preserve"> すかいHD</t>
  </si>
  <si>
    <t xml:space="preserve"> 綿半ＨＤ</t>
  </si>
  <si>
    <t xml:space="preserve"> クリヤマHD</t>
  </si>
  <si>
    <t xml:space="preserve"> サカイオーベ</t>
  </si>
  <si>
    <t xml:space="preserve"> 特殊電極</t>
  </si>
  <si>
    <t xml:space="preserve"> セーレン</t>
  </si>
  <si>
    <t xml:space="preserve"> エンカレッジ</t>
  </si>
  <si>
    <t xml:space="preserve"> 特種東海</t>
  </si>
  <si>
    <t xml:space="preserve"> ガンホー</t>
  </si>
  <si>
    <t xml:space="preserve"> ＰＡＴＨ</t>
  </si>
  <si>
    <t xml:space="preserve"> アステリア</t>
  </si>
  <si>
    <t xml:space="preserve"> カヤック</t>
  </si>
  <si>
    <t xml:space="preserve"> イノベーション</t>
  </si>
  <si>
    <t xml:space="preserve"> ニーズウェル</t>
  </si>
  <si>
    <t xml:space="preserve"> 高圧ガス</t>
  </si>
  <si>
    <t xml:space="preserve"> ＦＩＧ</t>
  </si>
  <si>
    <t xml:space="preserve"> リビンＴ</t>
  </si>
  <si>
    <t xml:space="preserve"> テルモ</t>
  </si>
  <si>
    <t xml:space="preserve"> ＲＳＣ</t>
  </si>
  <si>
    <t xml:space="preserve"> サイボウズ</t>
  </si>
  <si>
    <t xml:space="preserve"> ぱ　ど</t>
  </si>
  <si>
    <t xml:space="preserve"> 日精蝋</t>
  </si>
  <si>
    <t xml:space="preserve"> 出光興産</t>
  </si>
  <si>
    <t xml:space="preserve"> 板硝子</t>
  </si>
  <si>
    <t xml:space="preserve"> 菱製鋼</t>
  </si>
  <si>
    <t xml:space="preserve"> インターワークス</t>
  </si>
  <si>
    <t xml:space="preserve"> ユニバ園芸</t>
  </si>
  <si>
    <t xml:space="preserve"> 小  森</t>
  </si>
  <si>
    <t xml:space="preserve"> 日トムソン</t>
  </si>
  <si>
    <t xml:space="preserve"> 前澤給</t>
  </si>
  <si>
    <t xml:space="preserve"> ズーム</t>
  </si>
  <si>
    <t xml:space="preserve"> ナカヨ</t>
  </si>
  <si>
    <t xml:space="preserve"> 原田工業</t>
  </si>
  <si>
    <t xml:space="preserve"> 日タングス</t>
  </si>
  <si>
    <t xml:space="preserve"> ギークス</t>
  </si>
  <si>
    <t xml:space="preserve"> フレアス</t>
  </si>
  <si>
    <t xml:space="preserve"> いすゞ</t>
  </si>
  <si>
    <t xml:space="preserve"> 田中精密</t>
  </si>
  <si>
    <t xml:space="preserve"> ＴＢＫ</t>
  </si>
  <si>
    <t xml:space="preserve"> アトム</t>
  </si>
  <si>
    <t xml:space="preserve"> カッパ・クリエ</t>
  </si>
  <si>
    <t xml:space="preserve"> 三城ＨＤ</t>
  </si>
  <si>
    <t xml:space="preserve"> HAPiNS</t>
  </si>
  <si>
    <t xml:space="preserve"> セコニック</t>
  </si>
  <si>
    <t xml:space="preserve"> リーガル</t>
  </si>
  <si>
    <t xml:space="preserve"> はせがわ</t>
  </si>
  <si>
    <t xml:space="preserve"> 丸井Ｇ</t>
  </si>
  <si>
    <t xml:space="preserve"> ＡＲＭ</t>
  </si>
  <si>
    <t xml:space="preserve"> ＧＦＡ</t>
  </si>
  <si>
    <t xml:space="preserve"> 空港施設</t>
  </si>
  <si>
    <t xml:space="preserve"> リログループ</t>
  </si>
  <si>
    <t xml:space="preserve"> ウィルソンWLW</t>
  </si>
  <si>
    <t xml:space="preserve"> 武蔵精密</t>
  </si>
  <si>
    <t xml:space="preserve"> ダイコク電</t>
  </si>
  <si>
    <t xml:space="preserve"> 奥村組</t>
  </si>
  <si>
    <t xml:space="preserve"> トラスト</t>
  </si>
  <si>
    <t xml:space="preserve"> トリドールHD</t>
  </si>
  <si>
    <t xml:space="preserve"> 北日紡</t>
  </si>
  <si>
    <t xml:space="preserve"> パピレス</t>
  </si>
  <si>
    <t xml:space="preserve"> Ubicom</t>
  </si>
  <si>
    <t xml:space="preserve"> PKSHA</t>
  </si>
  <si>
    <t xml:space="preserve"> 邦アセチレン</t>
  </si>
  <si>
    <t xml:space="preserve"> コスモエネHD</t>
  </si>
  <si>
    <t xml:space="preserve"> OSJBHD</t>
  </si>
  <si>
    <t xml:space="preserve"> ジーテクト</t>
  </si>
  <si>
    <t xml:space="preserve"> トーヨーカネツ</t>
  </si>
  <si>
    <t xml:space="preserve"> 日鍛バル</t>
  </si>
  <si>
    <t xml:space="preserve"> フラベッドH</t>
  </si>
  <si>
    <t xml:space="preserve"> フューチャーVC</t>
  </si>
  <si>
    <t xml:space="preserve"> 保土谷</t>
  </si>
  <si>
    <t xml:space="preserve"> 19:00</t>
  </si>
  <si>
    <t xml:space="preserve"> アイビーシー</t>
  </si>
  <si>
    <t xml:space="preserve"> スペースVHD</t>
  </si>
  <si>
    <t xml:space="preserve"> 住友林</t>
  </si>
  <si>
    <t xml:space="preserve"> クエスト</t>
  </si>
  <si>
    <t xml:space="preserve"> 博報堂DY</t>
  </si>
  <si>
    <t xml:space="preserve"> アルファCo</t>
  </si>
  <si>
    <t xml:space="preserve"> クロスマーケG</t>
  </si>
  <si>
    <t xml:space="preserve"> ダイキアクシス</t>
  </si>
  <si>
    <t xml:space="preserve"> 理ビタミン</t>
  </si>
  <si>
    <t xml:space="preserve"> HUMANAHD</t>
  </si>
  <si>
    <t xml:space="preserve"> トレックスセミ</t>
  </si>
  <si>
    <t xml:space="preserve"> ブリッジ</t>
  </si>
  <si>
    <t xml:space="preserve"> ピアラ</t>
  </si>
  <si>
    <t xml:space="preserve"> ミアヘルサ</t>
  </si>
  <si>
    <t xml:space="preserve"> 三谷商</t>
  </si>
  <si>
    <t xml:space="preserve"> Eギャランティ</t>
  </si>
  <si>
    <t xml:space="preserve"> グロームHD</t>
  </si>
  <si>
    <t xml:space="preserve"> MRK HLD</t>
  </si>
  <si>
    <t xml:space="preserve"> コナカ</t>
  </si>
  <si>
    <t xml:space="preserve"> 王子HD</t>
  </si>
  <si>
    <t xml:space="preserve"> 東邦システム</t>
  </si>
  <si>
    <t xml:space="preserve"> 不二精機</t>
  </si>
  <si>
    <t xml:space="preserve"> 指月電</t>
  </si>
  <si>
    <t xml:space="preserve"> 日ロジテム</t>
  </si>
  <si>
    <t xml:space="preserve"> ヤマタネ</t>
  </si>
  <si>
    <t xml:space="preserve"> 大気社</t>
  </si>
  <si>
    <t xml:space="preserve"> 片倉コープ</t>
  </si>
  <si>
    <t xml:space="preserve"> カーリットHD</t>
  </si>
  <si>
    <t xml:space="preserve"> 藤倉化</t>
  </si>
  <si>
    <t xml:space="preserve"> 昭和化</t>
  </si>
  <si>
    <t xml:space="preserve"> 日本コン</t>
  </si>
  <si>
    <t xml:space="preserve"> 赤阪鉄</t>
  </si>
  <si>
    <t xml:space="preserve"> 日阪製</t>
  </si>
  <si>
    <t xml:space="preserve"> 鶴見製</t>
  </si>
  <si>
    <t xml:space="preserve"> 日ピストン</t>
  </si>
  <si>
    <t xml:space="preserve"> 宮越ＨＤ</t>
  </si>
  <si>
    <t xml:space="preserve"> ＢＢＴ</t>
  </si>
  <si>
    <t xml:space="preserve"> 石光商事</t>
  </si>
  <si>
    <t xml:space="preserve"> 永谷園HD</t>
  </si>
  <si>
    <t xml:space="preserve"> クオールHD</t>
  </si>
  <si>
    <t xml:space="preserve"> マーチャント</t>
  </si>
  <si>
    <t xml:space="preserve"> AMBITION</t>
  </si>
  <si>
    <t xml:space="preserve"> グロバルリン</t>
  </si>
  <si>
    <t xml:space="preserve"> フェイスNW</t>
  </si>
  <si>
    <t xml:space="preserve"> イチカワ</t>
  </si>
  <si>
    <t xml:space="preserve"> レナウン</t>
  </si>
  <si>
    <t xml:space="preserve"> マツオカ</t>
  </si>
  <si>
    <t xml:space="preserve"> インタトレード</t>
  </si>
  <si>
    <t xml:space="preserve"> AOITYOHD</t>
  </si>
  <si>
    <t xml:space="preserve"> ビーグリー</t>
  </si>
  <si>
    <t xml:space="preserve"> エコモット</t>
  </si>
  <si>
    <t xml:space="preserve"> 大日精</t>
  </si>
  <si>
    <t xml:space="preserve"> ＵＦＨＤ</t>
  </si>
  <si>
    <t xml:space="preserve"> サイバセキュリ</t>
  </si>
  <si>
    <t xml:space="preserve"> サカタインクス</t>
  </si>
  <si>
    <t xml:space="preserve"> エイジス</t>
  </si>
  <si>
    <t xml:space="preserve"> 城南進研</t>
  </si>
  <si>
    <t xml:space="preserve"> ネクストウェア</t>
  </si>
  <si>
    <t xml:space="preserve"> ニッタ</t>
  </si>
  <si>
    <t xml:space="preserve"> 不二ラテ</t>
  </si>
  <si>
    <t xml:space="preserve"> 元　旦</t>
  </si>
  <si>
    <t xml:space="preserve"> ネツレン</t>
  </si>
  <si>
    <t xml:space="preserve"> ライドオンEX</t>
  </si>
  <si>
    <t xml:space="preserve"> ＰＸＢ</t>
  </si>
  <si>
    <t xml:space="preserve"> 日樹工</t>
  </si>
  <si>
    <t xml:space="preserve"> サンセイ</t>
  </si>
  <si>
    <t xml:space="preserve"> シンニッタン</t>
  </si>
  <si>
    <t xml:space="preserve"> レイズネクスト</t>
  </si>
  <si>
    <t xml:space="preserve"> ヒーハイスト</t>
  </si>
  <si>
    <t xml:space="preserve"> ＴＰＲ</t>
  </si>
  <si>
    <t xml:space="preserve"> UMCエレ</t>
  </si>
  <si>
    <t xml:space="preserve"> SEMITEC</t>
  </si>
  <si>
    <t xml:space="preserve"> ＪＤＩ</t>
  </si>
  <si>
    <t xml:space="preserve"> リーダー電</t>
  </si>
  <si>
    <t xml:space="preserve"> 日アンテナ</t>
  </si>
  <si>
    <t xml:space="preserve"> ＩＮＣ</t>
  </si>
  <si>
    <t xml:space="preserve"> キッズスマイル</t>
  </si>
  <si>
    <t xml:space="preserve"> NFCHD</t>
  </si>
  <si>
    <t xml:space="preserve"> プレミアG</t>
  </si>
  <si>
    <t xml:space="preserve"> イクヨ</t>
  </si>
  <si>
    <t xml:space="preserve"> ヨロズ</t>
  </si>
  <si>
    <t xml:space="preserve"> エフ・シー・シー</t>
  </si>
  <si>
    <t xml:space="preserve"> 五洋インテ</t>
  </si>
  <si>
    <t xml:space="preserve"> ワタミ</t>
  </si>
  <si>
    <t xml:space="preserve"> ＧＦＣ</t>
  </si>
  <si>
    <t xml:space="preserve"> ヤマノHD</t>
  </si>
  <si>
    <t xml:space="preserve"> ミクリード</t>
  </si>
  <si>
    <t xml:space="preserve"> 共同印</t>
  </si>
  <si>
    <t xml:space="preserve"> ニッピ</t>
  </si>
  <si>
    <t xml:space="preserve"> MUTOH-HD</t>
  </si>
  <si>
    <t xml:space="preserve"> ユアサフナ</t>
  </si>
  <si>
    <t xml:space="preserve"> 昭光商</t>
  </si>
  <si>
    <t xml:space="preserve"> 新光商</t>
  </si>
  <si>
    <t xml:space="preserve"> 南都銀</t>
  </si>
  <si>
    <t xml:space="preserve"> 第一商品</t>
  </si>
  <si>
    <t xml:space="preserve"> オプティマス</t>
  </si>
  <si>
    <t xml:space="preserve"> 三菱Uリース</t>
  </si>
  <si>
    <t xml:space="preserve"> リニカル</t>
  </si>
  <si>
    <t xml:space="preserve"> 三光ＭＦ</t>
  </si>
  <si>
    <t xml:space="preserve"> フジタコーポ</t>
  </si>
  <si>
    <t xml:space="preserve"> ネクストジェン</t>
  </si>
  <si>
    <t xml:space="preserve"> 旭有機材</t>
  </si>
  <si>
    <t xml:space="preserve"> ダスキン</t>
  </si>
  <si>
    <t xml:space="preserve"> ナビタス</t>
  </si>
  <si>
    <t xml:space="preserve"> マースGHD</t>
  </si>
  <si>
    <t xml:space="preserve"> ツバキナカシマ</t>
  </si>
  <si>
    <t xml:space="preserve"> C&amp;GSYS</t>
  </si>
  <si>
    <t xml:space="preserve"> 天昇電</t>
  </si>
  <si>
    <t xml:space="preserve"> ジオマテック</t>
  </si>
  <si>
    <t xml:space="preserve"> アイレックス</t>
  </si>
  <si>
    <t xml:space="preserve"> サンコー</t>
  </si>
  <si>
    <t xml:space="preserve"> ＶＴＨＤ</t>
  </si>
  <si>
    <t xml:space="preserve"> 国際計測</t>
  </si>
  <si>
    <t xml:space="preserve"> 永大産業</t>
  </si>
  <si>
    <t xml:space="preserve"> ヴィアHD</t>
  </si>
  <si>
    <t xml:space="preserve"> 秩父鉄</t>
  </si>
  <si>
    <t xml:space="preserve"> 鈴与シンワ</t>
  </si>
  <si>
    <t xml:space="preserve"> ひらまつ</t>
  </si>
  <si>
    <t xml:space="preserve"> ITbookHD</t>
  </si>
  <si>
    <t xml:space="preserve"> ウェッジHD</t>
  </si>
  <si>
    <t xml:space="preserve"> 日本コークス</t>
  </si>
  <si>
    <t xml:space="preserve"> アエリア</t>
  </si>
  <si>
    <t xml:space="preserve"> REMIX</t>
  </si>
  <si>
    <t xml:space="preserve"> チエル</t>
  </si>
  <si>
    <t xml:space="preserve"> ゼネテック</t>
  </si>
  <si>
    <t xml:space="preserve"> Ｓシャワー</t>
  </si>
  <si>
    <t xml:space="preserve"> 昭和ＨＤ</t>
  </si>
  <si>
    <t xml:space="preserve"> ニチリン</t>
  </si>
  <si>
    <t xml:space="preserve"> フリークアウト</t>
  </si>
  <si>
    <t xml:space="preserve"> エアトリ</t>
  </si>
  <si>
    <t xml:space="preserve"> 要興業</t>
  </si>
  <si>
    <t xml:space="preserve"> ＲＶＨ</t>
  </si>
  <si>
    <t xml:space="preserve"> インテＭ</t>
  </si>
  <si>
    <t xml:space="preserve"> コロワイド</t>
  </si>
  <si>
    <t xml:space="preserve"> ＰＳＳ</t>
  </si>
  <si>
    <t xml:space="preserve"> 岡本硝子</t>
  </si>
  <si>
    <t xml:space="preserve"> カワセCS</t>
  </si>
  <si>
    <t xml:space="preserve"> ウッドワン</t>
  </si>
  <si>
    <t xml:space="preserve"> タカラレーベン</t>
  </si>
  <si>
    <t xml:space="preserve"> ベルパーク</t>
  </si>
  <si>
    <t xml:space="preserve"> アイエスビー</t>
  </si>
  <si>
    <t xml:space="preserve"> 5/18</t>
  </si>
  <si>
    <t xml:space="preserve"> 光通信</t>
  </si>
  <si>
    <t xml:space="preserve"> 双信電</t>
  </si>
  <si>
    <t xml:space="preserve"> SUBARU</t>
  </si>
  <si>
    <t xml:space="preserve"> サンユ建</t>
  </si>
  <si>
    <t xml:space="preserve"> ミューチュアル</t>
  </si>
  <si>
    <t xml:space="preserve"> ケネディ商</t>
  </si>
  <si>
    <t xml:space="preserve"> ケイアイスター</t>
  </si>
  <si>
    <t xml:space="preserve"> ＡＧＣ</t>
  </si>
  <si>
    <t xml:space="preserve"> 阪神燃</t>
  </si>
  <si>
    <t xml:space="preserve"> コマツ</t>
  </si>
  <si>
    <t xml:space="preserve"> ヨシタケ</t>
  </si>
  <si>
    <t xml:space="preserve"> パナソニック</t>
  </si>
  <si>
    <t xml:space="preserve"> フォスタ電</t>
  </si>
  <si>
    <t xml:space="preserve"> ティラド</t>
  </si>
  <si>
    <t xml:space="preserve"> 玉井船</t>
  </si>
  <si>
    <t xml:space="preserve"> INEST</t>
  </si>
  <si>
    <t xml:space="preserve"> シダックス</t>
  </si>
  <si>
    <t xml:space="preserve"> 住友ゴム</t>
  </si>
  <si>
    <t xml:space="preserve"> ガイシ</t>
  </si>
  <si>
    <t xml:space="preserve"> リビン保証</t>
  </si>
  <si>
    <t xml:space="preserve"> 日ユニシス</t>
  </si>
  <si>
    <t xml:space="preserve"> 5/19</t>
  </si>
  <si>
    <t xml:space="preserve"> 洋埠頭</t>
  </si>
  <si>
    <t xml:space="preserve"> 林兼産</t>
  </si>
  <si>
    <t xml:space="preserve"> ＴＹＫ</t>
  </si>
  <si>
    <t xml:space="preserve"> うかい</t>
  </si>
  <si>
    <t xml:space="preserve"> クリナップ</t>
  </si>
  <si>
    <t xml:space="preserve"> 横丸魚</t>
  </si>
  <si>
    <t xml:space="preserve"> グロバルRE</t>
  </si>
  <si>
    <t xml:space="preserve"> 東テク</t>
  </si>
  <si>
    <t xml:space="preserve"> 生化学</t>
  </si>
  <si>
    <t xml:space="preserve"> ゼビオHD</t>
  </si>
  <si>
    <t xml:space="preserve"> 日揮ＨＤ</t>
  </si>
  <si>
    <t xml:space="preserve"> ＵＡＣＪ</t>
  </si>
  <si>
    <t xml:space="preserve"> 古河電</t>
  </si>
  <si>
    <t xml:space="preserve"> 住友電</t>
  </si>
  <si>
    <t xml:space="preserve"> ヒラノテク</t>
  </si>
  <si>
    <t xml:space="preserve"> 古河池</t>
  </si>
  <si>
    <t xml:space="preserve"> 三菱自</t>
  </si>
  <si>
    <t xml:space="preserve"> 5/20</t>
  </si>
  <si>
    <t xml:space="preserve"> 東京海上</t>
  </si>
  <si>
    <t xml:space="preserve"> 技研ＨＤ</t>
  </si>
  <si>
    <t xml:space="preserve"> 夢　隊</t>
  </si>
  <si>
    <t xml:space="preserve"> 大木ヘルケア</t>
  </si>
  <si>
    <t xml:space="preserve"> フライトHD</t>
  </si>
  <si>
    <t xml:space="preserve"> アマダ</t>
  </si>
  <si>
    <t xml:space="preserve"> フリージアマク</t>
  </si>
  <si>
    <t xml:space="preserve"> 桂川電</t>
  </si>
  <si>
    <t xml:space="preserve"> JVCKW</t>
  </si>
  <si>
    <t xml:space="preserve"> 京都友禅</t>
  </si>
  <si>
    <t xml:space="preserve"> FRONTEO</t>
  </si>
  <si>
    <t xml:space="preserve"> アンドール</t>
  </si>
  <si>
    <t xml:space="preserve"> 多摩川HD</t>
  </si>
  <si>
    <t xml:space="preserve"> テクノセブン</t>
  </si>
  <si>
    <t xml:space="preserve"> 信金中金 PS</t>
  </si>
  <si>
    <t xml:space="preserve"> 大和リビン</t>
  </si>
  <si>
    <t xml:space="preserve"> アジア開発</t>
  </si>
  <si>
    <t xml:space="preserve"> カネミツ</t>
  </si>
  <si>
    <t xml:space="preserve"> フジ日糖</t>
  </si>
  <si>
    <t xml:space="preserve"> 極楽湯HD</t>
  </si>
  <si>
    <t xml:space="preserve"> ソラスト</t>
  </si>
  <si>
    <t xml:space="preserve"> アズビル</t>
  </si>
  <si>
    <t xml:space="preserve"> SOMPOHD</t>
  </si>
  <si>
    <t xml:space="preserve"> MS&amp;AD</t>
  </si>
  <si>
    <t xml:space="preserve"> 5/21</t>
  </si>
  <si>
    <t xml:space="preserve"> 日東紡</t>
  </si>
  <si>
    <t xml:space="preserve"> 森トラストRE</t>
  </si>
  <si>
    <t xml:space="preserve"> リゾートトラス</t>
  </si>
  <si>
    <t xml:space="preserve"> セントケアHD</t>
  </si>
  <si>
    <t xml:space="preserve"> マキタ</t>
  </si>
  <si>
    <t xml:space="preserve"> オリックス</t>
  </si>
  <si>
    <t xml:space="preserve"> フジトミ</t>
  </si>
  <si>
    <t xml:space="preserve"> 京極運</t>
  </si>
  <si>
    <t xml:space="preserve"> 5/22</t>
  </si>
  <si>
    <t xml:space="preserve"> ＩＤＥＣ</t>
  </si>
  <si>
    <t xml:space="preserve"> ニッコンHD</t>
  </si>
  <si>
    <t xml:space="preserve"> NITTOKU</t>
  </si>
  <si>
    <t xml:space="preserve"> 南総通運</t>
  </si>
  <si>
    <t xml:space="preserve"> 朝日放送</t>
  </si>
  <si>
    <t xml:space="preserve"> ビステム</t>
  </si>
  <si>
    <t xml:space="preserve"> アップル</t>
  </si>
  <si>
    <t xml:space="preserve"> 力の源HD</t>
  </si>
  <si>
    <t xml:space="preserve"> 科研薬</t>
  </si>
  <si>
    <t xml:space="preserve"> 音　通</t>
  </si>
  <si>
    <t xml:space="preserve"> アシックス</t>
  </si>
  <si>
    <t xml:space="preserve"> 小林洋行</t>
  </si>
  <si>
    <t xml:space="preserve"> エスリード</t>
  </si>
  <si>
    <t xml:space="preserve"> 5/25</t>
  </si>
  <si>
    <t xml:space="preserve"> オリジナル設</t>
  </si>
  <si>
    <t xml:space="preserve"> 日本サード</t>
  </si>
  <si>
    <t xml:space="preserve"> 味の素</t>
  </si>
  <si>
    <t xml:space="preserve"> ダイトウボウ</t>
  </si>
  <si>
    <t xml:space="preserve"> モスフード</t>
  </si>
  <si>
    <t xml:space="preserve"> ベネッセHD</t>
  </si>
  <si>
    <t xml:space="preserve"> 5/26</t>
  </si>
  <si>
    <t xml:space="preserve"> アルコニックス</t>
  </si>
  <si>
    <t xml:space="preserve"> 協栄産</t>
  </si>
  <si>
    <t xml:space="preserve"> 西武ＨＤ</t>
  </si>
  <si>
    <t xml:space="preserve"> 5/27</t>
  </si>
  <si>
    <t xml:space="preserve"> ツガミ</t>
  </si>
  <si>
    <t xml:space="preserve"> アールシーコア</t>
  </si>
  <si>
    <t xml:space="preserve"> 5/28</t>
  </si>
  <si>
    <t xml:space="preserve"> ＡＳＴＩ</t>
  </si>
  <si>
    <t xml:space="preserve"> アズマハウス</t>
  </si>
  <si>
    <t xml:space="preserve"> 大塚ＨＤ</t>
  </si>
  <si>
    <t xml:space="preserve"> 太陽工機</t>
  </si>
  <si>
    <t xml:space="preserve"> ツナグGHD</t>
  </si>
  <si>
    <t xml:space="preserve"> ヒロセ電</t>
  </si>
  <si>
    <t xml:space="preserve"> 5/29</t>
  </si>
  <si>
    <t xml:space="preserve"> ワンダーCO.</t>
  </si>
  <si>
    <t xml:space="preserve"> AKIBA</t>
  </si>
  <si>
    <t xml:space="preserve"> イデアインター</t>
  </si>
  <si>
    <t xml:space="preserve"> 夢展望</t>
  </si>
  <si>
    <t xml:space="preserve"> SDエンター</t>
  </si>
  <si>
    <t xml:space="preserve"> ジンズメイト</t>
  </si>
  <si>
    <t xml:space="preserve"> 堀田丸正</t>
  </si>
  <si>
    <t xml:space="preserve"> 6/1</t>
  </si>
  <si>
    <t xml:space="preserve"> 6/2</t>
  </si>
  <si>
    <t xml:space="preserve"> 6/4</t>
  </si>
  <si>
    <t xml:space="preserve"> 6/5</t>
  </si>
  <si>
    <t xml:space="preserve"> 6/8</t>
  </si>
  <si>
    <t xml:space="preserve"> 6/9</t>
  </si>
  <si>
    <t xml:space="preserve"> 6/10</t>
  </si>
  <si>
    <t xml:space="preserve"> 6/11</t>
  </si>
  <si>
    <t xml:space="preserve"> トルク</t>
  </si>
  <si>
    <t xml:space="preserve"> 6/12</t>
  </si>
  <si>
    <t xml:space="preserve"> 6/22</t>
  </si>
  <si>
    <t xml:space="preserve"> 6/25</t>
  </si>
  <si>
    <t xml:space="preserve"> 6/29</t>
  </si>
  <si>
    <t xml:space="preserve"> 6/30</t>
  </si>
  <si>
    <t xml:space="preserve"> ダイセキソリュ</t>
  </si>
  <si>
    <t xml:space="preserve"> 7/2</t>
  </si>
  <si>
    <t xml:space="preserve"> TAKARA&amp;C</t>
  </si>
  <si>
    <t xml:space="preserve"> 7/3</t>
  </si>
  <si>
    <t xml:space="preserve"> 7/6</t>
  </si>
  <si>
    <t xml:space="preserve"> 7/7</t>
  </si>
  <si>
    <t xml:space="preserve"> 7/8</t>
  </si>
  <si>
    <t xml:space="preserve"> 7/9</t>
  </si>
  <si>
    <t xml:space="preserve"> 7/10</t>
  </si>
  <si>
    <t xml:space="preserve"> ＡＮＡＰ</t>
  </si>
  <si>
    <t xml:space="preserve"> エスエルディー</t>
  </si>
  <si>
    <t xml:space="preserve"> ラピーヌ</t>
  </si>
  <si>
    <t xml:space="preserve"> リテールPT</t>
  </si>
  <si>
    <t xml:space="preserve"> タキヒヨー</t>
  </si>
  <si>
    <t xml:space="preserve"> 7/13</t>
  </si>
  <si>
    <t xml:space="preserve"> 7/14</t>
  </si>
  <si>
    <t xml:space="preserve"> ハ　ブ</t>
  </si>
  <si>
    <t xml:space="preserve"> Ｎｏ．１</t>
  </si>
  <si>
    <t xml:space="preserve"> 7/15</t>
  </si>
  <si>
    <t xml:space="preserve"> サーバーワクス</t>
  </si>
  <si>
    <t xml:space="preserve"> 日置電</t>
  </si>
  <si>
    <t xml:space="preserve"> 7/31</t>
  </si>
  <si>
    <t xml:space="preserve"> ＣＡＰ</t>
  </si>
  <si>
    <t xml:space="preserve"> 8/25</t>
  </si>
  <si>
    <t xml:space="preserve"> ＪＨＲ</t>
  </si>
  <si>
    <t xml:space="preserve"> プラネット</t>
  </si>
  <si>
    <t xml:space="preserve"> アトミクス</t>
  </si>
  <si>
    <t xml:space="preserve"> ヤマハ</t>
  </si>
  <si>
    <t xml:space="preserve"> 第一交通</t>
  </si>
  <si>
    <t xml:space="preserve"> グリンランド</t>
  </si>
  <si>
    <t xml:space="preserve"> ユニプレス</t>
  </si>
  <si>
    <t xml:space="preserve"> ＬＰＦ</t>
  </si>
  <si>
    <t xml:space="preserve"> アディッシュ</t>
  </si>
  <si>
    <t xml:space="preserve"> NexTone</t>
  </si>
  <si>
    <t xml:space="preserve"> 06月下旬</t>
  </si>
  <si>
    <t xml:space="preserve"> NaITO</t>
  </si>
  <si>
    <t xml:space="preserve"> オークワ</t>
  </si>
  <si>
    <t xml:space="preserve"> しまむら</t>
  </si>
  <si>
    <t xml:space="preserve"> 06月上旬</t>
  </si>
  <si>
    <t xml:space="preserve"> MacbeeP</t>
  </si>
  <si>
    <t xml:space="preserve"> 日本フォーム</t>
  </si>
  <si>
    <t xml:space="preserve"> 07月下旬</t>
  </si>
  <si>
    <t xml:space="preserve"> 07月上旬</t>
  </si>
  <si>
    <t xml:space="preserve"> ネクステージ</t>
  </si>
  <si>
    <t xml:space="preserve"> メディ一光</t>
  </si>
  <si>
    <t xml:space="preserve"> バイク王</t>
  </si>
  <si>
    <t xml:space="preserve"> Fブラザース</t>
  </si>
  <si>
    <t xml:space="preserve"> ワキタ</t>
  </si>
  <si>
    <t xml:space="preserve"> ラクトJPN</t>
  </si>
  <si>
    <t xml:space="preserve"> Ｕ＆Ｃ</t>
  </si>
  <si>
    <t xml:space="preserve"> 中本パクス</t>
  </si>
  <si>
    <t xml:space="preserve"> 08月中旬</t>
  </si>
  <si>
    <t xml:space="preserve"> いちごグ</t>
  </si>
  <si>
    <t xml:space="preserve"> カナディアン</t>
  </si>
  <si>
    <t xml:space="preserve"> 09月中旬</t>
  </si>
  <si>
    <t>サカタのタネ</t>
  </si>
  <si>
    <t>錢高組</t>
  </si>
  <si>
    <t>北野建設</t>
  </si>
  <si>
    <t>大東建託</t>
  </si>
  <si>
    <t>北陸電気工事</t>
  </si>
  <si>
    <t>四電工</t>
  </si>
  <si>
    <t>ダイダン</t>
  </si>
  <si>
    <t>昭和産業</t>
  </si>
  <si>
    <t>エスフーズ</t>
  </si>
  <si>
    <t>ファンコミュニケーションズ</t>
  </si>
  <si>
    <t>ダイドーグループホールディングス</t>
  </si>
  <si>
    <t>ゲオホールディングス</t>
  </si>
  <si>
    <t>サーラコーポレーション</t>
  </si>
  <si>
    <t>ファーマライズホールディングス</t>
  </si>
  <si>
    <t>ピエトロ</t>
  </si>
  <si>
    <t>ＡＤワークスグループ</t>
  </si>
  <si>
    <t>物語コーポレーション</t>
  </si>
  <si>
    <t>倉敷紡績</t>
  </si>
  <si>
    <t>ダイワボウホールディングス</t>
  </si>
  <si>
    <t>黒谷</t>
  </si>
  <si>
    <t>ティーライフ</t>
  </si>
  <si>
    <t>ホットランド</t>
  </si>
  <si>
    <t>ディア・ライフ</t>
  </si>
  <si>
    <t>ツルハホールディングス</t>
  </si>
  <si>
    <t>ファーストブラザーズ</t>
  </si>
  <si>
    <t>グッドコムアセット</t>
  </si>
  <si>
    <t>ジェイ・エス・ビー</t>
  </si>
  <si>
    <t>住江織物</t>
  </si>
  <si>
    <t>クスリのアオキホールディングス</t>
  </si>
  <si>
    <t>ソトー</t>
  </si>
  <si>
    <t>マツオカコーポレーション</t>
  </si>
  <si>
    <t>エムアップホールディングス</t>
  </si>
  <si>
    <t>エニグモ</t>
  </si>
  <si>
    <t>サイバーリンクス</t>
  </si>
  <si>
    <t>ＳＨＩＦＴ</t>
  </si>
  <si>
    <t>ＧＭＯペイメントゲートウェイ</t>
  </si>
  <si>
    <t>中越パルプ工業</t>
  </si>
  <si>
    <t>住友精化</t>
  </si>
  <si>
    <t>大倉工業</t>
  </si>
  <si>
    <t>タイガースポリマー</t>
  </si>
  <si>
    <t>Ｔ＆Ｋ　ＴＯＫＡ</t>
  </si>
  <si>
    <t>ワタベウェディング</t>
  </si>
  <si>
    <t>コーセー</t>
  </si>
  <si>
    <t>オカモト</t>
  </si>
  <si>
    <t>文化シヤッター</t>
  </si>
  <si>
    <t>中央発條</t>
  </si>
  <si>
    <t>ディスコ</t>
  </si>
  <si>
    <t>東洋機械金属</t>
  </si>
  <si>
    <t>ＳＭＣ</t>
  </si>
  <si>
    <t>日精樹脂工業</t>
  </si>
  <si>
    <t>鶴見製作所</t>
  </si>
  <si>
    <t>竹内製作所</t>
  </si>
  <si>
    <t>蛇の目ミシン工業</t>
  </si>
  <si>
    <t>キッツ</t>
  </si>
  <si>
    <t>第一精工</t>
  </si>
  <si>
    <t>ＩＤＥＣ</t>
  </si>
  <si>
    <t>日本電子材料</t>
  </si>
  <si>
    <t>キーエンス</t>
  </si>
  <si>
    <t>ＯＢＡＲＡ　ＧＲＯＵＰ</t>
  </si>
  <si>
    <t>日本車輌製造</t>
  </si>
  <si>
    <t>イントラスト</t>
  </si>
  <si>
    <t>シマノ</t>
  </si>
  <si>
    <t>三城ホールディングス</t>
  </si>
  <si>
    <t>ネットワンシステムズ</t>
  </si>
  <si>
    <t>ＶＴホールディングス</t>
  </si>
  <si>
    <t>バンダイナムコホールディングス</t>
  </si>
  <si>
    <t>アーク</t>
  </si>
  <si>
    <t>伊藤忠商事</t>
  </si>
  <si>
    <t>三共生興</t>
  </si>
  <si>
    <t>美津濃</t>
  </si>
  <si>
    <t>菱洋エレクトロ</t>
  </si>
  <si>
    <t>トルク</t>
  </si>
  <si>
    <t>岩谷産業</t>
  </si>
  <si>
    <t>ナイス</t>
  </si>
  <si>
    <t>三愛石油</t>
  </si>
  <si>
    <t>立花エレテック</t>
  </si>
  <si>
    <t>上新電機</t>
  </si>
  <si>
    <t>島忠</t>
  </si>
  <si>
    <t>青山商事</t>
  </si>
  <si>
    <t>群馬銀行</t>
  </si>
  <si>
    <t>山梨中央銀行</t>
  </si>
  <si>
    <t>大垣共立銀行</t>
  </si>
  <si>
    <t>広島銀行</t>
  </si>
  <si>
    <t>百十四銀行</t>
  </si>
  <si>
    <t>四国銀行</t>
  </si>
  <si>
    <t>愛知銀行</t>
  </si>
  <si>
    <t>京葉銀行</t>
  </si>
  <si>
    <t>光世証券</t>
  </si>
  <si>
    <t>インテリックス</t>
  </si>
  <si>
    <t>南海電気鉄道</t>
  </si>
  <si>
    <t>シルバーライフ</t>
  </si>
  <si>
    <t>日本トランスシティ</t>
  </si>
  <si>
    <t>上組</t>
  </si>
  <si>
    <t>北海道瓦斯</t>
  </si>
  <si>
    <t>燦ホールディングス</t>
  </si>
  <si>
    <t>東京テアトル</t>
  </si>
  <si>
    <t>ニトリホールディングス</t>
  </si>
  <si>
    <t>日伝</t>
  </si>
  <si>
    <t>王将フードサービス</t>
  </si>
  <si>
    <t>ファーストリテイリング</t>
  </si>
  <si>
    <t>ソフトバンクグループ</t>
  </si>
  <si>
    <t>同業/異業</t>
    <phoneticPr fontId="1" type="noConversion"/>
  </si>
  <si>
    <t>日本ユニシス</t>
  </si>
  <si>
    <t>" 25</t>
  </si>
  <si>
    <t xml:space="preserve"> 11:30</t>
  </si>
  <si>
    <t xml:space="preserve"> ソフトバンクG</t>
  </si>
  <si>
    <t xml:space="preserve"> シャープ</t>
  </si>
  <si>
    <t xml:space="preserve"> SREHD</t>
  </si>
  <si>
    <t xml:space="preserve"> バンナムHD</t>
  </si>
  <si>
    <t xml:space="preserve"> 工藤建設</t>
  </si>
  <si>
    <t xml:space="preserve"> ＪＭＳ</t>
  </si>
  <si>
    <t xml:space="preserve"> 郵　船</t>
  </si>
  <si>
    <t xml:space="preserve"> 東芝テック</t>
  </si>
  <si>
    <t xml:space="preserve"> スズキ</t>
  </si>
  <si>
    <t xml:space="preserve"> リクルートHD</t>
  </si>
  <si>
    <t xml:space="preserve"> 水道機</t>
  </si>
  <si>
    <t xml:space="preserve"> 福中銀</t>
  </si>
  <si>
    <t xml:space="preserve"> ノザワ</t>
  </si>
  <si>
    <t xml:space="preserve"> エイチワン</t>
  </si>
  <si>
    <t xml:space="preserve"> オリンパス</t>
  </si>
  <si>
    <t xml:space="preserve"> Hヴェラス</t>
  </si>
  <si>
    <t xml:space="preserve"> RIZAP G</t>
  </si>
  <si>
    <t xml:space="preserve"> 6/3</t>
  </si>
  <si>
    <t xml:space="preserve"> アスカネット</t>
  </si>
  <si>
    <t xml:space="preserve"> ＮＪＳ</t>
  </si>
  <si>
    <t xml:space="preserve"> トーエル</t>
  </si>
  <si>
    <t xml:space="preserve"> SKIYAKI</t>
  </si>
  <si>
    <t xml:space="preserve"> 6/15</t>
  </si>
  <si>
    <t xml:space="preserve"> 積水ハウスR</t>
  </si>
  <si>
    <t xml:space="preserve"> システムディ</t>
  </si>
  <si>
    <t xml:space="preserve"> 6/26</t>
  </si>
  <si>
    <t xml:space="preserve"> 7/22</t>
  </si>
  <si>
    <t xml:space="preserve"> 7/27</t>
  </si>
  <si>
    <t xml:space="preserve"> 7/28</t>
  </si>
  <si>
    <t xml:space="preserve"> 7/30</t>
  </si>
  <si>
    <t>" 40</t>
  </si>
  <si>
    <t xml:space="preserve"> 8/5</t>
  </si>
  <si>
    <t xml:space="preserve"> モブキャストH</t>
  </si>
  <si>
    <t xml:space="preserve"> 不二サッシ</t>
  </si>
  <si>
    <t xml:space="preserve"> Ｙ’Ｓ</t>
  </si>
  <si>
    <t xml:space="preserve"> 08月上旬</t>
  </si>
  <si>
    <t xml:space="preserve"> 10月中旬</t>
  </si>
  <si>
    <t xml:space="preserve"> ＧＬＰ</t>
  </si>
  <si>
    <t xml:space="preserve"> ラサールロジ</t>
  </si>
  <si>
    <t xml:space="preserve"> 11月上旬</t>
  </si>
  <si>
    <t>日鉄鉱業</t>
  </si>
  <si>
    <t>大豊建設</t>
  </si>
  <si>
    <t>植木組</t>
  </si>
  <si>
    <t>日本道路</t>
  </si>
  <si>
    <t>日揮ホールディングス</t>
  </si>
  <si>
    <t>ＬＩＦＵＬＬ</t>
  </si>
  <si>
    <t>ティア</t>
  </si>
  <si>
    <t>カワニシホールディングス</t>
  </si>
  <si>
    <t>大黒天物産</t>
  </si>
  <si>
    <t>ラクト・ジャパン</t>
  </si>
  <si>
    <t>日本毛織</t>
  </si>
  <si>
    <t>エストラスト</t>
  </si>
  <si>
    <t>ウイルプラスホールディングス</t>
  </si>
  <si>
    <t>大日精化工業</t>
  </si>
  <si>
    <t>ドリームインキュベータ</t>
  </si>
  <si>
    <t>第一工業製薬</t>
  </si>
  <si>
    <t>大日本塗料</t>
  </si>
  <si>
    <t>アルプス技研</t>
  </si>
  <si>
    <t>タツタ電線</t>
  </si>
  <si>
    <t>長府製作所</t>
  </si>
  <si>
    <t>岡部</t>
  </si>
  <si>
    <t>鎌倉新書</t>
  </si>
  <si>
    <t>ヤマハモーターロボティクスホールディングス</t>
  </si>
  <si>
    <t>アイチコーポレーション</t>
  </si>
  <si>
    <t>小森コーポレーション</t>
  </si>
  <si>
    <t>レイズネクスト</t>
  </si>
  <si>
    <t>ユー・エム・シー・エレクトロニクス</t>
  </si>
  <si>
    <t>極東開発工業</t>
  </si>
  <si>
    <t>三十三フィナンシャルグループ</t>
  </si>
  <si>
    <t>丸文</t>
  </si>
  <si>
    <t>ファミリーマート</t>
  </si>
  <si>
    <t>神鋼商事</t>
  </si>
  <si>
    <t>ＧＳＩクレオス</t>
  </si>
  <si>
    <t>ケーヨー</t>
  </si>
  <si>
    <t>三谷産業</t>
  </si>
  <si>
    <t>佐賀銀行</t>
  </si>
  <si>
    <t>朝日放送グループホールディングス</t>
  </si>
  <si>
    <t>日本瓦斯</t>
  </si>
  <si>
    <t>ユニゾホールディングス</t>
  </si>
  <si>
    <t>楽天</t>
  </si>
  <si>
    <t xml:space="preserve"> 共立印刷</t>
  </si>
  <si>
    <t xml:space="preserve"> タカラトミー</t>
  </si>
  <si>
    <t xml:space="preserve"> イメージINF</t>
  </si>
  <si>
    <t xml:space="preserve"> 三谷セキ</t>
  </si>
  <si>
    <t xml:space="preserve"> プラットホーム</t>
  </si>
  <si>
    <t xml:space="preserve"> 明治ＨＤ</t>
  </si>
  <si>
    <t xml:space="preserve"> レカム</t>
  </si>
  <si>
    <t xml:space="preserve"> 洋缶ＨＤ</t>
  </si>
  <si>
    <t xml:space="preserve"> 6/17</t>
  </si>
  <si>
    <t xml:space="preserve"> プラズマ</t>
  </si>
  <si>
    <t xml:space="preserve"> 7/29</t>
  </si>
  <si>
    <t xml:space="preserve"> エリアリンク</t>
  </si>
  <si>
    <t xml:space="preserve"> 8/4</t>
  </si>
  <si>
    <t xml:space="preserve"> アドバネクス</t>
  </si>
  <si>
    <t xml:space="preserve"> クシム</t>
  </si>
  <si>
    <t>シミックホールディングス</t>
  </si>
  <si>
    <t>朝日ネット</t>
  </si>
  <si>
    <t>前澤給装工業</t>
  </si>
  <si>
    <t>図研</t>
  </si>
  <si>
    <t>ツツミ</t>
  </si>
  <si>
    <t>椿本興業</t>
  </si>
  <si>
    <t>コネクシオ</t>
  </si>
  <si>
    <t>東京瓦斯</t>
  </si>
  <si>
    <t>" 16</t>
  </si>
  <si>
    <t>" 41</t>
  </si>
  <si>
    <t xml:space="preserve"> ダイセル</t>
  </si>
  <si>
    <t xml:space="preserve"> アクセル</t>
  </si>
  <si>
    <t xml:space="preserve"> カナモト</t>
  </si>
  <si>
    <t xml:space="preserve"> ハウテレビ</t>
  </si>
  <si>
    <t xml:space="preserve"> ＮＫＫ</t>
  </si>
  <si>
    <t xml:space="preserve"> CAICA</t>
  </si>
  <si>
    <t xml:space="preserve"> Ｃａｓａ</t>
  </si>
  <si>
    <t xml:space="preserve"> 8/6</t>
  </si>
  <si>
    <t xml:space="preserve"> 8/7</t>
  </si>
  <si>
    <t xml:space="preserve"> 8/11</t>
  </si>
  <si>
    <t xml:space="preserve"> テ　ラ</t>
  </si>
  <si>
    <t>日本工営</t>
  </si>
  <si>
    <t>ＮＪＳ</t>
  </si>
  <si>
    <t>永谷園ホールディングス</t>
  </si>
  <si>
    <t>ユニチカ</t>
  </si>
  <si>
    <t>アース製薬</t>
  </si>
  <si>
    <t>ＥＲＩホールディングス</t>
  </si>
  <si>
    <t>ワコム</t>
  </si>
  <si>
    <t>ホーチキ</t>
  </si>
  <si>
    <t>日本ケミコン</t>
  </si>
  <si>
    <t>タチエス</t>
  </si>
  <si>
    <t>アドヴァン</t>
  </si>
  <si>
    <t>アシックス</t>
  </si>
  <si>
    <t>ピジョン</t>
  </si>
  <si>
    <t>泉州電業</t>
  </si>
  <si>
    <t>トラスコ中山</t>
  </si>
  <si>
    <t>エクセディ</t>
    <phoneticPr fontId="1" type="noConversion"/>
  </si>
  <si>
    <t>丸紅</t>
    <phoneticPr fontId="1" type="noConversion"/>
  </si>
  <si>
    <t>制度</t>
    <phoneticPr fontId="1" type="noConversion"/>
  </si>
  <si>
    <t>中電工</t>
    <phoneticPr fontId="1" type="noConversion"/>
  </si>
  <si>
    <t>コクヨ</t>
    <phoneticPr fontId="1" type="noConversion"/>
  </si>
  <si>
    <t>制度</t>
    <phoneticPr fontId="1" type="noConversion"/>
  </si>
  <si>
    <t>323"</t>
  </si>
  <si>
    <t xml:space="preserve"> 京三製</t>
  </si>
  <si>
    <t xml:space="preserve"> ジョイフル</t>
  </si>
  <si>
    <t xml:space="preserve"> ワットマン</t>
  </si>
  <si>
    <t xml:space="preserve"> 東　芝</t>
  </si>
  <si>
    <t xml:space="preserve"> 東ボード</t>
  </si>
  <si>
    <t xml:space="preserve"> 6/24</t>
  </si>
  <si>
    <t xml:space="preserve"> 瑞  光</t>
  </si>
  <si>
    <t xml:space="preserve"> 8/12</t>
  </si>
  <si>
    <t>太平電業</t>
  </si>
  <si>
    <t>明治ホールディングス</t>
  </si>
  <si>
    <t>ジャパンフーズ</t>
  </si>
  <si>
    <t>マクニカ・富士エレホールディングス</t>
  </si>
  <si>
    <t>ソフトクリエイトホールディングス</t>
  </si>
  <si>
    <t>トーカロ</t>
  </si>
  <si>
    <t>ＴＳＩホールディングス</t>
  </si>
  <si>
    <t>日水製薬</t>
  </si>
  <si>
    <t>メック</t>
  </si>
  <si>
    <t>三洋工業</t>
  </si>
  <si>
    <t>サンコール</t>
  </si>
  <si>
    <t>日本ギア工業</t>
  </si>
  <si>
    <t>ダイヘン</t>
  </si>
  <si>
    <t>ティラド</t>
  </si>
  <si>
    <t>キヤノン電子</t>
  </si>
  <si>
    <t>立川ブラインド工業</t>
  </si>
  <si>
    <t>リテールパートナーズ</t>
  </si>
  <si>
    <t>東洋証券</t>
  </si>
  <si>
    <t>新京成電鉄</t>
  </si>
  <si>
    <t>鴻池運輸</t>
  </si>
  <si>
    <t>サカイ引越センター</t>
  </si>
  <si>
    <t>エア・ウォーター</t>
  </si>
  <si>
    <t xml:space="preserve"> ナガワ</t>
  </si>
  <si>
    <t xml:space="preserve"> 日シス技術</t>
  </si>
  <si>
    <t xml:space="preserve"> ヤマシンフィルタ</t>
  </si>
  <si>
    <t xml:space="preserve"> ＧＭＢ</t>
  </si>
  <si>
    <t xml:space="preserve"> 大和冷</t>
  </si>
  <si>
    <t xml:space="preserve"> 栗林船</t>
  </si>
  <si>
    <t xml:space="preserve"> 共和コーポ</t>
  </si>
  <si>
    <t xml:space="preserve"> アルメタックス</t>
  </si>
  <si>
    <t xml:space="preserve"> リード</t>
  </si>
  <si>
    <t>229"</t>
  </si>
  <si>
    <t xml:space="preserve"> フレンドリー</t>
  </si>
  <si>
    <t xml:space="preserve"> ヤマザキ</t>
  </si>
  <si>
    <t xml:space="preserve"> 光陽社</t>
  </si>
  <si>
    <t xml:space="preserve"> CMIND</t>
  </si>
  <si>
    <t>071"</t>
  </si>
  <si>
    <t>" 49</t>
  </si>
  <si>
    <t>" 29</t>
  </si>
  <si>
    <t>ＣＤＳ</t>
  </si>
  <si>
    <t>ツカダ・グローバルホールディング</t>
  </si>
  <si>
    <t>ワールドホールディングス</t>
  </si>
  <si>
    <t>味の素</t>
  </si>
  <si>
    <t>ヨシックス</t>
  </si>
  <si>
    <t>トーモク</t>
  </si>
  <si>
    <t>冨士ダイス</t>
  </si>
  <si>
    <t>タツモ</t>
  </si>
  <si>
    <t>南陽</t>
  </si>
  <si>
    <t>ナガイレーベン</t>
  </si>
  <si>
    <t>アズワン</t>
  </si>
  <si>
    <t>ハウス　オブ　ローゼ</t>
  </si>
  <si>
    <t>スターゼン</t>
  </si>
  <si>
    <t>兼松エレクトロニクス</t>
  </si>
  <si>
    <t>クロップス</t>
  </si>
  <si>
    <t>ステップ</t>
  </si>
  <si>
    <t>森永乳業</t>
  </si>
  <si>
    <t>520"</t>
  </si>
  <si>
    <t>213"</t>
  </si>
  <si>
    <t>915"</t>
  </si>
  <si>
    <t>420"</t>
  </si>
  <si>
    <t>448"</t>
  </si>
  <si>
    <t>541"</t>
  </si>
  <si>
    <t>620"</t>
  </si>
  <si>
    <t>332"</t>
  </si>
  <si>
    <t xml:space="preserve"> 細谷火</t>
  </si>
  <si>
    <t>281"</t>
  </si>
  <si>
    <t xml:space="preserve"> Mipox</t>
  </si>
  <si>
    <t xml:space="preserve"> アイダ</t>
  </si>
  <si>
    <t xml:space="preserve"> 日立建</t>
  </si>
  <si>
    <t xml:space="preserve"> ニコン</t>
  </si>
  <si>
    <t xml:space="preserve"> 日　立</t>
  </si>
  <si>
    <t xml:space="preserve"> アルトナー</t>
  </si>
  <si>
    <t xml:space="preserve"> アルテHD</t>
  </si>
  <si>
    <t xml:space="preserve"> 6/19</t>
  </si>
  <si>
    <t xml:space="preserve"> 凸版印</t>
  </si>
  <si>
    <t>156"</t>
  </si>
  <si>
    <t>" 54</t>
  </si>
  <si>
    <t xml:space="preserve"> 日創プロ</t>
  </si>
  <si>
    <t xml:space="preserve"> CSランバー</t>
  </si>
  <si>
    <t xml:space="preserve"> 8/8</t>
  </si>
  <si>
    <t xml:space="preserve"> 8/13</t>
  </si>
  <si>
    <t xml:space="preserve"> 8/14</t>
  </si>
  <si>
    <t>高松コンストラクショングループ</t>
  </si>
  <si>
    <t>あらた</t>
  </si>
  <si>
    <t>ミタチ産業</t>
  </si>
  <si>
    <t>ハウスドゥ</t>
  </si>
  <si>
    <t>ＧＭＯクラウド</t>
  </si>
  <si>
    <t>オークネット</t>
  </si>
  <si>
    <t>竹本容器</t>
  </si>
  <si>
    <t>キッセイ薬品工業</t>
  </si>
  <si>
    <t>大幸薬品</t>
  </si>
  <si>
    <t>フジミインコーポレーテッド</t>
  </si>
  <si>
    <t>ＩＢＪ</t>
  </si>
  <si>
    <t>パンチ工業</t>
  </si>
  <si>
    <t>ダイコク電機</t>
  </si>
  <si>
    <t>鈴木</t>
  </si>
  <si>
    <t>シスメックス</t>
  </si>
  <si>
    <t>日立造船</t>
  </si>
  <si>
    <t>ヨロズ</t>
  </si>
  <si>
    <t>佐鳥電機</t>
  </si>
  <si>
    <t>小津産業</t>
  </si>
  <si>
    <t>ゼビオホールディングス</t>
  </si>
  <si>
    <t>北陸電力</t>
  </si>
  <si>
    <t>5/10/3</t>
  </si>
  <si>
    <t>4/8/7</t>
  </si>
  <si>
    <t>4/10/6</t>
  </si>
  <si>
    <t>4/11/6</t>
  </si>
  <si>
    <t>4/8/1</t>
  </si>
  <si>
    <t>5/5/12</t>
  </si>
  <si>
    <t>3/0/13</t>
  </si>
  <si>
    <t>DryR</t>
  </si>
  <si>
    <t>389"</t>
  </si>
  <si>
    <t>041"</t>
  </si>
  <si>
    <t>393"</t>
  </si>
  <si>
    <t>568"</t>
  </si>
  <si>
    <t>" 27</t>
  </si>
  <si>
    <t>440"</t>
  </si>
  <si>
    <t>488"</t>
  </si>
  <si>
    <t>714"</t>
  </si>
  <si>
    <t>900"</t>
  </si>
  <si>
    <t>077"</t>
  </si>
  <si>
    <t>398"</t>
  </si>
  <si>
    <t>358"</t>
  </si>
  <si>
    <t>186"</t>
  </si>
  <si>
    <t>717"</t>
  </si>
  <si>
    <t xml:space="preserve"> 日本精密</t>
  </si>
  <si>
    <t xml:space="preserve"> 高田工</t>
  </si>
  <si>
    <t>610"</t>
  </si>
  <si>
    <t>003"</t>
  </si>
  <si>
    <t>219"</t>
  </si>
  <si>
    <t xml:space="preserve"> ＳＴＧ</t>
  </si>
  <si>
    <t>879"</t>
  </si>
  <si>
    <t xml:space="preserve"> 相模ゴム</t>
  </si>
  <si>
    <t xml:space="preserve"> アーレスティ</t>
  </si>
  <si>
    <t xml:space="preserve"> 6/18</t>
  </si>
  <si>
    <t>986"</t>
  </si>
  <si>
    <t xml:space="preserve"> ハイデ日高</t>
  </si>
  <si>
    <t>633"</t>
  </si>
  <si>
    <t xml:space="preserve"> SHIFT</t>
  </si>
  <si>
    <t>390"</t>
  </si>
  <si>
    <t xml:space="preserve"> 農総研</t>
  </si>
  <si>
    <t xml:space="preserve"> テイツー</t>
  </si>
  <si>
    <t xml:space="preserve"> 8/3</t>
  </si>
  <si>
    <t>148"</t>
  </si>
  <si>
    <t xml:space="preserve"> データSEC</t>
  </si>
  <si>
    <t>922"</t>
  </si>
  <si>
    <t xml:space="preserve"> 壱番屋</t>
  </si>
  <si>
    <t>760"</t>
  </si>
  <si>
    <t>102"</t>
  </si>
  <si>
    <t>244"</t>
  </si>
  <si>
    <t>000"</t>
  </si>
  <si>
    <t>661"</t>
  </si>
  <si>
    <t>062"</t>
  </si>
  <si>
    <t>Ｋ＆Ｏエナジーグループ</t>
  </si>
  <si>
    <t>朝日工業社</t>
  </si>
  <si>
    <t>フジッコ</t>
  </si>
  <si>
    <t>ディーブイエックス</t>
  </si>
  <si>
    <t>三栄建築設計</t>
  </si>
  <si>
    <t>群栄化学工業</t>
  </si>
  <si>
    <t>花王</t>
  </si>
  <si>
    <t>中外製薬</t>
  </si>
  <si>
    <t>ニチレキ</t>
  </si>
  <si>
    <t>三ツ星ベルト</t>
  </si>
  <si>
    <t>島精機製作所</t>
  </si>
  <si>
    <t>帝国電機製作所</t>
  </si>
  <si>
    <t>モリタホールディングス</t>
  </si>
  <si>
    <t>日本ピラー工業</t>
  </si>
  <si>
    <t>ティアック</t>
  </si>
  <si>
    <t>ユニデンホールディングス</t>
  </si>
  <si>
    <t>コジマ</t>
  </si>
  <si>
    <t>フジシールインターナショナル</t>
  </si>
  <si>
    <t>ウッドワン</t>
  </si>
  <si>
    <t>ＮＩＳＳＨＡ</t>
  </si>
  <si>
    <t>河合楽器製作所</t>
  </si>
  <si>
    <t>東日本旅客鉄道</t>
  </si>
  <si>
    <t>丸全昭和運輸</t>
  </si>
  <si>
    <t>3/10/1</t>
  </si>
  <si>
    <t>2/7/11</t>
  </si>
  <si>
    <t>8/12/5</t>
  </si>
  <si>
    <t>3/3/9</t>
  </si>
  <si>
    <t>3/5/7</t>
  </si>
  <si>
    <t>6/2/9</t>
  </si>
  <si>
    <t>9/5/7</t>
  </si>
  <si>
    <t>1Y</t>
    <phoneticPr fontId="1" type="noConversion"/>
  </si>
  <si>
    <t>D-RUN</t>
    <phoneticPr fontId="53"/>
  </si>
  <si>
    <t>Not Real</t>
    <phoneticPr fontId="53"/>
  </si>
  <si>
    <t>dry-run</t>
    <phoneticPr fontId="1" type="noConversion"/>
  </si>
  <si>
    <t>DRY-RUN</t>
  </si>
  <si>
    <t>DRY-RUN DATAファイルパス</t>
    <phoneticPr fontId="1" type="noConversion"/>
  </si>
  <si>
    <t>DRY-RUN Open Positionファイルパス</t>
    <phoneticPr fontId="1" type="noConversion"/>
  </si>
  <si>
    <t>DRY-RUN Historyファイルパス</t>
    <phoneticPr fontId="1" type="noConversion"/>
  </si>
  <si>
    <t>open</t>
    <phoneticPr fontId="1" type="noConversion"/>
  </si>
  <si>
    <t>history</t>
    <phoneticPr fontId="1" type="noConversion"/>
  </si>
  <si>
    <t>Watching List</t>
    <phoneticPr fontId="1" type="noConversion"/>
  </si>
  <si>
    <t>Watching Listファイルパス</t>
    <phoneticPr fontId="1" type="noConversion"/>
  </si>
  <si>
    <t>watching</t>
    <phoneticPr fontId="1" type="noConversion"/>
  </si>
  <si>
    <t>備考</t>
    <rPh sb="0" eb="2">
      <t>ﾋﾞｺｳ</t>
    </rPh>
    <phoneticPr fontId="1" type="noConversion"/>
  </si>
  <si>
    <t>銘柄２</t>
    <phoneticPr fontId="53"/>
  </si>
  <si>
    <t>銘柄１</t>
    <phoneticPr fontId="1" type="noConversion"/>
  </si>
  <si>
    <t>備考</t>
    <phoneticPr fontId="1" type="noConversion"/>
  </si>
  <si>
    <t>輸送用機器</t>
    <phoneticPr fontId="53"/>
  </si>
  <si>
    <t>本田技研工業</t>
    <phoneticPr fontId="53"/>
  </si>
  <si>
    <t>1/2/4</t>
  </si>
  <si>
    <t>2/8/2</t>
  </si>
  <si>
    <t>1/5/2</t>
  </si>
  <si>
    <t>3/6/3</t>
  </si>
  <si>
    <t>2/2/6</t>
  </si>
  <si>
    <t>4/5/6</t>
  </si>
  <si>
    <t>2/3/10</t>
  </si>
  <si>
    <t>6/8/4</t>
  </si>
  <si>
    <t>7/5/5</t>
  </si>
  <si>
    <t>5/5/6</t>
  </si>
  <si>
    <t>3/3/5</t>
  </si>
  <si>
    <t>11/8/2</t>
  </si>
  <si>
    <t>9/7/2</t>
  </si>
  <si>
    <t>ゼンリン</t>
    <phoneticPr fontId="53"/>
  </si>
  <si>
    <t>三井海洋開発</t>
    <phoneticPr fontId="53"/>
  </si>
  <si>
    <t>制度</t>
    <phoneticPr fontId="53"/>
  </si>
  <si>
    <t>トランス・コスモス</t>
    <phoneticPr fontId="53"/>
  </si>
  <si>
    <t>ウシオ電機</t>
    <phoneticPr fontId="53"/>
  </si>
  <si>
    <t>制度</t>
    <phoneticPr fontId="53"/>
  </si>
  <si>
    <t>トヨタ自動車</t>
    <phoneticPr fontId="53"/>
  </si>
  <si>
    <t>ＲＰＡホールディングス</t>
  </si>
  <si>
    <t>7/10/5</t>
  </si>
  <si>
    <t>ヤマトホールディングス</t>
  </si>
  <si>
    <t>アイカ工業</t>
  </si>
  <si>
    <t>349"</t>
  </si>
  <si>
    <t>409"</t>
  </si>
  <si>
    <t>318"</t>
  </si>
  <si>
    <t>262"</t>
  </si>
  <si>
    <t>738"</t>
  </si>
  <si>
    <t>841"</t>
  </si>
  <si>
    <t>481"</t>
  </si>
  <si>
    <t>217"</t>
  </si>
  <si>
    <t>" 95</t>
  </si>
  <si>
    <t>588"</t>
  </si>
  <si>
    <t>457"</t>
  </si>
  <si>
    <t>414"</t>
  </si>
  <si>
    <t>683"</t>
  </si>
  <si>
    <t xml:space="preserve"> 17:30</t>
  </si>
  <si>
    <t>938"</t>
  </si>
  <si>
    <t xml:space="preserve"> エコノス</t>
  </si>
  <si>
    <t>622"</t>
  </si>
  <si>
    <t>963"</t>
  </si>
  <si>
    <t>719"</t>
  </si>
  <si>
    <t>802"</t>
  </si>
  <si>
    <t>367"</t>
  </si>
  <si>
    <t>101"</t>
  </si>
  <si>
    <t>198"</t>
  </si>
  <si>
    <t>" 31</t>
  </si>
  <si>
    <t>042"</t>
  </si>
  <si>
    <t>628"</t>
  </si>
  <si>
    <t>187"</t>
  </si>
  <si>
    <t>455"</t>
  </si>
  <si>
    <t>093"</t>
  </si>
  <si>
    <t>961"</t>
  </si>
  <si>
    <t>133"</t>
  </si>
  <si>
    <t>226"</t>
  </si>
  <si>
    <t>724"</t>
  </si>
  <si>
    <t>329"</t>
  </si>
  <si>
    <t>850"</t>
  </si>
  <si>
    <t>131"</t>
  </si>
  <si>
    <t>614"</t>
  </si>
  <si>
    <t>998"</t>
  </si>
  <si>
    <t xml:space="preserve"> 小僧寿し</t>
  </si>
  <si>
    <t>113"</t>
  </si>
  <si>
    <t>451"</t>
  </si>
  <si>
    <t>445"</t>
  </si>
  <si>
    <t>580"</t>
  </si>
  <si>
    <t>132"</t>
  </si>
  <si>
    <t>239"</t>
  </si>
  <si>
    <t>259"</t>
  </si>
  <si>
    <t>088"</t>
  </si>
  <si>
    <t>607"</t>
  </si>
  <si>
    <t>051"</t>
  </si>
  <si>
    <t>823"</t>
  </si>
  <si>
    <t>368"</t>
  </si>
  <si>
    <t>696"</t>
  </si>
  <si>
    <t>" 26</t>
  </si>
  <si>
    <t>178"</t>
  </si>
  <si>
    <t>327"</t>
  </si>
  <si>
    <t>569"</t>
  </si>
  <si>
    <t>173"</t>
  </si>
  <si>
    <t>901"</t>
  </si>
  <si>
    <t>399"</t>
  </si>
  <si>
    <t>663"</t>
  </si>
  <si>
    <t>356"</t>
  </si>
  <si>
    <t>158"</t>
  </si>
  <si>
    <t>220"</t>
  </si>
  <si>
    <t>365"</t>
  </si>
  <si>
    <t>286"</t>
  </si>
  <si>
    <t>939"</t>
  </si>
  <si>
    <t>202"</t>
  </si>
  <si>
    <t>396"</t>
  </si>
  <si>
    <t>931"</t>
  </si>
  <si>
    <t>" 56</t>
  </si>
  <si>
    <t xml:space="preserve"> フジックス</t>
  </si>
  <si>
    <t>774"</t>
  </si>
  <si>
    <t>459"</t>
  </si>
  <si>
    <t>735"</t>
  </si>
  <si>
    <t xml:space="preserve"> 新電元</t>
  </si>
  <si>
    <t>522"</t>
  </si>
  <si>
    <t>902"</t>
  </si>
  <si>
    <t>161"</t>
  </si>
  <si>
    <t>514"</t>
  </si>
  <si>
    <t>790"</t>
  </si>
  <si>
    <t>063"</t>
  </si>
  <si>
    <t>030"</t>
  </si>
  <si>
    <t>197"</t>
  </si>
  <si>
    <t xml:space="preserve"> トリケミカル</t>
  </si>
  <si>
    <t xml:space="preserve"> ナイス</t>
  </si>
  <si>
    <t xml:space="preserve"> フジコーポ</t>
  </si>
  <si>
    <t xml:space="preserve"> 大盛工業</t>
  </si>
  <si>
    <t xml:space="preserve"> きんえい</t>
  </si>
  <si>
    <t xml:space="preserve"> サトウ食品</t>
  </si>
  <si>
    <t xml:space="preserve"> アマガサ</t>
  </si>
  <si>
    <t xml:space="preserve"> OSGコーポ</t>
  </si>
  <si>
    <t xml:space="preserve"> ステムリム</t>
  </si>
  <si>
    <t xml:space="preserve"> フロンティアI</t>
  </si>
  <si>
    <t>174"</t>
  </si>
  <si>
    <t xml:space="preserve"> 太洋基礎</t>
  </si>
  <si>
    <t xml:space="preserve"> 高砂熱</t>
  </si>
  <si>
    <t xml:space="preserve"> ギグワークス</t>
  </si>
  <si>
    <t xml:space="preserve"> 山岡家</t>
  </si>
  <si>
    <t xml:space="preserve"> ネオジャパン</t>
  </si>
  <si>
    <t xml:space="preserve"> ユークス</t>
  </si>
  <si>
    <t xml:space="preserve"> サンバイオ</t>
  </si>
  <si>
    <t xml:space="preserve"> ファーストロジ</t>
  </si>
  <si>
    <t xml:space="preserve"> ダブルエー</t>
  </si>
  <si>
    <t xml:space="preserve"> プリントネット</t>
  </si>
  <si>
    <t xml:space="preserve"> クロスフォー</t>
  </si>
  <si>
    <t xml:space="preserve"> 明豊エンター</t>
  </si>
  <si>
    <t xml:space="preserve"> 伊藤園</t>
  </si>
  <si>
    <t>406"</t>
  </si>
  <si>
    <t>680"</t>
  </si>
  <si>
    <t xml:space="preserve"> クロスプラス</t>
  </si>
  <si>
    <t xml:space="preserve"> サンオータス</t>
  </si>
  <si>
    <t xml:space="preserve"> ブシロード</t>
  </si>
  <si>
    <t>035"</t>
  </si>
  <si>
    <t xml:space="preserve"> ウイルコHD</t>
  </si>
  <si>
    <t>212"</t>
  </si>
  <si>
    <t>416"</t>
  </si>
  <si>
    <t>170"</t>
  </si>
  <si>
    <t>151"</t>
  </si>
  <si>
    <t xml:space="preserve"> アスクル</t>
  </si>
  <si>
    <t xml:space="preserve"> 東京衡機</t>
  </si>
  <si>
    <t>" 73</t>
  </si>
  <si>
    <t>347"</t>
  </si>
  <si>
    <t>200"</t>
  </si>
  <si>
    <t>190"</t>
  </si>
  <si>
    <t>373"</t>
  </si>
  <si>
    <t>815"</t>
  </si>
  <si>
    <t>810"</t>
  </si>
  <si>
    <t>577"</t>
  </si>
  <si>
    <t>303"</t>
  </si>
  <si>
    <t>135"</t>
  </si>
  <si>
    <t>634"</t>
  </si>
  <si>
    <t>144"</t>
  </si>
  <si>
    <t>496"</t>
  </si>
  <si>
    <t>319"</t>
  </si>
  <si>
    <t>804"</t>
  </si>
  <si>
    <t>606"</t>
  </si>
  <si>
    <t xml:space="preserve"> 10/15</t>
  </si>
  <si>
    <t>936"</t>
  </si>
  <si>
    <t>111"</t>
  </si>
  <si>
    <t>555"</t>
  </si>
  <si>
    <t>345"</t>
  </si>
  <si>
    <t>095"</t>
  </si>
  <si>
    <t>129"</t>
  </si>
  <si>
    <t>019"</t>
  </si>
  <si>
    <t>794"</t>
  </si>
  <si>
    <t>791"</t>
  </si>
  <si>
    <t>" 42</t>
  </si>
  <si>
    <t>122"</t>
  </si>
  <si>
    <t>660"</t>
  </si>
  <si>
    <t>609"</t>
  </si>
  <si>
    <t>359"</t>
  </si>
  <si>
    <t xml:space="preserve"> ドーン</t>
  </si>
  <si>
    <t>105"</t>
  </si>
  <si>
    <t>134"</t>
  </si>
  <si>
    <t>813"</t>
  </si>
  <si>
    <t>771"</t>
  </si>
  <si>
    <t>400"</t>
  </si>
  <si>
    <t>549"</t>
  </si>
  <si>
    <t>572"</t>
  </si>
  <si>
    <t>973"</t>
  </si>
  <si>
    <t>566"</t>
  </si>
  <si>
    <t>627"</t>
  </si>
  <si>
    <t>270"</t>
  </si>
  <si>
    <t>464"</t>
  </si>
  <si>
    <t>238"</t>
  </si>
  <si>
    <t>099"</t>
  </si>
  <si>
    <t>022"</t>
  </si>
  <si>
    <t>053"</t>
  </si>
  <si>
    <t>矢作建設工業</t>
  </si>
  <si>
    <t>巴コーポレーション</t>
  </si>
  <si>
    <t>ライト工業</t>
  </si>
  <si>
    <t>新日本空調</t>
  </si>
  <si>
    <t>六甲バター</t>
  </si>
  <si>
    <t>一正蒲鉾</t>
  </si>
  <si>
    <t>片倉工業</t>
  </si>
  <si>
    <t>エコナックホールディングス</t>
  </si>
  <si>
    <t>ＪＭホールディングス</t>
  </si>
  <si>
    <t>コメダホールディングス</t>
  </si>
  <si>
    <t>ワールド</t>
  </si>
  <si>
    <t>ＣＡＲＴＡ　ＨＯＬＤＩＮＧＳ</t>
  </si>
  <si>
    <t>デジタル・インフォメーション・テクノロジー</t>
  </si>
  <si>
    <t>片倉コープアグリ</t>
  </si>
  <si>
    <t>ＫＨネオケム</t>
  </si>
  <si>
    <t>ダイキアクシス</t>
  </si>
  <si>
    <t>プロトコーポレーション</t>
  </si>
  <si>
    <t>藤倉化成</t>
  </si>
  <si>
    <t>フコク</t>
  </si>
  <si>
    <t>日本板硝子</t>
  </si>
  <si>
    <t>中山製鋼所</t>
  </si>
  <si>
    <t>モリ工業</t>
  </si>
  <si>
    <t>山陽特殊製鋼</t>
  </si>
  <si>
    <t>日本金属</t>
  </si>
  <si>
    <t>東邦チタニウム</t>
  </si>
  <si>
    <t>昭和電線ホールディングス</t>
  </si>
  <si>
    <t>横河ブリッジホールディングス</t>
  </si>
  <si>
    <t>ユニプレス</t>
  </si>
  <si>
    <t>東京製綱</t>
  </si>
  <si>
    <t>パイオラックス</t>
  </si>
  <si>
    <t>ジャパンマテリアル</t>
  </si>
  <si>
    <t>ウチヤマホールディングス</t>
  </si>
  <si>
    <t>バリューＨＲ</t>
  </si>
  <si>
    <t>アイダエンジニアリング</t>
  </si>
  <si>
    <t>技研製作所</t>
  </si>
  <si>
    <t>井関農機</t>
  </si>
  <si>
    <t>丸山製作所</t>
  </si>
  <si>
    <t>石井鐵工所</t>
  </si>
  <si>
    <t>ダイキン工業</t>
  </si>
  <si>
    <t>平和</t>
  </si>
  <si>
    <t>理想科学工業</t>
  </si>
  <si>
    <t>マースグループホールディングス</t>
  </si>
  <si>
    <t>東光高岳</t>
  </si>
  <si>
    <t>日本電気</t>
  </si>
  <si>
    <t>ＥＩＺＯ</t>
  </si>
  <si>
    <t>京三製作所</t>
  </si>
  <si>
    <t>千代田インテグレ</t>
  </si>
  <si>
    <t>アイ・オー・データ機器</t>
  </si>
  <si>
    <t>岩崎電気</t>
  </si>
  <si>
    <t>曙ブレーキ工業</t>
  </si>
  <si>
    <t>コンドーテック</t>
  </si>
  <si>
    <t>高速</t>
  </si>
  <si>
    <t>クボテック</t>
  </si>
  <si>
    <t>長野計器</t>
  </si>
  <si>
    <t>スター精密</t>
  </si>
  <si>
    <t>前田工繊</t>
  </si>
  <si>
    <t>フランスベッドホールディングス</t>
  </si>
  <si>
    <t>エイベックス</t>
  </si>
  <si>
    <t>ＴＡＫＡＲＡ　＆　ＣＯＭＰＡＮＹ</t>
  </si>
  <si>
    <t>ＪＳＰ</t>
  </si>
  <si>
    <t>高島</t>
  </si>
  <si>
    <t>オンワードホールディングス</t>
  </si>
  <si>
    <t>セイコーホールディングス</t>
  </si>
  <si>
    <t>フルサト工業</t>
  </si>
  <si>
    <t>日産東京販売ホールディングス</t>
  </si>
  <si>
    <t>千葉銀行</t>
  </si>
  <si>
    <t>武蔵野銀行</t>
  </si>
  <si>
    <t>ふくおかフィナンシャルグループ</t>
  </si>
  <si>
    <t>十六銀行</t>
  </si>
  <si>
    <t>百五銀行</t>
  </si>
  <si>
    <t>山口フィナンシャルグループ</t>
  </si>
  <si>
    <t>丸三証券</t>
  </si>
  <si>
    <t>エフ・ジェー・ネクスト</t>
  </si>
  <si>
    <t>福山通運</t>
  </si>
  <si>
    <t>東海運</t>
  </si>
  <si>
    <t>テレビ朝日ホールディングス</t>
  </si>
  <si>
    <t>昭文社ホールディングス</t>
  </si>
  <si>
    <t>中部電力</t>
  </si>
  <si>
    <t>沖縄電力</t>
  </si>
  <si>
    <t>西尾レントオール</t>
  </si>
  <si>
    <t>進学会ホールディングス</t>
  </si>
  <si>
    <t>3/11/2</t>
  </si>
  <si>
    <t>1/11/1</t>
  </si>
  <si>
    <t>2/12/5</t>
  </si>
  <si>
    <t>7/18/3</t>
  </si>
  <si>
    <t>3/11/6</t>
  </si>
  <si>
    <t>3/11/5</t>
  </si>
  <si>
    <t>1/9/6</t>
  </si>
  <si>
    <t>4/12/4</t>
  </si>
  <si>
    <t>6/10/4</t>
  </si>
  <si>
    <t>5/9/6</t>
  </si>
  <si>
    <t>3/8/2</t>
  </si>
  <si>
    <t>1/7/6</t>
  </si>
  <si>
    <t>6/11/4</t>
  </si>
  <si>
    <t>2/6/11</t>
  </si>
  <si>
    <t>5/14/2</t>
  </si>
  <si>
    <t>1/4/11</t>
  </si>
  <si>
    <t>0/5/1</t>
  </si>
  <si>
    <t>2/8/5</t>
  </si>
  <si>
    <t>7/11/1</t>
  </si>
  <si>
    <t>2/9/1</t>
  </si>
  <si>
    <t>5/8/4</t>
  </si>
  <si>
    <t>4/10/4</t>
  </si>
  <si>
    <t>3/8/7</t>
  </si>
  <si>
    <t>1/6/5</t>
  </si>
  <si>
    <t>2/6/10</t>
  </si>
  <si>
    <t>7/9/5</t>
  </si>
  <si>
    <t>6/14/3</t>
  </si>
  <si>
    <t>2/8/10</t>
  </si>
  <si>
    <t>1/4/9</t>
  </si>
  <si>
    <t>4/6/7</t>
  </si>
  <si>
    <t>4/11/5</t>
  </si>
  <si>
    <t>1/6/1</t>
  </si>
  <si>
    <t>4/9/12</t>
  </si>
  <si>
    <t>0/3/9</t>
  </si>
  <si>
    <t>3/5/3</t>
  </si>
  <si>
    <t>7/10/6</t>
  </si>
  <si>
    <t>1/6/10</t>
  </si>
  <si>
    <t>4/6/1</t>
  </si>
  <si>
    <t>4/8/12</t>
  </si>
  <si>
    <t>3/5/6</t>
  </si>
  <si>
    <t>5/7/9</t>
  </si>
  <si>
    <t>1/4/3</t>
  </si>
  <si>
    <t>2/5/10</t>
  </si>
  <si>
    <t>5/6/7</t>
  </si>
  <si>
    <t>4/7/6</t>
  </si>
  <si>
    <t>3/6/8</t>
  </si>
  <si>
    <t>1/3/1</t>
  </si>
  <si>
    <t>5/6/6</t>
  </si>
  <si>
    <t>6/6/6</t>
  </si>
  <si>
    <t>6/9/6</t>
  </si>
  <si>
    <t>6/8/0</t>
  </si>
  <si>
    <t>7/9/7</t>
  </si>
  <si>
    <t>1/4/6</t>
  </si>
  <si>
    <t>1/4/12</t>
  </si>
  <si>
    <t>3/7/6</t>
  </si>
  <si>
    <t>4/9/10</t>
  </si>
  <si>
    <t>2/3/3</t>
  </si>
  <si>
    <t>7/8/7</t>
  </si>
  <si>
    <t>3/5/11</t>
  </si>
  <si>
    <t>5/8/6</t>
  </si>
  <si>
    <t>7/8/4</t>
  </si>
  <si>
    <t>3/4/5</t>
  </si>
  <si>
    <t>6/6/11</t>
  </si>
  <si>
    <t>6/5/7</t>
  </si>
  <si>
    <t>4/4/8</t>
  </si>
  <si>
    <t>8/10/4</t>
  </si>
  <si>
    <t>2/3/6</t>
  </si>
  <si>
    <t>7/7/3</t>
  </si>
  <si>
    <t>5/7/6</t>
  </si>
  <si>
    <t>4/5/10</t>
  </si>
  <si>
    <t>6/6/10</t>
  </si>
  <si>
    <t>4/6/4</t>
  </si>
  <si>
    <t>6/6/2</t>
  </si>
  <si>
    <t>1/1/3</t>
  </si>
  <si>
    <t>6/7/4</t>
  </si>
  <si>
    <t>5/6/8</t>
  </si>
  <si>
    <t>6/6/4</t>
  </si>
  <si>
    <t>6/4/9</t>
  </si>
  <si>
    <t>3/4/1</t>
  </si>
  <si>
    <t>3/2/10</t>
  </si>
  <si>
    <t>6/3/12</t>
  </si>
  <si>
    <t>5/4/10</t>
  </si>
  <si>
    <t>7/4/8</t>
  </si>
  <si>
    <t>8/6/9</t>
  </si>
  <si>
    <t>5/3/2</t>
  </si>
  <si>
    <t>8/7/3</t>
  </si>
  <si>
    <t>8/4/2</t>
  </si>
  <si>
    <t>9/7/4</t>
  </si>
  <si>
    <t>9/4/8</t>
  </si>
  <si>
    <t>7/2/14</t>
  </si>
  <si>
    <t>9/6/5</t>
  </si>
  <si>
    <t>8/5/6</t>
  </si>
  <si>
    <t>10/4/5</t>
  </si>
  <si>
    <t>制度</t>
    <phoneticPr fontId="1" type="noConversion"/>
  </si>
  <si>
    <t>りそなホールディングス</t>
    <phoneticPr fontId="53"/>
  </si>
  <si>
    <t>フジ・メディア・ホールディングス</t>
    <phoneticPr fontId="53"/>
  </si>
  <si>
    <t>制度</t>
    <phoneticPr fontId="53"/>
  </si>
  <si>
    <t>乃村工藝社</t>
    <phoneticPr fontId="53"/>
  </si>
  <si>
    <t>日本航空</t>
    <phoneticPr fontId="53"/>
  </si>
  <si>
    <t>制度</t>
    <phoneticPr fontId="53"/>
  </si>
  <si>
    <t>三菱瓦斯化学</t>
    <phoneticPr fontId="53"/>
  </si>
  <si>
    <t>クレディセゾン</t>
    <phoneticPr fontId="53"/>
  </si>
  <si>
    <t>OPEN_2281</t>
  </si>
  <si>
    <t>CLOSE_2281</t>
  </si>
  <si>
    <t>OPEN_2602</t>
  </si>
  <si>
    <t>CLOSE_2602</t>
  </si>
  <si>
    <t>プリマハム</t>
    <phoneticPr fontId="1" type="noConversion"/>
  </si>
  <si>
    <t>sell(2281)</t>
  </si>
  <si>
    <t>buy(2602)</t>
  </si>
  <si>
    <t>制度</t>
    <phoneticPr fontId="1" type="noConversion"/>
  </si>
  <si>
    <t>東洋紡</t>
    <phoneticPr fontId="1" type="noConversion"/>
  </si>
  <si>
    <t>豊田合成</t>
    <phoneticPr fontId="1" type="noConversion"/>
  </si>
  <si>
    <t>プリマハム</t>
    <phoneticPr fontId="1" type="noConversion"/>
  </si>
  <si>
    <t>日清オイリオグループ</t>
    <phoneticPr fontId="1" type="noConversion"/>
  </si>
  <si>
    <t>日清オイリオグループ</t>
    <phoneticPr fontId="1" type="noConversion"/>
  </si>
  <si>
    <t>制度</t>
    <phoneticPr fontId="1" type="noConversion"/>
  </si>
  <si>
    <t>Position</t>
    <phoneticPr fontId="1" type="noConversion"/>
  </si>
  <si>
    <t>SELL</t>
    <phoneticPr fontId="1" type="noConversion"/>
  </si>
  <si>
    <t>プリマハム</t>
    <phoneticPr fontId="1" type="noConversion"/>
  </si>
  <si>
    <t>BUY</t>
    <phoneticPr fontId="1" type="noConversion"/>
  </si>
  <si>
    <t>日清オイリオグループ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</si>
  <si>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</si>
  <si>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</si>
  <si>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</si>
  <si>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</si>
  <si>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</si>
  <si>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</si>
  <si>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</si>
  <si>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</si>
  <si>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</si>
  <si>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日清オイリオグループ</t>
    <phoneticPr fontId="1" type="noConversion"/>
  </si>
  <si>
    <t>食料品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</si>
</sst>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6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5"/>
      <name val="Tahoma"/>
      <family val="2"/>
      <charset val="134"/>
    </font>
    <font>
      <b/>
      <sz val="11"/>
      <color theme="5"/>
      <name val="FangSong"/>
      <family val="3"/>
      <charset val="134"/>
    </font>
    <font>
      <sz val="11"/>
      <color theme="5"/>
      <name val="FangSong"/>
      <family val="3"/>
      <charset val="134"/>
    </font>
    <font>
      <b/>
      <sz val="11"/>
      <color theme="5"/>
      <name val="Tahoma"/>
      <family val="2"/>
      <charset val="134"/>
    </font>
    <font>
      <b/>
      <sz val="11"/>
      <color theme="5"/>
      <name val="Tahoma"/>
      <family val="2"/>
    </font>
    <font>
      <sz val="11"/>
      <color theme="5"/>
      <name val="Tahoma"/>
      <family val="2"/>
    </font>
  </fonts>
  <fills count="3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4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2" borderId="0" applyNumberFormat="0" applyBorder="0" applyAlignment="0" applyProtection="0">
      <alignment vertical="center"/>
    </xf>
    <xf numFmtId="0" fontId="41" fillId="23" borderId="0" applyNumberFormat="0" applyBorder="0" applyAlignment="0" applyProtection="0">
      <alignment vertical="center"/>
    </xf>
  </cellStyleXfs>
  <cellXfs count="498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2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4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2" borderId="1" xfId="2" applyFont="1" applyBorder="1" applyAlignment="1">
      <alignment horizontal="center" vertical="center"/>
    </xf>
    <xf numFmtId="0" fontId="42" fillId="22" borderId="1" xfId="2" applyFont="1" applyBorder="1" applyAlignment="1">
      <alignment horizontal="center"/>
    </xf>
    <xf numFmtId="0" fontId="38" fillId="22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2" fillId="24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2" borderId="50" xfId="2" applyBorder="1" applyAlignment="1"/>
    <xf numFmtId="14" fontId="44" fillId="25" borderId="0" xfId="0" applyNumberFormat="1" applyFont="1" applyFill="1" applyAlignment="1">
      <alignment horizontal="left" vertical="center"/>
    </xf>
    <xf numFmtId="0" fontId="44" fillId="25" borderId="0" xfId="0" applyFont="1" applyFill="1" applyAlignment="1">
      <alignment horizontal="left" vertical="center"/>
    </xf>
    <xf numFmtId="0" fontId="44" fillId="25" borderId="0" xfId="0" applyFont="1" applyFill="1" applyBorder="1" applyAlignment="1">
      <alignment horizontal="left" vertical="center"/>
    </xf>
    <xf numFmtId="14" fontId="44" fillId="25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6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2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4" borderId="37" xfId="0" applyFill="1" applyBorder="1" applyAlignment="1">
      <alignment horizontal="center"/>
    </xf>
    <xf numFmtId="0" fontId="3" fillId="24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7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0" fillId="28" borderId="0" xfId="0" applyFill="1"/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50" fillId="0" borderId="0" xfId="0" applyFont="1"/>
    <xf numFmtId="0" fontId="51" fillId="0" borderId="0" xfId="0" applyFont="1"/>
    <xf numFmtId="0" fontId="0" fillId="24" borderId="48" xfId="0" applyFill="1" applyBorder="1" applyAlignment="1">
      <alignment horizontal="center" vertical="center"/>
    </xf>
    <xf numFmtId="184" fontId="0" fillId="24" borderId="48" xfId="0" applyNumberFormat="1" applyFill="1" applyBorder="1" applyAlignment="1">
      <alignment horizontal="center" vertical="center"/>
    </xf>
    <xf numFmtId="0" fontId="0" fillId="24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5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5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4" borderId="48" xfId="0" applyNumberFormat="1" applyFill="1" applyBorder="1" applyAlignment="1">
      <alignment horizontal="center"/>
    </xf>
    <xf numFmtId="182" fontId="0" fillId="0" borderId="48" xfId="0" applyNumberFormat="1" applyBorder="1"/>
    <xf numFmtId="184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9" fillId="8" borderId="0" xfId="0" applyFont="1" applyFill="1"/>
    <xf numFmtId="182" fontId="19" fillId="8" borderId="0" xfId="0" applyNumberFormat="1" applyFont="1" applyFill="1" applyAlignment="1">
      <alignment horizontal="center"/>
    </xf>
    <xf numFmtId="10" fontId="19" fillId="8" borderId="0" xfId="0" applyNumberFormat="1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182" fontId="19" fillId="8" borderId="0" xfId="0" applyNumberFormat="1" applyFont="1" applyFill="1"/>
    <xf numFmtId="10" fontId="19" fillId="8" borderId="0" xfId="0" applyNumberFormat="1" applyFont="1" applyFill="1"/>
    <xf numFmtId="184" fontId="19" fillId="8" borderId="0" xfId="0" applyNumberFormat="1" applyFont="1" applyFill="1"/>
    <xf numFmtId="177" fontId="0" fillId="0" borderId="0" xfId="0" applyNumberFormat="1" applyAlignment="1">
      <alignment horizontal="center" vertical="center"/>
    </xf>
    <xf numFmtId="0" fontId="0" fillId="0" borderId="0" xfId="0" quotePrefix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5" borderId="0" xfId="0" applyFill="1" applyBorder="1"/>
    <xf numFmtId="0" fontId="0" fillId="5" borderId="8" xfId="0" applyFill="1" applyBorder="1"/>
    <xf numFmtId="0" fontId="0" fillId="5" borderId="11" xfId="0" applyFill="1" applyBorder="1"/>
    <xf numFmtId="14" fontId="0" fillId="0" borderId="38" xfId="0" applyNumberFormat="1" applyBorder="1"/>
    <xf numFmtId="0" fontId="19" fillId="0" borderId="0" xfId="0" applyFont="1" applyBorder="1"/>
    <xf numFmtId="0" fontId="46" fillId="0" borderId="0" xfId="0" applyFont="1" applyBorder="1"/>
    <xf numFmtId="0" fontId="0" fillId="0" borderId="13" xfId="0" applyBorder="1"/>
    <xf numFmtId="0" fontId="46" fillId="0" borderId="8" xfId="0" applyFont="1" applyBorder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28" fillId="28" borderId="0" xfId="1" applyFill="1" applyAlignment="1" applyProtection="1"/>
    <xf numFmtId="0" fontId="36" fillId="28" borderId="0" xfId="0" applyFont="1" applyFill="1"/>
    <xf numFmtId="49" fontId="0" fillId="28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28" fillId="29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0" fillId="6" borderId="0" xfId="0" applyFill="1"/>
    <xf numFmtId="0" fontId="20" fillId="6" borderId="0" xfId="0" applyFont="1" applyFill="1"/>
    <xf numFmtId="0" fontId="3" fillId="6" borderId="0" xfId="0" applyFont="1" applyFill="1"/>
    <xf numFmtId="0" fontId="2" fillId="6" borderId="0" xfId="0" applyFont="1" applyFill="1"/>
    <xf numFmtId="0" fontId="17" fillId="6" borderId="0" xfId="0" applyFont="1" applyFill="1"/>
    <xf numFmtId="0" fontId="0" fillId="6" borderId="0" xfId="0" applyFill="1" applyAlignment="1">
      <alignment horizontal="left"/>
    </xf>
    <xf numFmtId="0" fontId="0" fillId="8" borderId="0" xfId="0" applyFill="1"/>
    <xf numFmtId="0" fontId="54" fillId="30" borderId="0" xfId="0" applyFont="1" applyFill="1"/>
    <xf numFmtId="0" fontId="55" fillId="30" borderId="0" xfId="0" applyFont="1" applyFill="1"/>
    <xf numFmtId="0" fontId="56" fillId="30" borderId="0" xfId="0" applyFont="1" applyFill="1"/>
    <xf numFmtId="0" fontId="57" fillId="30" borderId="0" xfId="0" applyFont="1" applyFill="1"/>
    <xf numFmtId="0" fontId="54" fillId="30" borderId="0" xfId="0" applyFont="1" applyFill="1" applyAlignment="1">
      <alignment horizontal="left"/>
    </xf>
    <xf numFmtId="0" fontId="58" fillId="30" borderId="0" xfId="0" applyFont="1" applyFill="1"/>
    <xf numFmtId="0" fontId="2" fillId="0" borderId="0" xfId="0" applyFont="1" applyFill="1"/>
    <xf numFmtId="0" fontId="0" fillId="0" borderId="0" xfId="0" applyFill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5" fillId="8" borderId="1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45" xfId="0" applyFill="1" applyBorder="1"/>
    <xf numFmtId="0" fontId="3" fillId="9" borderId="36" xfId="0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 wrapText="1"/>
    </xf>
    <xf numFmtId="0" fontId="0" fillId="13" borderId="61" xfId="0" applyFill="1" applyBorder="1"/>
    <xf numFmtId="0" fontId="36" fillId="0" borderId="1" xfId="0" applyFont="1" applyBorder="1"/>
    <xf numFmtId="181" fontId="0" fillId="0" borderId="1" xfId="0" applyNumberFormat="1" applyBorder="1" applyAlignment="1">
      <alignment horizontal="left"/>
    </xf>
    <xf numFmtId="0" fontId="15" fillId="8" borderId="1" xfId="0" applyFont="1" applyFill="1" applyBorder="1" applyAlignment="1">
      <alignment horizontal="center" vertical="center"/>
    </xf>
    <xf numFmtId="14" fontId="18" fillId="6" borderId="0" xfId="0" applyNumberFormat="1" applyFont="1" applyFill="1" applyAlignment="1">
      <alignment horizontal="left"/>
    </xf>
    <xf numFmtId="0" fontId="18" fillId="6" borderId="0" xfId="0" applyFont="1" applyFill="1" applyAlignment="1">
      <alignment horizontal="left"/>
    </xf>
    <xf numFmtId="0" fontId="11" fillId="6" borderId="0" xfId="0" applyFont="1" applyFill="1" applyAlignment="1">
      <alignment horizontal="left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184" fontId="26" fillId="8" borderId="5" xfId="0" applyNumberFormat="1" applyFont="1" applyFill="1" applyBorder="1" applyAlignment="1">
      <alignment horizontal="center" vertical="center"/>
    </xf>
    <xf numFmtId="10" fontId="15" fillId="8" borderId="5" xfId="0" applyNumberFormat="1" applyFont="1" applyFill="1" applyBorder="1" applyAlignment="1">
      <alignment horizontal="center" vertical="center"/>
    </xf>
    <xf numFmtId="184" fontId="15" fillId="8" borderId="5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0" fillId="11" borderId="61" xfId="0" applyFill="1" applyBorder="1" applyAlignment="1">
      <alignment horizontal="center" vertical="center"/>
    </xf>
    <xf numFmtId="0" fontId="3" fillId="9" borderId="7" xfId="0" applyFont="1" applyFill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3" fillId="6" borderId="7" xfId="0" applyFont="1" applyFill="1" applyBorder="1" applyAlignment="1">
      <alignment horizontal="left"/>
    </xf>
    <xf numFmtId="0" fontId="0" fillId="11" borderId="49" xfId="0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3" fillId="11" borderId="7" xfId="0" applyFont="1" applyFill="1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14" fontId="58" fillId="30" borderId="0" xfId="0" applyNumberFormat="1" applyFont="1" applyFill="1" applyAlignment="1">
      <alignment horizontal="left"/>
    </xf>
    <xf numFmtId="0" fontId="58" fillId="30" borderId="0" xfId="0" applyFont="1" applyFill="1" applyAlignment="1">
      <alignment horizontal="left"/>
    </xf>
    <xf numFmtId="0" fontId="59" fillId="30" borderId="0" xfId="0" applyFont="1" applyFill="1" applyAlignment="1">
      <alignment horizontal="left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Asset!$B$100:$B$450</c:f>
              <c:numCache>
                <c:formatCode>m/d/yyyy</c:formatCode>
                <c:ptCount val="35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  <c:pt idx="22">
                  <c:v>43882</c:v>
                </c:pt>
                <c:pt idx="23">
                  <c:v>43882</c:v>
                </c:pt>
                <c:pt idx="24">
                  <c:v>43886</c:v>
                </c:pt>
                <c:pt idx="25">
                  <c:v>43886</c:v>
                </c:pt>
                <c:pt idx="26">
                  <c:v>43886</c:v>
                </c:pt>
                <c:pt idx="27">
                  <c:v>43892</c:v>
                </c:pt>
                <c:pt idx="28">
                  <c:v>43894</c:v>
                </c:pt>
              </c:numCache>
            </c:numRef>
          </c:cat>
          <c:val>
            <c:numRef>
              <c:f>Asset!$D$100:$D$450</c:f>
              <c:numCache>
                <c:formatCode>"¥"#,##0.00_);\("¥"#,##0.00\)</c:formatCode>
                <c:ptCount val="35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  <c:pt idx="22">
                  <c:v>5523224.3600000003</c:v>
                </c:pt>
                <c:pt idx="23">
                  <c:v>5496335.0499999998</c:v>
                </c:pt>
                <c:pt idx="24">
                  <c:v>5489230.4800000004</c:v>
                </c:pt>
                <c:pt idx="25">
                  <c:v>5429295.6100000003</c:v>
                </c:pt>
                <c:pt idx="26">
                  <c:v>5431922.1900000004</c:v>
                </c:pt>
                <c:pt idx="27">
                  <c:v>5436815.8499999996</c:v>
                </c:pt>
                <c:pt idx="28">
                  <c:v>5432959.4800000004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5.5030099366856204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BACK_TEST!$F$181</c:f>
              <c:strCache>
                <c:ptCount val="1"/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</c:numCache>
            </c:numRef>
          </c:cat>
          <c:val>
            <c:numRef>
              <c:f>BACK_TEST!$F$182:$F$525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BACK_TEST!$G$181</c:f>
              <c:strCache>
                <c:ptCount val="1"/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</c:numCache>
            </c:numRef>
          </c:cat>
          <c:val>
            <c:numRef>
              <c:f>BACK_TEST!$G$182:$G$525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BACK_TEST!$R$181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</c:numCache>
            </c:numRef>
          </c:cat>
          <c:val>
            <c:numRef>
              <c:f>BACK_TEST!$R$182:$R$525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BACK_TEST!$S$181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</c:numCache>
            </c:numRef>
          </c:cat>
          <c:val>
            <c:numRef>
              <c:f>BACK_TEST!$S$182:$S$525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43970</c:v>
                </c:pt>
                <c:pt idx="1">
                  <c:v>43970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cat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Algn val="ctr"/>
        <c:lblOffset val="100"/>
        <c:noMultiLvlLbl val="1"/>
      </c:catAx>
      <c:valAx>
        <c:axId val="114033408"/>
        <c:scaling>
          <c:orientation val="minMax"/>
          <c:max val="1.6931059574078904"/>
          <c:min val="1.263115594798481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BACK_TEST!$AA$181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</c:numCache>
            </c:numRef>
          </c:cat>
          <c:val>
            <c:numRef>
              <c:f>BACK_TEST!$AA$182:$AA$525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BACK_TEST!$AB$181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</c:numCache>
            </c:numRef>
          </c:cat>
          <c:val>
            <c:numRef>
              <c:f>BACK_TEST!$AB$182:$AB$525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43970</c:v>
                </c:pt>
                <c:pt idx="1">
                  <c:v>43970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cat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Algn val="ctr"/>
        <c:lblOffset val="100"/>
        <c:noMultiLvlLbl val="1"/>
      </c:catAx>
      <c:valAx>
        <c:axId val="114064000"/>
        <c:scaling>
          <c:orientation val="minMax"/>
          <c:max val="2730.562800274537"/>
          <c:min val="1898.421413864104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  <c:spPr>
        <a:ln>
          <a:solidFill>
            <a:schemeClr val="accent6">
              <a:alpha val="99000"/>
            </a:schemeClr>
          </a:solidFill>
        </a:ln>
      </c:spPr>
    </c:plotArea>
    <c:legend>
      <c:legendPos val="r"/>
      <c:layout>
        <c:manualLayout>
          <c:xMode val="edge"/>
          <c:yMode val="edge"/>
          <c:x val="1.6517328810903556E-4"/>
          <c:y val="0.3734053698053492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BACK_TEST!$U$181</c:f>
              <c:strCache>
                <c:ptCount val="1"/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</c:numCache>
            </c:numRef>
          </c:cat>
          <c:val>
            <c:numRef>
              <c:f>BACK_TEST!$U$182:$U$350</c:f>
              <c:numCache>
                <c:formatCode>General</c:formatCode>
                <c:ptCount val="16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BACK_TEST!$V$181</c:f>
              <c:strCache>
                <c:ptCount val="1"/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</c:numCache>
            </c:numRef>
          </c:cat>
          <c:val>
            <c:numRef>
              <c:f>BACK_TEST!$V$182:$V$350</c:f>
              <c:numCache>
                <c:formatCode>General</c:formatCode>
                <c:ptCount val="16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BACK_TEST!$W$181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BACK_TEST!$Y$182:$Y$350</c:f>
              <c:numCache>
                <c:formatCode>m/d/yyyy</c:formatCode>
                <c:ptCount val="169"/>
              </c:numCache>
            </c:numRef>
          </c:cat>
          <c:val>
            <c:numRef>
              <c:f>BACK_TEST!$W$182:$W$350</c:f>
              <c:numCache>
                <c:formatCode>General</c:formatCode>
                <c:ptCount val="16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43970</c:v>
                </c:pt>
                <c:pt idx="1">
                  <c:v>43970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cat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Algn val="ctr"/>
        <c:lblOffset val="100"/>
        <c:noMultiLvlLbl val="1"/>
      </c:cat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569905033873713E-2"/>
          <c:y val="8.5956596096928614E-2"/>
          <c:w val="0.82684830472420878"/>
          <c:h val="0.67984249909695049"/>
        </c:manualLayout>
      </c:layout>
      <c:lineChart>
        <c:grouping val="standard"/>
        <c:varyColors val="0"/>
        <c:ser>
          <c:idx val="0"/>
          <c:order val="0"/>
          <c:tx>
            <c:strRef>
              <c:f>BACK_TEST!$K$181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</c:numCache>
            </c:numRef>
          </c:cat>
          <c:val>
            <c:numRef>
              <c:f>BACK_TEST!$K$182:$K$525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BACK_TEST!$M$181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</c:numCache>
            </c:numRef>
          </c:cat>
          <c:val>
            <c:numRef>
              <c:f>BACK_TEST!$M$182:$M$525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11072"/>
        <c:axId val="137812608"/>
      </c:lineChart>
      <c:scatterChart>
        <c:scatterStyle val="lineMarker"/>
        <c:varyColors val="0"/>
        <c:ser>
          <c:idx val="2"/>
          <c:order val="2"/>
          <c:tx>
            <c:v>Open 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AB3D-47DF-BCC9-DFF8C96A9338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43970</c:v>
                </c:pt>
                <c:pt idx="1">
                  <c:v>43970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D-47DF-BCC9-DFF8C96A9338}"/>
            </c:ext>
          </c:extLst>
        </c:ser>
        <c:ser>
          <c:idx val="3"/>
          <c:order val="3"/>
          <c:tx>
            <c:v>close_line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accent6"/>
                </a:solidFill>
              </a:ln>
              <a:effectLst>
                <a:outerShdw blurRad="50800" dist="50800" dir="5400000" algn="ctr" rotWithShape="0">
                  <a:srgbClr val="FFC000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3D-47DF-BCC9-DFF8C96A9338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D-47DF-BCC9-DFF8C96A9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823112"/>
        <c:axId val="855808352"/>
      </c:scatterChart>
      <c:cat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Algn val="ctr"/>
        <c:lblOffset val="100"/>
        <c:noMultiLvlLbl val="1"/>
      </c:catAx>
      <c:valAx>
        <c:axId val="1378126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accent6">
                  <a:lumMod val="7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  <c:valAx>
        <c:axId val="855808352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855823112"/>
        <c:crosses val="max"/>
        <c:crossBetween val="midCat"/>
      </c:valAx>
      <c:valAx>
        <c:axId val="855823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5808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774397570740452"/>
          <c:y val="0.11038272538533242"/>
          <c:w val="4.8515537129292186E-2"/>
          <c:h val="0.3050651916396093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BACK_TEST!$L$181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</c:numCache>
            </c:numRef>
          </c:cat>
          <c:val>
            <c:numRef>
              <c:f>BACK_TEST!$L$182:$L$525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BACK_TEST!$N$181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</c:numCache>
            </c:numRef>
          </c:cat>
          <c:val>
            <c:numRef>
              <c:f>BACK_TEST!$N$182:$N$525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837184"/>
        <c:axId val="13786764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43970</c:v>
                </c:pt>
                <c:pt idx="1">
                  <c:v>43970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9-4C0E-A3E2-4A8DC32AF0A9}"/>
            </c:ext>
          </c:extLst>
        </c:ser>
        <c:ser>
          <c:idx val="3"/>
          <c:order val="3"/>
          <c:tx>
            <c:v>close_line</c:v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6349-4C0E-A3E2-4A8DC32AF0A9}"/>
              </c:ext>
            </c:extLst>
          </c:dPt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49-4C0E-A3E2-4A8DC32AF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758864"/>
        <c:axId val="672751648"/>
      </c:scatterChart>
      <c:cat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Algn val="ctr"/>
        <c:lblOffset val="100"/>
        <c:noMultiLvlLbl val="1"/>
      </c:cat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  <c:valAx>
        <c:axId val="672751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72758864"/>
        <c:crosses val="max"/>
        <c:crossBetween val="midCat"/>
      </c:valAx>
      <c:valAx>
        <c:axId val="6727588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75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3662525602412516"/>
          <c:y val="7.3263005189881228E-2"/>
          <c:w val="5.1405063726369181E-2"/>
          <c:h val="0.31517049554131865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276423530890976E-2"/>
          <c:y val="6.110114322597493E-2"/>
          <c:w val="0.95389367923649415"/>
          <c:h val="0.77141049136427986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BACK_TEST!$AE$181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</c:numCache>
            </c:numRef>
          </c:cat>
          <c:val>
            <c:numRef>
              <c:f>BACK_TEST!$AE$182:$AE$525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7-402B-B91B-6B518D145B82}"/>
            </c:ext>
          </c:extLst>
        </c:ser>
        <c:ser>
          <c:idx val="1"/>
          <c:order val="1"/>
          <c:tx>
            <c:strRef>
              <c:f>BACK_TEST!$AF$181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BACK_TEST!$A$182:$A$525</c:f>
              <c:numCache>
                <c:formatCode>m/d/yyyy</c:formatCode>
                <c:ptCount val="344"/>
              </c:numCache>
            </c:numRef>
          </c:cat>
          <c:val>
            <c:numRef>
              <c:f>BACK_TEST!$AF$182:$AF$525</c:f>
              <c:numCache>
                <c:formatCode>General</c:formatCode>
                <c:ptCount val="34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56792"/>
        <c:axId val="853642688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D7-402B-B91B-6B518D145B82}"/>
              </c:ext>
            </c:extLst>
          </c:dPt>
          <c:xVal>
            <c:numRef>
              <c:f>BACK_TEST!$A$35:$A$36</c:f>
              <c:numCache>
                <c:formatCode>m/d/yyyy</c:formatCode>
                <c:ptCount val="2"/>
                <c:pt idx="0">
                  <c:v>43970</c:v>
                </c:pt>
                <c:pt idx="1">
                  <c:v>43970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7-402B-B91B-6B518D145B82}"/>
            </c:ext>
          </c:extLst>
        </c:ser>
        <c:ser>
          <c:idx val="3"/>
          <c:order val="3"/>
          <c:tx>
            <c:v>close_line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7-402B-B91B-6B518D145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658432"/>
        <c:axId val="853652856"/>
      </c:scatterChart>
      <c:catAx>
        <c:axId val="8536567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42688"/>
        <c:crosses val="autoZero"/>
        <c:auto val="1"/>
        <c:lblAlgn val="ctr"/>
        <c:lblOffset val="100"/>
        <c:noMultiLvlLbl val="1"/>
      </c:catAx>
      <c:valAx>
        <c:axId val="853642688"/>
        <c:scaling>
          <c:orientation val="minMax"/>
          <c:max val="25000"/>
          <c:min val="18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6792"/>
        <c:crosses val="autoZero"/>
        <c:crossBetween val="between"/>
      </c:valAx>
      <c:valAx>
        <c:axId val="85365285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3658432"/>
        <c:crosses val="max"/>
        <c:crossBetween val="midCat"/>
      </c:valAx>
      <c:valAx>
        <c:axId val="8536584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5365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43969</c:v>
                </c:pt>
                <c:pt idx="1">
                  <c:v>43966</c:v>
                </c:pt>
                <c:pt idx="2">
                  <c:v>43965</c:v>
                </c:pt>
                <c:pt idx="3">
                  <c:v>43964</c:v>
                </c:pt>
                <c:pt idx="4">
                  <c:v>43963</c:v>
                </c:pt>
                <c:pt idx="5">
                  <c:v>43962</c:v>
                </c:pt>
                <c:pt idx="6">
                  <c:v>43959</c:v>
                </c:pt>
                <c:pt idx="7">
                  <c:v>43958</c:v>
                </c:pt>
                <c:pt idx="8">
                  <c:v>43952</c:v>
                </c:pt>
                <c:pt idx="9">
                  <c:v>43951</c:v>
                </c:pt>
                <c:pt idx="10">
                  <c:v>43949</c:v>
                </c:pt>
                <c:pt idx="11">
                  <c:v>43948</c:v>
                </c:pt>
                <c:pt idx="12">
                  <c:v>43945</c:v>
                </c:pt>
                <c:pt idx="13">
                  <c:v>43944</c:v>
                </c:pt>
                <c:pt idx="14">
                  <c:v>43943</c:v>
                </c:pt>
                <c:pt idx="15">
                  <c:v>43942</c:v>
                </c:pt>
                <c:pt idx="16">
                  <c:v>43941</c:v>
                </c:pt>
                <c:pt idx="17">
                  <c:v>43938</c:v>
                </c:pt>
                <c:pt idx="18">
                  <c:v>43937</c:v>
                </c:pt>
                <c:pt idx="19">
                  <c:v>43936</c:v>
                </c:pt>
                <c:pt idx="20">
                  <c:v>43935</c:v>
                </c:pt>
                <c:pt idx="21">
                  <c:v>43934</c:v>
                </c:pt>
                <c:pt idx="22">
                  <c:v>43931</c:v>
                </c:pt>
                <c:pt idx="23">
                  <c:v>43930</c:v>
                </c:pt>
                <c:pt idx="24">
                  <c:v>43929</c:v>
                </c:pt>
                <c:pt idx="25">
                  <c:v>43928</c:v>
                </c:pt>
                <c:pt idx="26">
                  <c:v>43927</c:v>
                </c:pt>
                <c:pt idx="27">
                  <c:v>43924</c:v>
                </c:pt>
                <c:pt idx="28">
                  <c:v>43923</c:v>
                </c:pt>
                <c:pt idx="29">
                  <c:v>43922</c:v>
                </c:pt>
                <c:pt idx="30">
                  <c:v>43921</c:v>
                </c:pt>
                <c:pt idx="31">
                  <c:v>43920</c:v>
                </c:pt>
                <c:pt idx="32">
                  <c:v>43917</c:v>
                </c:pt>
                <c:pt idx="33">
                  <c:v>43916</c:v>
                </c:pt>
                <c:pt idx="34">
                  <c:v>43915</c:v>
                </c:pt>
                <c:pt idx="35">
                  <c:v>43914</c:v>
                </c:pt>
                <c:pt idx="36">
                  <c:v>43913</c:v>
                </c:pt>
                <c:pt idx="37">
                  <c:v>43909</c:v>
                </c:pt>
                <c:pt idx="38">
                  <c:v>43908</c:v>
                </c:pt>
                <c:pt idx="39">
                  <c:v>43907</c:v>
                </c:pt>
                <c:pt idx="40">
                  <c:v>43906</c:v>
                </c:pt>
                <c:pt idx="41">
                  <c:v>43903</c:v>
                </c:pt>
                <c:pt idx="42">
                  <c:v>43902</c:v>
                </c:pt>
                <c:pt idx="43">
                  <c:v>43901</c:v>
                </c:pt>
                <c:pt idx="44">
                  <c:v>43900</c:v>
                </c:pt>
                <c:pt idx="45">
                  <c:v>43899</c:v>
                </c:pt>
                <c:pt idx="46">
                  <c:v>43896</c:v>
                </c:pt>
                <c:pt idx="47">
                  <c:v>43895</c:v>
                </c:pt>
                <c:pt idx="48">
                  <c:v>43894</c:v>
                </c:pt>
                <c:pt idx="49">
                  <c:v>43893</c:v>
                </c:pt>
                <c:pt idx="50">
                  <c:v>43892</c:v>
                </c:pt>
                <c:pt idx="51">
                  <c:v>43889</c:v>
                </c:pt>
                <c:pt idx="52">
                  <c:v>43888</c:v>
                </c:pt>
                <c:pt idx="53">
                  <c:v>43887</c:v>
                </c:pt>
                <c:pt idx="54">
                  <c:v>43886</c:v>
                </c:pt>
                <c:pt idx="55">
                  <c:v>43882</c:v>
                </c:pt>
                <c:pt idx="56">
                  <c:v>43881</c:v>
                </c:pt>
                <c:pt idx="57">
                  <c:v>43880</c:v>
                </c:pt>
                <c:pt idx="58">
                  <c:v>43879</c:v>
                </c:pt>
                <c:pt idx="59">
                  <c:v>43878</c:v>
                </c:pt>
                <c:pt idx="60">
                  <c:v>43875</c:v>
                </c:pt>
                <c:pt idx="61">
                  <c:v>43874</c:v>
                </c:pt>
                <c:pt idx="62">
                  <c:v>43873</c:v>
                </c:pt>
                <c:pt idx="63">
                  <c:v>43871</c:v>
                </c:pt>
                <c:pt idx="64">
                  <c:v>43868</c:v>
                </c:pt>
                <c:pt idx="65">
                  <c:v>43867</c:v>
                </c:pt>
                <c:pt idx="66">
                  <c:v>43866</c:v>
                </c:pt>
                <c:pt idx="67">
                  <c:v>43865</c:v>
                </c:pt>
                <c:pt idx="68">
                  <c:v>43864</c:v>
                </c:pt>
                <c:pt idx="69">
                  <c:v>43861</c:v>
                </c:pt>
                <c:pt idx="70">
                  <c:v>43860</c:v>
                </c:pt>
                <c:pt idx="71">
                  <c:v>43859</c:v>
                </c:pt>
                <c:pt idx="72">
                  <c:v>43858</c:v>
                </c:pt>
                <c:pt idx="73">
                  <c:v>43857</c:v>
                </c:pt>
                <c:pt idx="74">
                  <c:v>43854</c:v>
                </c:pt>
                <c:pt idx="75">
                  <c:v>43853</c:v>
                </c:pt>
                <c:pt idx="76">
                  <c:v>43852</c:v>
                </c:pt>
                <c:pt idx="77">
                  <c:v>43851</c:v>
                </c:pt>
                <c:pt idx="78">
                  <c:v>43850</c:v>
                </c:pt>
                <c:pt idx="79">
                  <c:v>43847</c:v>
                </c:pt>
                <c:pt idx="80">
                  <c:v>43846</c:v>
                </c:pt>
                <c:pt idx="81">
                  <c:v>43845</c:v>
                </c:pt>
                <c:pt idx="82">
                  <c:v>43844</c:v>
                </c:pt>
                <c:pt idx="83">
                  <c:v>43840</c:v>
                </c:pt>
                <c:pt idx="84">
                  <c:v>43839</c:v>
                </c:pt>
                <c:pt idx="85">
                  <c:v>43838</c:v>
                </c:pt>
                <c:pt idx="86">
                  <c:v>43837</c:v>
                </c:pt>
                <c:pt idx="87">
                  <c:v>43836</c:v>
                </c:pt>
                <c:pt idx="88">
                  <c:v>43829</c:v>
                </c:pt>
                <c:pt idx="89">
                  <c:v>43826</c:v>
                </c:pt>
                <c:pt idx="90">
                  <c:v>43825</c:v>
                </c:pt>
                <c:pt idx="91">
                  <c:v>43824</c:v>
                </c:pt>
                <c:pt idx="92">
                  <c:v>43823</c:v>
                </c:pt>
                <c:pt idx="93">
                  <c:v>43822</c:v>
                </c:pt>
                <c:pt idx="94">
                  <c:v>43819</c:v>
                </c:pt>
                <c:pt idx="95">
                  <c:v>43818</c:v>
                </c:pt>
                <c:pt idx="96">
                  <c:v>43817</c:v>
                </c:pt>
                <c:pt idx="97">
                  <c:v>43816</c:v>
                </c:pt>
                <c:pt idx="98">
                  <c:v>43815</c:v>
                </c:pt>
                <c:pt idx="99">
                  <c:v>43812</c:v>
                </c:pt>
                <c:pt idx="100">
                  <c:v>43811</c:v>
                </c:pt>
                <c:pt idx="101">
                  <c:v>43810</c:v>
                </c:pt>
                <c:pt idx="102">
                  <c:v>43809</c:v>
                </c:pt>
                <c:pt idx="103">
                  <c:v>43808</c:v>
                </c:pt>
                <c:pt idx="104">
                  <c:v>43805</c:v>
                </c:pt>
                <c:pt idx="105">
                  <c:v>43804</c:v>
                </c:pt>
                <c:pt idx="106">
                  <c:v>43803</c:v>
                </c:pt>
                <c:pt idx="107">
                  <c:v>43802</c:v>
                </c:pt>
                <c:pt idx="108">
                  <c:v>43801</c:v>
                </c:pt>
                <c:pt idx="109">
                  <c:v>43798</c:v>
                </c:pt>
                <c:pt idx="110">
                  <c:v>43797</c:v>
                </c:pt>
                <c:pt idx="111">
                  <c:v>43796</c:v>
                </c:pt>
                <c:pt idx="112">
                  <c:v>43795</c:v>
                </c:pt>
                <c:pt idx="113">
                  <c:v>43794</c:v>
                </c:pt>
                <c:pt idx="114">
                  <c:v>43791</c:v>
                </c:pt>
                <c:pt idx="115">
                  <c:v>43790</c:v>
                </c:pt>
                <c:pt idx="116">
                  <c:v>43789</c:v>
                </c:pt>
                <c:pt idx="117">
                  <c:v>43788</c:v>
                </c:pt>
                <c:pt idx="118">
                  <c:v>43787</c:v>
                </c:pt>
                <c:pt idx="119">
                  <c:v>43784</c:v>
                </c:pt>
                <c:pt idx="120">
                  <c:v>43783</c:v>
                </c:pt>
                <c:pt idx="121">
                  <c:v>43782</c:v>
                </c:pt>
                <c:pt idx="122">
                  <c:v>43781</c:v>
                </c:pt>
                <c:pt idx="123">
                  <c:v>43780</c:v>
                </c:pt>
                <c:pt idx="124">
                  <c:v>43777</c:v>
                </c:pt>
                <c:pt idx="125">
                  <c:v>43776</c:v>
                </c:pt>
                <c:pt idx="126">
                  <c:v>43775</c:v>
                </c:pt>
                <c:pt idx="127">
                  <c:v>43774</c:v>
                </c:pt>
                <c:pt idx="128">
                  <c:v>43770</c:v>
                </c:pt>
                <c:pt idx="129">
                  <c:v>43769</c:v>
                </c:pt>
                <c:pt idx="130">
                  <c:v>43768</c:v>
                </c:pt>
                <c:pt idx="131">
                  <c:v>43767</c:v>
                </c:pt>
                <c:pt idx="132">
                  <c:v>43766</c:v>
                </c:pt>
                <c:pt idx="133">
                  <c:v>43763</c:v>
                </c:pt>
                <c:pt idx="134">
                  <c:v>43762</c:v>
                </c:pt>
                <c:pt idx="135">
                  <c:v>43761</c:v>
                </c:pt>
                <c:pt idx="136">
                  <c:v>43759</c:v>
                </c:pt>
                <c:pt idx="137">
                  <c:v>43756</c:v>
                </c:pt>
                <c:pt idx="138">
                  <c:v>43755</c:v>
                </c:pt>
                <c:pt idx="139">
                  <c:v>43754</c:v>
                </c:pt>
                <c:pt idx="140">
                  <c:v>43753</c:v>
                </c:pt>
                <c:pt idx="141">
                  <c:v>43749</c:v>
                </c:pt>
                <c:pt idx="142">
                  <c:v>43748</c:v>
                </c:pt>
                <c:pt idx="143">
                  <c:v>43747</c:v>
                </c:pt>
                <c:pt idx="144">
                  <c:v>43746</c:v>
                </c:pt>
                <c:pt idx="145">
                  <c:v>43745</c:v>
                </c:pt>
                <c:pt idx="146">
                  <c:v>43742</c:v>
                </c:pt>
                <c:pt idx="147">
                  <c:v>43741</c:v>
                </c:pt>
                <c:pt idx="148">
                  <c:v>43740</c:v>
                </c:pt>
                <c:pt idx="149">
                  <c:v>43739</c:v>
                </c:pt>
                <c:pt idx="150">
                  <c:v>43738</c:v>
                </c:pt>
                <c:pt idx="151">
                  <c:v>43735</c:v>
                </c:pt>
                <c:pt idx="152">
                  <c:v>43734</c:v>
                </c:pt>
                <c:pt idx="153">
                  <c:v>43733</c:v>
                </c:pt>
                <c:pt idx="154">
                  <c:v>43732</c:v>
                </c:pt>
                <c:pt idx="155">
                  <c:v>43728</c:v>
                </c:pt>
                <c:pt idx="156">
                  <c:v>43727</c:v>
                </c:pt>
                <c:pt idx="157">
                  <c:v>43726</c:v>
                </c:pt>
                <c:pt idx="158">
                  <c:v>43725</c:v>
                </c:pt>
                <c:pt idx="159">
                  <c:v>43721</c:v>
                </c:pt>
                <c:pt idx="160">
                  <c:v>43720</c:v>
                </c:pt>
                <c:pt idx="161">
                  <c:v>43719</c:v>
                </c:pt>
                <c:pt idx="162">
                  <c:v>43718</c:v>
                </c:pt>
                <c:pt idx="163">
                  <c:v>43717</c:v>
                </c:pt>
                <c:pt idx="164">
                  <c:v>43714</c:v>
                </c:pt>
                <c:pt idx="165">
                  <c:v>43713</c:v>
                </c:pt>
                <c:pt idx="166">
                  <c:v>43712</c:v>
                </c:pt>
                <c:pt idx="167">
                  <c:v>43711</c:v>
                </c:pt>
                <c:pt idx="168">
                  <c:v>43710</c:v>
                </c:pt>
                <c:pt idx="169">
                  <c:v>43707</c:v>
                </c:pt>
                <c:pt idx="170">
                  <c:v>43706</c:v>
                </c:pt>
                <c:pt idx="171">
                  <c:v>43705</c:v>
                </c:pt>
                <c:pt idx="172">
                  <c:v>43704</c:v>
                </c:pt>
                <c:pt idx="173">
                  <c:v>43703</c:v>
                </c:pt>
                <c:pt idx="174">
                  <c:v>43700</c:v>
                </c:pt>
                <c:pt idx="175">
                  <c:v>43699</c:v>
                </c:pt>
                <c:pt idx="176">
                  <c:v>43698</c:v>
                </c:pt>
                <c:pt idx="177">
                  <c:v>43697</c:v>
                </c:pt>
                <c:pt idx="178">
                  <c:v>43696</c:v>
                </c:pt>
                <c:pt idx="179">
                  <c:v>43693</c:v>
                </c:pt>
                <c:pt idx="180">
                  <c:v>43692</c:v>
                </c:pt>
                <c:pt idx="181">
                  <c:v>43691</c:v>
                </c:pt>
                <c:pt idx="182">
                  <c:v>43690</c:v>
                </c:pt>
                <c:pt idx="183">
                  <c:v>43686</c:v>
                </c:pt>
                <c:pt idx="184">
                  <c:v>43685</c:v>
                </c:pt>
                <c:pt idx="185">
                  <c:v>43684</c:v>
                </c:pt>
                <c:pt idx="186">
                  <c:v>43683</c:v>
                </c:pt>
                <c:pt idx="187">
                  <c:v>43682</c:v>
                </c:pt>
                <c:pt idx="188">
                  <c:v>43679</c:v>
                </c:pt>
                <c:pt idx="189">
                  <c:v>43678</c:v>
                </c:pt>
                <c:pt idx="190">
                  <c:v>43677</c:v>
                </c:pt>
                <c:pt idx="191">
                  <c:v>43676</c:v>
                </c:pt>
                <c:pt idx="192">
                  <c:v>43675</c:v>
                </c:pt>
                <c:pt idx="193">
                  <c:v>43672</c:v>
                </c:pt>
                <c:pt idx="194">
                  <c:v>43671</c:v>
                </c:pt>
                <c:pt idx="195">
                  <c:v>43670</c:v>
                </c:pt>
                <c:pt idx="196">
                  <c:v>43669</c:v>
                </c:pt>
                <c:pt idx="197">
                  <c:v>43668</c:v>
                </c:pt>
                <c:pt idx="198">
                  <c:v>43665</c:v>
                </c:pt>
                <c:pt idx="199">
                  <c:v>43664</c:v>
                </c:pt>
                <c:pt idx="200">
                  <c:v>43663</c:v>
                </c:pt>
                <c:pt idx="201">
                  <c:v>43662</c:v>
                </c:pt>
                <c:pt idx="202">
                  <c:v>43658</c:v>
                </c:pt>
                <c:pt idx="203">
                  <c:v>43657</c:v>
                </c:pt>
                <c:pt idx="204">
                  <c:v>43656</c:v>
                </c:pt>
                <c:pt idx="205">
                  <c:v>43655</c:v>
                </c:pt>
                <c:pt idx="206">
                  <c:v>43654</c:v>
                </c:pt>
                <c:pt idx="207">
                  <c:v>43651</c:v>
                </c:pt>
                <c:pt idx="208">
                  <c:v>43650</c:v>
                </c:pt>
                <c:pt idx="209">
                  <c:v>43649</c:v>
                </c:pt>
                <c:pt idx="210">
                  <c:v>43648</c:v>
                </c:pt>
                <c:pt idx="211">
                  <c:v>43647</c:v>
                </c:pt>
                <c:pt idx="212">
                  <c:v>43644</c:v>
                </c:pt>
                <c:pt idx="213">
                  <c:v>43643</c:v>
                </c:pt>
                <c:pt idx="214">
                  <c:v>43642</c:v>
                </c:pt>
                <c:pt idx="215">
                  <c:v>43641</c:v>
                </c:pt>
                <c:pt idx="216">
                  <c:v>43640</c:v>
                </c:pt>
                <c:pt idx="217">
                  <c:v>43637</c:v>
                </c:pt>
                <c:pt idx="218">
                  <c:v>43636</c:v>
                </c:pt>
                <c:pt idx="219">
                  <c:v>43635</c:v>
                </c:pt>
                <c:pt idx="220">
                  <c:v>43634</c:v>
                </c:pt>
                <c:pt idx="221">
                  <c:v>43633</c:v>
                </c:pt>
                <c:pt idx="222">
                  <c:v>43630</c:v>
                </c:pt>
                <c:pt idx="223">
                  <c:v>43629</c:v>
                </c:pt>
                <c:pt idx="224">
                  <c:v>43628</c:v>
                </c:pt>
                <c:pt idx="225">
                  <c:v>43627</c:v>
                </c:pt>
                <c:pt idx="226">
                  <c:v>43626</c:v>
                </c:pt>
                <c:pt idx="227">
                  <c:v>43623</c:v>
                </c:pt>
                <c:pt idx="228">
                  <c:v>43622</c:v>
                </c:pt>
                <c:pt idx="229">
                  <c:v>43621</c:v>
                </c:pt>
                <c:pt idx="230">
                  <c:v>43620</c:v>
                </c:pt>
                <c:pt idx="231">
                  <c:v>43619</c:v>
                </c:pt>
                <c:pt idx="232">
                  <c:v>43616</c:v>
                </c:pt>
                <c:pt idx="233">
                  <c:v>43615</c:v>
                </c:pt>
                <c:pt idx="234">
                  <c:v>43614</c:v>
                </c:pt>
                <c:pt idx="235">
                  <c:v>43613</c:v>
                </c:pt>
                <c:pt idx="236">
                  <c:v>43612</c:v>
                </c:pt>
                <c:pt idx="237">
                  <c:v>43609</c:v>
                </c:pt>
                <c:pt idx="238">
                  <c:v>43608</c:v>
                </c:pt>
                <c:pt idx="239">
                  <c:v>43607</c:v>
                </c:pt>
                <c:pt idx="240">
                  <c:v>43606</c:v>
                </c:pt>
                <c:pt idx="241">
                  <c:v>43605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0.72844036697247705</c:v>
                </c:pt>
                <c:pt idx="1">
                  <c:v>0.72724505327245004</c:v>
                </c:pt>
                <c:pt idx="2">
                  <c:v>0.72060606060606003</c:v>
                </c:pt>
                <c:pt idx="3">
                  <c:v>0.71647058823529397</c:v>
                </c:pt>
                <c:pt idx="4">
                  <c:v>0.67773167358229602</c:v>
                </c:pt>
                <c:pt idx="5">
                  <c:v>0.67325905292479105</c:v>
                </c:pt>
                <c:pt idx="6">
                  <c:v>0.68929577464788705</c:v>
                </c:pt>
                <c:pt idx="7">
                  <c:v>0.69090909090909003</c:v>
                </c:pt>
                <c:pt idx="8">
                  <c:v>0.69346590909090899</c:v>
                </c:pt>
                <c:pt idx="9">
                  <c:v>0.69391796322489396</c:v>
                </c:pt>
                <c:pt idx="10">
                  <c:v>0.68965517241379304</c:v>
                </c:pt>
                <c:pt idx="11">
                  <c:v>0.70028011204481699</c:v>
                </c:pt>
                <c:pt idx="12">
                  <c:v>0.67359550561797699</c:v>
                </c:pt>
                <c:pt idx="13">
                  <c:v>0.66787204450625803</c:v>
                </c:pt>
                <c:pt idx="14">
                  <c:v>0.66396648044692697</c:v>
                </c:pt>
                <c:pt idx="15">
                  <c:v>0.66941678520625802</c:v>
                </c:pt>
                <c:pt idx="16">
                  <c:v>0.68550724637681104</c:v>
                </c:pt>
                <c:pt idx="17">
                  <c:v>0.68554913294797604</c:v>
                </c:pt>
                <c:pt idx="18">
                  <c:v>0.68819345661450904</c:v>
                </c:pt>
                <c:pt idx="19">
                  <c:v>0.67521613832853</c:v>
                </c:pt>
                <c:pt idx="20">
                  <c:v>0.678632478632478</c:v>
                </c:pt>
                <c:pt idx="21">
                  <c:v>0.67632711621233799</c:v>
                </c:pt>
                <c:pt idx="22">
                  <c:v>0.69679300291545099</c:v>
                </c:pt>
                <c:pt idx="23">
                  <c:v>0.71471471471471404</c:v>
                </c:pt>
                <c:pt idx="24">
                  <c:v>0.71270553064275</c:v>
                </c:pt>
                <c:pt idx="25">
                  <c:v>0.71951951951951898</c:v>
                </c:pt>
                <c:pt idx="26">
                  <c:v>0.70824587706146902</c:v>
                </c:pt>
                <c:pt idx="27">
                  <c:v>0.69891808346213202</c:v>
                </c:pt>
                <c:pt idx="28">
                  <c:v>0.69788519637462199</c:v>
                </c:pt>
                <c:pt idx="29">
                  <c:v>0.68155619596541706</c:v>
                </c:pt>
                <c:pt idx="30">
                  <c:v>0.67205479452054795</c:v>
                </c:pt>
                <c:pt idx="31">
                  <c:v>0.68281461434370705</c:v>
                </c:pt>
                <c:pt idx="32">
                  <c:v>0.66613333333333302</c:v>
                </c:pt>
                <c:pt idx="33">
                  <c:v>0.66900420757363199</c:v>
                </c:pt>
                <c:pt idx="34">
                  <c:v>0.68408408408408405</c:v>
                </c:pt>
                <c:pt idx="35">
                  <c:v>0.66838905775075896</c:v>
                </c:pt>
                <c:pt idx="36">
                  <c:v>0.65641025641025597</c:v>
                </c:pt>
                <c:pt idx="37">
                  <c:v>0.58818443804034504</c:v>
                </c:pt>
                <c:pt idx="38">
                  <c:v>0.6</c:v>
                </c:pt>
                <c:pt idx="39">
                  <c:v>0.62006172839506102</c:v>
                </c:pt>
                <c:pt idx="40">
                  <c:v>0.63074857334676004</c:v>
                </c:pt>
                <c:pt idx="41">
                  <c:v>0.63828382838283804</c:v>
                </c:pt>
                <c:pt idx="42">
                  <c:v>0.64816586921849995</c:v>
                </c:pt>
                <c:pt idx="43">
                  <c:v>0.653105590062111</c:v>
                </c:pt>
                <c:pt idx="44">
                  <c:v>0.65946791862284804</c:v>
                </c:pt>
                <c:pt idx="45">
                  <c:v>0.66028708133971203</c:v>
                </c:pt>
                <c:pt idx="46">
                  <c:v>0.67488584474885804</c:v>
                </c:pt>
                <c:pt idx="47">
                  <c:v>0.67904903417533402</c:v>
                </c:pt>
                <c:pt idx="48">
                  <c:v>0.67957957957957904</c:v>
                </c:pt>
                <c:pt idx="49">
                  <c:v>0.68249258160237303</c:v>
                </c:pt>
                <c:pt idx="50">
                  <c:v>0.68705882352941094</c:v>
                </c:pt>
                <c:pt idx="51">
                  <c:v>0.66626686656671597</c:v>
                </c:pt>
                <c:pt idx="52">
                  <c:v>0.67536231884057896</c:v>
                </c:pt>
                <c:pt idx="53">
                  <c:v>0.68</c:v>
                </c:pt>
                <c:pt idx="54">
                  <c:v>0.66704545454545405</c:v>
                </c:pt>
                <c:pt idx="55">
                  <c:v>0.66110363391655402</c:v>
                </c:pt>
                <c:pt idx="56">
                  <c:v>0.67035040431266801</c:v>
                </c:pt>
                <c:pt idx="57">
                  <c:v>0.665135135135135</c:v>
                </c:pt>
                <c:pt idx="58">
                  <c:v>0.65837837837837798</c:v>
                </c:pt>
                <c:pt idx="59">
                  <c:v>0.67287449392712495</c:v>
                </c:pt>
                <c:pt idx="60">
                  <c:v>0.68912751677852302</c:v>
                </c:pt>
                <c:pt idx="61">
                  <c:v>0.71346153846153804</c:v>
                </c:pt>
                <c:pt idx="62">
                  <c:v>0.734530386740331</c:v>
                </c:pt>
                <c:pt idx="63">
                  <c:v>0.71286863270777401</c:v>
                </c:pt>
                <c:pt idx="64">
                  <c:v>0.70474934036939296</c:v>
                </c:pt>
                <c:pt idx="65">
                  <c:v>0.7</c:v>
                </c:pt>
                <c:pt idx="66">
                  <c:v>0.69183400267737605</c:v>
                </c:pt>
                <c:pt idx="67">
                  <c:v>0.67754010695187095</c:v>
                </c:pt>
                <c:pt idx="68">
                  <c:v>0.65899864682002696</c:v>
                </c:pt>
                <c:pt idx="69">
                  <c:v>0.66141304347826002</c:v>
                </c:pt>
                <c:pt idx="70">
                  <c:v>0.66094182825484704</c:v>
                </c:pt>
                <c:pt idx="71">
                  <c:v>0.67136929460580896</c:v>
                </c:pt>
                <c:pt idx="72">
                  <c:v>0.66265389876880898</c:v>
                </c:pt>
                <c:pt idx="73">
                  <c:v>0.65567567567567497</c:v>
                </c:pt>
                <c:pt idx="74">
                  <c:v>0.65836680053547503</c:v>
                </c:pt>
                <c:pt idx="75">
                  <c:v>0.66180371352785095</c:v>
                </c:pt>
                <c:pt idx="76">
                  <c:v>0.65853018372703398</c:v>
                </c:pt>
                <c:pt idx="77">
                  <c:v>0.66103038309114903</c:v>
                </c:pt>
                <c:pt idx="78">
                  <c:v>0.67001321003962999</c:v>
                </c:pt>
                <c:pt idx="79">
                  <c:v>0.66984126984126902</c:v>
                </c:pt>
                <c:pt idx="80">
                  <c:v>0.66798941798941802</c:v>
                </c:pt>
                <c:pt idx="81">
                  <c:v>0.67311258278145603</c:v>
                </c:pt>
                <c:pt idx="82">
                  <c:v>0.66972477064220104</c:v>
                </c:pt>
                <c:pt idx="83">
                  <c:v>0.64435897435897405</c:v>
                </c:pt>
                <c:pt idx="84">
                  <c:v>0.65052083333333299</c:v>
                </c:pt>
                <c:pt idx="85">
                  <c:v>0.65699208443271695</c:v>
                </c:pt>
                <c:pt idx="86">
                  <c:v>0.65390625000000002</c:v>
                </c:pt>
                <c:pt idx="87">
                  <c:v>0.65452127659574399</c:v>
                </c:pt>
                <c:pt idx="88">
                  <c:v>0.67027741083223202</c:v>
                </c:pt>
                <c:pt idx="89">
                  <c:v>0.66181818181818097</c:v>
                </c:pt>
                <c:pt idx="90">
                  <c:v>0.66501950585175496</c:v>
                </c:pt>
                <c:pt idx="91">
                  <c:v>0.66235446313065904</c:v>
                </c:pt>
                <c:pt idx="92">
                  <c:v>0.67019354838709599</c:v>
                </c:pt>
                <c:pt idx="93">
                  <c:v>0.66069142125480096</c:v>
                </c:pt>
                <c:pt idx="94">
                  <c:v>0.66136071887034598</c:v>
                </c:pt>
                <c:pt idx="95">
                  <c:v>0.66873385012919895</c:v>
                </c:pt>
                <c:pt idx="96">
                  <c:v>0.65917312661498695</c:v>
                </c:pt>
                <c:pt idx="97">
                  <c:v>0.66092544987146495</c:v>
                </c:pt>
                <c:pt idx="98">
                  <c:v>0.67410358565737005</c:v>
                </c:pt>
                <c:pt idx="99">
                  <c:v>0.67424836601307103</c:v>
                </c:pt>
                <c:pt idx="100">
                  <c:v>0.67120418848167496</c:v>
                </c:pt>
                <c:pt idx="101">
                  <c:v>0.67722513089005199</c:v>
                </c:pt>
                <c:pt idx="102">
                  <c:v>0.65979643765903295</c:v>
                </c:pt>
                <c:pt idx="103">
                  <c:v>0.66368286445012703</c:v>
                </c:pt>
                <c:pt idx="104">
                  <c:v>0.67551546391752504</c:v>
                </c:pt>
                <c:pt idx="105">
                  <c:v>0.66606683804627198</c:v>
                </c:pt>
                <c:pt idx="106">
                  <c:v>0.66272493573264701</c:v>
                </c:pt>
                <c:pt idx="107">
                  <c:v>0.65328185328185295</c:v>
                </c:pt>
                <c:pt idx="108">
                  <c:v>0.65153061224489695</c:v>
                </c:pt>
                <c:pt idx="109">
                  <c:v>0.65218508997429303</c:v>
                </c:pt>
                <c:pt idx="110">
                  <c:v>0.66546391752577305</c:v>
                </c:pt>
                <c:pt idx="111">
                  <c:v>0.66086956521739104</c:v>
                </c:pt>
                <c:pt idx="112">
                  <c:v>0.65823754789272004</c:v>
                </c:pt>
                <c:pt idx="113">
                  <c:v>0.64646464646464596</c:v>
                </c:pt>
                <c:pt idx="114">
                  <c:v>0.65383647798742095</c:v>
                </c:pt>
                <c:pt idx="115">
                  <c:v>0.65119798234552295</c:v>
                </c:pt>
                <c:pt idx="116">
                  <c:v>0.64044943820224698</c:v>
                </c:pt>
                <c:pt idx="117">
                  <c:v>0.63649815043156599</c:v>
                </c:pt>
                <c:pt idx="118">
                  <c:v>0.63300248138957804</c:v>
                </c:pt>
                <c:pt idx="119">
                  <c:v>0.64400000000000002</c:v>
                </c:pt>
                <c:pt idx="120">
                  <c:v>0.63475000000000004</c:v>
                </c:pt>
                <c:pt idx="121">
                  <c:v>0.63462017434620099</c:v>
                </c:pt>
                <c:pt idx="122">
                  <c:v>0.63029556650246299</c:v>
                </c:pt>
                <c:pt idx="123">
                  <c:v>0.63816604708797997</c:v>
                </c:pt>
                <c:pt idx="124">
                  <c:v>0.63690036900368996</c:v>
                </c:pt>
                <c:pt idx="125">
                  <c:v>0.63867809057527503</c:v>
                </c:pt>
                <c:pt idx="126">
                  <c:v>0.63239951278928097</c:v>
                </c:pt>
                <c:pt idx="127">
                  <c:v>0.66449999999999998</c:v>
                </c:pt>
                <c:pt idx="128">
                  <c:v>0.69946949602121999</c:v>
                </c:pt>
                <c:pt idx="129">
                  <c:v>0.70381077529566305</c:v>
                </c:pt>
                <c:pt idx="130">
                  <c:v>0.67391874180864997</c:v>
                </c:pt>
                <c:pt idx="131">
                  <c:v>0.68795669824086603</c:v>
                </c:pt>
                <c:pt idx="132">
                  <c:v>0.70646492434663</c:v>
                </c:pt>
                <c:pt idx="133">
                  <c:v>0.70586630286493801</c:v>
                </c:pt>
                <c:pt idx="134">
                  <c:v>0.69482288828337802</c:v>
                </c:pt>
                <c:pt idx="135">
                  <c:v>0.69414965986394495</c:v>
                </c:pt>
                <c:pt idx="136">
                  <c:v>0.70792767732962403</c:v>
                </c:pt>
                <c:pt idx="137">
                  <c:v>0.70794979079497899</c:v>
                </c:pt>
                <c:pt idx="138">
                  <c:v>0.69400278940027804</c:v>
                </c:pt>
                <c:pt idx="139">
                  <c:v>0.68066298342541398</c:v>
                </c:pt>
                <c:pt idx="140">
                  <c:v>0.69042995839112298</c:v>
                </c:pt>
                <c:pt idx="141">
                  <c:v>0.68276836158192</c:v>
                </c:pt>
                <c:pt idx="142">
                  <c:v>0.67943262411347505</c:v>
                </c:pt>
                <c:pt idx="143">
                  <c:v>0.67559274755927401</c:v>
                </c:pt>
                <c:pt idx="144">
                  <c:v>0.68165007112375497</c:v>
                </c:pt>
                <c:pt idx="145">
                  <c:v>0.67183908045977003</c:v>
                </c:pt>
                <c:pt idx="146">
                  <c:v>0.66104651162790695</c:v>
                </c:pt>
                <c:pt idx="147">
                  <c:v>0.65592972181551901</c:v>
                </c:pt>
                <c:pt idx="148">
                  <c:v>0.66474820143884805</c:v>
                </c:pt>
                <c:pt idx="149">
                  <c:v>0.64402877697841698</c:v>
                </c:pt>
                <c:pt idx="150">
                  <c:v>0.63392330383480799</c:v>
                </c:pt>
                <c:pt idx="151">
                  <c:v>0.63801169590643203</c:v>
                </c:pt>
                <c:pt idx="152">
                  <c:v>0.64655172413793105</c:v>
                </c:pt>
                <c:pt idx="153">
                  <c:v>0.63219373219373198</c:v>
                </c:pt>
                <c:pt idx="154">
                  <c:v>0.63600000000000001</c:v>
                </c:pt>
                <c:pt idx="155">
                  <c:v>0.64028776978417201</c:v>
                </c:pt>
                <c:pt idx="156">
                  <c:v>0.630285714285714</c:v>
                </c:pt>
                <c:pt idx="157">
                  <c:v>0.63280116110304696</c:v>
                </c:pt>
                <c:pt idx="158">
                  <c:v>0.65377906976744105</c:v>
                </c:pt>
                <c:pt idx="159">
                  <c:v>0.65065502183406099</c:v>
                </c:pt>
                <c:pt idx="160">
                  <c:v>0.65550660792951498</c:v>
                </c:pt>
                <c:pt idx="161">
                  <c:v>0.65473372781064998</c:v>
                </c:pt>
                <c:pt idx="162">
                  <c:v>0.64820359281437101</c:v>
                </c:pt>
                <c:pt idx="163">
                  <c:v>0.64603886397608301</c:v>
                </c:pt>
                <c:pt idx="164">
                  <c:v>0.64138972809667605</c:v>
                </c:pt>
                <c:pt idx="165">
                  <c:v>0.64471299093655499</c:v>
                </c:pt>
                <c:pt idx="166">
                  <c:v>0.66163328197226501</c:v>
                </c:pt>
                <c:pt idx="167">
                  <c:v>0.64183206106870205</c:v>
                </c:pt>
                <c:pt idx="168">
                  <c:v>0.64613003095975197</c:v>
                </c:pt>
                <c:pt idx="169">
                  <c:v>0.63666666666666605</c:v>
                </c:pt>
                <c:pt idx="170">
                  <c:v>0.626403641881638</c:v>
                </c:pt>
                <c:pt idx="171">
                  <c:v>0.64787401574803105</c:v>
                </c:pt>
                <c:pt idx="172">
                  <c:v>0.67837398373983704</c:v>
                </c:pt>
                <c:pt idx="173">
                  <c:v>0.68322368421052604</c:v>
                </c:pt>
                <c:pt idx="174">
                  <c:v>0.68212560386473398</c:v>
                </c:pt>
                <c:pt idx="175">
                  <c:v>0.67608346709470302</c:v>
                </c:pt>
                <c:pt idx="176">
                  <c:v>0.68298217179902698</c:v>
                </c:pt>
                <c:pt idx="177">
                  <c:v>0.67149758454106201</c:v>
                </c:pt>
                <c:pt idx="178">
                  <c:v>0.67227722772277199</c:v>
                </c:pt>
                <c:pt idx="179">
                  <c:v>0.66711319490957799</c:v>
                </c:pt>
                <c:pt idx="180">
                  <c:v>0.66903313049357604</c:v>
                </c:pt>
                <c:pt idx="181">
                  <c:v>0.66312292358803904</c:v>
                </c:pt>
                <c:pt idx="182">
                  <c:v>0.65803631472763902</c:v>
                </c:pt>
                <c:pt idx="183">
                  <c:v>0.65321773924641502</c:v>
                </c:pt>
                <c:pt idx="184">
                  <c:v>0.64344941956882196</c:v>
                </c:pt>
                <c:pt idx="185">
                  <c:v>0.65605306799336605</c:v>
                </c:pt>
                <c:pt idx="186">
                  <c:v>0.63029315960912002</c:v>
                </c:pt>
                <c:pt idx="187">
                  <c:v>0.640066225165562</c:v>
                </c:pt>
                <c:pt idx="188">
                  <c:v>0.64122383252818005</c:v>
                </c:pt>
                <c:pt idx="189">
                  <c:v>0.64538341158059398</c:v>
                </c:pt>
                <c:pt idx="190">
                  <c:v>0.643956043956044</c:v>
                </c:pt>
                <c:pt idx="191">
                  <c:v>0.65246913580246901</c:v>
                </c:pt>
                <c:pt idx="192">
                  <c:v>0.65125</c:v>
                </c:pt>
                <c:pt idx="193">
                  <c:v>0.66202531645569596</c:v>
                </c:pt>
                <c:pt idx="194">
                  <c:v>0.66415094339622605</c:v>
                </c:pt>
                <c:pt idx="195">
                  <c:v>0.66813880126182901</c:v>
                </c:pt>
                <c:pt idx="196">
                  <c:v>0.67987117552334897</c:v>
                </c:pt>
                <c:pt idx="197">
                  <c:v>0.68039215686274501</c:v>
                </c:pt>
                <c:pt idx="198">
                  <c:v>0.67625201938610602</c:v>
                </c:pt>
                <c:pt idx="199">
                  <c:v>0.66952224052718201</c:v>
                </c:pt>
                <c:pt idx="200">
                  <c:v>0.66603475513428101</c:v>
                </c:pt>
                <c:pt idx="201">
                  <c:v>0.67468354430379696</c:v>
                </c:pt>
                <c:pt idx="202">
                  <c:v>0.67738853503184704</c:v>
                </c:pt>
                <c:pt idx="203">
                  <c:v>0.67532051282051198</c:v>
                </c:pt>
                <c:pt idx="204">
                  <c:v>0.67882736156351697</c:v>
                </c:pt>
                <c:pt idx="205">
                  <c:v>0.69686985172981797</c:v>
                </c:pt>
                <c:pt idx="206">
                  <c:v>0.70349417637271205</c:v>
                </c:pt>
                <c:pt idx="207">
                  <c:v>0.684451718494271</c:v>
                </c:pt>
                <c:pt idx="208">
                  <c:v>0.686547811993517</c:v>
                </c:pt>
                <c:pt idx="209">
                  <c:v>0.69721767594107997</c:v>
                </c:pt>
                <c:pt idx="210">
                  <c:v>0.69528455284552804</c:v>
                </c:pt>
                <c:pt idx="211">
                  <c:v>0.68538961038960999</c:v>
                </c:pt>
                <c:pt idx="212">
                  <c:v>0.681260364842454</c:v>
                </c:pt>
                <c:pt idx="213">
                  <c:v>0.67287581699346399</c:v>
                </c:pt>
                <c:pt idx="214">
                  <c:v>0.67438016528925604</c:v>
                </c:pt>
                <c:pt idx="215">
                  <c:v>0.68325041459369795</c:v>
                </c:pt>
                <c:pt idx="216">
                  <c:v>0.68472906403940803</c:v>
                </c:pt>
                <c:pt idx="217">
                  <c:v>0.67874794069192701</c:v>
                </c:pt>
                <c:pt idx="218">
                  <c:v>0.68790849673202603</c:v>
                </c:pt>
                <c:pt idx="219">
                  <c:v>0.668841761827079</c:v>
                </c:pt>
                <c:pt idx="220">
                  <c:v>0.65844155844155805</c:v>
                </c:pt>
                <c:pt idx="221">
                  <c:v>0.64281150159744405</c:v>
                </c:pt>
                <c:pt idx="222">
                  <c:v>0.64454828660436103</c:v>
                </c:pt>
                <c:pt idx="223">
                  <c:v>0.63172628304821099</c:v>
                </c:pt>
                <c:pt idx="224">
                  <c:v>0.63107692307692298</c:v>
                </c:pt>
                <c:pt idx="225">
                  <c:v>0.64368174726989003</c:v>
                </c:pt>
                <c:pt idx="226">
                  <c:v>0.63446153846153797</c:v>
                </c:pt>
                <c:pt idx="227">
                  <c:v>0.63468749999999996</c:v>
                </c:pt>
                <c:pt idx="228">
                  <c:v>0.63993710691823902</c:v>
                </c:pt>
                <c:pt idx="229">
                  <c:v>0.64694835680751095</c:v>
                </c:pt>
                <c:pt idx="230">
                  <c:v>0.64632587859424895</c:v>
                </c:pt>
                <c:pt idx="231">
                  <c:v>0.65110410094637206</c:v>
                </c:pt>
                <c:pt idx="232">
                  <c:v>0.67045813586097902</c:v>
                </c:pt>
                <c:pt idx="233">
                  <c:v>0.68164556962025302</c:v>
                </c:pt>
                <c:pt idx="234">
                  <c:v>0.66963190184049004</c:v>
                </c:pt>
                <c:pt idx="235">
                  <c:v>0.67092846270928397</c:v>
                </c:pt>
                <c:pt idx="236">
                  <c:v>0.67791411042944705</c:v>
                </c:pt>
                <c:pt idx="237">
                  <c:v>0.67522935779816495</c:v>
                </c:pt>
                <c:pt idx="238">
                  <c:v>0.67450381679389304</c:v>
                </c:pt>
                <c:pt idx="239">
                  <c:v>0.68829953198127902</c:v>
                </c:pt>
                <c:pt idx="240">
                  <c:v>0.70625000000000004</c:v>
                </c:pt>
                <c:pt idx="241">
                  <c:v>0.71159874608150397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43969</c:v>
                </c:pt>
                <c:pt idx="1">
                  <c:v>43966</c:v>
                </c:pt>
                <c:pt idx="2">
                  <c:v>43965</c:v>
                </c:pt>
                <c:pt idx="3">
                  <c:v>43964</c:v>
                </c:pt>
                <c:pt idx="4">
                  <c:v>43963</c:v>
                </c:pt>
                <c:pt idx="5">
                  <c:v>43962</c:v>
                </c:pt>
                <c:pt idx="6">
                  <c:v>43959</c:v>
                </c:pt>
                <c:pt idx="7">
                  <c:v>43958</c:v>
                </c:pt>
                <c:pt idx="8">
                  <c:v>43952</c:v>
                </c:pt>
                <c:pt idx="9">
                  <c:v>43951</c:v>
                </c:pt>
                <c:pt idx="10">
                  <c:v>43949</c:v>
                </c:pt>
                <c:pt idx="11">
                  <c:v>43948</c:v>
                </c:pt>
                <c:pt idx="12">
                  <c:v>43945</c:v>
                </c:pt>
                <c:pt idx="13">
                  <c:v>43944</c:v>
                </c:pt>
                <c:pt idx="14">
                  <c:v>43943</c:v>
                </c:pt>
                <c:pt idx="15">
                  <c:v>43942</c:v>
                </c:pt>
                <c:pt idx="16">
                  <c:v>43941</c:v>
                </c:pt>
                <c:pt idx="17">
                  <c:v>43938</c:v>
                </c:pt>
                <c:pt idx="18">
                  <c:v>43937</c:v>
                </c:pt>
                <c:pt idx="19">
                  <c:v>43936</c:v>
                </c:pt>
                <c:pt idx="20">
                  <c:v>43935</c:v>
                </c:pt>
                <c:pt idx="21">
                  <c:v>43934</c:v>
                </c:pt>
                <c:pt idx="22">
                  <c:v>43931</c:v>
                </c:pt>
                <c:pt idx="23">
                  <c:v>43930</c:v>
                </c:pt>
                <c:pt idx="24">
                  <c:v>43929</c:v>
                </c:pt>
                <c:pt idx="25">
                  <c:v>43928</c:v>
                </c:pt>
                <c:pt idx="26">
                  <c:v>43927</c:v>
                </c:pt>
                <c:pt idx="27">
                  <c:v>43924</c:v>
                </c:pt>
                <c:pt idx="28">
                  <c:v>43923</c:v>
                </c:pt>
                <c:pt idx="29">
                  <c:v>43922</c:v>
                </c:pt>
                <c:pt idx="30">
                  <c:v>43921</c:v>
                </c:pt>
                <c:pt idx="31">
                  <c:v>43920</c:v>
                </c:pt>
                <c:pt idx="32">
                  <c:v>43917</c:v>
                </c:pt>
                <c:pt idx="33">
                  <c:v>43916</c:v>
                </c:pt>
                <c:pt idx="34">
                  <c:v>43915</c:v>
                </c:pt>
                <c:pt idx="35">
                  <c:v>43914</c:v>
                </c:pt>
                <c:pt idx="36">
                  <c:v>43913</c:v>
                </c:pt>
                <c:pt idx="37">
                  <c:v>43909</c:v>
                </c:pt>
                <c:pt idx="38">
                  <c:v>43908</c:v>
                </c:pt>
                <c:pt idx="39">
                  <c:v>43907</c:v>
                </c:pt>
                <c:pt idx="40">
                  <c:v>43906</c:v>
                </c:pt>
                <c:pt idx="41">
                  <c:v>43903</c:v>
                </c:pt>
                <c:pt idx="42">
                  <c:v>43902</c:v>
                </c:pt>
                <c:pt idx="43">
                  <c:v>43901</c:v>
                </c:pt>
                <c:pt idx="44">
                  <c:v>43900</c:v>
                </c:pt>
                <c:pt idx="45">
                  <c:v>43899</c:v>
                </c:pt>
                <c:pt idx="46">
                  <c:v>43896</c:v>
                </c:pt>
                <c:pt idx="47">
                  <c:v>43895</c:v>
                </c:pt>
                <c:pt idx="48">
                  <c:v>43894</c:v>
                </c:pt>
                <c:pt idx="49">
                  <c:v>43893</c:v>
                </c:pt>
                <c:pt idx="50">
                  <c:v>43892</c:v>
                </c:pt>
                <c:pt idx="51">
                  <c:v>43889</c:v>
                </c:pt>
                <c:pt idx="52">
                  <c:v>43888</c:v>
                </c:pt>
                <c:pt idx="53">
                  <c:v>43887</c:v>
                </c:pt>
                <c:pt idx="54">
                  <c:v>43886</c:v>
                </c:pt>
                <c:pt idx="55">
                  <c:v>43882</c:v>
                </c:pt>
                <c:pt idx="56">
                  <c:v>43881</c:v>
                </c:pt>
                <c:pt idx="57">
                  <c:v>43880</c:v>
                </c:pt>
                <c:pt idx="58">
                  <c:v>43879</c:v>
                </c:pt>
                <c:pt idx="59">
                  <c:v>43878</c:v>
                </c:pt>
                <c:pt idx="60">
                  <c:v>43875</c:v>
                </c:pt>
                <c:pt idx="61">
                  <c:v>43874</c:v>
                </c:pt>
                <c:pt idx="62">
                  <c:v>43873</c:v>
                </c:pt>
                <c:pt idx="63">
                  <c:v>43871</c:v>
                </c:pt>
                <c:pt idx="64">
                  <c:v>43868</c:v>
                </c:pt>
                <c:pt idx="65">
                  <c:v>43867</c:v>
                </c:pt>
                <c:pt idx="66">
                  <c:v>43866</c:v>
                </c:pt>
                <c:pt idx="67">
                  <c:v>43865</c:v>
                </c:pt>
                <c:pt idx="68">
                  <c:v>43864</c:v>
                </c:pt>
                <c:pt idx="69">
                  <c:v>43861</c:v>
                </c:pt>
                <c:pt idx="70">
                  <c:v>43860</c:v>
                </c:pt>
                <c:pt idx="71">
                  <c:v>43859</c:v>
                </c:pt>
                <c:pt idx="72">
                  <c:v>43858</c:v>
                </c:pt>
                <c:pt idx="73">
                  <c:v>43857</c:v>
                </c:pt>
                <c:pt idx="74">
                  <c:v>43854</c:v>
                </c:pt>
                <c:pt idx="75">
                  <c:v>43853</c:v>
                </c:pt>
                <c:pt idx="76">
                  <c:v>43852</c:v>
                </c:pt>
                <c:pt idx="77">
                  <c:v>43851</c:v>
                </c:pt>
                <c:pt idx="78">
                  <c:v>43850</c:v>
                </c:pt>
                <c:pt idx="79">
                  <c:v>43847</c:v>
                </c:pt>
                <c:pt idx="80">
                  <c:v>43846</c:v>
                </c:pt>
                <c:pt idx="81">
                  <c:v>43845</c:v>
                </c:pt>
                <c:pt idx="82">
                  <c:v>43844</c:v>
                </c:pt>
                <c:pt idx="83">
                  <c:v>43840</c:v>
                </c:pt>
                <c:pt idx="84">
                  <c:v>43839</c:v>
                </c:pt>
                <c:pt idx="85">
                  <c:v>43838</c:v>
                </c:pt>
                <c:pt idx="86">
                  <c:v>43837</c:v>
                </c:pt>
                <c:pt idx="87">
                  <c:v>43836</c:v>
                </c:pt>
                <c:pt idx="88">
                  <c:v>43829</c:v>
                </c:pt>
                <c:pt idx="89">
                  <c:v>43826</c:v>
                </c:pt>
                <c:pt idx="90">
                  <c:v>43825</c:v>
                </c:pt>
                <c:pt idx="91">
                  <c:v>43824</c:v>
                </c:pt>
                <c:pt idx="92">
                  <c:v>43823</c:v>
                </c:pt>
                <c:pt idx="93">
                  <c:v>43822</c:v>
                </c:pt>
                <c:pt idx="94">
                  <c:v>43819</c:v>
                </c:pt>
                <c:pt idx="95">
                  <c:v>43818</c:v>
                </c:pt>
                <c:pt idx="96">
                  <c:v>43817</c:v>
                </c:pt>
                <c:pt idx="97">
                  <c:v>43816</c:v>
                </c:pt>
                <c:pt idx="98">
                  <c:v>43815</c:v>
                </c:pt>
                <c:pt idx="99">
                  <c:v>43812</c:v>
                </c:pt>
                <c:pt idx="100">
                  <c:v>43811</c:v>
                </c:pt>
                <c:pt idx="101">
                  <c:v>43810</c:v>
                </c:pt>
                <c:pt idx="102">
                  <c:v>43809</c:v>
                </c:pt>
                <c:pt idx="103">
                  <c:v>43808</c:v>
                </c:pt>
                <c:pt idx="104">
                  <c:v>43805</c:v>
                </c:pt>
                <c:pt idx="105">
                  <c:v>43804</c:v>
                </c:pt>
                <c:pt idx="106">
                  <c:v>43803</c:v>
                </c:pt>
                <c:pt idx="107">
                  <c:v>43802</c:v>
                </c:pt>
                <c:pt idx="108">
                  <c:v>43801</c:v>
                </c:pt>
                <c:pt idx="109">
                  <c:v>43798</c:v>
                </c:pt>
                <c:pt idx="110">
                  <c:v>43797</c:v>
                </c:pt>
                <c:pt idx="111">
                  <c:v>43796</c:v>
                </c:pt>
                <c:pt idx="112">
                  <c:v>43795</c:v>
                </c:pt>
                <c:pt idx="113">
                  <c:v>43794</c:v>
                </c:pt>
                <c:pt idx="114">
                  <c:v>43791</c:v>
                </c:pt>
                <c:pt idx="115">
                  <c:v>43790</c:v>
                </c:pt>
                <c:pt idx="116">
                  <c:v>43789</c:v>
                </c:pt>
                <c:pt idx="117">
                  <c:v>43788</c:v>
                </c:pt>
                <c:pt idx="118">
                  <c:v>43787</c:v>
                </c:pt>
                <c:pt idx="119">
                  <c:v>43784</c:v>
                </c:pt>
                <c:pt idx="120">
                  <c:v>43783</c:v>
                </c:pt>
                <c:pt idx="121">
                  <c:v>43782</c:v>
                </c:pt>
                <c:pt idx="122">
                  <c:v>43781</c:v>
                </c:pt>
                <c:pt idx="123">
                  <c:v>43780</c:v>
                </c:pt>
                <c:pt idx="124">
                  <c:v>43777</c:v>
                </c:pt>
                <c:pt idx="125">
                  <c:v>43776</c:v>
                </c:pt>
                <c:pt idx="126">
                  <c:v>43775</c:v>
                </c:pt>
                <c:pt idx="127">
                  <c:v>43774</c:v>
                </c:pt>
                <c:pt idx="128">
                  <c:v>43770</c:v>
                </c:pt>
                <c:pt idx="129">
                  <c:v>43769</c:v>
                </c:pt>
                <c:pt idx="130">
                  <c:v>43768</c:v>
                </c:pt>
                <c:pt idx="131">
                  <c:v>43767</c:v>
                </c:pt>
                <c:pt idx="132">
                  <c:v>43766</c:v>
                </c:pt>
                <c:pt idx="133">
                  <c:v>43763</c:v>
                </c:pt>
                <c:pt idx="134">
                  <c:v>43762</c:v>
                </c:pt>
                <c:pt idx="135">
                  <c:v>43761</c:v>
                </c:pt>
                <c:pt idx="136">
                  <c:v>43759</c:v>
                </c:pt>
                <c:pt idx="137">
                  <c:v>43756</c:v>
                </c:pt>
                <c:pt idx="138">
                  <c:v>43755</c:v>
                </c:pt>
                <c:pt idx="139">
                  <c:v>43754</c:v>
                </c:pt>
                <c:pt idx="140">
                  <c:v>43753</c:v>
                </c:pt>
                <c:pt idx="141">
                  <c:v>43749</c:v>
                </c:pt>
                <c:pt idx="142">
                  <c:v>43748</c:v>
                </c:pt>
                <c:pt idx="143">
                  <c:v>43747</c:v>
                </c:pt>
                <c:pt idx="144">
                  <c:v>43746</c:v>
                </c:pt>
                <c:pt idx="145">
                  <c:v>43745</c:v>
                </c:pt>
                <c:pt idx="146">
                  <c:v>43742</c:v>
                </c:pt>
                <c:pt idx="147">
                  <c:v>43741</c:v>
                </c:pt>
                <c:pt idx="148">
                  <c:v>43740</c:v>
                </c:pt>
                <c:pt idx="149">
                  <c:v>43739</c:v>
                </c:pt>
                <c:pt idx="150">
                  <c:v>43738</c:v>
                </c:pt>
                <c:pt idx="151">
                  <c:v>43735</c:v>
                </c:pt>
                <c:pt idx="152">
                  <c:v>43734</c:v>
                </c:pt>
                <c:pt idx="153">
                  <c:v>43733</c:v>
                </c:pt>
                <c:pt idx="154">
                  <c:v>43732</c:v>
                </c:pt>
                <c:pt idx="155">
                  <c:v>43728</c:v>
                </c:pt>
                <c:pt idx="156">
                  <c:v>43727</c:v>
                </c:pt>
                <c:pt idx="157">
                  <c:v>43726</c:v>
                </c:pt>
                <c:pt idx="158">
                  <c:v>43725</c:v>
                </c:pt>
                <c:pt idx="159">
                  <c:v>43721</c:v>
                </c:pt>
                <c:pt idx="160">
                  <c:v>43720</c:v>
                </c:pt>
                <c:pt idx="161">
                  <c:v>43719</c:v>
                </c:pt>
                <c:pt idx="162">
                  <c:v>43718</c:v>
                </c:pt>
                <c:pt idx="163">
                  <c:v>43717</c:v>
                </c:pt>
                <c:pt idx="164">
                  <c:v>43714</c:v>
                </c:pt>
                <c:pt idx="165">
                  <c:v>43713</c:v>
                </c:pt>
                <c:pt idx="166">
                  <c:v>43712</c:v>
                </c:pt>
                <c:pt idx="167">
                  <c:v>43711</c:v>
                </c:pt>
                <c:pt idx="168">
                  <c:v>43710</c:v>
                </c:pt>
                <c:pt idx="169">
                  <c:v>43707</c:v>
                </c:pt>
                <c:pt idx="170">
                  <c:v>43706</c:v>
                </c:pt>
                <c:pt idx="171">
                  <c:v>43705</c:v>
                </c:pt>
                <c:pt idx="172">
                  <c:v>43704</c:v>
                </c:pt>
                <c:pt idx="173">
                  <c:v>43703</c:v>
                </c:pt>
                <c:pt idx="174">
                  <c:v>43700</c:v>
                </c:pt>
                <c:pt idx="175">
                  <c:v>43699</c:v>
                </c:pt>
                <c:pt idx="176">
                  <c:v>43698</c:v>
                </c:pt>
                <c:pt idx="177">
                  <c:v>43697</c:v>
                </c:pt>
                <c:pt idx="178">
                  <c:v>43696</c:v>
                </c:pt>
                <c:pt idx="179">
                  <c:v>43693</c:v>
                </c:pt>
                <c:pt idx="180">
                  <c:v>43692</c:v>
                </c:pt>
                <c:pt idx="181">
                  <c:v>43691</c:v>
                </c:pt>
                <c:pt idx="182">
                  <c:v>43690</c:v>
                </c:pt>
                <c:pt idx="183">
                  <c:v>43686</c:v>
                </c:pt>
                <c:pt idx="184">
                  <c:v>43685</c:v>
                </c:pt>
                <c:pt idx="185">
                  <c:v>43684</c:v>
                </c:pt>
                <c:pt idx="186">
                  <c:v>43683</c:v>
                </c:pt>
                <c:pt idx="187">
                  <c:v>43682</c:v>
                </c:pt>
                <c:pt idx="188">
                  <c:v>43679</c:v>
                </c:pt>
                <c:pt idx="189">
                  <c:v>43678</c:v>
                </c:pt>
                <c:pt idx="190">
                  <c:v>43677</c:v>
                </c:pt>
                <c:pt idx="191">
                  <c:v>43676</c:v>
                </c:pt>
                <c:pt idx="192">
                  <c:v>43675</c:v>
                </c:pt>
                <c:pt idx="193">
                  <c:v>43672</c:v>
                </c:pt>
                <c:pt idx="194">
                  <c:v>43671</c:v>
                </c:pt>
                <c:pt idx="195">
                  <c:v>43670</c:v>
                </c:pt>
                <c:pt idx="196">
                  <c:v>43669</c:v>
                </c:pt>
                <c:pt idx="197">
                  <c:v>43668</c:v>
                </c:pt>
                <c:pt idx="198">
                  <c:v>43665</c:v>
                </c:pt>
                <c:pt idx="199">
                  <c:v>43664</c:v>
                </c:pt>
                <c:pt idx="200">
                  <c:v>43663</c:v>
                </c:pt>
                <c:pt idx="201">
                  <c:v>43662</c:v>
                </c:pt>
                <c:pt idx="202">
                  <c:v>43658</c:v>
                </c:pt>
                <c:pt idx="203">
                  <c:v>43657</c:v>
                </c:pt>
                <c:pt idx="204">
                  <c:v>43656</c:v>
                </c:pt>
                <c:pt idx="205">
                  <c:v>43655</c:v>
                </c:pt>
                <c:pt idx="206">
                  <c:v>43654</c:v>
                </c:pt>
                <c:pt idx="207">
                  <c:v>43651</c:v>
                </c:pt>
                <c:pt idx="208">
                  <c:v>43650</c:v>
                </c:pt>
                <c:pt idx="209">
                  <c:v>43649</c:v>
                </c:pt>
                <c:pt idx="210">
                  <c:v>43648</c:v>
                </c:pt>
                <c:pt idx="211">
                  <c:v>43647</c:v>
                </c:pt>
                <c:pt idx="212">
                  <c:v>43644</c:v>
                </c:pt>
                <c:pt idx="213">
                  <c:v>43643</c:v>
                </c:pt>
                <c:pt idx="214">
                  <c:v>43642</c:v>
                </c:pt>
                <c:pt idx="215">
                  <c:v>43641</c:v>
                </c:pt>
                <c:pt idx="216">
                  <c:v>43640</c:v>
                </c:pt>
                <c:pt idx="217">
                  <c:v>43637</c:v>
                </c:pt>
                <c:pt idx="218">
                  <c:v>43636</c:v>
                </c:pt>
                <c:pt idx="219">
                  <c:v>43635</c:v>
                </c:pt>
                <c:pt idx="220">
                  <c:v>43634</c:v>
                </c:pt>
                <c:pt idx="221">
                  <c:v>43633</c:v>
                </c:pt>
                <c:pt idx="222">
                  <c:v>43630</c:v>
                </c:pt>
                <c:pt idx="223">
                  <c:v>43629</c:v>
                </c:pt>
                <c:pt idx="224">
                  <c:v>43628</c:v>
                </c:pt>
                <c:pt idx="225">
                  <c:v>43627</c:v>
                </c:pt>
                <c:pt idx="226">
                  <c:v>43626</c:v>
                </c:pt>
                <c:pt idx="227">
                  <c:v>43623</c:v>
                </c:pt>
                <c:pt idx="228">
                  <c:v>43622</c:v>
                </c:pt>
                <c:pt idx="229">
                  <c:v>43621</c:v>
                </c:pt>
                <c:pt idx="230">
                  <c:v>43620</c:v>
                </c:pt>
                <c:pt idx="231">
                  <c:v>43619</c:v>
                </c:pt>
                <c:pt idx="232">
                  <c:v>43616</c:v>
                </c:pt>
                <c:pt idx="233">
                  <c:v>43615</c:v>
                </c:pt>
                <c:pt idx="234">
                  <c:v>43614</c:v>
                </c:pt>
                <c:pt idx="235">
                  <c:v>43613</c:v>
                </c:pt>
                <c:pt idx="236">
                  <c:v>43612</c:v>
                </c:pt>
                <c:pt idx="237">
                  <c:v>43609</c:v>
                </c:pt>
                <c:pt idx="238">
                  <c:v>43608</c:v>
                </c:pt>
                <c:pt idx="239">
                  <c:v>43607</c:v>
                </c:pt>
                <c:pt idx="240">
                  <c:v>43606</c:v>
                </c:pt>
                <c:pt idx="241">
                  <c:v>43605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0.7307025981240044</c:v>
                </c:pt>
                <c:pt idx="1">
                  <c:v>0.72862584190258128</c:v>
                </c:pt>
                <c:pt idx="2">
                  <c:v>0.72655223343101238</c:v>
                </c:pt>
                <c:pt idx="3">
                  <c:v>0.72481083036880323</c:v>
                </c:pt>
                <c:pt idx="4">
                  <c:v>0.72327964259450361</c:v>
                </c:pt>
                <c:pt idx="5">
                  <c:v>0.72318453320133758</c:v>
                </c:pt>
                <c:pt idx="6">
                  <c:v>0.72313889981296398</c:v>
                </c:pt>
                <c:pt idx="7">
                  <c:v>0.72280705101655995</c:v>
                </c:pt>
                <c:pt idx="8">
                  <c:v>0.72238722941278166</c:v>
                </c:pt>
                <c:pt idx="9">
                  <c:v>0.72200871109393716</c:v>
                </c:pt>
                <c:pt idx="10">
                  <c:v>0.7214856094230474</c:v>
                </c:pt>
                <c:pt idx="11">
                  <c:v>0.72103386711515782</c:v>
                </c:pt>
                <c:pt idx="12">
                  <c:v>0.72017223619984305</c:v>
                </c:pt>
                <c:pt idx="13">
                  <c:v>0.72008355175768379</c:v>
                </c:pt>
                <c:pt idx="14">
                  <c:v>0.72010838896881857</c:v>
                </c:pt>
                <c:pt idx="15">
                  <c:v>0.72010087362991904</c:v>
                </c:pt>
                <c:pt idx="16">
                  <c:v>0.72006426695800752</c:v>
                </c:pt>
                <c:pt idx="17">
                  <c:v>0.71969528566583341</c:v>
                </c:pt>
                <c:pt idx="18">
                  <c:v>0.71937921240832259</c:v>
                </c:pt>
                <c:pt idx="19">
                  <c:v>0.71890849735773044</c:v>
                </c:pt>
                <c:pt idx="20">
                  <c:v>0.71876166121088414</c:v>
                </c:pt>
                <c:pt idx="21">
                  <c:v>0.71859578617167741</c:v>
                </c:pt>
                <c:pt idx="22">
                  <c:v>0.71841777957821629</c:v>
                </c:pt>
                <c:pt idx="23">
                  <c:v>0.71758853388993704</c:v>
                </c:pt>
                <c:pt idx="24">
                  <c:v>0.71590630133770261</c:v>
                </c:pt>
                <c:pt idx="25">
                  <c:v>0.71430519456290253</c:v>
                </c:pt>
                <c:pt idx="26">
                  <c:v>0.7121115575855852</c:v>
                </c:pt>
                <c:pt idx="27">
                  <c:v>0.71075438633441945</c:v>
                </c:pt>
                <c:pt idx="28">
                  <c:v>0.70965166569607852</c:v>
                </c:pt>
                <c:pt idx="29">
                  <c:v>0.70859762645232016</c:v>
                </c:pt>
                <c:pt idx="30">
                  <c:v>0.70842584763168825</c:v>
                </c:pt>
                <c:pt idx="31">
                  <c:v>0.70832729104840253</c:v>
                </c:pt>
                <c:pt idx="32">
                  <c:v>0.70789666445015997</c:v>
                </c:pt>
                <c:pt idx="33">
                  <c:v>0.70783248999302506</c:v>
                </c:pt>
                <c:pt idx="34">
                  <c:v>0.70772782042672522</c:v>
                </c:pt>
                <c:pt idx="35">
                  <c:v>0.70720288210466764</c:v>
                </c:pt>
                <c:pt idx="36">
                  <c:v>0.70715838274076548</c:v>
                </c:pt>
                <c:pt idx="37">
                  <c:v>0.70717890840339126</c:v>
                </c:pt>
                <c:pt idx="38">
                  <c:v>0.70408645523920799</c:v>
                </c:pt>
                <c:pt idx="39">
                  <c:v>0.70172479224448203</c:v>
                </c:pt>
                <c:pt idx="40">
                  <c:v>0.70056223226489145</c:v>
                </c:pt>
                <c:pt idx="41">
                  <c:v>0.69994332492829303</c:v>
                </c:pt>
                <c:pt idx="42">
                  <c:v>0.69987000199016547</c:v>
                </c:pt>
                <c:pt idx="43">
                  <c:v>0.70020342384187884</c:v>
                </c:pt>
                <c:pt idx="44">
                  <c:v>0.70073109583833881</c:v>
                </c:pt>
                <c:pt idx="45">
                  <c:v>0.70090705462163083</c:v>
                </c:pt>
                <c:pt idx="46">
                  <c:v>0.70134417116901804</c:v>
                </c:pt>
                <c:pt idx="47">
                  <c:v>0.70153447530080781</c:v>
                </c:pt>
                <c:pt idx="48">
                  <c:v>0.70170834549680539</c:v>
                </c:pt>
                <c:pt idx="49">
                  <c:v>0.70155180157363994</c:v>
                </c:pt>
                <c:pt idx="50">
                  <c:v>0.7012819159878908</c:v>
                </c:pt>
                <c:pt idx="51">
                  <c:v>0.70072741088406898</c:v>
                </c:pt>
                <c:pt idx="52">
                  <c:v>0.70096857995258777</c:v>
                </c:pt>
                <c:pt idx="53">
                  <c:v>0.70072162249716718</c:v>
                </c:pt>
                <c:pt idx="54">
                  <c:v>0.70170461398411543</c:v>
                </c:pt>
                <c:pt idx="55">
                  <c:v>0.70329187508250268</c:v>
                </c:pt>
                <c:pt idx="56">
                  <c:v>0.70352240636060492</c:v>
                </c:pt>
                <c:pt idx="57">
                  <c:v>0.70411039690237009</c:v>
                </c:pt>
                <c:pt idx="58">
                  <c:v>0.70581727296861052</c:v>
                </c:pt>
                <c:pt idx="59">
                  <c:v>0.70748206362900479</c:v>
                </c:pt>
                <c:pt idx="60">
                  <c:v>0.70827791772135873</c:v>
                </c:pt>
                <c:pt idx="61">
                  <c:v>0.70850709926271083</c:v>
                </c:pt>
                <c:pt idx="62">
                  <c:v>0.70812161025532161</c:v>
                </c:pt>
                <c:pt idx="63">
                  <c:v>0.70586046894442844</c:v>
                </c:pt>
                <c:pt idx="64">
                  <c:v>0.70464865141070154</c:v>
                </c:pt>
                <c:pt idx="65">
                  <c:v>0.70341663453532144</c:v>
                </c:pt>
                <c:pt idx="66">
                  <c:v>0.70288445851011205</c:v>
                </c:pt>
                <c:pt idx="67">
                  <c:v>0.70247613731316627</c:v>
                </c:pt>
                <c:pt idx="68">
                  <c:v>0.70253816759073318</c:v>
                </c:pt>
                <c:pt idx="69">
                  <c:v>0.70281711212690801</c:v>
                </c:pt>
                <c:pt idx="70">
                  <c:v>0.70327049694495269</c:v>
                </c:pt>
                <c:pt idx="71">
                  <c:v>0.70343272158981329</c:v>
                </c:pt>
                <c:pt idx="72">
                  <c:v>0.70328174489702966</c:v>
                </c:pt>
                <c:pt idx="73">
                  <c:v>0.70324744598452882</c:v>
                </c:pt>
                <c:pt idx="74">
                  <c:v>0.70330520584758149</c:v>
                </c:pt>
                <c:pt idx="75">
                  <c:v>0.70339339926715461</c:v>
                </c:pt>
                <c:pt idx="76">
                  <c:v>0.70367574221688778</c:v>
                </c:pt>
                <c:pt idx="77">
                  <c:v>0.70385635770027422</c:v>
                </c:pt>
                <c:pt idx="78">
                  <c:v>0.70386879447339434</c:v>
                </c:pt>
                <c:pt idx="79">
                  <c:v>0.70401356031667539</c:v>
                </c:pt>
                <c:pt idx="80">
                  <c:v>0.70403289413746639</c:v>
                </c:pt>
                <c:pt idx="81">
                  <c:v>0.7039862163117746</c:v>
                </c:pt>
                <c:pt idx="82">
                  <c:v>0.70401714399015214</c:v>
                </c:pt>
                <c:pt idx="83">
                  <c:v>0.70403246216133508</c:v>
                </c:pt>
                <c:pt idx="84">
                  <c:v>0.70400512046278718</c:v>
                </c:pt>
                <c:pt idx="85">
                  <c:v>0.70400497465015865</c:v>
                </c:pt>
                <c:pt idx="86">
                  <c:v>0.70399590374177745</c:v>
                </c:pt>
                <c:pt idx="87">
                  <c:v>0.70399893675330338</c:v>
                </c:pt>
                <c:pt idx="88">
                  <c:v>0.70399910650312214</c:v>
                </c:pt>
                <c:pt idx="89">
                  <c:v>0.70378454553088154</c:v>
                </c:pt>
                <c:pt idx="90">
                  <c:v>0.70376420472498158</c:v>
                </c:pt>
                <c:pt idx="91">
                  <c:v>0.70365288082543298</c:v>
                </c:pt>
                <c:pt idx="92">
                  <c:v>0.70364236297927785</c:v>
                </c:pt>
                <c:pt idx="93">
                  <c:v>0.70343362552335553</c:v>
                </c:pt>
                <c:pt idx="94">
                  <c:v>0.70336808995745748</c:v>
                </c:pt>
                <c:pt idx="95">
                  <c:v>0.7033820535005012</c:v>
                </c:pt>
                <c:pt idx="96">
                  <c:v>0.70345107082693903</c:v>
                </c:pt>
                <c:pt idx="97">
                  <c:v>0.70338160514506287</c:v>
                </c:pt>
                <c:pt idx="98">
                  <c:v>0.7038285933471522</c:v>
                </c:pt>
                <c:pt idx="99">
                  <c:v>0.70415865807682276</c:v>
                </c:pt>
                <c:pt idx="100">
                  <c:v>0.7044374023004274</c:v>
                </c:pt>
                <c:pt idx="101">
                  <c:v>0.70458277824990834</c:v>
                </c:pt>
                <c:pt idx="102">
                  <c:v>0.70479790587006963</c:v>
                </c:pt>
                <c:pt idx="103">
                  <c:v>0.70503176042620186</c:v>
                </c:pt>
                <c:pt idx="104">
                  <c:v>0.70522583856988641</c:v>
                </c:pt>
                <c:pt idx="105">
                  <c:v>0.70500282597573272</c:v>
                </c:pt>
                <c:pt idx="106">
                  <c:v>0.70506845383494421</c:v>
                </c:pt>
                <c:pt idx="107">
                  <c:v>0.70507506043738133</c:v>
                </c:pt>
                <c:pt idx="108">
                  <c:v>0.70511275360211201</c:v>
                </c:pt>
                <c:pt idx="109">
                  <c:v>0.70511945058052927</c:v>
                </c:pt>
                <c:pt idx="110">
                  <c:v>0.70513144707280873</c:v>
                </c:pt>
                <c:pt idx="111">
                  <c:v>0.70499843468836743</c:v>
                </c:pt>
                <c:pt idx="112">
                  <c:v>0.7051039440159983</c:v>
                </c:pt>
                <c:pt idx="113">
                  <c:v>0.70508140687714316</c:v>
                </c:pt>
                <c:pt idx="114">
                  <c:v>0.70510615712147318</c:v>
                </c:pt>
                <c:pt idx="115">
                  <c:v>0.70508817574998894</c:v>
                </c:pt>
                <c:pt idx="116">
                  <c:v>0.70508881010639746</c:v>
                </c:pt>
                <c:pt idx="117">
                  <c:v>0.70507156387803638</c:v>
                </c:pt>
                <c:pt idx="118">
                  <c:v>0.70500174559981821</c:v>
                </c:pt>
                <c:pt idx="119">
                  <c:v>0.70497473332976102</c:v>
                </c:pt>
                <c:pt idx="120">
                  <c:v>0.70510285977654608</c:v>
                </c:pt>
                <c:pt idx="121">
                  <c:v>0.70519516562856355</c:v>
                </c:pt>
                <c:pt idx="122">
                  <c:v>0.70560320266853005</c:v>
                </c:pt>
                <c:pt idx="123">
                  <c:v>0.7059003914078642</c:v>
                </c:pt>
                <c:pt idx="124">
                  <c:v>0.70618342970673398</c:v>
                </c:pt>
                <c:pt idx="125">
                  <c:v>0.70624649095875991</c:v>
                </c:pt>
                <c:pt idx="126">
                  <c:v>0.70625447567033139</c:v>
                </c:pt>
                <c:pt idx="127">
                  <c:v>0.70629910504983762</c:v>
                </c:pt>
                <c:pt idx="128">
                  <c:v>0.70658641432971458</c:v>
                </c:pt>
                <c:pt idx="129">
                  <c:v>0.70554411203120138</c:v>
                </c:pt>
                <c:pt idx="130">
                  <c:v>0.70431497289118739</c:v>
                </c:pt>
                <c:pt idx="131">
                  <c:v>0.70527192046295295</c:v>
                </c:pt>
                <c:pt idx="132">
                  <c:v>0.70611146054526386</c:v>
                </c:pt>
                <c:pt idx="133">
                  <c:v>0.70492550678602561</c:v>
                </c:pt>
                <c:pt idx="134">
                  <c:v>0.70384267070801443</c:v>
                </c:pt>
                <c:pt idx="135">
                  <c:v>0.7039775781402976</c:v>
                </c:pt>
                <c:pt idx="136">
                  <c:v>0.70403945312889116</c:v>
                </c:pt>
                <c:pt idx="137">
                  <c:v>0.70273754228353935</c:v>
                </c:pt>
                <c:pt idx="138">
                  <c:v>0.70122581799719397</c:v>
                </c:pt>
                <c:pt idx="139">
                  <c:v>0.70032665814690176</c:v>
                </c:pt>
                <c:pt idx="140">
                  <c:v>0.70010804230634283</c:v>
                </c:pt>
                <c:pt idx="141">
                  <c:v>0.69976210094489877</c:v>
                </c:pt>
                <c:pt idx="142">
                  <c:v>0.6998482681258068</c:v>
                </c:pt>
                <c:pt idx="143">
                  <c:v>0.69982270916628364</c:v>
                </c:pt>
                <c:pt idx="144">
                  <c:v>0.70032598406241964</c:v>
                </c:pt>
                <c:pt idx="145">
                  <c:v>0.69992016256754008</c:v>
                </c:pt>
                <c:pt idx="146">
                  <c:v>0.69968253855429918</c:v>
                </c:pt>
                <c:pt idx="147">
                  <c:v>0.69969311782640686</c:v>
                </c:pt>
                <c:pt idx="148">
                  <c:v>0.69972259956542682</c:v>
                </c:pt>
                <c:pt idx="149">
                  <c:v>0.69988086939229732</c:v>
                </c:pt>
                <c:pt idx="150">
                  <c:v>0.70012374402243838</c:v>
                </c:pt>
                <c:pt idx="151">
                  <c:v>0.69995817154250639</c:v>
                </c:pt>
                <c:pt idx="152">
                  <c:v>0.70003131909963057</c:v>
                </c:pt>
                <c:pt idx="153">
                  <c:v>0.70020103682579338</c:v>
                </c:pt>
                <c:pt idx="154">
                  <c:v>0.7000427853900294</c:v>
                </c:pt>
                <c:pt idx="155">
                  <c:v>0.69989562893430946</c:v>
                </c:pt>
                <c:pt idx="156">
                  <c:v>0.69982784836693002</c:v>
                </c:pt>
                <c:pt idx="157">
                  <c:v>0.6995083818423018</c:v>
                </c:pt>
                <c:pt idx="158">
                  <c:v>0.69947482899696456</c:v>
                </c:pt>
                <c:pt idx="159">
                  <c:v>0.70006633022171549</c:v>
                </c:pt>
                <c:pt idx="160">
                  <c:v>0.70025727779373537</c:v>
                </c:pt>
                <c:pt idx="161">
                  <c:v>0.70047451648496195</c:v>
                </c:pt>
                <c:pt idx="162">
                  <c:v>0.70089434148980345</c:v>
                </c:pt>
                <c:pt idx="163">
                  <c:v>0.7011951077787506</c:v>
                </c:pt>
                <c:pt idx="164">
                  <c:v>0.70143857755939432</c:v>
                </c:pt>
                <c:pt idx="165">
                  <c:v>0.70211023355051028</c:v>
                </c:pt>
                <c:pt idx="166">
                  <c:v>0.70384445306842447</c:v>
                </c:pt>
                <c:pt idx="167">
                  <c:v>0.70593554571881423</c:v>
                </c:pt>
                <c:pt idx="168">
                  <c:v>0.7069767638153156</c:v>
                </c:pt>
                <c:pt idx="169">
                  <c:v>0.70767253786631035</c:v>
                </c:pt>
                <c:pt idx="170">
                  <c:v>0.707875758600788</c:v>
                </c:pt>
                <c:pt idx="171">
                  <c:v>0.70718794092288584</c:v>
                </c:pt>
                <c:pt idx="172">
                  <c:v>0.70730322619047203</c:v>
                </c:pt>
                <c:pt idx="173">
                  <c:v>0.70773106618606185</c:v>
                </c:pt>
                <c:pt idx="174">
                  <c:v>0.70817425047900207</c:v>
                </c:pt>
                <c:pt idx="175">
                  <c:v>0.70823419648233765</c:v>
                </c:pt>
                <c:pt idx="176">
                  <c:v>0.70829999022687173</c:v>
                </c:pt>
                <c:pt idx="177">
                  <c:v>0.70791290439110699</c:v>
                </c:pt>
                <c:pt idx="178">
                  <c:v>0.70772812596117485</c:v>
                </c:pt>
                <c:pt idx="179">
                  <c:v>0.7075683771344552</c:v>
                </c:pt>
                <c:pt idx="180">
                  <c:v>0.70750087026404507</c:v>
                </c:pt>
                <c:pt idx="181">
                  <c:v>0.70741887370083856</c:v>
                </c:pt>
                <c:pt idx="182">
                  <c:v>0.70742473818402474</c:v>
                </c:pt>
                <c:pt idx="183">
                  <c:v>0.70740653838456047</c:v>
                </c:pt>
                <c:pt idx="184">
                  <c:v>0.70740680985335147</c:v>
                </c:pt>
                <c:pt idx="185">
                  <c:v>0.70737728191057481</c:v>
                </c:pt>
                <c:pt idx="186">
                  <c:v>0.70753865070516697</c:v>
                </c:pt>
                <c:pt idx="187">
                  <c:v>0.70758077674098496</c:v>
                </c:pt>
                <c:pt idx="188">
                  <c:v>0.70770713611148861</c:v>
                </c:pt>
                <c:pt idx="189">
                  <c:v>0.70780534134693818</c:v>
                </c:pt>
                <c:pt idx="190">
                  <c:v>0.70783433414843833</c:v>
                </c:pt>
                <c:pt idx="191">
                  <c:v>0.70790573273149571</c:v>
                </c:pt>
                <c:pt idx="192">
                  <c:v>0.70798704685840186</c:v>
                </c:pt>
                <c:pt idx="193">
                  <c:v>0.70798752108398166</c:v>
                </c:pt>
                <c:pt idx="194">
                  <c:v>0.70792120042321105</c:v>
                </c:pt>
                <c:pt idx="195">
                  <c:v>0.70782268233607326</c:v>
                </c:pt>
                <c:pt idx="196">
                  <c:v>0.70769775222396825</c:v>
                </c:pt>
                <c:pt idx="197">
                  <c:v>0.70747460544944529</c:v>
                </c:pt>
                <c:pt idx="198">
                  <c:v>0.70710234157633922</c:v>
                </c:pt>
                <c:pt idx="199">
                  <c:v>0.7069585390733204</c:v>
                </c:pt>
                <c:pt idx="200">
                  <c:v>0.70713934157209024</c:v>
                </c:pt>
                <c:pt idx="201">
                  <c:v>0.70741053882064719</c:v>
                </c:pt>
                <c:pt idx="202">
                  <c:v>0.70765454600819477</c:v>
                </c:pt>
                <c:pt idx="203">
                  <c:v>0.70757667374997379</c:v>
                </c:pt>
                <c:pt idx="204">
                  <c:v>0.70739028604213761</c:v>
                </c:pt>
                <c:pt idx="205">
                  <c:v>0.70718857376299216</c:v>
                </c:pt>
                <c:pt idx="206">
                  <c:v>0.70612860979088554</c:v>
                </c:pt>
                <c:pt idx="207">
                  <c:v>0.70443512851523515</c:v>
                </c:pt>
                <c:pt idx="208">
                  <c:v>0.70432211437623826</c:v>
                </c:pt>
                <c:pt idx="209">
                  <c:v>0.70405891421508837</c:v>
                </c:pt>
                <c:pt idx="210">
                  <c:v>0.70350196952497057</c:v>
                </c:pt>
                <c:pt idx="211">
                  <c:v>0.7029550996686792</c:v>
                </c:pt>
                <c:pt idx="212">
                  <c:v>0.70217421090062937</c:v>
                </c:pt>
                <c:pt idx="213">
                  <c:v>0.70182931777085278</c:v>
                </c:pt>
                <c:pt idx="214">
                  <c:v>0.70147978204362649</c:v>
                </c:pt>
                <c:pt idx="215">
                  <c:v>0.70082635415392147</c:v>
                </c:pt>
                <c:pt idx="216">
                  <c:v>0.69991360645549661</c:v>
                </c:pt>
                <c:pt idx="217">
                  <c:v>0.69924421895535882</c:v>
                </c:pt>
                <c:pt idx="218">
                  <c:v>0.69857442356020938</c:v>
                </c:pt>
                <c:pt idx="219">
                  <c:v>0.69698783760453598</c:v>
                </c:pt>
                <c:pt idx="220">
                  <c:v>0.69614855021459532</c:v>
                </c:pt>
                <c:pt idx="221">
                  <c:v>0.69563374783309995</c:v>
                </c:pt>
                <c:pt idx="222">
                  <c:v>0.69547364092697106</c:v>
                </c:pt>
                <c:pt idx="223">
                  <c:v>0.69533010157256392</c:v>
                </c:pt>
                <c:pt idx="224">
                  <c:v>0.69540676740943619</c:v>
                </c:pt>
                <c:pt idx="225">
                  <c:v>0.69538471529675661</c:v>
                </c:pt>
                <c:pt idx="226">
                  <c:v>0.69523783282772056</c:v>
                </c:pt>
                <c:pt idx="227">
                  <c:v>0.695183148571209</c:v>
                </c:pt>
                <c:pt idx="228">
                  <c:v>0.69510916619119212</c:v>
                </c:pt>
                <c:pt idx="229">
                  <c:v>0.69497345270981126</c:v>
                </c:pt>
                <c:pt idx="230">
                  <c:v>0.69467205721069258</c:v>
                </c:pt>
                <c:pt idx="231">
                  <c:v>0.69441609873783394</c:v>
                </c:pt>
                <c:pt idx="232">
                  <c:v>0.69448543468594259</c:v>
                </c:pt>
                <c:pt idx="233">
                  <c:v>0.69374962063240853</c:v>
                </c:pt>
                <c:pt idx="234">
                  <c:v>0.69271567148675262</c:v>
                </c:pt>
                <c:pt idx="235">
                  <c:v>0.69230231037152057</c:v>
                </c:pt>
                <c:pt idx="236">
                  <c:v>0.69185672479959592</c:v>
                </c:pt>
                <c:pt idx="237">
                  <c:v>0.69080565221916568</c:v>
                </c:pt>
                <c:pt idx="238">
                  <c:v>0.68955770404318839</c:v>
                </c:pt>
                <c:pt idx="239">
                  <c:v>0.68837046955365278</c:v>
                </c:pt>
                <c:pt idx="240">
                  <c:v>0.68665441857446063</c:v>
                </c:pt>
                <c:pt idx="241">
                  <c:v>0.6831907080516042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43969</c:v>
                </c:pt>
                <c:pt idx="1">
                  <c:v>43966</c:v>
                </c:pt>
                <c:pt idx="2">
                  <c:v>43965</c:v>
                </c:pt>
                <c:pt idx="3">
                  <c:v>43964</c:v>
                </c:pt>
                <c:pt idx="4">
                  <c:v>43963</c:v>
                </c:pt>
                <c:pt idx="5">
                  <c:v>43962</c:v>
                </c:pt>
                <c:pt idx="6">
                  <c:v>43959</c:v>
                </c:pt>
                <c:pt idx="7">
                  <c:v>43958</c:v>
                </c:pt>
                <c:pt idx="8">
                  <c:v>43952</c:v>
                </c:pt>
                <c:pt idx="9">
                  <c:v>43951</c:v>
                </c:pt>
                <c:pt idx="10">
                  <c:v>43949</c:v>
                </c:pt>
                <c:pt idx="11">
                  <c:v>43948</c:v>
                </c:pt>
                <c:pt idx="12">
                  <c:v>43945</c:v>
                </c:pt>
                <c:pt idx="13">
                  <c:v>43944</c:v>
                </c:pt>
                <c:pt idx="14">
                  <c:v>43943</c:v>
                </c:pt>
                <c:pt idx="15">
                  <c:v>43942</c:v>
                </c:pt>
                <c:pt idx="16">
                  <c:v>43941</c:v>
                </c:pt>
                <c:pt idx="17">
                  <c:v>43938</c:v>
                </c:pt>
                <c:pt idx="18">
                  <c:v>43937</c:v>
                </c:pt>
                <c:pt idx="19">
                  <c:v>43936</c:v>
                </c:pt>
                <c:pt idx="20">
                  <c:v>43935</c:v>
                </c:pt>
                <c:pt idx="21">
                  <c:v>43934</c:v>
                </c:pt>
                <c:pt idx="22">
                  <c:v>43931</c:v>
                </c:pt>
                <c:pt idx="23">
                  <c:v>43930</c:v>
                </c:pt>
                <c:pt idx="24">
                  <c:v>43929</c:v>
                </c:pt>
                <c:pt idx="25">
                  <c:v>43928</c:v>
                </c:pt>
                <c:pt idx="26">
                  <c:v>43927</c:v>
                </c:pt>
                <c:pt idx="27">
                  <c:v>43924</c:v>
                </c:pt>
                <c:pt idx="28">
                  <c:v>43923</c:v>
                </c:pt>
                <c:pt idx="29">
                  <c:v>43922</c:v>
                </c:pt>
                <c:pt idx="30">
                  <c:v>43921</c:v>
                </c:pt>
                <c:pt idx="31">
                  <c:v>43920</c:v>
                </c:pt>
                <c:pt idx="32">
                  <c:v>43917</c:v>
                </c:pt>
                <c:pt idx="33">
                  <c:v>43916</c:v>
                </c:pt>
                <c:pt idx="34">
                  <c:v>43915</c:v>
                </c:pt>
                <c:pt idx="35">
                  <c:v>43914</c:v>
                </c:pt>
                <c:pt idx="36">
                  <c:v>43913</c:v>
                </c:pt>
                <c:pt idx="37">
                  <c:v>43909</c:v>
                </c:pt>
                <c:pt idx="38">
                  <c:v>43908</c:v>
                </c:pt>
                <c:pt idx="39">
                  <c:v>43907</c:v>
                </c:pt>
                <c:pt idx="40">
                  <c:v>43906</c:v>
                </c:pt>
                <c:pt idx="41">
                  <c:v>43903</c:v>
                </c:pt>
                <c:pt idx="42">
                  <c:v>43902</c:v>
                </c:pt>
                <c:pt idx="43">
                  <c:v>43901</c:v>
                </c:pt>
                <c:pt idx="44">
                  <c:v>43900</c:v>
                </c:pt>
                <c:pt idx="45">
                  <c:v>43899</c:v>
                </c:pt>
                <c:pt idx="46">
                  <c:v>43896</c:v>
                </c:pt>
                <c:pt idx="47">
                  <c:v>43895</c:v>
                </c:pt>
                <c:pt idx="48">
                  <c:v>43894</c:v>
                </c:pt>
                <c:pt idx="49">
                  <c:v>43893</c:v>
                </c:pt>
                <c:pt idx="50">
                  <c:v>43892</c:v>
                </c:pt>
                <c:pt idx="51">
                  <c:v>43889</c:v>
                </c:pt>
                <c:pt idx="52">
                  <c:v>43888</c:v>
                </c:pt>
                <c:pt idx="53">
                  <c:v>43887</c:v>
                </c:pt>
                <c:pt idx="54">
                  <c:v>43886</c:v>
                </c:pt>
                <c:pt idx="55">
                  <c:v>43882</c:v>
                </c:pt>
                <c:pt idx="56">
                  <c:v>43881</c:v>
                </c:pt>
                <c:pt idx="57">
                  <c:v>43880</c:v>
                </c:pt>
                <c:pt idx="58">
                  <c:v>43879</c:v>
                </c:pt>
                <c:pt idx="59">
                  <c:v>43878</c:v>
                </c:pt>
                <c:pt idx="60">
                  <c:v>43875</c:v>
                </c:pt>
                <c:pt idx="61">
                  <c:v>43874</c:v>
                </c:pt>
                <c:pt idx="62">
                  <c:v>43873</c:v>
                </c:pt>
                <c:pt idx="63">
                  <c:v>43871</c:v>
                </c:pt>
                <c:pt idx="64">
                  <c:v>43868</c:v>
                </c:pt>
                <c:pt idx="65">
                  <c:v>43867</c:v>
                </c:pt>
                <c:pt idx="66">
                  <c:v>43866</c:v>
                </c:pt>
                <c:pt idx="67">
                  <c:v>43865</c:v>
                </c:pt>
                <c:pt idx="68">
                  <c:v>43864</c:v>
                </c:pt>
                <c:pt idx="69">
                  <c:v>43861</c:v>
                </c:pt>
                <c:pt idx="70">
                  <c:v>43860</c:v>
                </c:pt>
                <c:pt idx="71">
                  <c:v>43859</c:v>
                </c:pt>
                <c:pt idx="72">
                  <c:v>43858</c:v>
                </c:pt>
                <c:pt idx="73">
                  <c:v>43857</c:v>
                </c:pt>
                <c:pt idx="74">
                  <c:v>43854</c:v>
                </c:pt>
                <c:pt idx="75">
                  <c:v>43853</c:v>
                </c:pt>
                <c:pt idx="76">
                  <c:v>43852</c:v>
                </c:pt>
                <c:pt idx="77">
                  <c:v>43851</c:v>
                </c:pt>
                <c:pt idx="78">
                  <c:v>43850</c:v>
                </c:pt>
                <c:pt idx="79">
                  <c:v>43847</c:v>
                </c:pt>
                <c:pt idx="80">
                  <c:v>43846</c:v>
                </c:pt>
                <c:pt idx="81">
                  <c:v>43845</c:v>
                </c:pt>
                <c:pt idx="82">
                  <c:v>43844</c:v>
                </c:pt>
                <c:pt idx="83">
                  <c:v>43840</c:v>
                </c:pt>
                <c:pt idx="84">
                  <c:v>43839</c:v>
                </c:pt>
                <c:pt idx="85">
                  <c:v>43838</c:v>
                </c:pt>
                <c:pt idx="86">
                  <c:v>43837</c:v>
                </c:pt>
                <c:pt idx="87">
                  <c:v>43836</c:v>
                </c:pt>
                <c:pt idx="88">
                  <c:v>43829</c:v>
                </c:pt>
                <c:pt idx="89">
                  <c:v>43826</c:v>
                </c:pt>
                <c:pt idx="90">
                  <c:v>43825</c:v>
                </c:pt>
                <c:pt idx="91">
                  <c:v>43824</c:v>
                </c:pt>
                <c:pt idx="92">
                  <c:v>43823</c:v>
                </c:pt>
                <c:pt idx="93">
                  <c:v>43822</c:v>
                </c:pt>
                <c:pt idx="94">
                  <c:v>43819</c:v>
                </c:pt>
                <c:pt idx="95">
                  <c:v>43818</c:v>
                </c:pt>
                <c:pt idx="96">
                  <c:v>43817</c:v>
                </c:pt>
                <c:pt idx="97">
                  <c:v>43816</c:v>
                </c:pt>
                <c:pt idx="98">
                  <c:v>43815</c:v>
                </c:pt>
                <c:pt idx="99">
                  <c:v>43812</c:v>
                </c:pt>
                <c:pt idx="100">
                  <c:v>43811</c:v>
                </c:pt>
                <c:pt idx="101">
                  <c:v>43810</c:v>
                </c:pt>
                <c:pt idx="102">
                  <c:v>43809</c:v>
                </c:pt>
                <c:pt idx="103">
                  <c:v>43808</c:v>
                </c:pt>
                <c:pt idx="104">
                  <c:v>43805</c:v>
                </c:pt>
                <c:pt idx="105">
                  <c:v>43804</c:v>
                </c:pt>
                <c:pt idx="106">
                  <c:v>43803</c:v>
                </c:pt>
                <c:pt idx="107">
                  <c:v>43802</c:v>
                </c:pt>
                <c:pt idx="108">
                  <c:v>43801</c:v>
                </c:pt>
                <c:pt idx="109">
                  <c:v>43798</c:v>
                </c:pt>
                <c:pt idx="110">
                  <c:v>43797</c:v>
                </c:pt>
                <c:pt idx="111">
                  <c:v>43796</c:v>
                </c:pt>
                <c:pt idx="112">
                  <c:v>43795</c:v>
                </c:pt>
                <c:pt idx="113">
                  <c:v>43794</c:v>
                </c:pt>
                <c:pt idx="114">
                  <c:v>43791</c:v>
                </c:pt>
                <c:pt idx="115">
                  <c:v>43790</c:v>
                </c:pt>
                <c:pt idx="116">
                  <c:v>43789</c:v>
                </c:pt>
                <c:pt idx="117">
                  <c:v>43788</c:v>
                </c:pt>
                <c:pt idx="118">
                  <c:v>43787</c:v>
                </c:pt>
                <c:pt idx="119">
                  <c:v>43784</c:v>
                </c:pt>
                <c:pt idx="120">
                  <c:v>43783</c:v>
                </c:pt>
                <c:pt idx="121">
                  <c:v>43782</c:v>
                </c:pt>
                <c:pt idx="122">
                  <c:v>43781</c:v>
                </c:pt>
                <c:pt idx="123">
                  <c:v>43780</c:v>
                </c:pt>
                <c:pt idx="124">
                  <c:v>43777</c:v>
                </c:pt>
                <c:pt idx="125">
                  <c:v>43776</c:v>
                </c:pt>
                <c:pt idx="126">
                  <c:v>43775</c:v>
                </c:pt>
                <c:pt idx="127">
                  <c:v>43774</c:v>
                </c:pt>
                <c:pt idx="128">
                  <c:v>43770</c:v>
                </c:pt>
                <c:pt idx="129">
                  <c:v>43769</c:v>
                </c:pt>
                <c:pt idx="130">
                  <c:v>43768</c:v>
                </c:pt>
                <c:pt idx="131">
                  <c:v>43767</c:v>
                </c:pt>
                <c:pt idx="132">
                  <c:v>43766</c:v>
                </c:pt>
                <c:pt idx="133">
                  <c:v>43763</c:v>
                </c:pt>
                <c:pt idx="134">
                  <c:v>43762</c:v>
                </c:pt>
                <c:pt idx="135">
                  <c:v>43761</c:v>
                </c:pt>
                <c:pt idx="136">
                  <c:v>43759</c:v>
                </c:pt>
                <c:pt idx="137">
                  <c:v>43756</c:v>
                </c:pt>
                <c:pt idx="138">
                  <c:v>43755</c:v>
                </c:pt>
                <c:pt idx="139">
                  <c:v>43754</c:v>
                </c:pt>
                <c:pt idx="140">
                  <c:v>43753</c:v>
                </c:pt>
                <c:pt idx="141">
                  <c:v>43749</c:v>
                </c:pt>
                <c:pt idx="142">
                  <c:v>43748</c:v>
                </c:pt>
                <c:pt idx="143">
                  <c:v>43747</c:v>
                </c:pt>
                <c:pt idx="144">
                  <c:v>43746</c:v>
                </c:pt>
                <c:pt idx="145">
                  <c:v>43745</c:v>
                </c:pt>
                <c:pt idx="146">
                  <c:v>43742</c:v>
                </c:pt>
                <c:pt idx="147">
                  <c:v>43741</c:v>
                </c:pt>
                <c:pt idx="148">
                  <c:v>43740</c:v>
                </c:pt>
                <c:pt idx="149">
                  <c:v>43739</c:v>
                </c:pt>
                <c:pt idx="150">
                  <c:v>43738</c:v>
                </c:pt>
                <c:pt idx="151">
                  <c:v>43735</c:v>
                </c:pt>
                <c:pt idx="152">
                  <c:v>43734</c:v>
                </c:pt>
                <c:pt idx="153">
                  <c:v>43733</c:v>
                </c:pt>
                <c:pt idx="154">
                  <c:v>43732</c:v>
                </c:pt>
                <c:pt idx="155">
                  <c:v>43728</c:v>
                </c:pt>
                <c:pt idx="156">
                  <c:v>43727</c:v>
                </c:pt>
                <c:pt idx="157">
                  <c:v>43726</c:v>
                </c:pt>
                <c:pt idx="158">
                  <c:v>43725</c:v>
                </c:pt>
                <c:pt idx="159">
                  <c:v>43721</c:v>
                </c:pt>
                <c:pt idx="160">
                  <c:v>43720</c:v>
                </c:pt>
                <c:pt idx="161">
                  <c:v>43719</c:v>
                </c:pt>
                <c:pt idx="162">
                  <c:v>43718</c:v>
                </c:pt>
                <c:pt idx="163">
                  <c:v>43717</c:v>
                </c:pt>
                <c:pt idx="164">
                  <c:v>43714</c:v>
                </c:pt>
                <c:pt idx="165">
                  <c:v>43713</c:v>
                </c:pt>
                <c:pt idx="166">
                  <c:v>43712</c:v>
                </c:pt>
                <c:pt idx="167">
                  <c:v>43711</c:v>
                </c:pt>
                <c:pt idx="168">
                  <c:v>43710</c:v>
                </c:pt>
                <c:pt idx="169">
                  <c:v>43707</c:v>
                </c:pt>
                <c:pt idx="170">
                  <c:v>43706</c:v>
                </c:pt>
                <c:pt idx="171">
                  <c:v>43705</c:v>
                </c:pt>
                <c:pt idx="172">
                  <c:v>43704</c:v>
                </c:pt>
                <c:pt idx="173">
                  <c:v>43703</c:v>
                </c:pt>
                <c:pt idx="174">
                  <c:v>43700</c:v>
                </c:pt>
                <c:pt idx="175">
                  <c:v>43699</c:v>
                </c:pt>
                <c:pt idx="176">
                  <c:v>43698</c:v>
                </c:pt>
                <c:pt idx="177">
                  <c:v>43697</c:v>
                </c:pt>
                <c:pt idx="178">
                  <c:v>43696</c:v>
                </c:pt>
                <c:pt idx="179">
                  <c:v>43693</c:v>
                </c:pt>
                <c:pt idx="180">
                  <c:v>43692</c:v>
                </c:pt>
                <c:pt idx="181">
                  <c:v>43691</c:v>
                </c:pt>
                <c:pt idx="182">
                  <c:v>43690</c:v>
                </c:pt>
                <c:pt idx="183">
                  <c:v>43686</c:v>
                </c:pt>
                <c:pt idx="184">
                  <c:v>43685</c:v>
                </c:pt>
                <c:pt idx="185">
                  <c:v>43684</c:v>
                </c:pt>
                <c:pt idx="186">
                  <c:v>43683</c:v>
                </c:pt>
                <c:pt idx="187">
                  <c:v>43682</c:v>
                </c:pt>
                <c:pt idx="188">
                  <c:v>43679</c:v>
                </c:pt>
                <c:pt idx="189">
                  <c:v>43678</c:v>
                </c:pt>
                <c:pt idx="190">
                  <c:v>43677</c:v>
                </c:pt>
                <c:pt idx="191">
                  <c:v>43676</c:v>
                </c:pt>
                <c:pt idx="192">
                  <c:v>43675</c:v>
                </c:pt>
                <c:pt idx="193">
                  <c:v>43672</c:v>
                </c:pt>
                <c:pt idx="194">
                  <c:v>43671</c:v>
                </c:pt>
                <c:pt idx="195">
                  <c:v>43670</c:v>
                </c:pt>
                <c:pt idx="196">
                  <c:v>43669</c:v>
                </c:pt>
                <c:pt idx="197">
                  <c:v>43668</c:v>
                </c:pt>
                <c:pt idx="198">
                  <c:v>43665</c:v>
                </c:pt>
                <c:pt idx="199">
                  <c:v>43664</c:v>
                </c:pt>
                <c:pt idx="200">
                  <c:v>43663</c:v>
                </c:pt>
                <c:pt idx="201">
                  <c:v>43662</c:v>
                </c:pt>
                <c:pt idx="202">
                  <c:v>43658</c:v>
                </c:pt>
                <c:pt idx="203">
                  <c:v>43657</c:v>
                </c:pt>
                <c:pt idx="204">
                  <c:v>43656</c:v>
                </c:pt>
                <c:pt idx="205">
                  <c:v>43655</c:v>
                </c:pt>
                <c:pt idx="206">
                  <c:v>43654</c:v>
                </c:pt>
                <c:pt idx="207">
                  <c:v>43651</c:v>
                </c:pt>
                <c:pt idx="208">
                  <c:v>43650</c:v>
                </c:pt>
                <c:pt idx="209">
                  <c:v>43649</c:v>
                </c:pt>
                <c:pt idx="210">
                  <c:v>43648</c:v>
                </c:pt>
                <c:pt idx="211">
                  <c:v>43647</c:v>
                </c:pt>
                <c:pt idx="212">
                  <c:v>43644</c:v>
                </c:pt>
                <c:pt idx="213">
                  <c:v>43643</c:v>
                </c:pt>
                <c:pt idx="214">
                  <c:v>43642</c:v>
                </c:pt>
                <c:pt idx="215">
                  <c:v>43641</c:v>
                </c:pt>
                <c:pt idx="216">
                  <c:v>43640</c:v>
                </c:pt>
                <c:pt idx="217">
                  <c:v>43637</c:v>
                </c:pt>
                <c:pt idx="218">
                  <c:v>43636</c:v>
                </c:pt>
                <c:pt idx="219">
                  <c:v>43635</c:v>
                </c:pt>
                <c:pt idx="220">
                  <c:v>43634</c:v>
                </c:pt>
                <c:pt idx="221">
                  <c:v>43633</c:v>
                </c:pt>
                <c:pt idx="222">
                  <c:v>43630</c:v>
                </c:pt>
                <c:pt idx="223">
                  <c:v>43629</c:v>
                </c:pt>
                <c:pt idx="224">
                  <c:v>43628</c:v>
                </c:pt>
                <c:pt idx="225">
                  <c:v>43627</c:v>
                </c:pt>
                <c:pt idx="226">
                  <c:v>43626</c:v>
                </c:pt>
                <c:pt idx="227">
                  <c:v>43623</c:v>
                </c:pt>
                <c:pt idx="228">
                  <c:v>43622</c:v>
                </c:pt>
                <c:pt idx="229">
                  <c:v>43621</c:v>
                </c:pt>
                <c:pt idx="230">
                  <c:v>43620</c:v>
                </c:pt>
                <c:pt idx="231">
                  <c:v>43619</c:v>
                </c:pt>
                <c:pt idx="232">
                  <c:v>43616</c:v>
                </c:pt>
                <c:pt idx="233">
                  <c:v>43615</c:v>
                </c:pt>
                <c:pt idx="234">
                  <c:v>43614</c:v>
                </c:pt>
                <c:pt idx="235">
                  <c:v>43613</c:v>
                </c:pt>
                <c:pt idx="236">
                  <c:v>43612</c:v>
                </c:pt>
                <c:pt idx="237">
                  <c:v>43609</c:v>
                </c:pt>
                <c:pt idx="238">
                  <c:v>43608</c:v>
                </c:pt>
                <c:pt idx="239">
                  <c:v>43607</c:v>
                </c:pt>
                <c:pt idx="240">
                  <c:v>43606</c:v>
                </c:pt>
                <c:pt idx="241">
                  <c:v>43605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0.6257294008354416</c:v>
                </c:pt>
                <c:pt idx="1">
                  <c:v>0.62602917963167481</c:v>
                </c:pt>
                <c:pt idx="2">
                  <c:v>0.62627039158203157</c:v>
                </c:pt>
                <c:pt idx="3">
                  <c:v>0.62642310991051087</c:v>
                </c:pt>
                <c:pt idx="4">
                  <c:v>0.62671543426625842</c:v>
                </c:pt>
                <c:pt idx="5">
                  <c:v>0.62660013289299843</c:v>
                </c:pt>
                <c:pt idx="6">
                  <c:v>0.62650524268309393</c:v>
                </c:pt>
                <c:pt idx="7">
                  <c:v>0.62640553969639401</c:v>
                </c:pt>
                <c:pt idx="8">
                  <c:v>0.62626044609305442</c:v>
                </c:pt>
                <c:pt idx="9">
                  <c:v>0.62532944615238073</c:v>
                </c:pt>
                <c:pt idx="10">
                  <c:v>0.62469529102616261</c:v>
                </c:pt>
                <c:pt idx="11">
                  <c:v>0.6242760176545562</c:v>
                </c:pt>
                <c:pt idx="12">
                  <c:v>0.623901012248677</c:v>
                </c:pt>
                <c:pt idx="13">
                  <c:v>0.62348105058357617</c:v>
                </c:pt>
                <c:pt idx="14">
                  <c:v>0.62352035647446746</c:v>
                </c:pt>
                <c:pt idx="15">
                  <c:v>0.62347058384993503</c:v>
                </c:pt>
                <c:pt idx="16">
                  <c:v>0.62338992973905838</c:v>
                </c:pt>
                <c:pt idx="17">
                  <c:v>0.62314150347800257</c:v>
                </c:pt>
                <c:pt idx="18">
                  <c:v>0.62304809448055731</c:v>
                </c:pt>
                <c:pt idx="19">
                  <c:v>0.62278542192155562</c:v>
                </c:pt>
                <c:pt idx="20">
                  <c:v>0.62256278021618383</c:v>
                </c:pt>
                <c:pt idx="21">
                  <c:v>0.62246469182863651</c:v>
                </c:pt>
                <c:pt idx="22">
                  <c:v>0.62218525869950181</c:v>
                </c:pt>
                <c:pt idx="23">
                  <c:v>0.62205803630660905</c:v>
                </c:pt>
                <c:pt idx="24">
                  <c:v>0.62265730541731334</c:v>
                </c:pt>
                <c:pt idx="25">
                  <c:v>0.62323288780198938</c:v>
                </c:pt>
                <c:pt idx="26">
                  <c:v>0.62413811595163082</c:v>
                </c:pt>
                <c:pt idx="27">
                  <c:v>0.62466806730489255</c:v>
                </c:pt>
                <c:pt idx="28">
                  <c:v>0.62472754405514941</c:v>
                </c:pt>
                <c:pt idx="29">
                  <c:v>0.62486952111425587</c:v>
                </c:pt>
                <c:pt idx="30">
                  <c:v>0.6248802137469438</c:v>
                </c:pt>
                <c:pt idx="31">
                  <c:v>0.62481909149091541</c:v>
                </c:pt>
                <c:pt idx="32">
                  <c:v>0.62471399332619593</c:v>
                </c:pt>
                <c:pt idx="33">
                  <c:v>0.62443546164862496</c:v>
                </c:pt>
                <c:pt idx="34">
                  <c:v>0.62407416867282484</c:v>
                </c:pt>
                <c:pt idx="35">
                  <c:v>0.62374846715195442</c:v>
                </c:pt>
                <c:pt idx="36">
                  <c:v>0.62371496277652461</c:v>
                </c:pt>
                <c:pt idx="37">
                  <c:v>0.62381335201542076</c:v>
                </c:pt>
                <c:pt idx="38">
                  <c:v>0.62877388810900203</c:v>
                </c:pt>
                <c:pt idx="39">
                  <c:v>0.63237460834278392</c:v>
                </c:pt>
                <c:pt idx="40">
                  <c:v>0.63443782831150464</c:v>
                </c:pt>
                <c:pt idx="41">
                  <c:v>0.63560205322140295</c:v>
                </c:pt>
                <c:pt idx="42">
                  <c:v>0.63573312575471463</c:v>
                </c:pt>
                <c:pt idx="43">
                  <c:v>0.63508856473534925</c:v>
                </c:pt>
                <c:pt idx="44">
                  <c:v>0.63402480984095511</c:v>
                </c:pt>
                <c:pt idx="45">
                  <c:v>0.63343637322772117</c:v>
                </c:pt>
                <c:pt idx="46">
                  <c:v>0.63231826784460798</c:v>
                </c:pt>
                <c:pt idx="47">
                  <c:v>0.63105421250208027</c:v>
                </c:pt>
                <c:pt idx="48">
                  <c:v>0.62958024983480665</c:v>
                </c:pt>
                <c:pt idx="49">
                  <c:v>0.62863243289153004</c:v>
                </c:pt>
                <c:pt idx="50">
                  <c:v>0.62768652614131326</c:v>
                </c:pt>
                <c:pt idx="51">
                  <c:v>0.62695087836635899</c:v>
                </c:pt>
                <c:pt idx="52">
                  <c:v>0.62580657986377419</c:v>
                </c:pt>
                <c:pt idx="53">
                  <c:v>0.62576387548344681</c:v>
                </c:pt>
                <c:pt idx="54">
                  <c:v>0.6253000705570646</c:v>
                </c:pt>
                <c:pt idx="55">
                  <c:v>0.62469321801201738</c:v>
                </c:pt>
                <c:pt idx="56">
                  <c:v>0.624804422944371</c:v>
                </c:pt>
                <c:pt idx="57">
                  <c:v>0.6246859335740238</c:v>
                </c:pt>
                <c:pt idx="58">
                  <c:v>0.62408118522008937</c:v>
                </c:pt>
                <c:pt idx="59">
                  <c:v>0.62368273921266926</c:v>
                </c:pt>
                <c:pt idx="60">
                  <c:v>0.62347217563648316</c:v>
                </c:pt>
                <c:pt idx="61">
                  <c:v>0.62337691791074124</c:v>
                </c:pt>
                <c:pt idx="62">
                  <c:v>0.62361483728794642</c:v>
                </c:pt>
                <c:pt idx="63">
                  <c:v>0.6251671627069636</c:v>
                </c:pt>
                <c:pt idx="64">
                  <c:v>0.62587589108582442</c:v>
                </c:pt>
                <c:pt idx="65">
                  <c:v>0.62646560510936466</c:v>
                </c:pt>
                <c:pt idx="66">
                  <c:v>0.62674258002500405</c:v>
                </c:pt>
                <c:pt idx="67">
                  <c:v>0.62690915079273779</c:v>
                </c:pt>
                <c:pt idx="68">
                  <c:v>0.62689758763948089</c:v>
                </c:pt>
                <c:pt idx="69">
                  <c:v>0.62706115245635208</c:v>
                </c:pt>
                <c:pt idx="70">
                  <c:v>0.6271474217088534</c:v>
                </c:pt>
                <c:pt idx="71">
                  <c:v>0.6272757904561248</c:v>
                </c:pt>
                <c:pt idx="72">
                  <c:v>0.62715149293616435</c:v>
                </c:pt>
                <c:pt idx="73">
                  <c:v>0.62700648046324314</c:v>
                </c:pt>
                <c:pt idx="74">
                  <c:v>0.62719065462054258</c:v>
                </c:pt>
                <c:pt idx="75">
                  <c:v>0.62672011390611337</c:v>
                </c:pt>
                <c:pt idx="76">
                  <c:v>0.62569429336456617</c:v>
                </c:pt>
                <c:pt idx="77">
                  <c:v>0.62496651820596372</c:v>
                </c:pt>
                <c:pt idx="78">
                  <c:v>0.62456798386075763</c:v>
                </c:pt>
                <c:pt idx="79">
                  <c:v>0.6234146986082526</c:v>
                </c:pt>
                <c:pt idx="80">
                  <c:v>0.62249293092502767</c:v>
                </c:pt>
                <c:pt idx="81">
                  <c:v>0.6218008981319133</c:v>
                </c:pt>
                <c:pt idx="82">
                  <c:v>0.6206279206269838</c:v>
                </c:pt>
                <c:pt idx="83">
                  <c:v>0.61962797286808902</c:v>
                </c:pt>
                <c:pt idx="84">
                  <c:v>0.61990651711086275</c:v>
                </c:pt>
                <c:pt idx="85">
                  <c:v>0.61991024128351135</c:v>
                </c:pt>
                <c:pt idx="86">
                  <c:v>0.61987969948514066</c:v>
                </c:pt>
                <c:pt idx="87">
                  <c:v>0.61989873254856465</c:v>
                </c:pt>
                <c:pt idx="88">
                  <c:v>0.61973009123124378</c:v>
                </c:pt>
                <c:pt idx="89">
                  <c:v>0.61929829095398636</c:v>
                </c:pt>
                <c:pt idx="90">
                  <c:v>0.61877387299397835</c:v>
                </c:pt>
                <c:pt idx="91">
                  <c:v>0.61834368982912302</c:v>
                </c:pt>
                <c:pt idx="92">
                  <c:v>0.61833497617772015</c:v>
                </c:pt>
                <c:pt idx="93">
                  <c:v>0.61778740730515236</c:v>
                </c:pt>
                <c:pt idx="94">
                  <c:v>0.61746463912984861</c:v>
                </c:pt>
                <c:pt idx="95">
                  <c:v>0.61679216752804089</c:v>
                </c:pt>
                <c:pt idx="96">
                  <c:v>0.61559434464833496</c:v>
                </c:pt>
                <c:pt idx="97">
                  <c:v>0.6153625007070912</c:v>
                </c:pt>
                <c:pt idx="98">
                  <c:v>0.61538080674149187</c:v>
                </c:pt>
                <c:pt idx="99">
                  <c:v>0.61529394463990517</c:v>
                </c:pt>
                <c:pt idx="100">
                  <c:v>0.61522526009234468</c:v>
                </c:pt>
                <c:pt idx="101">
                  <c:v>0.61520999823921163</c:v>
                </c:pt>
                <c:pt idx="102">
                  <c:v>0.61514839170995639</c:v>
                </c:pt>
                <c:pt idx="103">
                  <c:v>0.61522656773734419</c:v>
                </c:pt>
                <c:pt idx="104">
                  <c:v>0.61526167261426368</c:v>
                </c:pt>
                <c:pt idx="105">
                  <c:v>0.61526062470153919</c:v>
                </c:pt>
                <c:pt idx="106">
                  <c:v>0.61527409797425581</c:v>
                </c:pt>
                <c:pt idx="107">
                  <c:v>0.6152781043812966</c:v>
                </c:pt>
                <c:pt idx="108">
                  <c:v>0.61536719685511998</c:v>
                </c:pt>
                <c:pt idx="109">
                  <c:v>0.61540548993007682</c:v>
                </c:pt>
                <c:pt idx="110">
                  <c:v>0.61516054222698324</c:v>
                </c:pt>
                <c:pt idx="111">
                  <c:v>0.61504259862389465</c:v>
                </c:pt>
                <c:pt idx="112">
                  <c:v>0.6141217184800436</c:v>
                </c:pt>
                <c:pt idx="113">
                  <c:v>0.61365968701284079</c:v>
                </c:pt>
                <c:pt idx="114">
                  <c:v>0.61349518173020479</c:v>
                </c:pt>
                <c:pt idx="115">
                  <c:v>0.61328774799750696</c:v>
                </c:pt>
                <c:pt idx="116">
                  <c:v>0.61309399528404662</c:v>
                </c:pt>
                <c:pt idx="117">
                  <c:v>0.6134317667817476</c:v>
                </c:pt>
                <c:pt idx="118">
                  <c:v>0.61389496771512386</c:v>
                </c:pt>
                <c:pt idx="119">
                  <c:v>0.61469592225361092</c:v>
                </c:pt>
                <c:pt idx="120">
                  <c:v>0.61510515429739199</c:v>
                </c:pt>
                <c:pt idx="121">
                  <c:v>0.61590321647902235</c:v>
                </c:pt>
                <c:pt idx="122">
                  <c:v>0.61670187280377997</c:v>
                </c:pt>
                <c:pt idx="123">
                  <c:v>0.61774059314071972</c:v>
                </c:pt>
                <c:pt idx="124">
                  <c:v>0.61847318076980007</c:v>
                </c:pt>
                <c:pt idx="125">
                  <c:v>0.61928003609173399</c:v>
                </c:pt>
                <c:pt idx="126">
                  <c:v>0.62000156243507065</c:v>
                </c:pt>
                <c:pt idx="127">
                  <c:v>0.62108450722928443</c:v>
                </c:pt>
                <c:pt idx="128">
                  <c:v>0.62114089221692337</c:v>
                </c:pt>
                <c:pt idx="129">
                  <c:v>0.62153922163008457</c:v>
                </c:pt>
                <c:pt idx="130">
                  <c:v>0.62210213640390666</c:v>
                </c:pt>
                <c:pt idx="131">
                  <c:v>0.62175721843003906</c:v>
                </c:pt>
                <c:pt idx="132">
                  <c:v>0.62133201109791214</c:v>
                </c:pt>
                <c:pt idx="133">
                  <c:v>0.62193094603442045</c:v>
                </c:pt>
                <c:pt idx="134">
                  <c:v>0.62249862235585962</c:v>
                </c:pt>
                <c:pt idx="135">
                  <c:v>0.62242757592778231</c:v>
                </c:pt>
                <c:pt idx="136">
                  <c:v>0.62239596475203074</c:v>
                </c:pt>
                <c:pt idx="137">
                  <c:v>0.62309686047898261</c:v>
                </c:pt>
                <c:pt idx="138">
                  <c:v>0.62389686673992806</c:v>
                </c:pt>
                <c:pt idx="139">
                  <c:v>0.62423264065937023</c:v>
                </c:pt>
                <c:pt idx="140">
                  <c:v>0.62428371468296517</c:v>
                </c:pt>
                <c:pt idx="141">
                  <c:v>0.62443820154314522</c:v>
                </c:pt>
                <c:pt idx="142">
                  <c:v>0.62440431976110322</c:v>
                </c:pt>
                <c:pt idx="143">
                  <c:v>0.62441162049605237</c:v>
                </c:pt>
                <c:pt idx="144">
                  <c:v>0.62423676557785646</c:v>
                </c:pt>
                <c:pt idx="145">
                  <c:v>0.62430103215815802</c:v>
                </c:pt>
                <c:pt idx="146">
                  <c:v>0.62418138891758079</c:v>
                </c:pt>
                <c:pt idx="147">
                  <c:v>0.62368454271132723</c:v>
                </c:pt>
                <c:pt idx="148">
                  <c:v>0.62335155603334313</c:v>
                </c:pt>
                <c:pt idx="149">
                  <c:v>0.62231270171605457</c:v>
                </c:pt>
                <c:pt idx="150">
                  <c:v>0.62172444431520768</c:v>
                </c:pt>
                <c:pt idx="151">
                  <c:v>0.62215024195340762</c:v>
                </c:pt>
                <c:pt idx="152">
                  <c:v>0.62198242353108735</c:v>
                </c:pt>
                <c:pt idx="153">
                  <c:v>0.62149632649457853</c:v>
                </c:pt>
                <c:pt idx="154">
                  <c:v>0.62186106792299667</c:v>
                </c:pt>
                <c:pt idx="155">
                  <c:v>0.6223001805602506</c:v>
                </c:pt>
                <c:pt idx="156">
                  <c:v>0.62252897736256596</c:v>
                </c:pt>
                <c:pt idx="157">
                  <c:v>0.62340360086481028</c:v>
                </c:pt>
                <c:pt idx="158">
                  <c:v>0.62444133970369342</c:v>
                </c:pt>
                <c:pt idx="159">
                  <c:v>0.6245929451416844</c:v>
                </c:pt>
                <c:pt idx="160">
                  <c:v>0.62490804770316866</c:v>
                </c:pt>
                <c:pt idx="161">
                  <c:v>0.62510205847273603</c:v>
                </c:pt>
                <c:pt idx="162">
                  <c:v>0.62530037700439456</c:v>
                </c:pt>
                <c:pt idx="163">
                  <c:v>0.62572029778168337</c:v>
                </c:pt>
                <c:pt idx="164">
                  <c:v>0.62623589340951358</c:v>
                </c:pt>
                <c:pt idx="165">
                  <c:v>0.62681516552198779</c:v>
                </c:pt>
                <c:pt idx="166">
                  <c:v>0.62672193291243161</c:v>
                </c:pt>
                <c:pt idx="167">
                  <c:v>0.62596325263828778</c:v>
                </c:pt>
                <c:pt idx="168">
                  <c:v>0.62643151291328836</c:v>
                </c:pt>
                <c:pt idx="169">
                  <c:v>0.62693514188485355</c:v>
                </c:pt>
                <c:pt idx="170">
                  <c:v>0.62801702455030606</c:v>
                </c:pt>
                <c:pt idx="171">
                  <c:v>0.6296117678988582</c:v>
                </c:pt>
                <c:pt idx="172">
                  <c:v>0.62933414311509994</c:v>
                </c:pt>
                <c:pt idx="173">
                  <c:v>0.62750254086038826</c:v>
                </c:pt>
                <c:pt idx="174">
                  <c:v>0.62537511765301002</c:v>
                </c:pt>
                <c:pt idx="175">
                  <c:v>0.62387369355831035</c:v>
                </c:pt>
                <c:pt idx="176">
                  <c:v>0.62262730132117217</c:v>
                </c:pt>
                <c:pt idx="177">
                  <c:v>0.62188499380922502</c:v>
                </c:pt>
                <c:pt idx="178">
                  <c:v>0.6215285033180632</c:v>
                </c:pt>
                <c:pt idx="179">
                  <c:v>0.62094034658499675</c:v>
                </c:pt>
                <c:pt idx="180">
                  <c:v>0.62087838331158096</c:v>
                </c:pt>
                <c:pt idx="181">
                  <c:v>0.62024625695833946</c:v>
                </c:pt>
                <c:pt idx="182">
                  <c:v>0.61967552870164122</c:v>
                </c:pt>
                <c:pt idx="183">
                  <c:v>0.61953192021335557</c:v>
                </c:pt>
                <c:pt idx="184">
                  <c:v>0.61953857806790658</c:v>
                </c:pt>
                <c:pt idx="185">
                  <c:v>0.61965525634889929</c:v>
                </c:pt>
                <c:pt idx="186">
                  <c:v>0.61894891076398106</c:v>
                </c:pt>
                <c:pt idx="187">
                  <c:v>0.61886553186845306</c:v>
                </c:pt>
                <c:pt idx="188">
                  <c:v>0.61855689367302347</c:v>
                </c:pt>
                <c:pt idx="189">
                  <c:v>0.61829864095861786</c:v>
                </c:pt>
                <c:pt idx="190">
                  <c:v>0.61818825820412959</c:v>
                </c:pt>
                <c:pt idx="191">
                  <c:v>0.61796597504465622</c:v>
                </c:pt>
                <c:pt idx="192">
                  <c:v>0.61754728740780018</c:v>
                </c:pt>
                <c:pt idx="193">
                  <c:v>0.61752777285552241</c:v>
                </c:pt>
                <c:pt idx="194">
                  <c:v>0.61733420868436506</c:v>
                </c:pt>
                <c:pt idx="195">
                  <c:v>0.61707975852483876</c:v>
                </c:pt>
                <c:pt idx="196">
                  <c:v>0.61650076704974177</c:v>
                </c:pt>
                <c:pt idx="197">
                  <c:v>0.61534427065230679</c:v>
                </c:pt>
                <c:pt idx="198">
                  <c:v>0.61442640221232481</c:v>
                </c:pt>
                <c:pt idx="199">
                  <c:v>0.61323941234209367</c:v>
                </c:pt>
                <c:pt idx="200">
                  <c:v>0.6117356741564498</c:v>
                </c:pt>
                <c:pt idx="201">
                  <c:v>0.6101818759638028</c:v>
                </c:pt>
                <c:pt idx="202">
                  <c:v>0.60822537736226312</c:v>
                </c:pt>
                <c:pt idx="203">
                  <c:v>0.60663838233244016</c:v>
                </c:pt>
                <c:pt idx="204">
                  <c:v>0.60532491652402831</c:v>
                </c:pt>
                <c:pt idx="205">
                  <c:v>0.60377802680016579</c:v>
                </c:pt>
                <c:pt idx="206">
                  <c:v>0.60254932208932643</c:v>
                </c:pt>
                <c:pt idx="207">
                  <c:v>0.60189321507196081</c:v>
                </c:pt>
                <c:pt idx="208">
                  <c:v>0.59968317746728383</c:v>
                </c:pt>
                <c:pt idx="209">
                  <c:v>0.59752044187497955</c:v>
                </c:pt>
                <c:pt idx="210">
                  <c:v>0.59511465425147347</c:v>
                </c:pt>
                <c:pt idx="211">
                  <c:v>0.59271155648419482</c:v>
                </c:pt>
                <c:pt idx="212">
                  <c:v>0.59123123840559855</c:v>
                </c:pt>
                <c:pt idx="213">
                  <c:v>0.58916922717634512</c:v>
                </c:pt>
                <c:pt idx="214">
                  <c:v>0.5875444899093496</c:v>
                </c:pt>
                <c:pt idx="215">
                  <c:v>0.5863606708708986</c:v>
                </c:pt>
                <c:pt idx="216">
                  <c:v>0.58496862909345337</c:v>
                </c:pt>
                <c:pt idx="217">
                  <c:v>0.58296178762103923</c:v>
                </c:pt>
                <c:pt idx="218">
                  <c:v>0.58125175454914668</c:v>
                </c:pt>
                <c:pt idx="219">
                  <c:v>0.58054877473545008</c:v>
                </c:pt>
                <c:pt idx="220">
                  <c:v>0.57981546516752658</c:v>
                </c:pt>
                <c:pt idx="221">
                  <c:v>0.57909151409974202</c:v>
                </c:pt>
                <c:pt idx="222">
                  <c:v>0.57891192743529096</c:v>
                </c:pt>
                <c:pt idx="223">
                  <c:v>0.57881653208809203</c:v>
                </c:pt>
                <c:pt idx="224">
                  <c:v>0.57891826996426388</c:v>
                </c:pt>
                <c:pt idx="225">
                  <c:v>0.57884454759801141</c:v>
                </c:pt>
                <c:pt idx="226">
                  <c:v>0.5781101876090774</c:v>
                </c:pt>
                <c:pt idx="227">
                  <c:v>0.57766528425241104</c:v>
                </c:pt>
                <c:pt idx="228">
                  <c:v>0.57731622741674182</c:v>
                </c:pt>
                <c:pt idx="229">
                  <c:v>0.5767712651057928</c:v>
                </c:pt>
                <c:pt idx="230">
                  <c:v>0.57645602312766142</c:v>
                </c:pt>
                <c:pt idx="231">
                  <c:v>0.57628165628454797</c:v>
                </c:pt>
                <c:pt idx="232">
                  <c:v>0.57627689473855348</c:v>
                </c:pt>
                <c:pt idx="233">
                  <c:v>0.57646715850246144</c:v>
                </c:pt>
                <c:pt idx="234">
                  <c:v>0.57689793746086138</c:v>
                </c:pt>
                <c:pt idx="235">
                  <c:v>0.5770416478603454</c:v>
                </c:pt>
                <c:pt idx="236">
                  <c:v>0.57720522456045198</c:v>
                </c:pt>
                <c:pt idx="237">
                  <c:v>0.57759739094823237</c:v>
                </c:pt>
                <c:pt idx="238">
                  <c:v>0.57792255624959155</c:v>
                </c:pt>
                <c:pt idx="239">
                  <c:v>0.57826647560375921</c:v>
                </c:pt>
                <c:pt idx="240">
                  <c:v>0.57908393063911345</c:v>
                </c:pt>
                <c:pt idx="241">
                  <c:v>0.58095461790615577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43969</c:v>
                </c:pt>
                <c:pt idx="1">
                  <c:v>43966</c:v>
                </c:pt>
                <c:pt idx="2">
                  <c:v>43965</c:v>
                </c:pt>
                <c:pt idx="3">
                  <c:v>43964</c:v>
                </c:pt>
                <c:pt idx="4">
                  <c:v>43963</c:v>
                </c:pt>
                <c:pt idx="5">
                  <c:v>43962</c:v>
                </c:pt>
                <c:pt idx="6">
                  <c:v>43959</c:v>
                </c:pt>
                <c:pt idx="7">
                  <c:v>43958</c:v>
                </c:pt>
                <c:pt idx="8">
                  <c:v>43952</c:v>
                </c:pt>
                <c:pt idx="9">
                  <c:v>43951</c:v>
                </c:pt>
                <c:pt idx="10">
                  <c:v>43949</c:v>
                </c:pt>
                <c:pt idx="11">
                  <c:v>43948</c:v>
                </c:pt>
                <c:pt idx="12">
                  <c:v>43945</c:v>
                </c:pt>
                <c:pt idx="13">
                  <c:v>43944</c:v>
                </c:pt>
                <c:pt idx="14">
                  <c:v>43943</c:v>
                </c:pt>
                <c:pt idx="15">
                  <c:v>43942</c:v>
                </c:pt>
                <c:pt idx="16">
                  <c:v>43941</c:v>
                </c:pt>
                <c:pt idx="17">
                  <c:v>43938</c:v>
                </c:pt>
                <c:pt idx="18">
                  <c:v>43937</c:v>
                </c:pt>
                <c:pt idx="19">
                  <c:v>43936</c:v>
                </c:pt>
                <c:pt idx="20">
                  <c:v>43935</c:v>
                </c:pt>
                <c:pt idx="21">
                  <c:v>43934</c:v>
                </c:pt>
                <c:pt idx="22">
                  <c:v>43931</c:v>
                </c:pt>
                <c:pt idx="23">
                  <c:v>43930</c:v>
                </c:pt>
                <c:pt idx="24">
                  <c:v>43929</c:v>
                </c:pt>
                <c:pt idx="25">
                  <c:v>43928</c:v>
                </c:pt>
                <c:pt idx="26">
                  <c:v>43927</c:v>
                </c:pt>
                <c:pt idx="27">
                  <c:v>43924</c:v>
                </c:pt>
                <c:pt idx="28">
                  <c:v>43923</c:v>
                </c:pt>
                <c:pt idx="29">
                  <c:v>43922</c:v>
                </c:pt>
                <c:pt idx="30">
                  <c:v>43921</c:v>
                </c:pt>
                <c:pt idx="31">
                  <c:v>43920</c:v>
                </c:pt>
                <c:pt idx="32">
                  <c:v>43917</c:v>
                </c:pt>
                <c:pt idx="33">
                  <c:v>43916</c:v>
                </c:pt>
                <c:pt idx="34">
                  <c:v>43915</c:v>
                </c:pt>
                <c:pt idx="35">
                  <c:v>43914</c:v>
                </c:pt>
                <c:pt idx="36">
                  <c:v>43913</c:v>
                </c:pt>
                <c:pt idx="37">
                  <c:v>43909</c:v>
                </c:pt>
                <c:pt idx="38">
                  <c:v>43908</c:v>
                </c:pt>
                <c:pt idx="39">
                  <c:v>43907</c:v>
                </c:pt>
                <c:pt idx="40">
                  <c:v>43906</c:v>
                </c:pt>
                <c:pt idx="41">
                  <c:v>43903</c:v>
                </c:pt>
                <c:pt idx="42">
                  <c:v>43902</c:v>
                </c:pt>
                <c:pt idx="43">
                  <c:v>43901</c:v>
                </c:pt>
                <c:pt idx="44">
                  <c:v>43900</c:v>
                </c:pt>
                <c:pt idx="45">
                  <c:v>43899</c:v>
                </c:pt>
                <c:pt idx="46">
                  <c:v>43896</c:v>
                </c:pt>
                <c:pt idx="47">
                  <c:v>43895</c:v>
                </c:pt>
                <c:pt idx="48">
                  <c:v>43894</c:v>
                </c:pt>
                <c:pt idx="49">
                  <c:v>43893</c:v>
                </c:pt>
                <c:pt idx="50">
                  <c:v>43892</c:v>
                </c:pt>
                <c:pt idx="51">
                  <c:v>43889</c:v>
                </c:pt>
                <c:pt idx="52">
                  <c:v>43888</c:v>
                </c:pt>
                <c:pt idx="53">
                  <c:v>43887</c:v>
                </c:pt>
                <c:pt idx="54">
                  <c:v>43886</c:v>
                </c:pt>
                <c:pt idx="55">
                  <c:v>43882</c:v>
                </c:pt>
                <c:pt idx="56">
                  <c:v>43881</c:v>
                </c:pt>
                <c:pt idx="57">
                  <c:v>43880</c:v>
                </c:pt>
                <c:pt idx="58">
                  <c:v>43879</c:v>
                </c:pt>
                <c:pt idx="59">
                  <c:v>43878</c:v>
                </c:pt>
                <c:pt idx="60">
                  <c:v>43875</c:v>
                </c:pt>
                <c:pt idx="61">
                  <c:v>43874</c:v>
                </c:pt>
                <c:pt idx="62">
                  <c:v>43873</c:v>
                </c:pt>
                <c:pt idx="63">
                  <c:v>43871</c:v>
                </c:pt>
                <c:pt idx="64">
                  <c:v>43868</c:v>
                </c:pt>
                <c:pt idx="65">
                  <c:v>43867</c:v>
                </c:pt>
                <c:pt idx="66">
                  <c:v>43866</c:v>
                </c:pt>
                <c:pt idx="67">
                  <c:v>43865</c:v>
                </c:pt>
                <c:pt idx="68">
                  <c:v>43864</c:v>
                </c:pt>
                <c:pt idx="69">
                  <c:v>43861</c:v>
                </c:pt>
                <c:pt idx="70">
                  <c:v>43860</c:v>
                </c:pt>
                <c:pt idx="71">
                  <c:v>43859</c:v>
                </c:pt>
                <c:pt idx="72">
                  <c:v>43858</c:v>
                </c:pt>
                <c:pt idx="73">
                  <c:v>43857</c:v>
                </c:pt>
                <c:pt idx="74">
                  <c:v>43854</c:v>
                </c:pt>
                <c:pt idx="75">
                  <c:v>43853</c:v>
                </c:pt>
                <c:pt idx="76">
                  <c:v>43852</c:v>
                </c:pt>
                <c:pt idx="77">
                  <c:v>43851</c:v>
                </c:pt>
                <c:pt idx="78">
                  <c:v>43850</c:v>
                </c:pt>
                <c:pt idx="79">
                  <c:v>43847</c:v>
                </c:pt>
                <c:pt idx="80">
                  <c:v>43846</c:v>
                </c:pt>
                <c:pt idx="81">
                  <c:v>43845</c:v>
                </c:pt>
                <c:pt idx="82">
                  <c:v>43844</c:v>
                </c:pt>
                <c:pt idx="83">
                  <c:v>43840</c:v>
                </c:pt>
                <c:pt idx="84">
                  <c:v>43839</c:v>
                </c:pt>
                <c:pt idx="85">
                  <c:v>43838</c:v>
                </c:pt>
                <c:pt idx="86">
                  <c:v>43837</c:v>
                </c:pt>
                <c:pt idx="87">
                  <c:v>43836</c:v>
                </c:pt>
                <c:pt idx="88">
                  <c:v>43829</c:v>
                </c:pt>
                <c:pt idx="89">
                  <c:v>43826</c:v>
                </c:pt>
                <c:pt idx="90">
                  <c:v>43825</c:v>
                </c:pt>
                <c:pt idx="91">
                  <c:v>43824</c:v>
                </c:pt>
                <c:pt idx="92">
                  <c:v>43823</c:v>
                </c:pt>
                <c:pt idx="93">
                  <c:v>43822</c:v>
                </c:pt>
                <c:pt idx="94">
                  <c:v>43819</c:v>
                </c:pt>
                <c:pt idx="95">
                  <c:v>43818</c:v>
                </c:pt>
                <c:pt idx="96">
                  <c:v>43817</c:v>
                </c:pt>
                <c:pt idx="97">
                  <c:v>43816</c:v>
                </c:pt>
                <c:pt idx="98">
                  <c:v>43815</c:v>
                </c:pt>
                <c:pt idx="99">
                  <c:v>43812</c:v>
                </c:pt>
                <c:pt idx="100">
                  <c:v>43811</c:v>
                </c:pt>
                <c:pt idx="101">
                  <c:v>43810</c:v>
                </c:pt>
                <c:pt idx="102">
                  <c:v>43809</c:v>
                </c:pt>
                <c:pt idx="103">
                  <c:v>43808</c:v>
                </c:pt>
                <c:pt idx="104">
                  <c:v>43805</c:v>
                </c:pt>
                <c:pt idx="105">
                  <c:v>43804</c:v>
                </c:pt>
                <c:pt idx="106">
                  <c:v>43803</c:v>
                </c:pt>
                <c:pt idx="107">
                  <c:v>43802</c:v>
                </c:pt>
                <c:pt idx="108">
                  <c:v>43801</c:v>
                </c:pt>
                <c:pt idx="109">
                  <c:v>43798</c:v>
                </c:pt>
                <c:pt idx="110">
                  <c:v>43797</c:v>
                </c:pt>
                <c:pt idx="111">
                  <c:v>43796</c:v>
                </c:pt>
                <c:pt idx="112">
                  <c:v>43795</c:v>
                </c:pt>
                <c:pt idx="113">
                  <c:v>43794</c:v>
                </c:pt>
                <c:pt idx="114">
                  <c:v>43791</c:v>
                </c:pt>
                <c:pt idx="115">
                  <c:v>43790</c:v>
                </c:pt>
                <c:pt idx="116">
                  <c:v>43789</c:v>
                </c:pt>
                <c:pt idx="117">
                  <c:v>43788</c:v>
                </c:pt>
                <c:pt idx="118">
                  <c:v>43787</c:v>
                </c:pt>
                <c:pt idx="119">
                  <c:v>43784</c:v>
                </c:pt>
                <c:pt idx="120">
                  <c:v>43783</c:v>
                </c:pt>
                <c:pt idx="121">
                  <c:v>43782</c:v>
                </c:pt>
                <c:pt idx="122">
                  <c:v>43781</c:v>
                </c:pt>
                <c:pt idx="123">
                  <c:v>43780</c:v>
                </c:pt>
                <c:pt idx="124">
                  <c:v>43777</c:v>
                </c:pt>
                <c:pt idx="125">
                  <c:v>43776</c:v>
                </c:pt>
                <c:pt idx="126">
                  <c:v>43775</c:v>
                </c:pt>
                <c:pt idx="127">
                  <c:v>43774</c:v>
                </c:pt>
                <c:pt idx="128">
                  <c:v>43770</c:v>
                </c:pt>
                <c:pt idx="129">
                  <c:v>43769</c:v>
                </c:pt>
                <c:pt idx="130">
                  <c:v>43768</c:v>
                </c:pt>
                <c:pt idx="131">
                  <c:v>43767</c:v>
                </c:pt>
                <c:pt idx="132">
                  <c:v>43766</c:v>
                </c:pt>
                <c:pt idx="133">
                  <c:v>43763</c:v>
                </c:pt>
                <c:pt idx="134">
                  <c:v>43762</c:v>
                </c:pt>
                <c:pt idx="135">
                  <c:v>43761</c:v>
                </c:pt>
                <c:pt idx="136">
                  <c:v>43759</c:v>
                </c:pt>
                <c:pt idx="137">
                  <c:v>43756</c:v>
                </c:pt>
                <c:pt idx="138">
                  <c:v>43755</c:v>
                </c:pt>
                <c:pt idx="139">
                  <c:v>43754</c:v>
                </c:pt>
                <c:pt idx="140">
                  <c:v>43753</c:v>
                </c:pt>
                <c:pt idx="141">
                  <c:v>43749</c:v>
                </c:pt>
                <c:pt idx="142">
                  <c:v>43748</c:v>
                </c:pt>
                <c:pt idx="143">
                  <c:v>43747</c:v>
                </c:pt>
                <c:pt idx="144">
                  <c:v>43746</c:v>
                </c:pt>
                <c:pt idx="145">
                  <c:v>43745</c:v>
                </c:pt>
                <c:pt idx="146">
                  <c:v>43742</c:v>
                </c:pt>
                <c:pt idx="147">
                  <c:v>43741</c:v>
                </c:pt>
                <c:pt idx="148">
                  <c:v>43740</c:v>
                </c:pt>
                <c:pt idx="149">
                  <c:v>43739</c:v>
                </c:pt>
                <c:pt idx="150">
                  <c:v>43738</c:v>
                </c:pt>
                <c:pt idx="151">
                  <c:v>43735</c:v>
                </c:pt>
                <c:pt idx="152">
                  <c:v>43734</c:v>
                </c:pt>
                <c:pt idx="153">
                  <c:v>43733</c:v>
                </c:pt>
                <c:pt idx="154">
                  <c:v>43732</c:v>
                </c:pt>
                <c:pt idx="155">
                  <c:v>43728</c:v>
                </c:pt>
                <c:pt idx="156">
                  <c:v>43727</c:v>
                </c:pt>
                <c:pt idx="157">
                  <c:v>43726</c:v>
                </c:pt>
                <c:pt idx="158">
                  <c:v>43725</c:v>
                </c:pt>
                <c:pt idx="159">
                  <c:v>43721</c:v>
                </c:pt>
                <c:pt idx="160">
                  <c:v>43720</c:v>
                </c:pt>
                <c:pt idx="161">
                  <c:v>43719</c:v>
                </c:pt>
                <c:pt idx="162">
                  <c:v>43718</c:v>
                </c:pt>
                <c:pt idx="163">
                  <c:v>43717</c:v>
                </c:pt>
                <c:pt idx="164">
                  <c:v>43714</c:v>
                </c:pt>
                <c:pt idx="165">
                  <c:v>43713</c:v>
                </c:pt>
                <c:pt idx="166">
                  <c:v>43712</c:v>
                </c:pt>
                <c:pt idx="167">
                  <c:v>43711</c:v>
                </c:pt>
                <c:pt idx="168">
                  <c:v>43710</c:v>
                </c:pt>
                <c:pt idx="169">
                  <c:v>43707</c:v>
                </c:pt>
                <c:pt idx="170">
                  <c:v>43706</c:v>
                </c:pt>
                <c:pt idx="171">
                  <c:v>43705</c:v>
                </c:pt>
                <c:pt idx="172">
                  <c:v>43704</c:v>
                </c:pt>
                <c:pt idx="173">
                  <c:v>43703</c:v>
                </c:pt>
                <c:pt idx="174">
                  <c:v>43700</c:v>
                </c:pt>
                <c:pt idx="175">
                  <c:v>43699</c:v>
                </c:pt>
                <c:pt idx="176">
                  <c:v>43698</c:v>
                </c:pt>
                <c:pt idx="177">
                  <c:v>43697</c:v>
                </c:pt>
                <c:pt idx="178">
                  <c:v>43696</c:v>
                </c:pt>
                <c:pt idx="179">
                  <c:v>43693</c:v>
                </c:pt>
                <c:pt idx="180">
                  <c:v>43692</c:v>
                </c:pt>
                <c:pt idx="181">
                  <c:v>43691</c:v>
                </c:pt>
                <c:pt idx="182">
                  <c:v>43690</c:v>
                </c:pt>
                <c:pt idx="183">
                  <c:v>43686</c:v>
                </c:pt>
                <c:pt idx="184">
                  <c:v>43685</c:v>
                </c:pt>
                <c:pt idx="185">
                  <c:v>43684</c:v>
                </c:pt>
                <c:pt idx="186">
                  <c:v>43683</c:v>
                </c:pt>
                <c:pt idx="187">
                  <c:v>43682</c:v>
                </c:pt>
                <c:pt idx="188">
                  <c:v>43679</c:v>
                </c:pt>
                <c:pt idx="189">
                  <c:v>43678</c:v>
                </c:pt>
                <c:pt idx="190">
                  <c:v>43677</c:v>
                </c:pt>
                <c:pt idx="191">
                  <c:v>43676</c:v>
                </c:pt>
                <c:pt idx="192">
                  <c:v>43675</c:v>
                </c:pt>
                <c:pt idx="193">
                  <c:v>43672</c:v>
                </c:pt>
                <c:pt idx="194">
                  <c:v>43671</c:v>
                </c:pt>
                <c:pt idx="195">
                  <c:v>43670</c:v>
                </c:pt>
                <c:pt idx="196">
                  <c:v>43669</c:v>
                </c:pt>
                <c:pt idx="197">
                  <c:v>43668</c:v>
                </c:pt>
                <c:pt idx="198">
                  <c:v>43665</c:v>
                </c:pt>
                <c:pt idx="199">
                  <c:v>43664</c:v>
                </c:pt>
                <c:pt idx="200">
                  <c:v>43663</c:v>
                </c:pt>
                <c:pt idx="201">
                  <c:v>43662</c:v>
                </c:pt>
                <c:pt idx="202">
                  <c:v>43658</c:v>
                </c:pt>
                <c:pt idx="203">
                  <c:v>43657</c:v>
                </c:pt>
                <c:pt idx="204">
                  <c:v>43656</c:v>
                </c:pt>
                <c:pt idx="205">
                  <c:v>43655</c:v>
                </c:pt>
                <c:pt idx="206">
                  <c:v>43654</c:v>
                </c:pt>
                <c:pt idx="207">
                  <c:v>43651</c:v>
                </c:pt>
                <c:pt idx="208">
                  <c:v>43650</c:v>
                </c:pt>
                <c:pt idx="209">
                  <c:v>43649</c:v>
                </c:pt>
                <c:pt idx="210">
                  <c:v>43648</c:v>
                </c:pt>
                <c:pt idx="211">
                  <c:v>43647</c:v>
                </c:pt>
                <c:pt idx="212">
                  <c:v>43644</c:v>
                </c:pt>
                <c:pt idx="213">
                  <c:v>43643</c:v>
                </c:pt>
                <c:pt idx="214">
                  <c:v>43642</c:v>
                </c:pt>
                <c:pt idx="215">
                  <c:v>43641</c:v>
                </c:pt>
                <c:pt idx="216">
                  <c:v>43640</c:v>
                </c:pt>
                <c:pt idx="217">
                  <c:v>43637</c:v>
                </c:pt>
                <c:pt idx="218">
                  <c:v>43636</c:v>
                </c:pt>
                <c:pt idx="219">
                  <c:v>43635</c:v>
                </c:pt>
                <c:pt idx="220">
                  <c:v>43634</c:v>
                </c:pt>
                <c:pt idx="221">
                  <c:v>43633</c:v>
                </c:pt>
                <c:pt idx="222">
                  <c:v>43630</c:v>
                </c:pt>
                <c:pt idx="223">
                  <c:v>43629</c:v>
                </c:pt>
                <c:pt idx="224">
                  <c:v>43628</c:v>
                </c:pt>
                <c:pt idx="225">
                  <c:v>43627</c:v>
                </c:pt>
                <c:pt idx="226">
                  <c:v>43626</c:v>
                </c:pt>
                <c:pt idx="227">
                  <c:v>43623</c:v>
                </c:pt>
                <c:pt idx="228">
                  <c:v>43622</c:v>
                </c:pt>
                <c:pt idx="229">
                  <c:v>43621</c:v>
                </c:pt>
                <c:pt idx="230">
                  <c:v>43620</c:v>
                </c:pt>
                <c:pt idx="231">
                  <c:v>43619</c:v>
                </c:pt>
                <c:pt idx="232">
                  <c:v>43616</c:v>
                </c:pt>
                <c:pt idx="233">
                  <c:v>43615</c:v>
                </c:pt>
                <c:pt idx="234">
                  <c:v>43614</c:v>
                </c:pt>
                <c:pt idx="235">
                  <c:v>43613</c:v>
                </c:pt>
                <c:pt idx="236">
                  <c:v>43612</c:v>
                </c:pt>
                <c:pt idx="237">
                  <c:v>43609</c:v>
                </c:pt>
                <c:pt idx="238">
                  <c:v>43608</c:v>
                </c:pt>
                <c:pt idx="239">
                  <c:v>43607</c:v>
                </c:pt>
                <c:pt idx="240">
                  <c:v>43606</c:v>
                </c:pt>
                <c:pt idx="241">
                  <c:v>43605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0.678215999479723</c:v>
                </c:pt>
                <c:pt idx="1">
                  <c:v>0.67732751076712805</c:v>
                </c:pt>
                <c:pt idx="2">
                  <c:v>0.67641131250652198</c:v>
                </c:pt>
                <c:pt idx="3">
                  <c:v>0.67561697013965705</c:v>
                </c:pt>
                <c:pt idx="4">
                  <c:v>0.67499753843038102</c:v>
                </c:pt>
                <c:pt idx="5">
                  <c:v>0.674892333047168</c:v>
                </c:pt>
                <c:pt idx="6">
                  <c:v>0.67482207124802895</c:v>
                </c:pt>
                <c:pt idx="7">
                  <c:v>0.67460629535647698</c:v>
                </c:pt>
                <c:pt idx="8">
                  <c:v>0.67432383775291804</c:v>
                </c:pt>
                <c:pt idx="9">
                  <c:v>0.67366907862315895</c:v>
                </c:pt>
                <c:pt idx="10">
                  <c:v>0.67309045022460501</c:v>
                </c:pt>
                <c:pt idx="11">
                  <c:v>0.67265494238485701</c:v>
                </c:pt>
                <c:pt idx="12">
                  <c:v>0.67203662422426003</c:v>
                </c:pt>
                <c:pt idx="13">
                  <c:v>0.67178230117062998</c:v>
                </c:pt>
                <c:pt idx="14">
                  <c:v>0.67181437272164302</c:v>
                </c:pt>
                <c:pt idx="15">
                  <c:v>0.67178572873992703</c:v>
                </c:pt>
                <c:pt idx="16">
                  <c:v>0.67172709834853295</c:v>
                </c:pt>
                <c:pt idx="17">
                  <c:v>0.67141839457191799</c:v>
                </c:pt>
                <c:pt idx="18">
                  <c:v>0.67121365344443995</c:v>
                </c:pt>
                <c:pt idx="19">
                  <c:v>0.67084695963964303</c:v>
                </c:pt>
                <c:pt idx="20">
                  <c:v>0.67066222071353399</c:v>
                </c:pt>
                <c:pt idx="21">
                  <c:v>0.67053023900015696</c:v>
                </c:pt>
                <c:pt idx="22">
                  <c:v>0.67030151913885905</c:v>
                </c:pt>
                <c:pt idx="23">
                  <c:v>0.66982328509827305</c:v>
                </c:pt>
                <c:pt idx="24">
                  <c:v>0.66928180337750798</c:v>
                </c:pt>
                <c:pt idx="25">
                  <c:v>0.66876904118244596</c:v>
                </c:pt>
                <c:pt idx="26">
                  <c:v>0.66812483676860801</c:v>
                </c:pt>
                <c:pt idx="27">
                  <c:v>0.667711226819656</c:v>
                </c:pt>
                <c:pt idx="28">
                  <c:v>0.66718960487561396</c:v>
                </c:pt>
                <c:pt idx="29">
                  <c:v>0.66673357378328801</c:v>
                </c:pt>
                <c:pt idx="30">
                  <c:v>0.66665303068931603</c:v>
                </c:pt>
                <c:pt idx="31">
                  <c:v>0.66657319126965897</c:v>
                </c:pt>
                <c:pt idx="32">
                  <c:v>0.66630532888817795</c:v>
                </c:pt>
                <c:pt idx="33">
                  <c:v>0.66613397582082501</c:v>
                </c:pt>
                <c:pt idx="34">
                  <c:v>0.66590099454977503</c:v>
                </c:pt>
                <c:pt idx="35">
                  <c:v>0.66547567462831103</c:v>
                </c:pt>
                <c:pt idx="36">
                  <c:v>0.66543667275864504</c:v>
                </c:pt>
                <c:pt idx="37">
                  <c:v>0.66549613020940601</c:v>
                </c:pt>
                <c:pt idx="38">
                  <c:v>0.66643017167410501</c:v>
                </c:pt>
                <c:pt idx="39">
                  <c:v>0.66704970029363297</c:v>
                </c:pt>
                <c:pt idx="40">
                  <c:v>0.66750003028819804</c:v>
                </c:pt>
                <c:pt idx="41">
                  <c:v>0.66777268907484799</c:v>
                </c:pt>
                <c:pt idx="42">
                  <c:v>0.66780156387244005</c:v>
                </c:pt>
                <c:pt idx="43">
                  <c:v>0.66764599428861404</c:v>
                </c:pt>
                <c:pt idx="44">
                  <c:v>0.66737795283964696</c:v>
                </c:pt>
                <c:pt idx="45">
                  <c:v>0.667171713924676</c:v>
                </c:pt>
                <c:pt idx="46">
                  <c:v>0.66683121950681301</c:v>
                </c:pt>
                <c:pt idx="47">
                  <c:v>0.66629434390144404</c:v>
                </c:pt>
                <c:pt idx="48">
                  <c:v>0.66564429766580602</c:v>
                </c:pt>
                <c:pt idx="49">
                  <c:v>0.66509211723258499</c:v>
                </c:pt>
                <c:pt idx="50">
                  <c:v>0.66448422106460203</c:v>
                </c:pt>
                <c:pt idx="51">
                  <c:v>0.66383914462521398</c:v>
                </c:pt>
                <c:pt idx="52">
                  <c:v>0.66338757990818098</c:v>
                </c:pt>
                <c:pt idx="53">
                  <c:v>0.663242748990307</c:v>
                </c:pt>
                <c:pt idx="54">
                  <c:v>0.66350234227059002</c:v>
                </c:pt>
                <c:pt idx="55">
                  <c:v>0.66399254654726003</c:v>
                </c:pt>
                <c:pt idx="56">
                  <c:v>0.66416341465248796</c:v>
                </c:pt>
                <c:pt idx="57">
                  <c:v>0.66439816523819695</c:v>
                </c:pt>
                <c:pt idx="58">
                  <c:v>0.66494922909434995</c:v>
                </c:pt>
                <c:pt idx="59">
                  <c:v>0.66558240142083702</c:v>
                </c:pt>
                <c:pt idx="60">
                  <c:v>0.66587504667892095</c:v>
                </c:pt>
                <c:pt idx="61">
                  <c:v>0.66594200858672603</c:v>
                </c:pt>
                <c:pt idx="62">
                  <c:v>0.66586822377163402</c:v>
                </c:pt>
                <c:pt idx="63">
                  <c:v>0.66551381582569602</c:v>
                </c:pt>
                <c:pt idx="64">
                  <c:v>0.66526227124826298</c:v>
                </c:pt>
                <c:pt idx="65">
                  <c:v>0.66494111982234305</c:v>
                </c:pt>
                <c:pt idx="66">
                  <c:v>0.66481351926755805</c:v>
                </c:pt>
                <c:pt idx="67">
                  <c:v>0.66469264405295203</c:v>
                </c:pt>
                <c:pt idx="68">
                  <c:v>0.66471787761510703</c:v>
                </c:pt>
                <c:pt idx="69">
                  <c:v>0.66493913229163004</c:v>
                </c:pt>
                <c:pt idx="70">
                  <c:v>0.66520895932690305</c:v>
                </c:pt>
                <c:pt idx="71">
                  <c:v>0.66535425602296905</c:v>
                </c:pt>
                <c:pt idx="72">
                  <c:v>0.665216618916597</c:v>
                </c:pt>
                <c:pt idx="73">
                  <c:v>0.66512696322388598</c:v>
                </c:pt>
                <c:pt idx="74">
                  <c:v>0.66524793023406203</c:v>
                </c:pt>
                <c:pt idx="75">
                  <c:v>0.66505675658663399</c:v>
                </c:pt>
                <c:pt idx="76">
                  <c:v>0.66468501779072697</c:v>
                </c:pt>
                <c:pt idx="77">
                  <c:v>0.66441143795311897</c:v>
                </c:pt>
                <c:pt idx="78">
                  <c:v>0.66421838916707598</c:v>
                </c:pt>
                <c:pt idx="79">
                  <c:v>0.663714129462464</c:v>
                </c:pt>
                <c:pt idx="80">
                  <c:v>0.66326291253124703</c:v>
                </c:pt>
                <c:pt idx="81">
                  <c:v>0.66289355722184395</c:v>
                </c:pt>
                <c:pt idx="82">
                  <c:v>0.66232253230856797</c:v>
                </c:pt>
                <c:pt idx="83">
                  <c:v>0.66183021751471205</c:v>
                </c:pt>
                <c:pt idx="84">
                  <c:v>0.66195581878682497</c:v>
                </c:pt>
                <c:pt idx="85">
                  <c:v>0.661957607966835</c:v>
                </c:pt>
                <c:pt idx="86">
                  <c:v>0.66193780161345905</c:v>
                </c:pt>
                <c:pt idx="87">
                  <c:v>0.66194883465093401</c:v>
                </c:pt>
                <c:pt idx="88">
                  <c:v>0.66186459886718296</c:v>
                </c:pt>
                <c:pt idx="89">
                  <c:v>0.66154141824243395</c:v>
                </c:pt>
                <c:pt idx="90">
                  <c:v>0.66126903885947996</c:v>
                </c:pt>
                <c:pt idx="91">
                  <c:v>0.660998285327278</c:v>
                </c:pt>
                <c:pt idx="92">
                  <c:v>0.660988669578499</c:v>
                </c:pt>
                <c:pt idx="93">
                  <c:v>0.66061051641425395</c:v>
                </c:pt>
                <c:pt idx="94">
                  <c:v>0.66041636454365304</c:v>
                </c:pt>
                <c:pt idx="95">
                  <c:v>0.66008711051427105</c:v>
                </c:pt>
                <c:pt idx="96">
                  <c:v>0.65952270773763699</c:v>
                </c:pt>
                <c:pt idx="97">
                  <c:v>0.65937205292607703</c:v>
                </c:pt>
                <c:pt idx="98">
                  <c:v>0.65960470004432203</c:v>
                </c:pt>
                <c:pt idx="99">
                  <c:v>0.65972630135836396</c:v>
                </c:pt>
                <c:pt idx="100">
                  <c:v>0.65983133119638604</c:v>
                </c:pt>
                <c:pt idx="101">
                  <c:v>0.65989638824455998</c:v>
                </c:pt>
                <c:pt idx="102">
                  <c:v>0.65997314879001301</c:v>
                </c:pt>
                <c:pt idx="103">
                  <c:v>0.66012916408177302</c:v>
                </c:pt>
                <c:pt idx="104">
                  <c:v>0.66024375559207504</c:v>
                </c:pt>
                <c:pt idx="105">
                  <c:v>0.66013172533863596</c:v>
                </c:pt>
                <c:pt idx="106">
                  <c:v>0.66017127590460001</c:v>
                </c:pt>
                <c:pt idx="107">
                  <c:v>0.66017658240933896</c:v>
                </c:pt>
                <c:pt idx="108">
                  <c:v>0.66023997522861599</c:v>
                </c:pt>
                <c:pt idx="109">
                  <c:v>0.66026247025530305</c:v>
                </c:pt>
                <c:pt idx="110">
                  <c:v>0.66014599464989598</c:v>
                </c:pt>
                <c:pt idx="111">
                  <c:v>0.66002051665613104</c:v>
                </c:pt>
                <c:pt idx="112">
                  <c:v>0.65961283124802095</c:v>
                </c:pt>
                <c:pt idx="113">
                  <c:v>0.65937054694499198</c:v>
                </c:pt>
                <c:pt idx="114">
                  <c:v>0.65930066942583898</c:v>
                </c:pt>
                <c:pt idx="115">
                  <c:v>0.65918796187374795</c:v>
                </c:pt>
                <c:pt idx="116">
                  <c:v>0.65909140269522204</c:v>
                </c:pt>
                <c:pt idx="117">
                  <c:v>0.65925166532989199</c:v>
                </c:pt>
                <c:pt idx="118">
                  <c:v>0.65944835665747104</c:v>
                </c:pt>
                <c:pt idx="119">
                  <c:v>0.65983532779168597</c:v>
                </c:pt>
                <c:pt idx="120">
                  <c:v>0.66010400703696903</c:v>
                </c:pt>
                <c:pt idx="121">
                  <c:v>0.66054919105379295</c:v>
                </c:pt>
                <c:pt idx="122">
                  <c:v>0.66115253773615501</c:v>
                </c:pt>
                <c:pt idx="123">
                  <c:v>0.66182049227429196</c:v>
                </c:pt>
                <c:pt idx="124">
                  <c:v>0.66232830523826702</c:v>
                </c:pt>
                <c:pt idx="125">
                  <c:v>0.66276326352524695</c:v>
                </c:pt>
                <c:pt idx="126">
                  <c:v>0.66312801905270102</c:v>
                </c:pt>
                <c:pt idx="127">
                  <c:v>0.66369180613956102</c:v>
                </c:pt>
                <c:pt idx="128">
                  <c:v>0.66386365327331898</c:v>
                </c:pt>
                <c:pt idx="129">
                  <c:v>0.66354166683064297</c:v>
                </c:pt>
                <c:pt idx="130">
                  <c:v>0.66320855464754702</c:v>
                </c:pt>
                <c:pt idx="131">
                  <c:v>0.66351456944649601</c:v>
                </c:pt>
                <c:pt idx="132">
                  <c:v>0.663721735821588</c:v>
                </c:pt>
                <c:pt idx="133">
                  <c:v>0.66342822641022303</c:v>
                </c:pt>
                <c:pt idx="134">
                  <c:v>0.66317064653193702</c:v>
                </c:pt>
                <c:pt idx="135">
                  <c:v>0.66320257703403995</c:v>
                </c:pt>
                <c:pt idx="136">
                  <c:v>0.66321770894046095</c:v>
                </c:pt>
                <c:pt idx="137">
                  <c:v>0.66291720138126098</c:v>
                </c:pt>
                <c:pt idx="138">
                  <c:v>0.66256134236856101</c:v>
                </c:pt>
                <c:pt idx="139">
                  <c:v>0.66227964940313599</c:v>
                </c:pt>
                <c:pt idx="140">
                  <c:v>0.662195878494654</c:v>
                </c:pt>
                <c:pt idx="141">
                  <c:v>0.66210015124402199</c:v>
                </c:pt>
                <c:pt idx="142">
                  <c:v>0.66212629394345501</c:v>
                </c:pt>
                <c:pt idx="143">
                  <c:v>0.662117164831168</c:v>
                </c:pt>
                <c:pt idx="144">
                  <c:v>0.66228137482013805</c:v>
                </c:pt>
                <c:pt idx="145">
                  <c:v>0.66211059736284905</c:v>
                </c:pt>
                <c:pt idx="146">
                  <c:v>0.66193196373593999</c:v>
                </c:pt>
                <c:pt idx="147">
                  <c:v>0.66168883026886705</c:v>
                </c:pt>
                <c:pt idx="148">
                  <c:v>0.66153707779938498</c:v>
                </c:pt>
                <c:pt idx="149">
                  <c:v>0.66109678555417595</c:v>
                </c:pt>
                <c:pt idx="150">
                  <c:v>0.66092409416882303</c:v>
                </c:pt>
                <c:pt idx="151">
                  <c:v>0.66105420674795701</c:v>
                </c:pt>
                <c:pt idx="152">
                  <c:v>0.66100687131535896</c:v>
                </c:pt>
                <c:pt idx="153">
                  <c:v>0.66084868166018595</c:v>
                </c:pt>
                <c:pt idx="154">
                  <c:v>0.66095192665651303</c:v>
                </c:pt>
                <c:pt idx="155">
                  <c:v>0.66109790474728003</c:v>
                </c:pt>
                <c:pt idx="156">
                  <c:v>0.66117841286474799</c:v>
                </c:pt>
                <c:pt idx="157">
                  <c:v>0.66145599135355604</c:v>
                </c:pt>
                <c:pt idx="158">
                  <c:v>0.66195808435032899</c:v>
                </c:pt>
                <c:pt idx="159">
                  <c:v>0.66232963768169995</c:v>
                </c:pt>
                <c:pt idx="160">
                  <c:v>0.66258266274845201</c:v>
                </c:pt>
                <c:pt idx="161">
                  <c:v>0.66278828747884899</c:v>
                </c:pt>
                <c:pt idx="162">
                  <c:v>0.66309735924709901</c:v>
                </c:pt>
                <c:pt idx="163">
                  <c:v>0.66345770278021698</c:v>
                </c:pt>
                <c:pt idx="164">
                  <c:v>0.66383723548445395</c:v>
                </c:pt>
                <c:pt idx="165">
                  <c:v>0.66446269953624904</c:v>
                </c:pt>
                <c:pt idx="166">
                  <c:v>0.66528319299042804</c:v>
                </c:pt>
                <c:pt idx="167">
                  <c:v>0.665949399178551</c:v>
                </c:pt>
                <c:pt idx="168">
                  <c:v>0.66670413836430198</c:v>
                </c:pt>
                <c:pt idx="169">
                  <c:v>0.66730383987558195</c:v>
                </c:pt>
                <c:pt idx="170">
                  <c:v>0.66794639157554703</c:v>
                </c:pt>
                <c:pt idx="171">
                  <c:v>0.66839985441087202</c:v>
                </c:pt>
                <c:pt idx="172">
                  <c:v>0.66831868465278599</c:v>
                </c:pt>
                <c:pt idx="173">
                  <c:v>0.66761680352322506</c:v>
                </c:pt>
                <c:pt idx="174">
                  <c:v>0.66677468406600604</c:v>
                </c:pt>
                <c:pt idx="175">
                  <c:v>0.666053945020324</c:v>
                </c:pt>
                <c:pt idx="176">
                  <c:v>0.66546364577402195</c:v>
                </c:pt>
                <c:pt idx="177">
                  <c:v>0.664898949100166</c:v>
                </c:pt>
                <c:pt idx="178">
                  <c:v>0.66462831463961902</c:v>
                </c:pt>
                <c:pt idx="179">
                  <c:v>0.66425436185972597</c:v>
                </c:pt>
                <c:pt idx="180">
                  <c:v>0.66418962678781301</c:v>
                </c:pt>
                <c:pt idx="181">
                  <c:v>0.66383256532958901</c:v>
                </c:pt>
                <c:pt idx="182">
                  <c:v>0.66355013344283298</c:v>
                </c:pt>
                <c:pt idx="183">
                  <c:v>0.66346922929895802</c:v>
                </c:pt>
                <c:pt idx="184">
                  <c:v>0.66347269396062902</c:v>
                </c:pt>
                <c:pt idx="185">
                  <c:v>0.66351626912973705</c:v>
                </c:pt>
                <c:pt idx="186">
                  <c:v>0.66324378073457402</c:v>
                </c:pt>
                <c:pt idx="187">
                  <c:v>0.66322315430471901</c:v>
                </c:pt>
                <c:pt idx="188">
                  <c:v>0.66313201489225604</c:v>
                </c:pt>
                <c:pt idx="189">
                  <c:v>0.66305199115277802</c:v>
                </c:pt>
                <c:pt idx="190">
                  <c:v>0.66301129617628396</c:v>
                </c:pt>
                <c:pt idx="191">
                  <c:v>0.66293585388807597</c:v>
                </c:pt>
                <c:pt idx="192">
                  <c:v>0.66276716713310102</c:v>
                </c:pt>
                <c:pt idx="193">
                  <c:v>0.66275764696975203</c:v>
                </c:pt>
                <c:pt idx="194">
                  <c:v>0.66262770455378806</c:v>
                </c:pt>
                <c:pt idx="195">
                  <c:v>0.66245122043045601</c:v>
                </c:pt>
                <c:pt idx="196">
                  <c:v>0.66209925963685501</c:v>
                </c:pt>
                <c:pt idx="197">
                  <c:v>0.66140943805087604</c:v>
                </c:pt>
                <c:pt idx="198">
                  <c:v>0.66076437189433201</c:v>
                </c:pt>
                <c:pt idx="199">
                  <c:v>0.66009897570770704</c:v>
                </c:pt>
                <c:pt idx="200">
                  <c:v>0.65943750786427002</c:v>
                </c:pt>
                <c:pt idx="201">
                  <c:v>0.658796207392225</c:v>
                </c:pt>
                <c:pt idx="202">
                  <c:v>0.65793996168522895</c:v>
                </c:pt>
                <c:pt idx="203">
                  <c:v>0.65710752804120698</c:v>
                </c:pt>
                <c:pt idx="204">
                  <c:v>0.65635760128308296</c:v>
                </c:pt>
                <c:pt idx="205">
                  <c:v>0.65548330028157897</c:v>
                </c:pt>
                <c:pt idx="206">
                  <c:v>0.65433896594010599</c:v>
                </c:pt>
                <c:pt idx="207">
                  <c:v>0.65316417179359798</c:v>
                </c:pt>
                <c:pt idx="208">
                  <c:v>0.65200264592176105</c:v>
                </c:pt>
                <c:pt idx="209">
                  <c:v>0.65078967804503396</c:v>
                </c:pt>
                <c:pt idx="210">
                  <c:v>0.64930831188822202</c:v>
                </c:pt>
                <c:pt idx="211">
                  <c:v>0.64783332807643701</c:v>
                </c:pt>
                <c:pt idx="212">
                  <c:v>0.64670272465311396</c:v>
                </c:pt>
                <c:pt idx="213">
                  <c:v>0.64549927247359895</c:v>
                </c:pt>
                <c:pt idx="214">
                  <c:v>0.64451213597648804</c:v>
                </c:pt>
                <c:pt idx="215">
                  <c:v>0.64359351251241004</c:v>
                </c:pt>
                <c:pt idx="216">
                  <c:v>0.64244111777447499</c:v>
                </c:pt>
                <c:pt idx="217">
                  <c:v>0.64110300328819902</c:v>
                </c:pt>
                <c:pt idx="218">
                  <c:v>0.63991308905467803</c:v>
                </c:pt>
                <c:pt idx="219">
                  <c:v>0.63876830616999303</c:v>
                </c:pt>
                <c:pt idx="220">
                  <c:v>0.63798200769106095</c:v>
                </c:pt>
                <c:pt idx="221">
                  <c:v>0.63736263096642098</c:v>
                </c:pt>
                <c:pt idx="222">
                  <c:v>0.63719278418113101</c:v>
                </c:pt>
                <c:pt idx="223">
                  <c:v>0.63707331683032797</c:v>
                </c:pt>
                <c:pt idx="224">
                  <c:v>0.63716251868685003</c:v>
                </c:pt>
                <c:pt idx="225">
                  <c:v>0.63711463144738401</c:v>
                </c:pt>
                <c:pt idx="226">
                  <c:v>0.63667401021839898</c:v>
                </c:pt>
                <c:pt idx="227">
                  <c:v>0.63642421641181002</c:v>
                </c:pt>
                <c:pt idx="228">
                  <c:v>0.63621269680396697</c:v>
                </c:pt>
                <c:pt idx="229">
                  <c:v>0.63587235890780203</c:v>
                </c:pt>
                <c:pt idx="230">
                  <c:v>0.635564040169177</c:v>
                </c:pt>
                <c:pt idx="231">
                  <c:v>0.63534887751119096</c:v>
                </c:pt>
                <c:pt idx="232">
                  <c:v>0.63538116471224804</c:v>
                </c:pt>
                <c:pt idx="233">
                  <c:v>0.63510838956743498</c:v>
                </c:pt>
                <c:pt idx="234">
                  <c:v>0.634806804473807</c:v>
                </c:pt>
                <c:pt idx="235">
                  <c:v>0.63467197911593298</c:v>
                </c:pt>
                <c:pt idx="236">
                  <c:v>0.63453097468002395</c:v>
                </c:pt>
                <c:pt idx="237">
                  <c:v>0.63420152158369902</c:v>
                </c:pt>
                <c:pt idx="238">
                  <c:v>0.63374013014638997</c:v>
                </c:pt>
                <c:pt idx="239">
                  <c:v>0.63331847257870599</c:v>
                </c:pt>
                <c:pt idx="240">
                  <c:v>0.63286917460678704</c:v>
                </c:pt>
                <c:pt idx="241">
                  <c:v>0.63207266297887998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7307025981240044"/>
          <c:min val="0.4762768947385535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CLOSE_2281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43969</c:v>
                </c:pt>
                <c:pt idx="1">
                  <c:v>43966</c:v>
                </c:pt>
                <c:pt idx="2">
                  <c:v>43965</c:v>
                </c:pt>
                <c:pt idx="3">
                  <c:v>43964</c:v>
                </c:pt>
                <c:pt idx="4">
                  <c:v>43963</c:v>
                </c:pt>
                <c:pt idx="5">
                  <c:v>43962</c:v>
                </c:pt>
                <c:pt idx="6">
                  <c:v>43959</c:v>
                </c:pt>
                <c:pt idx="7">
                  <c:v>43958</c:v>
                </c:pt>
                <c:pt idx="8">
                  <c:v>43952</c:v>
                </c:pt>
                <c:pt idx="9">
                  <c:v>43951</c:v>
                </c:pt>
                <c:pt idx="10">
                  <c:v>43949</c:v>
                </c:pt>
                <c:pt idx="11">
                  <c:v>43948</c:v>
                </c:pt>
                <c:pt idx="12">
                  <c:v>43945</c:v>
                </c:pt>
                <c:pt idx="13">
                  <c:v>43944</c:v>
                </c:pt>
                <c:pt idx="14">
                  <c:v>43943</c:v>
                </c:pt>
                <c:pt idx="15">
                  <c:v>43942</c:v>
                </c:pt>
                <c:pt idx="16">
                  <c:v>43941</c:v>
                </c:pt>
                <c:pt idx="17">
                  <c:v>43938</c:v>
                </c:pt>
                <c:pt idx="18">
                  <c:v>43937</c:v>
                </c:pt>
                <c:pt idx="19">
                  <c:v>43936</c:v>
                </c:pt>
                <c:pt idx="20">
                  <c:v>43935</c:v>
                </c:pt>
                <c:pt idx="21">
                  <c:v>43934</c:v>
                </c:pt>
                <c:pt idx="22">
                  <c:v>43931</c:v>
                </c:pt>
                <c:pt idx="23">
                  <c:v>43930</c:v>
                </c:pt>
                <c:pt idx="24">
                  <c:v>43929</c:v>
                </c:pt>
                <c:pt idx="25">
                  <c:v>43928</c:v>
                </c:pt>
                <c:pt idx="26">
                  <c:v>43927</c:v>
                </c:pt>
                <c:pt idx="27">
                  <c:v>43924</c:v>
                </c:pt>
                <c:pt idx="28">
                  <c:v>43923</c:v>
                </c:pt>
                <c:pt idx="29">
                  <c:v>43922</c:v>
                </c:pt>
                <c:pt idx="30">
                  <c:v>43921</c:v>
                </c:pt>
                <c:pt idx="31">
                  <c:v>43920</c:v>
                </c:pt>
                <c:pt idx="32">
                  <c:v>43917</c:v>
                </c:pt>
                <c:pt idx="33">
                  <c:v>43916</c:v>
                </c:pt>
                <c:pt idx="34">
                  <c:v>43915</c:v>
                </c:pt>
                <c:pt idx="35">
                  <c:v>43914</c:v>
                </c:pt>
                <c:pt idx="36">
                  <c:v>43913</c:v>
                </c:pt>
                <c:pt idx="37">
                  <c:v>43909</c:v>
                </c:pt>
                <c:pt idx="38">
                  <c:v>43908</c:v>
                </c:pt>
                <c:pt idx="39">
                  <c:v>43907</c:v>
                </c:pt>
                <c:pt idx="40">
                  <c:v>43906</c:v>
                </c:pt>
                <c:pt idx="41">
                  <c:v>43903</c:v>
                </c:pt>
                <c:pt idx="42">
                  <c:v>43902</c:v>
                </c:pt>
                <c:pt idx="43">
                  <c:v>43901</c:v>
                </c:pt>
                <c:pt idx="44">
                  <c:v>43900</c:v>
                </c:pt>
                <c:pt idx="45">
                  <c:v>43899</c:v>
                </c:pt>
                <c:pt idx="46">
                  <c:v>43896</c:v>
                </c:pt>
                <c:pt idx="47">
                  <c:v>43895</c:v>
                </c:pt>
                <c:pt idx="48">
                  <c:v>43894</c:v>
                </c:pt>
                <c:pt idx="49">
                  <c:v>43893</c:v>
                </c:pt>
                <c:pt idx="50">
                  <c:v>43892</c:v>
                </c:pt>
                <c:pt idx="51">
                  <c:v>43889</c:v>
                </c:pt>
                <c:pt idx="52">
                  <c:v>43888</c:v>
                </c:pt>
                <c:pt idx="53">
                  <c:v>43887</c:v>
                </c:pt>
                <c:pt idx="54">
                  <c:v>43886</c:v>
                </c:pt>
                <c:pt idx="55">
                  <c:v>43882</c:v>
                </c:pt>
                <c:pt idx="56">
                  <c:v>43881</c:v>
                </c:pt>
                <c:pt idx="57">
                  <c:v>43880</c:v>
                </c:pt>
                <c:pt idx="58">
                  <c:v>43879</c:v>
                </c:pt>
                <c:pt idx="59">
                  <c:v>43878</c:v>
                </c:pt>
                <c:pt idx="60">
                  <c:v>43875</c:v>
                </c:pt>
                <c:pt idx="61">
                  <c:v>43874</c:v>
                </c:pt>
                <c:pt idx="62">
                  <c:v>43873</c:v>
                </c:pt>
                <c:pt idx="63">
                  <c:v>43871</c:v>
                </c:pt>
                <c:pt idx="64">
                  <c:v>43868</c:v>
                </c:pt>
                <c:pt idx="65">
                  <c:v>43867</c:v>
                </c:pt>
                <c:pt idx="66">
                  <c:v>43866</c:v>
                </c:pt>
                <c:pt idx="67">
                  <c:v>43865</c:v>
                </c:pt>
                <c:pt idx="68">
                  <c:v>43864</c:v>
                </c:pt>
                <c:pt idx="69">
                  <c:v>43861</c:v>
                </c:pt>
                <c:pt idx="70">
                  <c:v>43860</c:v>
                </c:pt>
                <c:pt idx="71">
                  <c:v>43859</c:v>
                </c:pt>
                <c:pt idx="72">
                  <c:v>43858</c:v>
                </c:pt>
                <c:pt idx="73">
                  <c:v>43857</c:v>
                </c:pt>
                <c:pt idx="74">
                  <c:v>43854</c:v>
                </c:pt>
                <c:pt idx="75">
                  <c:v>43853</c:v>
                </c:pt>
                <c:pt idx="76">
                  <c:v>43852</c:v>
                </c:pt>
                <c:pt idx="77">
                  <c:v>43851</c:v>
                </c:pt>
                <c:pt idx="78">
                  <c:v>43850</c:v>
                </c:pt>
                <c:pt idx="79">
                  <c:v>43847</c:v>
                </c:pt>
                <c:pt idx="80">
                  <c:v>43846</c:v>
                </c:pt>
                <c:pt idx="81">
                  <c:v>43845</c:v>
                </c:pt>
                <c:pt idx="82">
                  <c:v>43844</c:v>
                </c:pt>
                <c:pt idx="83">
                  <c:v>43840</c:v>
                </c:pt>
                <c:pt idx="84">
                  <c:v>43839</c:v>
                </c:pt>
                <c:pt idx="85">
                  <c:v>43838</c:v>
                </c:pt>
                <c:pt idx="86">
                  <c:v>43837</c:v>
                </c:pt>
                <c:pt idx="87">
                  <c:v>43836</c:v>
                </c:pt>
                <c:pt idx="88">
                  <c:v>43829</c:v>
                </c:pt>
                <c:pt idx="89">
                  <c:v>43826</c:v>
                </c:pt>
                <c:pt idx="90">
                  <c:v>43825</c:v>
                </c:pt>
                <c:pt idx="91">
                  <c:v>43824</c:v>
                </c:pt>
                <c:pt idx="92">
                  <c:v>43823</c:v>
                </c:pt>
                <c:pt idx="93">
                  <c:v>43822</c:v>
                </c:pt>
                <c:pt idx="94">
                  <c:v>43819</c:v>
                </c:pt>
                <c:pt idx="95">
                  <c:v>43818</c:v>
                </c:pt>
                <c:pt idx="96">
                  <c:v>43817</c:v>
                </c:pt>
                <c:pt idx="97">
                  <c:v>43816</c:v>
                </c:pt>
                <c:pt idx="98">
                  <c:v>43815</c:v>
                </c:pt>
                <c:pt idx="99">
                  <c:v>43812</c:v>
                </c:pt>
                <c:pt idx="100">
                  <c:v>43811</c:v>
                </c:pt>
                <c:pt idx="101">
                  <c:v>43810</c:v>
                </c:pt>
                <c:pt idx="102">
                  <c:v>43809</c:v>
                </c:pt>
                <c:pt idx="103">
                  <c:v>43808</c:v>
                </c:pt>
                <c:pt idx="104">
                  <c:v>43805</c:v>
                </c:pt>
                <c:pt idx="105">
                  <c:v>43804</c:v>
                </c:pt>
                <c:pt idx="106">
                  <c:v>43803</c:v>
                </c:pt>
                <c:pt idx="107">
                  <c:v>43802</c:v>
                </c:pt>
                <c:pt idx="108">
                  <c:v>43801</c:v>
                </c:pt>
                <c:pt idx="109">
                  <c:v>43798</c:v>
                </c:pt>
                <c:pt idx="110">
                  <c:v>43797</c:v>
                </c:pt>
                <c:pt idx="111">
                  <c:v>43796</c:v>
                </c:pt>
                <c:pt idx="112">
                  <c:v>43795</c:v>
                </c:pt>
                <c:pt idx="113">
                  <c:v>43794</c:v>
                </c:pt>
                <c:pt idx="114">
                  <c:v>43791</c:v>
                </c:pt>
                <c:pt idx="115">
                  <c:v>43790</c:v>
                </c:pt>
                <c:pt idx="116">
                  <c:v>43789</c:v>
                </c:pt>
                <c:pt idx="117">
                  <c:v>43788</c:v>
                </c:pt>
                <c:pt idx="118">
                  <c:v>43787</c:v>
                </c:pt>
                <c:pt idx="119">
                  <c:v>43784</c:v>
                </c:pt>
                <c:pt idx="120">
                  <c:v>43783</c:v>
                </c:pt>
                <c:pt idx="121">
                  <c:v>43782</c:v>
                </c:pt>
                <c:pt idx="122">
                  <c:v>43781</c:v>
                </c:pt>
                <c:pt idx="123">
                  <c:v>43780</c:v>
                </c:pt>
                <c:pt idx="124">
                  <c:v>43777</c:v>
                </c:pt>
                <c:pt idx="125">
                  <c:v>43776</c:v>
                </c:pt>
                <c:pt idx="126">
                  <c:v>43775</c:v>
                </c:pt>
                <c:pt idx="127">
                  <c:v>43774</c:v>
                </c:pt>
                <c:pt idx="128">
                  <c:v>43770</c:v>
                </c:pt>
                <c:pt idx="129">
                  <c:v>43769</c:v>
                </c:pt>
                <c:pt idx="130">
                  <c:v>43768</c:v>
                </c:pt>
                <c:pt idx="131">
                  <c:v>43767</c:v>
                </c:pt>
                <c:pt idx="132">
                  <c:v>43766</c:v>
                </c:pt>
                <c:pt idx="133">
                  <c:v>43763</c:v>
                </c:pt>
                <c:pt idx="134">
                  <c:v>43762</c:v>
                </c:pt>
                <c:pt idx="135">
                  <c:v>43761</c:v>
                </c:pt>
                <c:pt idx="136">
                  <c:v>43759</c:v>
                </c:pt>
                <c:pt idx="137">
                  <c:v>43756</c:v>
                </c:pt>
                <c:pt idx="138">
                  <c:v>43755</c:v>
                </c:pt>
                <c:pt idx="139">
                  <c:v>43754</c:v>
                </c:pt>
                <c:pt idx="140">
                  <c:v>43753</c:v>
                </c:pt>
                <c:pt idx="141">
                  <c:v>43749</c:v>
                </c:pt>
                <c:pt idx="142">
                  <c:v>43748</c:v>
                </c:pt>
                <c:pt idx="143">
                  <c:v>43747</c:v>
                </c:pt>
                <c:pt idx="144">
                  <c:v>43746</c:v>
                </c:pt>
                <c:pt idx="145">
                  <c:v>43745</c:v>
                </c:pt>
                <c:pt idx="146">
                  <c:v>43742</c:v>
                </c:pt>
                <c:pt idx="147">
                  <c:v>43741</c:v>
                </c:pt>
                <c:pt idx="148">
                  <c:v>43740</c:v>
                </c:pt>
                <c:pt idx="149">
                  <c:v>43739</c:v>
                </c:pt>
                <c:pt idx="150">
                  <c:v>43738</c:v>
                </c:pt>
                <c:pt idx="151">
                  <c:v>43735</c:v>
                </c:pt>
                <c:pt idx="152">
                  <c:v>43734</c:v>
                </c:pt>
                <c:pt idx="153">
                  <c:v>43733</c:v>
                </c:pt>
                <c:pt idx="154">
                  <c:v>43732</c:v>
                </c:pt>
                <c:pt idx="155">
                  <c:v>43728</c:v>
                </c:pt>
                <c:pt idx="156">
                  <c:v>43727</c:v>
                </c:pt>
                <c:pt idx="157">
                  <c:v>43726</c:v>
                </c:pt>
                <c:pt idx="158">
                  <c:v>43725</c:v>
                </c:pt>
                <c:pt idx="159">
                  <c:v>43721</c:v>
                </c:pt>
                <c:pt idx="160">
                  <c:v>43720</c:v>
                </c:pt>
                <c:pt idx="161">
                  <c:v>43719</c:v>
                </c:pt>
                <c:pt idx="162">
                  <c:v>43718</c:v>
                </c:pt>
                <c:pt idx="163">
                  <c:v>43717</c:v>
                </c:pt>
                <c:pt idx="164">
                  <c:v>43714</c:v>
                </c:pt>
                <c:pt idx="165">
                  <c:v>43713</c:v>
                </c:pt>
                <c:pt idx="166">
                  <c:v>43712</c:v>
                </c:pt>
                <c:pt idx="167">
                  <c:v>43711</c:v>
                </c:pt>
                <c:pt idx="168">
                  <c:v>43710</c:v>
                </c:pt>
                <c:pt idx="169">
                  <c:v>43707</c:v>
                </c:pt>
                <c:pt idx="170">
                  <c:v>43706</c:v>
                </c:pt>
                <c:pt idx="171">
                  <c:v>43705</c:v>
                </c:pt>
                <c:pt idx="172">
                  <c:v>43704</c:v>
                </c:pt>
                <c:pt idx="173">
                  <c:v>43703</c:v>
                </c:pt>
                <c:pt idx="174">
                  <c:v>43700</c:v>
                </c:pt>
                <c:pt idx="175">
                  <c:v>43699</c:v>
                </c:pt>
                <c:pt idx="176">
                  <c:v>43698</c:v>
                </c:pt>
                <c:pt idx="177">
                  <c:v>43697</c:v>
                </c:pt>
                <c:pt idx="178">
                  <c:v>43696</c:v>
                </c:pt>
                <c:pt idx="179">
                  <c:v>43693</c:v>
                </c:pt>
                <c:pt idx="180">
                  <c:v>43692</c:v>
                </c:pt>
                <c:pt idx="181">
                  <c:v>43691</c:v>
                </c:pt>
                <c:pt idx="182">
                  <c:v>43690</c:v>
                </c:pt>
                <c:pt idx="183">
                  <c:v>43686</c:v>
                </c:pt>
                <c:pt idx="184">
                  <c:v>43685</c:v>
                </c:pt>
                <c:pt idx="185">
                  <c:v>43684</c:v>
                </c:pt>
                <c:pt idx="186">
                  <c:v>43683</c:v>
                </c:pt>
                <c:pt idx="187">
                  <c:v>43682</c:v>
                </c:pt>
                <c:pt idx="188">
                  <c:v>43679</c:v>
                </c:pt>
                <c:pt idx="189">
                  <c:v>43678</c:v>
                </c:pt>
                <c:pt idx="190">
                  <c:v>43677</c:v>
                </c:pt>
                <c:pt idx="191">
                  <c:v>43676</c:v>
                </c:pt>
                <c:pt idx="192">
                  <c:v>43675</c:v>
                </c:pt>
                <c:pt idx="193">
                  <c:v>43672</c:v>
                </c:pt>
                <c:pt idx="194">
                  <c:v>43671</c:v>
                </c:pt>
                <c:pt idx="195">
                  <c:v>43670</c:v>
                </c:pt>
                <c:pt idx="196">
                  <c:v>43669</c:v>
                </c:pt>
                <c:pt idx="197">
                  <c:v>43668</c:v>
                </c:pt>
                <c:pt idx="198">
                  <c:v>43665</c:v>
                </c:pt>
                <c:pt idx="199">
                  <c:v>43664</c:v>
                </c:pt>
                <c:pt idx="200">
                  <c:v>43663</c:v>
                </c:pt>
                <c:pt idx="201">
                  <c:v>43662</c:v>
                </c:pt>
                <c:pt idx="202">
                  <c:v>43658</c:v>
                </c:pt>
                <c:pt idx="203">
                  <c:v>43657</c:v>
                </c:pt>
                <c:pt idx="204">
                  <c:v>43656</c:v>
                </c:pt>
                <c:pt idx="205">
                  <c:v>43655</c:v>
                </c:pt>
                <c:pt idx="206">
                  <c:v>43654</c:v>
                </c:pt>
                <c:pt idx="207">
                  <c:v>43651</c:v>
                </c:pt>
                <c:pt idx="208">
                  <c:v>43650</c:v>
                </c:pt>
                <c:pt idx="209">
                  <c:v>43649</c:v>
                </c:pt>
                <c:pt idx="210">
                  <c:v>43648</c:v>
                </c:pt>
                <c:pt idx="211">
                  <c:v>43647</c:v>
                </c:pt>
                <c:pt idx="212">
                  <c:v>43644</c:v>
                </c:pt>
                <c:pt idx="213">
                  <c:v>43643</c:v>
                </c:pt>
                <c:pt idx="214">
                  <c:v>43642</c:v>
                </c:pt>
                <c:pt idx="215">
                  <c:v>43641</c:v>
                </c:pt>
                <c:pt idx="216">
                  <c:v>43640</c:v>
                </c:pt>
                <c:pt idx="217">
                  <c:v>43637</c:v>
                </c:pt>
                <c:pt idx="218">
                  <c:v>43636</c:v>
                </c:pt>
                <c:pt idx="219">
                  <c:v>43635</c:v>
                </c:pt>
                <c:pt idx="220">
                  <c:v>43634</c:v>
                </c:pt>
                <c:pt idx="221">
                  <c:v>43633</c:v>
                </c:pt>
                <c:pt idx="222">
                  <c:v>43630</c:v>
                </c:pt>
                <c:pt idx="223">
                  <c:v>43629</c:v>
                </c:pt>
                <c:pt idx="224">
                  <c:v>43628</c:v>
                </c:pt>
                <c:pt idx="225">
                  <c:v>43627</c:v>
                </c:pt>
                <c:pt idx="226">
                  <c:v>43626</c:v>
                </c:pt>
                <c:pt idx="227">
                  <c:v>43623</c:v>
                </c:pt>
                <c:pt idx="228">
                  <c:v>43622</c:v>
                </c:pt>
                <c:pt idx="229">
                  <c:v>43621</c:v>
                </c:pt>
                <c:pt idx="230">
                  <c:v>43620</c:v>
                </c:pt>
                <c:pt idx="231">
                  <c:v>43619</c:v>
                </c:pt>
                <c:pt idx="232">
                  <c:v>43616</c:v>
                </c:pt>
                <c:pt idx="233">
                  <c:v>43615</c:v>
                </c:pt>
                <c:pt idx="234">
                  <c:v>43614</c:v>
                </c:pt>
                <c:pt idx="235">
                  <c:v>43613</c:v>
                </c:pt>
                <c:pt idx="236">
                  <c:v>43612</c:v>
                </c:pt>
                <c:pt idx="237">
                  <c:v>43609</c:v>
                </c:pt>
                <c:pt idx="238">
                  <c:v>43608</c:v>
                </c:pt>
                <c:pt idx="239">
                  <c:v>43607</c:v>
                </c:pt>
                <c:pt idx="240">
                  <c:v>43606</c:v>
                </c:pt>
                <c:pt idx="241">
                  <c:v>43605</c:v>
                </c:pt>
                <c:pt idx="242">
                  <c:v>43602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2382</c:v>
                </c:pt>
                <c:pt idx="1">
                  <c:v>2389</c:v>
                </c:pt>
                <c:pt idx="2">
                  <c:v>2378</c:v>
                </c:pt>
                <c:pt idx="3">
                  <c:v>2436</c:v>
                </c:pt>
                <c:pt idx="4">
                  <c:v>2450</c:v>
                </c:pt>
                <c:pt idx="5">
                  <c:v>2417</c:v>
                </c:pt>
                <c:pt idx="6">
                  <c:v>2447</c:v>
                </c:pt>
                <c:pt idx="7">
                  <c:v>2432</c:v>
                </c:pt>
                <c:pt idx="8">
                  <c:v>2441</c:v>
                </c:pt>
                <c:pt idx="9">
                  <c:v>2453</c:v>
                </c:pt>
                <c:pt idx="10">
                  <c:v>2500</c:v>
                </c:pt>
                <c:pt idx="11">
                  <c:v>2500</c:v>
                </c:pt>
                <c:pt idx="12">
                  <c:v>2398</c:v>
                </c:pt>
                <c:pt idx="13">
                  <c:v>2401</c:v>
                </c:pt>
                <c:pt idx="14">
                  <c:v>2377</c:v>
                </c:pt>
                <c:pt idx="15">
                  <c:v>2353</c:v>
                </c:pt>
                <c:pt idx="16">
                  <c:v>2365</c:v>
                </c:pt>
                <c:pt idx="17">
                  <c:v>2372</c:v>
                </c:pt>
                <c:pt idx="18">
                  <c:v>2419</c:v>
                </c:pt>
                <c:pt idx="19">
                  <c:v>2343</c:v>
                </c:pt>
                <c:pt idx="20">
                  <c:v>2382</c:v>
                </c:pt>
                <c:pt idx="21">
                  <c:v>2357</c:v>
                </c:pt>
                <c:pt idx="22">
                  <c:v>2390</c:v>
                </c:pt>
                <c:pt idx="23">
                  <c:v>2380</c:v>
                </c:pt>
                <c:pt idx="24">
                  <c:v>2384</c:v>
                </c:pt>
                <c:pt idx="25">
                  <c:v>2396</c:v>
                </c:pt>
                <c:pt idx="26">
                  <c:v>2362</c:v>
                </c:pt>
                <c:pt idx="27">
                  <c:v>2261</c:v>
                </c:pt>
                <c:pt idx="28">
                  <c:v>2310</c:v>
                </c:pt>
                <c:pt idx="29">
                  <c:v>2365</c:v>
                </c:pt>
                <c:pt idx="30">
                  <c:v>2453</c:v>
                </c:pt>
                <c:pt idx="31">
                  <c:v>2523</c:v>
                </c:pt>
                <c:pt idx="32">
                  <c:v>2498</c:v>
                </c:pt>
                <c:pt idx="33">
                  <c:v>2385</c:v>
                </c:pt>
                <c:pt idx="34">
                  <c:v>2278</c:v>
                </c:pt>
                <c:pt idx="35">
                  <c:v>2199</c:v>
                </c:pt>
                <c:pt idx="36">
                  <c:v>2176</c:v>
                </c:pt>
                <c:pt idx="37">
                  <c:v>2041</c:v>
                </c:pt>
                <c:pt idx="38">
                  <c:v>2010</c:v>
                </c:pt>
                <c:pt idx="39">
                  <c:v>2009</c:v>
                </c:pt>
                <c:pt idx="40">
                  <c:v>1879</c:v>
                </c:pt>
                <c:pt idx="41">
                  <c:v>1934</c:v>
                </c:pt>
                <c:pt idx="42">
                  <c:v>2032</c:v>
                </c:pt>
                <c:pt idx="43">
                  <c:v>2103</c:v>
                </c:pt>
                <c:pt idx="44">
                  <c:v>2107</c:v>
                </c:pt>
                <c:pt idx="45">
                  <c:v>2070</c:v>
                </c:pt>
                <c:pt idx="46">
                  <c:v>2217</c:v>
                </c:pt>
                <c:pt idx="47">
                  <c:v>2285</c:v>
                </c:pt>
                <c:pt idx="48">
                  <c:v>2263</c:v>
                </c:pt>
                <c:pt idx="49">
                  <c:v>2300</c:v>
                </c:pt>
                <c:pt idx="50">
                  <c:v>2336</c:v>
                </c:pt>
                <c:pt idx="51">
                  <c:v>2222</c:v>
                </c:pt>
                <c:pt idx="52">
                  <c:v>2330</c:v>
                </c:pt>
                <c:pt idx="53">
                  <c:v>2380</c:v>
                </c:pt>
                <c:pt idx="54">
                  <c:v>2348</c:v>
                </c:pt>
                <c:pt idx="55">
                  <c:v>2456</c:v>
                </c:pt>
                <c:pt idx="56">
                  <c:v>2487</c:v>
                </c:pt>
                <c:pt idx="57">
                  <c:v>2461</c:v>
                </c:pt>
                <c:pt idx="58">
                  <c:v>2436</c:v>
                </c:pt>
                <c:pt idx="59">
                  <c:v>2493</c:v>
                </c:pt>
                <c:pt idx="60">
                  <c:v>2567</c:v>
                </c:pt>
                <c:pt idx="61">
                  <c:v>2597</c:v>
                </c:pt>
                <c:pt idx="62">
                  <c:v>2659</c:v>
                </c:pt>
                <c:pt idx="63">
                  <c:v>2659</c:v>
                </c:pt>
                <c:pt idx="64">
                  <c:v>2671</c:v>
                </c:pt>
                <c:pt idx="65">
                  <c:v>2660</c:v>
                </c:pt>
                <c:pt idx="66">
                  <c:v>2584</c:v>
                </c:pt>
                <c:pt idx="67">
                  <c:v>2534</c:v>
                </c:pt>
                <c:pt idx="68">
                  <c:v>2435</c:v>
                </c:pt>
                <c:pt idx="69">
                  <c:v>2434</c:v>
                </c:pt>
                <c:pt idx="70">
                  <c:v>2386</c:v>
                </c:pt>
                <c:pt idx="71">
                  <c:v>2427</c:v>
                </c:pt>
                <c:pt idx="72">
                  <c:v>2422</c:v>
                </c:pt>
                <c:pt idx="73">
                  <c:v>2426</c:v>
                </c:pt>
                <c:pt idx="74">
                  <c:v>2459</c:v>
                </c:pt>
                <c:pt idx="75">
                  <c:v>2495</c:v>
                </c:pt>
                <c:pt idx="76">
                  <c:v>2509</c:v>
                </c:pt>
                <c:pt idx="77">
                  <c:v>2502</c:v>
                </c:pt>
                <c:pt idx="78">
                  <c:v>2536</c:v>
                </c:pt>
                <c:pt idx="79">
                  <c:v>2532</c:v>
                </c:pt>
                <c:pt idx="80">
                  <c:v>2525</c:v>
                </c:pt>
                <c:pt idx="81">
                  <c:v>2541</c:v>
                </c:pt>
                <c:pt idx="82">
                  <c:v>2555</c:v>
                </c:pt>
                <c:pt idx="83">
                  <c:v>2513</c:v>
                </c:pt>
                <c:pt idx="84">
                  <c:v>2498</c:v>
                </c:pt>
                <c:pt idx="85">
                  <c:v>2490</c:v>
                </c:pt>
                <c:pt idx="86">
                  <c:v>2511</c:v>
                </c:pt>
                <c:pt idx="87">
                  <c:v>2461</c:v>
                </c:pt>
                <c:pt idx="88">
                  <c:v>2537</c:v>
                </c:pt>
                <c:pt idx="89">
                  <c:v>2548</c:v>
                </c:pt>
                <c:pt idx="90">
                  <c:v>2557</c:v>
                </c:pt>
                <c:pt idx="91">
                  <c:v>2560</c:v>
                </c:pt>
                <c:pt idx="92">
                  <c:v>2597</c:v>
                </c:pt>
                <c:pt idx="93">
                  <c:v>2580</c:v>
                </c:pt>
                <c:pt idx="94">
                  <c:v>2576</c:v>
                </c:pt>
                <c:pt idx="95">
                  <c:v>2588</c:v>
                </c:pt>
                <c:pt idx="96">
                  <c:v>2551</c:v>
                </c:pt>
                <c:pt idx="97">
                  <c:v>2571</c:v>
                </c:pt>
                <c:pt idx="98">
                  <c:v>2538</c:v>
                </c:pt>
                <c:pt idx="99">
                  <c:v>2579</c:v>
                </c:pt>
                <c:pt idx="100">
                  <c:v>2564</c:v>
                </c:pt>
                <c:pt idx="101">
                  <c:v>2587</c:v>
                </c:pt>
                <c:pt idx="102">
                  <c:v>2593</c:v>
                </c:pt>
                <c:pt idx="103">
                  <c:v>2595</c:v>
                </c:pt>
                <c:pt idx="104">
                  <c:v>2621</c:v>
                </c:pt>
                <c:pt idx="105">
                  <c:v>2591</c:v>
                </c:pt>
                <c:pt idx="106">
                  <c:v>2578</c:v>
                </c:pt>
                <c:pt idx="107">
                  <c:v>2538</c:v>
                </c:pt>
                <c:pt idx="108">
                  <c:v>2554</c:v>
                </c:pt>
                <c:pt idx="109">
                  <c:v>2537</c:v>
                </c:pt>
                <c:pt idx="110">
                  <c:v>2582</c:v>
                </c:pt>
                <c:pt idx="111">
                  <c:v>2584</c:v>
                </c:pt>
                <c:pt idx="112">
                  <c:v>2577</c:v>
                </c:pt>
                <c:pt idx="113">
                  <c:v>2560</c:v>
                </c:pt>
                <c:pt idx="114">
                  <c:v>2599</c:v>
                </c:pt>
                <c:pt idx="115">
                  <c:v>2582</c:v>
                </c:pt>
                <c:pt idx="116">
                  <c:v>2565</c:v>
                </c:pt>
                <c:pt idx="117">
                  <c:v>2581</c:v>
                </c:pt>
                <c:pt idx="118">
                  <c:v>2551</c:v>
                </c:pt>
                <c:pt idx="119">
                  <c:v>2576</c:v>
                </c:pt>
                <c:pt idx="120">
                  <c:v>2539</c:v>
                </c:pt>
                <c:pt idx="121">
                  <c:v>2548</c:v>
                </c:pt>
                <c:pt idx="122">
                  <c:v>2559</c:v>
                </c:pt>
                <c:pt idx="123">
                  <c:v>2575</c:v>
                </c:pt>
                <c:pt idx="124">
                  <c:v>2589</c:v>
                </c:pt>
                <c:pt idx="125">
                  <c:v>2609</c:v>
                </c:pt>
                <c:pt idx="126">
                  <c:v>2596</c:v>
                </c:pt>
                <c:pt idx="127">
                  <c:v>2658</c:v>
                </c:pt>
                <c:pt idx="128">
                  <c:v>2637</c:v>
                </c:pt>
                <c:pt idx="129">
                  <c:v>2678</c:v>
                </c:pt>
                <c:pt idx="130">
                  <c:v>2571</c:v>
                </c:pt>
                <c:pt idx="131">
                  <c:v>2542</c:v>
                </c:pt>
                <c:pt idx="132">
                  <c:v>2568</c:v>
                </c:pt>
                <c:pt idx="133">
                  <c:v>2587</c:v>
                </c:pt>
                <c:pt idx="134">
                  <c:v>2550</c:v>
                </c:pt>
                <c:pt idx="135">
                  <c:v>2551</c:v>
                </c:pt>
                <c:pt idx="136">
                  <c:v>2545</c:v>
                </c:pt>
                <c:pt idx="137">
                  <c:v>2538</c:v>
                </c:pt>
                <c:pt idx="138">
                  <c:v>2488</c:v>
                </c:pt>
                <c:pt idx="139">
                  <c:v>2464</c:v>
                </c:pt>
                <c:pt idx="140">
                  <c:v>2489</c:v>
                </c:pt>
                <c:pt idx="141">
                  <c:v>2417</c:v>
                </c:pt>
                <c:pt idx="142">
                  <c:v>2395</c:v>
                </c:pt>
                <c:pt idx="143">
                  <c:v>2422</c:v>
                </c:pt>
                <c:pt idx="144">
                  <c:v>2396</c:v>
                </c:pt>
                <c:pt idx="145">
                  <c:v>2338</c:v>
                </c:pt>
                <c:pt idx="146">
                  <c:v>2274</c:v>
                </c:pt>
                <c:pt idx="147">
                  <c:v>2240</c:v>
                </c:pt>
                <c:pt idx="148">
                  <c:v>2310</c:v>
                </c:pt>
                <c:pt idx="149">
                  <c:v>2238</c:v>
                </c:pt>
                <c:pt idx="150">
                  <c:v>2149</c:v>
                </c:pt>
                <c:pt idx="151">
                  <c:v>2182</c:v>
                </c:pt>
                <c:pt idx="152">
                  <c:v>2250</c:v>
                </c:pt>
                <c:pt idx="153">
                  <c:v>2219</c:v>
                </c:pt>
                <c:pt idx="154">
                  <c:v>2226</c:v>
                </c:pt>
                <c:pt idx="155">
                  <c:v>2225</c:v>
                </c:pt>
                <c:pt idx="156">
                  <c:v>2206</c:v>
                </c:pt>
                <c:pt idx="157">
                  <c:v>2180</c:v>
                </c:pt>
                <c:pt idx="158">
                  <c:v>2249</c:v>
                </c:pt>
                <c:pt idx="159">
                  <c:v>2235</c:v>
                </c:pt>
                <c:pt idx="160">
                  <c:v>2232</c:v>
                </c:pt>
                <c:pt idx="161">
                  <c:v>2213</c:v>
                </c:pt>
                <c:pt idx="162">
                  <c:v>2165</c:v>
                </c:pt>
                <c:pt idx="163">
                  <c:v>2161</c:v>
                </c:pt>
                <c:pt idx="164">
                  <c:v>2123</c:v>
                </c:pt>
                <c:pt idx="165">
                  <c:v>2134</c:v>
                </c:pt>
                <c:pt idx="166">
                  <c:v>2147</c:v>
                </c:pt>
                <c:pt idx="167">
                  <c:v>2102</c:v>
                </c:pt>
                <c:pt idx="168">
                  <c:v>2087</c:v>
                </c:pt>
                <c:pt idx="169">
                  <c:v>2101</c:v>
                </c:pt>
                <c:pt idx="170">
                  <c:v>2064</c:v>
                </c:pt>
                <c:pt idx="171">
                  <c:v>2057</c:v>
                </c:pt>
                <c:pt idx="172">
                  <c:v>2086</c:v>
                </c:pt>
                <c:pt idx="173">
                  <c:v>2077</c:v>
                </c:pt>
                <c:pt idx="174">
                  <c:v>2118</c:v>
                </c:pt>
                <c:pt idx="175">
                  <c:v>2106</c:v>
                </c:pt>
                <c:pt idx="176">
                  <c:v>2107</c:v>
                </c:pt>
                <c:pt idx="177">
                  <c:v>2085</c:v>
                </c:pt>
                <c:pt idx="178">
                  <c:v>2037</c:v>
                </c:pt>
                <c:pt idx="179">
                  <c:v>1992</c:v>
                </c:pt>
                <c:pt idx="180">
                  <c:v>1979</c:v>
                </c:pt>
                <c:pt idx="181">
                  <c:v>1996</c:v>
                </c:pt>
                <c:pt idx="182">
                  <c:v>1957</c:v>
                </c:pt>
                <c:pt idx="183">
                  <c:v>1959</c:v>
                </c:pt>
                <c:pt idx="184">
                  <c:v>1940</c:v>
                </c:pt>
                <c:pt idx="185">
                  <c:v>1978</c:v>
                </c:pt>
                <c:pt idx="186">
                  <c:v>1935</c:v>
                </c:pt>
                <c:pt idx="187">
                  <c:v>1933</c:v>
                </c:pt>
                <c:pt idx="188">
                  <c:v>1991</c:v>
                </c:pt>
                <c:pt idx="189">
                  <c:v>2062</c:v>
                </c:pt>
                <c:pt idx="190">
                  <c:v>2051</c:v>
                </c:pt>
                <c:pt idx="191">
                  <c:v>2114</c:v>
                </c:pt>
                <c:pt idx="192">
                  <c:v>2084</c:v>
                </c:pt>
                <c:pt idx="193">
                  <c:v>2092</c:v>
                </c:pt>
                <c:pt idx="194">
                  <c:v>2112</c:v>
                </c:pt>
                <c:pt idx="195">
                  <c:v>2118</c:v>
                </c:pt>
                <c:pt idx="196">
                  <c:v>2111</c:v>
                </c:pt>
                <c:pt idx="197">
                  <c:v>2082</c:v>
                </c:pt>
                <c:pt idx="198">
                  <c:v>2093</c:v>
                </c:pt>
                <c:pt idx="199">
                  <c:v>2032</c:v>
                </c:pt>
                <c:pt idx="200">
                  <c:v>2108</c:v>
                </c:pt>
                <c:pt idx="201">
                  <c:v>2132</c:v>
                </c:pt>
                <c:pt idx="202">
                  <c:v>2127</c:v>
                </c:pt>
                <c:pt idx="203">
                  <c:v>2107</c:v>
                </c:pt>
                <c:pt idx="204">
                  <c:v>2084</c:v>
                </c:pt>
                <c:pt idx="205">
                  <c:v>2115</c:v>
                </c:pt>
                <c:pt idx="206">
                  <c:v>2114</c:v>
                </c:pt>
                <c:pt idx="207">
                  <c:v>2091</c:v>
                </c:pt>
                <c:pt idx="208">
                  <c:v>2118</c:v>
                </c:pt>
                <c:pt idx="209">
                  <c:v>2130</c:v>
                </c:pt>
                <c:pt idx="210">
                  <c:v>2138</c:v>
                </c:pt>
                <c:pt idx="211">
                  <c:v>2111</c:v>
                </c:pt>
                <c:pt idx="212">
                  <c:v>2054</c:v>
                </c:pt>
                <c:pt idx="213">
                  <c:v>2059</c:v>
                </c:pt>
                <c:pt idx="214">
                  <c:v>2040</c:v>
                </c:pt>
                <c:pt idx="215">
                  <c:v>2060</c:v>
                </c:pt>
                <c:pt idx="216">
                  <c:v>2085</c:v>
                </c:pt>
                <c:pt idx="217">
                  <c:v>2060</c:v>
                </c:pt>
                <c:pt idx="218">
                  <c:v>2105</c:v>
                </c:pt>
                <c:pt idx="219">
                  <c:v>2050</c:v>
                </c:pt>
                <c:pt idx="220">
                  <c:v>2028</c:v>
                </c:pt>
                <c:pt idx="221">
                  <c:v>2012</c:v>
                </c:pt>
                <c:pt idx="222">
                  <c:v>2069</c:v>
                </c:pt>
                <c:pt idx="223">
                  <c:v>2031</c:v>
                </c:pt>
                <c:pt idx="224">
                  <c:v>2051</c:v>
                </c:pt>
                <c:pt idx="225">
                  <c:v>2063</c:v>
                </c:pt>
                <c:pt idx="226">
                  <c:v>2062</c:v>
                </c:pt>
                <c:pt idx="227">
                  <c:v>2031</c:v>
                </c:pt>
                <c:pt idx="228">
                  <c:v>2035</c:v>
                </c:pt>
                <c:pt idx="229">
                  <c:v>2067</c:v>
                </c:pt>
                <c:pt idx="230">
                  <c:v>2023</c:v>
                </c:pt>
                <c:pt idx="231">
                  <c:v>2064</c:v>
                </c:pt>
                <c:pt idx="232">
                  <c:v>2122</c:v>
                </c:pt>
                <c:pt idx="233">
                  <c:v>2154</c:v>
                </c:pt>
                <c:pt idx="234">
                  <c:v>2183</c:v>
                </c:pt>
                <c:pt idx="235">
                  <c:v>2204</c:v>
                </c:pt>
                <c:pt idx="236">
                  <c:v>2210</c:v>
                </c:pt>
                <c:pt idx="237">
                  <c:v>2208</c:v>
                </c:pt>
                <c:pt idx="238">
                  <c:v>2209</c:v>
                </c:pt>
                <c:pt idx="239">
                  <c:v>2206</c:v>
                </c:pt>
                <c:pt idx="240">
                  <c:v>2260</c:v>
                </c:pt>
                <c:pt idx="241">
                  <c:v>2270</c:v>
                </c:pt>
                <c:pt idx="242">
                  <c:v>2235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CLOSE_2602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43969</c:v>
                </c:pt>
                <c:pt idx="1">
                  <c:v>43966</c:v>
                </c:pt>
                <c:pt idx="2">
                  <c:v>43965</c:v>
                </c:pt>
                <c:pt idx="3">
                  <c:v>43964</c:v>
                </c:pt>
                <c:pt idx="4">
                  <c:v>43963</c:v>
                </c:pt>
                <c:pt idx="5">
                  <c:v>43962</c:v>
                </c:pt>
                <c:pt idx="6">
                  <c:v>43959</c:v>
                </c:pt>
                <c:pt idx="7">
                  <c:v>43958</c:v>
                </c:pt>
                <c:pt idx="8">
                  <c:v>43952</c:v>
                </c:pt>
                <c:pt idx="9">
                  <c:v>43951</c:v>
                </c:pt>
                <c:pt idx="10">
                  <c:v>43949</c:v>
                </c:pt>
                <c:pt idx="11">
                  <c:v>43948</c:v>
                </c:pt>
                <c:pt idx="12">
                  <c:v>43945</c:v>
                </c:pt>
                <c:pt idx="13">
                  <c:v>43944</c:v>
                </c:pt>
                <c:pt idx="14">
                  <c:v>43943</c:v>
                </c:pt>
                <c:pt idx="15">
                  <c:v>43942</c:v>
                </c:pt>
                <c:pt idx="16">
                  <c:v>43941</c:v>
                </c:pt>
                <c:pt idx="17">
                  <c:v>43938</c:v>
                </c:pt>
                <c:pt idx="18">
                  <c:v>43937</c:v>
                </c:pt>
                <c:pt idx="19">
                  <c:v>43936</c:v>
                </c:pt>
                <c:pt idx="20">
                  <c:v>43935</c:v>
                </c:pt>
                <c:pt idx="21">
                  <c:v>43934</c:v>
                </c:pt>
                <c:pt idx="22">
                  <c:v>43931</c:v>
                </c:pt>
                <c:pt idx="23">
                  <c:v>43930</c:v>
                </c:pt>
                <c:pt idx="24">
                  <c:v>43929</c:v>
                </c:pt>
                <c:pt idx="25">
                  <c:v>43928</c:v>
                </c:pt>
                <c:pt idx="26">
                  <c:v>43927</c:v>
                </c:pt>
                <c:pt idx="27">
                  <c:v>43924</c:v>
                </c:pt>
                <c:pt idx="28">
                  <c:v>43923</c:v>
                </c:pt>
                <c:pt idx="29">
                  <c:v>43922</c:v>
                </c:pt>
                <c:pt idx="30">
                  <c:v>43921</c:v>
                </c:pt>
                <c:pt idx="31">
                  <c:v>43920</c:v>
                </c:pt>
                <c:pt idx="32">
                  <c:v>43917</c:v>
                </c:pt>
                <c:pt idx="33">
                  <c:v>43916</c:v>
                </c:pt>
                <c:pt idx="34">
                  <c:v>43915</c:v>
                </c:pt>
                <c:pt idx="35">
                  <c:v>43914</c:v>
                </c:pt>
                <c:pt idx="36">
                  <c:v>43913</c:v>
                </c:pt>
                <c:pt idx="37">
                  <c:v>43909</c:v>
                </c:pt>
                <c:pt idx="38">
                  <c:v>43908</c:v>
                </c:pt>
                <c:pt idx="39">
                  <c:v>43907</c:v>
                </c:pt>
                <c:pt idx="40">
                  <c:v>43906</c:v>
                </c:pt>
                <c:pt idx="41">
                  <c:v>43903</c:v>
                </c:pt>
                <c:pt idx="42">
                  <c:v>43902</c:v>
                </c:pt>
                <c:pt idx="43">
                  <c:v>43901</c:v>
                </c:pt>
                <c:pt idx="44">
                  <c:v>43900</c:v>
                </c:pt>
                <c:pt idx="45">
                  <c:v>43899</c:v>
                </c:pt>
                <c:pt idx="46">
                  <c:v>43896</c:v>
                </c:pt>
                <c:pt idx="47">
                  <c:v>43895</c:v>
                </c:pt>
                <c:pt idx="48">
                  <c:v>43894</c:v>
                </c:pt>
                <c:pt idx="49">
                  <c:v>43893</c:v>
                </c:pt>
                <c:pt idx="50">
                  <c:v>43892</c:v>
                </c:pt>
                <c:pt idx="51">
                  <c:v>43889</c:v>
                </c:pt>
                <c:pt idx="52">
                  <c:v>43888</c:v>
                </c:pt>
                <c:pt idx="53">
                  <c:v>43887</c:v>
                </c:pt>
                <c:pt idx="54">
                  <c:v>43886</c:v>
                </c:pt>
                <c:pt idx="55">
                  <c:v>43882</c:v>
                </c:pt>
                <c:pt idx="56">
                  <c:v>43881</c:v>
                </c:pt>
                <c:pt idx="57">
                  <c:v>43880</c:v>
                </c:pt>
                <c:pt idx="58">
                  <c:v>43879</c:v>
                </c:pt>
                <c:pt idx="59">
                  <c:v>43878</c:v>
                </c:pt>
                <c:pt idx="60">
                  <c:v>43875</c:v>
                </c:pt>
                <c:pt idx="61">
                  <c:v>43874</c:v>
                </c:pt>
                <c:pt idx="62">
                  <c:v>43873</c:v>
                </c:pt>
                <c:pt idx="63">
                  <c:v>43871</c:v>
                </c:pt>
                <c:pt idx="64">
                  <c:v>43868</c:v>
                </c:pt>
                <c:pt idx="65">
                  <c:v>43867</c:v>
                </c:pt>
                <c:pt idx="66">
                  <c:v>43866</c:v>
                </c:pt>
                <c:pt idx="67">
                  <c:v>43865</c:v>
                </c:pt>
                <c:pt idx="68">
                  <c:v>43864</c:v>
                </c:pt>
                <c:pt idx="69">
                  <c:v>43861</c:v>
                </c:pt>
                <c:pt idx="70">
                  <c:v>43860</c:v>
                </c:pt>
                <c:pt idx="71">
                  <c:v>43859</c:v>
                </c:pt>
                <c:pt idx="72">
                  <c:v>43858</c:v>
                </c:pt>
                <c:pt idx="73">
                  <c:v>43857</c:v>
                </c:pt>
                <c:pt idx="74">
                  <c:v>43854</c:v>
                </c:pt>
                <c:pt idx="75">
                  <c:v>43853</c:v>
                </c:pt>
                <c:pt idx="76">
                  <c:v>43852</c:v>
                </c:pt>
                <c:pt idx="77">
                  <c:v>43851</c:v>
                </c:pt>
                <c:pt idx="78">
                  <c:v>43850</c:v>
                </c:pt>
                <c:pt idx="79">
                  <c:v>43847</c:v>
                </c:pt>
                <c:pt idx="80">
                  <c:v>43846</c:v>
                </c:pt>
                <c:pt idx="81">
                  <c:v>43845</c:v>
                </c:pt>
                <c:pt idx="82">
                  <c:v>43844</c:v>
                </c:pt>
                <c:pt idx="83">
                  <c:v>43840</c:v>
                </c:pt>
                <c:pt idx="84">
                  <c:v>43839</c:v>
                </c:pt>
                <c:pt idx="85">
                  <c:v>43838</c:v>
                </c:pt>
                <c:pt idx="86">
                  <c:v>43837</c:v>
                </c:pt>
                <c:pt idx="87">
                  <c:v>43836</c:v>
                </c:pt>
                <c:pt idx="88">
                  <c:v>43829</c:v>
                </c:pt>
                <c:pt idx="89">
                  <c:v>43826</c:v>
                </c:pt>
                <c:pt idx="90">
                  <c:v>43825</c:v>
                </c:pt>
                <c:pt idx="91">
                  <c:v>43824</c:v>
                </c:pt>
                <c:pt idx="92">
                  <c:v>43823</c:v>
                </c:pt>
                <c:pt idx="93">
                  <c:v>43822</c:v>
                </c:pt>
                <c:pt idx="94">
                  <c:v>43819</c:v>
                </c:pt>
                <c:pt idx="95">
                  <c:v>43818</c:v>
                </c:pt>
                <c:pt idx="96">
                  <c:v>43817</c:v>
                </c:pt>
                <c:pt idx="97">
                  <c:v>43816</c:v>
                </c:pt>
                <c:pt idx="98">
                  <c:v>43815</c:v>
                </c:pt>
                <c:pt idx="99">
                  <c:v>43812</c:v>
                </c:pt>
                <c:pt idx="100">
                  <c:v>43811</c:v>
                </c:pt>
                <c:pt idx="101">
                  <c:v>43810</c:v>
                </c:pt>
                <c:pt idx="102">
                  <c:v>43809</c:v>
                </c:pt>
                <c:pt idx="103">
                  <c:v>43808</c:v>
                </c:pt>
                <c:pt idx="104">
                  <c:v>43805</c:v>
                </c:pt>
                <c:pt idx="105">
                  <c:v>43804</c:v>
                </c:pt>
                <c:pt idx="106">
                  <c:v>43803</c:v>
                </c:pt>
                <c:pt idx="107">
                  <c:v>43802</c:v>
                </c:pt>
                <c:pt idx="108">
                  <c:v>43801</c:v>
                </c:pt>
                <c:pt idx="109">
                  <c:v>43798</c:v>
                </c:pt>
                <c:pt idx="110">
                  <c:v>43797</c:v>
                </c:pt>
                <c:pt idx="111">
                  <c:v>43796</c:v>
                </c:pt>
                <c:pt idx="112">
                  <c:v>43795</c:v>
                </c:pt>
                <c:pt idx="113">
                  <c:v>43794</c:v>
                </c:pt>
                <c:pt idx="114">
                  <c:v>43791</c:v>
                </c:pt>
                <c:pt idx="115">
                  <c:v>43790</c:v>
                </c:pt>
                <c:pt idx="116">
                  <c:v>43789</c:v>
                </c:pt>
                <c:pt idx="117">
                  <c:v>43788</c:v>
                </c:pt>
                <c:pt idx="118">
                  <c:v>43787</c:v>
                </c:pt>
                <c:pt idx="119">
                  <c:v>43784</c:v>
                </c:pt>
                <c:pt idx="120">
                  <c:v>43783</c:v>
                </c:pt>
                <c:pt idx="121">
                  <c:v>43782</c:v>
                </c:pt>
                <c:pt idx="122">
                  <c:v>43781</c:v>
                </c:pt>
                <c:pt idx="123">
                  <c:v>43780</c:v>
                </c:pt>
                <c:pt idx="124">
                  <c:v>43777</c:v>
                </c:pt>
                <c:pt idx="125">
                  <c:v>43776</c:v>
                </c:pt>
                <c:pt idx="126">
                  <c:v>43775</c:v>
                </c:pt>
                <c:pt idx="127">
                  <c:v>43774</c:v>
                </c:pt>
                <c:pt idx="128">
                  <c:v>43770</c:v>
                </c:pt>
                <c:pt idx="129">
                  <c:v>43769</c:v>
                </c:pt>
                <c:pt idx="130">
                  <c:v>43768</c:v>
                </c:pt>
                <c:pt idx="131">
                  <c:v>43767</c:v>
                </c:pt>
                <c:pt idx="132">
                  <c:v>43766</c:v>
                </c:pt>
                <c:pt idx="133">
                  <c:v>43763</c:v>
                </c:pt>
                <c:pt idx="134">
                  <c:v>43762</c:v>
                </c:pt>
                <c:pt idx="135">
                  <c:v>43761</c:v>
                </c:pt>
                <c:pt idx="136">
                  <c:v>43759</c:v>
                </c:pt>
                <c:pt idx="137">
                  <c:v>43756</c:v>
                </c:pt>
                <c:pt idx="138">
                  <c:v>43755</c:v>
                </c:pt>
                <c:pt idx="139">
                  <c:v>43754</c:v>
                </c:pt>
                <c:pt idx="140">
                  <c:v>43753</c:v>
                </c:pt>
                <c:pt idx="141">
                  <c:v>43749</c:v>
                </c:pt>
                <c:pt idx="142">
                  <c:v>43748</c:v>
                </c:pt>
                <c:pt idx="143">
                  <c:v>43747</c:v>
                </c:pt>
                <c:pt idx="144">
                  <c:v>43746</c:v>
                </c:pt>
                <c:pt idx="145">
                  <c:v>43745</c:v>
                </c:pt>
                <c:pt idx="146">
                  <c:v>43742</c:v>
                </c:pt>
                <c:pt idx="147">
                  <c:v>43741</c:v>
                </c:pt>
                <c:pt idx="148">
                  <c:v>43740</c:v>
                </c:pt>
                <c:pt idx="149">
                  <c:v>43739</c:v>
                </c:pt>
                <c:pt idx="150">
                  <c:v>43738</c:v>
                </c:pt>
                <c:pt idx="151">
                  <c:v>43735</c:v>
                </c:pt>
                <c:pt idx="152">
                  <c:v>43734</c:v>
                </c:pt>
                <c:pt idx="153">
                  <c:v>43733</c:v>
                </c:pt>
                <c:pt idx="154">
                  <c:v>43732</c:v>
                </c:pt>
                <c:pt idx="155">
                  <c:v>43728</c:v>
                </c:pt>
                <c:pt idx="156">
                  <c:v>43727</c:v>
                </c:pt>
                <c:pt idx="157">
                  <c:v>43726</c:v>
                </c:pt>
                <c:pt idx="158">
                  <c:v>43725</c:v>
                </c:pt>
                <c:pt idx="159">
                  <c:v>43721</c:v>
                </c:pt>
                <c:pt idx="160">
                  <c:v>43720</c:v>
                </c:pt>
                <c:pt idx="161">
                  <c:v>43719</c:v>
                </c:pt>
                <c:pt idx="162">
                  <c:v>43718</c:v>
                </c:pt>
                <c:pt idx="163">
                  <c:v>43717</c:v>
                </c:pt>
                <c:pt idx="164">
                  <c:v>43714</c:v>
                </c:pt>
                <c:pt idx="165">
                  <c:v>43713</c:v>
                </c:pt>
                <c:pt idx="166">
                  <c:v>43712</c:v>
                </c:pt>
                <c:pt idx="167">
                  <c:v>43711</c:v>
                </c:pt>
                <c:pt idx="168">
                  <c:v>43710</c:v>
                </c:pt>
                <c:pt idx="169">
                  <c:v>43707</c:v>
                </c:pt>
                <c:pt idx="170">
                  <c:v>43706</c:v>
                </c:pt>
                <c:pt idx="171">
                  <c:v>43705</c:v>
                </c:pt>
                <c:pt idx="172">
                  <c:v>43704</c:v>
                </c:pt>
                <c:pt idx="173">
                  <c:v>43703</c:v>
                </c:pt>
                <c:pt idx="174">
                  <c:v>43700</c:v>
                </c:pt>
                <c:pt idx="175">
                  <c:v>43699</c:v>
                </c:pt>
                <c:pt idx="176">
                  <c:v>43698</c:v>
                </c:pt>
                <c:pt idx="177">
                  <c:v>43697</c:v>
                </c:pt>
                <c:pt idx="178">
                  <c:v>43696</c:v>
                </c:pt>
                <c:pt idx="179">
                  <c:v>43693</c:v>
                </c:pt>
                <c:pt idx="180">
                  <c:v>43692</c:v>
                </c:pt>
                <c:pt idx="181">
                  <c:v>43691</c:v>
                </c:pt>
                <c:pt idx="182">
                  <c:v>43690</c:v>
                </c:pt>
                <c:pt idx="183">
                  <c:v>43686</c:v>
                </c:pt>
                <c:pt idx="184">
                  <c:v>43685</c:v>
                </c:pt>
                <c:pt idx="185">
                  <c:v>43684</c:v>
                </c:pt>
                <c:pt idx="186">
                  <c:v>43683</c:v>
                </c:pt>
                <c:pt idx="187">
                  <c:v>43682</c:v>
                </c:pt>
                <c:pt idx="188">
                  <c:v>43679</c:v>
                </c:pt>
                <c:pt idx="189">
                  <c:v>43678</c:v>
                </c:pt>
                <c:pt idx="190">
                  <c:v>43677</c:v>
                </c:pt>
                <c:pt idx="191">
                  <c:v>43676</c:v>
                </c:pt>
                <c:pt idx="192">
                  <c:v>43675</c:v>
                </c:pt>
                <c:pt idx="193">
                  <c:v>43672</c:v>
                </c:pt>
                <c:pt idx="194">
                  <c:v>43671</c:v>
                </c:pt>
                <c:pt idx="195">
                  <c:v>43670</c:v>
                </c:pt>
                <c:pt idx="196">
                  <c:v>43669</c:v>
                </c:pt>
                <c:pt idx="197">
                  <c:v>43668</c:v>
                </c:pt>
                <c:pt idx="198">
                  <c:v>43665</c:v>
                </c:pt>
                <c:pt idx="199">
                  <c:v>43664</c:v>
                </c:pt>
                <c:pt idx="200">
                  <c:v>43663</c:v>
                </c:pt>
                <c:pt idx="201">
                  <c:v>43662</c:v>
                </c:pt>
                <c:pt idx="202">
                  <c:v>43658</c:v>
                </c:pt>
                <c:pt idx="203">
                  <c:v>43657</c:v>
                </c:pt>
                <c:pt idx="204">
                  <c:v>43656</c:v>
                </c:pt>
                <c:pt idx="205">
                  <c:v>43655</c:v>
                </c:pt>
                <c:pt idx="206">
                  <c:v>43654</c:v>
                </c:pt>
                <c:pt idx="207">
                  <c:v>43651</c:v>
                </c:pt>
                <c:pt idx="208">
                  <c:v>43650</c:v>
                </c:pt>
                <c:pt idx="209">
                  <c:v>43649</c:v>
                </c:pt>
                <c:pt idx="210">
                  <c:v>43648</c:v>
                </c:pt>
                <c:pt idx="211">
                  <c:v>43647</c:v>
                </c:pt>
                <c:pt idx="212">
                  <c:v>43644</c:v>
                </c:pt>
                <c:pt idx="213">
                  <c:v>43643</c:v>
                </c:pt>
                <c:pt idx="214">
                  <c:v>43642</c:v>
                </c:pt>
                <c:pt idx="215">
                  <c:v>43641</c:v>
                </c:pt>
                <c:pt idx="216">
                  <c:v>43640</c:v>
                </c:pt>
                <c:pt idx="217">
                  <c:v>43637</c:v>
                </c:pt>
                <c:pt idx="218">
                  <c:v>43636</c:v>
                </c:pt>
                <c:pt idx="219">
                  <c:v>43635</c:v>
                </c:pt>
                <c:pt idx="220">
                  <c:v>43634</c:v>
                </c:pt>
                <c:pt idx="221">
                  <c:v>43633</c:v>
                </c:pt>
                <c:pt idx="222">
                  <c:v>43630</c:v>
                </c:pt>
                <c:pt idx="223">
                  <c:v>43629</c:v>
                </c:pt>
                <c:pt idx="224">
                  <c:v>43628</c:v>
                </c:pt>
                <c:pt idx="225">
                  <c:v>43627</c:v>
                </c:pt>
                <c:pt idx="226">
                  <c:v>43626</c:v>
                </c:pt>
                <c:pt idx="227">
                  <c:v>43623</c:v>
                </c:pt>
                <c:pt idx="228">
                  <c:v>43622</c:v>
                </c:pt>
                <c:pt idx="229">
                  <c:v>43621</c:v>
                </c:pt>
                <c:pt idx="230">
                  <c:v>43620</c:v>
                </c:pt>
                <c:pt idx="231">
                  <c:v>43619</c:v>
                </c:pt>
                <c:pt idx="232">
                  <c:v>43616</c:v>
                </c:pt>
                <c:pt idx="233">
                  <c:v>43615</c:v>
                </c:pt>
                <c:pt idx="234">
                  <c:v>43614</c:v>
                </c:pt>
                <c:pt idx="235">
                  <c:v>43613</c:v>
                </c:pt>
                <c:pt idx="236">
                  <c:v>43612</c:v>
                </c:pt>
                <c:pt idx="237">
                  <c:v>43609</c:v>
                </c:pt>
                <c:pt idx="238">
                  <c:v>43608</c:v>
                </c:pt>
                <c:pt idx="239">
                  <c:v>43607</c:v>
                </c:pt>
                <c:pt idx="240">
                  <c:v>43606</c:v>
                </c:pt>
                <c:pt idx="241">
                  <c:v>43605</c:v>
                </c:pt>
                <c:pt idx="242">
                  <c:v>43602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2283.890625</c:v>
                </c:pt>
                <c:pt idx="1">
                  <c:v>2294.3671875</c:v>
                </c:pt>
                <c:pt idx="2">
                  <c:v>2304.84375</c:v>
                </c:pt>
                <c:pt idx="3">
                  <c:v>2374.6875</c:v>
                </c:pt>
                <c:pt idx="4">
                  <c:v>2524.8515625</c:v>
                </c:pt>
                <c:pt idx="5">
                  <c:v>2507.390625</c:v>
                </c:pt>
                <c:pt idx="6">
                  <c:v>2479.453125</c:v>
                </c:pt>
                <c:pt idx="7">
                  <c:v>2458.5</c:v>
                </c:pt>
                <c:pt idx="8">
                  <c:v>2458.5</c:v>
                </c:pt>
                <c:pt idx="9">
                  <c:v>2468.9765625</c:v>
                </c:pt>
                <c:pt idx="10">
                  <c:v>2531.8359375</c:v>
                </c:pt>
                <c:pt idx="11">
                  <c:v>2493.421875</c:v>
                </c:pt>
                <c:pt idx="12">
                  <c:v>2486.4375</c:v>
                </c:pt>
                <c:pt idx="13">
                  <c:v>2510.8828125</c:v>
                </c:pt>
                <c:pt idx="14">
                  <c:v>2500.40625</c:v>
                </c:pt>
                <c:pt idx="15">
                  <c:v>2455.0078125</c:v>
                </c:pt>
                <c:pt idx="16">
                  <c:v>2409.609375</c:v>
                </c:pt>
                <c:pt idx="17">
                  <c:v>2416.59375</c:v>
                </c:pt>
                <c:pt idx="18">
                  <c:v>2455.0078125</c:v>
                </c:pt>
                <c:pt idx="19">
                  <c:v>2423.578125</c:v>
                </c:pt>
                <c:pt idx="20">
                  <c:v>2451.515625</c:v>
                </c:pt>
                <c:pt idx="21">
                  <c:v>2434.0546875</c:v>
                </c:pt>
                <c:pt idx="22">
                  <c:v>2395.640625</c:v>
                </c:pt>
                <c:pt idx="23">
                  <c:v>2325.796875</c:v>
                </c:pt>
                <c:pt idx="24">
                  <c:v>2336.2734375</c:v>
                </c:pt>
                <c:pt idx="25">
                  <c:v>2325.796875</c:v>
                </c:pt>
                <c:pt idx="26">
                  <c:v>2329.2890625</c:v>
                </c:pt>
                <c:pt idx="27">
                  <c:v>2259.4453125</c:v>
                </c:pt>
                <c:pt idx="28">
                  <c:v>2311.828125</c:v>
                </c:pt>
                <c:pt idx="29">
                  <c:v>2423.578125</c:v>
                </c:pt>
                <c:pt idx="30">
                  <c:v>2549.296875</c:v>
                </c:pt>
                <c:pt idx="31">
                  <c:v>2580.7265625</c:v>
                </c:pt>
                <c:pt idx="32">
                  <c:v>2619.140625</c:v>
                </c:pt>
                <c:pt idx="33">
                  <c:v>2489.9296875</c:v>
                </c:pt>
                <c:pt idx="34">
                  <c:v>2325.796875</c:v>
                </c:pt>
                <c:pt idx="35">
                  <c:v>2297.859375</c:v>
                </c:pt>
                <c:pt idx="36">
                  <c:v>2315.3203125</c:v>
                </c:pt>
                <c:pt idx="37">
                  <c:v>2423.578125</c:v>
                </c:pt>
                <c:pt idx="38">
                  <c:v>2339.765625</c:v>
                </c:pt>
                <c:pt idx="39">
                  <c:v>2262.9375</c:v>
                </c:pt>
                <c:pt idx="40">
                  <c:v>2080.6453125000003</c:v>
                </c:pt>
                <c:pt idx="41">
                  <c:v>2116.265625</c:v>
                </c:pt>
                <c:pt idx="42">
                  <c:v>2189.6015625</c:v>
                </c:pt>
                <c:pt idx="43">
                  <c:v>2248.96875</c:v>
                </c:pt>
                <c:pt idx="44">
                  <c:v>2231.5078125</c:v>
                </c:pt>
                <c:pt idx="45">
                  <c:v>2189.6015625</c:v>
                </c:pt>
                <c:pt idx="46">
                  <c:v>2294.3671875</c:v>
                </c:pt>
                <c:pt idx="47">
                  <c:v>2350.2421875</c:v>
                </c:pt>
                <c:pt idx="48">
                  <c:v>2325.796875</c:v>
                </c:pt>
                <c:pt idx="49">
                  <c:v>2353.734375</c:v>
                </c:pt>
                <c:pt idx="50">
                  <c:v>2374.6875</c:v>
                </c:pt>
                <c:pt idx="51">
                  <c:v>2329.2890625</c:v>
                </c:pt>
                <c:pt idx="52">
                  <c:v>2409.609375</c:v>
                </c:pt>
                <c:pt idx="53">
                  <c:v>2444.53125</c:v>
                </c:pt>
                <c:pt idx="54">
                  <c:v>2458.5</c:v>
                </c:pt>
                <c:pt idx="55">
                  <c:v>2594.6953125</c:v>
                </c:pt>
                <c:pt idx="56">
                  <c:v>2591.203125</c:v>
                </c:pt>
                <c:pt idx="57">
                  <c:v>2584.21875</c:v>
                </c:pt>
                <c:pt idx="58">
                  <c:v>2584.21875</c:v>
                </c:pt>
                <c:pt idx="59">
                  <c:v>2587.7109375</c:v>
                </c:pt>
                <c:pt idx="60">
                  <c:v>2601.6796875</c:v>
                </c:pt>
                <c:pt idx="61">
                  <c:v>2542.3125</c:v>
                </c:pt>
                <c:pt idx="62">
                  <c:v>2528.34375</c:v>
                </c:pt>
                <c:pt idx="63">
                  <c:v>2605.171875</c:v>
                </c:pt>
                <c:pt idx="64">
                  <c:v>2647.078125</c:v>
                </c:pt>
                <c:pt idx="65">
                  <c:v>2654.0625</c:v>
                </c:pt>
                <c:pt idx="66">
                  <c:v>2608.6640625</c:v>
                </c:pt>
                <c:pt idx="67">
                  <c:v>2612.15625</c:v>
                </c:pt>
                <c:pt idx="68">
                  <c:v>2580.7265625</c:v>
                </c:pt>
                <c:pt idx="69">
                  <c:v>2570.25</c:v>
                </c:pt>
                <c:pt idx="70">
                  <c:v>2521.359375</c:v>
                </c:pt>
                <c:pt idx="71">
                  <c:v>2524.8515625</c:v>
                </c:pt>
                <c:pt idx="72">
                  <c:v>2552.7890625</c:v>
                </c:pt>
                <c:pt idx="73">
                  <c:v>2584.21875</c:v>
                </c:pt>
                <c:pt idx="74">
                  <c:v>2608.6640625</c:v>
                </c:pt>
                <c:pt idx="75">
                  <c:v>2633.109375</c:v>
                </c:pt>
                <c:pt idx="76">
                  <c:v>2661.046875</c:v>
                </c:pt>
                <c:pt idx="77">
                  <c:v>2643.5859375</c:v>
                </c:pt>
                <c:pt idx="78">
                  <c:v>2643.5859375</c:v>
                </c:pt>
                <c:pt idx="79">
                  <c:v>2640.09375</c:v>
                </c:pt>
                <c:pt idx="80">
                  <c:v>2640.09375</c:v>
                </c:pt>
                <c:pt idx="81">
                  <c:v>2636.6015625</c:v>
                </c:pt>
                <c:pt idx="82">
                  <c:v>2664.5390625</c:v>
                </c:pt>
                <c:pt idx="83">
                  <c:v>2723.90625</c:v>
                </c:pt>
                <c:pt idx="84">
                  <c:v>2682</c:v>
                </c:pt>
                <c:pt idx="85">
                  <c:v>2647.078125</c:v>
                </c:pt>
                <c:pt idx="86">
                  <c:v>2682</c:v>
                </c:pt>
                <c:pt idx="87">
                  <c:v>2626.125</c:v>
                </c:pt>
                <c:pt idx="88">
                  <c:v>2643.5859375</c:v>
                </c:pt>
                <c:pt idx="89">
                  <c:v>2688.984375</c:v>
                </c:pt>
                <c:pt idx="90">
                  <c:v>2685.4921875</c:v>
                </c:pt>
                <c:pt idx="91">
                  <c:v>2699.4609375</c:v>
                </c:pt>
                <c:pt idx="92">
                  <c:v>2706.4453125</c:v>
                </c:pt>
                <c:pt idx="93">
                  <c:v>2727.3984375</c:v>
                </c:pt>
                <c:pt idx="94">
                  <c:v>2720.4140625</c:v>
                </c:pt>
                <c:pt idx="95">
                  <c:v>2702.953125</c:v>
                </c:pt>
                <c:pt idx="96">
                  <c:v>2702.953125</c:v>
                </c:pt>
                <c:pt idx="97">
                  <c:v>2716.921875</c:v>
                </c:pt>
                <c:pt idx="98">
                  <c:v>2629.6171875</c:v>
                </c:pt>
                <c:pt idx="99">
                  <c:v>2671.5234375</c:v>
                </c:pt>
                <c:pt idx="100">
                  <c:v>2668.03125</c:v>
                </c:pt>
                <c:pt idx="101">
                  <c:v>2668.03125</c:v>
                </c:pt>
                <c:pt idx="102">
                  <c:v>2744.859375</c:v>
                </c:pt>
                <c:pt idx="103">
                  <c:v>2730.890625</c:v>
                </c:pt>
                <c:pt idx="104">
                  <c:v>2709.9375</c:v>
                </c:pt>
                <c:pt idx="105">
                  <c:v>2716.921875</c:v>
                </c:pt>
                <c:pt idx="106">
                  <c:v>2716.921875</c:v>
                </c:pt>
                <c:pt idx="107">
                  <c:v>2713.4296875</c:v>
                </c:pt>
                <c:pt idx="108">
                  <c:v>2737.875</c:v>
                </c:pt>
                <c:pt idx="109">
                  <c:v>2716.921875</c:v>
                </c:pt>
                <c:pt idx="110">
                  <c:v>2709.9375</c:v>
                </c:pt>
                <c:pt idx="111">
                  <c:v>2730.890625</c:v>
                </c:pt>
                <c:pt idx="112">
                  <c:v>2734.3828125</c:v>
                </c:pt>
                <c:pt idx="113">
                  <c:v>2765.8125</c:v>
                </c:pt>
                <c:pt idx="114">
                  <c:v>2776.2890625</c:v>
                </c:pt>
                <c:pt idx="115">
                  <c:v>2769.3046875</c:v>
                </c:pt>
                <c:pt idx="116">
                  <c:v>2797.2421875</c:v>
                </c:pt>
                <c:pt idx="117">
                  <c:v>2832.1640625</c:v>
                </c:pt>
                <c:pt idx="118">
                  <c:v>2814.703125</c:v>
                </c:pt>
                <c:pt idx="119">
                  <c:v>2793.75</c:v>
                </c:pt>
                <c:pt idx="120">
                  <c:v>2793.75</c:v>
                </c:pt>
                <c:pt idx="121">
                  <c:v>2804.2265625</c:v>
                </c:pt>
                <c:pt idx="122">
                  <c:v>2835.65625</c:v>
                </c:pt>
                <c:pt idx="123">
                  <c:v>2818.1953125</c:v>
                </c:pt>
                <c:pt idx="124">
                  <c:v>2839.1484375</c:v>
                </c:pt>
                <c:pt idx="125">
                  <c:v>2853.1171875</c:v>
                </c:pt>
                <c:pt idx="126">
                  <c:v>2867.0859375</c:v>
                </c:pt>
                <c:pt idx="127">
                  <c:v>2793.75</c:v>
                </c:pt>
                <c:pt idx="128">
                  <c:v>2633.109375</c:v>
                </c:pt>
                <c:pt idx="129">
                  <c:v>2657.5546875</c:v>
                </c:pt>
                <c:pt idx="130">
                  <c:v>2664.5390625</c:v>
                </c:pt>
                <c:pt idx="131">
                  <c:v>2580.7265625</c:v>
                </c:pt>
                <c:pt idx="132">
                  <c:v>2538.8203125</c:v>
                </c:pt>
                <c:pt idx="133">
                  <c:v>2559.7734375</c:v>
                </c:pt>
                <c:pt idx="134">
                  <c:v>2563.265625</c:v>
                </c:pt>
                <c:pt idx="135">
                  <c:v>2566.7578125</c:v>
                </c:pt>
                <c:pt idx="136">
                  <c:v>2510.8828125</c:v>
                </c:pt>
                <c:pt idx="137">
                  <c:v>2503.8984375</c:v>
                </c:pt>
                <c:pt idx="138">
                  <c:v>2503.8984375</c:v>
                </c:pt>
                <c:pt idx="139">
                  <c:v>2528.34375</c:v>
                </c:pt>
                <c:pt idx="140">
                  <c:v>2517.8671875</c:v>
                </c:pt>
                <c:pt idx="141">
                  <c:v>2472.46875</c:v>
                </c:pt>
                <c:pt idx="142">
                  <c:v>2461.9921875</c:v>
                </c:pt>
                <c:pt idx="143">
                  <c:v>2503.8984375</c:v>
                </c:pt>
                <c:pt idx="144">
                  <c:v>2455.0078125</c:v>
                </c:pt>
                <c:pt idx="145">
                  <c:v>2430.5625</c:v>
                </c:pt>
                <c:pt idx="146">
                  <c:v>2402.625</c:v>
                </c:pt>
                <c:pt idx="147">
                  <c:v>2385.1640625</c:v>
                </c:pt>
                <c:pt idx="148">
                  <c:v>2427.0703125</c:v>
                </c:pt>
                <c:pt idx="149">
                  <c:v>2427.0703125</c:v>
                </c:pt>
                <c:pt idx="150">
                  <c:v>2367.703125</c:v>
                </c:pt>
                <c:pt idx="151">
                  <c:v>2388.65625</c:v>
                </c:pt>
                <c:pt idx="152">
                  <c:v>2430.5625</c:v>
                </c:pt>
                <c:pt idx="153">
                  <c:v>2451.515625</c:v>
                </c:pt>
                <c:pt idx="154">
                  <c:v>2444.53125</c:v>
                </c:pt>
                <c:pt idx="155">
                  <c:v>2427.0703125</c:v>
                </c:pt>
                <c:pt idx="156">
                  <c:v>2444.53125</c:v>
                </c:pt>
                <c:pt idx="157">
                  <c:v>2406.1171875</c:v>
                </c:pt>
                <c:pt idx="158">
                  <c:v>2402.625</c:v>
                </c:pt>
                <c:pt idx="159">
                  <c:v>2399.1328125</c:v>
                </c:pt>
                <c:pt idx="160">
                  <c:v>2378.1796875</c:v>
                </c:pt>
                <c:pt idx="161">
                  <c:v>2360.71875</c:v>
                </c:pt>
                <c:pt idx="162">
                  <c:v>2332.78125</c:v>
                </c:pt>
                <c:pt idx="163">
                  <c:v>2336.2734375</c:v>
                </c:pt>
                <c:pt idx="164">
                  <c:v>2311.828125</c:v>
                </c:pt>
                <c:pt idx="165">
                  <c:v>2311.828125</c:v>
                </c:pt>
                <c:pt idx="166">
                  <c:v>2266.4296875</c:v>
                </c:pt>
                <c:pt idx="167">
                  <c:v>2287.3828125</c:v>
                </c:pt>
                <c:pt idx="168">
                  <c:v>2255.953125</c:v>
                </c:pt>
                <c:pt idx="169">
                  <c:v>2304.84375</c:v>
                </c:pt>
                <c:pt idx="170">
                  <c:v>2301.3515625</c:v>
                </c:pt>
                <c:pt idx="171">
                  <c:v>2217.5390625</c:v>
                </c:pt>
                <c:pt idx="172">
                  <c:v>2147.6953125</c:v>
                </c:pt>
                <c:pt idx="173">
                  <c:v>2123.25</c:v>
                </c:pt>
                <c:pt idx="174">
                  <c:v>2168.6484375</c:v>
                </c:pt>
                <c:pt idx="175">
                  <c:v>2175.6328125</c:v>
                </c:pt>
                <c:pt idx="176">
                  <c:v>2154.6796875</c:v>
                </c:pt>
                <c:pt idx="177">
                  <c:v>2168.6484375</c:v>
                </c:pt>
                <c:pt idx="178">
                  <c:v>2116.265625</c:v>
                </c:pt>
                <c:pt idx="179">
                  <c:v>2085.5343750000002</c:v>
                </c:pt>
                <c:pt idx="180">
                  <c:v>2065.9781250000001</c:v>
                </c:pt>
                <c:pt idx="181">
                  <c:v>2102.296875</c:v>
                </c:pt>
                <c:pt idx="182">
                  <c:v>2077.1531250000003</c:v>
                </c:pt>
                <c:pt idx="183">
                  <c:v>2094.6140625000003</c:v>
                </c:pt>
                <c:pt idx="184">
                  <c:v>2105.7890625</c:v>
                </c:pt>
                <c:pt idx="185">
                  <c:v>2105.7890625</c:v>
                </c:pt>
                <c:pt idx="186">
                  <c:v>2144.203125</c:v>
                </c:pt>
                <c:pt idx="187">
                  <c:v>2109.28125</c:v>
                </c:pt>
                <c:pt idx="188">
                  <c:v>2168.6484375</c:v>
                </c:pt>
                <c:pt idx="189">
                  <c:v>2231.5078125</c:v>
                </c:pt>
                <c:pt idx="190">
                  <c:v>2224.5234375</c:v>
                </c:pt>
                <c:pt idx="191">
                  <c:v>2262.9375</c:v>
                </c:pt>
                <c:pt idx="192">
                  <c:v>2235</c:v>
                </c:pt>
                <c:pt idx="193">
                  <c:v>2207.0625</c:v>
                </c:pt>
                <c:pt idx="194">
                  <c:v>2221.03125</c:v>
                </c:pt>
                <c:pt idx="195">
                  <c:v>2214.046875</c:v>
                </c:pt>
                <c:pt idx="196">
                  <c:v>2168.6484375</c:v>
                </c:pt>
                <c:pt idx="197">
                  <c:v>2137.21875</c:v>
                </c:pt>
                <c:pt idx="198">
                  <c:v>2161.6640625</c:v>
                </c:pt>
                <c:pt idx="199">
                  <c:v>2119.7578125</c:v>
                </c:pt>
                <c:pt idx="200">
                  <c:v>2210.5546875</c:v>
                </c:pt>
                <c:pt idx="201">
                  <c:v>2207.0625</c:v>
                </c:pt>
                <c:pt idx="202">
                  <c:v>2193.09375</c:v>
                </c:pt>
                <c:pt idx="203">
                  <c:v>2179.125</c:v>
                </c:pt>
                <c:pt idx="204">
                  <c:v>2144.203125</c:v>
                </c:pt>
                <c:pt idx="205">
                  <c:v>2119.7578125</c:v>
                </c:pt>
                <c:pt idx="206">
                  <c:v>2098.8046875</c:v>
                </c:pt>
                <c:pt idx="207">
                  <c:v>2133.7265625</c:v>
                </c:pt>
                <c:pt idx="208">
                  <c:v>2154.6796875</c:v>
                </c:pt>
                <c:pt idx="209">
                  <c:v>2133.7265625</c:v>
                </c:pt>
                <c:pt idx="210">
                  <c:v>2147.6953125</c:v>
                </c:pt>
                <c:pt idx="211">
                  <c:v>2151.1875</c:v>
                </c:pt>
                <c:pt idx="212">
                  <c:v>2105.7890625</c:v>
                </c:pt>
                <c:pt idx="213">
                  <c:v>2137.21875</c:v>
                </c:pt>
                <c:pt idx="214">
                  <c:v>2112.7734375</c:v>
                </c:pt>
                <c:pt idx="215">
                  <c:v>2105.7890625</c:v>
                </c:pt>
                <c:pt idx="216">
                  <c:v>2126.7421875</c:v>
                </c:pt>
                <c:pt idx="217">
                  <c:v>2119.7578125</c:v>
                </c:pt>
                <c:pt idx="218">
                  <c:v>2137.21875</c:v>
                </c:pt>
                <c:pt idx="219">
                  <c:v>2140.7109375</c:v>
                </c:pt>
                <c:pt idx="220">
                  <c:v>2151.1875</c:v>
                </c:pt>
                <c:pt idx="221">
                  <c:v>2186.109375</c:v>
                </c:pt>
                <c:pt idx="222">
                  <c:v>2241.984375</c:v>
                </c:pt>
                <c:pt idx="223">
                  <c:v>2245.4765625</c:v>
                </c:pt>
                <c:pt idx="224">
                  <c:v>2269.921875</c:v>
                </c:pt>
                <c:pt idx="225">
                  <c:v>2238.4921875</c:v>
                </c:pt>
                <c:pt idx="226">
                  <c:v>2269.921875</c:v>
                </c:pt>
                <c:pt idx="227">
                  <c:v>2235</c:v>
                </c:pt>
                <c:pt idx="228">
                  <c:v>2221.03125</c:v>
                </c:pt>
                <c:pt idx="229">
                  <c:v>2231.5078125</c:v>
                </c:pt>
                <c:pt idx="230">
                  <c:v>2186.109375</c:v>
                </c:pt>
                <c:pt idx="231">
                  <c:v>2214.046875</c:v>
                </c:pt>
                <c:pt idx="232">
                  <c:v>2210.5546875</c:v>
                </c:pt>
                <c:pt idx="233">
                  <c:v>2207.0625</c:v>
                </c:pt>
                <c:pt idx="234">
                  <c:v>2276.90625</c:v>
                </c:pt>
                <c:pt idx="235">
                  <c:v>2294.3671875</c:v>
                </c:pt>
                <c:pt idx="236">
                  <c:v>2276.90625</c:v>
                </c:pt>
                <c:pt idx="237">
                  <c:v>2283.890625</c:v>
                </c:pt>
                <c:pt idx="238">
                  <c:v>2287.3828125</c:v>
                </c:pt>
                <c:pt idx="239">
                  <c:v>2238.4921875</c:v>
                </c:pt>
                <c:pt idx="240">
                  <c:v>2235</c:v>
                </c:pt>
                <c:pt idx="241">
                  <c:v>2228.015625</c:v>
                </c:pt>
                <c:pt idx="242">
                  <c:v>2235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2867.0859375"/>
          <c:min val="187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NIKKE 225</a:t>
            </a:r>
          </a:p>
          <a:p>
            <a:pPr>
              <a:defRPr/>
            </a:pPr>
            <a:endParaRPr lang="ja-JP" altLang="en-US"/>
          </a:p>
        </c:rich>
      </c:tx>
      <c:layout>
        <c:manualLayout>
          <c:xMode val="edge"/>
          <c:yMode val="edge"/>
          <c:x val="5.5155589748640453E-2"/>
          <c:y val="2.3062015679835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5906222904365468E-2"/>
          <c:y val="1.0409457048808871E-2"/>
          <c:w val="0.93163585151010053"/>
          <c:h val="0.78535258170595423"/>
        </c:manualLayout>
      </c:layout>
      <c:stockChart>
        <c:ser>
          <c:idx val="0"/>
          <c:order val="0"/>
          <c:tx>
            <c:strRef>
              <c:f>NIKKE225!$B$101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  <c:pt idx="486">
                  <c:v>43234</c:v>
                </c:pt>
                <c:pt idx="487">
                  <c:v>43231</c:v>
                </c:pt>
                <c:pt idx="488">
                  <c:v>43230</c:v>
                </c:pt>
                <c:pt idx="489">
                  <c:v>43229</c:v>
                </c:pt>
                <c:pt idx="490">
                  <c:v>43228</c:v>
                </c:pt>
                <c:pt idx="491">
                  <c:v>43227</c:v>
                </c:pt>
                <c:pt idx="492">
                  <c:v>43222</c:v>
                </c:pt>
                <c:pt idx="493">
                  <c:v>43221</c:v>
                </c:pt>
                <c:pt idx="494">
                  <c:v>43217</c:v>
                </c:pt>
                <c:pt idx="495">
                  <c:v>43216</c:v>
                </c:pt>
                <c:pt idx="496">
                  <c:v>43215</c:v>
                </c:pt>
                <c:pt idx="497">
                  <c:v>43214</c:v>
                </c:pt>
                <c:pt idx="498">
                  <c:v>43213</c:v>
                </c:pt>
                <c:pt idx="499">
                  <c:v>43210</c:v>
                </c:pt>
                <c:pt idx="500">
                  <c:v>43209</c:v>
                </c:pt>
                <c:pt idx="501">
                  <c:v>43208</c:v>
                </c:pt>
                <c:pt idx="502">
                  <c:v>43207</c:v>
                </c:pt>
                <c:pt idx="503">
                  <c:v>43206</c:v>
                </c:pt>
                <c:pt idx="504">
                  <c:v>43203</c:v>
                </c:pt>
                <c:pt idx="505">
                  <c:v>43202</c:v>
                </c:pt>
                <c:pt idx="506">
                  <c:v>43201</c:v>
                </c:pt>
                <c:pt idx="507">
                  <c:v>43200</c:v>
                </c:pt>
                <c:pt idx="508">
                  <c:v>43199</c:v>
                </c:pt>
                <c:pt idx="509">
                  <c:v>43196</c:v>
                </c:pt>
                <c:pt idx="510">
                  <c:v>43195</c:v>
                </c:pt>
                <c:pt idx="511">
                  <c:v>43194</c:v>
                </c:pt>
                <c:pt idx="512">
                  <c:v>43193</c:v>
                </c:pt>
                <c:pt idx="513">
                  <c:v>43192</c:v>
                </c:pt>
                <c:pt idx="514">
                  <c:v>43189</c:v>
                </c:pt>
                <c:pt idx="515">
                  <c:v>43188</c:v>
                </c:pt>
                <c:pt idx="516">
                  <c:v>43187</c:v>
                </c:pt>
                <c:pt idx="517">
                  <c:v>43186</c:v>
                </c:pt>
                <c:pt idx="518">
                  <c:v>43185</c:v>
                </c:pt>
                <c:pt idx="519">
                  <c:v>43182</c:v>
                </c:pt>
                <c:pt idx="520">
                  <c:v>43181</c:v>
                </c:pt>
                <c:pt idx="521">
                  <c:v>43179</c:v>
                </c:pt>
                <c:pt idx="522">
                  <c:v>43178</c:v>
                </c:pt>
                <c:pt idx="523">
                  <c:v>43175</c:v>
                </c:pt>
                <c:pt idx="524">
                  <c:v>43174</c:v>
                </c:pt>
                <c:pt idx="525">
                  <c:v>43173</c:v>
                </c:pt>
                <c:pt idx="526">
                  <c:v>43172</c:v>
                </c:pt>
                <c:pt idx="527">
                  <c:v>43171</c:v>
                </c:pt>
                <c:pt idx="528">
                  <c:v>43168</c:v>
                </c:pt>
                <c:pt idx="529">
                  <c:v>43167</c:v>
                </c:pt>
                <c:pt idx="530">
                  <c:v>43166</c:v>
                </c:pt>
                <c:pt idx="531">
                  <c:v>43165</c:v>
                </c:pt>
                <c:pt idx="532">
                  <c:v>43164</c:v>
                </c:pt>
                <c:pt idx="533">
                  <c:v>43161</c:v>
                </c:pt>
                <c:pt idx="534">
                  <c:v>43160</c:v>
                </c:pt>
                <c:pt idx="535">
                  <c:v>43159</c:v>
                </c:pt>
                <c:pt idx="536">
                  <c:v>43158</c:v>
                </c:pt>
                <c:pt idx="537">
                  <c:v>43157</c:v>
                </c:pt>
                <c:pt idx="538">
                  <c:v>43154</c:v>
                </c:pt>
                <c:pt idx="539">
                  <c:v>43153</c:v>
                </c:pt>
                <c:pt idx="540">
                  <c:v>43152</c:v>
                </c:pt>
                <c:pt idx="541">
                  <c:v>43151</c:v>
                </c:pt>
                <c:pt idx="542">
                  <c:v>43150</c:v>
                </c:pt>
                <c:pt idx="543">
                  <c:v>43147</c:v>
                </c:pt>
                <c:pt idx="544">
                  <c:v>43146</c:v>
                </c:pt>
                <c:pt idx="545">
                  <c:v>43145</c:v>
                </c:pt>
                <c:pt idx="546">
                  <c:v>43144</c:v>
                </c:pt>
                <c:pt idx="547">
                  <c:v>43140</c:v>
                </c:pt>
                <c:pt idx="548">
                  <c:v>43139</c:v>
                </c:pt>
                <c:pt idx="549">
                  <c:v>43138</c:v>
                </c:pt>
                <c:pt idx="550">
                  <c:v>43137</c:v>
                </c:pt>
                <c:pt idx="551">
                  <c:v>43136</c:v>
                </c:pt>
                <c:pt idx="552">
                  <c:v>43133</c:v>
                </c:pt>
                <c:pt idx="553">
                  <c:v>43132</c:v>
                </c:pt>
                <c:pt idx="554">
                  <c:v>43131</c:v>
                </c:pt>
                <c:pt idx="555">
                  <c:v>43130</c:v>
                </c:pt>
                <c:pt idx="556">
                  <c:v>43129</c:v>
                </c:pt>
                <c:pt idx="557">
                  <c:v>43126</c:v>
                </c:pt>
                <c:pt idx="558">
                  <c:v>43125</c:v>
                </c:pt>
                <c:pt idx="559">
                  <c:v>43124</c:v>
                </c:pt>
                <c:pt idx="560">
                  <c:v>43123</c:v>
                </c:pt>
                <c:pt idx="561">
                  <c:v>43122</c:v>
                </c:pt>
                <c:pt idx="562">
                  <c:v>43119</c:v>
                </c:pt>
                <c:pt idx="563">
                  <c:v>43118</c:v>
                </c:pt>
                <c:pt idx="564">
                  <c:v>43117</c:v>
                </c:pt>
                <c:pt idx="565">
                  <c:v>43116</c:v>
                </c:pt>
                <c:pt idx="566">
                  <c:v>43115</c:v>
                </c:pt>
                <c:pt idx="567">
                  <c:v>43112</c:v>
                </c:pt>
                <c:pt idx="568">
                  <c:v>43111</c:v>
                </c:pt>
                <c:pt idx="569">
                  <c:v>43110</c:v>
                </c:pt>
                <c:pt idx="570">
                  <c:v>43109</c:v>
                </c:pt>
                <c:pt idx="571">
                  <c:v>43105</c:v>
                </c:pt>
                <c:pt idx="572">
                  <c:v>43104</c:v>
                </c:pt>
                <c:pt idx="573">
                  <c:v>43098</c:v>
                </c:pt>
                <c:pt idx="574">
                  <c:v>43097</c:v>
                </c:pt>
                <c:pt idx="575">
                  <c:v>43096</c:v>
                </c:pt>
                <c:pt idx="576">
                  <c:v>43095</c:v>
                </c:pt>
                <c:pt idx="577">
                  <c:v>43094</c:v>
                </c:pt>
                <c:pt idx="578">
                  <c:v>43091</c:v>
                </c:pt>
                <c:pt idx="579">
                  <c:v>43090</c:v>
                </c:pt>
                <c:pt idx="580">
                  <c:v>43089</c:v>
                </c:pt>
                <c:pt idx="581">
                  <c:v>43088</c:v>
                </c:pt>
                <c:pt idx="582">
                  <c:v>43087</c:v>
                </c:pt>
                <c:pt idx="583">
                  <c:v>43084</c:v>
                </c:pt>
                <c:pt idx="584">
                  <c:v>43083</c:v>
                </c:pt>
                <c:pt idx="585">
                  <c:v>43082</c:v>
                </c:pt>
                <c:pt idx="586">
                  <c:v>43081</c:v>
                </c:pt>
                <c:pt idx="587">
                  <c:v>43080</c:v>
                </c:pt>
                <c:pt idx="588">
                  <c:v>43077</c:v>
                </c:pt>
                <c:pt idx="589">
                  <c:v>43076</c:v>
                </c:pt>
                <c:pt idx="590">
                  <c:v>43075</c:v>
                </c:pt>
                <c:pt idx="591">
                  <c:v>43074</c:v>
                </c:pt>
                <c:pt idx="592">
                  <c:v>43073</c:v>
                </c:pt>
                <c:pt idx="593">
                  <c:v>43070</c:v>
                </c:pt>
                <c:pt idx="594">
                  <c:v>43069</c:v>
                </c:pt>
                <c:pt idx="595">
                  <c:v>43068</c:v>
                </c:pt>
                <c:pt idx="596">
                  <c:v>43067</c:v>
                </c:pt>
                <c:pt idx="597">
                  <c:v>43066</c:v>
                </c:pt>
                <c:pt idx="598">
                  <c:v>43063</c:v>
                </c:pt>
                <c:pt idx="599">
                  <c:v>43061</c:v>
                </c:pt>
                <c:pt idx="600">
                  <c:v>43060</c:v>
                </c:pt>
                <c:pt idx="601">
                  <c:v>43059</c:v>
                </c:pt>
                <c:pt idx="602">
                  <c:v>43056</c:v>
                </c:pt>
                <c:pt idx="603">
                  <c:v>43055</c:v>
                </c:pt>
                <c:pt idx="604">
                  <c:v>43054</c:v>
                </c:pt>
                <c:pt idx="605">
                  <c:v>43053</c:v>
                </c:pt>
                <c:pt idx="606">
                  <c:v>43052</c:v>
                </c:pt>
                <c:pt idx="607">
                  <c:v>43049</c:v>
                </c:pt>
                <c:pt idx="608">
                  <c:v>43048</c:v>
                </c:pt>
                <c:pt idx="609">
                  <c:v>43047</c:v>
                </c:pt>
                <c:pt idx="610">
                  <c:v>43046</c:v>
                </c:pt>
                <c:pt idx="611">
                  <c:v>43045</c:v>
                </c:pt>
                <c:pt idx="612">
                  <c:v>43041</c:v>
                </c:pt>
                <c:pt idx="613">
                  <c:v>43040</c:v>
                </c:pt>
                <c:pt idx="614">
                  <c:v>43039</c:v>
                </c:pt>
                <c:pt idx="615">
                  <c:v>43038</c:v>
                </c:pt>
                <c:pt idx="616">
                  <c:v>43035</c:v>
                </c:pt>
                <c:pt idx="617">
                  <c:v>43034</c:v>
                </c:pt>
                <c:pt idx="618">
                  <c:v>43033</c:v>
                </c:pt>
                <c:pt idx="619">
                  <c:v>43032</c:v>
                </c:pt>
                <c:pt idx="620">
                  <c:v>43031</c:v>
                </c:pt>
                <c:pt idx="621">
                  <c:v>43028</c:v>
                </c:pt>
                <c:pt idx="622">
                  <c:v>43027</c:v>
                </c:pt>
                <c:pt idx="623">
                  <c:v>43026</c:v>
                </c:pt>
                <c:pt idx="624">
                  <c:v>43025</c:v>
                </c:pt>
                <c:pt idx="625">
                  <c:v>43024</c:v>
                </c:pt>
                <c:pt idx="626">
                  <c:v>43021</c:v>
                </c:pt>
                <c:pt idx="627">
                  <c:v>43020</c:v>
                </c:pt>
                <c:pt idx="628">
                  <c:v>43019</c:v>
                </c:pt>
                <c:pt idx="629">
                  <c:v>43018</c:v>
                </c:pt>
                <c:pt idx="630">
                  <c:v>43014</c:v>
                </c:pt>
                <c:pt idx="631">
                  <c:v>43013</c:v>
                </c:pt>
                <c:pt idx="632">
                  <c:v>43012</c:v>
                </c:pt>
                <c:pt idx="633">
                  <c:v>43011</c:v>
                </c:pt>
                <c:pt idx="634">
                  <c:v>43010</c:v>
                </c:pt>
                <c:pt idx="635">
                  <c:v>43007</c:v>
                </c:pt>
                <c:pt idx="636">
                  <c:v>43006</c:v>
                </c:pt>
                <c:pt idx="637">
                  <c:v>43005</c:v>
                </c:pt>
                <c:pt idx="638">
                  <c:v>43004</c:v>
                </c:pt>
                <c:pt idx="639">
                  <c:v>43003</c:v>
                </c:pt>
                <c:pt idx="640">
                  <c:v>43000</c:v>
                </c:pt>
                <c:pt idx="641">
                  <c:v>42999</c:v>
                </c:pt>
                <c:pt idx="642">
                  <c:v>42998</c:v>
                </c:pt>
                <c:pt idx="643">
                  <c:v>42997</c:v>
                </c:pt>
                <c:pt idx="644">
                  <c:v>42993</c:v>
                </c:pt>
                <c:pt idx="645">
                  <c:v>42992</c:v>
                </c:pt>
                <c:pt idx="646">
                  <c:v>42991</c:v>
                </c:pt>
                <c:pt idx="647">
                  <c:v>42990</c:v>
                </c:pt>
                <c:pt idx="648">
                  <c:v>42989</c:v>
                </c:pt>
                <c:pt idx="649">
                  <c:v>42986</c:v>
                </c:pt>
                <c:pt idx="650">
                  <c:v>42985</c:v>
                </c:pt>
                <c:pt idx="651">
                  <c:v>42984</c:v>
                </c:pt>
                <c:pt idx="652">
                  <c:v>42983</c:v>
                </c:pt>
                <c:pt idx="653">
                  <c:v>42982</c:v>
                </c:pt>
                <c:pt idx="654">
                  <c:v>42979</c:v>
                </c:pt>
                <c:pt idx="655">
                  <c:v>42978</c:v>
                </c:pt>
                <c:pt idx="656">
                  <c:v>42977</c:v>
                </c:pt>
                <c:pt idx="657">
                  <c:v>42976</c:v>
                </c:pt>
                <c:pt idx="658">
                  <c:v>42975</c:v>
                </c:pt>
                <c:pt idx="659">
                  <c:v>42972</c:v>
                </c:pt>
                <c:pt idx="660">
                  <c:v>42971</c:v>
                </c:pt>
                <c:pt idx="661">
                  <c:v>42970</c:v>
                </c:pt>
                <c:pt idx="662">
                  <c:v>42969</c:v>
                </c:pt>
                <c:pt idx="663">
                  <c:v>42968</c:v>
                </c:pt>
                <c:pt idx="664">
                  <c:v>42965</c:v>
                </c:pt>
                <c:pt idx="665">
                  <c:v>42964</c:v>
                </c:pt>
                <c:pt idx="666">
                  <c:v>42963</c:v>
                </c:pt>
                <c:pt idx="667">
                  <c:v>42962</c:v>
                </c:pt>
                <c:pt idx="668">
                  <c:v>42961</c:v>
                </c:pt>
                <c:pt idx="669">
                  <c:v>42957</c:v>
                </c:pt>
                <c:pt idx="670">
                  <c:v>42956</c:v>
                </c:pt>
                <c:pt idx="671">
                  <c:v>42955</c:v>
                </c:pt>
                <c:pt idx="672">
                  <c:v>42954</c:v>
                </c:pt>
                <c:pt idx="673">
                  <c:v>42951</c:v>
                </c:pt>
                <c:pt idx="674">
                  <c:v>42950</c:v>
                </c:pt>
                <c:pt idx="675">
                  <c:v>42949</c:v>
                </c:pt>
                <c:pt idx="676">
                  <c:v>42948</c:v>
                </c:pt>
                <c:pt idx="677">
                  <c:v>42947</c:v>
                </c:pt>
                <c:pt idx="678">
                  <c:v>42944</c:v>
                </c:pt>
                <c:pt idx="679">
                  <c:v>42943</c:v>
                </c:pt>
                <c:pt idx="680">
                  <c:v>42942</c:v>
                </c:pt>
                <c:pt idx="681">
                  <c:v>42941</c:v>
                </c:pt>
                <c:pt idx="682">
                  <c:v>42940</c:v>
                </c:pt>
                <c:pt idx="683">
                  <c:v>42937</c:v>
                </c:pt>
                <c:pt idx="684">
                  <c:v>42936</c:v>
                </c:pt>
              </c:numCache>
            </c:numRef>
          </c:cat>
          <c:val>
            <c:numRef>
              <c:f>NIKKE225!$B$102:$B$786</c:f>
              <c:numCache>
                <c:formatCode>General</c:formatCode>
                <c:ptCount val="685"/>
                <c:pt idx="0">
                  <c:v>20149.79</c:v>
                </c:pt>
                <c:pt idx="1">
                  <c:v>20140.490000000002</c:v>
                </c:pt>
                <c:pt idx="2">
                  <c:v>20140.919999999998</c:v>
                </c:pt>
                <c:pt idx="3">
                  <c:v>20413.23</c:v>
                </c:pt>
                <c:pt idx="4">
                  <c:v>20333.73</c:v>
                </c:pt>
                <c:pt idx="5">
                  <c:v>19972.09</c:v>
                </c:pt>
                <c:pt idx="6">
                  <c:v>19468.52</c:v>
                </c:pt>
                <c:pt idx="7">
                  <c:v>19991.97</c:v>
                </c:pt>
                <c:pt idx="8">
                  <c:v>20105.68</c:v>
                </c:pt>
                <c:pt idx="9">
                  <c:v>19776.18</c:v>
                </c:pt>
                <c:pt idx="10">
                  <c:v>19410.84</c:v>
                </c:pt>
                <c:pt idx="11">
                  <c:v>19331.86</c:v>
                </c:pt>
                <c:pt idx="12">
                  <c:v>19313.04</c:v>
                </c:pt>
                <c:pt idx="13">
                  <c:v>19109.18</c:v>
                </c:pt>
                <c:pt idx="14">
                  <c:v>19479.830000000002</c:v>
                </c:pt>
                <c:pt idx="15">
                  <c:v>19689.849999999999</c:v>
                </c:pt>
                <c:pt idx="16">
                  <c:v>19575.849999999999</c:v>
                </c:pt>
                <c:pt idx="17">
                  <c:v>19311.3</c:v>
                </c:pt>
                <c:pt idx="18">
                  <c:v>19589.25</c:v>
                </c:pt>
                <c:pt idx="19">
                  <c:v>19150.3</c:v>
                </c:pt>
                <c:pt idx="20">
                  <c:v>19312.04</c:v>
                </c:pt>
                <c:pt idx="21">
                  <c:v>19500.07</c:v>
                </c:pt>
                <c:pt idx="22">
                  <c:v>19376</c:v>
                </c:pt>
                <c:pt idx="23">
                  <c:v>19047.759999999998</c:v>
                </c:pt>
                <c:pt idx="24">
                  <c:v>18878.86</c:v>
                </c:pt>
                <c:pt idx="25">
                  <c:v>17857.990000000002</c:v>
                </c:pt>
                <c:pt idx="26">
                  <c:v>17951.439999999999</c:v>
                </c:pt>
                <c:pt idx="27">
                  <c:v>17934.419999999998</c:v>
                </c:pt>
                <c:pt idx="28">
                  <c:v>18686.12</c:v>
                </c:pt>
                <c:pt idx="29">
                  <c:v>19181.900000000001</c:v>
                </c:pt>
                <c:pt idx="30">
                  <c:v>18884.07</c:v>
                </c:pt>
                <c:pt idx="31">
                  <c:v>19021.97</c:v>
                </c:pt>
                <c:pt idx="32">
                  <c:v>19234.77</c:v>
                </c:pt>
                <c:pt idx="33">
                  <c:v>18446.8</c:v>
                </c:pt>
                <c:pt idx="34">
                  <c:v>17206.88</c:v>
                </c:pt>
                <c:pt idx="35">
                  <c:v>16570.57</c:v>
                </c:pt>
                <c:pt idx="36">
                  <c:v>16995.77</c:v>
                </c:pt>
                <c:pt idx="37">
                  <c:v>17154.080000000002</c:v>
                </c:pt>
                <c:pt idx="38">
                  <c:v>16726.95</c:v>
                </c:pt>
                <c:pt idx="39">
                  <c:v>17586.080000000002</c:v>
                </c:pt>
                <c:pt idx="40">
                  <c:v>18183.47</c:v>
                </c:pt>
                <c:pt idx="41">
                  <c:v>19064.509999999998</c:v>
                </c:pt>
                <c:pt idx="42">
                  <c:v>19758.259999999998</c:v>
                </c:pt>
                <c:pt idx="43">
                  <c:v>19474.89</c:v>
                </c:pt>
                <c:pt idx="44">
                  <c:v>20343.310000000001</c:v>
                </c:pt>
                <c:pt idx="45">
                  <c:v>21009.8</c:v>
                </c:pt>
                <c:pt idx="46">
                  <c:v>21399.87</c:v>
                </c:pt>
                <c:pt idx="47">
                  <c:v>20897.2</c:v>
                </c:pt>
                <c:pt idx="48">
                  <c:v>21651.99</c:v>
                </c:pt>
                <c:pt idx="49">
                  <c:v>20849.79</c:v>
                </c:pt>
                <c:pt idx="50">
                  <c:v>21518.01</c:v>
                </c:pt>
                <c:pt idx="51">
                  <c:v>22255.83</c:v>
                </c:pt>
                <c:pt idx="52">
                  <c:v>22374.14</c:v>
                </c:pt>
                <c:pt idx="53">
                  <c:v>22949.37</c:v>
                </c:pt>
                <c:pt idx="54">
                  <c:v>23427.77</c:v>
                </c:pt>
                <c:pt idx="55">
                  <c:v>23666.58</c:v>
                </c:pt>
                <c:pt idx="56">
                  <c:v>23329.33</c:v>
                </c:pt>
                <c:pt idx="57">
                  <c:v>23398.57</c:v>
                </c:pt>
                <c:pt idx="58">
                  <c:v>23489.78</c:v>
                </c:pt>
                <c:pt idx="59">
                  <c:v>23714.52</c:v>
                </c:pt>
                <c:pt idx="60">
                  <c:v>23849.759999999998</c:v>
                </c:pt>
                <c:pt idx="61">
                  <c:v>23741.21</c:v>
                </c:pt>
                <c:pt idx="62">
                  <c:v>23631.79</c:v>
                </c:pt>
                <c:pt idx="63">
                  <c:v>23899.01</c:v>
                </c:pt>
                <c:pt idx="64">
                  <c:v>23641.1</c:v>
                </c:pt>
                <c:pt idx="65">
                  <c:v>23351.47</c:v>
                </c:pt>
                <c:pt idx="66">
                  <c:v>22881.13</c:v>
                </c:pt>
                <c:pt idx="67">
                  <c:v>22874.27</c:v>
                </c:pt>
                <c:pt idx="68">
                  <c:v>23148.92</c:v>
                </c:pt>
                <c:pt idx="69">
                  <c:v>23284.58</c:v>
                </c:pt>
                <c:pt idx="70">
                  <c:v>23309.32</c:v>
                </c:pt>
                <c:pt idx="71">
                  <c:v>23126.93</c:v>
                </c:pt>
                <c:pt idx="72">
                  <c:v>23427.9</c:v>
                </c:pt>
                <c:pt idx="73">
                  <c:v>23850.12</c:v>
                </c:pt>
                <c:pt idx="74">
                  <c:v>23843.51</c:v>
                </c:pt>
                <c:pt idx="75">
                  <c:v>23835.49</c:v>
                </c:pt>
                <c:pt idx="76">
                  <c:v>24072.81</c:v>
                </c:pt>
                <c:pt idx="77">
                  <c:v>24080.68</c:v>
                </c:pt>
                <c:pt idx="78">
                  <c:v>24103.45</c:v>
                </c:pt>
                <c:pt idx="79">
                  <c:v>23960.2</c:v>
                </c:pt>
                <c:pt idx="80">
                  <c:v>23923.48</c:v>
                </c:pt>
                <c:pt idx="81">
                  <c:v>23969.040000000001</c:v>
                </c:pt>
                <c:pt idx="82">
                  <c:v>23813.279999999999</c:v>
                </c:pt>
                <c:pt idx="83">
                  <c:v>23530.29</c:v>
                </c:pt>
                <c:pt idx="84">
                  <c:v>23217.49</c:v>
                </c:pt>
                <c:pt idx="85">
                  <c:v>23320.12</c:v>
                </c:pt>
                <c:pt idx="86">
                  <c:v>23319.759999999998</c:v>
                </c:pt>
                <c:pt idx="87">
                  <c:v>23770.93</c:v>
                </c:pt>
                <c:pt idx="88">
                  <c:v>23953.75</c:v>
                </c:pt>
                <c:pt idx="89">
                  <c:v>23787.7</c:v>
                </c:pt>
                <c:pt idx="90">
                  <c:v>23813.59</c:v>
                </c:pt>
                <c:pt idx="91">
                  <c:v>23839.18</c:v>
                </c:pt>
                <c:pt idx="92">
                  <c:v>23921.29</c:v>
                </c:pt>
                <c:pt idx="93">
                  <c:v>23893.45</c:v>
                </c:pt>
                <c:pt idx="94">
                  <c:v>23911.46</c:v>
                </c:pt>
                <c:pt idx="95">
                  <c:v>24023.27</c:v>
                </c:pt>
                <c:pt idx="96">
                  <c:v>24091.119999999999</c:v>
                </c:pt>
                <c:pt idx="97">
                  <c:v>23955.200000000001</c:v>
                </c:pt>
                <c:pt idx="98">
                  <c:v>23810.560000000001</c:v>
                </c:pt>
                <c:pt idx="99">
                  <c:v>23449.279999999999</c:v>
                </c:pt>
                <c:pt idx="100">
                  <c:v>23421.14</c:v>
                </c:pt>
                <c:pt idx="101">
                  <c:v>23372.39</c:v>
                </c:pt>
                <c:pt idx="102">
                  <c:v>23544.31</c:v>
                </c:pt>
                <c:pt idx="103">
                  <c:v>23347.67</c:v>
                </c:pt>
                <c:pt idx="104">
                  <c:v>23292.7</c:v>
                </c:pt>
                <c:pt idx="105">
                  <c:v>23186.74</c:v>
                </c:pt>
                <c:pt idx="106">
                  <c:v>23231.14</c:v>
                </c:pt>
                <c:pt idx="107">
                  <c:v>23388.63</c:v>
                </c:pt>
                <c:pt idx="108">
                  <c:v>23497.439999999999</c:v>
                </c:pt>
                <c:pt idx="109">
                  <c:v>23458.880000000001</c:v>
                </c:pt>
                <c:pt idx="110">
                  <c:v>23452.85</c:v>
                </c:pt>
                <c:pt idx="111">
                  <c:v>23451.4</c:v>
                </c:pt>
                <c:pt idx="112">
                  <c:v>23292.85</c:v>
                </c:pt>
                <c:pt idx="113">
                  <c:v>23030.33</c:v>
                </c:pt>
                <c:pt idx="114">
                  <c:v>23071.49</c:v>
                </c:pt>
                <c:pt idx="115">
                  <c:v>23176.49</c:v>
                </c:pt>
                <c:pt idx="116">
                  <c:v>23366.36</c:v>
                </c:pt>
                <c:pt idx="117">
                  <c:v>23304.25</c:v>
                </c:pt>
                <c:pt idx="118">
                  <c:v>23160.53</c:v>
                </c:pt>
                <c:pt idx="119">
                  <c:v>23325.5</c:v>
                </c:pt>
                <c:pt idx="120">
                  <c:v>23439.25</c:v>
                </c:pt>
                <c:pt idx="121">
                  <c:v>23336.37</c:v>
                </c:pt>
                <c:pt idx="122">
                  <c:v>23422.13</c:v>
                </c:pt>
                <c:pt idx="123">
                  <c:v>23550.04</c:v>
                </c:pt>
                <c:pt idx="124">
                  <c:v>23283.14</c:v>
                </c:pt>
                <c:pt idx="125">
                  <c:v>23343.51</c:v>
                </c:pt>
                <c:pt idx="126">
                  <c:v>23118.79</c:v>
                </c:pt>
                <c:pt idx="127">
                  <c:v>22730.49</c:v>
                </c:pt>
                <c:pt idx="128">
                  <c:v>22910.1</c:v>
                </c:pt>
                <c:pt idx="129">
                  <c:v>22953.17</c:v>
                </c:pt>
                <c:pt idx="130">
                  <c:v>22950.79</c:v>
                </c:pt>
                <c:pt idx="131">
                  <c:v>22854.44</c:v>
                </c:pt>
                <c:pt idx="132">
                  <c:v>22753.24</c:v>
                </c:pt>
                <c:pt idx="133">
                  <c:v>22725.439999999999</c:v>
                </c:pt>
                <c:pt idx="134">
                  <c:v>22619.77</c:v>
                </c:pt>
                <c:pt idx="135">
                  <c:v>22541.22</c:v>
                </c:pt>
                <c:pt idx="136">
                  <c:v>22528.560000000001</c:v>
                </c:pt>
                <c:pt idx="137">
                  <c:v>22451.15</c:v>
                </c:pt>
                <c:pt idx="138">
                  <c:v>22479.57</c:v>
                </c:pt>
                <c:pt idx="139">
                  <c:v>22063.71</c:v>
                </c:pt>
                <c:pt idx="140">
                  <c:v>21749.93</c:v>
                </c:pt>
                <c:pt idx="141">
                  <c:v>21456.27</c:v>
                </c:pt>
                <c:pt idx="142">
                  <c:v>21359.84</c:v>
                </c:pt>
                <c:pt idx="143">
                  <c:v>21494.48</c:v>
                </c:pt>
                <c:pt idx="144">
                  <c:v>21445.73</c:v>
                </c:pt>
                <c:pt idx="145">
                  <c:v>21316.18</c:v>
                </c:pt>
                <c:pt idx="146">
                  <c:v>21422.22</c:v>
                </c:pt>
                <c:pt idx="147">
                  <c:v>21744.62</c:v>
                </c:pt>
                <c:pt idx="148">
                  <c:v>21831.439999999999</c:v>
                </c:pt>
                <c:pt idx="149">
                  <c:v>21793.83</c:v>
                </c:pt>
                <c:pt idx="150">
                  <c:v>21934.93</c:v>
                </c:pt>
                <c:pt idx="151">
                  <c:v>22160.52</c:v>
                </c:pt>
                <c:pt idx="152">
                  <c:v>21961.82</c:v>
                </c:pt>
                <c:pt idx="153">
                  <c:v>22095.35</c:v>
                </c:pt>
                <c:pt idx="154">
                  <c:v>22130.74</c:v>
                </c:pt>
                <c:pt idx="155">
                  <c:v>22064.46</c:v>
                </c:pt>
                <c:pt idx="156">
                  <c:v>22014.65</c:v>
                </c:pt>
                <c:pt idx="157">
                  <c:v>21947.59</c:v>
                </c:pt>
                <c:pt idx="158">
                  <c:v>21907.83</c:v>
                </c:pt>
                <c:pt idx="159">
                  <c:v>21761.09</c:v>
                </c:pt>
                <c:pt idx="160">
                  <c:v>21466.66</c:v>
                </c:pt>
                <c:pt idx="161">
                  <c:v>21363.57</c:v>
                </c:pt>
                <c:pt idx="162">
                  <c:v>21214.560000000001</c:v>
                </c:pt>
                <c:pt idx="163">
                  <c:v>21201.83</c:v>
                </c:pt>
                <c:pt idx="164">
                  <c:v>20800.29</c:v>
                </c:pt>
                <c:pt idx="165">
                  <c:v>20578.669999999998</c:v>
                </c:pt>
                <c:pt idx="166">
                  <c:v>20581.580000000002</c:v>
                </c:pt>
                <c:pt idx="167">
                  <c:v>20625.75</c:v>
                </c:pt>
                <c:pt idx="168">
                  <c:v>20641.490000000002</c:v>
                </c:pt>
                <c:pt idx="169">
                  <c:v>20500.5</c:v>
                </c:pt>
                <c:pt idx="170">
                  <c:v>20474.310000000001</c:v>
                </c:pt>
                <c:pt idx="171">
                  <c:v>20467.22</c:v>
                </c:pt>
                <c:pt idx="172">
                  <c:v>20325.439999999999</c:v>
                </c:pt>
                <c:pt idx="173">
                  <c:v>20579.98</c:v>
                </c:pt>
                <c:pt idx="174">
                  <c:v>20706.07</c:v>
                </c:pt>
                <c:pt idx="175">
                  <c:v>20489.97</c:v>
                </c:pt>
                <c:pt idx="176">
                  <c:v>20605.349999999999</c:v>
                </c:pt>
                <c:pt idx="177">
                  <c:v>20590.47</c:v>
                </c:pt>
                <c:pt idx="178">
                  <c:v>20323.97</c:v>
                </c:pt>
                <c:pt idx="179">
                  <c:v>20324.25</c:v>
                </c:pt>
                <c:pt idx="180">
                  <c:v>20669.990000000002</c:v>
                </c:pt>
                <c:pt idx="181">
                  <c:v>20432.68</c:v>
                </c:pt>
                <c:pt idx="182">
                  <c:v>20758.150000000001</c:v>
                </c:pt>
                <c:pt idx="183">
                  <c:v>20529.29</c:v>
                </c:pt>
                <c:pt idx="184">
                  <c:v>20548.07</c:v>
                </c:pt>
                <c:pt idx="185">
                  <c:v>20325.52</c:v>
                </c:pt>
                <c:pt idx="186">
                  <c:v>20909.98</c:v>
                </c:pt>
                <c:pt idx="187">
                  <c:v>21211.06</c:v>
                </c:pt>
                <c:pt idx="188">
                  <c:v>21361.58</c:v>
                </c:pt>
                <c:pt idx="189">
                  <c:v>21526.38</c:v>
                </c:pt>
                <c:pt idx="190">
                  <c:v>21681.82</c:v>
                </c:pt>
                <c:pt idx="191">
                  <c:v>21627.55</c:v>
                </c:pt>
                <c:pt idx="192">
                  <c:v>21700.2</c:v>
                </c:pt>
                <c:pt idx="193">
                  <c:v>21715.95</c:v>
                </c:pt>
                <c:pt idx="194">
                  <c:v>21726.98</c:v>
                </c:pt>
                <c:pt idx="195">
                  <c:v>21425.439999999999</c:v>
                </c:pt>
                <c:pt idx="196">
                  <c:v>21394.75</c:v>
                </c:pt>
                <c:pt idx="197">
                  <c:v>21146.5</c:v>
                </c:pt>
                <c:pt idx="198">
                  <c:v>21336.799999999999</c:v>
                </c:pt>
                <c:pt idx="199">
                  <c:v>21474.63</c:v>
                </c:pt>
                <c:pt idx="200">
                  <c:v>21644.38</c:v>
                </c:pt>
                <c:pt idx="201">
                  <c:v>21720.14</c:v>
                </c:pt>
                <c:pt idx="202">
                  <c:v>21547.19</c:v>
                </c:pt>
                <c:pt idx="203">
                  <c:v>21499.46</c:v>
                </c:pt>
                <c:pt idx="204">
                  <c:v>21598.15</c:v>
                </c:pt>
                <c:pt idx="205">
                  <c:v>21665.79</c:v>
                </c:pt>
                <c:pt idx="206">
                  <c:v>21703.61</c:v>
                </c:pt>
                <c:pt idx="207">
                  <c:v>21740.93</c:v>
                </c:pt>
                <c:pt idx="208">
                  <c:v>21684.07</c:v>
                </c:pt>
                <c:pt idx="209">
                  <c:v>21699.43</c:v>
                </c:pt>
                <c:pt idx="210">
                  <c:v>21566.27</c:v>
                </c:pt>
                <c:pt idx="211">
                  <c:v>21282.22</c:v>
                </c:pt>
                <c:pt idx="212">
                  <c:v>21156.880000000001</c:v>
                </c:pt>
                <c:pt idx="213">
                  <c:v>21067.68</c:v>
                </c:pt>
                <c:pt idx="214">
                  <c:v>21238.07</c:v>
                </c:pt>
                <c:pt idx="215">
                  <c:v>21223.56</c:v>
                </c:pt>
                <c:pt idx="216">
                  <c:v>21487.67</c:v>
                </c:pt>
                <c:pt idx="217">
                  <c:v>21417.74</c:v>
                </c:pt>
                <c:pt idx="218">
                  <c:v>21223.17</c:v>
                </c:pt>
                <c:pt idx="219">
                  <c:v>21111.77</c:v>
                </c:pt>
                <c:pt idx="220">
                  <c:v>21094.959999999999</c:v>
                </c:pt>
                <c:pt idx="221">
                  <c:v>21049.41</c:v>
                </c:pt>
                <c:pt idx="222">
                  <c:v>21040.91</c:v>
                </c:pt>
                <c:pt idx="223">
                  <c:v>21130.39</c:v>
                </c:pt>
                <c:pt idx="224">
                  <c:v>21099.54</c:v>
                </c:pt>
                <c:pt idx="225">
                  <c:v>21095.4</c:v>
                </c:pt>
                <c:pt idx="226">
                  <c:v>20859.78</c:v>
                </c:pt>
                <c:pt idx="227">
                  <c:v>20745.84</c:v>
                </c:pt>
                <c:pt idx="228">
                  <c:v>20667.89</c:v>
                </c:pt>
                <c:pt idx="229">
                  <c:v>20435.86</c:v>
                </c:pt>
                <c:pt idx="230">
                  <c:v>20327.87</c:v>
                </c:pt>
                <c:pt idx="231">
                  <c:v>20785.21</c:v>
                </c:pt>
                <c:pt idx="232">
                  <c:v>20881.5</c:v>
                </c:pt>
                <c:pt idx="233">
                  <c:v>21055.42</c:v>
                </c:pt>
                <c:pt idx="234">
                  <c:v>21187.17</c:v>
                </c:pt>
                <c:pt idx="235">
                  <c:v>21148.46</c:v>
                </c:pt>
                <c:pt idx="236">
                  <c:v>20980.79</c:v>
                </c:pt>
                <c:pt idx="237">
                  <c:v>21180.240000000002</c:v>
                </c:pt>
                <c:pt idx="238">
                  <c:v>21373.52</c:v>
                </c:pt>
                <c:pt idx="239">
                  <c:v>21211.26</c:v>
                </c:pt>
                <c:pt idx="240">
                  <c:v>21305.97</c:v>
                </c:pt>
                <c:pt idx="241">
                  <c:v>21246.86</c:v>
                </c:pt>
                <c:pt idx="242">
                  <c:v>21153.200000000001</c:v>
                </c:pt>
                <c:pt idx="243">
                  <c:v>21112.85</c:v>
                </c:pt>
                <c:pt idx="244">
                  <c:v>20870.77</c:v>
                </c:pt>
                <c:pt idx="245">
                  <c:v>21180.74</c:v>
                </c:pt>
                <c:pt idx="246">
                  <c:v>21431.81</c:v>
                </c:pt>
                <c:pt idx="247">
                  <c:v>21492.91</c:v>
                </c:pt>
                <c:pt idx="248">
                  <c:v>21628.04</c:v>
                </c:pt>
                <c:pt idx="249">
                  <c:v>22184.400000000001</c:v>
                </c:pt>
                <c:pt idx="250">
                  <c:v>22167.48</c:v>
                </c:pt>
                <c:pt idx="251">
                  <c:v>22183.32</c:v>
                </c:pt>
                <c:pt idx="252">
                  <c:v>22356.83</c:v>
                </c:pt>
                <c:pt idx="253">
                  <c:v>22241.74</c:v>
                </c:pt>
                <c:pt idx="254">
                  <c:v>22188.62</c:v>
                </c:pt>
                <c:pt idx="255">
                  <c:v>22238.07</c:v>
                </c:pt>
                <c:pt idx="256">
                  <c:v>22274.13</c:v>
                </c:pt>
                <c:pt idx="257">
                  <c:v>22236.41</c:v>
                </c:pt>
                <c:pt idx="258">
                  <c:v>22108.15</c:v>
                </c:pt>
                <c:pt idx="259">
                  <c:v>22122.97</c:v>
                </c:pt>
                <c:pt idx="260">
                  <c:v>21782.35</c:v>
                </c:pt>
                <c:pt idx="261">
                  <c:v>21662.65</c:v>
                </c:pt>
                <c:pt idx="262">
                  <c:v>21579.68</c:v>
                </c:pt>
                <c:pt idx="263">
                  <c:v>21750.29</c:v>
                </c:pt>
                <c:pt idx="264">
                  <c:v>21900.55</c:v>
                </c:pt>
                <c:pt idx="265">
                  <c:v>21743.14</c:v>
                </c:pt>
                <c:pt idx="266">
                  <c:v>21724.69</c:v>
                </c:pt>
                <c:pt idx="267">
                  <c:v>21563.64</c:v>
                </c:pt>
                <c:pt idx="268">
                  <c:v>21744.639999999999</c:v>
                </c:pt>
                <c:pt idx="269">
                  <c:v>21500.89</c:v>
                </c:pt>
                <c:pt idx="270">
                  <c:v>21228.51</c:v>
                </c:pt>
                <c:pt idx="271">
                  <c:v>21191.32</c:v>
                </c:pt>
                <c:pt idx="272">
                  <c:v>21353.61</c:v>
                </c:pt>
                <c:pt idx="273">
                  <c:v>21174.34</c:v>
                </c:pt>
                <c:pt idx="274">
                  <c:v>21267.41</c:v>
                </c:pt>
                <c:pt idx="275">
                  <c:v>21713.26</c:v>
                </c:pt>
                <c:pt idx="276">
                  <c:v>21548.65</c:v>
                </c:pt>
                <c:pt idx="277">
                  <c:v>21558.43</c:v>
                </c:pt>
                <c:pt idx="278">
                  <c:v>21576.36</c:v>
                </c:pt>
                <c:pt idx="279">
                  <c:v>21376.73</c:v>
                </c:pt>
                <c:pt idx="280">
                  <c:v>21474.58</c:v>
                </c:pt>
                <c:pt idx="281">
                  <c:v>21425.77</c:v>
                </c:pt>
                <c:pt idx="282">
                  <c:v>21361.61</c:v>
                </c:pt>
                <c:pt idx="283">
                  <c:v>21062.75</c:v>
                </c:pt>
                <c:pt idx="284">
                  <c:v>21339.17</c:v>
                </c:pt>
                <c:pt idx="285">
                  <c:v>21456.880000000001</c:v>
                </c:pt>
                <c:pt idx="286">
                  <c:v>21659.03</c:v>
                </c:pt>
                <c:pt idx="287">
                  <c:v>21712.799999999999</c:v>
                </c:pt>
                <c:pt idx="288">
                  <c:v>21812.81</c:v>
                </c:pt>
                <c:pt idx="289">
                  <c:v>21490.02</c:v>
                </c:pt>
                <c:pt idx="290">
                  <c:v>21536.55</c:v>
                </c:pt>
                <c:pt idx="291">
                  <c:v>21504.61</c:v>
                </c:pt>
                <c:pt idx="292">
                  <c:v>21556.02</c:v>
                </c:pt>
                <c:pt idx="293">
                  <c:v>21567.66</c:v>
                </c:pt>
                <c:pt idx="294">
                  <c:v>21376.36</c:v>
                </c:pt>
                <c:pt idx="295">
                  <c:v>21422.31</c:v>
                </c:pt>
                <c:pt idx="296">
                  <c:v>21346.04</c:v>
                </c:pt>
                <c:pt idx="297">
                  <c:v>21256.58</c:v>
                </c:pt>
                <c:pt idx="298">
                  <c:v>21217.32</c:v>
                </c:pt>
                <c:pt idx="299">
                  <c:v>21051.51</c:v>
                </c:pt>
                <c:pt idx="300">
                  <c:v>21147.89</c:v>
                </c:pt>
                <c:pt idx="301">
                  <c:v>21029.93</c:v>
                </c:pt>
                <c:pt idx="302">
                  <c:v>20442.55</c:v>
                </c:pt>
                <c:pt idx="303">
                  <c:v>20510.5</c:v>
                </c:pt>
                <c:pt idx="304">
                  <c:v>20812.22</c:v>
                </c:pt>
                <c:pt idx="305">
                  <c:v>20928.87</c:v>
                </c:pt>
                <c:pt idx="306">
                  <c:v>20960.47</c:v>
                </c:pt>
                <c:pt idx="307">
                  <c:v>20831.900000000001</c:v>
                </c:pt>
                <c:pt idx="308">
                  <c:v>20797.03</c:v>
                </c:pt>
                <c:pt idx="309">
                  <c:v>20832.91</c:v>
                </c:pt>
                <c:pt idx="310">
                  <c:v>20701.62</c:v>
                </c:pt>
                <c:pt idx="311">
                  <c:v>20555.439999999999</c:v>
                </c:pt>
                <c:pt idx="312">
                  <c:v>20746.29</c:v>
                </c:pt>
                <c:pt idx="313">
                  <c:v>20598.64</c:v>
                </c:pt>
                <c:pt idx="314">
                  <c:v>20506.240000000002</c:v>
                </c:pt>
                <c:pt idx="315">
                  <c:v>20453.439999999999</c:v>
                </c:pt>
                <c:pt idx="316">
                  <c:v>20770.060000000001</c:v>
                </c:pt>
                <c:pt idx="317">
                  <c:v>20848.38</c:v>
                </c:pt>
                <c:pt idx="318">
                  <c:v>20472.810000000001</c:v>
                </c:pt>
                <c:pt idx="319">
                  <c:v>20544.23</c:v>
                </c:pt>
                <c:pt idx="320">
                  <c:v>20575.72</c:v>
                </c:pt>
                <c:pt idx="321">
                  <c:v>20264.82</c:v>
                </c:pt>
                <c:pt idx="322">
                  <c:v>20296.45</c:v>
                </c:pt>
                <c:pt idx="323">
                  <c:v>20270.88</c:v>
                </c:pt>
                <c:pt idx="324">
                  <c:v>20366.3</c:v>
                </c:pt>
                <c:pt idx="325">
                  <c:v>20224.669999999998</c:v>
                </c:pt>
                <c:pt idx="326">
                  <c:v>19944.61</c:v>
                </c:pt>
                <c:pt idx="327">
                  <c:v>19655.13</c:v>
                </c:pt>
                <c:pt idx="328">
                  <c:v>19957.88</c:v>
                </c:pt>
                <c:pt idx="329">
                  <c:v>19706.189999999999</c:v>
                </c:pt>
                <c:pt idx="330">
                  <c:v>19302.59</c:v>
                </c:pt>
                <c:pt idx="331">
                  <c:v>19785.43</c:v>
                </c:pt>
                <c:pt idx="332">
                  <c:v>20310.5</c:v>
                </c:pt>
                <c:pt idx="333">
                  <c:v>20779.93</c:v>
                </c:pt>
                <c:pt idx="334">
                  <c:v>21107.17</c:v>
                </c:pt>
                <c:pt idx="335">
                  <c:v>21275.51</c:v>
                </c:pt>
                <c:pt idx="336">
                  <c:v>21391.73</c:v>
                </c:pt>
                <c:pt idx="337">
                  <c:v>21638.959999999999</c:v>
                </c:pt>
                <c:pt idx="338">
                  <c:v>21755.13</c:v>
                </c:pt>
                <c:pt idx="339">
                  <c:v>21348.400000000001</c:v>
                </c:pt>
                <c:pt idx="340">
                  <c:v>21273.040000000001</c:v>
                </c:pt>
                <c:pt idx="341">
                  <c:v>21319.47</c:v>
                </c:pt>
                <c:pt idx="342">
                  <c:v>21643.75</c:v>
                </c:pt>
                <c:pt idx="343">
                  <c:v>21766.5</c:v>
                </c:pt>
                <c:pt idx="344">
                  <c:v>21755.17</c:v>
                </c:pt>
                <c:pt idx="345">
                  <c:v>22533.97</c:v>
                </c:pt>
                <c:pt idx="346">
                  <c:v>22629.39</c:v>
                </c:pt>
                <c:pt idx="347">
                  <c:v>22274.97</c:v>
                </c:pt>
                <c:pt idx="348">
                  <c:v>22360.98</c:v>
                </c:pt>
                <c:pt idx="349">
                  <c:v>22036.720000000001</c:v>
                </c:pt>
                <c:pt idx="350">
                  <c:v>21967.98</c:v>
                </c:pt>
                <c:pt idx="351">
                  <c:v>21647.69</c:v>
                </c:pt>
                <c:pt idx="352">
                  <c:v>21582.47</c:v>
                </c:pt>
                <c:pt idx="353">
                  <c:v>21286.81</c:v>
                </c:pt>
                <c:pt idx="354">
                  <c:v>21582.69</c:v>
                </c:pt>
                <c:pt idx="355">
                  <c:v>21679.03</c:v>
                </c:pt>
                <c:pt idx="356">
                  <c:v>21804.9</c:v>
                </c:pt>
                <c:pt idx="357">
                  <c:v>21670.35</c:v>
                </c:pt>
                <c:pt idx="358">
                  <c:v>21851.13</c:v>
                </c:pt>
                <c:pt idx="359">
                  <c:v>21885.24</c:v>
                </c:pt>
                <c:pt idx="360">
                  <c:v>22121.7</c:v>
                </c:pt>
                <c:pt idx="361">
                  <c:v>22471.31</c:v>
                </c:pt>
                <c:pt idx="362">
                  <c:v>22446.01</c:v>
                </c:pt>
                <c:pt idx="363">
                  <c:v>22189.74</c:v>
                </c:pt>
                <c:pt idx="364">
                  <c:v>22018.87</c:v>
                </c:pt>
                <c:pt idx="365">
                  <c:v>22002.47</c:v>
                </c:pt>
                <c:pt idx="366">
                  <c:v>21761.58</c:v>
                </c:pt>
                <c:pt idx="367">
                  <c:v>21906.41</c:v>
                </c:pt>
                <c:pt idx="368">
                  <c:v>21569.56</c:v>
                </c:pt>
                <c:pt idx="369">
                  <c:v>21049.52</c:v>
                </c:pt>
                <c:pt idx="370">
                  <c:v>21323.61</c:v>
                </c:pt>
                <c:pt idx="371">
                  <c:v>21440.84</c:v>
                </c:pt>
                <c:pt idx="372">
                  <c:v>21676.83</c:v>
                </c:pt>
                <c:pt idx="373">
                  <c:v>22167.759999999998</c:v>
                </c:pt>
                <c:pt idx="374">
                  <c:v>22404.14</c:v>
                </c:pt>
                <c:pt idx="375">
                  <c:v>22374.21</c:v>
                </c:pt>
                <c:pt idx="376">
                  <c:v>22342</c:v>
                </c:pt>
                <c:pt idx="377">
                  <c:v>22871.279999999999</c:v>
                </c:pt>
                <c:pt idx="378">
                  <c:v>22806.59</c:v>
                </c:pt>
                <c:pt idx="379">
                  <c:v>22298.2</c:v>
                </c:pt>
                <c:pt idx="380">
                  <c:v>22501.33</c:v>
                </c:pt>
                <c:pt idx="381">
                  <c:v>22323.43</c:v>
                </c:pt>
                <c:pt idx="382">
                  <c:v>23043.37</c:v>
                </c:pt>
                <c:pt idx="383">
                  <c:v>23538.92</c:v>
                </c:pt>
                <c:pt idx="384">
                  <c:v>23550.47</c:v>
                </c:pt>
                <c:pt idx="385">
                  <c:v>23781.759999999998</c:v>
                </c:pt>
                <c:pt idx="386">
                  <c:v>24242.06</c:v>
                </c:pt>
                <c:pt idx="387">
                  <c:v>24219.19</c:v>
                </c:pt>
                <c:pt idx="388">
                  <c:v>24376.17</c:v>
                </c:pt>
                <c:pt idx="389">
                  <c:v>24173.37</c:v>
                </c:pt>
                <c:pt idx="390">
                  <c:v>24080.01</c:v>
                </c:pt>
                <c:pt idx="391">
                  <c:v>23946.43</c:v>
                </c:pt>
                <c:pt idx="392">
                  <c:v>23846.6</c:v>
                </c:pt>
                <c:pt idx="393">
                  <c:v>23881.85</c:v>
                </c:pt>
                <c:pt idx="394">
                  <c:v>23848.63</c:v>
                </c:pt>
                <c:pt idx="395">
                  <c:v>23752.79</c:v>
                </c:pt>
                <c:pt idx="396">
                  <c:v>23754.959999999999</c:v>
                </c:pt>
                <c:pt idx="397">
                  <c:v>23042.19</c:v>
                </c:pt>
                <c:pt idx="398">
                  <c:v>23035.78</c:v>
                </c:pt>
                <c:pt idx="399">
                  <c:v>22657.95</c:v>
                </c:pt>
                <c:pt idx="400">
                  <c:v>22702.71</c:v>
                </c:pt>
                <c:pt idx="401">
                  <c:v>22469.78</c:v>
                </c:pt>
                <c:pt idx="402">
                  <c:v>22253.65</c:v>
                </c:pt>
                <c:pt idx="403">
                  <c:v>22351.84</c:v>
                </c:pt>
                <c:pt idx="404">
                  <c:v>22458.97</c:v>
                </c:pt>
                <c:pt idx="405">
                  <c:v>22663.8</c:v>
                </c:pt>
                <c:pt idx="406">
                  <c:v>22740.05</c:v>
                </c:pt>
                <c:pt idx="407">
                  <c:v>22819.17</c:v>
                </c:pt>
                <c:pt idx="408">
                  <c:v>22733.25</c:v>
                </c:pt>
                <c:pt idx="409">
                  <c:v>23020.18</c:v>
                </c:pt>
                <c:pt idx="410">
                  <c:v>22820.86</c:v>
                </c:pt>
                <c:pt idx="411">
                  <c:v>22967.74</c:v>
                </c:pt>
                <c:pt idx="412">
                  <c:v>22693.69</c:v>
                </c:pt>
                <c:pt idx="413">
                  <c:v>22484.01</c:v>
                </c:pt>
                <c:pt idx="414">
                  <c:v>22420.67</c:v>
                </c:pt>
                <c:pt idx="415">
                  <c:v>22270.04</c:v>
                </c:pt>
                <c:pt idx="416">
                  <c:v>22110.54</c:v>
                </c:pt>
                <c:pt idx="417">
                  <c:v>22267.07</c:v>
                </c:pt>
                <c:pt idx="418">
                  <c:v>22313.19</c:v>
                </c:pt>
                <c:pt idx="419">
                  <c:v>21980.82</c:v>
                </c:pt>
                <c:pt idx="420">
                  <c:v>22368.12</c:v>
                </c:pt>
                <c:pt idx="421">
                  <c:v>22053.07</c:v>
                </c:pt>
                <c:pt idx="422">
                  <c:v>22117.57</c:v>
                </c:pt>
                <c:pt idx="423">
                  <c:v>22606.91</c:v>
                </c:pt>
                <c:pt idx="424">
                  <c:v>22591.54</c:v>
                </c:pt>
                <c:pt idx="425">
                  <c:v>22666.560000000001</c:v>
                </c:pt>
                <c:pt idx="426">
                  <c:v>22514.31</c:v>
                </c:pt>
                <c:pt idx="427">
                  <c:v>22536.05</c:v>
                </c:pt>
                <c:pt idx="428">
                  <c:v>22585.54</c:v>
                </c:pt>
                <c:pt idx="429">
                  <c:v>22676.73</c:v>
                </c:pt>
                <c:pt idx="430">
                  <c:v>22642.18</c:v>
                </c:pt>
                <c:pt idx="431">
                  <c:v>22472.12</c:v>
                </c:pt>
                <c:pt idx="432">
                  <c:v>22613.3</c:v>
                </c:pt>
                <c:pt idx="433">
                  <c:v>22646.48</c:v>
                </c:pt>
                <c:pt idx="434">
                  <c:v>22711.59</c:v>
                </c:pt>
                <c:pt idx="435">
                  <c:v>22594.28</c:v>
                </c:pt>
                <c:pt idx="436">
                  <c:v>22555.05</c:v>
                </c:pt>
                <c:pt idx="437">
                  <c:v>22480.33</c:v>
                </c:pt>
                <c:pt idx="438">
                  <c:v>22734.560000000001</c:v>
                </c:pt>
                <c:pt idx="439">
                  <c:v>22871.62</c:v>
                </c:pt>
                <c:pt idx="440">
                  <c:v>22917.52</c:v>
                </c:pt>
                <c:pt idx="441">
                  <c:v>22605.73</c:v>
                </c:pt>
                <c:pt idx="442">
                  <c:v>22397.62</c:v>
                </c:pt>
                <c:pt idx="443">
                  <c:v>22036.87</c:v>
                </c:pt>
                <c:pt idx="444">
                  <c:v>22002.14</c:v>
                </c:pt>
                <c:pt idx="445">
                  <c:v>22215.34</c:v>
                </c:pt>
                <c:pt idx="446">
                  <c:v>21838.53</c:v>
                </c:pt>
                <c:pt idx="447">
                  <c:v>21647.66</c:v>
                </c:pt>
                <c:pt idx="448">
                  <c:v>21697.439999999999</c:v>
                </c:pt>
                <c:pt idx="449">
                  <c:v>21679</c:v>
                </c:pt>
                <c:pt idx="450">
                  <c:v>21889.06</c:v>
                </c:pt>
                <c:pt idx="451">
                  <c:v>22233.8</c:v>
                </c:pt>
                <c:pt idx="452">
                  <c:v>22314.47</c:v>
                </c:pt>
                <c:pt idx="453">
                  <c:v>22195.19</c:v>
                </c:pt>
                <c:pt idx="454">
                  <c:v>22320.880000000001</c:v>
                </c:pt>
                <c:pt idx="455">
                  <c:v>22160.33</c:v>
                </c:pt>
                <c:pt idx="456">
                  <c:v>22543.56</c:v>
                </c:pt>
                <c:pt idx="457">
                  <c:v>22456.45</c:v>
                </c:pt>
                <c:pt idx="458">
                  <c:v>22523.279999999999</c:v>
                </c:pt>
                <c:pt idx="459">
                  <c:v>22338.53</c:v>
                </c:pt>
                <c:pt idx="460">
                  <c:v>22565.919999999998</c:v>
                </c:pt>
                <c:pt idx="461">
                  <c:v>22806.57</c:v>
                </c:pt>
                <c:pt idx="462">
                  <c:v>22883.24</c:v>
                </c:pt>
                <c:pt idx="463">
                  <c:v>22842.959999999999</c:v>
                </c:pt>
                <c:pt idx="464">
                  <c:v>22896.17</c:v>
                </c:pt>
                <c:pt idx="465">
                  <c:v>22977.22</c:v>
                </c:pt>
                <c:pt idx="466">
                  <c:v>22686.95</c:v>
                </c:pt>
                <c:pt idx="467">
                  <c:v>22799.38</c:v>
                </c:pt>
                <c:pt idx="468">
                  <c:v>22748.720000000001</c:v>
                </c:pt>
                <c:pt idx="469">
                  <c:v>22520.31</c:v>
                </c:pt>
                <c:pt idx="470">
                  <c:v>22552.17</c:v>
                </c:pt>
                <c:pt idx="471">
                  <c:v>22365.09</c:v>
                </c:pt>
                <c:pt idx="472">
                  <c:v>22126.25</c:v>
                </c:pt>
                <c:pt idx="473">
                  <c:v>22163.4</c:v>
                </c:pt>
                <c:pt idx="474">
                  <c:v>22051.97</c:v>
                </c:pt>
                <c:pt idx="475">
                  <c:v>22431.95</c:v>
                </c:pt>
                <c:pt idx="476">
                  <c:v>22488.95</c:v>
                </c:pt>
                <c:pt idx="477">
                  <c:v>22380.22</c:v>
                </c:pt>
                <c:pt idx="478">
                  <c:v>22621.29</c:v>
                </c:pt>
                <c:pt idx="479">
                  <c:v>22868.79</c:v>
                </c:pt>
                <c:pt idx="480">
                  <c:v>23025.95</c:v>
                </c:pt>
                <c:pt idx="481">
                  <c:v>22937.58</c:v>
                </c:pt>
                <c:pt idx="482">
                  <c:v>22907.200000000001</c:v>
                </c:pt>
                <c:pt idx="483">
                  <c:v>22820.62</c:v>
                </c:pt>
                <c:pt idx="484">
                  <c:v>22730.12</c:v>
                </c:pt>
                <c:pt idx="485">
                  <c:v>22889.47</c:v>
                </c:pt>
                <c:pt idx="486">
                  <c:v>22705.3</c:v>
                </c:pt>
                <c:pt idx="487">
                  <c:v>22573.95</c:v>
                </c:pt>
                <c:pt idx="488">
                  <c:v>22482.51</c:v>
                </c:pt>
                <c:pt idx="489">
                  <c:v>22463.01</c:v>
                </c:pt>
                <c:pt idx="490">
                  <c:v>22440.65</c:v>
                </c:pt>
                <c:pt idx="491">
                  <c:v>22513.22</c:v>
                </c:pt>
                <c:pt idx="492">
                  <c:v>22568.19</c:v>
                </c:pt>
                <c:pt idx="493">
                  <c:v>22453.42</c:v>
                </c:pt>
                <c:pt idx="494">
                  <c:v>22466.66</c:v>
                </c:pt>
                <c:pt idx="495">
                  <c:v>22278.77</c:v>
                </c:pt>
                <c:pt idx="496">
                  <c:v>22118.62</c:v>
                </c:pt>
                <c:pt idx="497">
                  <c:v>22228.82</c:v>
                </c:pt>
                <c:pt idx="498">
                  <c:v>22157.88</c:v>
                </c:pt>
                <c:pt idx="499">
                  <c:v>22148.22</c:v>
                </c:pt>
                <c:pt idx="500">
                  <c:v>22231.86</c:v>
                </c:pt>
                <c:pt idx="501">
                  <c:v>21929.01</c:v>
                </c:pt>
                <c:pt idx="502">
                  <c:v>21801.83</c:v>
                </c:pt>
                <c:pt idx="503">
                  <c:v>21843.55</c:v>
                </c:pt>
                <c:pt idx="504">
                  <c:v>21801.41</c:v>
                </c:pt>
                <c:pt idx="505">
                  <c:v>21657.87</c:v>
                </c:pt>
                <c:pt idx="506">
                  <c:v>21819.09</c:v>
                </c:pt>
                <c:pt idx="507">
                  <c:v>21599.67</c:v>
                </c:pt>
                <c:pt idx="508">
                  <c:v>21534.33</c:v>
                </c:pt>
                <c:pt idx="509">
                  <c:v>21633.73</c:v>
                </c:pt>
                <c:pt idx="510">
                  <c:v>21541.18</c:v>
                </c:pt>
                <c:pt idx="511">
                  <c:v>21415.85</c:v>
                </c:pt>
                <c:pt idx="512">
                  <c:v>21115.48</c:v>
                </c:pt>
                <c:pt idx="513">
                  <c:v>21441.57</c:v>
                </c:pt>
                <c:pt idx="514">
                  <c:v>21392.42</c:v>
                </c:pt>
                <c:pt idx="515">
                  <c:v>21250.959999999999</c:v>
                </c:pt>
                <c:pt idx="516">
                  <c:v>20893.05</c:v>
                </c:pt>
                <c:pt idx="517">
                  <c:v>20958.900000000001</c:v>
                </c:pt>
                <c:pt idx="518">
                  <c:v>20423.37</c:v>
                </c:pt>
                <c:pt idx="519">
                  <c:v>21188.799999999999</c:v>
                </c:pt>
                <c:pt idx="520">
                  <c:v>21352.16</c:v>
                </c:pt>
                <c:pt idx="521">
                  <c:v>21297.98</c:v>
                </c:pt>
                <c:pt idx="522">
                  <c:v>21537.9</c:v>
                </c:pt>
                <c:pt idx="523">
                  <c:v>21876.53</c:v>
                </c:pt>
                <c:pt idx="524">
                  <c:v>21704.14</c:v>
                </c:pt>
                <c:pt idx="525">
                  <c:v>21764.99</c:v>
                </c:pt>
                <c:pt idx="526">
                  <c:v>21742.45</c:v>
                </c:pt>
                <c:pt idx="527">
                  <c:v>21826.1</c:v>
                </c:pt>
                <c:pt idx="528">
                  <c:v>21594.22</c:v>
                </c:pt>
                <c:pt idx="529">
                  <c:v>21488.16</c:v>
                </c:pt>
                <c:pt idx="530">
                  <c:v>21261.96</c:v>
                </c:pt>
                <c:pt idx="531">
                  <c:v>21390.2</c:v>
                </c:pt>
                <c:pt idx="532">
                  <c:v>21047.81</c:v>
                </c:pt>
                <c:pt idx="533">
                  <c:v>21339.98</c:v>
                </c:pt>
                <c:pt idx="534">
                  <c:v>21901.13</c:v>
                </c:pt>
                <c:pt idx="535">
                  <c:v>22292.53</c:v>
                </c:pt>
                <c:pt idx="536">
                  <c:v>22391.67</c:v>
                </c:pt>
                <c:pt idx="537">
                  <c:v>22134.639999999999</c:v>
                </c:pt>
                <c:pt idx="538">
                  <c:v>21789.72</c:v>
                </c:pt>
                <c:pt idx="539">
                  <c:v>21789.88</c:v>
                </c:pt>
                <c:pt idx="540">
                  <c:v>21942.42</c:v>
                </c:pt>
                <c:pt idx="541">
                  <c:v>22054.32</c:v>
                </c:pt>
                <c:pt idx="542">
                  <c:v>21903.66</c:v>
                </c:pt>
                <c:pt idx="543">
                  <c:v>21555.99</c:v>
                </c:pt>
                <c:pt idx="544">
                  <c:v>21384.1</c:v>
                </c:pt>
                <c:pt idx="545">
                  <c:v>21251.24</c:v>
                </c:pt>
                <c:pt idx="546">
                  <c:v>21633.34</c:v>
                </c:pt>
                <c:pt idx="547">
                  <c:v>21507.74</c:v>
                </c:pt>
                <c:pt idx="548">
                  <c:v>21721.57</c:v>
                </c:pt>
                <c:pt idx="549">
                  <c:v>22001.29</c:v>
                </c:pt>
                <c:pt idx="550">
                  <c:v>22267</c:v>
                </c:pt>
                <c:pt idx="551">
                  <c:v>22921.16</c:v>
                </c:pt>
                <c:pt idx="552">
                  <c:v>23361.67</c:v>
                </c:pt>
                <c:pt idx="553">
                  <c:v>23276.1</c:v>
                </c:pt>
                <c:pt idx="554">
                  <c:v>23205.23</c:v>
                </c:pt>
                <c:pt idx="555">
                  <c:v>23559.33</c:v>
                </c:pt>
                <c:pt idx="556">
                  <c:v>23707.14</c:v>
                </c:pt>
                <c:pt idx="557">
                  <c:v>23757.34</c:v>
                </c:pt>
                <c:pt idx="558">
                  <c:v>23750.65</c:v>
                </c:pt>
                <c:pt idx="559">
                  <c:v>24026.43</c:v>
                </c:pt>
                <c:pt idx="560">
                  <c:v>23924.400000000001</c:v>
                </c:pt>
                <c:pt idx="561">
                  <c:v>23797.84</c:v>
                </c:pt>
                <c:pt idx="562">
                  <c:v>23854.11</c:v>
                </c:pt>
                <c:pt idx="563">
                  <c:v>24078.93</c:v>
                </c:pt>
                <c:pt idx="564">
                  <c:v>23783.42</c:v>
                </c:pt>
                <c:pt idx="565">
                  <c:v>23721.17</c:v>
                </c:pt>
                <c:pt idx="566">
                  <c:v>23827.98</c:v>
                </c:pt>
                <c:pt idx="567">
                  <c:v>23719.66</c:v>
                </c:pt>
                <c:pt idx="568">
                  <c:v>23656.39</c:v>
                </c:pt>
                <c:pt idx="569">
                  <c:v>23832.81</c:v>
                </c:pt>
                <c:pt idx="570">
                  <c:v>23948.97</c:v>
                </c:pt>
                <c:pt idx="571">
                  <c:v>23643</c:v>
                </c:pt>
                <c:pt idx="572">
                  <c:v>23073.73</c:v>
                </c:pt>
                <c:pt idx="573">
                  <c:v>22831.49</c:v>
                </c:pt>
                <c:pt idx="574">
                  <c:v>22912.05</c:v>
                </c:pt>
                <c:pt idx="575">
                  <c:v>22854.39</c:v>
                </c:pt>
                <c:pt idx="576">
                  <c:v>22922.95</c:v>
                </c:pt>
                <c:pt idx="577">
                  <c:v>22909.41</c:v>
                </c:pt>
                <c:pt idx="578">
                  <c:v>22850.73</c:v>
                </c:pt>
                <c:pt idx="579">
                  <c:v>22852.01</c:v>
                </c:pt>
                <c:pt idx="580">
                  <c:v>22834.93</c:v>
                </c:pt>
                <c:pt idx="581">
                  <c:v>22961.47</c:v>
                </c:pt>
                <c:pt idx="582">
                  <c:v>22770.44</c:v>
                </c:pt>
                <c:pt idx="583">
                  <c:v>22621.360000000001</c:v>
                </c:pt>
                <c:pt idx="584">
                  <c:v>22699.3</c:v>
                </c:pt>
                <c:pt idx="585">
                  <c:v>22879.27</c:v>
                </c:pt>
                <c:pt idx="586">
                  <c:v>22936.41</c:v>
                </c:pt>
                <c:pt idx="587">
                  <c:v>22894.3</c:v>
                </c:pt>
                <c:pt idx="588">
                  <c:v>22627.95</c:v>
                </c:pt>
                <c:pt idx="589">
                  <c:v>22317.15</c:v>
                </c:pt>
                <c:pt idx="590">
                  <c:v>22525.38</c:v>
                </c:pt>
                <c:pt idx="591">
                  <c:v>22595.33</c:v>
                </c:pt>
                <c:pt idx="592">
                  <c:v>22843.53</c:v>
                </c:pt>
                <c:pt idx="593">
                  <c:v>22916.93</c:v>
                </c:pt>
                <c:pt idx="594">
                  <c:v>22601.83</c:v>
                </c:pt>
                <c:pt idx="595">
                  <c:v>22613.96</c:v>
                </c:pt>
                <c:pt idx="596">
                  <c:v>22474.74</c:v>
                </c:pt>
                <c:pt idx="597">
                  <c:v>22657.08</c:v>
                </c:pt>
                <c:pt idx="598">
                  <c:v>22390.14</c:v>
                </c:pt>
                <c:pt idx="599">
                  <c:v>22601.55</c:v>
                </c:pt>
                <c:pt idx="600">
                  <c:v>22456.79</c:v>
                </c:pt>
                <c:pt idx="601">
                  <c:v>22279.98</c:v>
                </c:pt>
                <c:pt idx="602">
                  <c:v>22603.3</c:v>
                </c:pt>
                <c:pt idx="603">
                  <c:v>21975.23</c:v>
                </c:pt>
                <c:pt idx="604">
                  <c:v>22250.98</c:v>
                </c:pt>
                <c:pt idx="605">
                  <c:v>22342.93</c:v>
                </c:pt>
                <c:pt idx="606">
                  <c:v>22607.56</c:v>
                </c:pt>
                <c:pt idx="607">
                  <c:v>22580.7</c:v>
                </c:pt>
                <c:pt idx="608">
                  <c:v>22989.439999999999</c:v>
                </c:pt>
                <c:pt idx="609">
                  <c:v>22849.91</c:v>
                </c:pt>
                <c:pt idx="610">
                  <c:v>22518.75</c:v>
                </c:pt>
                <c:pt idx="611">
                  <c:v>22612.959999999999</c:v>
                </c:pt>
                <c:pt idx="612">
                  <c:v>22512.18</c:v>
                </c:pt>
                <c:pt idx="613">
                  <c:v>22144.92</c:v>
                </c:pt>
                <c:pt idx="614">
                  <c:v>21897.29</c:v>
                </c:pt>
                <c:pt idx="615">
                  <c:v>22047.95</c:v>
                </c:pt>
                <c:pt idx="616">
                  <c:v>21903.27</c:v>
                </c:pt>
                <c:pt idx="617">
                  <c:v>21698.95</c:v>
                </c:pt>
                <c:pt idx="618">
                  <c:v>21900.13</c:v>
                </c:pt>
                <c:pt idx="619">
                  <c:v>21670</c:v>
                </c:pt>
                <c:pt idx="620">
                  <c:v>21709.3</c:v>
                </c:pt>
                <c:pt idx="621">
                  <c:v>21390.95</c:v>
                </c:pt>
                <c:pt idx="622">
                  <c:v>21450.04</c:v>
                </c:pt>
                <c:pt idx="623">
                  <c:v>21374.66</c:v>
                </c:pt>
                <c:pt idx="624">
                  <c:v>21352.17</c:v>
                </c:pt>
                <c:pt idx="625">
                  <c:v>21221.27</c:v>
                </c:pt>
                <c:pt idx="626">
                  <c:v>20959.66</c:v>
                </c:pt>
                <c:pt idx="627">
                  <c:v>20958.18</c:v>
                </c:pt>
                <c:pt idx="628">
                  <c:v>20803.71</c:v>
                </c:pt>
                <c:pt idx="629">
                  <c:v>20680.54</c:v>
                </c:pt>
                <c:pt idx="630">
                  <c:v>20716.849999999999</c:v>
                </c:pt>
                <c:pt idx="631">
                  <c:v>20650.71</c:v>
                </c:pt>
                <c:pt idx="632">
                  <c:v>20660.810000000001</c:v>
                </c:pt>
                <c:pt idx="633">
                  <c:v>20475.25</c:v>
                </c:pt>
                <c:pt idx="634">
                  <c:v>20400.509999999998</c:v>
                </c:pt>
                <c:pt idx="635">
                  <c:v>20315.34</c:v>
                </c:pt>
                <c:pt idx="636">
                  <c:v>20398.63</c:v>
                </c:pt>
                <c:pt idx="637">
                  <c:v>20269.82</c:v>
                </c:pt>
                <c:pt idx="638">
                  <c:v>20349.259999999998</c:v>
                </c:pt>
                <c:pt idx="639">
                  <c:v>20439.43</c:v>
                </c:pt>
                <c:pt idx="640">
                  <c:v>20413.61</c:v>
                </c:pt>
                <c:pt idx="641">
                  <c:v>20456.5</c:v>
                </c:pt>
                <c:pt idx="642">
                  <c:v>20301.330000000002</c:v>
                </c:pt>
                <c:pt idx="643">
                  <c:v>20128.18</c:v>
                </c:pt>
                <c:pt idx="644">
                  <c:v>19793.8</c:v>
                </c:pt>
                <c:pt idx="645">
                  <c:v>19860.37</c:v>
                </c:pt>
                <c:pt idx="646">
                  <c:v>19873.689999999999</c:v>
                </c:pt>
                <c:pt idx="647">
                  <c:v>19736.14</c:v>
                </c:pt>
                <c:pt idx="648">
                  <c:v>19441.39</c:v>
                </c:pt>
                <c:pt idx="649">
                  <c:v>19297.96</c:v>
                </c:pt>
                <c:pt idx="650">
                  <c:v>19433.439999999999</c:v>
                </c:pt>
                <c:pt idx="651">
                  <c:v>19286.060000000001</c:v>
                </c:pt>
                <c:pt idx="652">
                  <c:v>19533.38</c:v>
                </c:pt>
                <c:pt idx="653">
                  <c:v>19615.96</c:v>
                </c:pt>
                <c:pt idx="654">
                  <c:v>19733.57</c:v>
                </c:pt>
                <c:pt idx="655">
                  <c:v>19591.32</c:v>
                </c:pt>
                <c:pt idx="656">
                  <c:v>19480.98</c:v>
                </c:pt>
                <c:pt idx="657">
                  <c:v>19319.11</c:v>
                </c:pt>
                <c:pt idx="658">
                  <c:v>19502.23</c:v>
                </c:pt>
                <c:pt idx="659">
                  <c:v>19401.12</c:v>
                </c:pt>
                <c:pt idx="660">
                  <c:v>19366.36</c:v>
                </c:pt>
                <c:pt idx="661">
                  <c:v>19547.05</c:v>
                </c:pt>
                <c:pt idx="662">
                  <c:v>19373.11</c:v>
                </c:pt>
                <c:pt idx="663">
                  <c:v>19509.53</c:v>
                </c:pt>
                <c:pt idx="664">
                  <c:v>19471.27</c:v>
                </c:pt>
                <c:pt idx="665">
                  <c:v>19707.75</c:v>
                </c:pt>
                <c:pt idx="666">
                  <c:v>19750.55</c:v>
                </c:pt>
                <c:pt idx="667">
                  <c:v>19689.38</c:v>
                </c:pt>
                <c:pt idx="668">
                  <c:v>19545.580000000002</c:v>
                </c:pt>
                <c:pt idx="669">
                  <c:v>19792.45</c:v>
                </c:pt>
                <c:pt idx="670">
                  <c:v>19928.96</c:v>
                </c:pt>
                <c:pt idx="671">
                  <c:v>20062.650000000001</c:v>
                </c:pt>
                <c:pt idx="672">
                  <c:v>20059.29</c:v>
                </c:pt>
                <c:pt idx="673">
                  <c:v>19949.79</c:v>
                </c:pt>
                <c:pt idx="674">
                  <c:v>20066</c:v>
                </c:pt>
                <c:pt idx="675">
                  <c:v>20057.07</c:v>
                </c:pt>
                <c:pt idx="676">
                  <c:v>19907.080000000002</c:v>
                </c:pt>
                <c:pt idx="677">
                  <c:v>19933.45</c:v>
                </c:pt>
                <c:pt idx="678">
                  <c:v>20048.46</c:v>
                </c:pt>
                <c:pt idx="679">
                  <c:v>20026.580000000002</c:v>
                </c:pt>
                <c:pt idx="680">
                  <c:v>20098.14</c:v>
                </c:pt>
                <c:pt idx="681">
                  <c:v>19979.560000000001</c:v>
                </c:pt>
                <c:pt idx="682">
                  <c:v>19973.669999999998</c:v>
                </c:pt>
                <c:pt idx="683">
                  <c:v>20089.86</c:v>
                </c:pt>
                <c:pt idx="684">
                  <c:v>20046.900000000001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2-40BD-AD16-2B208E9D1E57}"/>
            </c:ext>
          </c:extLst>
        </c:ser>
        <c:ser>
          <c:idx val="1"/>
          <c:order val="1"/>
          <c:tx>
            <c:strRef>
              <c:f>NIKKE225!$C$101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  <c:pt idx="486">
                  <c:v>43234</c:v>
                </c:pt>
                <c:pt idx="487">
                  <c:v>43231</c:v>
                </c:pt>
                <c:pt idx="488">
                  <c:v>43230</c:v>
                </c:pt>
                <c:pt idx="489">
                  <c:v>43229</c:v>
                </c:pt>
                <c:pt idx="490">
                  <c:v>43228</c:v>
                </c:pt>
                <c:pt idx="491">
                  <c:v>43227</c:v>
                </c:pt>
                <c:pt idx="492">
                  <c:v>43222</c:v>
                </c:pt>
                <c:pt idx="493">
                  <c:v>43221</c:v>
                </c:pt>
                <c:pt idx="494">
                  <c:v>43217</c:v>
                </c:pt>
                <c:pt idx="495">
                  <c:v>43216</c:v>
                </c:pt>
                <c:pt idx="496">
                  <c:v>43215</c:v>
                </c:pt>
                <c:pt idx="497">
                  <c:v>43214</c:v>
                </c:pt>
                <c:pt idx="498">
                  <c:v>43213</c:v>
                </c:pt>
                <c:pt idx="499">
                  <c:v>43210</c:v>
                </c:pt>
                <c:pt idx="500">
                  <c:v>43209</c:v>
                </c:pt>
                <c:pt idx="501">
                  <c:v>43208</c:v>
                </c:pt>
                <c:pt idx="502">
                  <c:v>43207</c:v>
                </c:pt>
                <c:pt idx="503">
                  <c:v>43206</c:v>
                </c:pt>
                <c:pt idx="504">
                  <c:v>43203</c:v>
                </c:pt>
                <c:pt idx="505">
                  <c:v>43202</c:v>
                </c:pt>
                <c:pt idx="506">
                  <c:v>43201</c:v>
                </c:pt>
                <c:pt idx="507">
                  <c:v>43200</c:v>
                </c:pt>
                <c:pt idx="508">
                  <c:v>43199</c:v>
                </c:pt>
                <c:pt idx="509">
                  <c:v>43196</c:v>
                </c:pt>
                <c:pt idx="510">
                  <c:v>43195</c:v>
                </c:pt>
                <c:pt idx="511">
                  <c:v>43194</c:v>
                </c:pt>
                <c:pt idx="512">
                  <c:v>43193</c:v>
                </c:pt>
                <c:pt idx="513">
                  <c:v>43192</c:v>
                </c:pt>
                <c:pt idx="514">
                  <c:v>43189</c:v>
                </c:pt>
                <c:pt idx="515">
                  <c:v>43188</c:v>
                </c:pt>
                <c:pt idx="516">
                  <c:v>43187</c:v>
                </c:pt>
                <c:pt idx="517">
                  <c:v>43186</c:v>
                </c:pt>
                <c:pt idx="518">
                  <c:v>43185</c:v>
                </c:pt>
                <c:pt idx="519">
                  <c:v>43182</c:v>
                </c:pt>
                <c:pt idx="520">
                  <c:v>43181</c:v>
                </c:pt>
                <c:pt idx="521">
                  <c:v>43179</c:v>
                </c:pt>
                <c:pt idx="522">
                  <c:v>43178</c:v>
                </c:pt>
                <c:pt idx="523">
                  <c:v>43175</c:v>
                </c:pt>
                <c:pt idx="524">
                  <c:v>43174</c:v>
                </c:pt>
                <c:pt idx="525">
                  <c:v>43173</c:v>
                </c:pt>
                <c:pt idx="526">
                  <c:v>43172</c:v>
                </c:pt>
                <c:pt idx="527">
                  <c:v>43171</c:v>
                </c:pt>
                <c:pt idx="528">
                  <c:v>43168</c:v>
                </c:pt>
                <c:pt idx="529">
                  <c:v>43167</c:v>
                </c:pt>
                <c:pt idx="530">
                  <c:v>43166</c:v>
                </c:pt>
                <c:pt idx="531">
                  <c:v>43165</c:v>
                </c:pt>
                <c:pt idx="532">
                  <c:v>43164</c:v>
                </c:pt>
                <c:pt idx="533">
                  <c:v>43161</c:v>
                </c:pt>
                <c:pt idx="534">
                  <c:v>43160</c:v>
                </c:pt>
                <c:pt idx="535">
                  <c:v>43159</c:v>
                </c:pt>
                <c:pt idx="536">
                  <c:v>43158</c:v>
                </c:pt>
                <c:pt idx="537">
                  <c:v>43157</c:v>
                </c:pt>
                <c:pt idx="538">
                  <c:v>43154</c:v>
                </c:pt>
                <c:pt idx="539">
                  <c:v>43153</c:v>
                </c:pt>
                <c:pt idx="540">
                  <c:v>43152</c:v>
                </c:pt>
                <c:pt idx="541">
                  <c:v>43151</c:v>
                </c:pt>
                <c:pt idx="542">
                  <c:v>43150</c:v>
                </c:pt>
                <c:pt idx="543">
                  <c:v>43147</c:v>
                </c:pt>
                <c:pt idx="544">
                  <c:v>43146</c:v>
                </c:pt>
                <c:pt idx="545">
                  <c:v>43145</c:v>
                </c:pt>
                <c:pt idx="546">
                  <c:v>43144</c:v>
                </c:pt>
                <c:pt idx="547">
                  <c:v>43140</c:v>
                </c:pt>
                <c:pt idx="548">
                  <c:v>43139</c:v>
                </c:pt>
                <c:pt idx="549">
                  <c:v>43138</c:v>
                </c:pt>
                <c:pt idx="550">
                  <c:v>43137</c:v>
                </c:pt>
                <c:pt idx="551">
                  <c:v>43136</c:v>
                </c:pt>
                <c:pt idx="552">
                  <c:v>43133</c:v>
                </c:pt>
                <c:pt idx="553">
                  <c:v>43132</c:v>
                </c:pt>
                <c:pt idx="554">
                  <c:v>43131</c:v>
                </c:pt>
                <c:pt idx="555">
                  <c:v>43130</c:v>
                </c:pt>
                <c:pt idx="556">
                  <c:v>43129</c:v>
                </c:pt>
                <c:pt idx="557">
                  <c:v>43126</c:v>
                </c:pt>
                <c:pt idx="558">
                  <c:v>43125</c:v>
                </c:pt>
                <c:pt idx="559">
                  <c:v>43124</c:v>
                </c:pt>
                <c:pt idx="560">
                  <c:v>43123</c:v>
                </c:pt>
                <c:pt idx="561">
                  <c:v>43122</c:v>
                </c:pt>
                <c:pt idx="562">
                  <c:v>43119</c:v>
                </c:pt>
                <c:pt idx="563">
                  <c:v>43118</c:v>
                </c:pt>
                <c:pt idx="564">
                  <c:v>43117</c:v>
                </c:pt>
                <c:pt idx="565">
                  <c:v>43116</c:v>
                </c:pt>
                <c:pt idx="566">
                  <c:v>43115</c:v>
                </c:pt>
                <c:pt idx="567">
                  <c:v>43112</c:v>
                </c:pt>
                <c:pt idx="568">
                  <c:v>43111</c:v>
                </c:pt>
                <c:pt idx="569">
                  <c:v>43110</c:v>
                </c:pt>
                <c:pt idx="570">
                  <c:v>43109</c:v>
                </c:pt>
                <c:pt idx="571">
                  <c:v>43105</c:v>
                </c:pt>
                <c:pt idx="572">
                  <c:v>43104</c:v>
                </c:pt>
                <c:pt idx="573">
                  <c:v>43098</c:v>
                </c:pt>
                <c:pt idx="574">
                  <c:v>43097</c:v>
                </c:pt>
                <c:pt idx="575">
                  <c:v>43096</c:v>
                </c:pt>
                <c:pt idx="576">
                  <c:v>43095</c:v>
                </c:pt>
                <c:pt idx="577">
                  <c:v>43094</c:v>
                </c:pt>
                <c:pt idx="578">
                  <c:v>43091</c:v>
                </c:pt>
                <c:pt idx="579">
                  <c:v>43090</c:v>
                </c:pt>
                <c:pt idx="580">
                  <c:v>43089</c:v>
                </c:pt>
                <c:pt idx="581">
                  <c:v>43088</c:v>
                </c:pt>
                <c:pt idx="582">
                  <c:v>43087</c:v>
                </c:pt>
                <c:pt idx="583">
                  <c:v>43084</c:v>
                </c:pt>
                <c:pt idx="584">
                  <c:v>43083</c:v>
                </c:pt>
                <c:pt idx="585">
                  <c:v>43082</c:v>
                </c:pt>
                <c:pt idx="586">
                  <c:v>43081</c:v>
                </c:pt>
                <c:pt idx="587">
                  <c:v>43080</c:v>
                </c:pt>
                <c:pt idx="588">
                  <c:v>43077</c:v>
                </c:pt>
                <c:pt idx="589">
                  <c:v>43076</c:v>
                </c:pt>
                <c:pt idx="590">
                  <c:v>43075</c:v>
                </c:pt>
                <c:pt idx="591">
                  <c:v>43074</c:v>
                </c:pt>
                <c:pt idx="592">
                  <c:v>43073</c:v>
                </c:pt>
                <c:pt idx="593">
                  <c:v>43070</c:v>
                </c:pt>
                <c:pt idx="594">
                  <c:v>43069</c:v>
                </c:pt>
                <c:pt idx="595">
                  <c:v>43068</c:v>
                </c:pt>
                <c:pt idx="596">
                  <c:v>43067</c:v>
                </c:pt>
                <c:pt idx="597">
                  <c:v>43066</c:v>
                </c:pt>
                <c:pt idx="598">
                  <c:v>43063</c:v>
                </c:pt>
                <c:pt idx="599">
                  <c:v>43061</c:v>
                </c:pt>
                <c:pt idx="600">
                  <c:v>43060</c:v>
                </c:pt>
                <c:pt idx="601">
                  <c:v>43059</c:v>
                </c:pt>
                <c:pt idx="602">
                  <c:v>43056</c:v>
                </c:pt>
                <c:pt idx="603">
                  <c:v>43055</c:v>
                </c:pt>
                <c:pt idx="604">
                  <c:v>43054</c:v>
                </c:pt>
                <c:pt idx="605">
                  <c:v>43053</c:v>
                </c:pt>
                <c:pt idx="606">
                  <c:v>43052</c:v>
                </c:pt>
                <c:pt idx="607">
                  <c:v>43049</c:v>
                </c:pt>
                <c:pt idx="608">
                  <c:v>43048</c:v>
                </c:pt>
                <c:pt idx="609">
                  <c:v>43047</c:v>
                </c:pt>
                <c:pt idx="610">
                  <c:v>43046</c:v>
                </c:pt>
                <c:pt idx="611">
                  <c:v>43045</c:v>
                </c:pt>
                <c:pt idx="612">
                  <c:v>43041</c:v>
                </c:pt>
                <c:pt idx="613">
                  <c:v>43040</c:v>
                </c:pt>
                <c:pt idx="614">
                  <c:v>43039</c:v>
                </c:pt>
                <c:pt idx="615">
                  <c:v>43038</c:v>
                </c:pt>
                <c:pt idx="616">
                  <c:v>43035</c:v>
                </c:pt>
                <c:pt idx="617">
                  <c:v>43034</c:v>
                </c:pt>
                <c:pt idx="618">
                  <c:v>43033</c:v>
                </c:pt>
                <c:pt idx="619">
                  <c:v>43032</c:v>
                </c:pt>
                <c:pt idx="620">
                  <c:v>43031</c:v>
                </c:pt>
                <c:pt idx="621">
                  <c:v>43028</c:v>
                </c:pt>
                <c:pt idx="622">
                  <c:v>43027</c:v>
                </c:pt>
                <c:pt idx="623">
                  <c:v>43026</c:v>
                </c:pt>
                <c:pt idx="624">
                  <c:v>43025</c:v>
                </c:pt>
                <c:pt idx="625">
                  <c:v>43024</c:v>
                </c:pt>
                <c:pt idx="626">
                  <c:v>43021</c:v>
                </c:pt>
                <c:pt idx="627">
                  <c:v>43020</c:v>
                </c:pt>
                <c:pt idx="628">
                  <c:v>43019</c:v>
                </c:pt>
                <c:pt idx="629">
                  <c:v>43018</c:v>
                </c:pt>
                <c:pt idx="630">
                  <c:v>43014</c:v>
                </c:pt>
                <c:pt idx="631">
                  <c:v>43013</c:v>
                </c:pt>
                <c:pt idx="632">
                  <c:v>43012</c:v>
                </c:pt>
                <c:pt idx="633">
                  <c:v>43011</c:v>
                </c:pt>
                <c:pt idx="634">
                  <c:v>43010</c:v>
                </c:pt>
                <c:pt idx="635">
                  <c:v>43007</c:v>
                </c:pt>
                <c:pt idx="636">
                  <c:v>43006</c:v>
                </c:pt>
                <c:pt idx="637">
                  <c:v>43005</c:v>
                </c:pt>
                <c:pt idx="638">
                  <c:v>43004</c:v>
                </c:pt>
                <c:pt idx="639">
                  <c:v>43003</c:v>
                </c:pt>
                <c:pt idx="640">
                  <c:v>43000</c:v>
                </c:pt>
                <c:pt idx="641">
                  <c:v>42999</c:v>
                </c:pt>
                <c:pt idx="642">
                  <c:v>42998</c:v>
                </c:pt>
                <c:pt idx="643">
                  <c:v>42997</c:v>
                </c:pt>
                <c:pt idx="644">
                  <c:v>42993</c:v>
                </c:pt>
                <c:pt idx="645">
                  <c:v>42992</c:v>
                </c:pt>
                <c:pt idx="646">
                  <c:v>42991</c:v>
                </c:pt>
                <c:pt idx="647">
                  <c:v>42990</c:v>
                </c:pt>
                <c:pt idx="648">
                  <c:v>42989</c:v>
                </c:pt>
                <c:pt idx="649">
                  <c:v>42986</c:v>
                </c:pt>
                <c:pt idx="650">
                  <c:v>42985</c:v>
                </c:pt>
                <c:pt idx="651">
                  <c:v>42984</c:v>
                </c:pt>
                <c:pt idx="652">
                  <c:v>42983</c:v>
                </c:pt>
                <c:pt idx="653">
                  <c:v>42982</c:v>
                </c:pt>
                <c:pt idx="654">
                  <c:v>42979</c:v>
                </c:pt>
                <c:pt idx="655">
                  <c:v>42978</c:v>
                </c:pt>
                <c:pt idx="656">
                  <c:v>42977</c:v>
                </c:pt>
                <c:pt idx="657">
                  <c:v>42976</c:v>
                </c:pt>
                <c:pt idx="658">
                  <c:v>42975</c:v>
                </c:pt>
                <c:pt idx="659">
                  <c:v>42972</c:v>
                </c:pt>
                <c:pt idx="660">
                  <c:v>42971</c:v>
                </c:pt>
                <c:pt idx="661">
                  <c:v>42970</c:v>
                </c:pt>
                <c:pt idx="662">
                  <c:v>42969</c:v>
                </c:pt>
                <c:pt idx="663">
                  <c:v>42968</c:v>
                </c:pt>
                <c:pt idx="664">
                  <c:v>42965</c:v>
                </c:pt>
                <c:pt idx="665">
                  <c:v>42964</c:v>
                </c:pt>
                <c:pt idx="666">
                  <c:v>42963</c:v>
                </c:pt>
                <c:pt idx="667">
                  <c:v>42962</c:v>
                </c:pt>
                <c:pt idx="668">
                  <c:v>42961</c:v>
                </c:pt>
                <c:pt idx="669">
                  <c:v>42957</c:v>
                </c:pt>
                <c:pt idx="670">
                  <c:v>42956</c:v>
                </c:pt>
                <c:pt idx="671">
                  <c:v>42955</c:v>
                </c:pt>
                <c:pt idx="672">
                  <c:v>42954</c:v>
                </c:pt>
                <c:pt idx="673">
                  <c:v>42951</c:v>
                </c:pt>
                <c:pt idx="674">
                  <c:v>42950</c:v>
                </c:pt>
                <c:pt idx="675">
                  <c:v>42949</c:v>
                </c:pt>
                <c:pt idx="676">
                  <c:v>42948</c:v>
                </c:pt>
                <c:pt idx="677">
                  <c:v>42947</c:v>
                </c:pt>
                <c:pt idx="678">
                  <c:v>42944</c:v>
                </c:pt>
                <c:pt idx="679">
                  <c:v>42943</c:v>
                </c:pt>
                <c:pt idx="680">
                  <c:v>42942</c:v>
                </c:pt>
                <c:pt idx="681">
                  <c:v>42941</c:v>
                </c:pt>
                <c:pt idx="682">
                  <c:v>42940</c:v>
                </c:pt>
                <c:pt idx="683">
                  <c:v>42937</c:v>
                </c:pt>
                <c:pt idx="684">
                  <c:v>42936</c:v>
                </c:pt>
              </c:numCache>
            </c:numRef>
          </c:cat>
          <c:val>
            <c:numRef>
              <c:f>NIKKE225!$C$102:$C$786</c:f>
              <c:numCache>
                <c:formatCode>General</c:formatCode>
                <c:ptCount val="685"/>
                <c:pt idx="0">
                  <c:v>20198.25</c:v>
                </c:pt>
                <c:pt idx="1">
                  <c:v>20185</c:v>
                </c:pt>
                <c:pt idx="2">
                  <c:v>20329.89</c:v>
                </c:pt>
                <c:pt idx="3">
                  <c:v>20457.37</c:v>
                </c:pt>
                <c:pt idx="4">
                  <c:v>20534.88</c:v>
                </c:pt>
                <c:pt idx="5">
                  <c:v>20179.09</c:v>
                </c:pt>
                <c:pt idx="6">
                  <c:v>19720.87</c:v>
                </c:pt>
                <c:pt idx="7">
                  <c:v>20000.25</c:v>
                </c:pt>
                <c:pt idx="8">
                  <c:v>20365.89</c:v>
                </c:pt>
                <c:pt idx="9">
                  <c:v>19841.78</c:v>
                </c:pt>
                <c:pt idx="10">
                  <c:v>19819.060000000001</c:v>
                </c:pt>
                <c:pt idx="11">
                  <c:v>19352.240000000002</c:v>
                </c:pt>
                <c:pt idx="12">
                  <c:v>19429.439999999999</c:v>
                </c:pt>
                <c:pt idx="13">
                  <c:v>19137.95</c:v>
                </c:pt>
                <c:pt idx="14">
                  <c:v>19529.060000000001</c:v>
                </c:pt>
                <c:pt idx="15">
                  <c:v>19784.38</c:v>
                </c:pt>
                <c:pt idx="16">
                  <c:v>19922.07</c:v>
                </c:pt>
                <c:pt idx="17">
                  <c:v>19362.169999999998</c:v>
                </c:pt>
                <c:pt idx="18">
                  <c:v>19660.68</c:v>
                </c:pt>
                <c:pt idx="19">
                  <c:v>19705.990000000002</c:v>
                </c:pt>
                <c:pt idx="20">
                  <c:v>19355.04</c:v>
                </c:pt>
                <c:pt idx="21">
                  <c:v>19500.07</c:v>
                </c:pt>
                <c:pt idx="22">
                  <c:v>19406.96</c:v>
                </c:pt>
                <c:pt idx="23">
                  <c:v>19454.34</c:v>
                </c:pt>
                <c:pt idx="24">
                  <c:v>19162.52</c:v>
                </c:pt>
                <c:pt idx="25">
                  <c:v>18672.259999999998</c:v>
                </c:pt>
                <c:pt idx="26">
                  <c:v>18059.150000000001</c:v>
                </c:pt>
                <c:pt idx="27">
                  <c:v>18132.04</c:v>
                </c:pt>
                <c:pt idx="28">
                  <c:v>18784.25</c:v>
                </c:pt>
                <c:pt idx="29">
                  <c:v>19336.189999999999</c:v>
                </c:pt>
                <c:pt idx="30">
                  <c:v>19084.97</c:v>
                </c:pt>
                <c:pt idx="31">
                  <c:v>19389.43</c:v>
                </c:pt>
                <c:pt idx="32">
                  <c:v>19240.29</c:v>
                </c:pt>
                <c:pt idx="33">
                  <c:v>19564.38</c:v>
                </c:pt>
                <c:pt idx="34">
                  <c:v>18100.39</c:v>
                </c:pt>
                <c:pt idx="35">
                  <c:v>17049.03</c:v>
                </c:pt>
                <c:pt idx="36">
                  <c:v>17160.97</c:v>
                </c:pt>
                <c:pt idx="37">
                  <c:v>17396.84</c:v>
                </c:pt>
                <c:pt idx="38">
                  <c:v>17557.04</c:v>
                </c:pt>
                <c:pt idx="39">
                  <c:v>17785.759999999998</c:v>
                </c:pt>
                <c:pt idx="40">
                  <c:v>18184.46</c:v>
                </c:pt>
                <c:pt idx="41">
                  <c:v>19142.18</c:v>
                </c:pt>
                <c:pt idx="42">
                  <c:v>19974.830000000002</c:v>
                </c:pt>
                <c:pt idx="43">
                  <c:v>19970.349999999999</c:v>
                </c:pt>
                <c:pt idx="44">
                  <c:v>20347.189999999999</c:v>
                </c:pt>
                <c:pt idx="45">
                  <c:v>21061.200000000001</c:v>
                </c:pt>
                <c:pt idx="46">
                  <c:v>21399.87</c:v>
                </c:pt>
                <c:pt idx="47">
                  <c:v>21245.93</c:v>
                </c:pt>
                <c:pt idx="48">
                  <c:v>21719.78</c:v>
                </c:pt>
                <c:pt idx="49">
                  <c:v>21593.11</c:v>
                </c:pt>
                <c:pt idx="50">
                  <c:v>21528.13</c:v>
                </c:pt>
                <c:pt idx="51">
                  <c:v>22272.26</c:v>
                </c:pt>
                <c:pt idx="52">
                  <c:v>22456.55</c:v>
                </c:pt>
                <c:pt idx="53">
                  <c:v>22950.23</c:v>
                </c:pt>
                <c:pt idx="54">
                  <c:v>23588.55</c:v>
                </c:pt>
                <c:pt idx="55">
                  <c:v>23806.560000000001</c:v>
                </c:pt>
                <c:pt idx="56">
                  <c:v>23468.560000000001</c:v>
                </c:pt>
                <c:pt idx="57">
                  <c:v>23402.01</c:v>
                </c:pt>
                <c:pt idx="58">
                  <c:v>23561.98</c:v>
                </c:pt>
                <c:pt idx="59">
                  <c:v>23738.42</c:v>
                </c:pt>
                <c:pt idx="60">
                  <c:v>23908.85</c:v>
                </c:pt>
                <c:pt idx="61">
                  <c:v>23869.73</c:v>
                </c:pt>
                <c:pt idx="62">
                  <c:v>23788.25</c:v>
                </c:pt>
                <c:pt idx="63">
                  <c:v>23943.45</c:v>
                </c:pt>
                <c:pt idx="64">
                  <c:v>23995.37</c:v>
                </c:pt>
                <c:pt idx="65">
                  <c:v>23414.69</c:v>
                </c:pt>
                <c:pt idx="66">
                  <c:v>23118.13</c:v>
                </c:pt>
                <c:pt idx="67">
                  <c:v>23023.73</c:v>
                </c:pt>
                <c:pt idx="68">
                  <c:v>23421.59</c:v>
                </c:pt>
                <c:pt idx="69">
                  <c:v>23318.57</c:v>
                </c:pt>
                <c:pt idx="70">
                  <c:v>23392.61</c:v>
                </c:pt>
                <c:pt idx="71">
                  <c:v>23243.360000000001</c:v>
                </c:pt>
                <c:pt idx="72">
                  <c:v>23463.89</c:v>
                </c:pt>
                <c:pt idx="73">
                  <c:v>23869.38</c:v>
                </c:pt>
                <c:pt idx="74">
                  <c:v>23910.01</c:v>
                </c:pt>
                <c:pt idx="75">
                  <c:v>24040.87</c:v>
                </c:pt>
                <c:pt idx="76">
                  <c:v>24081.75</c:v>
                </c:pt>
                <c:pt idx="77">
                  <c:v>24108.11</c:v>
                </c:pt>
                <c:pt idx="78">
                  <c:v>24115.95</c:v>
                </c:pt>
                <c:pt idx="79">
                  <c:v>23975.38</c:v>
                </c:pt>
                <c:pt idx="80">
                  <c:v>23997.39</c:v>
                </c:pt>
                <c:pt idx="81">
                  <c:v>24059.86</c:v>
                </c:pt>
                <c:pt idx="82">
                  <c:v>23903.29</c:v>
                </c:pt>
                <c:pt idx="83">
                  <c:v>23767.09</c:v>
                </c:pt>
                <c:pt idx="84">
                  <c:v>23303.21</c:v>
                </c:pt>
                <c:pt idx="85">
                  <c:v>23577.439999999999</c:v>
                </c:pt>
                <c:pt idx="86">
                  <c:v>23365.360000000001</c:v>
                </c:pt>
                <c:pt idx="87">
                  <c:v>23782.49</c:v>
                </c:pt>
                <c:pt idx="88">
                  <c:v>23967.18</c:v>
                </c:pt>
                <c:pt idx="89">
                  <c:v>23931.51</c:v>
                </c:pt>
                <c:pt idx="90">
                  <c:v>23824.85</c:v>
                </c:pt>
                <c:pt idx="91">
                  <c:v>23853.56</c:v>
                </c:pt>
                <c:pt idx="92">
                  <c:v>23923.09</c:v>
                </c:pt>
                <c:pt idx="93">
                  <c:v>23908.77</c:v>
                </c:pt>
                <c:pt idx="94">
                  <c:v>23945.53</c:v>
                </c:pt>
                <c:pt idx="95">
                  <c:v>24046.09</c:v>
                </c:pt>
                <c:pt idx="96">
                  <c:v>24091.119999999999</c:v>
                </c:pt>
                <c:pt idx="97">
                  <c:v>24036.3</c:v>
                </c:pt>
                <c:pt idx="98">
                  <c:v>24050.04</c:v>
                </c:pt>
                <c:pt idx="99">
                  <c:v>23468.15</c:v>
                </c:pt>
                <c:pt idx="100">
                  <c:v>23438.43</c:v>
                </c:pt>
                <c:pt idx="101">
                  <c:v>23449.47</c:v>
                </c:pt>
                <c:pt idx="102">
                  <c:v>23544.31</c:v>
                </c:pt>
                <c:pt idx="103">
                  <c:v>23412.48</c:v>
                </c:pt>
                <c:pt idx="104">
                  <c:v>23363.439999999999</c:v>
                </c:pt>
                <c:pt idx="105">
                  <c:v>23203.77</c:v>
                </c:pt>
                <c:pt idx="106">
                  <c:v>23388.18</c:v>
                </c:pt>
                <c:pt idx="107">
                  <c:v>23562.05</c:v>
                </c:pt>
                <c:pt idx="108">
                  <c:v>23498.77</c:v>
                </c:pt>
                <c:pt idx="109">
                  <c:v>23482.32</c:v>
                </c:pt>
                <c:pt idx="110">
                  <c:v>23507.82</c:v>
                </c:pt>
                <c:pt idx="111">
                  <c:v>23608.06</c:v>
                </c:pt>
                <c:pt idx="112">
                  <c:v>23347.18</c:v>
                </c:pt>
                <c:pt idx="113">
                  <c:v>23219.51</c:v>
                </c:pt>
                <c:pt idx="114">
                  <c:v>23108.080000000002</c:v>
                </c:pt>
                <c:pt idx="115">
                  <c:v>23303.17</c:v>
                </c:pt>
                <c:pt idx="116">
                  <c:v>23389.53</c:v>
                </c:pt>
                <c:pt idx="117">
                  <c:v>23420.62</c:v>
                </c:pt>
                <c:pt idx="118">
                  <c:v>23340.77</c:v>
                </c:pt>
                <c:pt idx="119">
                  <c:v>23360.06</c:v>
                </c:pt>
                <c:pt idx="120">
                  <c:v>23452.63</c:v>
                </c:pt>
                <c:pt idx="121">
                  <c:v>23545.7</c:v>
                </c:pt>
                <c:pt idx="122">
                  <c:v>23471.82</c:v>
                </c:pt>
                <c:pt idx="123">
                  <c:v>23591.09</c:v>
                </c:pt>
                <c:pt idx="124">
                  <c:v>23336</c:v>
                </c:pt>
                <c:pt idx="125">
                  <c:v>23352.560000000001</c:v>
                </c:pt>
                <c:pt idx="126">
                  <c:v>23328.52</c:v>
                </c:pt>
                <c:pt idx="127">
                  <c:v>22852.720000000001</c:v>
                </c:pt>
                <c:pt idx="128">
                  <c:v>22988.799999999999</c:v>
                </c:pt>
                <c:pt idx="129">
                  <c:v>22961.23</c:v>
                </c:pt>
                <c:pt idx="130">
                  <c:v>23008.43</c:v>
                </c:pt>
                <c:pt idx="131">
                  <c:v>22896.22</c:v>
                </c:pt>
                <c:pt idx="132">
                  <c:v>22819.919999999998</c:v>
                </c:pt>
                <c:pt idx="133">
                  <c:v>22780.99</c:v>
                </c:pt>
                <c:pt idx="134">
                  <c:v>22648.81</c:v>
                </c:pt>
                <c:pt idx="135">
                  <c:v>22581.279999999999</c:v>
                </c:pt>
                <c:pt idx="136">
                  <c:v>22649.85</c:v>
                </c:pt>
                <c:pt idx="137">
                  <c:v>22522.39</c:v>
                </c:pt>
                <c:pt idx="138">
                  <c:v>22615.47</c:v>
                </c:pt>
                <c:pt idx="139">
                  <c:v>22219.63</c:v>
                </c:pt>
                <c:pt idx="140">
                  <c:v>21820.77</c:v>
                </c:pt>
                <c:pt idx="141">
                  <c:v>21601.46</c:v>
                </c:pt>
                <c:pt idx="142">
                  <c:v>21467.77</c:v>
                </c:pt>
                <c:pt idx="143">
                  <c:v>21629.24</c:v>
                </c:pt>
                <c:pt idx="144">
                  <c:v>21475.279999999999</c:v>
                </c:pt>
                <c:pt idx="145">
                  <c:v>21410.2</c:v>
                </c:pt>
                <c:pt idx="146">
                  <c:v>21437.74</c:v>
                </c:pt>
                <c:pt idx="147">
                  <c:v>21795.01</c:v>
                </c:pt>
                <c:pt idx="148">
                  <c:v>21938.77</c:v>
                </c:pt>
                <c:pt idx="149">
                  <c:v>21811.98</c:v>
                </c:pt>
                <c:pt idx="150">
                  <c:v>21955.79</c:v>
                </c:pt>
                <c:pt idx="151">
                  <c:v>22184.91</c:v>
                </c:pt>
                <c:pt idx="152">
                  <c:v>22036.48</c:v>
                </c:pt>
                <c:pt idx="153">
                  <c:v>22168.74</c:v>
                </c:pt>
                <c:pt idx="154">
                  <c:v>22204.75</c:v>
                </c:pt>
                <c:pt idx="155">
                  <c:v>22255.56</c:v>
                </c:pt>
                <c:pt idx="156">
                  <c:v>22027.86</c:v>
                </c:pt>
                <c:pt idx="157">
                  <c:v>22041.08</c:v>
                </c:pt>
                <c:pt idx="158">
                  <c:v>22019.66</c:v>
                </c:pt>
                <c:pt idx="159">
                  <c:v>21825.919999999998</c:v>
                </c:pt>
                <c:pt idx="160">
                  <c:v>21619.21</c:v>
                </c:pt>
                <c:pt idx="161">
                  <c:v>21438.35</c:v>
                </c:pt>
                <c:pt idx="162">
                  <c:v>21333.51</c:v>
                </c:pt>
                <c:pt idx="163">
                  <c:v>21241.29</c:v>
                </c:pt>
                <c:pt idx="164">
                  <c:v>21164.61</c:v>
                </c:pt>
                <c:pt idx="165">
                  <c:v>20694.349999999999</c:v>
                </c:pt>
                <c:pt idx="166">
                  <c:v>20662.23</c:v>
                </c:pt>
                <c:pt idx="167">
                  <c:v>20667.560000000001</c:v>
                </c:pt>
                <c:pt idx="168">
                  <c:v>20748.349999999999</c:v>
                </c:pt>
                <c:pt idx="169">
                  <c:v>20520.68</c:v>
                </c:pt>
                <c:pt idx="170">
                  <c:v>20511.21</c:v>
                </c:pt>
                <c:pt idx="171">
                  <c:v>20529.939999999999</c:v>
                </c:pt>
                <c:pt idx="172">
                  <c:v>20329.009999999998</c:v>
                </c:pt>
                <c:pt idx="173">
                  <c:v>20719.310000000001</c:v>
                </c:pt>
                <c:pt idx="174">
                  <c:v>20731.189999999999</c:v>
                </c:pt>
                <c:pt idx="175">
                  <c:v>20626.05</c:v>
                </c:pt>
                <c:pt idx="176">
                  <c:v>20684.060000000001</c:v>
                </c:pt>
                <c:pt idx="177">
                  <c:v>20633.900000000001</c:v>
                </c:pt>
                <c:pt idx="178">
                  <c:v>20465.71</c:v>
                </c:pt>
                <c:pt idx="179">
                  <c:v>20419.88</c:v>
                </c:pt>
                <c:pt idx="180">
                  <c:v>20697.419999999998</c:v>
                </c:pt>
                <c:pt idx="181">
                  <c:v>20503.38</c:v>
                </c:pt>
                <c:pt idx="182">
                  <c:v>20782.060000000001</c:v>
                </c:pt>
                <c:pt idx="183">
                  <c:v>20682.240000000002</c:v>
                </c:pt>
                <c:pt idx="184">
                  <c:v>20570.189999999999</c:v>
                </c:pt>
                <c:pt idx="185">
                  <c:v>20607.830000000002</c:v>
                </c:pt>
                <c:pt idx="186">
                  <c:v>20941.830000000002</c:v>
                </c:pt>
                <c:pt idx="187">
                  <c:v>21211.06</c:v>
                </c:pt>
                <c:pt idx="188">
                  <c:v>21556.69</c:v>
                </c:pt>
                <c:pt idx="189">
                  <c:v>21589.11</c:v>
                </c:pt>
                <c:pt idx="190">
                  <c:v>21792.98</c:v>
                </c:pt>
                <c:pt idx="191">
                  <c:v>21652.95</c:v>
                </c:pt>
                <c:pt idx="192">
                  <c:v>21709.74</c:v>
                </c:pt>
                <c:pt idx="193">
                  <c:v>21823.07</c:v>
                </c:pt>
                <c:pt idx="194">
                  <c:v>21744.880000000001</c:v>
                </c:pt>
                <c:pt idx="195">
                  <c:v>21686.53</c:v>
                </c:pt>
                <c:pt idx="196">
                  <c:v>21445.03</c:v>
                </c:pt>
                <c:pt idx="197">
                  <c:v>21474.3</c:v>
                </c:pt>
                <c:pt idx="198">
                  <c:v>21347.84</c:v>
                </c:pt>
                <c:pt idx="199">
                  <c:v>21488.27</c:v>
                </c:pt>
                <c:pt idx="200">
                  <c:v>21655.52</c:v>
                </c:pt>
                <c:pt idx="201">
                  <c:v>21720.14</c:v>
                </c:pt>
                <c:pt idx="202">
                  <c:v>21649.93</c:v>
                </c:pt>
                <c:pt idx="203">
                  <c:v>21601.86</c:v>
                </c:pt>
                <c:pt idx="204">
                  <c:v>21687.29</c:v>
                </c:pt>
                <c:pt idx="205">
                  <c:v>21672.65</c:v>
                </c:pt>
                <c:pt idx="206">
                  <c:v>21746.38</c:v>
                </c:pt>
                <c:pt idx="207">
                  <c:v>21755.63</c:v>
                </c:pt>
                <c:pt idx="208">
                  <c:v>21708.720000000001</c:v>
                </c:pt>
                <c:pt idx="209">
                  <c:v>21784.22</c:v>
                </c:pt>
                <c:pt idx="210">
                  <c:v>21758.34</c:v>
                </c:pt>
                <c:pt idx="211">
                  <c:v>21324.93</c:v>
                </c:pt>
                <c:pt idx="212">
                  <c:v>21338.17</c:v>
                </c:pt>
                <c:pt idx="213">
                  <c:v>21129.64</c:v>
                </c:pt>
                <c:pt idx="214">
                  <c:v>21313.77</c:v>
                </c:pt>
                <c:pt idx="215">
                  <c:v>21317.86</c:v>
                </c:pt>
                <c:pt idx="216">
                  <c:v>21497.82</c:v>
                </c:pt>
                <c:pt idx="217">
                  <c:v>21491.39</c:v>
                </c:pt>
                <c:pt idx="218">
                  <c:v>21358.720000000001</c:v>
                </c:pt>
                <c:pt idx="219">
                  <c:v>21153.65</c:v>
                </c:pt>
                <c:pt idx="220">
                  <c:v>21185.25</c:v>
                </c:pt>
                <c:pt idx="221">
                  <c:v>21119.73</c:v>
                </c:pt>
                <c:pt idx="222">
                  <c:v>21111.23</c:v>
                </c:pt>
                <c:pt idx="223">
                  <c:v>21259.7</c:v>
                </c:pt>
                <c:pt idx="224">
                  <c:v>21227.18</c:v>
                </c:pt>
                <c:pt idx="225">
                  <c:v>21166.12</c:v>
                </c:pt>
                <c:pt idx="226">
                  <c:v>20907.77</c:v>
                </c:pt>
                <c:pt idx="227">
                  <c:v>20842.28</c:v>
                </c:pt>
                <c:pt idx="228">
                  <c:v>20800.64</c:v>
                </c:pt>
                <c:pt idx="229">
                  <c:v>20464.57</c:v>
                </c:pt>
                <c:pt idx="230">
                  <c:v>20438.03</c:v>
                </c:pt>
                <c:pt idx="231">
                  <c:v>20823.099999999999</c:v>
                </c:pt>
                <c:pt idx="232">
                  <c:v>20942.53</c:v>
                </c:pt>
                <c:pt idx="233">
                  <c:v>21071.73</c:v>
                </c:pt>
                <c:pt idx="234">
                  <c:v>21297.7</c:v>
                </c:pt>
                <c:pt idx="235">
                  <c:v>21232.38</c:v>
                </c:pt>
                <c:pt idx="236">
                  <c:v>21117.22</c:v>
                </c:pt>
                <c:pt idx="237">
                  <c:v>21209.56</c:v>
                </c:pt>
                <c:pt idx="238">
                  <c:v>21404.54</c:v>
                </c:pt>
                <c:pt idx="239">
                  <c:v>21318.799999999999</c:v>
                </c:pt>
                <c:pt idx="240">
                  <c:v>21430.06</c:v>
                </c:pt>
                <c:pt idx="241">
                  <c:v>21398.85</c:v>
                </c:pt>
                <c:pt idx="242">
                  <c:v>21153.200000000001</c:v>
                </c:pt>
                <c:pt idx="243">
                  <c:v>21191.53</c:v>
                </c:pt>
                <c:pt idx="244">
                  <c:v>21077.48</c:v>
                </c:pt>
                <c:pt idx="245">
                  <c:v>21277.66</c:v>
                </c:pt>
                <c:pt idx="246">
                  <c:v>21584.09</c:v>
                </c:pt>
                <c:pt idx="247">
                  <c:v>21559.759999999998</c:v>
                </c:pt>
                <c:pt idx="248">
                  <c:v>21639.119999999999</c:v>
                </c:pt>
                <c:pt idx="249">
                  <c:v>22190.49</c:v>
                </c:pt>
                <c:pt idx="250">
                  <c:v>22270.29</c:v>
                </c:pt>
                <c:pt idx="251">
                  <c:v>22334.69</c:v>
                </c:pt>
                <c:pt idx="252">
                  <c:v>22362.92</c:v>
                </c:pt>
                <c:pt idx="253">
                  <c:v>22268.37</c:v>
                </c:pt>
                <c:pt idx="254">
                  <c:v>22280.19</c:v>
                </c:pt>
                <c:pt idx="255">
                  <c:v>22250.37</c:v>
                </c:pt>
                <c:pt idx="256">
                  <c:v>22305.63</c:v>
                </c:pt>
                <c:pt idx="257">
                  <c:v>22345.19</c:v>
                </c:pt>
                <c:pt idx="258">
                  <c:v>22261.33</c:v>
                </c:pt>
                <c:pt idx="259">
                  <c:v>22211.03</c:v>
                </c:pt>
                <c:pt idx="260">
                  <c:v>21878.78</c:v>
                </c:pt>
                <c:pt idx="261">
                  <c:v>21721.42</c:v>
                </c:pt>
                <c:pt idx="262">
                  <c:v>21687.57</c:v>
                </c:pt>
                <c:pt idx="263">
                  <c:v>21811.88</c:v>
                </c:pt>
                <c:pt idx="264">
                  <c:v>21900.55</c:v>
                </c:pt>
                <c:pt idx="265">
                  <c:v>21839.18</c:v>
                </c:pt>
                <c:pt idx="266">
                  <c:v>21787.599999999999</c:v>
                </c:pt>
                <c:pt idx="267">
                  <c:v>21722.720000000001</c:v>
                </c:pt>
                <c:pt idx="268">
                  <c:v>21744.639999999999</c:v>
                </c:pt>
                <c:pt idx="269">
                  <c:v>21682.94</c:v>
                </c:pt>
                <c:pt idx="270">
                  <c:v>21267.25</c:v>
                </c:pt>
                <c:pt idx="271">
                  <c:v>21191.32</c:v>
                </c:pt>
                <c:pt idx="272">
                  <c:v>21388.59</c:v>
                </c:pt>
                <c:pt idx="273">
                  <c:v>21460.99</c:v>
                </c:pt>
                <c:pt idx="274">
                  <c:v>21275.43</c:v>
                </c:pt>
                <c:pt idx="275">
                  <c:v>21713.26</c:v>
                </c:pt>
                <c:pt idx="276">
                  <c:v>21614.17</c:v>
                </c:pt>
                <c:pt idx="277">
                  <c:v>21585.55</c:v>
                </c:pt>
                <c:pt idx="278">
                  <c:v>21612.67</c:v>
                </c:pt>
                <c:pt idx="279">
                  <c:v>21521.68</c:v>
                </c:pt>
                <c:pt idx="280">
                  <c:v>21522.75</c:v>
                </c:pt>
                <c:pt idx="281">
                  <c:v>21474.17</c:v>
                </c:pt>
                <c:pt idx="282">
                  <c:v>21568.48</c:v>
                </c:pt>
                <c:pt idx="283">
                  <c:v>21145.94</c:v>
                </c:pt>
                <c:pt idx="284">
                  <c:v>21359.32</c:v>
                </c:pt>
                <c:pt idx="285">
                  <c:v>21472.16</c:v>
                </c:pt>
                <c:pt idx="286">
                  <c:v>21684.6</c:v>
                </c:pt>
                <c:pt idx="287">
                  <c:v>21798.38</c:v>
                </c:pt>
                <c:pt idx="288">
                  <c:v>21860.39</c:v>
                </c:pt>
                <c:pt idx="289">
                  <c:v>21641.58</c:v>
                </c:pt>
                <c:pt idx="290">
                  <c:v>21536.55</c:v>
                </c:pt>
                <c:pt idx="291">
                  <c:v>21578.81</c:v>
                </c:pt>
                <c:pt idx="292">
                  <c:v>21610.880000000001</c:v>
                </c:pt>
                <c:pt idx="293">
                  <c:v>21590.03</c:v>
                </c:pt>
                <c:pt idx="294">
                  <c:v>21451.23</c:v>
                </c:pt>
                <c:pt idx="295">
                  <c:v>21553.35</c:v>
                </c:pt>
                <c:pt idx="296">
                  <c:v>21494.85</c:v>
                </c:pt>
                <c:pt idx="297">
                  <c:v>21344.17</c:v>
                </c:pt>
                <c:pt idx="298">
                  <c:v>21306.36</c:v>
                </c:pt>
                <c:pt idx="299">
                  <c:v>21051.51</c:v>
                </c:pt>
                <c:pt idx="300">
                  <c:v>21235.62</c:v>
                </c:pt>
                <c:pt idx="301">
                  <c:v>21213.74</c:v>
                </c:pt>
                <c:pt idx="302">
                  <c:v>20885.88</c:v>
                </c:pt>
                <c:pt idx="303">
                  <c:v>20562.39</c:v>
                </c:pt>
                <c:pt idx="304">
                  <c:v>20844.77</c:v>
                </c:pt>
                <c:pt idx="305">
                  <c:v>20971.66</c:v>
                </c:pt>
                <c:pt idx="306">
                  <c:v>20981.23</c:v>
                </c:pt>
                <c:pt idx="307">
                  <c:v>20922.580000000002</c:v>
                </c:pt>
                <c:pt idx="308">
                  <c:v>20929.63</c:v>
                </c:pt>
                <c:pt idx="309">
                  <c:v>20869.419999999998</c:v>
                </c:pt>
                <c:pt idx="310">
                  <c:v>20706.27</c:v>
                </c:pt>
                <c:pt idx="311">
                  <c:v>20673.66</c:v>
                </c:pt>
                <c:pt idx="312">
                  <c:v>20759.48</c:v>
                </c:pt>
                <c:pt idx="313">
                  <c:v>20844.310000000001</c:v>
                </c:pt>
                <c:pt idx="314">
                  <c:v>20620.72</c:v>
                </c:pt>
                <c:pt idx="315">
                  <c:v>20686.29</c:v>
                </c:pt>
                <c:pt idx="316">
                  <c:v>20805.93</c:v>
                </c:pt>
                <c:pt idx="317">
                  <c:v>20892.68</c:v>
                </c:pt>
                <c:pt idx="318">
                  <c:v>20682.12</c:v>
                </c:pt>
                <c:pt idx="319">
                  <c:v>20571.75</c:v>
                </c:pt>
                <c:pt idx="320">
                  <c:v>20580.25</c:v>
                </c:pt>
                <c:pt idx="321">
                  <c:v>20571.28</c:v>
                </c:pt>
                <c:pt idx="322">
                  <c:v>20389.89</c:v>
                </c:pt>
                <c:pt idx="323">
                  <c:v>20345.919999999998</c:v>
                </c:pt>
                <c:pt idx="324">
                  <c:v>20494.349999999999</c:v>
                </c:pt>
                <c:pt idx="325">
                  <c:v>20347.919999999998</c:v>
                </c:pt>
                <c:pt idx="326">
                  <c:v>20266.22</c:v>
                </c:pt>
                <c:pt idx="327">
                  <c:v>19692.580000000002</c:v>
                </c:pt>
                <c:pt idx="328">
                  <c:v>20084.38</c:v>
                </c:pt>
                <c:pt idx="329">
                  <c:v>20211.57</c:v>
                </c:pt>
                <c:pt idx="330">
                  <c:v>19530.349999999999</c:v>
                </c:pt>
                <c:pt idx="331">
                  <c:v>19785.43</c:v>
                </c:pt>
                <c:pt idx="332">
                  <c:v>20334.73</c:v>
                </c:pt>
                <c:pt idx="333">
                  <c:v>20841.34</c:v>
                </c:pt>
                <c:pt idx="334">
                  <c:v>21168.62</c:v>
                </c:pt>
                <c:pt idx="335">
                  <c:v>21330.36</c:v>
                </c:pt>
                <c:pt idx="336">
                  <c:v>21563.27</c:v>
                </c:pt>
                <c:pt idx="337">
                  <c:v>21751.31</c:v>
                </c:pt>
                <c:pt idx="338">
                  <c:v>21871.34</c:v>
                </c:pt>
                <c:pt idx="339">
                  <c:v>21631.47</c:v>
                </c:pt>
                <c:pt idx="340">
                  <c:v>21279.02</c:v>
                </c:pt>
                <c:pt idx="341">
                  <c:v>21365.78</c:v>
                </c:pt>
                <c:pt idx="342">
                  <c:v>21734.94</c:v>
                </c:pt>
                <c:pt idx="343">
                  <c:v>21805.02</c:v>
                </c:pt>
                <c:pt idx="344">
                  <c:v>21979.18</c:v>
                </c:pt>
                <c:pt idx="345">
                  <c:v>22576.62</c:v>
                </c:pt>
                <c:pt idx="346">
                  <c:v>22698.79</c:v>
                </c:pt>
                <c:pt idx="347">
                  <c:v>22362.2</c:v>
                </c:pt>
                <c:pt idx="348">
                  <c:v>22437.95</c:v>
                </c:pt>
                <c:pt idx="349">
                  <c:v>22216.98</c:v>
                </c:pt>
                <c:pt idx="350">
                  <c:v>22006.83</c:v>
                </c:pt>
                <c:pt idx="351">
                  <c:v>21838.1</c:v>
                </c:pt>
                <c:pt idx="352">
                  <c:v>21684.639999999999</c:v>
                </c:pt>
                <c:pt idx="353">
                  <c:v>21555.61</c:v>
                </c:pt>
                <c:pt idx="354">
                  <c:v>21687.119999999999</c:v>
                </c:pt>
                <c:pt idx="355">
                  <c:v>21852.92</c:v>
                </c:pt>
                <c:pt idx="356">
                  <c:v>21873.74</c:v>
                </c:pt>
                <c:pt idx="357">
                  <c:v>21818.73</c:v>
                </c:pt>
                <c:pt idx="358">
                  <c:v>21990.41</c:v>
                </c:pt>
                <c:pt idx="359">
                  <c:v>21892.29</c:v>
                </c:pt>
                <c:pt idx="360">
                  <c:v>22324.01</c:v>
                </c:pt>
                <c:pt idx="361">
                  <c:v>22494.58</c:v>
                </c:pt>
                <c:pt idx="362">
                  <c:v>22583.43</c:v>
                </c:pt>
                <c:pt idx="363">
                  <c:v>22444.65</c:v>
                </c:pt>
                <c:pt idx="364">
                  <c:v>22160.83</c:v>
                </c:pt>
                <c:pt idx="365">
                  <c:v>22051.65</c:v>
                </c:pt>
                <c:pt idx="366">
                  <c:v>22308.42</c:v>
                </c:pt>
                <c:pt idx="367">
                  <c:v>21906.41</c:v>
                </c:pt>
                <c:pt idx="368">
                  <c:v>21920.46</c:v>
                </c:pt>
                <c:pt idx="369">
                  <c:v>21568.400000000001</c:v>
                </c:pt>
                <c:pt idx="370">
                  <c:v>21465.99</c:v>
                </c:pt>
                <c:pt idx="371">
                  <c:v>21476.66</c:v>
                </c:pt>
                <c:pt idx="372">
                  <c:v>21703.21</c:v>
                </c:pt>
                <c:pt idx="373">
                  <c:v>22207.09</c:v>
                </c:pt>
                <c:pt idx="374">
                  <c:v>22410.15</c:v>
                </c:pt>
                <c:pt idx="375">
                  <c:v>22672.25</c:v>
                </c:pt>
                <c:pt idx="376">
                  <c:v>22551.67</c:v>
                </c:pt>
                <c:pt idx="377">
                  <c:v>22873.13</c:v>
                </c:pt>
                <c:pt idx="378">
                  <c:v>22959.41</c:v>
                </c:pt>
                <c:pt idx="379">
                  <c:v>22549.24</c:v>
                </c:pt>
                <c:pt idx="380">
                  <c:v>22520.59</c:v>
                </c:pt>
                <c:pt idx="381">
                  <c:v>22711.13</c:v>
                </c:pt>
                <c:pt idx="382">
                  <c:v>23051.19</c:v>
                </c:pt>
                <c:pt idx="383">
                  <c:v>23589.38</c:v>
                </c:pt>
                <c:pt idx="384">
                  <c:v>23587.05</c:v>
                </c:pt>
                <c:pt idx="385">
                  <c:v>23928.62</c:v>
                </c:pt>
                <c:pt idx="386">
                  <c:v>24247.82</c:v>
                </c:pt>
                <c:pt idx="387">
                  <c:v>24260.63</c:v>
                </c:pt>
                <c:pt idx="388">
                  <c:v>24448.07</c:v>
                </c:pt>
                <c:pt idx="389">
                  <c:v>24306.54</c:v>
                </c:pt>
                <c:pt idx="390">
                  <c:v>24286.1</c:v>
                </c:pt>
                <c:pt idx="391">
                  <c:v>24089.32</c:v>
                </c:pt>
                <c:pt idx="392">
                  <c:v>24033.79</c:v>
                </c:pt>
                <c:pt idx="393">
                  <c:v>23950.98</c:v>
                </c:pt>
                <c:pt idx="394">
                  <c:v>23971.41</c:v>
                </c:pt>
                <c:pt idx="395">
                  <c:v>23781.75</c:v>
                </c:pt>
                <c:pt idx="396">
                  <c:v>23842.05</c:v>
                </c:pt>
                <c:pt idx="397">
                  <c:v>23481.53</c:v>
                </c:pt>
                <c:pt idx="398">
                  <c:v>23105.279999999999</c:v>
                </c:pt>
                <c:pt idx="399">
                  <c:v>22858.41</c:v>
                </c:pt>
                <c:pt idx="400">
                  <c:v>22709.37</c:v>
                </c:pt>
                <c:pt idx="401">
                  <c:v>22667.85</c:v>
                </c:pt>
                <c:pt idx="402">
                  <c:v>22396.880000000001</c:v>
                </c:pt>
                <c:pt idx="403">
                  <c:v>22372.89</c:v>
                </c:pt>
                <c:pt idx="404">
                  <c:v>22535.34</c:v>
                </c:pt>
                <c:pt idx="405">
                  <c:v>22692.25</c:v>
                </c:pt>
                <c:pt idx="406">
                  <c:v>22753.18</c:v>
                </c:pt>
                <c:pt idx="407">
                  <c:v>22820.48</c:v>
                </c:pt>
                <c:pt idx="408">
                  <c:v>22890.61</c:v>
                </c:pt>
                <c:pt idx="409">
                  <c:v>23032.17</c:v>
                </c:pt>
                <c:pt idx="410">
                  <c:v>22968.18</c:v>
                </c:pt>
                <c:pt idx="411">
                  <c:v>23006.77</c:v>
                </c:pt>
                <c:pt idx="412">
                  <c:v>22838.06</c:v>
                </c:pt>
                <c:pt idx="413">
                  <c:v>22602.240000000002</c:v>
                </c:pt>
                <c:pt idx="414">
                  <c:v>22463.03</c:v>
                </c:pt>
                <c:pt idx="415">
                  <c:v>22390.2</c:v>
                </c:pt>
                <c:pt idx="416">
                  <c:v>22306.83</c:v>
                </c:pt>
                <c:pt idx="417">
                  <c:v>22288.31</c:v>
                </c:pt>
                <c:pt idx="418">
                  <c:v>22340.95</c:v>
                </c:pt>
                <c:pt idx="419">
                  <c:v>22240.42</c:v>
                </c:pt>
                <c:pt idx="420">
                  <c:v>22380.28</c:v>
                </c:pt>
                <c:pt idx="421">
                  <c:v>22356.080000000002</c:v>
                </c:pt>
                <c:pt idx="422">
                  <c:v>22124.6</c:v>
                </c:pt>
                <c:pt idx="423">
                  <c:v>22608.86</c:v>
                </c:pt>
                <c:pt idx="424">
                  <c:v>22648.880000000001</c:v>
                </c:pt>
                <c:pt idx="425">
                  <c:v>22800.61</c:v>
                </c:pt>
                <c:pt idx="426">
                  <c:v>22666.68</c:v>
                </c:pt>
                <c:pt idx="427">
                  <c:v>22635.68</c:v>
                </c:pt>
                <c:pt idx="428">
                  <c:v>22613.5</c:v>
                </c:pt>
                <c:pt idx="429">
                  <c:v>22754.73</c:v>
                </c:pt>
                <c:pt idx="430">
                  <c:v>22775.47</c:v>
                </c:pt>
                <c:pt idx="431">
                  <c:v>22678.06</c:v>
                </c:pt>
                <c:pt idx="432">
                  <c:v>22631.32</c:v>
                </c:pt>
                <c:pt idx="433">
                  <c:v>22712.75</c:v>
                </c:pt>
                <c:pt idx="434">
                  <c:v>22717.15</c:v>
                </c:pt>
                <c:pt idx="435">
                  <c:v>22645.66</c:v>
                </c:pt>
                <c:pt idx="436">
                  <c:v>22555.05</c:v>
                </c:pt>
                <c:pt idx="437">
                  <c:v>22507.17</c:v>
                </c:pt>
                <c:pt idx="438">
                  <c:v>22869.98</c:v>
                </c:pt>
                <c:pt idx="439">
                  <c:v>22926.47</c:v>
                </c:pt>
                <c:pt idx="440">
                  <c:v>22949.32</c:v>
                </c:pt>
                <c:pt idx="441">
                  <c:v>22832.22</c:v>
                </c:pt>
                <c:pt idx="442">
                  <c:v>22692.86</c:v>
                </c:pt>
                <c:pt idx="443">
                  <c:v>22233.52</c:v>
                </c:pt>
                <c:pt idx="444">
                  <c:v>22044.62</c:v>
                </c:pt>
                <c:pt idx="445">
                  <c:v>22321.599999999999</c:v>
                </c:pt>
                <c:pt idx="446">
                  <c:v>22105.95</c:v>
                </c:pt>
                <c:pt idx="447">
                  <c:v>21866.16</c:v>
                </c:pt>
                <c:pt idx="448">
                  <c:v>21751.5</c:v>
                </c:pt>
                <c:pt idx="449">
                  <c:v>21784</c:v>
                </c:pt>
                <c:pt idx="450">
                  <c:v>21927.81</c:v>
                </c:pt>
                <c:pt idx="451">
                  <c:v>22312.25</c:v>
                </c:pt>
                <c:pt idx="452">
                  <c:v>22332.82</c:v>
                </c:pt>
                <c:pt idx="453">
                  <c:v>22299.39</c:v>
                </c:pt>
                <c:pt idx="454">
                  <c:v>22356.54</c:v>
                </c:pt>
                <c:pt idx="455">
                  <c:v>22368.78</c:v>
                </c:pt>
                <c:pt idx="456">
                  <c:v>22556.55</c:v>
                </c:pt>
                <c:pt idx="457">
                  <c:v>22535.65</c:v>
                </c:pt>
                <c:pt idx="458">
                  <c:v>22782.01</c:v>
                </c:pt>
                <c:pt idx="459">
                  <c:v>22581.4</c:v>
                </c:pt>
                <c:pt idx="460">
                  <c:v>22618.52</c:v>
                </c:pt>
                <c:pt idx="461">
                  <c:v>22806.89</c:v>
                </c:pt>
                <c:pt idx="462">
                  <c:v>22885.84</c:v>
                </c:pt>
                <c:pt idx="463">
                  <c:v>22898.39</c:v>
                </c:pt>
                <c:pt idx="464">
                  <c:v>22993.26</c:v>
                </c:pt>
                <c:pt idx="465">
                  <c:v>23011.57</c:v>
                </c:pt>
                <c:pt idx="466">
                  <c:v>22856.080000000002</c:v>
                </c:pt>
                <c:pt idx="467">
                  <c:v>22879</c:v>
                </c:pt>
                <c:pt idx="468">
                  <c:v>22856.37</c:v>
                </c:pt>
                <c:pt idx="469">
                  <c:v>22662.82</c:v>
                </c:pt>
                <c:pt idx="470">
                  <c:v>22602.13</c:v>
                </c:pt>
                <c:pt idx="471">
                  <c:v>22515.72</c:v>
                </c:pt>
                <c:pt idx="472">
                  <c:v>22316.91</c:v>
                </c:pt>
                <c:pt idx="473">
                  <c:v>22254.42</c:v>
                </c:pt>
                <c:pt idx="474">
                  <c:v>22079.23</c:v>
                </c:pt>
                <c:pt idx="475">
                  <c:v>22439.1</c:v>
                </c:pt>
                <c:pt idx="476">
                  <c:v>22547.67</c:v>
                </c:pt>
                <c:pt idx="477">
                  <c:v>22509.360000000001</c:v>
                </c:pt>
                <c:pt idx="478">
                  <c:v>22644.69</c:v>
                </c:pt>
                <c:pt idx="479">
                  <c:v>22949.73</c:v>
                </c:pt>
                <c:pt idx="480">
                  <c:v>23031.67</c:v>
                </c:pt>
                <c:pt idx="481">
                  <c:v>23050.39</c:v>
                </c:pt>
                <c:pt idx="482">
                  <c:v>22954.19</c:v>
                </c:pt>
                <c:pt idx="483">
                  <c:v>22887.03</c:v>
                </c:pt>
                <c:pt idx="484">
                  <c:v>22796.14</c:v>
                </c:pt>
                <c:pt idx="485">
                  <c:v>22912.06</c:v>
                </c:pt>
                <c:pt idx="486">
                  <c:v>22894.76</c:v>
                </c:pt>
                <c:pt idx="487">
                  <c:v>22769.16</c:v>
                </c:pt>
                <c:pt idx="488">
                  <c:v>22530.639999999999</c:v>
                </c:pt>
                <c:pt idx="489">
                  <c:v>22478.639999999999</c:v>
                </c:pt>
                <c:pt idx="490">
                  <c:v>22566.68</c:v>
                </c:pt>
                <c:pt idx="491">
                  <c:v>22513.48</c:v>
                </c:pt>
                <c:pt idx="492">
                  <c:v>22568.19</c:v>
                </c:pt>
                <c:pt idx="493">
                  <c:v>22519.45</c:v>
                </c:pt>
                <c:pt idx="494">
                  <c:v>22495.56</c:v>
                </c:pt>
                <c:pt idx="495">
                  <c:v>22381.66</c:v>
                </c:pt>
                <c:pt idx="496">
                  <c:v>22228.78</c:v>
                </c:pt>
                <c:pt idx="497">
                  <c:v>22304.69</c:v>
                </c:pt>
                <c:pt idx="498">
                  <c:v>22204.86</c:v>
                </c:pt>
                <c:pt idx="499">
                  <c:v>22261.35</c:v>
                </c:pt>
                <c:pt idx="500">
                  <c:v>22360.65</c:v>
                </c:pt>
                <c:pt idx="501">
                  <c:v>22194.11</c:v>
                </c:pt>
                <c:pt idx="502">
                  <c:v>21889.89</c:v>
                </c:pt>
                <c:pt idx="503">
                  <c:v>21879.69</c:v>
                </c:pt>
                <c:pt idx="504">
                  <c:v>21917.35</c:v>
                </c:pt>
                <c:pt idx="505">
                  <c:v>21719.43</c:v>
                </c:pt>
                <c:pt idx="506">
                  <c:v>21837.360000000001</c:v>
                </c:pt>
                <c:pt idx="507">
                  <c:v>21933.99</c:v>
                </c:pt>
                <c:pt idx="508">
                  <c:v>21737.09</c:v>
                </c:pt>
                <c:pt idx="509">
                  <c:v>21742.84</c:v>
                </c:pt>
                <c:pt idx="510">
                  <c:v>21737.66</c:v>
                </c:pt>
                <c:pt idx="511">
                  <c:v>21415.85</c:v>
                </c:pt>
                <c:pt idx="512">
                  <c:v>21333.5</c:v>
                </c:pt>
                <c:pt idx="513">
                  <c:v>21597.47</c:v>
                </c:pt>
                <c:pt idx="514">
                  <c:v>21512.799999999999</c:v>
                </c:pt>
                <c:pt idx="515">
                  <c:v>21298.57</c:v>
                </c:pt>
                <c:pt idx="516">
                  <c:v>21031.31</c:v>
                </c:pt>
                <c:pt idx="517">
                  <c:v>21317.32</c:v>
                </c:pt>
                <c:pt idx="518">
                  <c:v>20766.099999999999</c:v>
                </c:pt>
                <c:pt idx="519">
                  <c:v>21188.799999999999</c:v>
                </c:pt>
                <c:pt idx="520">
                  <c:v>21592</c:v>
                </c:pt>
                <c:pt idx="521">
                  <c:v>21384.86</c:v>
                </c:pt>
                <c:pt idx="522">
                  <c:v>21659.040000000001</c:v>
                </c:pt>
                <c:pt idx="523">
                  <c:v>21879.279999999999</c:v>
                </c:pt>
                <c:pt idx="524">
                  <c:v>21825.97</c:v>
                </c:pt>
                <c:pt idx="525">
                  <c:v>21881.09</c:v>
                </c:pt>
                <c:pt idx="526">
                  <c:v>21968.1</c:v>
                </c:pt>
                <c:pt idx="527">
                  <c:v>21971.16</c:v>
                </c:pt>
                <c:pt idx="528">
                  <c:v>21884.45</c:v>
                </c:pt>
                <c:pt idx="529">
                  <c:v>21488.16</c:v>
                </c:pt>
                <c:pt idx="530">
                  <c:v>21484.080000000002</c:v>
                </c:pt>
                <c:pt idx="531">
                  <c:v>21551.14</c:v>
                </c:pt>
                <c:pt idx="532">
                  <c:v>21164.38</c:v>
                </c:pt>
                <c:pt idx="533">
                  <c:v>21366.09</c:v>
                </c:pt>
                <c:pt idx="534">
                  <c:v>21901.13</c:v>
                </c:pt>
                <c:pt idx="535">
                  <c:v>22380.28</c:v>
                </c:pt>
                <c:pt idx="536">
                  <c:v>22502.05</c:v>
                </c:pt>
                <c:pt idx="537">
                  <c:v>22226.53</c:v>
                </c:pt>
                <c:pt idx="538">
                  <c:v>21903.39</c:v>
                </c:pt>
                <c:pt idx="539">
                  <c:v>21799.4</c:v>
                </c:pt>
                <c:pt idx="540">
                  <c:v>22130.58</c:v>
                </c:pt>
                <c:pt idx="541">
                  <c:v>22063.87</c:v>
                </c:pt>
                <c:pt idx="542">
                  <c:v>22152.85</c:v>
                </c:pt>
                <c:pt idx="543">
                  <c:v>21866.37</c:v>
                </c:pt>
                <c:pt idx="544">
                  <c:v>21578.99</c:v>
                </c:pt>
                <c:pt idx="545">
                  <c:v>21371.01</c:v>
                </c:pt>
                <c:pt idx="546">
                  <c:v>21679.200000000001</c:v>
                </c:pt>
                <c:pt idx="547">
                  <c:v>21510.3</c:v>
                </c:pt>
                <c:pt idx="548">
                  <c:v>21977.03</c:v>
                </c:pt>
                <c:pt idx="549">
                  <c:v>22353.87</c:v>
                </c:pt>
                <c:pt idx="550">
                  <c:v>22277.45</c:v>
                </c:pt>
                <c:pt idx="551">
                  <c:v>22967.69</c:v>
                </c:pt>
                <c:pt idx="552">
                  <c:v>23367.96</c:v>
                </c:pt>
                <c:pt idx="553">
                  <c:v>23492.77</c:v>
                </c:pt>
                <c:pt idx="554">
                  <c:v>23375.38</c:v>
                </c:pt>
                <c:pt idx="555">
                  <c:v>23581.98</c:v>
                </c:pt>
                <c:pt idx="556">
                  <c:v>23787.23</c:v>
                </c:pt>
                <c:pt idx="557">
                  <c:v>23797.96</c:v>
                </c:pt>
                <c:pt idx="558">
                  <c:v>23828.400000000001</c:v>
                </c:pt>
                <c:pt idx="559">
                  <c:v>24072.77</c:v>
                </c:pt>
                <c:pt idx="560">
                  <c:v>24129.34</c:v>
                </c:pt>
                <c:pt idx="561">
                  <c:v>23816.33</c:v>
                </c:pt>
                <c:pt idx="562">
                  <c:v>23872.69</c:v>
                </c:pt>
                <c:pt idx="563">
                  <c:v>24084.42</c:v>
                </c:pt>
                <c:pt idx="564">
                  <c:v>23891.63</c:v>
                </c:pt>
                <c:pt idx="565">
                  <c:v>23962.07</c:v>
                </c:pt>
                <c:pt idx="566">
                  <c:v>23833.27</c:v>
                </c:pt>
                <c:pt idx="567">
                  <c:v>23743.05</c:v>
                </c:pt>
                <c:pt idx="568">
                  <c:v>23734.97</c:v>
                </c:pt>
                <c:pt idx="569">
                  <c:v>23864.76</c:v>
                </c:pt>
                <c:pt idx="570">
                  <c:v>23952.61</c:v>
                </c:pt>
                <c:pt idx="571">
                  <c:v>23730.47</c:v>
                </c:pt>
                <c:pt idx="572">
                  <c:v>23506.33</c:v>
                </c:pt>
                <c:pt idx="573">
                  <c:v>22881.21</c:v>
                </c:pt>
                <c:pt idx="574">
                  <c:v>22954.45</c:v>
                </c:pt>
                <c:pt idx="575">
                  <c:v>22936.16</c:v>
                </c:pt>
                <c:pt idx="576">
                  <c:v>22950.15</c:v>
                </c:pt>
                <c:pt idx="577">
                  <c:v>22948.83</c:v>
                </c:pt>
                <c:pt idx="578">
                  <c:v>22908.84</c:v>
                </c:pt>
                <c:pt idx="579">
                  <c:v>22894.95</c:v>
                </c:pt>
                <c:pt idx="580">
                  <c:v>22923.5</c:v>
                </c:pt>
                <c:pt idx="581">
                  <c:v>22990.42</c:v>
                </c:pt>
                <c:pt idx="582">
                  <c:v>22927.5</c:v>
                </c:pt>
                <c:pt idx="583">
                  <c:v>22745.09</c:v>
                </c:pt>
                <c:pt idx="584">
                  <c:v>22786.61</c:v>
                </c:pt>
                <c:pt idx="585">
                  <c:v>22879.37</c:v>
                </c:pt>
                <c:pt idx="586">
                  <c:v>22994.33</c:v>
                </c:pt>
                <c:pt idx="587">
                  <c:v>22938.73</c:v>
                </c:pt>
                <c:pt idx="588">
                  <c:v>22819.71</c:v>
                </c:pt>
                <c:pt idx="589">
                  <c:v>22515.24</c:v>
                </c:pt>
                <c:pt idx="590">
                  <c:v>22528.21</c:v>
                </c:pt>
                <c:pt idx="591">
                  <c:v>22682.71</c:v>
                </c:pt>
                <c:pt idx="592">
                  <c:v>22864.33</c:v>
                </c:pt>
                <c:pt idx="593">
                  <c:v>22994.31</c:v>
                </c:pt>
                <c:pt idx="594">
                  <c:v>22748.32</c:v>
                </c:pt>
                <c:pt idx="595">
                  <c:v>22643.93</c:v>
                </c:pt>
                <c:pt idx="596">
                  <c:v>22580.99</c:v>
                </c:pt>
                <c:pt idx="597">
                  <c:v>22659.33</c:v>
                </c:pt>
                <c:pt idx="598">
                  <c:v>22567.200000000001</c:v>
                </c:pt>
                <c:pt idx="599">
                  <c:v>22677.34</c:v>
                </c:pt>
                <c:pt idx="600">
                  <c:v>22563.25</c:v>
                </c:pt>
                <c:pt idx="601">
                  <c:v>22410.240000000002</c:v>
                </c:pt>
                <c:pt idx="602">
                  <c:v>22757.4</c:v>
                </c:pt>
                <c:pt idx="603">
                  <c:v>22392.13</c:v>
                </c:pt>
                <c:pt idx="604">
                  <c:v>22305.24</c:v>
                </c:pt>
                <c:pt idx="605">
                  <c:v>22532.3</c:v>
                </c:pt>
                <c:pt idx="606">
                  <c:v>22607.919999999998</c:v>
                </c:pt>
                <c:pt idx="607">
                  <c:v>22724.39</c:v>
                </c:pt>
                <c:pt idx="608">
                  <c:v>23382.15</c:v>
                </c:pt>
                <c:pt idx="609">
                  <c:v>22922.799999999999</c:v>
                </c:pt>
                <c:pt idx="610">
                  <c:v>22953.18</c:v>
                </c:pt>
                <c:pt idx="611">
                  <c:v>22644.68</c:v>
                </c:pt>
                <c:pt idx="612">
                  <c:v>22540.25</c:v>
                </c:pt>
                <c:pt idx="613">
                  <c:v>22455.919999999998</c:v>
                </c:pt>
                <c:pt idx="614">
                  <c:v>22020.38</c:v>
                </c:pt>
                <c:pt idx="615">
                  <c:v>22086.880000000001</c:v>
                </c:pt>
                <c:pt idx="616">
                  <c:v>22016.5</c:v>
                </c:pt>
                <c:pt idx="617">
                  <c:v>21793.62</c:v>
                </c:pt>
                <c:pt idx="618">
                  <c:v>21921.360000000001</c:v>
                </c:pt>
                <c:pt idx="619">
                  <c:v>21805.17</c:v>
                </c:pt>
                <c:pt idx="620">
                  <c:v>21723.599999999999</c:v>
                </c:pt>
                <c:pt idx="621">
                  <c:v>21489.26</c:v>
                </c:pt>
                <c:pt idx="622">
                  <c:v>21503.85</c:v>
                </c:pt>
                <c:pt idx="623">
                  <c:v>21402.76</c:v>
                </c:pt>
                <c:pt idx="624">
                  <c:v>21393.96</c:v>
                </c:pt>
                <c:pt idx="625">
                  <c:v>21347.07</c:v>
                </c:pt>
                <c:pt idx="626">
                  <c:v>21211.29</c:v>
                </c:pt>
                <c:pt idx="627">
                  <c:v>20994.400000000001</c:v>
                </c:pt>
                <c:pt idx="628">
                  <c:v>20898.41</c:v>
                </c:pt>
                <c:pt idx="629">
                  <c:v>20823.66</c:v>
                </c:pt>
                <c:pt idx="630">
                  <c:v>20721.150000000001</c:v>
                </c:pt>
                <c:pt idx="631">
                  <c:v>20667.47</c:v>
                </c:pt>
                <c:pt idx="632">
                  <c:v>20689.080000000002</c:v>
                </c:pt>
                <c:pt idx="633">
                  <c:v>20628.38</c:v>
                </c:pt>
                <c:pt idx="634">
                  <c:v>20411.330000000002</c:v>
                </c:pt>
                <c:pt idx="635">
                  <c:v>20370.330000000002</c:v>
                </c:pt>
                <c:pt idx="636">
                  <c:v>20399.87</c:v>
                </c:pt>
                <c:pt idx="637">
                  <c:v>20278.09</c:v>
                </c:pt>
                <c:pt idx="638">
                  <c:v>20385.5</c:v>
                </c:pt>
                <c:pt idx="639">
                  <c:v>20454.29</c:v>
                </c:pt>
                <c:pt idx="640">
                  <c:v>20417.07</c:v>
                </c:pt>
                <c:pt idx="641">
                  <c:v>20481.27</c:v>
                </c:pt>
                <c:pt idx="642">
                  <c:v>20339.37</c:v>
                </c:pt>
                <c:pt idx="643">
                  <c:v>20320.78</c:v>
                </c:pt>
                <c:pt idx="644">
                  <c:v>19933.400000000001</c:v>
                </c:pt>
                <c:pt idx="645">
                  <c:v>19918.39</c:v>
                </c:pt>
                <c:pt idx="646">
                  <c:v>19888.84</c:v>
                </c:pt>
                <c:pt idx="647">
                  <c:v>19792.060000000001</c:v>
                </c:pt>
                <c:pt idx="648">
                  <c:v>19567.03</c:v>
                </c:pt>
                <c:pt idx="649">
                  <c:v>19357.490000000002</c:v>
                </c:pt>
                <c:pt idx="650">
                  <c:v>19482.72</c:v>
                </c:pt>
                <c:pt idx="651">
                  <c:v>19371.38</c:v>
                </c:pt>
                <c:pt idx="652">
                  <c:v>19542.78</c:v>
                </c:pt>
                <c:pt idx="653">
                  <c:v>19628.400000000001</c:v>
                </c:pt>
                <c:pt idx="654">
                  <c:v>19735.96</c:v>
                </c:pt>
                <c:pt idx="655">
                  <c:v>19687.990000000002</c:v>
                </c:pt>
                <c:pt idx="656">
                  <c:v>19538.23</c:v>
                </c:pt>
                <c:pt idx="657">
                  <c:v>19371.900000000001</c:v>
                </c:pt>
                <c:pt idx="658">
                  <c:v>19535.5</c:v>
                </c:pt>
                <c:pt idx="659">
                  <c:v>19485.97</c:v>
                </c:pt>
                <c:pt idx="660">
                  <c:v>19428.55</c:v>
                </c:pt>
                <c:pt idx="661">
                  <c:v>19561.32</c:v>
                </c:pt>
                <c:pt idx="662">
                  <c:v>19437.25</c:v>
                </c:pt>
                <c:pt idx="663">
                  <c:v>19509.53</c:v>
                </c:pt>
                <c:pt idx="664">
                  <c:v>19543.13</c:v>
                </c:pt>
                <c:pt idx="665">
                  <c:v>19739.04</c:v>
                </c:pt>
                <c:pt idx="666">
                  <c:v>19776.86</c:v>
                </c:pt>
                <c:pt idx="667">
                  <c:v>19824.12</c:v>
                </c:pt>
                <c:pt idx="668">
                  <c:v>19598.41</c:v>
                </c:pt>
                <c:pt idx="669">
                  <c:v>19829.88</c:v>
                </c:pt>
                <c:pt idx="670">
                  <c:v>19945.28</c:v>
                </c:pt>
                <c:pt idx="671">
                  <c:v>20076.8</c:v>
                </c:pt>
                <c:pt idx="672">
                  <c:v>20085.900000000001</c:v>
                </c:pt>
                <c:pt idx="673">
                  <c:v>19984.509999999998</c:v>
                </c:pt>
                <c:pt idx="674">
                  <c:v>20070.16</c:v>
                </c:pt>
                <c:pt idx="675">
                  <c:v>20113.73</c:v>
                </c:pt>
                <c:pt idx="676">
                  <c:v>20000.46</c:v>
                </c:pt>
                <c:pt idx="677">
                  <c:v>19983.900000000001</c:v>
                </c:pt>
                <c:pt idx="678">
                  <c:v>20056.16</c:v>
                </c:pt>
                <c:pt idx="679">
                  <c:v>20176.39</c:v>
                </c:pt>
                <c:pt idx="680">
                  <c:v>20116</c:v>
                </c:pt>
                <c:pt idx="681">
                  <c:v>20036.310000000001</c:v>
                </c:pt>
                <c:pt idx="682">
                  <c:v>20002.54</c:v>
                </c:pt>
                <c:pt idx="683">
                  <c:v>20135.330000000002</c:v>
                </c:pt>
                <c:pt idx="684">
                  <c:v>20157.11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2-40BD-AD16-2B208E9D1E57}"/>
            </c:ext>
          </c:extLst>
        </c:ser>
        <c:ser>
          <c:idx val="2"/>
          <c:order val="2"/>
          <c:tx>
            <c:strRef>
              <c:f>NIKKE225!$D$101</c:f>
              <c:strCache>
                <c:ptCount val="1"/>
                <c:pt idx="0">
                  <c:v>LOW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  <c:pt idx="486">
                  <c:v>43234</c:v>
                </c:pt>
                <c:pt idx="487">
                  <c:v>43231</c:v>
                </c:pt>
                <c:pt idx="488">
                  <c:v>43230</c:v>
                </c:pt>
                <c:pt idx="489">
                  <c:v>43229</c:v>
                </c:pt>
                <c:pt idx="490">
                  <c:v>43228</c:v>
                </c:pt>
                <c:pt idx="491">
                  <c:v>43227</c:v>
                </c:pt>
                <c:pt idx="492">
                  <c:v>43222</c:v>
                </c:pt>
                <c:pt idx="493">
                  <c:v>43221</c:v>
                </c:pt>
                <c:pt idx="494">
                  <c:v>43217</c:v>
                </c:pt>
                <c:pt idx="495">
                  <c:v>43216</c:v>
                </c:pt>
                <c:pt idx="496">
                  <c:v>43215</c:v>
                </c:pt>
                <c:pt idx="497">
                  <c:v>43214</c:v>
                </c:pt>
                <c:pt idx="498">
                  <c:v>43213</c:v>
                </c:pt>
                <c:pt idx="499">
                  <c:v>43210</c:v>
                </c:pt>
                <c:pt idx="500">
                  <c:v>43209</c:v>
                </c:pt>
                <c:pt idx="501">
                  <c:v>43208</c:v>
                </c:pt>
                <c:pt idx="502">
                  <c:v>43207</c:v>
                </c:pt>
                <c:pt idx="503">
                  <c:v>43206</c:v>
                </c:pt>
                <c:pt idx="504">
                  <c:v>43203</c:v>
                </c:pt>
                <c:pt idx="505">
                  <c:v>43202</c:v>
                </c:pt>
                <c:pt idx="506">
                  <c:v>43201</c:v>
                </c:pt>
                <c:pt idx="507">
                  <c:v>43200</c:v>
                </c:pt>
                <c:pt idx="508">
                  <c:v>43199</c:v>
                </c:pt>
                <c:pt idx="509">
                  <c:v>43196</c:v>
                </c:pt>
                <c:pt idx="510">
                  <c:v>43195</c:v>
                </c:pt>
                <c:pt idx="511">
                  <c:v>43194</c:v>
                </c:pt>
                <c:pt idx="512">
                  <c:v>43193</c:v>
                </c:pt>
                <c:pt idx="513">
                  <c:v>43192</c:v>
                </c:pt>
                <c:pt idx="514">
                  <c:v>43189</c:v>
                </c:pt>
                <c:pt idx="515">
                  <c:v>43188</c:v>
                </c:pt>
                <c:pt idx="516">
                  <c:v>43187</c:v>
                </c:pt>
                <c:pt idx="517">
                  <c:v>43186</c:v>
                </c:pt>
                <c:pt idx="518">
                  <c:v>43185</c:v>
                </c:pt>
                <c:pt idx="519">
                  <c:v>43182</c:v>
                </c:pt>
                <c:pt idx="520">
                  <c:v>43181</c:v>
                </c:pt>
                <c:pt idx="521">
                  <c:v>43179</c:v>
                </c:pt>
                <c:pt idx="522">
                  <c:v>43178</c:v>
                </c:pt>
                <c:pt idx="523">
                  <c:v>43175</c:v>
                </c:pt>
                <c:pt idx="524">
                  <c:v>43174</c:v>
                </c:pt>
                <c:pt idx="525">
                  <c:v>43173</c:v>
                </c:pt>
                <c:pt idx="526">
                  <c:v>43172</c:v>
                </c:pt>
                <c:pt idx="527">
                  <c:v>43171</c:v>
                </c:pt>
                <c:pt idx="528">
                  <c:v>43168</c:v>
                </c:pt>
                <c:pt idx="529">
                  <c:v>43167</c:v>
                </c:pt>
                <c:pt idx="530">
                  <c:v>43166</c:v>
                </c:pt>
                <c:pt idx="531">
                  <c:v>43165</c:v>
                </c:pt>
                <c:pt idx="532">
                  <c:v>43164</c:v>
                </c:pt>
                <c:pt idx="533">
                  <c:v>43161</c:v>
                </c:pt>
                <c:pt idx="534">
                  <c:v>43160</c:v>
                </c:pt>
                <c:pt idx="535">
                  <c:v>43159</c:v>
                </c:pt>
                <c:pt idx="536">
                  <c:v>43158</c:v>
                </c:pt>
                <c:pt idx="537">
                  <c:v>43157</c:v>
                </c:pt>
                <c:pt idx="538">
                  <c:v>43154</c:v>
                </c:pt>
                <c:pt idx="539">
                  <c:v>43153</c:v>
                </c:pt>
                <c:pt idx="540">
                  <c:v>43152</c:v>
                </c:pt>
                <c:pt idx="541">
                  <c:v>43151</c:v>
                </c:pt>
                <c:pt idx="542">
                  <c:v>43150</c:v>
                </c:pt>
                <c:pt idx="543">
                  <c:v>43147</c:v>
                </c:pt>
                <c:pt idx="544">
                  <c:v>43146</c:v>
                </c:pt>
                <c:pt idx="545">
                  <c:v>43145</c:v>
                </c:pt>
                <c:pt idx="546">
                  <c:v>43144</c:v>
                </c:pt>
                <c:pt idx="547">
                  <c:v>43140</c:v>
                </c:pt>
                <c:pt idx="548">
                  <c:v>43139</c:v>
                </c:pt>
                <c:pt idx="549">
                  <c:v>43138</c:v>
                </c:pt>
                <c:pt idx="550">
                  <c:v>43137</c:v>
                </c:pt>
                <c:pt idx="551">
                  <c:v>43136</c:v>
                </c:pt>
                <c:pt idx="552">
                  <c:v>43133</c:v>
                </c:pt>
                <c:pt idx="553">
                  <c:v>43132</c:v>
                </c:pt>
                <c:pt idx="554">
                  <c:v>43131</c:v>
                </c:pt>
                <c:pt idx="555">
                  <c:v>43130</c:v>
                </c:pt>
                <c:pt idx="556">
                  <c:v>43129</c:v>
                </c:pt>
                <c:pt idx="557">
                  <c:v>43126</c:v>
                </c:pt>
                <c:pt idx="558">
                  <c:v>43125</c:v>
                </c:pt>
                <c:pt idx="559">
                  <c:v>43124</c:v>
                </c:pt>
                <c:pt idx="560">
                  <c:v>43123</c:v>
                </c:pt>
                <c:pt idx="561">
                  <c:v>43122</c:v>
                </c:pt>
                <c:pt idx="562">
                  <c:v>43119</c:v>
                </c:pt>
                <c:pt idx="563">
                  <c:v>43118</c:v>
                </c:pt>
                <c:pt idx="564">
                  <c:v>43117</c:v>
                </c:pt>
                <c:pt idx="565">
                  <c:v>43116</c:v>
                </c:pt>
                <c:pt idx="566">
                  <c:v>43115</c:v>
                </c:pt>
                <c:pt idx="567">
                  <c:v>43112</c:v>
                </c:pt>
                <c:pt idx="568">
                  <c:v>43111</c:v>
                </c:pt>
                <c:pt idx="569">
                  <c:v>43110</c:v>
                </c:pt>
                <c:pt idx="570">
                  <c:v>43109</c:v>
                </c:pt>
                <c:pt idx="571">
                  <c:v>43105</c:v>
                </c:pt>
                <c:pt idx="572">
                  <c:v>43104</c:v>
                </c:pt>
                <c:pt idx="573">
                  <c:v>43098</c:v>
                </c:pt>
                <c:pt idx="574">
                  <c:v>43097</c:v>
                </c:pt>
                <c:pt idx="575">
                  <c:v>43096</c:v>
                </c:pt>
                <c:pt idx="576">
                  <c:v>43095</c:v>
                </c:pt>
                <c:pt idx="577">
                  <c:v>43094</c:v>
                </c:pt>
                <c:pt idx="578">
                  <c:v>43091</c:v>
                </c:pt>
                <c:pt idx="579">
                  <c:v>43090</c:v>
                </c:pt>
                <c:pt idx="580">
                  <c:v>43089</c:v>
                </c:pt>
                <c:pt idx="581">
                  <c:v>43088</c:v>
                </c:pt>
                <c:pt idx="582">
                  <c:v>43087</c:v>
                </c:pt>
                <c:pt idx="583">
                  <c:v>43084</c:v>
                </c:pt>
                <c:pt idx="584">
                  <c:v>43083</c:v>
                </c:pt>
                <c:pt idx="585">
                  <c:v>43082</c:v>
                </c:pt>
                <c:pt idx="586">
                  <c:v>43081</c:v>
                </c:pt>
                <c:pt idx="587">
                  <c:v>43080</c:v>
                </c:pt>
                <c:pt idx="588">
                  <c:v>43077</c:v>
                </c:pt>
                <c:pt idx="589">
                  <c:v>43076</c:v>
                </c:pt>
                <c:pt idx="590">
                  <c:v>43075</c:v>
                </c:pt>
                <c:pt idx="591">
                  <c:v>43074</c:v>
                </c:pt>
                <c:pt idx="592">
                  <c:v>43073</c:v>
                </c:pt>
                <c:pt idx="593">
                  <c:v>43070</c:v>
                </c:pt>
                <c:pt idx="594">
                  <c:v>43069</c:v>
                </c:pt>
                <c:pt idx="595">
                  <c:v>43068</c:v>
                </c:pt>
                <c:pt idx="596">
                  <c:v>43067</c:v>
                </c:pt>
                <c:pt idx="597">
                  <c:v>43066</c:v>
                </c:pt>
                <c:pt idx="598">
                  <c:v>43063</c:v>
                </c:pt>
                <c:pt idx="599">
                  <c:v>43061</c:v>
                </c:pt>
                <c:pt idx="600">
                  <c:v>43060</c:v>
                </c:pt>
                <c:pt idx="601">
                  <c:v>43059</c:v>
                </c:pt>
                <c:pt idx="602">
                  <c:v>43056</c:v>
                </c:pt>
                <c:pt idx="603">
                  <c:v>43055</c:v>
                </c:pt>
                <c:pt idx="604">
                  <c:v>43054</c:v>
                </c:pt>
                <c:pt idx="605">
                  <c:v>43053</c:v>
                </c:pt>
                <c:pt idx="606">
                  <c:v>43052</c:v>
                </c:pt>
                <c:pt idx="607">
                  <c:v>43049</c:v>
                </c:pt>
                <c:pt idx="608">
                  <c:v>43048</c:v>
                </c:pt>
                <c:pt idx="609">
                  <c:v>43047</c:v>
                </c:pt>
                <c:pt idx="610">
                  <c:v>43046</c:v>
                </c:pt>
                <c:pt idx="611">
                  <c:v>43045</c:v>
                </c:pt>
                <c:pt idx="612">
                  <c:v>43041</c:v>
                </c:pt>
                <c:pt idx="613">
                  <c:v>43040</c:v>
                </c:pt>
                <c:pt idx="614">
                  <c:v>43039</c:v>
                </c:pt>
                <c:pt idx="615">
                  <c:v>43038</c:v>
                </c:pt>
                <c:pt idx="616">
                  <c:v>43035</c:v>
                </c:pt>
                <c:pt idx="617">
                  <c:v>43034</c:v>
                </c:pt>
                <c:pt idx="618">
                  <c:v>43033</c:v>
                </c:pt>
                <c:pt idx="619">
                  <c:v>43032</c:v>
                </c:pt>
                <c:pt idx="620">
                  <c:v>43031</c:v>
                </c:pt>
                <c:pt idx="621">
                  <c:v>43028</c:v>
                </c:pt>
                <c:pt idx="622">
                  <c:v>43027</c:v>
                </c:pt>
                <c:pt idx="623">
                  <c:v>43026</c:v>
                </c:pt>
                <c:pt idx="624">
                  <c:v>43025</c:v>
                </c:pt>
                <c:pt idx="625">
                  <c:v>43024</c:v>
                </c:pt>
                <c:pt idx="626">
                  <c:v>43021</c:v>
                </c:pt>
                <c:pt idx="627">
                  <c:v>43020</c:v>
                </c:pt>
                <c:pt idx="628">
                  <c:v>43019</c:v>
                </c:pt>
                <c:pt idx="629">
                  <c:v>43018</c:v>
                </c:pt>
                <c:pt idx="630">
                  <c:v>43014</c:v>
                </c:pt>
                <c:pt idx="631">
                  <c:v>43013</c:v>
                </c:pt>
                <c:pt idx="632">
                  <c:v>43012</c:v>
                </c:pt>
                <c:pt idx="633">
                  <c:v>43011</c:v>
                </c:pt>
                <c:pt idx="634">
                  <c:v>43010</c:v>
                </c:pt>
                <c:pt idx="635">
                  <c:v>43007</c:v>
                </c:pt>
                <c:pt idx="636">
                  <c:v>43006</c:v>
                </c:pt>
                <c:pt idx="637">
                  <c:v>43005</c:v>
                </c:pt>
                <c:pt idx="638">
                  <c:v>43004</c:v>
                </c:pt>
                <c:pt idx="639">
                  <c:v>43003</c:v>
                </c:pt>
                <c:pt idx="640">
                  <c:v>43000</c:v>
                </c:pt>
                <c:pt idx="641">
                  <c:v>42999</c:v>
                </c:pt>
                <c:pt idx="642">
                  <c:v>42998</c:v>
                </c:pt>
                <c:pt idx="643">
                  <c:v>42997</c:v>
                </c:pt>
                <c:pt idx="644">
                  <c:v>42993</c:v>
                </c:pt>
                <c:pt idx="645">
                  <c:v>42992</c:v>
                </c:pt>
                <c:pt idx="646">
                  <c:v>42991</c:v>
                </c:pt>
                <c:pt idx="647">
                  <c:v>42990</c:v>
                </c:pt>
                <c:pt idx="648">
                  <c:v>42989</c:v>
                </c:pt>
                <c:pt idx="649">
                  <c:v>42986</c:v>
                </c:pt>
                <c:pt idx="650">
                  <c:v>42985</c:v>
                </c:pt>
                <c:pt idx="651">
                  <c:v>42984</c:v>
                </c:pt>
                <c:pt idx="652">
                  <c:v>42983</c:v>
                </c:pt>
                <c:pt idx="653">
                  <c:v>42982</c:v>
                </c:pt>
                <c:pt idx="654">
                  <c:v>42979</c:v>
                </c:pt>
                <c:pt idx="655">
                  <c:v>42978</c:v>
                </c:pt>
                <c:pt idx="656">
                  <c:v>42977</c:v>
                </c:pt>
                <c:pt idx="657">
                  <c:v>42976</c:v>
                </c:pt>
                <c:pt idx="658">
                  <c:v>42975</c:v>
                </c:pt>
                <c:pt idx="659">
                  <c:v>42972</c:v>
                </c:pt>
                <c:pt idx="660">
                  <c:v>42971</c:v>
                </c:pt>
                <c:pt idx="661">
                  <c:v>42970</c:v>
                </c:pt>
                <c:pt idx="662">
                  <c:v>42969</c:v>
                </c:pt>
                <c:pt idx="663">
                  <c:v>42968</c:v>
                </c:pt>
                <c:pt idx="664">
                  <c:v>42965</c:v>
                </c:pt>
                <c:pt idx="665">
                  <c:v>42964</c:v>
                </c:pt>
                <c:pt idx="666">
                  <c:v>42963</c:v>
                </c:pt>
                <c:pt idx="667">
                  <c:v>42962</c:v>
                </c:pt>
                <c:pt idx="668">
                  <c:v>42961</c:v>
                </c:pt>
                <c:pt idx="669">
                  <c:v>42957</c:v>
                </c:pt>
                <c:pt idx="670">
                  <c:v>42956</c:v>
                </c:pt>
                <c:pt idx="671">
                  <c:v>42955</c:v>
                </c:pt>
                <c:pt idx="672">
                  <c:v>42954</c:v>
                </c:pt>
                <c:pt idx="673">
                  <c:v>42951</c:v>
                </c:pt>
                <c:pt idx="674">
                  <c:v>42950</c:v>
                </c:pt>
                <c:pt idx="675">
                  <c:v>42949</c:v>
                </c:pt>
                <c:pt idx="676">
                  <c:v>42948</c:v>
                </c:pt>
                <c:pt idx="677">
                  <c:v>42947</c:v>
                </c:pt>
                <c:pt idx="678">
                  <c:v>42944</c:v>
                </c:pt>
                <c:pt idx="679">
                  <c:v>42943</c:v>
                </c:pt>
                <c:pt idx="680">
                  <c:v>42942</c:v>
                </c:pt>
                <c:pt idx="681">
                  <c:v>42941</c:v>
                </c:pt>
                <c:pt idx="682">
                  <c:v>42940</c:v>
                </c:pt>
                <c:pt idx="683">
                  <c:v>42937</c:v>
                </c:pt>
                <c:pt idx="684">
                  <c:v>42936</c:v>
                </c:pt>
              </c:numCache>
            </c:numRef>
          </c:cat>
          <c:val>
            <c:numRef>
              <c:f>NIKKE225!$D$102:$D$786</c:f>
              <c:numCache>
                <c:formatCode>General</c:formatCode>
                <c:ptCount val="685"/>
                <c:pt idx="0">
                  <c:v>19832.88</c:v>
                </c:pt>
                <c:pt idx="1">
                  <c:v>19902.93</c:v>
                </c:pt>
                <c:pt idx="2">
                  <c:v>20056.46</c:v>
                </c:pt>
                <c:pt idx="3">
                  <c:v>20293.97</c:v>
                </c:pt>
                <c:pt idx="4">
                  <c:v>20285.04</c:v>
                </c:pt>
                <c:pt idx="5">
                  <c:v>19894.580000000002</c:v>
                </c:pt>
                <c:pt idx="6">
                  <c:v>19448.93</c:v>
                </c:pt>
                <c:pt idx="7">
                  <c:v>19551.73</c:v>
                </c:pt>
                <c:pt idx="8">
                  <c:v>20084.830000000002</c:v>
                </c:pt>
                <c:pt idx="9">
                  <c:v>19638.48</c:v>
                </c:pt>
                <c:pt idx="10">
                  <c:v>19410.18</c:v>
                </c:pt>
                <c:pt idx="11">
                  <c:v>19175.38</c:v>
                </c:pt>
                <c:pt idx="12">
                  <c:v>19221.54</c:v>
                </c:pt>
                <c:pt idx="13">
                  <c:v>18858.25</c:v>
                </c:pt>
                <c:pt idx="14">
                  <c:v>19193.22</c:v>
                </c:pt>
                <c:pt idx="15">
                  <c:v>19611.79</c:v>
                </c:pt>
                <c:pt idx="16">
                  <c:v>19554.7</c:v>
                </c:pt>
                <c:pt idx="17">
                  <c:v>19154.41</c:v>
                </c:pt>
                <c:pt idx="18">
                  <c:v>19465.95</c:v>
                </c:pt>
                <c:pt idx="19">
                  <c:v>19093.12</c:v>
                </c:pt>
                <c:pt idx="20">
                  <c:v>19014.32</c:v>
                </c:pt>
                <c:pt idx="21">
                  <c:v>19235.96</c:v>
                </c:pt>
                <c:pt idx="22">
                  <c:v>19158.55</c:v>
                </c:pt>
                <c:pt idx="23">
                  <c:v>18730.8</c:v>
                </c:pt>
                <c:pt idx="24">
                  <c:v>18553.14</c:v>
                </c:pt>
                <c:pt idx="25">
                  <c:v>17802.62</c:v>
                </c:pt>
                <c:pt idx="26">
                  <c:v>17646.5</c:v>
                </c:pt>
                <c:pt idx="27">
                  <c:v>17707.66</c:v>
                </c:pt>
                <c:pt idx="28">
                  <c:v>17871.62</c:v>
                </c:pt>
                <c:pt idx="29">
                  <c:v>18834.16</c:v>
                </c:pt>
                <c:pt idx="30">
                  <c:v>18578.2</c:v>
                </c:pt>
                <c:pt idx="31">
                  <c:v>18832.21</c:v>
                </c:pt>
                <c:pt idx="32">
                  <c:v>18512.810000000001</c:v>
                </c:pt>
                <c:pt idx="33">
                  <c:v>18446.8</c:v>
                </c:pt>
                <c:pt idx="34">
                  <c:v>17197.14</c:v>
                </c:pt>
                <c:pt idx="35">
                  <c:v>16480.95</c:v>
                </c:pt>
                <c:pt idx="36">
                  <c:v>16358.19</c:v>
                </c:pt>
                <c:pt idx="37">
                  <c:v>16698.46</c:v>
                </c:pt>
                <c:pt idx="38">
                  <c:v>16378.94</c:v>
                </c:pt>
                <c:pt idx="39">
                  <c:v>16914.45</c:v>
                </c:pt>
                <c:pt idx="40">
                  <c:v>16690.599999999999</c:v>
                </c:pt>
                <c:pt idx="41">
                  <c:v>18339.27</c:v>
                </c:pt>
                <c:pt idx="42">
                  <c:v>19392.25</c:v>
                </c:pt>
                <c:pt idx="43">
                  <c:v>18891.77</c:v>
                </c:pt>
                <c:pt idx="44">
                  <c:v>19472.259999999998</c:v>
                </c:pt>
                <c:pt idx="45">
                  <c:v>20613.91</c:v>
                </c:pt>
                <c:pt idx="46">
                  <c:v>21220.76</c:v>
                </c:pt>
                <c:pt idx="47">
                  <c:v>20862.05</c:v>
                </c:pt>
                <c:pt idx="48">
                  <c:v>21082.73</c:v>
                </c:pt>
                <c:pt idx="49">
                  <c:v>20834.29</c:v>
                </c:pt>
                <c:pt idx="50">
                  <c:v>20916.400000000001</c:v>
                </c:pt>
                <c:pt idx="51">
                  <c:v>21844.29</c:v>
                </c:pt>
                <c:pt idx="52">
                  <c:v>22127.42</c:v>
                </c:pt>
                <c:pt idx="53">
                  <c:v>22335.21</c:v>
                </c:pt>
                <c:pt idx="54">
                  <c:v>23378.33</c:v>
                </c:pt>
                <c:pt idx="55">
                  <c:v>23426.42</c:v>
                </c:pt>
                <c:pt idx="56">
                  <c:v>23234.959999999999</c:v>
                </c:pt>
                <c:pt idx="57">
                  <c:v>23133.599999999999</c:v>
                </c:pt>
                <c:pt idx="58">
                  <c:v>23335.99</c:v>
                </c:pt>
                <c:pt idx="59">
                  <c:v>23603.48</c:v>
                </c:pt>
                <c:pt idx="60">
                  <c:v>23784.31</c:v>
                </c:pt>
                <c:pt idx="61">
                  <c:v>23693.72</c:v>
                </c:pt>
                <c:pt idx="62">
                  <c:v>23621.72</c:v>
                </c:pt>
                <c:pt idx="63">
                  <c:v>23759.42</c:v>
                </c:pt>
                <c:pt idx="64">
                  <c:v>23625.13</c:v>
                </c:pt>
                <c:pt idx="65">
                  <c:v>23241.64</c:v>
                </c:pt>
                <c:pt idx="66">
                  <c:v>22854.45</c:v>
                </c:pt>
                <c:pt idx="67">
                  <c:v>22775.919999999998</c:v>
                </c:pt>
                <c:pt idx="68">
                  <c:v>23139.98</c:v>
                </c:pt>
                <c:pt idx="69">
                  <c:v>22892.95</c:v>
                </c:pt>
                <c:pt idx="70">
                  <c:v>23214.28</c:v>
                </c:pt>
                <c:pt idx="71">
                  <c:v>23115.15</c:v>
                </c:pt>
                <c:pt idx="72">
                  <c:v>23317.32</c:v>
                </c:pt>
                <c:pt idx="73">
                  <c:v>23755.32</c:v>
                </c:pt>
                <c:pt idx="74">
                  <c:v>23779.23</c:v>
                </c:pt>
                <c:pt idx="75">
                  <c:v>23831.1</c:v>
                </c:pt>
                <c:pt idx="76">
                  <c:v>23843.48</c:v>
                </c:pt>
                <c:pt idx="77">
                  <c:v>24061.67</c:v>
                </c:pt>
                <c:pt idx="78">
                  <c:v>24013.75</c:v>
                </c:pt>
                <c:pt idx="79">
                  <c:v>23905.38</c:v>
                </c:pt>
                <c:pt idx="80">
                  <c:v>23875.82</c:v>
                </c:pt>
                <c:pt idx="81">
                  <c:v>23951.66</c:v>
                </c:pt>
                <c:pt idx="82">
                  <c:v>23761.08</c:v>
                </c:pt>
                <c:pt idx="83">
                  <c:v>23506.15</c:v>
                </c:pt>
                <c:pt idx="84">
                  <c:v>22951.18</c:v>
                </c:pt>
                <c:pt idx="85">
                  <c:v>23299.919999999998</c:v>
                </c:pt>
                <c:pt idx="86">
                  <c:v>23148.53</c:v>
                </c:pt>
                <c:pt idx="87">
                  <c:v>23656.62</c:v>
                </c:pt>
                <c:pt idx="88">
                  <c:v>23837.72</c:v>
                </c:pt>
                <c:pt idx="89">
                  <c:v>23775.4</c:v>
                </c:pt>
                <c:pt idx="90">
                  <c:v>23782.87</c:v>
                </c:pt>
                <c:pt idx="91">
                  <c:v>23796.35</c:v>
                </c:pt>
                <c:pt idx="92">
                  <c:v>23810.82</c:v>
                </c:pt>
                <c:pt idx="93">
                  <c:v>23746.63</c:v>
                </c:pt>
                <c:pt idx="94">
                  <c:v>23835.29</c:v>
                </c:pt>
                <c:pt idx="95">
                  <c:v>23919.360000000001</c:v>
                </c:pt>
                <c:pt idx="96">
                  <c:v>23996.51</c:v>
                </c:pt>
                <c:pt idx="97">
                  <c:v>23950.05</c:v>
                </c:pt>
                <c:pt idx="98">
                  <c:v>23775.73</c:v>
                </c:pt>
                <c:pt idx="99">
                  <c:v>23360.43</c:v>
                </c:pt>
                <c:pt idx="100">
                  <c:v>23333.63</c:v>
                </c:pt>
                <c:pt idx="101">
                  <c:v>23336.93</c:v>
                </c:pt>
                <c:pt idx="102">
                  <c:v>23360.01</c:v>
                </c:pt>
                <c:pt idx="103">
                  <c:v>23338.400000000001</c:v>
                </c:pt>
                <c:pt idx="104">
                  <c:v>23259.82</c:v>
                </c:pt>
                <c:pt idx="105">
                  <c:v>23044.78</c:v>
                </c:pt>
                <c:pt idx="106">
                  <c:v>23186.84</c:v>
                </c:pt>
                <c:pt idx="107">
                  <c:v>23378.400000000001</c:v>
                </c:pt>
                <c:pt idx="108">
                  <c:v>23273.37</c:v>
                </c:pt>
                <c:pt idx="109">
                  <c:v>23367.33</c:v>
                </c:pt>
                <c:pt idx="110">
                  <c:v>23418.23</c:v>
                </c:pt>
                <c:pt idx="111">
                  <c:v>23350.1</c:v>
                </c:pt>
                <c:pt idx="112">
                  <c:v>23255.39</c:v>
                </c:pt>
                <c:pt idx="113">
                  <c:v>23030.33</c:v>
                </c:pt>
                <c:pt idx="114">
                  <c:v>22726.71</c:v>
                </c:pt>
                <c:pt idx="115">
                  <c:v>23086.12</c:v>
                </c:pt>
                <c:pt idx="116">
                  <c:v>23244.93</c:v>
                </c:pt>
                <c:pt idx="117">
                  <c:v>23271.29</c:v>
                </c:pt>
                <c:pt idx="118">
                  <c:v>23121.59</c:v>
                </c:pt>
                <c:pt idx="119">
                  <c:v>23062.16</c:v>
                </c:pt>
                <c:pt idx="120">
                  <c:v>23270.93</c:v>
                </c:pt>
                <c:pt idx="121">
                  <c:v>23312.25</c:v>
                </c:pt>
                <c:pt idx="122">
                  <c:v>23323.02</c:v>
                </c:pt>
                <c:pt idx="123">
                  <c:v>23313.41</c:v>
                </c:pt>
                <c:pt idx="124">
                  <c:v>23253.32</c:v>
                </c:pt>
                <c:pt idx="125">
                  <c:v>23246.57</c:v>
                </c:pt>
                <c:pt idx="126">
                  <c:v>23090.94</c:v>
                </c:pt>
                <c:pt idx="127">
                  <c:v>22705.599999999999</c:v>
                </c:pt>
                <c:pt idx="128">
                  <c:v>22875.5</c:v>
                </c:pt>
                <c:pt idx="129">
                  <c:v>22827.93</c:v>
                </c:pt>
                <c:pt idx="130">
                  <c:v>22935.35</c:v>
                </c:pt>
                <c:pt idx="131">
                  <c:v>22830.57</c:v>
                </c:pt>
                <c:pt idx="132">
                  <c:v>22715.13</c:v>
                </c:pt>
                <c:pt idx="133">
                  <c:v>22704.33</c:v>
                </c:pt>
                <c:pt idx="134">
                  <c:v>22457.89</c:v>
                </c:pt>
                <c:pt idx="135">
                  <c:v>22515.73</c:v>
                </c:pt>
                <c:pt idx="136">
                  <c:v>22466.26</c:v>
                </c:pt>
                <c:pt idx="137">
                  <c:v>22424.92</c:v>
                </c:pt>
                <c:pt idx="138">
                  <c:v>22434.35</c:v>
                </c:pt>
                <c:pt idx="139">
                  <c:v>22049.71</c:v>
                </c:pt>
                <c:pt idx="140">
                  <c:v>21658.27</c:v>
                </c:pt>
                <c:pt idx="141">
                  <c:v>21308.880000000001</c:v>
                </c:pt>
                <c:pt idx="142">
                  <c:v>21359.84</c:v>
                </c:pt>
                <c:pt idx="143">
                  <c:v>21483.18</c:v>
                </c:pt>
                <c:pt idx="144">
                  <c:v>21328.26</c:v>
                </c:pt>
                <c:pt idx="145">
                  <c:v>21276.01</c:v>
                </c:pt>
                <c:pt idx="146">
                  <c:v>21277.360000000001</c:v>
                </c:pt>
                <c:pt idx="147">
                  <c:v>21725.23</c:v>
                </c:pt>
                <c:pt idx="148">
                  <c:v>21811.98</c:v>
                </c:pt>
                <c:pt idx="149">
                  <c:v>21666.6</c:v>
                </c:pt>
                <c:pt idx="150">
                  <c:v>21733.69</c:v>
                </c:pt>
                <c:pt idx="151">
                  <c:v>21986.240000000002</c:v>
                </c:pt>
                <c:pt idx="152">
                  <c:v>21906</c:v>
                </c:pt>
                <c:pt idx="153">
                  <c:v>22077.94</c:v>
                </c:pt>
                <c:pt idx="154">
                  <c:v>22047.9</c:v>
                </c:pt>
                <c:pt idx="155">
                  <c:v>22003.3</c:v>
                </c:pt>
                <c:pt idx="156">
                  <c:v>21942.03</c:v>
                </c:pt>
                <c:pt idx="157">
                  <c:v>21878.63</c:v>
                </c:pt>
                <c:pt idx="158">
                  <c:v>21820.94</c:v>
                </c:pt>
                <c:pt idx="159">
                  <c:v>21743.96</c:v>
                </c:pt>
                <c:pt idx="160">
                  <c:v>21437.82</c:v>
                </c:pt>
                <c:pt idx="161">
                  <c:v>21350.35</c:v>
                </c:pt>
                <c:pt idx="162">
                  <c:v>21182.26</c:v>
                </c:pt>
                <c:pt idx="163">
                  <c:v>21145.81</c:v>
                </c:pt>
                <c:pt idx="164">
                  <c:v>20787.93</c:v>
                </c:pt>
                <c:pt idx="165">
                  <c:v>20554.16</c:v>
                </c:pt>
                <c:pt idx="166">
                  <c:v>20578.02</c:v>
                </c:pt>
                <c:pt idx="167">
                  <c:v>20614.29</c:v>
                </c:pt>
                <c:pt idx="168">
                  <c:v>20633.3</c:v>
                </c:pt>
                <c:pt idx="169">
                  <c:v>20361.12</c:v>
                </c:pt>
                <c:pt idx="170">
                  <c:v>20433.310000000001</c:v>
                </c:pt>
                <c:pt idx="171">
                  <c:v>20439.919999999998</c:v>
                </c:pt>
                <c:pt idx="172">
                  <c:v>20173.759999999998</c:v>
                </c:pt>
                <c:pt idx="173">
                  <c:v>20579.98</c:v>
                </c:pt>
                <c:pt idx="174">
                  <c:v>20584.29</c:v>
                </c:pt>
                <c:pt idx="175">
                  <c:v>20482.62</c:v>
                </c:pt>
                <c:pt idx="176">
                  <c:v>20582.009999999998</c:v>
                </c:pt>
                <c:pt idx="177">
                  <c:v>20502.66</c:v>
                </c:pt>
                <c:pt idx="178">
                  <c:v>20300.349999999999</c:v>
                </c:pt>
                <c:pt idx="179">
                  <c:v>20184.849999999999</c:v>
                </c:pt>
                <c:pt idx="180">
                  <c:v>20581.169999999998</c:v>
                </c:pt>
                <c:pt idx="181">
                  <c:v>20369.27</c:v>
                </c:pt>
                <c:pt idx="182">
                  <c:v>20676.919999999998</c:v>
                </c:pt>
                <c:pt idx="183">
                  <c:v>20462.98</c:v>
                </c:pt>
                <c:pt idx="184">
                  <c:v>20406.52</c:v>
                </c:pt>
                <c:pt idx="185">
                  <c:v>20110.759999999998</c:v>
                </c:pt>
                <c:pt idx="186">
                  <c:v>20514.189999999999</c:v>
                </c:pt>
                <c:pt idx="187">
                  <c:v>20960.09</c:v>
                </c:pt>
                <c:pt idx="188">
                  <c:v>21288.9</c:v>
                </c:pt>
                <c:pt idx="189">
                  <c:v>21476.07</c:v>
                </c:pt>
                <c:pt idx="190">
                  <c:v>21665.86</c:v>
                </c:pt>
                <c:pt idx="191">
                  <c:v>21518.7</c:v>
                </c:pt>
                <c:pt idx="192">
                  <c:v>21590.66</c:v>
                </c:pt>
                <c:pt idx="193">
                  <c:v>21715.69</c:v>
                </c:pt>
                <c:pt idx="194">
                  <c:v>21677.71</c:v>
                </c:pt>
                <c:pt idx="195">
                  <c:v>21411.93</c:v>
                </c:pt>
                <c:pt idx="196">
                  <c:v>21317.85</c:v>
                </c:pt>
                <c:pt idx="197">
                  <c:v>21121.9</c:v>
                </c:pt>
                <c:pt idx="198">
                  <c:v>20993.439999999999</c:v>
                </c:pt>
                <c:pt idx="199">
                  <c:v>21380.55</c:v>
                </c:pt>
                <c:pt idx="200">
                  <c:v>21514.89</c:v>
                </c:pt>
                <c:pt idx="201">
                  <c:v>21589.83</c:v>
                </c:pt>
                <c:pt idx="202">
                  <c:v>21532.57</c:v>
                </c:pt>
                <c:pt idx="203">
                  <c:v>21488.22</c:v>
                </c:pt>
                <c:pt idx="204">
                  <c:v>21508.22</c:v>
                </c:pt>
                <c:pt idx="205">
                  <c:v>21499.57</c:v>
                </c:pt>
                <c:pt idx="206">
                  <c:v>21647.73</c:v>
                </c:pt>
                <c:pt idx="207">
                  <c:v>21672.5</c:v>
                </c:pt>
                <c:pt idx="208">
                  <c:v>21566.65</c:v>
                </c:pt>
                <c:pt idx="209">
                  <c:v>21697.31</c:v>
                </c:pt>
                <c:pt idx="210">
                  <c:v>21559.17</c:v>
                </c:pt>
                <c:pt idx="211">
                  <c:v>21199.85</c:v>
                </c:pt>
                <c:pt idx="212">
                  <c:v>21123.97</c:v>
                </c:pt>
                <c:pt idx="213">
                  <c:v>21035.84</c:v>
                </c:pt>
                <c:pt idx="214">
                  <c:v>21114.47</c:v>
                </c:pt>
                <c:pt idx="215">
                  <c:v>21185.67</c:v>
                </c:pt>
                <c:pt idx="216">
                  <c:v>21221.7</c:v>
                </c:pt>
                <c:pt idx="217">
                  <c:v>21377.27</c:v>
                </c:pt>
                <c:pt idx="218">
                  <c:v>21213.43</c:v>
                </c:pt>
                <c:pt idx="219">
                  <c:v>20924.189999999999</c:v>
                </c:pt>
                <c:pt idx="220">
                  <c:v>21044.62</c:v>
                </c:pt>
                <c:pt idx="221">
                  <c:v>20971.18</c:v>
                </c:pt>
                <c:pt idx="222">
                  <c:v>20932.13</c:v>
                </c:pt>
                <c:pt idx="223">
                  <c:v>21118.75</c:v>
                </c:pt>
                <c:pt idx="224">
                  <c:v>21066.62</c:v>
                </c:pt>
                <c:pt idx="225">
                  <c:v>21077.95</c:v>
                </c:pt>
                <c:pt idx="226">
                  <c:v>20816.580000000002</c:v>
                </c:pt>
                <c:pt idx="227">
                  <c:v>20745.84</c:v>
                </c:pt>
                <c:pt idx="228">
                  <c:v>20646.150000000001</c:v>
                </c:pt>
                <c:pt idx="229">
                  <c:v>20289.64</c:v>
                </c:pt>
                <c:pt idx="230">
                  <c:v>20305.740000000002</c:v>
                </c:pt>
                <c:pt idx="231">
                  <c:v>20581.580000000002</c:v>
                </c:pt>
                <c:pt idx="232">
                  <c:v>20809.29</c:v>
                </c:pt>
                <c:pt idx="233">
                  <c:v>20884.61</c:v>
                </c:pt>
                <c:pt idx="234">
                  <c:v>21177.27</c:v>
                </c:pt>
                <c:pt idx="235">
                  <c:v>21113.759999999998</c:v>
                </c:pt>
                <c:pt idx="236">
                  <c:v>20922</c:v>
                </c:pt>
                <c:pt idx="237">
                  <c:v>21072.720000000001</c:v>
                </c:pt>
                <c:pt idx="238">
                  <c:v>21266.98</c:v>
                </c:pt>
                <c:pt idx="239">
                  <c:v>21160.43</c:v>
                </c:pt>
                <c:pt idx="240">
                  <c:v>21282.65</c:v>
                </c:pt>
                <c:pt idx="241">
                  <c:v>21199.98</c:v>
                </c:pt>
                <c:pt idx="242">
                  <c:v>20951.669999999998</c:v>
                </c:pt>
                <c:pt idx="243">
                  <c:v>20968.080000000002</c:v>
                </c:pt>
                <c:pt idx="244">
                  <c:v>20751.45</c:v>
                </c:pt>
                <c:pt idx="245">
                  <c:v>21127.93</c:v>
                </c:pt>
                <c:pt idx="246">
                  <c:v>21175.33</c:v>
                </c:pt>
                <c:pt idx="247">
                  <c:v>21315.07</c:v>
                </c:pt>
                <c:pt idx="248">
                  <c:v>21514.85</c:v>
                </c:pt>
                <c:pt idx="249">
                  <c:v>21875.11</c:v>
                </c:pt>
                <c:pt idx="250">
                  <c:v>22073.1</c:v>
                </c:pt>
                <c:pt idx="251">
                  <c:v>22155.23</c:v>
                </c:pt>
                <c:pt idx="252">
                  <c:v>22125.48</c:v>
                </c:pt>
                <c:pt idx="253">
                  <c:v>22119.94</c:v>
                </c:pt>
                <c:pt idx="254">
                  <c:v>22099.38</c:v>
                </c:pt>
                <c:pt idx="255">
                  <c:v>22162.23</c:v>
                </c:pt>
                <c:pt idx="256">
                  <c:v>22058.39</c:v>
                </c:pt>
                <c:pt idx="257">
                  <c:v>22185.87</c:v>
                </c:pt>
                <c:pt idx="258">
                  <c:v>22095.32</c:v>
                </c:pt>
                <c:pt idx="259">
                  <c:v>22102.93</c:v>
                </c:pt>
                <c:pt idx="260">
                  <c:v>21698.71</c:v>
                </c:pt>
                <c:pt idx="261">
                  <c:v>21627.87</c:v>
                </c:pt>
                <c:pt idx="262">
                  <c:v>21571.67</c:v>
                </c:pt>
                <c:pt idx="263">
                  <c:v>21698.42</c:v>
                </c:pt>
                <c:pt idx="264">
                  <c:v>21740.53</c:v>
                </c:pt>
                <c:pt idx="265">
                  <c:v>21731.34</c:v>
                </c:pt>
                <c:pt idx="266">
                  <c:v>21662.9</c:v>
                </c:pt>
                <c:pt idx="267">
                  <c:v>21489.95</c:v>
                </c:pt>
                <c:pt idx="268">
                  <c:v>21490.560000000001</c:v>
                </c:pt>
                <c:pt idx="269">
                  <c:v>21471.119999999999</c:v>
                </c:pt>
                <c:pt idx="270">
                  <c:v>21149.42</c:v>
                </c:pt>
                <c:pt idx="271">
                  <c:v>20974.19</c:v>
                </c:pt>
                <c:pt idx="272">
                  <c:v>21242.52</c:v>
                </c:pt>
                <c:pt idx="273">
                  <c:v>21174.34</c:v>
                </c:pt>
                <c:pt idx="274">
                  <c:v>20911.57</c:v>
                </c:pt>
                <c:pt idx="275">
                  <c:v>21542.03</c:v>
                </c:pt>
                <c:pt idx="276">
                  <c:v>21499.16</c:v>
                </c:pt>
                <c:pt idx="277">
                  <c:v>21425.79</c:v>
                </c:pt>
                <c:pt idx="278">
                  <c:v>21500.32</c:v>
                </c:pt>
                <c:pt idx="279">
                  <c:v>21374.85</c:v>
                </c:pt>
                <c:pt idx="280">
                  <c:v>21287.02</c:v>
                </c:pt>
                <c:pt idx="281">
                  <c:v>21198.99</c:v>
                </c:pt>
                <c:pt idx="282">
                  <c:v>21348.81</c:v>
                </c:pt>
                <c:pt idx="283">
                  <c:v>20938</c:v>
                </c:pt>
                <c:pt idx="284">
                  <c:v>20993.07</c:v>
                </c:pt>
                <c:pt idx="285">
                  <c:v>21402.12</c:v>
                </c:pt>
                <c:pt idx="286">
                  <c:v>21550.45</c:v>
                </c:pt>
                <c:pt idx="287">
                  <c:v>21659.040000000001</c:v>
                </c:pt>
                <c:pt idx="288">
                  <c:v>21740.92</c:v>
                </c:pt>
                <c:pt idx="289">
                  <c:v>21490.02</c:v>
                </c:pt>
                <c:pt idx="290">
                  <c:v>21364.09</c:v>
                </c:pt>
                <c:pt idx="291">
                  <c:v>21492.65</c:v>
                </c:pt>
                <c:pt idx="292">
                  <c:v>21405.84</c:v>
                </c:pt>
                <c:pt idx="293">
                  <c:v>21505.07</c:v>
                </c:pt>
                <c:pt idx="294">
                  <c:v>21348.67</c:v>
                </c:pt>
                <c:pt idx="295">
                  <c:v>21318.74</c:v>
                </c:pt>
                <c:pt idx="296">
                  <c:v>21315.39</c:v>
                </c:pt>
                <c:pt idx="297">
                  <c:v>21217.16</c:v>
                </c:pt>
                <c:pt idx="298">
                  <c:v>21189.97</c:v>
                </c:pt>
                <c:pt idx="299">
                  <c:v>20853.330000000002</c:v>
                </c:pt>
                <c:pt idx="300">
                  <c:v>21102.16</c:v>
                </c:pt>
                <c:pt idx="301">
                  <c:v>20992.880000000001</c:v>
                </c:pt>
                <c:pt idx="302">
                  <c:v>20428.57</c:v>
                </c:pt>
                <c:pt idx="303">
                  <c:v>20315.310000000001</c:v>
                </c:pt>
                <c:pt idx="304">
                  <c:v>20665.509999999998</c:v>
                </c:pt>
                <c:pt idx="305">
                  <c:v>20860.990000000002</c:v>
                </c:pt>
                <c:pt idx="306">
                  <c:v>20823.18</c:v>
                </c:pt>
                <c:pt idx="307">
                  <c:v>20823.68</c:v>
                </c:pt>
                <c:pt idx="308">
                  <c:v>20741.98</c:v>
                </c:pt>
                <c:pt idx="309">
                  <c:v>20682.91</c:v>
                </c:pt>
                <c:pt idx="310">
                  <c:v>20527.53</c:v>
                </c:pt>
                <c:pt idx="311">
                  <c:v>20406.22</c:v>
                </c:pt>
                <c:pt idx="312">
                  <c:v>20624.55</c:v>
                </c:pt>
                <c:pt idx="313">
                  <c:v>20598.64</c:v>
                </c:pt>
                <c:pt idx="314">
                  <c:v>20467.59</c:v>
                </c:pt>
                <c:pt idx="315">
                  <c:v>20438.22</c:v>
                </c:pt>
                <c:pt idx="316">
                  <c:v>20558.3</c:v>
                </c:pt>
                <c:pt idx="317">
                  <c:v>20678.259999999998</c:v>
                </c:pt>
                <c:pt idx="318">
                  <c:v>20454.13</c:v>
                </c:pt>
                <c:pt idx="319">
                  <c:v>20342.46</c:v>
                </c:pt>
                <c:pt idx="320">
                  <c:v>20323.32</c:v>
                </c:pt>
                <c:pt idx="321">
                  <c:v>20204.43</c:v>
                </c:pt>
                <c:pt idx="322">
                  <c:v>20294.740000000002</c:v>
                </c:pt>
                <c:pt idx="323">
                  <c:v>20101.93</c:v>
                </c:pt>
                <c:pt idx="324">
                  <c:v>20331.2</c:v>
                </c:pt>
                <c:pt idx="325">
                  <c:v>20106.36</c:v>
                </c:pt>
                <c:pt idx="326">
                  <c:v>19920.8</c:v>
                </c:pt>
                <c:pt idx="327">
                  <c:v>19241.37</c:v>
                </c:pt>
                <c:pt idx="328">
                  <c:v>19900.04</c:v>
                </c:pt>
                <c:pt idx="329">
                  <c:v>19701.759999999998</c:v>
                </c:pt>
                <c:pt idx="330">
                  <c:v>18948.580000000002</c:v>
                </c:pt>
                <c:pt idx="331">
                  <c:v>19117.96</c:v>
                </c:pt>
                <c:pt idx="332">
                  <c:v>20006.669999999998</c:v>
                </c:pt>
                <c:pt idx="333">
                  <c:v>20282.93</c:v>
                </c:pt>
                <c:pt idx="334">
                  <c:v>20880.73</c:v>
                </c:pt>
                <c:pt idx="335">
                  <c:v>21101.439999999999</c:v>
                </c:pt>
                <c:pt idx="336">
                  <c:v>21363.67</c:v>
                </c:pt>
                <c:pt idx="337">
                  <c:v>21353.94</c:v>
                </c:pt>
                <c:pt idx="338">
                  <c:v>21675.66</c:v>
                </c:pt>
                <c:pt idx="339">
                  <c:v>21320.720000000001</c:v>
                </c:pt>
                <c:pt idx="340">
                  <c:v>21062.31</c:v>
                </c:pt>
                <c:pt idx="341">
                  <c:v>21169.96</c:v>
                </c:pt>
                <c:pt idx="342">
                  <c:v>21506.45</c:v>
                </c:pt>
                <c:pt idx="343">
                  <c:v>21307.72</c:v>
                </c:pt>
                <c:pt idx="344">
                  <c:v>21708.82</c:v>
                </c:pt>
                <c:pt idx="345">
                  <c:v>22033.41</c:v>
                </c:pt>
                <c:pt idx="346">
                  <c:v>22550.29</c:v>
                </c:pt>
                <c:pt idx="347">
                  <c:v>22231.96</c:v>
                </c:pt>
                <c:pt idx="348">
                  <c:v>22241.17</c:v>
                </c:pt>
                <c:pt idx="349">
                  <c:v>22032.720000000001</c:v>
                </c:pt>
                <c:pt idx="350">
                  <c:v>21816.05</c:v>
                </c:pt>
                <c:pt idx="351">
                  <c:v>21622.6</c:v>
                </c:pt>
                <c:pt idx="352">
                  <c:v>21484.98</c:v>
                </c:pt>
                <c:pt idx="353">
                  <c:v>21243.38</c:v>
                </c:pt>
                <c:pt idx="354">
                  <c:v>21526.95</c:v>
                </c:pt>
                <c:pt idx="355">
                  <c:v>21665.29</c:v>
                </c:pt>
                <c:pt idx="356">
                  <c:v>21663.99</c:v>
                </c:pt>
                <c:pt idx="357">
                  <c:v>21613.53</c:v>
                </c:pt>
                <c:pt idx="358">
                  <c:v>21764.880000000001</c:v>
                </c:pt>
                <c:pt idx="359">
                  <c:v>21484.65</c:v>
                </c:pt>
                <c:pt idx="360">
                  <c:v>22046.29</c:v>
                </c:pt>
                <c:pt idx="361">
                  <c:v>22226.01</c:v>
                </c:pt>
                <c:pt idx="362">
                  <c:v>22421</c:v>
                </c:pt>
                <c:pt idx="363">
                  <c:v>21996.94</c:v>
                </c:pt>
                <c:pt idx="364">
                  <c:v>21994.28</c:v>
                </c:pt>
                <c:pt idx="365">
                  <c:v>21865.98</c:v>
                </c:pt>
                <c:pt idx="366">
                  <c:v>21751.33</c:v>
                </c:pt>
                <c:pt idx="367">
                  <c:v>21628.45</c:v>
                </c:pt>
                <c:pt idx="368">
                  <c:v>21530.39</c:v>
                </c:pt>
                <c:pt idx="369">
                  <c:v>21035.88</c:v>
                </c:pt>
                <c:pt idx="370">
                  <c:v>21109.97</c:v>
                </c:pt>
                <c:pt idx="371">
                  <c:v>20971.93</c:v>
                </c:pt>
                <c:pt idx="372">
                  <c:v>21204.400000000001</c:v>
                </c:pt>
                <c:pt idx="373">
                  <c:v>21911.42</c:v>
                </c:pt>
                <c:pt idx="374">
                  <c:v>21993.07</c:v>
                </c:pt>
                <c:pt idx="375">
                  <c:v>22271.59</c:v>
                </c:pt>
                <c:pt idx="376">
                  <c:v>22212.57</c:v>
                </c:pt>
                <c:pt idx="377">
                  <c:v>22637.29</c:v>
                </c:pt>
                <c:pt idx="378">
                  <c:v>22765.58</c:v>
                </c:pt>
                <c:pt idx="379">
                  <c:v>22269.53</c:v>
                </c:pt>
                <c:pt idx="380">
                  <c:v>22261.919999999998</c:v>
                </c:pt>
                <c:pt idx="381">
                  <c:v>22323.43</c:v>
                </c:pt>
                <c:pt idx="382">
                  <c:v>22459.02</c:v>
                </c:pt>
                <c:pt idx="383">
                  <c:v>23373.54</c:v>
                </c:pt>
                <c:pt idx="384">
                  <c:v>23442.46</c:v>
                </c:pt>
                <c:pt idx="385">
                  <c:v>23730.19</c:v>
                </c:pt>
                <c:pt idx="386">
                  <c:v>23923.26</c:v>
                </c:pt>
                <c:pt idx="387">
                  <c:v>24030.59</c:v>
                </c:pt>
                <c:pt idx="388">
                  <c:v>24217.26</c:v>
                </c:pt>
                <c:pt idx="389">
                  <c:v>24123.5</c:v>
                </c:pt>
                <c:pt idx="390">
                  <c:v>24021.27</c:v>
                </c:pt>
                <c:pt idx="391">
                  <c:v>23778.04</c:v>
                </c:pt>
                <c:pt idx="392">
                  <c:v>23833.919999999998</c:v>
                </c:pt>
                <c:pt idx="393">
                  <c:v>23808.95</c:v>
                </c:pt>
                <c:pt idx="394">
                  <c:v>23764.05</c:v>
                </c:pt>
                <c:pt idx="395">
                  <c:v>23582.15</c:v>
                </c:pt>
                <c:pt idx="396">
                  <c:v>23672.52</c:v>
                </c:pt>
                <c:pt idx="397">
                  <c:v>23039.26</c:v>
                </c:pt>
                <c:pt idx="398">
                  <c:v>22965.48</c:v>
                </c:pt>
                <c:pt idx="399">
                  <c:v>22643.88</c:v>
                </c:pt>
                <c:pt idx="400">
                  <c:v>22522.17</c:v>
                </c:pt>
                <c:pt idx="401">
                  <c:v>22457.1</c:v>
                </c:pt>
                <c:pt idx="402">
                  <c:v>22249.61</c:v>
                </c:pt>
                <c:pt idx="403">
                  <c:v>22172.9</c:v>
                </c:pt>
                <c:pt idx="404">
                  <c:v>22416.63</c:v>
                </c:pt>
                <c:pt idx="405">
                  <c:v>22570.52</c:v>
                </c:pt>
                <c:pt idx="406">
                  <c:v>22612.15</c:v>
                </c:pt>
                <c:pt idx="407">
                  <c:v>22684.43</c:v>
                </c:pt>
                <c:pt idx="408">
                  <c:v>22678.03</c:v>
                </c:pt>
                <c:pt idx="409">
                  <c:v>22832.83</c:v>
                </c:pt>
                <c:pt idx="410">
                  <c:v>22819.97</c:v>
                </c:pt>
                <c:pt idx="411">
                  <c:v>22813.47</c:v>
                </c:pt>
                <c:pt idx="412">
                  <c:v>22682.39</c:v>
                </c:pt>
                <c:pt idx="413">
                  <c:v>22452.42</c:v>
                </c:pt>
                <c:pt idx="414">
                  <c:v>22377.88</c:v>
                </c:pt>
                <c:pt idx="415">
                  <c:v>22162.81</c:v>
                </c:pt>
                <c:pt idx="416">
                  <c:v>22053.14</c:v>
                </c:pt>
                <c:pt idx="417">
                  <c:v>22150.75</c:v>
                </c:pt>
                <c:pt idx="418">
                  <c:v>22244.1</c:v>
                </c:pt>
                <c:pt idx="419">
                  <c:v>21871.7</c:v>
                </c:pt>
                <c:pt idx="420">
                  <c:v>22110.29</c:v>
                </c:pt>
                <c:pt idx="421">
                  <c:v>22047.19</c:v>
                </c:pt>
                <c:pt idx="422">
                  <c:v>21851.32</c:v>
                </c:pt>
                <c:pt idx="423">
                  <c:v>22272.69</c:v>
                </c:pt>
                <c:pt idx="424">
                  <c:v>22497.99</c:v>
                </c:pt>
                <c:pt idx="425">
                  <c:v>22610.29</c:v>
                </c:pt>
                <c:pt idx="426">
                  <c:v>22499.05</c:v>
                </c:pt>
                <c:pt idx="427">
                  <c:v>22486.74</c:v>
                </c:pt>
                <c:pt idx="428">
                  <c:v>22490.57</c:v>
                </c:pt>
                <c:pt idx="429">
                  <c:v>22464.81</c:v>
                </c:pt>
                <c:pt idx="430">
                  <c:v>22615.98</c:v>
                </c:pt>
                <c:pt idx="431">
                  <c:v>22352.21</c:v>
                </c:pt>
                <c:pt idx="432">
                  <c:v>22518.94</c:v>
                </c:pt>
                <c:pt idx="433">
                  <c:v>22593.200000000001</c:v>
                </c:pt>
                <c:pt idx="434">
                  <c:v>22549.77</c:v>
                </c:pt>
                <c:pt idx="435">
                  <c:v>22547.14</c:v>
                </c:pt>
                <c:pt idx="436">
                  <c:v>22416.23</c:v>
                </c:pt>
                <c:pt idx="437">
                  <c:v>22341.87</c:v>
                </c:pt>
                <c:pt idx="438">
                  <c:v>22541.35</c:v>
                </c:pt>
                <c:pt idx="439">
                  <c:v>22761.87</c:v>
                </c:pt>
                <c:pt idx="440">
                  <c:v>22794.19</c:v>
                </c:pt>
                <c:pt idx="441">
                  <c:v>22575.42</c:v>
                </c:pt>
                <c:pt idx="442">
                  <c:v>22316.52</c:v>
                </c:pt>
                <c:pt idx="443">
                  <c:v>22019.19</c:v>
                </c:pt>
                <c:pt idx="444">
                  <c:v>21744.25</c:v>
                </c:pt>
                <c:pt idx="445">
                  <c:v>22196.89</c:v>
                </c:pt>
                <c:pt idx="446">
                  <c:v>21825.759999999998</c:v>
                </c:pt>
                <c:pt idx="447">
                  <c:v>21642.959999999999</c:v>
                </c:pt>
                <c:pt idx="448">
                  <c:v>21462.95</c:v>
                </c:pt>
                <c:pt idx="449">
                  <c:v>21604.18</c:v>
                </c:pt>
                <c:pt idx="450">
                  <c:v>21574.560000000001</c:v>
                </c:pt>
                <c:pt idx="451">
                  <c:v>21784.48</c:v>
                </c:pt>
                <c:pt idx="452">
                  <c:v>22145.48</c:v>
                </c:pt>
                <c:pt idx="453">
                  <c:v>22038.400000000001</c:v>
                </c:pt>
                <c:pt idx="454">
                  <c:v>22205.34</c:v>
                </c:pt>
                <c:pt idx="455">
                  <c:v>22104.12</c:v>
                </c:pt>
                <c:pt idx="456">
                  <c:v>22312.79</c:v>
                </c:pt>
                <c:pt idx="457">
                  <c:v>22414.18</c:v>
                </c:pt>
                <c:pt idx="458">
                  <c:v>22491.08</c:v>
                </c:pt>
                <c:pt idx="459">
                  <c:v>22167.16</c:v>
                </c:pt>
                <c:pt idx="460">
                  <c:v>22278.48</c:v>
                </c:pt>
                <c:pt idx="461">
                  <c:v>22601.13</c:v>
                </c:pt>
                <c:pt idx="462">
                  <c:v>22770.38</c:v>
                </c:pt>
                <c:pt idx="463">
                  <c:v>22738.61</c:v>
                </c:pt>
                <c:pt idx="464">
                  <c:v>22895.31</c:v>
                </c:pt>
                <c:pt idx="465">
                  <c:v>22797.73</c:v>
                </c:pt>
                <c:pt idx="466">
                  <c:v>22667.3</c:v>
                </c:pt>
                <c:pt idx="467">
                  <c:v>22694.5</c:v>
                </c:pt>
                <c:pt idx="468">
                  <c:v>22732.18</c:v>
                </c:pt>
                <c:pt idx="469">
                  <c:v>22498.59</c:v>
                </c:pt>
                <c:pt idx="470">
                  <c:v>22470.04</c:v>
                </c:pt>
                <c:pt idx="471">
                  <c:v>22355.83</c:v>
                </c:pt>
                <c:pt idx="472">
                  <c:v>22098.04</c:v>
                </c:pt>
                <c:pt idx="473">
                  <c:v>22098</c:v>
                </c:pt>
                <c:pt idx="474">
                  <c:v>21931.65</c:v>
                </c:pt>
                <c:pt idx="475">
                  <c:v>22240.39</c:v>
                </c:pt>
                <c:pt idx="476">
                  <c:v>22410.91</c:v>
                </c:pt>
                <c:pt idx="477">
                  <c:v>22318.15</c:v>
                </c:pt>
                <c:pt idx="478">
                  <c:v>22366.6</c:v>
                </c:pt>
                <c:pt idx="479">
                  <c:v>22649.85</c:v>
                </c:pt>
                <c:pt idx="480">
                  <c:v>22952.87</c:v>
                </c:pt>
                <c:pt idx="481">
                  <c:v>22935.31</c:v>
                </c:pt>
                <c:pt idx="482">
                  <c:v>22867.3</c:v>
                </c:pt>
                <c:pt idx="483">
                  <c:v>22799.16</c:v>
                </c:pt>
                <c:pt idx="484">
                  <c:v>22695.84</c:v>
                </c:pt>
                <c:pt idx="485">
                  <c:v>22805.72</c:v>
                </c:pt>
                <c:pt idx="486">
                  <c:v>22683.64</c:v>
                </c:pt>
                <c:pt idx="487">
                  <c:v>22545.47</c:v>
                </c:pt>
                <c:pt idx="488">
                  <c:v>22418.75</c:v>
                </c:pt>
                <c:pt idx="489">
                  <c:v>22364.75</c:v>
                </c:pt>
                <c:pt idx="490">
                  <c:v>22423.23</c:v>
                </c:pt>
                <c:pt idx="491">
                  <c:v>22350.91</c:v>
                </c:pt>
                <c:pt idx="492">
                  <c:v>22426.55</c:v>
                </c:pt>
                <c:pt idx="493">
                  <c:v>22411.43</c:v>
                </c:pt>
                <c:pt idx="494">
                  <c:v>22357.53</c:v>
                </c:pt>
                <c:pt idx="495">
                  <c:v>22265.200000000001</c:v>
                </c:pt>
                <c:pt idx="496">
                  <c:v>22080.76</c:v>
                </c:pt>
                <c:pt idx="497">
                  <c:v>22149.59</c:v>
                </c:pt>
                <c:pt idx="498">
                  <c:v>22065.52</c:v>
                </c:pt>
                <c:pt idx="499">
                  <c:v>22076.63</c:v>
                </c:pt>
                <c:pt idx="500">
                  <c:v>22176.86</c:v>
                </c:pt>
                <c:pt idx="501">
                  <c:v>21914.959999999999</c:v>
                </c:pt>
                <c:pt idx="502">
                  <c:v>21772.42</c:v>
                </c:pt>
                <c:pt idx="503">
                  <c:v>21775.61</c:v>
                </c:pt>
                <c:pt idx="504">
                  <c:v>21746.69</c:v>
                </c:pt>
                <c:pt idx="505">
                  <c:v>21591.39</c:v>
                </c:pt>
                <c:pt idx="506">
                  <c:v>21687.1</c:v>
                </c:pt>
                <c:pt idx="507">
                  <c:v>21542.37</c:v>
                </c:pt>
                <c:pt idx="508">
                  <c:v>21517.77</c:v>
                </c:pt>
                <c:pt idx="509">
                  <c:v>21550.42</c:v>
                </c:pt>
                <c:pt idx="510">
                  <c:v>21462.1</c:v>
                </c:pt>
                <c:pt idx="511">
                  <c:v>21238.18</c:v>
                </c:pt>
                <c:pt idx="512">
                  <c:v>21056.02</c:v>
                </c:pt>
                <c:pt idx="513">
                  <c:v>21388.58</c:v>
                </c:pt>
                <c:pt idx="514">
                  <c:v>21311.5</c:v>
                </c:pt>
                <c:pt idx="515">
                  <c:v>20996.22</c:v>
                </c:pt>
                <c:pt idx="516">
                  <c:v>20776.82</c:v>
                </c:pt>
                <c:pt idx="517">
                  <c:v>20943.310000000001</c:v>
                </c:pt>
                <c:pt idx="518">
                  <c:v>20347.490000000002</c:v>
                </c:pt>
                <c:pt idx="519">
                  <c:v>20559.61</c:v>
                </c:pt>
                <c:pt idx="520">
                  <c:v>21349.71</c:v>
                </c:pt>
                <c:pt idx="521">
                  <c:v>21223.97</c:v>
                </c:pt>
                <c:pt idx="522">
                  <c:v>21366.880000000001</c:v>
                </c:pt>
                <c:pt idx="523">
                  <c:v>21632.85</c:v>
                </c:pt>
                <c:pt idx="524">
                  <c:v>21555.49</c:v>
                </c:pt>
                <c:pt idx="525">
                  <c:v>21684.02</c:v>
                </c:pt>
                <c:pt idx="526">
                  <c:v>21700.78</c:v>
                </c:pt>
                <c:pt idx="527">
                  <c:v>21689.97</c:v>
                </c:pt>
                <c:pt idx="528">
                  <c:v>21357.55</c:v>
                </c:pt>
                <c:pt idx="529">
                  <c:v>21299.4</c:v>
                </c:pt>
                <c:pt idx="530">
                  <c:v>21201.94</c:v>
                </c:pt>
                <c:pt idx="531">
                  <c:v>21381.42</c:v>
                </c:pt>
                <c:pt idx="532">
                  <c:v>20937.259999999998</c:v>
                </c:pt>
                <c:pt idx="533">
                  <c:v>21088.959999999999</c:v>
                </c:pt>
                <c:pt idx="534">
                  <c:v>21645.22</c:v>
                </c:pt>
                <c:pt idx="535">
                  <c:v>22068.240000000002</c:v>
                </c:pt>
                <c:pt idx="536">
                  <c:v>22325.07</c:v>
                </c:pt>
                <c:pt idx="537">
                  <c:v>22040.87</c:v>
                </c:pt>
                <c:pt idx="538">
                  <c:v>21741.63</c:v>
                </c:pt>
                <c:pt idx="539">
                  <c:v>21626.85</c:v>
                </c:pt>
                <c:pt idx="540">
                  <c:v>21836.73</c:v>
                </c:pt>
                <c:pt idx="541">
                  <c:v>21831.45</c:v>
                </c:pt>
                <c:pt idx="542">
                  <c:v>21858.33</c:v>
                </c:pt>
                <c:pt idx="543">
                  <c:v>21499.88</c:v>
                </c:pt>
                <c:pt idx="544">
                  <c:v>21308.92</c:v>
                </c:pt>
                <c:pt idx="545">
                  <c:v>20950.150000000001</c:v>
                </c:pt>
                <c:pt idx="546">
                  <c:v>21211.53</c:v>
                </c:pt>
                <c:pt idx="547">
                  <c:v>21119.01</c:v>
                </c:pt>
                <c:pt idx="548">
                  <c:v>21649.7</c:v>
                </c:pt>
                <c:pt idx="549">
                  <c:v>21627.13</c:v>
                </c:pt>
                <c:pt idx="550">
                  <c:v>21078.71</c:v>
                </c:pt>
                <c:pt idx="551">
                  <c:v>22659.43</c:v>
                </c:pt>
                <c:pt idx="552">
                  <c:v>23122.45</c:v>
                </c:pt>
                <c:pt idx="553">
                  <c:v>23211.119999999999</c:v>
                </c:pt>
                <c:pt idx="554">
                  <c:v>23092.85</c:v>
                </c:pt>
                <c:pt idx="555">
                  <c:v>23233.37</c:v>
                </c:pt>
                <c:pt idx="556">
                  <c:v>23580.17</c:v>
                </c:pt>
                <c:pt idx="557">
                  <c:v>23592.28</c:v>
                </c:pt>
                <c:pt idx="558">
                  <c:v>23649.03</c:v>
                </c:pt>
                <c:pt idx="559">
                  <c:v>23917.14</c:v>
                </c:pt>
                <c:pt idx="560">
                  <c:v>23916.02</c:v>
                </c:pt>
                <c:pt idx="561">
                  <c:v>23697.81</c:v>
                </c:pt>
                <c:pt idx="562">
                  <c:v>23735.61</c:v>
                </c:pt>
                <c:pt idx="563">
                  <c:v>23699.47</c:v>
                </c:pt>
                <c:pt idx="564">
                  <c:v>23739.17</c:v>
                </c:pt>
                <c:pt idx="565">
                  <c:v>23701.83</c:v>
                </c:pt>
                <c:pt idx="566">
                  <c:v>23685.02</c:v>
                </c:pt>
                <c:pt idx="567">
                  <c:v>23588.07</c:v>
                </c:pt>
                <c:pt idx="568">
                  <c:v>23601.84</c:v>
                </c:pt>
                <c:pt idx="569">
                  <c:v>23755.45</c:v>
                </c:pt>
                <c:pt idx="570">
                  <c:v>23789.03</c:v>
                </c:pt>
                <c:pt idx="571">
                  <c:v>23520.52</c:v>
                </c:pt>
                <c:pt idx="572">
                  <c:v>23065.200000000001</c:v>
                </c:pt>
                <c:pt idx="573">
                  <c:v>22753.200000000001</c:v>
                </c:pt>
                <c:pt idx="574">
                  <c:v>22736.43</c:v>
                </c:pt>
                <c:pt idx="575">
                  <c:v>22854.39</c:v>
                </c:pt>
                <c:pt idx="576">
                  <c:v>22877.63</c:v>
                </c:pt>
                <c:pt idx="577">
                  <c:v>22870.19</c:v>
                </c:pt>
                <c:pt idx="578">
                  <c:v>22801.16</c:v>
                </c:pt>
                <c:pt idx="579">
                  <c:v>22728.06</c:v>
                </c:pt>
                <c:pt idx="580">
                  <c:v>22806.73</c:v>
                </c:pt>
                <c:pt idx="581">
                  <c:v>22862.82</c:v>
                </c:pt>
                <c:pt idx="582">
                  <c:v>22735.200000000001</c:v>
                </c:pt>
                <c:pt idx="583">
                  <c:v>22478.32</c:v>
                </c:pt>
                <c:pt idx="584">
                  <c:v>22638.76</c:v>
                </c:pt>
                <c:pt idx="585">
                  <c:v>22697.32</c:v>
                </c:pt>
                <c:pt idx="586">
                  <c:v>22834.89</c:v>
                </c:pt>
                <c:pt idx="587">
                  <c:v>22787.4</c:v>
                </c:pt>
                <c:pt idx="588">
                  <c:v>22625.41</c:v>
                </c:pt>
                <c:pt idx="589">
                  <c:v>22317.15</c:v>
                </c:pt>
                <c:pt idx="590">
                  <c:v>22119.21</c:v>
                </c:pt>
                <c:pt idx="591">
                  <c:v>22522.28</c:v>
                </c:pt>
                <c:pt idx="592">
                  <c:v>22693.99</c:v>
                </c:pt>
                <c:pt idx="593">
                  <c:v>22675.07</c:v>
                </c:pt>
                <c:pt idx="594">
                  <c:v>22502.68</c:v>
                </c:pt>
                <c:pt idx="595">
                  <c:v>22537.119999999999</c:v>
                </c:pt>
                <c:pt idx="596">
                  <c:v>22363.94</c:v>
                </c:pt>
                <c:pt idx="597">
                  <c:v>22423.4</c:v>
                </c:pt>
                <c:pt idx="598">
                  <c:v>22381.01</c:v>
                </c:pt>
                <c:pt idx="599">
                  <c:v>22513.439999999999</c:v>
                </c:pt>
                <c:pt idx="600">
                  <c:v>22416.48</c:v>
                </c:pt>
                <c:pt idx="601">
                  <c:v>22215.07</c:v>
                </c:pt>
                <c:pt idx="602">
                  <c:v>22319.119999999999</c:v>
                </c:pt>
                <c:pt idx="603">
                  <c:v>21972.34</c:v>
                </c:pt>
                <c:pt idx="604">
                  <c:v>22004.79</c:v>
                </c:pt>
                <c:pt idx="605">
                  <c:v>22323.24</c:v>
                </c:pt>
                <c:pt idx="606">
                  <c:v>22380.99</c:v>
                </c:pt>
                <c:pt idx="607">
                  <c:v>22511.93</c:v>
                </c:pt>
                <c:pt idx="608">
                  <c:v>22522.83</c:v>
                </c:pt>
                <c:pt idx="609">
                  <c:v>22759.07</c:v>
                </c:pt>
                <c:pt idx="610">
                  <c:v>22512.91</c:v>
                </c:pt>
                <c:pt idx="611">
                  <c:v>22435.34</c:v>
                </c:pt>
                <c:pt idx="612">
                  <c:v>22400.01</c:v>
                </c:pt>
                <c:pt idx="613">
                  <c:v>22130.03</c:v>
                </c:pt>
                <c:pt idx="614">
                  <c:v>21840.07</c:v>
                </c:pt>
                <c:pt idx="615">
                  <c:v>21921.24</c:v>
                </c:pt>
                <c:pt idx="616">
                  <c:v>21815.72</c:v>
                </c:pt>
                <c:pt idx="617">
                  <c:v>21688.560000000001</c:v>
                </c:pt>
                <c:pt idx="618">
                  <c:v>21648.35</c:v>
                </c:pt>
                <c:pt idx="619">
                  <c:v>21646.52</c:v>
                </c:pt>
                <c:pt idx="620">
                  <c:v>21614.51</c:v>
                </c:pt>
                <c:pt idx="621">
                  <c:v>21363.1</c:v>
                </c:pt>
                <c:pt idx="622">
                  <c:v>21381.52</c:v>
                </c:pt>
                <c:pt idx="623">
                  <c:v>21317.67</c:v>
                </c:pt>
                <c:pt idx="624">
                  <c:v>21230.67</c:v>
                </c:pt>
                <c:pt idx="625">
                  <c:v>21187.93</c:v>
                </c:pt>
                <c:pt idx="626">
                  <c:v>20933</c:v>
                </c:pt>
                <c:pt idx="627">
                  <c:v>20917.04</c:v>
                </c:pt>
                <c:pt idx="628">
                  <c:v>20788.12</c:v>
                </c:pt>
                <c:pt idx="629">
                  <c:v>20663.080000000002</c:v>
                </c:pt>
                <c:pt idx="630">
                  <c:v>20659.150000000001</c:v>
                </c:pt>
                <c:pt idx="631">
                  <c:v>20602.259999999998</c:v>
                </c:pt>
                <c:pt idx="632">
                  <c:v>20592.18</c:v>
                </c:pt>
                <c:pt idx="633">
                  <c:v>20438.169999999998</c:v>
                </c:pt>
                <c:pt idx="634">
                  <c:v>20363.28</c:v>
                </c:pt>
                <c:pt idx="635">
                  <c:v>20285.060000000001</c:v>
                </c:pt>
                <c:pt idx="636">
                  <c:v>20299.68</c:v>
                </c:pt>
                <c:pt idx="637">
                  <c:v>20213.66</c:v>
                </c:pt>
                <c:pt idx="638">
                  <c:v>20303.98</c:v>
                </c:pt>
                <c:pt idx="639">
                  <c:v>20367.03</c:v>
                </c:pt>
                <c:pt idx="640">
                  <c:v>20249.240000000002</c:v>
                </c:pt>
                <c:pt idx="641">
                  <c:v>20332.689999999999</c:v>
                </c:pt>
                <c:pt idx="642">
                  <c:v>20272.82</c:v>
                </c:pt>
                <c:pt idx="643">
                  <c:v>20122</c:v>
                </c:pt>
                <c:pt idx="644">
                  <c:v>19787.650000000001</c:v>
                </c:pt>
                <c:pt idx="645">
                  <c:v>19793.849999999999</c:v>
                </c:pt>
                <c:pt idx="646">
                  <c:v>19845.02</c:v>
                </c:pt>
                <c:pt idx="647">
                  <c:v>19718.8</c:v>
                </c:pt>
                <c:pt idx="648">
                  <c:v>19437.14</c:v>
                </c:pt>
                <c:pt idx="649">
                  <c:v>19239.52</c:v>
                </c:pt>
                <c:pt idx="650">
                  <c:v>19365.75</c:v>
                </c:pt>
                <c:pt idx="651">
                  <c:v>19254.669999999998</c:v>
                </c:pt>
                <c:pt idx="652">
                  <c:v>19354.59</c:v>
                </c:pt>
                <c:pt idx="653">
                  <c:v>19479.400000000001</c:v>
                </c:pt>
                <c:pt idx="654">
                  <c:v>19620.07</c:v>
                </c:pt>
                <c:pt idx="655">
                  <c:v>19583.11</c:v>
                </c:pt>
                <c:pt idx="656">
                  <c:v>19435.099999999999</c:v>
                </c:pt>
                <c:pt idx="657">
                  <c:v>19280.02</c:v>
                </c:pt>
                <c:pt idx="658">
                  <c:v>19420.5</c:v>
                </c:pt>
                <c:pt idx="659">
                  <c:v>19384.37</c:v>
                </c:pt>
                <c:pt idx="660">
                  <c:v>19351.919999999998</c:v>
                </c:pt>
                <c:pt idx="661">
                  <c:v>19408.47</c:v>
                </c:pt>
                <c:pt idx="662">
                  <c:v>19361.95</c:v>
                </c:pt>
                <c:pt idx="663">
                  <c:v>19365.650000000001</c:v>
                </c:pt>
                <c:pt idx="664">
                  <c:v>19433.09</c:v>
                </c:pt>
                <c:pt idx="665">
                  <c:v>19679.37</c:v>
                </c:pt>
                <c:pt idx="666">
                  <c:v>19719.080000000002</c:v>
                </c:pt>
                <c:pt idx="667">
                  <c:v>19656.91</c:v>
                </c:pt>
                <c:pt idx="668">
                  <c:v>19486.48</c:v>
                </c:pt>
                <c:pt idx="669">
                  <c:v>19685.830000000002</c:v>
                </c:pt>
                <c:pt idx="670">
                  <c:v>19660.22</c:v>
                </c:pt>
                <c:pt idx="671">
                  <c:v>19970.57</c:v>
                </c:pt>
                <c:pt idx="672">
                  <c:v>20037.400000000001</c:v>
                </c:pt>
                <c:pt idx="673">
                  <c:v>19933.59</c:v>
                </c:pt>
                <c:pt idx="674">
                  <c:v>19985.400000000001</c:v>
                </c:pt>
                <c:pt idx="675">
                  <c:v>20022.05</c:v>
                </c:pt>
                <c:pt idx="676">
                  <c:v>19904.72</c:v>
                </c:pt>
                <c:pt idx="677">
                  <c:v>19891.900000000001</c:v>
                </c:pt>
                <c:pt idx="678">
                  <c:v>19926.599999999999</c:v>
                </c:pt>
                <c:pt idx="679">
                  <c:v>20005.2</c:v>
                </c:pt>
                <c:pt idx="680">
                  <c:v>20016.580000000002</c:v>
                </c:pt>
                <c:pt idx="681">
                  <c:v>19941.61</c:v>
                </c:pt>
                <c:pt idx="682">
                  <c:v>19901.88</c:v>
                </c:pt>
                <c:pt idx="683">
                  <c:v>20081.91</c:v>
                </c:pt>
                <c:pt idx="684">
                  <c:v>20032.23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82-40BD-AD16-2B208E9D1E57}"/>
            </c:ext>
          </c:extLst>
        </c:ser>
        <c:ser>
          <c:idx val="3"/>
          <c:order val="3"/>
          <c:tx>
            <c:strRef>
              <c:f>NIKKE225!$E$101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NIKKE225!$A$102:$A$786</c:f>
              <c:numCache>
                <c:formatCode>m/d/yyyy</c:formatCode>
                <c:ptCount val="685"/>
                <c:pt idx="0">
                  <c:v>43966</c:v>
                </c:pt>
                <c:pt idx="1">
                  <c:v>43965</c:v>
                </c:pt>
                <c:pt idx="2">
                  <c:v>43964</c:v>
                </c:pt>
                <c:pt idx="3">
                  <c:v>43963</c:v>
                </c:pt>
                <c:pt idx="4">
                  <c:v>43962</c:v>
                </c:pt>
                <c:pt idx="5">
                  <c:v>43959</c:v>
                </c:pt>
                <c:pt idx="6">
                  <c:v>43958</c:v>
                </c:pt>
                <c:pt idx="7">
                  <c:v>43952</c:v>
                </c:pt>
                <c:pt idx="8">
                  <c:v>43951</c:v>
                </c:pt>
                <c:pt idx="9">
                  <c:v>43949</c:v>
                </c:pt>
                <c:pt idx="10">
                  <c:v>43948</c:v>
                </c:pt>
                <c:pt idx="11">
                  <c:v>43945</c:v>
                </c:pt>
                <c:pt idx="12">
                  <c:v>43944</c:v>
                </c:pt>
                <c:pt idx="13">
                  <c:v>43943</c:v>
                </c:pt>
                <c:pt idx="14">
                  <c:v>43942</c:v>
                </c:pt>
                <c:pt idx="15">
                  <c:v>43941</c:v>
                </c:pt>
                <c:pt idx="16">
                  <c:v>43938</c:v>
                </c:pt>
                <c:pt idx="17">
                  <c:v>43937</c:v>
                </c:pt>
                <c:pt idx="18">
                  <c:v>43936</c:v>
                </c:pt>
                <c:pt idx="19">
                  <c:v>43935</c:v>
                </c:pt>
                <c:pt idx="20">
                  <c:v>43934</c:v>
                </c:pt>
                <c:pt idx="21">
                  <c:v>43931</c:v>
                </c:pt>
                <c:pt idx="22">
                  <c:v>43930</c:v>
                </c:pt>
                <c:pt idx="23">
                  <c:v>43929</c:v>
                </c:pt>
                <c:pt idx="24">
                  <c:v>43928</c:v>
                </c:pt>
                <c:pt idx="25">
                  <c:v>43927</c:v>
                </c:pt>
                <c:pt idx="26">
                  <c:v>43924</c:v>
                </c:pt>
                <c:pt idx="27">
                  <c:v>43923</c:v>
                </c:pt>
                <c:pt idx="28">
                  <c:v>43922</c:v>
                </c:pt>
                <c:pt idx="29">
                  <c:v>43921</c:v>
                </c:pt>
                <c:pt idx="30">
                  <c:v>43920</c:v>
                </c:pt>
                <c:pt idx="31">
                  <c:v>43917</c:v>
                </c:pt>
                <c:pt idx="32">
                  <c:v>43916</c:v>
                </c:pt>
                <c:pt idx="33">
                  <c:v>43915</c:v>
                </c:pt>
                <c:pt idx="34">
                  <c:v>43914</c:v>
                </c:pt>
                <c:pt idx="35">
                  <c:v>43913</c:v>
                </c:pt>
                <c:pt idx="36">
                  <c:v>43909</c:v>
                </c:pt>
                <c:pt idx="37">
                  <c:v>43908</c:v>
                </c:pt>
                <c:pt idx="38">
                  <c:v>43907</c:v>
                </c:pt>
                <c:pt idx="39">
                  <c:v>43906</c:v>
                </c:pt>
                <c:pt idx="40">
                  <c:v>43903</c:v>
                </c:pt>
                <c:pt idx="41">
                  <c:v>43902</c:v>
                </c:pt>
                <c:pt idx="42">
                  <c:v>43901</c:v>
                </c:pt>
                <c:pt idx="43">
                  <c:v>43900</c:v>
                </c:pt>
                <c:pt idx="44">
                  <c:v>43899</c:v>
                </c:pt>
                <c:pt idx="45">
                  <c:v>43896</c:v>
                </c:pt>
                <c:pt idx="46">
                  <c:v>43895</c:v>
                </c:pt>
                <c:pt idx="47">
                  <c:v>43894</c:v>
                </c:pt>
                <c:pt idx="48">
                  <c:v>43893</c:v>
                </c:pt>
                <c:pt idx="49">
                  <c:v>43892</c:v>
                </c:pt>
                <c:pt idx="50">
                  <c:v>43889</c:v>
                </c:pt>
                <c:pt idx="51">
                  <c:v>43888</c:v>
                </c:pt>
                <c:pt idx="52">
                  <c:v>43887</c:v>
                </c:pt>
                <c:pt idx="53">
                  <c:v>43886</c:v>
                </c:pt>
                <c:pt idx="54">
                  <c:v>43882</c:v>
                </c:pt>
                <c:pt idx="55">
                  <c:v>43881</c:v>
                </c:pt>
                <c:pt idx="56">
                  <c:v>43880</c:v>
                </c:pt>
                <c:pt idx="57">
                  <c:v>43879</c:v>
                </c:pt>
                <c:pt idx="58">
                  <c:v>43878</c:v>
                </c:pt>
                <c:pt idx="59">
                  <c:v>43875</c:v>
                </c:pt>
                <c:pt idx="60">
                  <c:v>43874</c:v>
                </c:pt>
                <c:pt idx="61">
                  <c:v>43873</c:v>
                </c:pt>
                <c:pt idx="62">
                  <c:v>43871</c:v>
                </c:pt>
                <c:pt idx="63">
                  <c:v>43868</c:v>
                </c:pt>
                <c:pt idx="64">
                  <c:v>43867</c:v>
                </c:pt>
                <c:pt idx="65">
                  <c:v>43866</c:v>
                </c:pt>
                <c:pt idx="66">
                  <c:v>43865</c:v>
                </c:pt>
                <c:pt idx="67">
                  <c:v>43864</c:v>
                </c:pt>
                <c:pt idx="68">
                  <c:v>43861</c:v>
                </c:pt>
                <c:pt idx="69">
                  <c:v>43860</c:v>
                </c:pt>
                <c:pt idx="70">
                  <c:v>43859</c:v>
                </c:pt>
                <c:pt idx="71">
                  <c:v>43858</c:v>
                </c:pt>
                <c:pt idx="72">
                  <c:v>43857</c:v>
                </c:pt>
                <c:pt idx="73">
                  <c:v>43854</c:v>
                </c:pt>
                <c:pt idx="74">
                  <c:v>43853</c:v>
                </c:pt>
                <c:pt idx="75">
                  <c:v>43852</c:v>
                </c:pt>
                <c:pt idx="76">
                  <c:v>43851</c:v>
                </c:pt>
                <c:pt idx="77">
                  <c:v>43850</c:v>
                </c:pt>
                <c:pt idx="78">
                  <c:v>43847</c:v>
                </c:pt>
                <c:pt idx="79">
                  <c:v>43846</c:v>
                </c:pt>
                <c:pt idx="80">
                  <c:v>43845</c:v>
                </c:pt>
                <c:pt idx="81">
                  <c:v>43844</c:v>
                </c:pt>
                <c:pt idx="82">
                  <c:v>43840</c:v>
                </c:pt>
                <c:pt idx="83">
                  <c:v>43839</c:v>
                </c:pt>
                <c:pt idx="84">
                  <c:v>43838</c:v>
                </c:pt>
                <c:pt idx="85">
                  <c:v>43837</c:v>
                </c:pt>
                <c:pt idx="86">
                  <c:v>43836</c:v>
                </c:pt>
                <c:pt idx="87">
                  <c:v>43829</c:v>
                </c:pt>
                <c:pt idx="88">
                  <c:v>43826</c:v>
                </c:pt>
                <c:pt idx="89">
                  <c:v>43825</c:v>
                </c:pt>
                <c:pt idx="90">
                  <c:v>43824</c:v>
                </c:pt>
                <c:pt idx="91">
                  <c:v>43823</c:v>
                </c:pt>
                <c:pt idx="92">
                  <c:v>43822</c:v>
                </c:pt>
                <c:pt idx="93">
                  <c:v>43819</c:v>
                </c:pt>
                <c:pt idx="94">
                  <c:v>43818</c:v>
                </c:pt>
                <c:pt idx="95">
                  <c:v>43817</c:v>
                </c:pt>
                <c:pt idx="96">
                  <c:v>43816</c:v>
                </c:pt>
                <c:pt idx="97">
                  <c:v>43815</c:v>
                </c:pt>
                <c:pt idx="98">
                  <c:v>43812</c:v>
                </c:pt>
                <c:pt idx="99">
                  <c:v>43811</c:v>
                </c:pt>
                <c:pt idx="100">
                  <c:v>43810</c:v>
                </c:pt>
                <c:pt idx="101">
                  <c:v>43809</c:v>
                </c:pt>
                <c:pt idx="102">
                  <c:v>43808</c:v>
                </c:pt>
                <c:pt idx="103">
                  <c:v>43805</c:v>
                </c:pt>
                <c:pt idx="104">
                  <c:v>43804</c:v>
                </c:pt>
                <c:pt idx="105">
                  <c:v>43803</c:v>
                </c:pt>
                <c:pt idx="106">
                  <c:v>43802</c:v>
                </c:pt>
                <c:pt idx="107">
                  <c:v>43801</c:v>
                </c:pt>
                <c:pt idx="108">
                  <c:v>43798</c:v>
                </c:pt>
                <c:pt idx="109">
                  <c:v>43797</c:v>
                </c:pt>
                <c:pt idx="110">
                  <c:v>43796</c:v>
                </c:pt>
                <c:pt idx="111">
                  <c:v>43795</c:v>
                </c:pt>
                <c:pt idx="112">
                  <c:v>43794</c:v>
                </c:pt>
                <c:pt idx="113">
                  <c:v>43791</c:v>
                </c:pt>
                <c:pt idx="114">
                  <c:v>43790</c:v>
                </c:pt>
                <c:pt idx="115">
                  <c:v>43789</c:v>
                </c:pt>
                <c:pt idx="116">
                  <c:v>43788</c:v>
                </c:pt>
                <c:pt idx="117">
                  <c:v>43787</c:v>
                </c:pt>
                <c:pt idx="118">
                  <c:v>43784</c:v>
                </c:pt>
                <c:pt idx="119">
                  <c:v>43783</c:v>
                </c:pt>
                <c:pt idx="120">
                  <c:v>43782</c:v>
                </c:pt>
                <c:pt idx="121">
                  <c:v>43781</c:v>
                </c:pt>
                <c:pt idx="122">
                  <c:v>43780</c:v>
                </c:pt>
                <c:pt idx="123">
                  <c:v>43777</c:v>
                </c:pt>
                <c:pt idx="124">
                  <c:v>43776</c:v>
                </c:pt>
                <c:pt idx="125">
                  <c:v>43775</c:v>
                </c:pt>
                <c:pt idx="126">
                  <c:v>43774</c:v>
                </c:pt>
                <c:pt idx="127">
                  <c:v>43770</c:v>
                </c:pt>
                <c:pt idx="128">
                  <c:v>43769</c:v>
                </c:pt>
                <c:pt idx="129">
                  <c:v>43768</c:v>
                </c:pt>
                <c:pt idx="130">
                  <c:v>43767</c:v>
                </c:pt>
                <c:pt idx="131">
                  <c:v>43766</c:v>
                </c:pt>
                <c:pt idx="132">
                  <c:v>43763</c:v>
                </c:pt>
                <c:pt idx="133">
                  <c:v>43762</c:v>
                </c:pt>
                <c:pt idx="134">
                  <c:v>43761</c:v>
                </c:pt>
                <c:pt idx="135">
                  <c:v>43759</c:v>
                </c:pt>
                <c:pt idx="136">
                  <c:v>43756</c:v>
                </c:pt>
                <c:pt idx="137">
                  <c:v>43755</c:v>
                </c:pt>
                <c:pt idx="138">
                  <c:v>43754</c:v>
                </c:pt>
                <c:pt idx="139">
                  <c:v>43753</c:v>
                </c:pt>
                <c:pt idx="140">
                  <c:v>43749</c:v>
                </c:pt>
                <c:pt idx="141">
                  <c:v>43748</c:v>
                </c:pt>
                <c:pt idx="142">
                  <c:v>43747</c:v>
                </c:pt>
                <c:pt idx="143">
                  <c:v>43746</c:v>
                </c:pt>
                <c:pt idx="144">
                  <c:v>43745</c:v>
                </c:pt>
                <c:pt idx="145">
                  <c:v>43742</c:v>
                </c:pt>
                <c:pt idx="146">
                  <c:v>43741</c:v>
                </c:pt>
                <c:pt idx="147">
                  <c:v>43740</c:v>
                </c:pt>
                <c:pt idx="148">
                  <c:v>43739</c:v>
                </c:pt>
                <c:pt idx="149">
                  <c:v>43738</c:v>
                </c:pt>
                <c:pt idx="150">
                  <c:v>43735</c:v>
                </c:pt>
                <c:pt idx="151">
                  <c:v>43734</c:v>
                </c:pt>
                <c:pt idx="152">
                  <c:v>43733</c:v>
                </c:pt>
                <c:pt idx="153">
                  <c:v>43732</c:v>
                </c:pt>
                <c:pt idx="154">
                  <c:v>43728</c:v>
                </c:pt>
                <c:pt idx="155">
                  <c:v>43727</c:v>
                </c:pt>
                <c:pt idx="156">
                  <c:v>43726</c:v>
                </c:pt>
                <c:pt idx="157">
                  <c:v>43725</c:v>
                </c:pt>
                <c:pt idx="158">
                  <c:v>43721</c:v>
                </c:pt>
                <c:pt idx="159">
                  <c:v>43720</c:v>
                </c:pt>
                <c:pt idx="160">
                  <c:v>43719</c:v>
                </c:pt>
                <c:pt idx="161">
                  <c:v>43718</c:v>
                </c:pt>
                <c:pt idx="162">
                  <c:v>43717</c:v>
                </c:pt>
                <c:pt idx="163">
                  <c:v>43714</c:v>
                </c:pt>
                <c:pt idx="164">
                  <c:v>43713</c:v>
                </c:pt>
                <c:pt idx="165">
                  <c:v>43712</c:v>
                </c:pt>
                <c:pt idx="166">
                  <c:v>43711</c:v>
                </c:pt>
                <c:pt idx="167">
                  <c:v>43710</c:v>
                </c:pt>
                <c:pt idx="168">
                  <c:v>43707</c:v>
                </c:pt>
                <c:pt idx="169">
                  <c:v>43706</c:v>
                </c:pt>
                <c:pt idx="170">
                  <c:v>43705</c:v>
                </c:pt>
                <c:pt idx="171">
                  <c:v>43704</c:v>
                </c:pt>
                <c:pt idx="172">
                  <c:v>43703</c:v>
                </c:pt>
                <c:pt idx="173">
                  <c:v>43700</c:v>
                </c:pt>
                <c:pt idx="174">
                  <c:v>43699</c:v>
                </c:pt>
                <c:pt idx="175">
                  <c:v>43698</c:v>
                </c:pt>
                <c:pt idx="176">
                  <c:v>43697</c:v>
                </c:pt>
                <c:pt idx="177">
                  <c:v>43696</c:v>
                </c:pt>
                <c:pt idx="178">
                  <c:v>43693</c:v>
                </c:pt>
                <c:pt idx="179">
                  <c:v>43692</c:v>
                </c:pt>
                <c:pt idx="180">
                  <c:v>43691</c:v>
                </c:pt>
                <c:pt idx="181">
                  <c:v>43690</c:v>
                </c:pt>
                <c:pt idx="182">
                  <c:v>43686</c:v>
                </c:pt>
                <c:pt idx="183">
                  <c:v>43685</c:v>
                </c:pt>
                <c:pt idx="184">
                  <c:v>43684</c:v>
                </c:pt>
                <c:pt idx="185">
                  <c:v>43683</c:v>
                </c:pt>
                <c:pt idx="186">
                  <c:v>43682</c:v>
                </c:pt>
                <c:pt idx="187">
                  <c:v>43679</c:v>
                </c:pt>
                <c:pt idx="188">
                  <c:v>43678</c:v>
                </c:pt>
                <c:pt idx="189">
                  <c:v>43677</c:v>
                </c:pt>
                <c:pt idx="190">
                  <c:v>43676</c:v>
                </c:pt>
                <c:pt idx="191">
                  <c:v>43675</c:v>
                </c:pt>
                <c:pt idx="192">
                  <c:v>43672</c:v>
                </c:pt>
                <c:pt idx="193">
                  <c:v>43671</c:v>
                </c:pt>
                <c:pt idx="194">
                  <c:v>43670</c:v>
                </c:pt>
                <c:pt idx="195">
                  <c:v>43669</c:v>
                </c:pt>
                <c:pt idx="196">
                  <c:v>43668</c:v>
                </c:pt>
                <c:pt idx="197">
                  <c:v>43665</c:v>
                </c:pt>
                <c:pt idx="198">
                  <c:v>43664</c:v>
                </c:pt>
                <c:pt idx="199">
                  <c:v>43663</c:v>
                </c:pt>
                <c:pt idx="200">
                  <c:v>43662</c:v>
                </c:pt>
                <c:pt idx="201">
                  <c:v>43658</c:v>
                </c:pt>
                <c:pt idx="202">
                  <c:v>43657</c:v>
                </c:pt>
                <c:pt idx="203">
                  <c:v>43656</c:v>
                </c:pt>
                <c:pt idx="204">
                  <c:v>43655</c:v>
                </c:pt>
                <c:pt idx="205">
                  <c:v>43654</c:v>
                </c:pt>
                <c:pt idx="206">
                  <c:v>43651</c:v>
                </c:pt>
                <c:pt idx="207">
                  <c:v>43650</c:v>
                </c:pt>
                <c:pt idx="208">
                  <c:v>43649</c:v>
                </c:pt>
                <c:pt idx="209">
                  <c:v>43648</c:v>
                </c:pt>
                <c:pt idx="210">
                  <c:v>43647</c:v>
                </c:pt>
                <c:pt idx="211">
                  <c:v>43644</c:v>
                </c:pt>
                <c:pt idx="212">
                  <c:v>43643</c:v>
                </c:pt>
                <c:pt idx="213">
                  <c:v>43642</c:v>
                </c:pt>
                <c:pt idx="214">
                  <c:v>43641</c:v>
                </c:pt>
                <c:pt idx="215">
                  <c:v>43640</c:v>
                </c:pt>
                <c:pt idx="216">
                  <c:v>43637</c:v>
                </c:pt>
                <c:pt idx="217">
                  <c:v>43636</c:v>
                </c:pt>
                <c:pt idx="218">
                  <c:v>43635</c:v>
                </c:pt>
                <c:pt idx="219">
                  <c:v>43634</c:v>
                </c:pt>
                <c:pt idx="220">
                  <c:v>43633</c:v>
                </c:pt>
                <c:pt idx="221">
                  <c:v>43630</c:v>
                </c:pt>
                <c:pt idx="222">
                  <c:v>43629</c:v>
                </c:pt>
                <c:pt idx="223">
                  <c:v>43628</c:v>
                </c:pt>
                <c:pt idx="224">
                  <c:v>43627</c:v>
                </c:pt>
                <c:pt idx="225">
                  <c:v>43626</c:v>
                </c:pt>
                <c:pt idx="226">
                  <c:v>43623</c:v>
                </c:pt>
                <c:pt idx="227">
                  <c:v>43622</c:v>
                </c:pt>
                <c:pt idx="228">
                  <c:v>43621</c:v>
                </c:pt>
                <c:pt idx="229">
                  <c:v>43620</c:v>
                </c:pt>
                <c:pt idx="230">
                  <c:v>43619</c:v>
                </c:pt>
                <c:pt idx="231">
                  <c:v>43616</c:v>
                </c:pt>
                <c:pt idx="232">
                  <c:v>43615</c:v>
                </c:pt>
                <c:pt idx="233">
                  <c:v>43614</c:v>
                </c:pt>
                <c:pt idx="234">
                  <c:v>43613</c:v>
                </c:pt>
                <c:pt idx="235">
                  <c:v>43612</c:v>
                </c:pt>
                <c:pt idx="236">
                  <c:v>43609</c:v>
                </c:pt>
                <c:pt idx="237">
                  <c:v>43608</c:v>
                </c:pt>
                <c:pt idx="238">
                  <c:v>43607</c:v>
                </c:pt>
                <c:pt idx="239">
                  <c:v>43606</c:v>
                </c:pt>
                <c:pt idx="240">
                  <c:v>43605</c:v>
                </c:pt>
                <c:pt idx="241">
                  <c:v>43602</c:v>
                </c:pt>
                <c:pt idx="242">
                  <c:v>43601</c:v>
                </c:pt>
                <c:pt idx="243">
                  <c:v>43600</c:v>
                </c:pt>
                <c:pt idx="244">
                  <c:v>43599</c:v>
                </c:pt>
                <c:pt idx="245">
                  <c:v>43598</c:v>
                </c:pt>
                <c:pt idx="246">
                  <c:v>43595</c:v>
                </c:pt>
                <c:pt idx="247">
                  <c:v>43594</c:v>
                </c:pt>
                <c:pt idx="248">
                  <c:v>43593</c:v>
                </c:pt>
                <c:pt idx="249">
                  <c:v>43592</c:v>
                </c:pt>
                <c:pt idx="250">
                  <c:v>43581</c:v>
                </c:pt>
                <c:pt idx="251">
                  <c:v>43580</c:v>
                </c:pt>
                <c:pt idx="252">
                  <c:v>43579</c:v>
                </c:pt>
                <c:pt idx="253">
                  <c:v>43578</c:v>
                </c:pt>
                <c:pt idx="254">
                  <c:v>43577</c:v>
                </c:pt>
                <c:pt idx="255">
                  <c:v>43574</c:v>
                </c:pt>
                <c:pt idx="256">
                  <c:v>43573</c:v>
                </c:pt>
                <c:pt idx="257">
                  <c:v>43572</c:v>
                </c:pt>
                <c:pt idx="258">
                  <c:v>43571</c:v>
                </c:pt>
                <c:pt idx="259">
                  <c:v>43570</c:v>
                </c:pt>
                <c:pt idx="260">
                  <c:v>43567</c:v>
                </c:pt>
                <c:pt idx="261">
                  <c:v>43566</c:v>
                </c:pt>
                <c:pt idx="262">
                  <c:v>43565</c:v>
                </c:pt>
                <c:pt idx="263">
                  <c:v>43564</c:v>
                </c:pt>
                <c:pt idx="264">
                  <c:v>43563</c:v>
                </c:pt>
                <c:pt idx="265">
                  <c:v>43560</c:v>
                </c:pt>
                <c:pt idx="266">
                  <c:v>43559</c:v>
                </c:pt>
                <c:pt idx="267">
                  <c:v>43558</c:v>
                </c:pt>
                <c:pt idx="268">
                  <c:v>43557</c:v>
                </c:pt>
                <c:pt idx="269">
                  <c:v>43556</c:v>
                </c:pt>
                <c:pt idx="270">
                  <c:v>43553</c:v>
                </c:pt>
                <c:pt idx="271">
                  <c:v>43552</c:v>
                </c:pt>
                <c:pt idx="272">
                  <c:v>43551</c:v>
                </c:pt>
                <c:pt idx="273">
                  <c:v>43550</c:v>
                </c:pt>
                <c:pt idx="274">
                  <c:v>43549</c:v>
                </c:pt>
                <c:pt idx="275">
                  <c:v>43546</c:v>
                </c:pt>
                <c:pt idx="276">
                  <c:v>43544</c:v>
                </c:pt>
                <c:pt idx="277">
                  <c:v>43543</c:v>
                </c:pt>
                <c:pt idx="278">
                  <c:v>43542</c:v>
                </c:pt>
                <c:pt idx="279">
                  <c:v>43539</c:v>
                </c:pt>
                <c:pt idx="280">
                  <c:v>43538</c:v>
                </c:pt>
                <c:pt idx="281">
                  <c:v>43537</c:v>
                </c:pt>
                <c:pt idx="282">
                  <c:v>43536</c:v>
                </c:pt>
                <c:pt idx="283">
                  <c:v>43535</c:v>
                </c:pt>
                <c:pt idx="284">
                  <c:v>43532</c:v>
                </c:pt>
                <c:pt idx="285">
                  <c:v>43531</c:v>
                </c:pt>
                <c:pt idx="286">
                  <c:v>43530</c:v>
                </c:pt>
                <c:pt idx="287">
                  <c:v>43529</c:v>
                </c:pt>
                <c:pt idx="288">
                  <c:v>43528</c:v>
                </c:pt>
                <c:pt idx="289">
                  <c:v>43525</c:v>
                </c:pt>
                <c:pt idx="290">
                  <c:v>43524</c:v>
                </c:pt>
                <c:pt idx="291">
                  <c:v>43523</c:v>
                </c:pt>
                <c:pt idx="292">
                  <c:v>43522</c:v>
                </c:pt>
                <c:pt idx="293">
                  <c:v>43521</c:v>
                </c:pt>
                <c:pt idx="294">
                  <c:v>43518</c:v>
                </c:pt>
                <c:pt idx="295">
                  <c:v>43517</c:v>
                </c:pt>
                <c:pt idx="296">
                  <c:v>43516</c:v>
                </c:pt>
                <c:pt idx="297">
                  <c:v>43515</c:v>
                </c:pt>
                <c:pt idx="298">
                  <c:v>43514</c:v>
                </c:pt>
                <c:pt idx="299">
                  <c:v>43511</c:v>
                </c:pt>
                <c:pt idx="300">
                  <c:v>43510</c:v>
                </c:pt>
                <c:pt idx="301">
                  <c:v>43509</c:v>
                </c:pt>
                <c:pt idx="302">
                  <c:v>43508</c:v>
                </c:pt>
                <c:pt idx="303">
                  <c:v>43504</c:v>
                </c:pt>
                <c:pt idx="304">
                  <c:v>43503</c:v>
                </c:pt>
                <c:pt idx="305">
                  <c:v>43502</c:v>
                </c:pt>
                <c:pt idx="306">
                  <c:v>43501</c:v>
                </c:pt>
                <c:pt idx="307">
                  <c:v>43500</c:v>
                </c:pt>
                <c:pt idx="308">
                  <c:v>43497</c:v>
                </c:pt>
                <c:pt idx="309">
                  <c:v>43496</c:v>
                </c:pt>
                <c:pt idx="310">
                  <c:v>43495</c:v>
                </c:pt>
                <c:pt idx="311">
                  <c:v>43494</c:v>
                </c:pt>
                <c:pt idx="312">
                  <c:v>43493</c:v>
                </c:pt>
                <c:pt idx="313">
                  <c:v>43490</c:v>
                </c:pt>
                <c:pt idx="314">
                  <c:v>43489</c:v>
                </c:pt>
                <c:pt idx="315">
                  <c:v>43488</c:v>
                </c:pt>
                <c:pt idx="316">
                  <c:v>43487</c:v>
                </c:pt>
                <c:pt idx="317">
                  <c:v>43486</c:v>
                </c:pt>
                <c:pt idx="318">
                  <c:v>43483</c:v>
                </c:pt>
                <c:pt idx="319">
                  <c:v>43482</c:v>
                </c:pt>
                <c:pt idx="320">
                  <c:v>43481</c:v>
                </c:pt>
                <c:pt idx="321">
                  <c:v>43480</c:v>
                </c:pt>
                <c:pt idx="322">
                  <c:v>43476</c:v>
                </c:pt>
                <c:pt idx="323">
                  <c:v>43475</c:v>
                </c:pt>
                <c:pt idx="324">
                  <c:v>43474</c:v>
                </c:pt>
                <c:pt idx="325">
                  <c:v>43473</c:v>
                </c:pt>
                <c:pt idx="326">
                  <c:v>43472</c:v>
                </c:pt>
                <c:pt idx="327">
                  <c:v>43469</c:v>
                </c:pt>
                <c:pt idx="328">
                  <c:v>43462</c:v>
                </c:pt>
                <c:pt idx="329">
                  <c:v>43461</c:v>
                </c:pt>
                <c:pt idx="330">
                  <c:v>43460</c:v>
                </c:pt>
                <c:pt idx="331">
                  <c:v>43459</c:v>
                </c:pt>
                <c:pt idx="332">
                  <c:v>43455</c:v>
                </c:pt>
                <c:pt idx="333">
                  <c:v>43454</c:v>
                </c:pt>
                <c:pt idx="334">
                  <c:v>43453</c:v>
                </c:pt>
                <c:pt idx="335">
                  <c:v>43452</c:v>
                </c:pt>
                <c:pt idx="336">
                  <c:v>43451</c:v>
                </c:pt>
                <c:pt idx="337">
                  <c:v>43448</c:v>
                </c:pt>
                <c:pt idx="338">
                  <c:v>43447</c:v>
                </c:pt>
                <c:pt idx="339">
                  <c:v>43446</c:v>
                </c:pt>
                <c:pt idx="340">
                  <c:v>43445</c:v>
                </c:pt>
                <c:pt idx="341">
                  <c:v>43444</c:v>
                </c:pt>
                <c:pt idx="342">
                  <c:v>43441</c:v>
                </c:pt>
                <c:pt idx="343">
                  <c:v>43440</c:v>
                </c:pt>
                <c:pt idx="344">
                  <c:v>43439</c:v>
                </c:pt>
                <c:pt idx="345">
                  <c:v>43438</c:v>
                </c:pt>
                <c:pt idx="346">
                  <c:v>43437</c:v>
                </c:pt>
                <c:pt idx="347">
                  <c:v>43434</c:v>
                </c:pt>
                <c:pt idx="348">
                  <c:v>43433</c:v>
                </c:pt>
                <c:pt idx="349">
                  <c:v>43432</c:v>
                </c:pt>
                <c:pt idx="350">
                  <c:v>43431</c:v>
                </c:pt>
                <c:pt idx="351">
                  <c:v>43430</c:v>
                </c:pt>
                <c:pt idx="352">
                  <c:v>43426</c:v>
                </c:pt>
                <c:pt idx="353">
                  <c:v>43425</c:v>
                </c:pt>
                <c:pt idx="354">
                  <c:v>43424</c:v>
                </c:pt>
                <c:pt idx="355">
                  <c:v>43423</c:v>
                </c:pt>
                <c:pt idx="356">
                  <c:v>43420</c:v>
                </c:pt>
                <c:pt idx="357">
                  <c:v>43419</c:v>
                </c:pt>
                <c:pt idx="358">
                  <c:v>43418</c:v>
                </c:pt>
                <c:pt idx="359">
                  <c:v>43417</c:v>
                </c:pt>
                <c:pt idx="360">
                  <c:v>43416</c:v>
                </c:pt>
                <c:pt idx="361">
                  <c:v>43413</c:v>
                </c:pt>
                <c:pt idx="362">
                  <c:v>43412</c:v>
                </c:pt>
                <c:pt idx="363">
                  <c:v>43411</c:v>
                </c:pt>
                <c:pt idx="364">
                  <c:v>43410</c:v>
                </c:pt>
                <c:pt idx="365">
                  <c:v>43409</c:v>
                </c:pt>
                <c:pt idx="366">
                  <c:v>43406</c:v>
                </c:pt>
                <c:pt idx="367">
                  <c:v>43405</c:v>
                </c:pt>
                <c:pt idx="368">
                  <c:v>43404</c:v>
                </c:pt>
                <c:pt idx="369">
                  <c:v>43403</c:v>
                </c:pt>
                <c:pt idx="370">
                  <c:v>43402</c:v>
                </c:pt>
                <c:pt idx="371">
                  <c:v>43399</c:v>
                </c:pt>
                <c:pt idx="372">
                  <c:v>43398</c:v>
                </c:pt>
                <c:pt idx="373">
                  <c:v>43397</c:v>
                </c:pt>
                <c:pt idx="374">
                  <c:v>43396</c:v>
                </c:pt>
                <c:pt idx="375">
                  <c:v>43395</c:v>
                </c:pt>
                <c:pt idx="376">
                  <c:v>43392</c:v>
                </c:pt>
                <c:pt idx="377">
                  <c:v>43391</c:v>
                </c:pt>
                <c:pt idx="378">
                  <c:v>43390</c:v>
                </c:pt>
                <c:pt idx="379">
                  <c:v>43389</c:v>
                </c:pt>
                <c:pt idx="380">
                  <c:v>43388</c:v>
                </c:pt>
                <c:pt idx="381">
                  <c:v>43385</c:v>
                </c:pt>
                <c:pt idx="382">
                  <c:v>43384</c:v>
                </c:pt>
                <c:pt idx="383">
                  <c:v>43383</c:v>
                </c:pt>
                <c:pt idx="384">
                  <c:v>43382</c:v>
                </c:pt>
                <c:pt idx="385">
                  <c:v>43378</c:v>
                </c:pt>
                <c:pt idx="386">
                  <c:v>43377</c:v>
                </c:pt>
                <c:pt idx="387">
                  <c:v>43376</c:v>
                </c:pt>
                <c:pt idx="388">
                  <c:v>43375</c:v>
                </c:pt>
                <c:pt idx="389">
                  <c:v>43374</c:v>
                </c:pt>
                <c:pt idx="390">
                  <c:v>43371</c:v>
                </c:pt>
                <c:pt idx="391">
                  <c:v>43370</c:v>
                </c:pt>
                <c:pt idx="392">
                  <c:v>43369</c:v>
                </c:pt>
                <c:pt idx="393">
                  <c:v>43368</c:v>
                </c:pt>
                <c:pt idx="394">
                  <c:v>43364</c:v>
                </c:pt>
                <c:pt idx="395">
                  <c:v>43363</c:v>
                </c:pt>
                <c:pt idx="396">
                  <c:v>43362</c:v>
                </c:pt>
                <c:pt idx="397">
                  <c:v>43361</c:v>
                </c:pt>
                <c:pt idx="398">
                  <c:v>43357</c:v>
                </c:pt>
                <c:pt idx="399">
                  <c:v>43356</c:v>
                </c:pt>
                <c:pt idx="400">
                  <c:v>43355</c:v>
                </c:pt>
                <c:pt idx="401">
                  <c:v>43354</c:v>
                </c:pt>
                <c:pt idx="402">
                  <c:v>43353</c:v>
                </c:pt>
                <c:pt idx="403">
                  <c:v>43350</c:v>
                </c:pt>
                <c:pt idx="404">
                  <c:v>43349</c:v>
                </c:pt>
                <c:pt idx="405">
                  <c:v>43348</c:v>
                </c:pt>
                <c:pt idx="406">
                  <c:v>43347</c:v>
                </c:pt>
                <c:pt idx="407">
                  <c:v>43346</c:v>
                </c:pt>
                <c:pt idx="408">
                  <c:v>43343</c:v>
                </c:pt>
                <c:pt idx="409">
                  <c:v>43342</c:v>
                </c:pt>
                <c:pt idx="410">
                  <c:v>43341</c:v>
                </c:pt>
                <c:pt idx="411">
                  <c:v>43340</c:v>
                </c:pt>
                <c:pt idx="412">
                  <c:v>43339</c:v>
                </c:pt>
                <c:pt idx="413">
                  <c:v>43336</c:v>
                </c:pt>
                <c:pt idx="414">
                  <c:v>43335</c:v>
                </c:pt>
                <c:pt idx="415">
                  <c:v>43334</c:v>
                </c:pt>
                <c:pt idx="416">
                  <c:v>43333</c:v>
                </c:pt>
                <c:pt idx="417">
                  <c:v>43332</c:v>
                </c:pt>
                <c:pt idx="418">
                  <c:v>43329</c:v>
                </c:pt>
                <c:pt idx="419">
                  <c:v>43328</c:v>
                </c:pt>
                <c:pt idx="420">
                  <c:v>43327</c:v>
                </c:pt>
                <c:pt idx="421">
                  <c:v>43326</c:v>
                </c:pt>
                <c:pt idx="422">
                  <c:v>43325</c:v>
                </c:pt>
                <c:pt idx="423">
                  <c:v>43322</c:v>
                </c:pt>
                <c:pt idx="424">
                  <c:v>43321</c:v>
                </c:pt>
                <c:pt idx="425">
                  <c:v>43320</c:v>
                </c:pt>
                <c:pt idx="426">
                  <c:v>43319</c:v>
                </c:pt>
                <c:pt idx="427">
                  <c:v>43318</c:v>
                </c:pt>
                <c:pt idx="428">
                  <c:v>43315</c:v>
                </c:pt>
                <c:pt idx="429">
                  <c:v>43314</c:v>
                </c:pt>
                <c:pt idx="430">
                  <c:v>43313</c:v>
                </c:pt>
                <c:pt idx="431">
                  <c:v>43312</c:v>
                </c:pt>
                <c:pt idx="432">
                  <c:v>43311</c:v>
                </c:pt>
                <c:pt idx="433">
                  <c:v>43308</c:v>
                </c:pt>
                <c:pt idx="434">
                  <c:v>43307</c:v>
                </c:pt>
                <c:pt idx="435">
                  <c:v>43306</c:v>
                </c:pt>
                <c:pt idx="436">
                  <c:v>43305</c:v>
                </c:pt>
                <c:pt idx="437">
                  <c:v>43304</c:v>
                </c:pt>
                <c:pt idx="438">
                  <c:v>43301</c:v>
                </c:pt>
                <c:pt idx="439">
                  <c:v>43300</c:v>
                </c:pt>
                <c:pt idx="440">
                  <c:v>43299</c:v>
                </c:pt>
                <c:pt idx="441">
                  <c:v>43298</c:v>
                </c:pt>
                <c:pt idx="442">
                  <c:v>43294</c:v>
                </c:pt>
                <c:pt idx="443">
                  <c:v>43293</c:v>
                </c:pt>
                <c:pt idx="444">
                  <c:v>43292</c:v>
                </c:pt>
                <c:pt idx="445">
                  <c:v>43291</c:v>
                </c:pt>
                <c:pt idx="446">
                  <c:v>43290</c:v>
                </c:pt>
                <c:pt idx="447">
                  <c:v>43287</c:v>
                </c:pt>
                <c:pt idx="448">
                  <c:v>43286</c:v>
                </c:pt>
                <c:pt idx="449">
                  <c:v>43285</c:v>
                </c:pt>
                <c:pt idx="450">
                  <c:v>43284</c:v>
                </c:pt>
                <c:pt idx="451">
                  <c:v>43283</c:v>
                </c:pt>
                <c:pt idx="452">
                  <c:v>43280</c:v>
                </c:pt>
                <c:pt idx="453">
                  <c:v>43279</c:v>
                </c:pt>
                <c:pt idx="454">
                  <c:v>43278</c:v>
                </c:pt>
                <c:pt idx="455">
                  <c:v>43277</c:v>
                </c:pt>
                <c:pt idx="456">
                  <c:v>43276</c:v>
                </c:pt>
                <c:pt idx="457">
                  <c:v>43273</c:v>
                </c:pt>
                <c:pt idx="458">
                  <c:v>43272</c:v>
                </c:pt>
                <c:pt idx="459">
                  <c:v>43271</c:v>
                </c:pt>
                <c:pt idx="460">
                  <c:v>43270</c:v>
                </c:pt>
                <c:pt idx="461">
                  <c:v>43269</c:v>
                </c:pt>
                <c:pt idx="462">
                  <c:v>43266</c:v>
                </c:pt>
                <c:pt idx="463">
                  <c:v>43265</c:v>
                </c:pt>
                <c:pt idx="464">
                  <c:v>43264</c:v>
                </c:pt>
                <c:pt idx="465">
                  <c:v>43263</c:v>
                </c:pt>
                <c:pt idx="466">
                  <c:v>43262</c:v>
                </c:pt>
                <c:pt idx="467">
                  <c:v>43259</c:v>
                </c:pt>
                <c:pt idx="468">
                  <c:v>43258</c:v>
                </c:pt>
                <c:pt idx="469">
                  <c:v>43257</c:v>
                </c:pt>
                <c:pt idx="470">
                  <c:v>43256</c:v>
                </c:pt>
                <c:pt idx="471">
                  <c:v>43255</c:v>
                </c:pt>
                <c:pt idx="472">
                  <c:v>43252</c:v>
                </c:pt>
                <c:pt idx="473">
                  <c:v>43251</c:v>
                </c:pt>
                <c:pt idx="474">
                  <c:v>43250</c:v>
                </c:pt>
                <c:pt idx="475">
                  <c:v>43249</c:v>
                </c:pt>
                <c:pt idx="476">
                  <c:v>43248</c:v>
                </c:pt>
                <c:pt idx="477">
                  <c:v>43245</c:v>
                </c:pt>
                <c:pt idx="478">
                  <c:v>43244</c:v>
                </c:pt>
                <c:pt idx="479">
                  <c:v>43243</c:v>
                </c:pt>
                <c:pt idx="480">
                  <c:v>43242</c:v>
                </c:pt>
                <c:pt idx="481">
                  <c:v>43241</c:v>
                </c:pt>
                <c:pt idx="482">
                  <c:v>43238</c:v>
                </c:pt>
                <c:pt idx="483">
                  <c:v>43237</c:v>
                </c:pt>
                <c:pt idx="484">
                  <c:v>43236</c:v>
                </c:pt>
                <c:pt idx="485">
                  <c:v>43235</c:v>
                </c:pt>
                <c:pt idx="486">
                  <c:v>43234</c:v>
                </c:pt>
                <c:pt idx="487">
                  <c:v>43231</c:v>
                </c:pt>
                <c:pt idx="488">
                  <c:v>43230</c:v>
                </c:pt>
                <c:pt idx="489">
                  <c:v>43229</c:v>
                </c:pt>
                <c:pt idx="490">
                  <c:v>43228</c:v>
                </c:pt>
                <c:pt idx="491">
                  <c:v>43227</c:v>
                </c:pt>
                <c:pt idx="492">
                  <c:v>43222</c:v>
                </c:pt>
                <c:pt idx="493">
                  <c:v>43221</c:v>
                </c:pt>
                <c:pt idx="494">
                  <c:v>43217</c:v>
                </c:pt>
                <c:pt idx="495">
                  <c:v>43216</c:v>
                </c:pt>
                <c:pt idx="496">
                  <c:v>43215</c:v>
                </c:pt>
                <c:pt idx="497">
                  <c:v>43214</c:v>
                </c:pt>
                <c:pt idx="498">
                  <c:v>43213</c:v>
                </c:pt>
                <c:pt idx="499">
                  <c:v>43210</c:v>
                </c:pt>
                <c:pt idx="500">
                  <c:v>43209</c:v>
                </c:pt>
                <c:pt idx="501">
                  <c:v>43208</c:v>
                </c:pt>
                <c:pt idx="502">
                  <c:v>43207</c:v>
                </c:pt>
                <c:pt idx="503">
                  <c:v>43206</c:v>
                </c:pt>
                <c:pt idx="504">
                  <c:v>43203</c:v>
                </c:pt>
                <c:pt idx="505">
                  <c:v>43202</c:v>
                </c:pt>
                <c:pt idx="506">
                  <c:v>43201</c:v>
                </c:pt>
                <c:pt idx="507">
                  <c:v>43200</c:v>
                </c:pt>
                <c:pt idx="508">
                  <c:v>43199</c:v>
                </c:pt>
                <c:pt idx="509">
                  <c:v>43196</c:v>
                </c:pt>
                <c:pt idx="510">
                  <c:v>43195</c:v>
                </c:pt>
                <c:pt idx="511">
                  <c:v>43194</c:v>
                </c:pt>
                <c:pt idx="512">
                  <c:v>43193</c:v>
                </c:pt>
                <c:pt idx="513">
                  <c:v>43192</c:v>
                </c:pt>
                <c:pt idx="514">
                  <c:v>43189</c:v>
                </c:pt>
                <c:pt idx="515">
                  <c:v>43188</c:v>
                </c:pt>
                <c:pt idx="516">
                  <c:v>43187</c:v>
                </c:pt>
                <c:pt idx="517">
                  <c:v>43186</c:v>
                </c:pt>
                <c:pt idx="518">
                  <c:v>43185</c:v>
                </c:pt>
                <c:pt idx="519">
                  <c:v>43182</c:v>
                </c:pt>
                <c:pt idx="520">
                  <c:v>43181</c:v>
                </c:pt>
                <c:pt idx="521">
                  <c:v>43179</c:v>
                </c:pt>
                <c:pt idx="522">
                  <c:v>43178</c:v>
                </c:pt>
                <c:pt idx="523">
                  <c:v>43175</c:v>
                </c:pt>
                <c:pt idx="524">
                  <c:v>43174</c:v>
                </c:pt>
                <c:pt idx="525">
                  <c:v>43173</c:v>
                </c:pt>
                <c:pt idx="526">
                  <c:v>43172</c:v>
                </c:pt>
                <c:pt idx="527">
                  <c:v>43171</c:v>
                </c:pt>
                <c:pt idx="528">
                  <c:v>43168</c:v>
                </c:pt>
                <c:pt idx="529">
                  <c:v>43167</c:v>
                </c:pt>
                <c:pt idx="530">
                  <c:v>43166</c:v>
                </c:pt>
                <c:pt idx="531">
                  <c:v>43165</c:v>
                </c:pt>
                <c:pt idx="532">
                  <c:v>43164</c:v>
                </c:pt>
                <c:pt idx="533">
                  <c:v>43161</c:v>
                </c:pt>
                <c:pt idx="534">
                  <c:v>43160</c:v>
                </c:pt>
                <c:pt idx="535">
                  <c:v>43159</c:v>
                </c:pt>
                <c:pt idx="536">
                  <c:v>43158</c:v>
                </c:pt>
                <c:pt idx="537">
                  <c:v>43157</c:v>
                </c:pt>
                <c:pt idx="538">
                  <c:v>43154</c:v>
                </c:pt>
                <c:pt idx="539">
                  <c:v>43153</c:v>
                </c:pt>
                <c:pt idx="540">
                  <c:v>43152</c:v>
                </c:pt>
                <c:pt idx="541">
                  <c:v>43151</c:v>
                </c:pt>
                <c:pt idx="542">
                  <c:v>43150</c:v>
                </c:pt>
                <c:pt idx="543">
                  <c:v>43147</c:v>
                </c:pt>
                <c:pt idx="544">
                  <c:v>43146</c:v>
                </c:pt>
                <c:pt idx="545">
                  <c:v>43145</c:v>
                </c:pt>
                <c:pt idx="546">
                  <c:v>43144</c:v>
                </c:pt>
                <c:pt idx="547">
                  <c:v>43140</c:v>
                </c:pt>
                <c:pt idx="548">
                  <c:v>43139</c:v>
                </c:pt>
                <c:pt idx="549">
                  <c:v>43138</c:v>
                </c:pt>
                <c:pt idx="550">
                  <c:v>43137</c:v>
                </c:pt>
                <c:pt idx="551">
                  <c:v>43136</c:v>
                </c:pt>
                <c:pt idx="552">
                  <c:v>43133</c:v>
                </c:pt>
                <c:pt idx="553">
                  <c:v>43132</c:v>
                </c:pt>
                <c:pt idx="554">
                  <c:v>43131</c:v>
                </c:pt>
                <c:pt idx="555">
                  <c:v>43130</c:v>
                </c:pt>
                <c:pt idx="556">
                  <c:v>43129</c:v>
                </c:pt>
                <c:pt idx="557">
                  <c:v>43126</c:v>
                </c:pt>
                <c:pt idx="558">
                  <c:v>43125</c:v>
                </c:pt>
                <c:pt idx="559">
                  <c:v>43124</c:v>
                </c:pt>
                <c:pt idx="560">
                  <c:v>43123</c:v>
                </c:pt>
                <c:pt idx="561">
                  <c:v>43122</c:v>
                </c:pt>
                <c:pt idx="562">
                  <c:v>43119</c:v>
                </c:pt>
                <c:pt idx="563">
                  <c:v>43118</c:v>
                </c:pt>
                <c:pt idx="564">
                  <c:v>43117</c:v>
                </c:pt>
                <c:pt idx="565">
                  <c:v>43116</c:v>
                </c:pt>
                <c:pt idx="566">
                  <c:v>43115</c:v>
                </c:pt>
                <c:pt idx="567">
                  <c:v>43112</c:v>
                </c:pt>
                <c:pt idx="568">
                  <c:v>43111</c:v>
                </c:pt>
                <c:pt idx="569">
                  <c:v>43110</c:v>
                </c:pt>
                <c:pt idx="570">
                  <c:v>43109</c:v>
                </c:pt>
                <c:pt idx="571">
                  <c:v>43105</c:v>
                </c:pt>
                <c:pt idx="572">
                  <c:v>43104</c:v>
                </c:pt>
                <c:pt idx="573">
                  <c:v>43098</c:v>
                </c:pt>
                <c:pt idx="574">
                  <c:v>43097</c:v>
                </c:pt>
                <c:pt idx="575">
                  <c:v>43096</c:v>
                </c:pt>
                <c:pt idx="576">
                  <c:v>43095</c:v>
                </c:pt>
                <c:pt idx="577">
                  <c:v>43094</c:v>
                </c:pt>
                <c:pt idx="578">
                  <c:v>43091</c:v>
                </c:pt>
                <c:pt idx="579">
                  <c:v>43090</c:v>
                </c:pt>
                <c:pt idx="580">
                  <c:v>43089</c:v>
                </c:pt>
                <c:pt idx="581">
                  <c:v>43088</c:v>
                </c:pt>
                <c:pt idx="582">
                  <c:v>43087</c:v>
                </c:pt>
                <c:pt idx="583">
                  <c:v>43084</c:v>
                </c:pt>
                <c:pt idx="584">
                  <c:v>43083</c:v>
                </c:pt>
                <c:pt idx="585">
                  <c:v>43082</c:v>
                </c:pt>
                <c:pt idx="586">
                  <c:v>43081</c:v>
                </c:pt>
                <c:pt idx="587">
                  <c:v>43080</c:v>
                </c:pt>
                <c:pt idx="588">
                  <c:v>43077</c:v>
                </c:pt>
                <c:pt idx="589">
                  <c:v>43076</c:v>
                </c:pt>
                <c:pt idx="590">
                  <c:v>43075</c:v>
                </c:pt>
                <c:pt idx="591">
                  <c:v>43074</c:v>
                </c:pt>
                <c:pt idx="592">
                  <c:v>43073</c:v>
                </c:pt>
                <c:pt idx="593">
                  <c:v>43070</c:v>
                </c:pt>
                <c:pt idx="594">
                  <c:v>43069</c:v>
                </c:pt>
                <c:pt idx="595">
                  <c:v>43068</c:v>
                </c:pt>
                <c:pt idx="596">
                  <c:v>43067</c:v>
                </c:pt>
                <c:pt idx="597">
                  <c:v>43066</c:v>
                </c:pt>
                <c:pt idx="598">
                  <c:v>43063</c:v>
                </c:pt>
                <c:pt idx="599">
                  <c:v>43061</c:v>
                </c:pt>
                <c:pt idx="600">
                  <c:v>43060</c:v>
                </c:pt>
                <c:pt idx="601">
                  <c:v>43059</c:v>
                </c:pt>
                <c:pt idx="602">
                  <c:v>43056</c:v>
                </c:pt>
                <c:pt idx="603">
                  <c:v>43055</c:v>
                </c:pt>
                <c:pt idx="604">
                  <c:v>43054</c:v>
                </c:pt>
                <c:pt idx="605">
                  <c:v>43053</c:v>
                </c:pt>
                <c:pt idx="606">
                  <c:v>43052</c:v>
                </c:pt>
                <c:pt idx="607">
                  <c:v>43049</c:v>
                </c:pt>
                <c:pt idx="608">
                  <c:v>43048</c:v>
                </c:pt>
                <c:pt idx="609">
                  <c:v>43047</c:v>
                </c:pt>
                <c:pt idx="610">
                  <c:v>43046</c:v>
                </c:pt>
                <c:pt idx="611">
                  <c:v>43045</c:v>
                </c:pt>
                <c:pt idx="612">
                  <c:v>43041</c:v>
                </c:pt>
                <c:pt idx="613">
                  <c:v>43040</c:v>
                </c:pt>
                <c:pt idx="614">
                  <c:v>43039</c:v>
                </c:pt>
                <c:pt idx="615">
                  <c:v>43038</c:v>
                </c:pt>
                <c:pt idx="616">
                  <c:v>43035</c:v>
                </c:pt>
                <c:pt idx="617">
                  <c:v>43034</c:v>
                </c:pt>
                <c:pt idx="618">
                  <c:v>43033</c:v>
                </c:pt>
                <c:pt idx="619">
                  <c:v>43032</c:v>
                </c:pt>
                <c:pt idx="620">
                  <c:v>43031</c:v>
                </c:pt>
                <c:pt idx="621">
                  <c:v>43028</c:v>
                </c:pt>
                <c:pt idx="622">
                  <c:v>43027</c:v>
                </c:pt>
                <c:pt idx="623">
                  <c:v>43026</c:v>
                </c:pt>
                <c:pt idx="624">
                  <c:v>43025</c:v>
                </c:pt>
                <c:pt idx="625">
                  <c:v>43024</c:v>
                </c:pt>
                <c:pt idx="626">
                  <c:v>43021</c:v>
                </c:pt>
                <c:pt idx="627">
                  <c:v>43020</c:v>
                </c:pt>
                <c:pt idx="628">
                  <c:v>43019</c:v>
                </c:pt>
                <c:pt idx="629">
                  <c:v>43018</c:v>
                </c:pt>
                <c:pt idx="630">
                  <c:v>43014</c:v>
                </c:pt>
                <c:pt idx="631">
                  <c:v>43013</c:v>
                </c:pt>
                <c:pt idx="632">
                  <c:v>43012</c:v>
                </c:pt>
                <c:pt idx="633">
                  <c:v>43011</c:v>
                </c:pt>
                <c:pt idx="634">
                  <c:v>43010</c:v>
                </c:pt>
                <c:pt idx="635">
                  <c:v>43007</c:v>
                </c:pt>
                <c:pt idx="636">
                  <c:v>43006</c:v>
                </c:pt>
                <c:pt idx="637">
                  <c:v>43005</c:v>
                </c:pt>
                <c:pt idx="638">
                  <c:v>43004</c:v>
                </c:pt>
                <c:pt idx="639">
                  <c:v>43003</c:v>
                </c:pt>
                <c:pt idx="640">
                  <c:v>43000</c:v>
                </c:pt>
                <c:pt idx="641">
                  <c:v>42999</c:v>
                </c:pt>
                <c:pt idx="642">
                  <c:v>42998</c:v>
                </c:pt>
                <c:pt idx="643">
                  <c:v>42997</c:v>
                </c:pt>
                <c:pt idx="644">
                  <c:v>42993</c:v>
                </c:pt>
                <c:pt idx="645">
                  <c:v>42992</c:v>
                </c:pt>
                <c:pt idx="646">
                  <c:v>42991</c:v>
                </c:pt>
                <c:pt idx="647">
                  <c:v>42990</c:v>
                </c:pt>
                <c:pt idx="648">
                  <c:v>42989</c:v>
                </c:pt>
                <c:pt idx="649">
                  <c:v>42986</c:v>
                </c:pt>
                <c:pt idx="650">
                  <c:v>42985</c:v>
                </c:pt>
                <c:pt idx="651">
                  <c:v>42984</c:v>
                </c:pt>
                <c:pt idx="652">
                  <c:v>42983</c:v>
                </c:pt>
                <c:pt idx="653">
                  <c:v>42982</c:v>
                </c:pt>
                <c:pt idx="654">
                  <c:v>42979</c:v>
                </c:pt>
                <c:pt idx="655">
                  <c:v>42978</c:v>
                </c:pt>
                <c:pt idx="656">
                  <c:v>42977</c:v>
                </c:pt>
                <c:pt idx="657">
                  <c:v>42976</c:v>
                </c:pt>
                <c:pt idx="658">
                  <c:v>42975</c:v>
                </c:pt>
                <c:pt idx="659">
                  <c:v>42972</c:v>
                </c:pt>
                <c:pt idx="660">
                  <c:v>42971</c:v>
                </c:pt>
                <c:pt idx="661">
                  <c:v>42970</c:v>
                </c:pt>
                <c:pt idx="662">
                  <c:v>42969</c:v>
                </c:pt>
                <c:pt idx="663">
                  <c:v>42968</c:v>
                </c:pt>
                <c:pt idx="664">
                  <c:v>42965</c:v>
                </c:pt>
                <c:pt idx="665">
                  <c:v>42964</c:v>
                </c:pt>
                <c:pt idx="666">
                  <c:v>42963</c:v>
                </c:pt>
                <c:pt idx="667">
                  <c:v>42962</c:v>
                </c:pt>
                <c:pt idx="668">
                  <c:v>42961</c:v>
                </c:pt>
                <c:pt idx="669">
                  <c:v>42957</c:v>
                </c:pt>
                <c:pt idx="670">
                  <c:v>42956</c:v>
                </c:pt>
                <c:pt idx="671">
                  <c:v>42955</c:v>
                </c:pt>
                <c:pt idx="672">
                  <c:v>42954</c:v>
                </c:pt>
                <c:pt idx="673">
                  <c:v>42951</c:v>
                </c:pt>
                <c:pt idx="674">
                  <c:v>42950</c:v>
                </c:pt>
                <c:pt idx="675">
                  <c:v>42949</c:v>
                </c:pt>
                <c:pt idx="676">
                  <c:v>42948</c:v>
                </c:pt>
                <c:pt idx="677">
                  <c:v>42947</c:v>
                </c:pt>
                <c:pt idx="678">
                  <c:v>42944</c:v>
                </c:pt>
                <c:pt idx="679">
                  <c:v>42943</c:v>
                </c:pt>
                <c:pt idx="680">
                  <c:v>42942</c:v>
                </c:pt>
                <c:pt idx="681">
                  <c:v>42941</c:v>
                </c:pt>
                <c:pt idx="682">
                  <c:v>42940</c:v>
                </c:pt>
                <c:pt idx="683">
                  <c:v>42937</c:v>
                </c:pt>
                <c:pt idx="684">
                  <c:v>42936</c:v>
                </c:pt>
              </c:numCache>
            </c:numRef>
          </c:cat>
          <c:val>
            <c:numRef>
              <c:f>NIKKE225!$E$102:$E$786</c:f>
              <c:numCache>
                <c:formatCode>General</c:formatCode>
                <c:ptCount val="685"/>
                <c:pt idx="0">
                  <c:v>20037.47</c:v>
                </c:pt>
                <c:pt idx="1">
                  <c:v>19914.78</c:v>
                </c:pt>
                <c:pt idx="2">
                  <c:v>20267.05</c:v>
                </c:pt>
                <c:pt idx="3">
                  <c:v>20366.48</c:v>
                </c:pt>
                <c:pt idx="4">
                  <c:v>20390.66</c:v>
                </c:pt>
                <c:pt idx="5">
                  <c:v>20179.09</c:v>
                </c:pt>
                <c:pt idx="6">
                  <c:v>19674.77</c:v>
                </c:pt>
                <c:pt idx="7">
                  <c:v>19619.349999999999</c:v>
                </c:pt>
                <c:pt idx="8">
                  <c:v>20193.689999999999</c:v>
                </c:pt>
                <c:pt idx="9">
                  <c:v>19771.189999999999</c:v>
                </c:pt>
                <c:pt idx="10">
                  <c:v>19783.22</c:v>
                </c:pt>
                <c:pt idx="11">
                  <c:v>19262</c:v>
                </c:pt>
                <c:pt idx="12">
                  <c:v>19429.439999999999</c:v>
                </c:pt>
                <c:pt idx="13">
                  <c:v>19137.95</c:v>
                </c:pt>
                <c:pt idx="14">
                  <c:v>19280.78</c:v>
                </c:pt>
                <c:pt idx="15">
                  <c:v>19669.12</c:v>
                </c:pt>
                <c:pt idx="16">
                  <c:v>19897.259999999998</c:v>
                </c:pt>
                <c:pt idx="17">
                  <c:v>19290.2</c:v>
                </c:pt>
                <c:pt idx="18">
                  <c:v>19550.09</c:v>
                </c:pt>
                <c:pt idx="19">
                  <c:v>19638.810000000001</c:v>
                </c:pt>
                <c:pt idx="20">
                  <c:v>19043.400000000001</c:v>
                </c:pt>
                <c:pt idx="21">
                  <c:v>19498.5</c:v>
                </c:pt>
                <c:pt idx="22">
                  <c:v>19345.77</c:v>
                </c:pt>
                <c:pt idx="23">
                  <c:v>19353.240000000002</c:v>
                </c:pt>
                <c:pt idx="24">
                  <c:v>18950.18</c:v>
                </c:pt>
                <c:pt idx="25">
                  <c:v>18576.3</c:v>
                </c:pt>
                <c:pt idx="26">
                  <c:v>17820.189999999999</c:v>
                </c:pt>
                <c:pt idx="27">
                  <c:v>17818.72</c:v>
                </c:pt>
                <c:pt idx="28">
                  <c:v>18065.41</c:v>
                </c:pt>
                <c:pt idx="29">
                  <c:v>18917.009999999998</c:v>
                </c:pt>
                <c:pt idx="30">
                  <c:v>19084.97</c:v>
                </c:pt>
                <c:pt idx="31">
                  <c:v>19389.43</c:v>
                </c:pt>
                <c:pt idx="32">
                  <c:v>18664.599999999999</c:v>
                </c:pt>
                <c:pt idx="33">
                  <c:v>19546.63</c:v>
                </c:pt>
                <c:pt idx="34">
                  <c:v>18092.349999999999</c:v>
                </c:pt>
                <c:pt idx="35">
                  <c:v>16887.78</c:v>
                </c:pt>
                <c:pt idx="36">
                  <c:v>16552.830000000002</c:v>
                </c:pt>
                <c:pt idx="37">
                  <c:v>16726.55</c:v>
                </c:pt>
                <c:pt idx="38">
                  <c:v>17011.53</c:v>
                </c:pt>
                <c:pt idx="39">
                  <c:v>17002.04</c:v>
                </c:pt>
                <c:pt idx="40">
                  <c:v>17431.05</c:v>
                </c:pt>
                <c:pt idx="41">
                  <c:v>18559.63</c:v>
                </c:pt>
                <c:pt idx="42">
                  <c:v>19416.060000000001</c:v>
                </c:pt>
                <c:pt idx="43">
                  <c:v>19867.12</c:v>
                </c:pt>
                <c:pt idx="44">
                  <c:v>19698.759999999998</c:v>
                </c:pt>
                <c:pt idx="45">
                  <c:v>20749.75</c:v>
                </c:pt>
                <c:pt idx="46">
                  <c:v>21329.119999999999</c:v>
                </c:pt>
                <c:pt idx="47">
                  <c:v>21100.06</c:v>
                </c:pt>
                <c:pt idx="48">
                  <c:v>21082.73</c:v>
                </c:pt>
                <c:pt idx="49">
                  <c:v>21344.080000000002</c:v>
                </c:pt>
                <c:pt idx="50">
                  <c:v>21142.959999999999</c:v>
                </c:pt>
                <c:pt idx="51">
                  <c:v>21948.23</c:v>
                </c:pt>
                <c:pt idx="52">
                  <c:v>22426.19</c:v>
                </c:pt>
                <c:pt idx="53">
                  <c:v>22605.41</c:v>
                </c:pt>
                <c:pt idx="54">
                  <c:v>23386.74</c:v>
                </c:pt>
                <c:pt idx="55">
                  <c:v>23479.15</c:v>
                </c:pt>
                <c:pt idx="56">
                  <c:v>23400.7</c:v>
                </c:pt>
                <c:pt idx="57">
                  <c:v>23193.8</c:v>
                </c:pt>
                <c:pt idx="58">
                  <c:v>23523.24</c:v>
                </c:pt>
                <c:pt idx="59">
                  <c:v>23687.59</c:v>
                </c:pt>
                <c:pt idx="60">
                  <c:v>23827.73</c:v>
                </c:pt>
                <c:pt idx="61">
                  <c:v>23861.21</c:v>
                </c:pt>
                <c:pt idx="62">
                  <c:v>23685.98</c:v>
                </c:pt>
                <c:pt idx="63">
                  <c:v>23827.98</c:v>
                </c:pt>
                <c:pt idx="64">
                  <c:v>23873.59</c:v>
                </c:pt>
                <c:pt idx="65">
                  <c:v>23319.56</c:v>
                </c:pt>
                <c:pt idx="66">
                  <c:v>23084.59</c:v>
                </c:pt>
                <c:pt idx="67">
                  <c:v>22971.94</c:v>
                </c:pt>
                <c:pt idx="68">
                  <c:v>23205.18</c:v>
                </c:pt>
                <c:pt idx="69">
                  <c:v>22977.75</c:v>
                </c:pt>
                <c:pt idx="70">
                  <c:v>23379.4</c:v>
                </c:pt>
                <c:pt idx="71">
                  <c:v>23215.71</c:v>
                </c:pt>
                <c:pt idx="72">
                  <c:v>23343.51</c:v>
                </c:pt>
                <c:pt idx="73">
                  <c:v>23827.18</c:v>
                </c:pt>
                <c:pt idx="74">
                  <c:v>23795.439999999999</c:v>
                </c:pt>
                <c:pt idx="75">
                  <c:v>24031.35</c:v>
                </c:pt>
                <c:pt idx="76">
                  <c:v>23864.560000000001</c:v>
                </c:pt>
                <c:pt idx="77">
                  <c:v>24083.51</c:v>
                </c:pt>
                <c:pt idx="78">
                  <c:v>24041.26</c:v>
                </c:pt>
                <c:pt idx="79">
                  <c:v>23933.13</c:v>
                </c:pt>
                <c:pt idx="80">
                  <c:v>23916.58</c:v>
                </c:pt>
                <c:pt idx="81">
                  <c:v>24025.17</c:v>
                </c:pt>
                <c:pt idx="82">
                  <c:v>23850.57</c:v>
                </c:pt>
                <c:pt idx="83">
                  <c:v>23739.87</c:v>
                </c:pt>
                <c:pt idx="84">
                  <c:v>23204.76</c:v>
                </c:pt>
                <c:pt idx="85">
                  <c:v>23575.72</c:v>
                </c:pt>
                <c:pt idx="86">
                  <c:v>23204.86</c:v>
                </c:pt>
                <c:pt idx="87">
                  <c:v>23656.62</c:v>
                </c:pt>
                <c:pt idx="88">
                  <c:v>23837.72</c:v>
                </c:pt>
                <c:pt idx="89">
                  <c:v>23924.92</c:v>
                </c:pt>
                <c:pt idx="90">
                  <c:v>23782.87</c:v>
                </c:pt>
                <c:pt idx="91">
                  <c:v>23830.58</c:v>
                </c:pt>
                <c:pt idx="92">
                  <c:v>23821.11</c:v>
                </c:pt>
                <c:pt idx="93">
                  <c:v>23816.63</c:v>
                </c:pt>
                <c:pt idx="94">
                  <c:v>23864.85</c:v>
                </c:pt>
                <c:pt idx="95">
                  <c:v>23934.43</c:v>
                </c:pt>
                <c:pt idx="96">
                  <c:v>24066.12</c:v>
                </c:pt>
                <c:pt idx="97">
                  <c:v>23952.35</c:v>
                </c:pt>
                <c:pt idx="98">
                  <c:v>24023.1</c:v>
                </c:pt>
                <c:pt idx="99">
                  <c:v>23424.81</c:v>
                </c:pt>
                <c:pt idx="100">
                  <c:v>23391.86</c:v>
                </c:pt>
                <c:pt idx="101">
                  <c:v>23410.19</c:v>
                </c:pt>
                <c:pt idx="102">
                  <c:v>23430.7</c:v>
                </c:pt>
                <c:pt idx="103">
                  <c:v>23354.400000000001</c:v>
                </c:pt>
                <c:pt idx="104">
                  <c:v>23300.09</c:v>
                </c:pt>
                <c:pt idx="105">
                  <c:v>23135.23</c:v>
                </c:pt>
                <c:pt idx="106">
                  <c:v>23379.81</c:v>
                </c:pt>
                <c:pt idx="107">
                  <c:v>23529.5</c:v>
                </c:pt>
                <c:pt idx="108">
                  <c:v>23293.91</c:v>
                </c:pt>
                <c:pt idx="109">
                  <c:v>23409.14</c:v>
                </c:pt>
                <c:pt idx="110">
                  <c:v>23437.77</c:v>
                </c:pt>
                <c:pt idx="111">
                  <c:v>23373.32</c:v>
                </c:pt>
                <c:pt idx="112">
                  <c:v>23292.81</c:v>
                </c:pt>
                <c:pt idx="113">
                  <c:v>23112.880000000001</c:v>
                </c:pt>
                <c:pt idx="114">
                  <c:v>23038.58</c:v>
                </c:pt>
                <c:pt idx="115">
                  <c:v>23148.57</c:v>
                </c:pt>
                <c:pt idx="116">
                  <c:v>23292.65</c:v>
                </c:pt>
                <c:pt idx="117">
                  <c:v>23416.76</c:v>
                </c:pt>
                <c:pt idx="118">
                  <c:v>23303.32</c:v>
                </c:pt>
                <c:pt idx="119">
                  <c:v>23141.55</c:v>
                </c:pt>
                <c:pt idx="120">
                  <c:v>23319.87</c:v>
                </c:pt>
                <c:pt idx="121">
                  <c:v>23520.01</c:v>
                </c:pt>
                <c:pt idx="122">
                  <c:v>23331.84</c:v>
                </c:pt>
                <c:pt idx="123">
                  <c:v>23391.87</c:v>
                </c:pt>
                <c:pt idx="124">
                  <c:v>23330.32</c:v>
                </c:pt>
                <c:pt idx="125">
                  <c:v>23303.82</c:v>
                </c:pt>
                <c:pt idx="126">
                  <c:v>23251.99</c:v>
                </c:pt>
                <c:pt idx="127">
                  <c:v>22850.77</c:v>
                </c:pt>
                <c:pt idx="128">
                  <c:v>22927.040000000001</c:v>
                </c:pt>
                <c:pt idx="129">
                  <c:v>22843.119999999999</c:v>
                </c:pt>
                <c:pt idx="130">
                  <c:v>22974.13</c:v>
                </c:pt>
                <c:pt idx="131">
                  <c:v>22867.27</c:v>
                </c:pt>
                <c:pt idx="132">
                  <c:v>22799.81</c:v>
                </c:pt>
                <c:pt idx="133">
                  <c:v>22750.6</c:v>
                </c:pt>
                <c:pt idx="134">
                  <c:v>22625.38</c:v>
                </c:pt>
                <c:pt idx="135">
                  <c:v>22548.9</c:v>
                </c:pt>
                <c:pt idx="136">
                  <c:v>22492.68</c:v>
                </c:pt>
                <c:pt idx="137">
                  <c:v>22451.86</c:v>
                </c:pt>
                <c:pt idx="138">
                  <c:v>22472.92</c:v>
                </c:pt>
                <c:pt idx="139">
                  <c:v>22207.21</c:v>
                </c:pt>
                <c:pt idx="140">
                  <c:v>21798.87</c:v>
                </c:pt>
                <c:pt idx="141">
                  <c:v>21551.98</c:v>
                </c:pt>
                <c:pt idx="142">
                  <c:v>21456.38</c:v>
                </c:pt>
                <c:pt idx="143">
                  <c:v>21587.78</c:v>
                </c:pt>
                <c:pt idx="144">
                  <c:v>21375.25</c:v>
                </c:pt>
                <c:pt idx="145">
                  <c:v>21410.2</c:v>
                </c:pt>
                <c:pt idx="146">
                  <c:v>21341.74</c:v>
                </c:pt>
                <c:pt idx="147">
                  <c:v>21778.61</c:v>
                </c:pt>
                <c:pt idx="148">
                  <c:v>21885.24</c:v>
                </c:pt>
                <c:pt idx="149">
                  <c:v>21755.84</c:v>
                </c:pt>
                <c:pt idx="150">
                  <c:v>21878.9</c:v>
                </c:pt>
                <c:pt idx="151">
                  <c:v>22048.240000000002</c:v>
                </c:pt>
                <c:pt idx="152">
                  <c:v>22020.15</c:v>
                </c:pt>
                <c:pt idx="153">
                  <c:v>22098.84</c:v>
                </c:pt>
                <c:pt idx="154">
                  <c:v>22079.09</c:v>
                </c:pt>
                <c:pt idx="155">
                  <c:v>22044.45</c:v>
                </c:pt>
                <c:pt idx="156">
                  <c:v>21960.71</c:v>
                </c:pt>
                <c:pt idx="157">
                  <c:v>22001.32</c:v>
                </c:pt>
                <c:pt idx="158">
                  <c:v>21988.29</c:v>
                </c:pt>
                <c:pt idx="159">
                  <c:v>21759.61</c:v>
                </c:pt>
                <c:pt idx="160">
                  <c:v>21597.759999999998</c:v>
                </c:pt>
                <c:pt idx="161">
                  <c:v>21392.1</c:v>
                </c:pt>
                <c:pt idx="162">
                  <c:v>21318.42</c:v>
                </c:pt>
                <c:pt idx="163">
                  <c:v>21199.57</c:v>
                </c:pt>
                <c:pt idx="164">
                  <c:v>21085.94</c:v>
                </c:pt>
                <c:pt idx="165">
                  <c:v>20649.14</c:v>
                </c:pt>
                <c:pt idx="166">
                  <c:v>20625.16</c:v>
                </c:pt>
                <c:pt idx="167">
                  <c:v>20620.189999999999</c:v>
                </c:pt>
                <c:pt idx="168">
                  <c:v>20704.37</c:v>
                </c:pt>
                <c:pt idx="169">
                  <c:v>20460.93</c:v>
                </c:pt>
                <c:pt idx="170">
                  <c:v>20479.419999999998</c:v>
                </c:pt>
                <c:pt idx="171">
                  <c:v>20456.080000000002</c:v>
                </c:pt>
                <c:pt idx="172">
                  <c:v>20261.04</c:v>
                </c:pt>
                <c:pt idx="173">
                  <c:v>20710.91</c:v>
                </c:pt>
                <c:pt idx="174">
                  <c:v>20628.009999999998</c:v>
                </c:pt>
                <c:pt idx="175">
                  <c:v>20618.57</c:v>
                </c:pt>
                <c:pt idx="176">
                  <c:v>20677.22</c:v>
                </c:pt>
                <c:pt idx="177">
                  <c:v>20563.16</c:v>
                </c:pt>
                <c:pt idx="178">
                  <c:v>20418.810000000001</c:v>
                </c:pt>
                <c:pt idx="179">
                  <c:v>20405.650000000001</c:v>
                </c:pt>
                <c:pt idx="180">
                  <c:v>20655.13</c:v>
                </c:pt>
                <c:pt idx="181">
                  <c:v>20455.439999999999</c:v>
                </c:pt>
                <c:pt idx="182">
                  <c:v>20684.82</c:v>
                </c:pt>
                <c:pt idx="183">
                  <c:v>20593.349999999999</c:v>
                </c:pt>
                <c:pt idx="184">
                  <c:v>20516.560000000001</c:v>
                </c:pt>
                <c:pt idx="185">
                  <c:v>20585.310000000001</c:v>
                </c:pt>
                <c:pt idx="186">
                  <c:v>20720.29</c:v>
                </c:pt>
                <c:pt idx="187">
                  <c:v>21087.16</c:v>
                </c:pt>
                <c:pt idx="188">
                  <c:v>21540.99</c:v>
                </c:pt>
                <c:pt idx="189">
                  <c:v>21521.53</c:v>
                </c:pt>
                <c:pt idx="190">
                  <c:v>21709.31</c:v>
                </c:pt>
                <c:pt idx="191">
                  <c:v>21616.799999999999</c:v>
                </c:pt>
                <c:pt idx="192">
                  <c:v>21658.15</c:v>
                </c:pt>
                <c:pt idx="193">
                  <c:v>21756.55</c:v>
                </c:pt>
                <c:pt idx="194">
                  <c:v>21709.57</c:v>
                </c:pt>
                <c:pt idx="195">
                  <c:v>21620.880000000001</c:v>
                </c:pt>
                <c:pt idx="196">
                  <c:v>21416.79</c:v>
                </c:pt>
                <c:pt idx="197">
                  <c:v>21466.99</c:v>
                </c:pt>
                <c:pt idx="198">
                  <c:v>21046.240000000002</c:v>
                </c:pt>
                <c:pt idx="199">
                  <c:v>21469.18</c:v>
                </c:pt>
                <c:pt idx="200">
                  <c:v>21535.25</c:v>
                </c:pt>
                <c:pt idx="201">
                  <c:v>21685.9</c:v>
                </c:pt>
                <c:pt idx="202">
                  <c:v>21643.53</c:v>
                </c:pt>
                <c:pt idx="203">
                  <c:v>21533.48</c:v>
                </c:pt>
                <c:pt idx="204">
                  <c:v>21565.15</c:v>
                </c:pt>
                <c:pt idx="205">
                  <c:v>21534.35</c:v>
                </c:pt>
                <c:pt idx="206">
                  <c:v>21746.38</c:v>
                </c:pt>
                <c:pt idx="207">
                  <c:v>21702.45</c:v>
                </c:pt>
                <c:pt idx="208">
                  <c:v>21638.16</c:v>
                </c:pt>
                <c:pt idx="209">
                  <c:v>21754.27</c:v>
                </c:pt>
                <c:pt idx="210">
                  <c:v>21729.97</c:v>
                </c:pt>
                <c:pt idx="211">
                  <c:v>21275.919999999998</c:v>
                </c:pt>
                <c:pt idx="212">
                  <c:v>21338.17</c:v>
                </c:pt>
                <c:pt idx="213">
                  <c:v>21086.59</c:v>
                </c:pt>
                <c:pt idx="214">
                  <c:v>21193.81</c:v>
                </c:pt>
                <c:pt idx="215">
                  <c:v>21285.99</c:v>
                </c:pt>
                <c:pt idx="216">
                  <c:v>21258.639999999999</c:v>
                </c:pt>
                <c:pt idx="217">
                  <c:v>21462.86</c:v>
                </c:pt>
                <c:pt idx="218">
                  <c:v>21333.87</c:v>
                </c:pt>
                <c:pt idx="219">
                  <c:v>20972.71</c:v>
                </c:pt>
                <c:pt idx="220">
                  <c:v>21124</c:v>
                </c:pt>
                <c:pt idx="221">
                  <c:v>21116.89</c:v>
                </c:pt>
                <c:pt idx="222">
                  <c:v>21032</c:v>
                </c:pt>
                <c:pt idx="223">
                  <c:v>21129.72</c:v>
                </c:pt>
                <c:pt idx="224">
                  <c:v>21204.28</c:v>
                </c:pt>
                <c:pt idx="225">
                  <c:v>21134.42</c:v>
                </c:pt>
                <c:pt idx="226">
                  <c:v>20884.71</c:v>
                </c:pt>
                <c:pt idx="227">
                  <c:v>20774.04</c:v>
                </c:pt>
                <c:pt idx="228">
                  <c:v>20776.099999999999</c:v>
                </c:pt>
                <c:pt idx="229">
                  <c:v>20408.54</c:v>
                </c:pt>
                <c:pt idx="230">
                  <c:v>20410.88</c:v>
                </c:pt>
                <c:pt idx="231">
                  <c:v>20601.189999999999</c:v>
                </c:pt>
                <c:pt idx="232">
                  <c:v>20942.53</c:v>
                </c:pt>
                <c:pt idx="233">
                  <c:v>21003.37</c:v>
                </c:pt>
                <c:pt idx="234">
                  <c:v>21260.14</c:v>
                </c:pt>
                <c:pt idx="235">
                  <c:v>21182.58</c:v>
                </c:pt>
                <c:pt idx="236">
                  <c:v>21117.22</c:v>
                </c:pt>
                <c:pt idx="237">
                  <c:v>21151.14</c:v>
                </c:pt>
                <c:pt idx="238">
                  <c:v>21283.37</c:v>
                </c:pt>
                <c:pt idx="239">
                  <c:v>21272.45</c:v>
                </c:pt>
                <c:pt idx="240">
                  <c:v>21301.73</c:v>
                </c:pt>
                <c:pt idx="241">
                  <c:v>21250.09</c:v>
                </c:pt>
                <c:pt idx="242">
                  <c:v>21062.98</c:v>
                </c:pt>
                <c:pt idx="243">
                  <c:v>21188.560000000001</c:v>
                </c:pt>
                <c:pt idx="244">
                  <c:v>21067.23</c:v>
                </c:pt>
                <c:pt idx="245">
                  <c:v>21191.279999999999</c:v>
                </c:pt>
                <c:pt idx="246">
                  <c:v>21344.92</c:v>
                </c:pt>
                <c:pt idx="247">
                  <c:v>21402.13</c:v>
                </c:pt>
                <c:pt idx="248">
                  <c:v>21602.59</c:v>
                </c:pt>
                <c:pt idx="249">
                  <c:v>21923.72</c:v>
                </c:pt>
                <c:pt idx="250">
                  <c:v>22258.73</c:v>
                </c:pt>
                <c:pt idx="251">
                  <c:v>22307.58</c:v>
                </c:pt>
                <c:pt idx="252">
                  <c:v>22200</c:v>
                </c:pt>
                <c:pt idx="253">
                  <c:v>22259.74</c:v>
                </c:pt>
                <c:pt idx="254">
                  <c:v>22217.9</c:v>
                </c:pt>
                <c:pt idx="255">
                  <c:v>22200.560000000001</c:v>
                </c:pt>
                <c:pt idx="256">
                  <c:v>22090.12</c:v>
                </c:pt>
                <c:pt idx="257">
                  <c:v>22277.97</c:v>
                </c:pt>
                <c:pt idx="258">
                  <c:v>22221.66</c:v>
                </c:pt>
                <c:pt idx="259">
                  <c:v>22169.11</c:v>
                </c:pt>
                <c:pt idx="260">
                  <c:v>21870.560000000001</c:v>
                </c:pt>
                <c:pt idx="261">
                  <c:v>21711.38</c:v>
                </c:pt>
                <c:pt idx="262">
                  <c:v>21687.57</c:v>
                </c:pt>
                <c:pt idx="263">
                  <c:v>21802.59</c:v>
                </c:pt>
                <c:pt idx="264">
                  <c:v>21761.65</c:v>
                </c:pt>
                <c:pt idx="265">
                  <c:v>21807.5</c:v>
                </c:pt>
                <c:pt idx="266">
                  <c:v>21724.95</c:v>
                </c:pt>
                <c:pt idx="267">
                  <c:v>21713.21</c:v>
                </c:pt>
                <c:pt idx="268">
                  <c:v>21505.31</c:v>
                </c:pt>
                <c:pt idx="269">
                  <c:v>21509.03</c:v>
                </c:pt>
                <c:pt idx="270">
                  <c:v>21205.81</c:v>
                </c:pt>
                <c:pt idx="271">
                  <c:v>21033.759999999998</c:v>
                </c:pt>
                <c:pt idx="272">
                  <c:v>21378.73</c:v>
                </c:pt>
                <c:pt idx="273">
                  <c:v>21428.39</c:v>
                </c:pt>
                <c:pt idx="274">
                  <c:v>20977.11</c:v>
                </c:pt>
                <c:pt idx="275">
                  <c:v>21627.34</c:v>
                </c:pt>
                <c:pt idx="276">
                  <c:v>21608.92</c:v>
                </c:pt>
                <c:pt idx="277">
                  <c:v>21566.85</c:v>
                </c:pt>
                <c:pt idx="278">
                  <c:v>21584.5</c:v>
                </c:pt>
                <c:pt idx="279">
                  <c:v>21450.85</c:v>
                </c:pt>
                <c:pt idx="280">
                  <c:v>21287.02</c:v>
                </c:pt>
                <c:pt idx="281">
                  <c:v>21290.240000000002</c:v>
                </c:pt>
                <c:pt idx="282">
                  <c:v>21503.69</c:v>
                </c:pt>
                <c:pt idx="283">
                  <c:v>21125.09</c:v>
                </c:pt>
                <c:pt idx="284">
                  <c:v>21025.56</c:v>
                </c:pt>
                <c:pt idx="285">
                  <c:v>21456.01</c:v>
                </c:pt>
                <c:pt idx="286">
                  <c:v>21596.81</c:v>
                </c:pt>
                <c:pt idx="287">
                  <c:v>21726.28</c:v>
                </c:pt>
                <c:pt idx="288">
                  <c:v>21822.04</c:v>
                </c:pt>
                <c:pt idx="289">
                  <c:v>21602.69</c:v>
                </c:pt>
                <c:pt idx="290">
                  <c:v>21385.16</c:v>
                </c:pt>
                <c:pt idx="291">
                  <c:v>21556.51</c:v>
                </c:pt>
                <c:pt idx="292">
                  <c:v>21449.39</c:v>
                </c:pt>
                <c:pt idx="293">
                  <c:v>21528.23</c:v>
                </c:pt>
                <c:pt idx="294">
                  <c:v>21425.51</c:v>
                </c:pt>
                <c:pt idx="295">
                  <c:v>21464.23</c:v>
                </c:pt>
                <c:pt idx="296">
                  <c:v>21431.49</c:v>
                </c:pt>
                <c:pt idx="297">
                  <c:v>21302.65</c:v>
                </c:pt>
                <c:pt idx="298">
                  <c:v>21281.85</c:v>
                </c:pt>
                <c:pt idx="299">
                  <c:v>20900.63</c:v>
                </c:pt>
                <c:pt idx="300">
                  <c:v>21139.71</c:v>
                </c:pt>
                <c:pt idx="301">
                  <c:v>21144.48</c:v>
                </c:pt>
                <c:pt idx="302">
                  <c:v>20864.21</c:v>
                </c:pt>
                <c:pt idx="303">
                  <c:v>20333.169999999998</c:v>
                </c:pt>
                <c:pt idx="304">
                  <c:v>20751.28</c:v>
                </c:pt>
                <c:pt idx="305">
                  <c:v>20874.060000000001</c:v>
                </c:pt>
                <c:pt idx="306">
                  <c:v>20844.45</c:v>
                </c:pt>
                <c:pt idx="307">
                  <c:v>20883.77</c:v>
                </c:pt>
                <c:pt idx="308">
                  <c:v>20788.39</c:v>
                </c:pt>
                <c:pt idx="309">
                  <c:v>20773.490000000002</c:v>
                </c:pt>
                <c:pt idx="310">
                  <c:v>20556.54</c:v>
                </c:pt>
                <c:pt idx="311">
                  <c:v>20664.64</c:v>
                </c:pt>
                <c:pt idx="312">
                  <c:v>20649</c:v>
                </c:pt>
                <c:pt idx="313">
                  <c:v>20773.560000000001</c:v>
                </c:pt>
                <c:pt idx="314">
                  <c:v>20574.63</c:v>
                </c:pt>
                <c:pt idx="315">
                  <c:v>20593.72</c:v>
                </c:pt>
                <c:pt idx="316">
                  <c:v>20622.91</c:v>
                </c:pt>
                <c:pt idx="317">
                  <c:v>20719.330000000002</c:v>
                </c:pt>
                <c:pt idx="318">
                  <c:v>20666.07</c:v>
                </c:pt>
                <c:pt idx="319">
                  <c:v>20402.27</c:v>
                </c:pt>
                <c:pt idx="320">
                  <c:v>20442.75</c:v>
                </c:pt>
                <c:pt idx="321">
                  <c:v>20555.29</c:v>
                </c:pt>
                <c:pt idx="322">
                  <c:v>20359.7</c:v>
                </c:pt>
                <c:pt idx="323">
                  <c:v>20163.8</c:v>
                </c:pt>
                <c:pt idx="324">
                  <c:v>20427.060000000001</c:v>
                </c:pt>
                <c:pt idx="325">
                  <c:v>20204.04</c:v>
                </c:pt>
                <c:pt idx="326">
                  <c:v>20038.97</c:v>
                </c:pt>
                <c:pt idx="327">
                  <c:v>19561.96</c:v>
                </c:pt>
                <c:pt idx="328">
                  <c:v>20014.77</c:v>
                </c:pt>
                <c:pt idx="329">
                  <c:v>20077.62</c:v>
                </c:pt>
                <c:pt idx="330">
                  <c:v>19327.060000000001</c:v>
                </c:pt>
                <c:pt idx="331">
                  <c:v>19155.740000000002</c:v>
                </c:pt>
                <c:pt idx="332">
                  <c:v>20166.189999999999</c:v>
                </c:pt>
                <c:pt idx="333">
                  <c:v>20392.580000000002</c:v>
                </c:pt>
                <c:pt idx="334">
                  <c:v>20987.919999999998</c:v>
                </c:pt>
                <c:pt idx="335">
                  <c:v>21115.45</c:v>
                </c:pt>
                <c:pt idx="336">
                  <c:v>21506.880000000001</c:v>
                </c:pt>
                <c:pt idx="337">
                  <c:v>21374.83</c:v>
                </c:pt>
                <c:pt idx="338">
                  <c:v>21816.19</c:v>
                </c:pt>
                <c:pt idx="339">
                  <c:v>21602.75</c:v>
                </c:pt>
                <c:pt idx="340">
                  <c:v>21148.02</c:v>
                </c:pt>
                <c:pt idx="341">
                  <c:v>21219.5</c:v>
                </c:pt>
                <c:pt idx="342">
                  <c:v>21678.68</c:v>
                </c:pt>
                <c:pt idx="343">
                  <c:v>21501.62</c:v>
                </c:pt>
                <c:pt idx="344">
                  <c:v>21919.33</c:v>
                </c:pt>
                <c:pt idx="345">
                  <c:v>22036.05</c:v>
                </c:pt>
                <c:pt idx="346">
                  <c:v>22574.76</c:v>
                </c:pt>
                <c:pt idx="347">
                  <c:v>22351.06</c:v>
                </c:pt>
                <c:pt idx="348">
                  <c:v>22262.6</c:v>
                </c:pt>
                <c:pt idx="349">
                  <c:v>22177.02</c:v>
                </c:pt>
                <c:pt idx="350">
                  <c:v>21952.400000000001</c:v>
                </c:pt>
                <c:pt idx="351">
                  <c:v>21812</c:v>
                </c:pt>
                <c:pt idx="352">
                  <c:v>21646.55</c:v>
                </c:pt>
                <c:pt idx="353">
                  <c:v>21507.54</c:v>
                </c:pt>
                <c:pt idx="354">
                  <c:v>21583.119999999999</c:v>
                </c:pt>
                <c:pt idx="355">
                  <c:v>21821.16</c:v>
                </c:pt>
                <c:pt idx="356">
                  <c:v>21680.34</c:v>
                </c:pt>
                <c:pt idx="357">
                  <c:v>21803.62</c:v>
                </c:pt>
                <c:pt idx="358">
                  <c:v>21846.48</c:v>
                </c:pt>
                <c:pt idx="359">
                  <c:v>21810.52</c:v>
                </c:pt>
                <c:pt idx="360">
                  <c:v>22269.88</c:v>
                </c:pt>
                <c:pt idx="361">
                  <c:v>22250.25</c:v>
                </c:pt>
                <c:pt idx="362">
                  <c:v>22486.92</c:v>
                </c:pt>
                <c:pt idx="363">
                  <c:v>22085.8</c:v>
                </c:pt>
                <c:pt idx="364">
                  <c:v>22147.75</c:v>
                </c:pt>
                <c:pt idx="365">
                  <c:v>21898.99</c:v>
                </c:pt>
                <c:pt idx="366">
                  <c:v>22243.66</c:v>
                </c:pt>
                <c:pt idx="367">
                  <c:v>21687.65</c:v>
                </c:pt>
                <c:pt idx="368">
                  <c:v>21920.46</c:v>
                </c:pt>
                <c:pt idx="369">
                  <c:v>21457.29</c:v>
                </c:pt>
                <c:pt idx="370">
                  <c:v>21149.8</c:v>
                </c:pt>
                <c:pt idx="371">
                  <c:v>21184.6</c:v>
                </c:pt>
                <c:pt idx="372">
                  <c:v>21268.73</c:v>
                </c:pt>
                <c:pt idx="373">
                  <c:v>22091.18</c:v>
                </c:pt>
                <c:pt idx="374">
                  <c:v>22010.78</c:v>
                </c:pt>
                <c:pt idx="375">
                  <c:v>22614.82</c:v>
                </c:pt>
                <c:pt idx="376">
                  <c:v>22532.080000000002</c:v>
                </c:pt>
                <c:pt idx="377">
                  <c:v>22658.16</c:v>
                </c:pt>
                <c:pt idx="378">
                  <c:v>22841.119999999999</c:v>
                </c:pt>
                <c:pt idx="379">
                  <c:v>22549.24</c:v>
                </c:pt>
                <c:pt idx="380">
                  <c:v>22271.3</c:v>
                </c:pt>
                <c:pt idx="381">
                  <c:v>22694.66</c:v>
                </c:pt>
                <c:pt idx="382">
                  <c:v>22590.86</c:v>
                </c:pt>
                <c:pt idx="383">
                  <c:v>23506.04</c:v>
                </c:pt>
                <c:pt idx="384">
                  <c:v>23469.39</c:v>
                </c:pt>
                <c:pt idx="385">
                  <c:v>23783.72</c:v>
                </c:pt>
                <c:pt idx="386">
                  <c:v>23975.62</c:v>
                </c:pt>
                <c:pt idx="387">
                  <c:v>24110.959999999999</c:v>
                </c:pt>
                <c:pt idx="388">
                  <c:v>24270.62</c:v>
                </c:pt>
                <c:pt idx="389">
                  <c:v>24245.759999999998</c:v>
                </c:pt>
                <c:pt idx="390">
                  <c:v>24120.04</c:v>
                </c:pt>
                <c:pt idx="391">
                  <c:v>23796.74</c:v>
                </c:pt>
                <c:pt idx="392">
                  <c:v>24033.79</c:v>
                </c:pt>
                <c:pt idx="393">
                  <c:v>23940.26</c:v>
                </c:pt>
                <c:pt idx="394">
                  <c:v>23869.93</c:v>
                </c:pt>
                <c:pt idx="395">
                  <c:v>23674.93</c:v>
                </c:pt>
                <c:pt idx="396">
                  <c:v>23672.52</c:v>
                </c:pt>
                <c:pt idx="397">
                  <c:v>23420.54</c:v>
                </c:pt>
                <c:pt idx="398">
                  <c:v>23094.67</c:v>
                </c:pt>
                <c:pt idx="399">
                  <c:v>22821.32</c:v>
                </c:pt>
                <c:pt idx="400">
                  <c:v>22604.61</c:v>
                </c:pt>
                <c:pt idx="401">
                  <c:v>22664.69</c:v>
                </c:pt>
                <c:pt idx="402">
                  <c:v>22373.09</c:v>
                </c:pt>
                <c:pt idx="403">
                  <c:v>22307.06</c:v>
                </c:pt>
                <c:pt idx="404">
                  <c:v>22487.94</c:v>
                </c:pt>
                <c:pt idx="405">
                  <c:v>22580.83</c:v>
                </c:pt>
                <c:pt idx="406">
                  <c:v>22696.9</c:v>
                </c:pt>
                <c:pt idx="407">
                  <c:v>22707.38</c:v>
                </c:pt>
                <c:pt idx="408">
                  <c:v>22865.15</c:v>
                </c:pt>
                <c:pt idx="409">
                  <c:v>22869.5</c:v>
                </c:pt>
                <c:pt idx="410">
                  <c:v>22848.22</c:v>
                </c:pt>
                <c:pt idx="411">
                  <c:v>22813.47</c:v>
                </c:pt>
                <c:pt idx="412">
                  <c:v>22799.64</c:v>
                </c:pt>
                <c:pt idx="413">
                  <c:v>22601.77</c:v>
                </c:pt>
                <c:pt idx="414">
                  <c:v>22410.82</c:v>
                </c:pt>
                <c:pt idx="415">
                  <c:v>22362.55</c:v>
                </c:pt>
                <c:pt idx="416">
                  <c:v>22219.73</c:v>
                </c:pt>
                <c:pt idx="417">
                  <c:v>22199</c:v>
                </c:pt>
                <c:pt idx="418">
                  <c:v>22270.38</c:v>
                </c:pt>
                <c:pt idx="419">
                  <c:v>22192.04</c:v>
                </c:pt>
                <c:pt idx="420">
                  <c:v>22204.22</c:v>
                </c:pt>
                <c:pt idx="421">
                  <c:v>22356.080000000002</c:v>
                </c:pt>
                <c:pt idx="422">
                  <c:v>21857.43</c:v>
                </c:pt>
                <c:pt idx="423">
                  <c:v>22298.080000000002</c:v>
                </c:pt>
                <c:pt idx="424">
                  <c:v>22598.39</c:v>
                </c:pt>
                <c:pt idx="425">
                  <c:v>22644.31</c:v>
                </c:pt>
                <c:pt idx="426">
                  <c:v>22662.74</c:v>
                </c:pt>
                <c:pt idx="427">
                  <c:v>22507.32</c:v>
                </c:pt>
                <c:pt idx="428">
                  <c:v>22525.18</c:v>
                </c:pt>
                <c:pt idx="429">
                  <c:v>22512.53</c:v>
                </c:pt>
                <c:pt idx="430">
                  <c:v>22746.7</c:v>
                </c:pt>
                <c:pt idx="431">
                  <c:v>22553.72</c:v>
                </c:pt>
                <c:pt idx="432">
                  <c:v>22544.84</c:v>
                </c:pt>
                <c:pt idx="433">
                  <c:v>22712.75</c:v>
                </c:pt>
                <c:pt idx="434">
                  <c:v>22586.87</c:v>
                </c:pt>
                <c:pt idx="435">
                  <c:v>22614.25</c:v>
                </c:pt>
                <c:pt idx="436">
                  <c:v>22510.48</c:v>
                </c:pt>
                <c:pt idx="437">
                  <c:v>22396.99</c:v>
                </c:pt>
                <c:pt idx="438">
                  <c:v>22697.88</c:v>
                </c:pt>
                <c:pt idx="439">
                  <c:v>22764.68</c:v>
                </c:pt>
                <c:pt idx="440">
                  <c:v>22794.19</c:v>
                </c:pt>
                <c:pt idx="441">
                  <c:v>22697.360000000001</c:v>
                </c:pt>
                <c:pt idx="442">
                  <c:v>22597.35</c:v>
                </c:pt>
                <c:pt idx="443">
                  <c:v>22187.96</c:v>
                </c:pt>
                <c:pt idx="444">
                  <c:v>21932.21</c:v>
                </c:pt>
                <c:pt idx="445">
                  <c:v>22196.89</c:v>
                </c:pt>
                <c:pt idx="446">
                  <c:v>22052.18</c:v>
                </c:pt>
                <c:pt idx="447">
                  <c:v>21788.14</c:v>
                </c:pt>
                <c:pt idx="448">
                  <c:v>21546.99</c:v>
                </c:pt>
                <c:pt idx="449">
                  <c:v>21717.040000000001</c:v>
                </c:pt>
                <c:pt idx="450">
                  <c:v>21785.54</c:v>
                </c:pt>
                <c:pt idx="451">
                  <c:v>21811.93</c:v>
                </c:pt>
                <c:pt idx="452">
                  <c:v>22304.51</c:v>
                </c:pt>
                <c:pt idx="453">
                  <c:v>22270.39</c:v>
                </c:pt>
                <c:pt idx="454">
                  <c:v>22271.77</c:v>
                </c:pt>
                <c:pt idx="455">
                  <c:v>22342</c:v>
                </c:pt>
                <c:pt idx="456">
                  <c:v>22338.15</c:v>
                </c:pt>
                <c:pt idx="457">
                  <c:v>22516.83</c:v>
                </c:pt>
                <c:pt idx="458">
                  <c:v>22693.040000000001</c:v>
                </c:pt>
                <c:pt idx="459">
                  <c:v>22555.43</c:v>
                </c:pt>
                <c:pt idx="460">
                  <c:v>22278.48</c:v>
                </c:pt>
                <c:pt idx="461">
                  <c:v>22680.33</c:v>
                </c:pt>
                <c:pt idx="462">
                  <c:v>22851.75</c:v>
                </c:pt>
                <c:pt idx="463">
                  <c:v>22738.61</c:v>
                </c:pt>
                <c:pt idx="464">
                  <c:v>22966.38</c:v>
                </c:pt>
                <c:pt idx="465">
                  <c:v>22878.35</c:v>
                </c:pt>
                <c:pt idx="466">
                  <c:v>22804.04</c:v>
                </c:pt>
                <c:pt idx="467">
                  <c:v>22694.5</c:v>
                </c:pt>
                <c:pt idx="468">
                  <c:v>22823.26</c:v>
                </c:pt>
                <c:pt idx="469">
                  <c:v>22625.73</c:v>
                </c:pt>
                <c:pt idx="470">
                  <c:v>22539.54</c:v>
                </c:pt>
                <c:pt idx="471">
                  <c:v>22475.94</c:v>
                </c:pt>
                <c:pt idx="472">
                  <c:v>22171.35</c:v>
                </c:pt>
                <c:pt idx="473">
                  <c:v>22201.82</c:v>
                </c:pt>
                <c:pt idx="474">
                  <c:v>22018.52</c:v>
                </c:pt>
                <c:pt idx="475">
                  <c:v>22358.43</c:v>
                </c:pt>
                <c:pt idx="476">
                  <c:v>22481.09</c:v>
                </c:pt>
                <c:pt idx="477">
                  <c:v>22450.79</c:v>
                </c:pt>
                <c:pt idx="478">
                  <c:v>22437.01</c:v>
                </c:pt>
                <c:pt idx="479">
                  <c:v>22689.74</c:v>
                </c:pt>
                <c:pt idx="480">
                  <c:v>22960.34</c:v>
                </c:pt>
                <c:pt idx="481">
                  <c:v>23002.37</c:v>
                </c:pt>
                <c:pt idx="482">
                  <c:v>22930.36</c:v>
                </c:pt>
                <c:pt idx="483">
                  <c:v>22838.37</c:v>
                </c:pt>
                <c:pt idx="484">
                  <c:v>22717.23</c:v>
                </c:pt>
                <c:pt idx="485">
                  <c:v>22818.02</c:v>
                </c:pt>
                <c:pt idx="486">
                  <c:v>22865.86</c:v>
                </c:pt>
                <c:pt idx="487">
                  <c:v>22758.48</c:v>
                </c:pt>
                <c:pt idx="488">
                  <c:v>22497.18</c:v>
                </c:pt>
                <c:pt idx="489">
                  <c:v>22408.880000000001</c:v>
                </c:pt>
                <c:pt idx="490">
                  <c:v>22508.69</c:v>
                </c:pt>
                <c:pt idx="491">
                  <c:v>22467.16</c:v>
                </c:pt>
                <c:pt idx="492">
                  <c:v>22472.78</c:v>
                </c:pt>
                <c:pt idx="493">
                  <c:v>22508.03</c:v>
                </c:pt>
                <c:pt idx="494">
                  <c:v>22467.87</c:v>
                </c:pt>
                <c:pt idx="495">
                  <c:v>22319.61</c:v>
                </c:pt>
                <c:pt idx="496">
                  <c:v>22215.32</c:v>
                </c:pt>
                <c:pt idx="497">
                  <c:v>22278.12</c:v>
                </c:pt>
                <c:pt idx="498">
                  <c:v>22088.04</c:v>
                </c:pt>
                <c:pt idx="499">
                  <c:v>22162.240000000002</c:v>
                </c:pt>
                <c:pt idx="500">
                  <c:v>22191.18</c:v>
                </c:pt>
                <c:pt idx="501">
                  <c:v>22158.2</c:v>
                </c:pt>
                <c:pt idx="502">
                  <c:v>21847.59</c:v>
                </c:pt>
                <c:pt idx="503">
                  <c:v>21835.53</c:v>
                </c:pt>
                <c:pt idx="504">
                  <c:v>21778.74</c:v>
                </c:pt>
                <c:pt idx="505">
                  <c:v>21660.28</c:v>
                </c:pt>
                <c:pt idx="506">
                  <c:v>21687.1</c:v>
                </c:pt>
                <c:pt idx="507">
                  <c:v>21794.32</c:v>
                </c:pt>
                <c:pt idx="508">
                  <c:v>21678.26</c:v>
                </c:pt>
                <c:pt idx="509">
                  <c:v>21567.52</c:v>
                </c:pt>
                <c:pt idx="510">
                  <c:v>21645.42</c:v>
                </c:pt>
                <c:pt idx="511">
                  <c:v>21319.55</c:v>
                </c:pt>
                <c:pt idx="512">
                  <c:v>21292.29</c:v>
                </c:pt>
                <c:pt idx="513">
                  <c:v>21388.58</c:v>
                </c:pt>
                <c:pt idx="514">
                  <c:v>21454.3</c:v>
                </c:pt>
                <c:pt idx="515">
                  <c:v>21159.08</c:v>
                </c:pt>
                <c:pt idx="516">
                  <c:v>21031.31</c:v>
                </c:pt>
                <c:pt idx="517">
                  <c:v>21317.32</c:v>
                </c:pt>
                <c:pt idx="518">
                  <c:v>20766.099999999999</c:v>
                </c:pt>
                <c:pt idx="519">
                  <c:v>20617.86</c:v>
                </c:pt>
                <c:pt idx="520">
                  <c:v>21591.99</c:v>
                </c:pt>
                <c:pt idx="521">
                  <c:v>21380.97</c:v>
                </c:pt>
                <c:pt idx="522">
                  <c:v>21480.9</c:v>
                </c:pt>
                <c:pt idx="523">
                  <c:v>21676.51</c:v>
                </c:pt>
                <c:pt idx="524">
                  <c:v>21803.95</c:v>
                </c:pt>
                <c:pt idx="525">
                  <c:v>21777.29</c:v>
                </c:pt>
                <c:pt idx="526">
                  <c:v>21968.1</c:v>
                </c:pt>
                <c:pt idx="527">
                  <c:v>21824.03</c:v>
                </c:pt>
                <c:pt idx="528">
                  <c:v>21469.200000000001</c:v>
                </c:pt>
                <c:pt idx="529">
                  <c:v>21368.07</c:v>
                </c:pt>
                <c:pt idx="530">
                  <c:v>21252.720000000001</c:v>
                </c:pt>
                <c:pt idx="531">
                  <c:v>21417.759999999998</c:v>
                </c:pt>
                <c:pt idx="532">
                  <c:v>21042.09</c:v>
                </c:pt>
                <c:pt idx="533">
                  <c:v>21181.64</c:v>
                </c:pt>
                <c:pt idx="534">
                  <c:v>21724.47</c:v>
                </c:pt>
                <c:pt idx="535">
                  <c:v>22068.240000000002</c:v>
                </c:pt>
                <c:pt idx="536">
                  <c:v>22389.86</c:v>
                </c:pt>
                <c:pt idx="537">
                  <c:v>22153.63</c:v>
                </c:pt>
                <c:pt idx="538">
                  <c:v>21892.78</c:v>
                </c:pt>
                <c:pt idx="539">
                  <c:v>21736.44</c:v>
                </c:pt>
                <c:pt idx="540">
                  <c:v>21970.81</c:v>
                </c:pt>
                <c:pt idx="541">
                  <c:v>21925.1</c:v>
                </c:pt>
                <c:pt idx="542">
                  <c:v>22149.21</c:v>
                </c:pt>
                <c:pt idx="543">
                  <c:v>21720.25</c:v>
                </c:pt>
                <c:pt idx="544">
                  <c:v>21464.98</c:v>
                </c:pt>
                <c:pt idx="545">
                  <c:v>21154.17</c:v>
                </c:pt>
                <c:pt idx="546">
                  <c:v>21244.68</c:v>
                </c:pt>
                <c:pt idx="547">
                  <c:v>21382.62</c:v>
                </c:pt>
                <c:pt idx="548">
                  <c:v>21890.86</c:v>
                </c:pt>
                <c:pt idx="549">
                  <c:v>21645.37</c:v>
                </c:pt>
                <c:pt idx="550">
                  <c:v>21610.240000000002</c:v>
                </c:pt>
                <c:pt idx="551">
                  <c:v>22682.080000000002</c:v>
                </c:pt>
                <c:pt idx="552">
                  <c:v>23274.53</c:v>
                </c:pt>
                <c:pt idx="553">
                  <c:v>23486.11</c:v>
                </c:pt>
                <c:pt idx="554">
                  <c:v>23098.29</c:v>
                </c:pt>
                <c:pt idx="555">
                  <c:v>23291.97</c:v>
                </c:pt>
                <c:pt idx="556">
                  <c:v>23629.34</c:v>
                </c:pt>
                <c:pt idx="557">
                  <c:v>23631.88</c:v>
                </c:pt>
                <c:pt idx="558">
                  <c:v>23669.49</c:v>
                </c:pt>
                <c:pt idx="559">
                  <c:v>23940.78</c:v>
                </c:pt>
                <c:pt idx="560">
                  <c:v>24124.15</c:v>
                </c:pt>
                <c:pt idx="561">
                  <c:v>23816.33</c:v>
                </c:pt>
                <c:pt idx="562">
                  <c:v>23808.06</c:v>
                </c:pt>
                <c:pt idx="563">
                  <c:v>23763.37</c:v>
                </c:pt>
                <c:pt idx="564">
                  <c:v>23868.34</c:v>
                </c:pt>
                <c:pt idx="565">
                  <c:v>23951.81</c:v>
                </c:pt>
                <c:pt idx="566">
                  <c:v>23714.880000000001</c:v>
                </c:pt>
                <c:pt idx="567">
                  <c:v>23653.82</c:v>
                </c:pt>
                <c:pt idx="568">
                  <c:v>23710.43</c:v>
                </c:pt>
                <c:pt idx="569">
                  <c:v>23788.2</c:v>
                </c:pt>
                <c:pt idx="570">
                  <c:v>23849.99</c:v>
                </c:pt>
                <c:pt idx="571">
                  <c:v>23714.53</c:v>
                </c:pt>
                <c:pt idx="572">
                  <c:v>23506.33</c:v>
                </c:pt>
                <c:pt idx="573">
                  <c:v>22764.94</c:v>
                </c:pt>
                <c:pt idx="574">
                  <c:v>22783.98</c:v>
                </c:pt>
                <c:pt idx="575">
                  <c:v>22911.21</c:v>
                </c:pt>
                <c:pt idx="576">
                  <c:v>22892.69</c:v>
                </c:pt>
                <c:pt idx="577">
                  <c:v>22939.18</c:v>
                </c:pt>
                <c:pt idx="578">
                  <c:v>22902.76</c:v>
                </c:pt>
                <c:pt idx="579">
                  <c:v>22866.1</c:v>
                </c:pt>
                <c:pt idx="580">
                  <c:v>22891.72</c:v>
                </c:pt>
                <c:pt idx="581">
                  <c:v>22868</c:v>
                </c:pt>
                <c:pt idx="582">
                  <c:v>22901.77</c:v>
                </c:pt>
                <c:pt idx="583">
                  <c:v>22553.22</c:v>
                </c:pt>
                <c:pt idx="584">
                  <c:v>22694.45</c:v>
                </c:pt>
                <c:pt idx="585">
                  <c:v>22758.07</c:v>
                </c:pt>
                <c:pt idx="586">
                  <c:v>22866.17</c:v>
                </c:pt>
                <c:pt idx="587">
                  <c:v>22938.73</c:v>
                </c:pt>
                <c:pt idx="588">
                  <c:v>22811.08</c:v>
                </c:pt>
                <c:pt idx="589">
                  <c:v>22498.03</c:v>
                </c:pt>
                <c:pt idx="590">
                  <c:v>22177.040000000001</c:v>
                </c:pt>
                <c:pt idx="591">
                  <c:v>22622.38</c:v>
                </c:pt>
                <c:pt idx="592">
                  <c:v>22707.16</c:v>
                </c:pt>
                <c:pt idx="593">
                  <c:v>22819.03</c:v>
                </c:pt>
                <c:pt idx="594">
                  <c:v>22724.959999999999</c:v>
                </c:pt>
                <c:pt idx="595">
                  <c:v>22597.200000000001</c:v>
                </c:pt>
                <c:pt idx="596">
                  <c:v>22486.240000000002</c:v>
                </c:pt>
                <c:pt idx="597">
                  <c:v>22495.99</c:v>
                </c:pt>
                <c:pt idx="598">
                  <c:v>22550.85</c:v>
                </c:pt>
                <c:pt idx="599">
                  <c:v>22523.15</c:v>
                </c:pt>
                <c:pt idx="600">
                  <c:v>22416.48</c:v>
                </c:pt>
                <c:pt idx="601">
                  <c:v>22261.759999999998</c:v>
                </c:pt>
                <c:pt idx="602">
                  <c:v>22396.799999999999</c:v>
                </c:pt>
                <c:pt idx="603">
                  <c:v>22351.119999999999</c:v>
                </c:pt>
                <c:pt idx="604">
                  <c:v>22028.32</c:v>
                </c:pt>
                <c:pt idx="605">
                  <c:v>22380.01</c:v>
                </c:pt>
                <c:pt idx="606">
                  <c:v>22380.99</c:v>
                </c:pt>
                <c:pt idx="607">
                  <c:v>22681.42</c:v>
                </c:pt>
                <c:pt idx="608">
                  <c:v>22868.71</c:v>
                </c:pt>
                <c:pt idx="609">
                  <c:v>22913.82</c:v>
                </c:pt>
                <c:pt idx="610">
                  <c:v>22937.599999999999</c:v>
                </c:pt>
                <c:pt idx="611">
                  <c:v>22548.35</c:v>
                </c:pt>
                <c:pt idx="612">
                  <c:v>22539.119999999999</c:v>
                </c:pt>
                <c:pt idx="613">
                  <c:v>22420.080000000002</c:v>
                </c:pt>
                <c:pt idx="614">
                  <c:v>22011.61</c:v>
                </c:pt>
                <c:pt idx="615">
                  <c:v>22011.67</c:v>
                </c:pt>
                <c:pt idx="616">
                  <c:v>22008.45</c:v>
                </c:pt>
                <c:pt idx="617">
                  <c:v>21739.78</c:v>
                </c:pt>
                <c:pt idx="618">
                  <c:v>21707.62</c:v>
                </c:pt>
                <c:pt idx="619">
                  <c:v>21805.17</c:v>
                </c:pt>
                <c:pt idx="620">
                  <c:v>21696.65</c:v>
                </c:pt>
                <c:pt idx="621">
                  <c:v>21457.64</c:v>
                </c:pt>
                <c:pt idx="622">
                  <c:v>21448.52</c:v>
                </c:pt>
                <c:pt idx="623">
                  <c:v>21363.05</c:v>
                </c:pt>
                <c:pt idx="624">
                  <c:v>21336.12</c:v>
                </c:pt>
                <c:pt idx="625">
                  <c:v>21255.56</c:v>
                </c:pt>
                <c:pt idx="626">
                  <c:v>21155.18</c:v>
                </c:pt>
                <c:pt idx="627">
                  <c:v>20954.72</c:v>
                </c:pt>
                <c:pt idx="628">
                  <c:v>20881.27</c:v>
                </c:pt>
                <c:pt idx="629">
                  <c:v>20823.509999999998</c:v>
                </c:pt>
                <c:pt idx="630">
                  <c:v>20690.71</c:v>
                </c:pt>
                <c:pt idx="631">
                  <c:v>20628.560000000001</c:v>
                </c:pt>
                <c:pt idx="632">
                  <c:v>20626.66</c:v>
                </c:pt>
                <c:pt idx="633">
                  <c:v>20614.07</c:v>
                </c:pt>
                <c:pt idx="634">
                  <c:v>20400.78</c:v>
                </c:pt>
                <c:pt idx="635">
                  <c:v>20356.28</c:v>
                </c:pt>
                <c:pt idx="636">
                  <c:v>20363.11</c:v>
                </c:pt>
                <c:pt idx="637">
                  <c:v>20267.05</c:v>
                </c:pt>
                <c:pt idx="638">
                  <c:v>20330.189999999999</c:v>
                </c:pt>
                <c:pt idx="639">
                  <c:v>20397.580000000002</c:v>
                </c:pt>
                <c:pt idx="640">
                  <c:v>20296.45</c:v>
                </c:pt>
                <c:pt idx="641">
                  <c:v>20347.48</c:v>
                </c:pt>
                <c:pt idx="642">
                  <c:v>20310.46</c:v>
                </c:pt>
                <c:pt idx="643">
                  <c:v>20299.38</c:v>
                </c:pt>
                <c:pt idx="644">
                  <c:v>19909.5</c:v>
                </c:pt>
                <c:pt idx="645">
                  <c:v>19807.439999999999</c:v>
                </c:pt>
                <c:pt idx="646">
                  <c:v>19865.82</c:v>
                </c:pt>
                <c:pt idx="647">
                  <c:v>19776.62</c:v>
                </c:pt>
                <c:pt idx="648">
                  <c:v>19545.77</c:v>
                </c:pt>
                <c:pt idx="649">
                  <c:v>19274.82</c:v>
                </c:pt>
                <c:pt idx="650">
                  <c:v>19396.52</c:v>
                </c:pt>
                <c:pt idx="651">
                  <c:v>19357.97</c:v>
                </c:pt>
                <c:pt idx="652">
                  <c:v>19385.810000000001</c:v>
                </c:pt>
                <c:pt idx="653">
                  <c:v>19508.25</c:v>
                </c:pt>
                <c:pt idx="654">
                  <c:v>19691.47</c:v>
                </c:pt>
                <c:pt idx="655">
                  <c:v>19646.240000000002</c:v>
                </c:pt>
                <c:pt idx="656">
                  <c:v>19506.54</c:v>
                </c:pt>
                <c:pt idx="657">
                  <c:v>19362.55</c:v>
                </c:pt>
                <c:pt idx="658">
                  <c:v>19449.900000000001</c:v>
                </c:pt>
                <c:pt idx="659">
                  <c:v>19452.61</c:v>
                </c:pt>
                <c:pt idx="660">
                  <c:v>19353.77</c:v>
                </c:pt>
                <c:pt idx="661">
                  <c:v>19434.64</c:v>
                </c:pt>
                <c:pt idx="662">
                  <c:v>19383.84</c:v>
                </c:pt>
                <c:pt idx="663">
                  <c:v>19393.13</c:v>
                </c:pt>
                <c:pt idx="664">
                  <c:v>19470.41</c:v>
                </c:pt>
                <c:pt idx="665">
                  <c:v>19702.63</c:v>
                </c:pt>
                <c:pt idx="666">
                  <c:v>19729.28</c:v>
                </c:pt>
                <c:pt idx="667">
                  <c:v>19753.310000000001</c:v>
                </c:pt>
                <c:pt idx="668">
                  <c:v>19537.099999999999</c:v>
                </c:pt>
                <c:pt idx="669">
                  <c:v>19729.740000000002</c:v>
                </c:pt>
                <c:pt idx="670">
                  <c:v>19738.71</c:v>
                </c:pt>
                <c:pt idx="671">
                  <c:v>19996.009999999998</c:v>
                </c:pt>
                <c:pt idx="672">
                  <c:v>20055.89</c:v>
                </c:pt>
                <c:pt idx="673">
                  <c:v>19952.330000000002</c:v>
                </c:pt>
                <c:pt idx="674">
                  <c:v>20029.259999999998</c:v>
                </c:pt>
                <c:pt idx="675">
                  <c:v>20080.04</c:v>
                </c:pt>
                <c:pt idx="676">
                  <c:v>19985.79</c:v>
                </c:pt>
                <c:pt idx="677">
                  <c:v>19925.18</c:v>
                </c:pt>
                <c:pt idx="678">
                  <c:v>19959.84</c:v>
                </c:pt>
                <c:pt idx="679">
                  <c:v>20079.64</c:v>
                </c:pt>
                <c:pt idx="680">
                  <c:v>20050.16</c:v>
                </c:pt>
                <c:pt idx="681">
                  <c:v>19955.2</c:v>
                </c:pt>
                <c:pt idx="682">
                  <c:v>19975.669999999998</c:v>
                </c:pt>
                <c:pt idx="683">
                  <c:v>20099.75</c:v>
                </c:pt>
                <c:pt idx="684">
                  <c:v>20144.59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82-40BD-AD16-2B208E9D1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952548920"/>
        <c:axId val="952551216"/>
      </c:stockChart>
      <c:dateAx>
        <c:axId val="952548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51216"/>
        <c:crosses val="autoZero"/>
        <c:auto val="1"/>
        <c:lblOffset val="100"/>
        <c:baseTimeUnit val="days"/>
      </c:dateAx>
      <c:valAx>
        <c:axId val="952551216"/>
        <c:scaling>
          <c:orientation val="minMax"/>
          <c:max val="26000"/>
          <c:min val="1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254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121227</xdr:colOff>
      <xdr:row>5</xdr:row>
      <xdr:rowOff>121226</xdr:rowOff>
    </xdr:from>
    <xdr:to>
      <xdr:col>23</xdr:col>
      <xdr:colOff>1056409</xdr:colOff>
      <xdr:row>35</xdr:row>
      <xdr:rowOff>69271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119062</xdr:colOff>
      <xdr:row>37</xdr:row>
      <xdr:rowOff>71438</xdr:rowOff>
    </xdr:from>
    <xdr:to>
      <xdr:col>23</xdr:col>
      <xdr:colOff>1121352</xdr:colOff>
      <xdr:row>67</xdr:row>
      <xdr:rowOff>95249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88754</xdr:colOff>
      <xdr:row>45</xdr:row>
      <xdr:rowOff>28143</xdr:rowOff>
    </xdr:from>
    <xdr:to>
      <xdr:col>46</xdr:col>
      <xdr:colOff>571499</xdr:colOff>
      <xdr:row>78</xdr:row>
      <xdr:rowOff>123392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88443</xdr:colOff>
      <xdr:row>6</xdr:row>
      <xdr:rowOff>47623</xdr:rowOff>
    </xdr:from>
    <xdr:to>
      <xdr:col>51</xdr:col>
      <xdr:colOff>476250</xdr:colOff>
      <xdr:row>22</xdr:row>
      <xdr:rowOff>166686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90918</xdr:colOff>
      <xdr:row>25</xdr:row>
      <xdr:rowOff>57582</xdr:rowOff>
    </xdr:from>
    <xdr:to>
      <xdr:col>51</xdr:col>
      <xdr:colOff>166688</xdr:colOff>
      <xdr:row>41</xdr:row>
      <xdr:rowOff>166687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29</xdr:row>
          <xdr:rowOff>142875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129886</xdr:colOff>
      <xdr:row>70</xdr:row>
      <xdr:rowOff>117761</xdr:rowOff>
    </xdr:from>
    <xdr:to>
      <xdr:col>23</xdr:col>
      <xdr:colOff>1056409</xdr:colOff>
      <xdr:row>105</xdr:row>
      <xdr:rowOff>37109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0</xdr:row>
          <xdr:rowOff>152400</xdr:rowOff>
        </xdr:from>
        <xdr:to>
          <xdr:col>12</xdr:col>
          <xdr:colOff>638175</xdr:colOff>
          <xdr:row>3</xdr:row>
          <xdr:rowOff>95250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4</xdr:row>
          <xdr:rowOff>9525</xdr:rowOff>
        </xdr:from>
        <xdr:to>
          <xdr:col>12</xdr:col>
          <xdr:colOff>638175</xdr:colOff>
          <xdr:row>6</xdr:row>
          <xdr:rowOff>142875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Stock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104775</xdr:rowOff>
        </xdr:from>
        <xdr:to>
          <xdr:col>3</xdr:col>
          <xdr:colOff>276225</xdr:colOff>
          <xdr:row>2</xdr:row>
          <xdr:rowOff>228600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 Watching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647700</xdr:colOff>
          <xdr:row>1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 Dry 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8</xdr:col>
      <xdr:colOff>600075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285749</xdr:colOff>
      <xdr:row>2</xdr:row>
      <xdr:rowOff>112058</xdr:rowOff>
    </xdr:from>
    <xdr:to>
      <xdr:col>21</xdr:col>
      <xdr:colOff>549089</xdr:colOff>
      <xdr:row>45</xdr:row>
      <xdr:rowOff>100852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77"/>
  <sheetViews>
    <sheetView showGridLines="0" workbookViewId="0">
      <selection activeCell="F46" sqref="F46"/>
    </sheetView>
  </sheetViews>
  <sheetFormatPr defaultRowHeight="14.25" x14ac:dyDescent="0.2"/>
  <cols>
    <col min="1" max="1" width="4.5" customWidth="1"/>
    <col min="2" max="2" width="14" customWidth="1"/>
    <col min="3" max="3" width="21" customWidth="1"/>
    <col min="4" max="4" width="11.625" bestFit="1" customWidth="1"/>
  </cols>
  <sheetData>
    <row r="2" spans="1:5" ht="27" x14ac:dyDescent="0.3">
      <c r="B2" s="213"/>
      <c r="C2" s="56"/>
      <c r="D2" s="56"/>
      <c r="E2" s="284" t="s">
        <v>820</v>
      </c>
    </row>
    <row r="4" spans="1:5" ht="22.5" x14ac:dyDescent="0.25">
      <c r="A4" s="213"/>
      <c r="B4" s="213" t="s">
        <v>1415</v>
      </c>
    </row>
    <row r="5" spans="1:5" s="106" customFormat="1" ht="22.5" x14ac:dyDescent="0.25">
      <c r="A5" s="213"/>
      <c r="B5" s="213" t="s">
        <v>1416</v>
      </c>
    </row>
    <row r="6" spans="1:5" s="106" customFormat="1" ht="22.5" x14ac:dyDescent="0.25">
      <c r="A6" s="213"/>
      <c r="B6" s="213"/>
    </row>
    <row r="7" spans="1:5" ht="15" x14ac:dyDescent="0.2">
      <c r="B7" s="285"/>
    </row>
    <row r="8" spans="1:5" ht="15" x14ac:dyDescent="0.2">
      <c r="B8" s="285" t="s">
        <v>1417</v>
      </c>
      <c r="D8" s="327">
        <f>5000000</f>
        <v>5000000</v>
      </c>
    </row>
    <row r="9" spans="1:5" ht="15" x14ac:dyDescent="0.2">
      <c r="B9" s="285" t="s">
        <v>1418</v>
      </c>
      <c r="D9" s="21" t="s">
        <v>1419</v>
      </c>
    </row>
    <row r="10" spans="1:5" ht="15" x14ac:dyDescent="0.2">
      <c r="B10" s="285" t="s">
        <v>1420</v>
      </c>
      <c r="D10" t="s">
        <v>1421</v>
      </c>
    </row>
    <row r="11" spans="1:5" ht="15" x14ac:dyDescent="0.2">
      <c r="B11" s="285" t="s">
        <v>1422</v>
      </c>
      <c r="D11" t="s">
        <v>1423</v>
      </c>
    </row>
    <row r="12" spans="1:5" x14ac:dyDescent="0.2">
      <c r="D12" t="s">
        <v>1424</v>
      </c>
    </row>
    <row r="13" spans="1:5" s="106" customFormat="1" x14ac:dyDescent="0.2"/>
    <row r="14" spans="1:5" ht="15" x14ac:dyDescent="0.2">
      <c r="B14" s="285" t="s">
        <v>1425</v>
      </c>
    </row>
    <row r="15" spans="1:5" ht="15" x14ac:dyDescent="0.2">
      <c r="B15" s="285" t="s">
        <v>1427</v>
      </c>
      <c r="D15" t="s">
        <v>1426</v>
      </c>
    </row>
    <row r="16" spans="1:5" ht="15" x14ac:dyDescent="0.2">
      <c r="B16" s="285"/>
    </row>
    <row r="17" spans="2:4" ht="15" x14ac:dyDescent="0.2">
      <c r="B17" s="285" t="s">
        <v>1428</v>
      </c>
      <c r="D17">
        <v>15</v>
      </c>
    </row>
    <row r="18" spans="2:4" ht="15" x14ac:dyDescent="0.2">
      <c r="B18" s="285" t="s">
        <v>1429</v>
      </c>
      <c r="D18">
        <v>7</v>
      </c>
    </row>
    <row r="19" spans="2:4" ht="15" x14ac:dyDescent="0.2">
      <c r="B19" s="285"/>
    </row>
    <row r="20" spans="2:4" ht="15" x14ac:dyDescent="0.2">
      <c r="B20" s="285" t="s">
        <v>1430</v>
      </c>
      <c r="D20" t="s">
        <v>1431</v>
      </c>
    </row>
    <row r="21" spans="2:4" ht="15" x14ac:dyDescent="0.2">
      <c r="B21" s="285"/>
      <c r="D21" t="s">
        <v>1432</v>
      </c>
    </row>
    <row r="22" spans="2:4" ht="15" x14ac:dyDescent="0.2">
      <c r="B22" s="285"/>
      <c r="D22" s="106" t="s">
        <v>1433</v>
      </c>
    </row>
    <row r="23" spans="2:4" ht="15" x14ac:dyDescent="0.2">
      <c r="B23" s="285"/>
      <c r="D23" s="106" t="s">
        <v>1434</v>
      </c>
    </row>
    <row r="24" spans="2:4" ht="15" x14ac:dyDescent="0.2">
      <c r="B24" s="285"/>
      <c r="D24" s="106" t="s">
        <v>1435</v>
      </c>
    </row>
    <row r="25" spans="2:4" ht="15" x14ac:dyDescent="0.2">
      <c r="B25" s="285"/>
    </row>
    <row r="26" spans="2:4" ht="15" x14ac:dyDescent="0.2">
      <c r="B26" s="285"/>
      <c r="D26" s="106" t="s">
        <v>1436</v>
      </c>
    </row>
    <row r="27" spans="2:4" ht="15" x14ac:dyDescent="0.2">
      <c r="B27" s="285"/>
      <c r="D27" s="106" t="s">
        <v>1437</v>
      </c>
    </row>
    <row r="28" spans="2:4" ht="15" x14ac:dyDescent="0.2">
      <c r="B28" s="285"/>
      <c r="D28" s="106" t="s">
        <v>1438</v>
      </c>
    </row>
    <row r="29" spans="2:4" ht="15" x14ac:dyDescent="0.2">
      <c r="B29" s="285"/>
    </row>
    <row r="30" spans="2:4" ht="15" x14ac:dyDescent="0.2">
      <c r="B30" s="285"/>
      <c r="D30" s="106" t="s">
        <v>1439</v>
      </c>
    </row>
    <row r="31" spans="2:4" ht="15" x14ac:dyDescent="0.2">
      <c r="B31" s="285"/>
      <c r="D31" s="106" t="s">
        <v>1440</v>
      </c>
    </row>
    <row r="32" spans="2:4" ht="15" x14ac:dyDescent="0.2">
      <c r="B32" s="285"/>
      <c r="D32" s="106" t="s">
        <v>1441</v>
      </c>
    </row>
    <row r="33" spans="2:4" ht="15" x14ac:dyDescent="0.2">
      <c r="B33" s="285"/>
    </row>
    <row r="34" spans="2:4" ht="15" x14ac:dyDescent="0.2">
      <c r="B34" s="285" t="s">
        <v>1442</v>
      </c>
      <c r="D34" s="106" t="s">
        <v>1443</v>
      </c>
    </row>
    <row r="35" spans="2:4" ht="15" x14ac:dyDescent="0.2">
      <c r="B35" s="285"/>
      <c r="D35" t="s">
        <v>1444</v>
      </c>
    </row>
    <row r="36" spans="2:4" ht="15" x14ac:dyDescent="0.2">
      <c r="B36" s="285"/>
      <c r="D36" s="106" t="s">
        <v>1445</v>
      </c>
    </row>
    <row r="37" spans="2:4" ht="15" x14ac:dyDescent="0.2">
      <c r="B37" s="285"/>
      <c r="D37" s="106" t="s">
        <v>1446</v>
      </c>
    </row>
    <row r="38" spans="2:4" ht="15" x14ac:dyDescent="0.2">
      <c r="B38" s="285"/>
    </row>
    <row r="39" spans="2:4" ht="15" x14ac:dyDescent="0.2">
      <c r="B39" s="285" t="s">
        <v>1461</v>
      </c>
      <c r="D39" t="s">
        <v>1447</v>
      </c>
    </row>
    <row r="40" spans="2:4" ht="15" x14ac:dyDescent="0.2">
      <c r="B40" s="285"/>
      <c r="D40" s="328" t="s">
        <v>1448</v>
      </c>
    </row>
    <row r="41" spans="2:4" ht="15" x14ac:dyDescent="0.2">
      <c r="B41" s="285"/>
      <c r="D41" s="328" t="s">
        <v>1449</v>
      </c>
    </row>
    <row r="42" spans="2:4" ht="15" x14ac:dyDescent="0.2">
      <c r="B42" s="285"/>
    </row>
    <row r="43" spans="2:4" ht="15" x14ac:dyDescent="0.2">
      <c r="B43" s="285"/>
    </row>
    <row r="44" spans="2:4" ht="15" x14ac:dyDescent="0.2">
      <c r="B44" s="285" t="s">
        <v>1450</v>
      </c>
      <c r="D44" t="s">
        <v>1451</v>
      </c>
    </row>
    <row r="45" spans="2:4" ht="15" x14ac:dyDescent="0.2">
      <c r="B45" s="285"/>
    </row>
    <row r="46" spans="2:4" ht="15" x14ac:dyDescent="0.2">
      <c r="B46" s="285" t="s">
        <v>1452</v>
      </c>
    </row>
    <row r="47" spans="2:4" ht="15" x14ac:dyDescent="0.2">
      <c r="B47" s="285"/>
    </row>
    <row r="48" spans="2:4" ht="15" x14ac:dyDescent="0.2">
      <c r="B48" s="285" t="s">
        <v>1453</v>
      </c>
      <c r="D48" t="s">
        <v>1454</v>
      </c>
    </row>
    <row r="49" spans="2:4" ht="15" x14ac:dyDescent="0.2">
      <c r="B49" s="285" t="s">
        <v>1455</v>
      </c>
    </row>
    <row r="50" spans="2:4" ht="15" x14ac:dyDescent="0.2">
      <c r="B50" s="285" t="s">
        <v>1456</v>
      </c>
    </row>
    <row r="51" spans="2:4" ht="15" x14ac:dyDescent="0.2">
      <c r="B51" s="285" t="s">
        <v>1457</v>
      </c>
      <c r="D51" t="s">
        <v>1458</v>
      </c>
    </row>
    <row r="52" spans="2:4" ht="15" x14ac:dyDescent="0.2">
      <c r="B52" s="285"/>
      <c r="D52" t="s">
        <v>1459</v>
      </c>
    </row>
    <row r="53" spans="2:4" ht="15" x14ac:dyDescent="0.2">
      <c r="B53" s="285" t="s">
        <v>1460</v>
      </c>
    </row>
    <row r="54" spans="2:4" ht="15" x14ac:dyDescent="0.2">
      <c r="B54" s="285"/>
    </row>
    <row r="55" spans="2:4" ht="15" x14ac:dyDescent="0.2">
      <c r="B55" s="285"/>
    </row>
    <row r="56" spans="2:4" ht="15" x14ac:dyDescent="0.2">
      <c r="B56" s="285"/>
    </row>
    <row r="57" spans="2:4" ht="15" x14ac:dyDescent="0.2">
      <c r="B57" s="285"/>
    </row>
    <row r="58" spans="2:4" ht="15" x14ac:dyDescent="0.2">
      <c r="B58" s="285"/>
    </row>
    <row r="59" spans="2:4" ht="15" x14ac:dyDescent="0.2">
      <c r="B59" s="285"/>
    </row>
    <row r="60" spans="2:4" ht="15" x14ac:dyDescent="0.2">
      <c r="B60" s="285"/>
    </row>
    <row r="61" spans="2:4" ht="15" x14ac:dyDescent="0.2">
      <c r="B61" s="285"/>
    </row>
    <row r="62" spans="2:4" ht="15" x14ac:dyDescent="0.2">
      <c r="B62" s="285"/>
    </row>
    <row r="63" spans="2:4" ht="15" x14ac:dyDescent="0.2">
      <c r="B63" s="285"/>
    </row>
    <row r="64" spans="2:4" ht="15" x14ac:dyDescent="0.2">
      <c r="B64" s="285"/>
    </row>
    <row r="65" spans="2:2" ht="15" x14ac:dyDescent="0.2">
      <c r="B65" s="285"/>
    </row>
    <row r="66" spans="2:2" ht="15" x14ac:dyDescent="0.2">
      <c r="B66" s="285"/>
    </row>
    <row r="67" spans="2:2" ht="15" x14ac:dyDescent="0.2">
      <c r="B67" s="285"/>
    </row>
    <row r="68" spans="2:2" ht="15" x14ac:dyDescent="0.2">
      <c r="B68" s="285"/>
    </row>
    <row r="69" spans="2:2" ht="15" x14ac:dyDescent="0.2">
      <c r="B69" s="285"/>
    </row>
    <row r="70" spans="2:2" ht="15" x14ac:dyDescent="0.2">
      <c r="B70" s="285"/>
    </row>
    <row r="71" spans="2:2" ht="15" x14ac:dyDescent="0.2">
      <c r="B71" s="285"/>
    </row>
    <row r="72" spans="2:2" ht="15" x14ac:dyDescent="0.2">
      <c r="B72" s="285"/>
    </row>
    <row r="73" spans="2:2" ht="15" x14ac:dyDescent="0.2">
      <c r="B73" s="285"/>
    </row>
    <row r="74" spans="2:2" ht="15" x14ac:dyDescent="0.2">
      <c r="B74" s="285"/>
    </row>
    <row r="75" spans="2:2" ht="15" x14ac:dyDescent="0.2">
      <c r="B75" s="285"/>
    </row>
    <row r="76" spans="2:2" ht="15" x14ac:dyDescent="0.2">
      <c r="B76" s="285"/>
    </row>
    <row r="77" spans="2:2" ht="15" x14ac:dyDescent="0.2">
      <c r="B77" s="28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X11"/>
  <sheetViews>
    <sheetView showGridLines="0" tabSelected="1" zoomScaleNormal="100" workbookViewId="0">
      <selection activeCell="R19" sqref="R19"/>
    </sheetView>
  </sheetViews>
  <sheetFormatPr defaultRowHeight="14.25" x14ac:dyDescent="0.2"/>
  <cols>
    <col min="1" max="1" width="2.5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1:24" ht="18.75" customHeight="1" thickBot="1" x14ac:dyDescent="0.25">
      <c r="A1" s="354"/>
      <c r="B1" s="354"/>
      <c r="C1" s="355" t="s">
        <v>83</v>
      </c>
      <c r="D1" s="356"/>
      <c r="E1" s="354"/>
      <c r="F1" s="354"/>
      <c r="G1" s="354"/>
      <c r="H1" s="357"/>
      <c r="I1" s="356" t="s">
        <v>20</v>
      </c>
      <c r="J1" s="358"/>
      <c r="K1" s="384">
        <v>43969</v>
      </c>
      <c r="L1" s="385"/>
      <c r="M1" s="359"/>
      <c r="N1" s="356" t="s">
        <v>185</v>
      </c>
      <c r="O1" s="354"/>
      <c r="P1" s="384">
        <f ca="1">TODAY()</f>
        <v>43969</v>
      </c>
      <c r="Q1" s="386"/>
      <c r="R1" s="354"/>
      <c r="S1" s="354"/>
      <c r="T1" s="354"/>
      <c r="U1" s="355" t="s">
        <v>19</v>
      </c>
      <c r="V1" s="355"/>
      <c r="W1" s="354"/>
      <c r="X1" s="354"/>
    </row>
    <row r="2" spans="1:24" ht="16.5" customHeight="1" thickBot="1" x14ac:dyDescent="0.25">
      <c r="J2" s="173">
        <f>SUM(J4:J18)</f>
        <v>3829100</v>
      </c>
      <c r="M2" s="280">
        <f>SUM(M4:M18)</f>
        <v>3080</v>
      </c>
      <c r="N2" s="282">
        <f ca="1">SUM(N4:N18)</f>
        <v>1230.749589041096</v>
      </c>
      <c r="O2" s="281">
        <f>SUM(O4:O18)</f>
        <v>0</v>
      </c>
      <c r="R2" s="127">
        <f ca="1">SUM(R4:R18)</f>
        <v>-6610.7495890410573</v>
      </c>
      <c r="S2" s="91">
        <f ca="1">SUM(S4:S18)</f>
        <v>-5.6176340615074379E-3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s="106" customFormat="1" x14ac:dyDescent="0.2">
      <c r="B4" s="124" t="s">
        <v>193</v>
      </c>
      <c r="C4" s="387">
        <f>ROW()/2-1</f>
        <v>1</v>
      </c>
      <c r="D4" s="389">
        <v>43963</v>
      </c>
      <c r="E4" s="33" t="s">
        <v>181</v>
      </c>
      <c r="F4" s="33">
        <v>7278</v>
      </c>
      <c r="G4" s="55" t="s">
        <v>2598</v>
      </c>
      <c r="H4" s="49">
        <v>1697</v>
      </c>
      <c r="I4" s="49">
        <v>600</v>
      </c>
      <c r="J4" s="50">
        <f t="shared" ref="J4:J5" si="0">H4*I4</f>
        <v>1018200</v>
      </c>
      <c r="K4" s="52" t="s">
        <v>2600</v>
      </c>
      <c r="L4" s="49">
        <v>1549</v>
      </c>
      <c r="M4" s="33">
        <v>770</v>
      </c>
      <c r="N4" s="143">
        <f ca="1">IF(OR(K4="現物",J4=0),0,IF(E4="売",J4*Fee_Refer!$B$12/365*V4, J4*Fee_Refer!$B$11/365*#REF!))</f>
        <v>184.11287671232876</v>
      </c>
      <c r="O4" s="52">
        <v>0</v>
      </c>
      <c r="P4" s="146">
        <f ca="1">IF(L4 &gt;0,(H4-L4)*I4-M4-N4-O4,0)</f>
        <v>87845.88712328767</v>
      </c>
      <c r="Q4" s="51">
        <f ca="1">IF(L4&gt;0,P4/J4,0)</f>
        <v>8.6275669930551635E-2</v>
      </c>
      <c r="R4" s="391">
        <f ca="1">P4+P5</f>
        <v>39821.228493150724</v>
      </c>
      <c r="S4" s="392">
        <f ca="1">IF(L4&gt;0,R4/(J4+J5),0)</f>
        <v>1.9851061063385207E-2</v>
      </c>
      <c r="U4" s="394">
        <f ca="1">$P$1</f>
        <v>43969</v>
      </c>
      <c r="V4" s="395">
        <f ca="1">IF(U4&gt;D4,DATEDIF(D4,U4,"d"),0)</f>
        <v>6</v>
      </c>
      <c r="W4" s="396"/>
    </row>
    <row r="5" spans="1:24" s="106" customFormat="1" x14ac:dyDescent="0.2">
      <c r="B5" s="124" t="s">
        <v>399</v>
      </c>
      <c r="C5" s="388"/>
      <c r="D5" s="390"/>
      <c r="E5" s="306" t="s">
        <v>183</v>
      </c>
      <c r="F5" s="306">
        <v>8002</v>
      </c>
      <c r="G5" s="319" t="s">
        <v>2599</v>
      </c>
      <c r="H5" s="316">
        <v>493.9</v>
      </c>
      <c r="I5" s="316">
        <v>2000</v>
      </c>
      <c r="J5" s="317">
        <f t="shared" si="0"/>
        <v>987800</v>
      </c>
      <c r="K5" s="144" t="s">
        <v>2600</v>
      </c>
      <c r="L5" s="313">
        <v>470.5</v>
      </c>
      <c r="M5" s="306">
        <v>770</v>
      </c>
      <c r="N5" s="145">
        <f ca="1">IF(OR(K5="現物",J5=0),0,IF(E5="売",J5*Fee_Refer!$B$12/365*V5, J5*Fee_Refer!$B$11/365*V4))</f>
        <v>454.65863013698635</v>
      </c>
      <c r="O5" s="346">
        <v>0</v>
      </c>
      <c r="P5" s="147">
        <f ca="1">IF(L5&gt;0,(L5-H5)*I5-M5-N5-O5,0)</f>
        <v>-48024.658630136946</v>
      </c>
      <c r="Q5" s="48">
        <f ca="1">IF(L5&gt;0,P5/J5,0)</f>
        <v>-4.8617795738142282E-2</v>
      </c>
      <c r="R5" s="391"/>
      <c r="S5" s="393"/>
      <c r="U5" s="395"/>
      <c r="V5" s="395"/>
      <c r="W5" s="395"/>
    </row>
    <row r="6" spans="1:24" s="106" customFormat="1" x14ac:dyDescent="0.2">
      <c r="B6" s="124" t="s">
        <v>193</v>
      </c>
      <c r="C6" s="387">
        <f>ROW()/2-1</f>
        <v>2</v>
      </c>
      <c r="D6" s="389">
        <v>43963</v>
      </c>
      <c r="E6" s="33" t="s">
        <v>181</v>
      </c>
      <c r="F6" s="33">
        <v>1941</v>
      </c>
      <c r="G6" s="55" t="s">
        <v>2601</v>
      </c>
      <c r="H6" s="49">
        <v>2211</v>
      </c>
      <c r="I6" s="49">
        <v>400</v>
      </c>
      <c r="J6" s="50">
        <f t="shared" ref="J6:J11" si="1">H6*I6</f>
        <v>884400</v>
      </c>
      <c r="K6" s="52" t="s">
        <v>2603</v>
      </c>
      <c r="L6" s="49">
        <v>2222</v>
      </c>
      <c r="M6" s="33">
        <v>770</v>
      </c>
      <c r="N6" s="143">
        <f ca="1">IF(OR(K6="現物",J6=0),0,IF(E6="売",J6*Fee_Refer!$B$12/365*V6, J6*Fee_Refer!$B$11/365*#REF!))</f>
        <v>159.91890410958905</v>
      </c>
      <c r="O6" s="52">
        <v>0</v>
      </c>
      <c r="P6" s="146">
        <f ca="1">IF(L6 &gt;0,(H6-L6)*I6-M6-N6-O6,0)</f>
        <v>-5329.9189041095888</v>
      </c>
      <c r="Q6" s="51">
        <f ca="1">IF(L6&gt;0,P6/J6,0)</f>
        <v>-6.0265930620868255E-3</v>
      </c>
      <c r="R6" s="391">
        <f ca="1">P6+P7</f>
        <v>-46431.978082191781</v>
      </c>
      <c r="S6" s="392">
        <f ca="1">IF(L6&gt;0,R6/(J6+J7),0)</f>
        <v>-2.5468695124892644E-2</v>
      </c>
      <c r="U6" s="394">
        <f ca="1">$P$1</f>
        <v>43969</v>
      </c>
      <c r="V6" s="395">
        <f ca="1">IF(U6&gt;D6,DATEDIF(D6,U6,"d"),0)</f>
        <v>6</v>
      </c>
      <c r="W6" s="397"/>
    </row>
    <row r="7" spans="1:24" s="106" customFormat="1" x14ac:dyDescent="0.2">
      <c r="B7" s="124" t="s">
        <v>399</v>
      </c>
      <c r="C7" s="388"/>
      <c r="D7" s="390"/>
      <c r="E7" s="306" t="s">
        <v>183</v>
      </c>
      <c r="F7" s="306">
        <v>7984</v>
      </c>
      <c r="G7" s="319" t="s">
        <v>2602</v>
      </c>
      <c r="H7" s="316">
        <v>1341</v>
      </c>
      <c r="I7" s="316">
        <v>700</v>
      </c>
      <c r="J7" s="317">
        <f t="shared" si="1"/>
        <v>938700</v>
      </c>
      <c r="K7" s="144" t="s">
        <v>2603</v>
      </c>
      <c r="L7" s="313">
        <v>1284</v>
      </c>
      <c r="M7" s="306">
        <v>770</v>
      </c>
      <c r="N7" s="145">
        <f ca="1">IF(OR(K7="現物",J7=0),0,IF(E7="売",J7*Fee_Refer!$B$12/365*V7, J7*Fee_Refer!$B$11/365*V6))</f>
        <v>432.05917808219181</v>
      </c>
      <c r="O7" s="346">
        <v>0</v>
      </c>
      <c r="P7" s="147">
        <f ca="1">IF(L7&gt;0,(L7-H7)*I7-M7-N7-O7,0)</f>
        <v>-41102.059178082192</v>
      </c>
      <c r="Q7" s="48">
        <f ca="1">IF(L7&gt;0,P7/J7,0)</f>
        <v>-4.3786150184384989E-2</v>
      </c>
      <c r="R7" s="391"/>
      <c r="S7" s="393"/>
      <c r="U7" s="395"/>
      <c r="V7" s="395"/>
      <c r="W7" s="395"/>
    </row>
    <row r="8" spans="1:24" s="106" customFormat="1" x14ac:dyDescent="0.2">
      <c r="B8" s="124" t="s">
        <v>193</v>
      </c>
      <c r="C8" s="387">
        <f>ROW()/2-1</f>
        <v>3</v>
      </c>
      <c r="D8" s="389">
        <v>43970</v>
      </c>
      <c r="E8" s="33" t="s">
        <v>181</v>
      </c>
      <c r="F8" s="33">
        <v>3101</v>
      </c>
      <c r="G8" s="55" t="s">
        <v>3198</v>
      </c>
      <c r="H8" s="49"/>
      <c r="I8" s="49">
        <v>700</v>
      </c>
      <c r="J8" s="50">
        <f t="shared" si="1"/>
        <v>0</v>
      </c>
      <c r="K8" s="52" t="s">
        <v>3181</v>
      </c>
      <c r="L8" s="49"/>
      <c r="M8" s="33"/>
      <c r="N8" s="143">
        <f>IF(OR(K8="現物",J8=0),0,IF(E8="売",J8*Fee_Refer!$B$12/365*V8, J8*Fee_Refer!$B$11/365*#REF!))</f>
        <v>0</v>
      </c>
      <c r="O8" s="52">
        <v>0</v>
      </c>
      <c r="P8" s="146">
        <f>IF(L8 &gt;0,(H8-L8)*I8-M8-N8-O8,0)</f>
        <v>0</v>
      </c>
      <c r="Q8" s="51">
        <f>IF(L8&gt;0,P8/J8,0)</f>
        <v>0</v>
      </c>
      <c r="R8" s="391">
        <f>P8+P9</f>
        <v>0</v>
      </c>
      <c r="S8" s="392">
        <f>IF(L8&gt;0,R8/(J8+J9),0)</f>
        <v>0</v>
      </c>
      <c r="U8" s="394">
        <f ca="1">$P$1</f>
        <v>43969</v>
      </c>
      <c r="V8" s="395">
        <f ca="1">IF(U8&gt;D8,DATEDIF(D8,U8,"d"),0)</f>
        <v>0</v>
      </c>
      <c r="W8" s="396"/>
    </row>
    <row r="9" spans="1:24" s="106" customFormat="1" x14ac:dyDescent="0.2">
      <c r="B9" s="124" t="s">
        <v>399</v>
      </c>
      <c r="C9" s="388"/>
      <c r="D9" s="390"/>
      <c r="E9" s="306" t="s">
        <v>183</v>
      </c>
      <c r="F9" s="306">
        <v>7282</v>
      </c>
      <c r="G9" s="319" t="s">
        <v>3199</v>
      </c>
      <c r="H9" s="316"/>
      <c r="I9" s="316">
        <v>500</v>
      </c>
      <c r="J9" s="317">
        <f t="shared" si="1"/>
        <v>0</v>
      </c>
      <c r="K9" s="144" t="s">
        <v>3181</v>
      </c>
      <c r="L9" s="313"/>
      <c r="M9" s="306"/>
      <c r="N9" s="145">
        <f>IF(OR(K9="現物",J9=0),0,IF(E9="売",J9*Fee_Refer!$B$12/365*V9, J9*Fee_Refer!$B$11/365*V8))</f>
        <v>0</v>
      </c>
      <c r="O9" s="383">
        <v>0</v>
      </c>
      <c r="P9" s="147">
        <f>IF(L9&gt;0,(L9-H9)*I9-M9-N9-O9,0)</f>
        <v>0</v>
      </c>
      <c r="Q9" s="48">
        <f>IF(L9&gt;0,P9/J9,0)</f>
        <v>0</v>
      </c>
      <c r="R9" s="391"/>
      <c r="S9" s="393"/>
      <c r="U9" s="395"/>
      <c r="V9" s="395"/>
      <c r="W9" s="395"/>
    </row>
    <row r="10" spans="1:24" s="106" customFormat="1" x14ac:dyDescent="0.2">
      <c r="B10" s="124" t="s">
        <v>193</v>
      </c>
      <c r="C10" s="387">
        <f>ROW()/2-1</f>
        <v>4</v>
      </c>
      <c r="D10" s="389">
        <v>43970</v>
      </c>
      <c r="E10" s="33" t="s">
        <v>181</v>
      </c>
      <c r="F10" s="33">
        <v>2281</v>
      </c>
      <c r="G10" s="55" t="s">
        <v>3200</v>
      </c>
      <c r="H10" s="49"/>
      <c r="I10" s="49">
        <v>400</v>
      </c>
      <c r="J10" s="50">
        <f t="shared" si="1"/>
        <v>0</v>
      </c>
      <c r="K10" s="52" t="s">
        <v>3197</v>
      </c>
      <c r="L10" s="49"/>
      <c r="M10" s="33"/>
      <c r="N10" s="143">
        <f>IF(OR(K10="現物",J10=0),0,IF(E10="売",J10*Fee_Refer!$B$12/365*V10, J10*Fee_Refer!$B$11/365*#REF!))</f>
        <v>0</v>
      </c>
      <c r="O10" s="52">
        <v>0</v>
      </c>
      <c r="P10" s="146">
        <f>IF(L10 &gt;0,(H10-L10)*I10-M10-N10-O10,0)</f>
        <v>0</v>
      </c>
      <c r="Q10" s="51">
        <f>IF(L10&gt;0,P10/J10,0)</f>
        <v>0</v>
      </c>
      <c r="R10" s="391">
        <f>P10+P11</f>
        <v>0</v>
      </c>
      <c r="S10" s="392">
        <f>IF(L10&gt;0,R10/(J10+J11),0)</f>
        <v>0</v>
      </c>
      <c r="U10" s="394">
        <f ca="1">$P$1</f>
        <v>43969</v>
      </c>
      <c r="V10" s="395">
        <f ca="1">IF(U10&gt;D10,DATEDIF(D10,U10,"d"),0)</f>
        <v>0</v>
      </c>
      <c r="W10" s="396"/>
    </row>
    <row r="11" spans="1:24" s="106" customFormat="1" x14ac:dyDescent="0.2">
      <c r="B11" s="124" t="s">
        <v>399</v>
      </c>
      <c r="C11" s="388"/>
      <c r="D11" s="390"/>
      <c r="E11" s="306" t="s">
        <v>183</v>
      </c>
      <c r="F11" s="306">
        <v>2602</v>
      </c>
      <c r="G11" s="319" t="s">
        <v>3201</v>
      </c>
      <c r="H11" s="316"/>
      <c r="I11" s="316">
        <v>300</v>
      </c>
      <c r="J11" s="317">
        <f t="shared" si="1"/>
        <v>0</v>
      </c>
      <c r="K11" s="144" t="s">
        <v>3197</v>
      </c>
      <c r="L11" s="313"/>
      <c r="M11" s="306"/>
      <c r="N11" s="145">
        <f>IF(OR(K11="現物",J11=0),0,IF(E11="売",J11*Fee_Refer!$B$12/365*V11, J11*Fee_Refer!$B$11/365*V10))</f>
        <v>0</v>
      </c>
      <c r="O11" s="383">
        <v>0</v>
      </c>
      <c r="P11" s="147">
        <f>IF(L11&gt;0,(L11-H11)*I11-M11-N11-O11,0)</f>
        <v>0</v>
      </c>
      <c r="Q11" s="48">
        <f>IF(L11&gt;0,P11/J11,0)</f>
        <v>0</v>
      </c>
      <c r="R11" s="391"/>
      <c r="S11" s="393"/>
      <c r="U11" s="395"/>
      <c r="V11" s="395"/>
      <c r="W11" s="395"/>
    </row>
  </sheetData>
  <mergeCells count="30"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S4:S5"/>
    <mergeCell ref="U4:U5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K1:L1"/>
    <mergeCell ref="P1:Q1"/>
    <mergeCell ref="C4:C5"/>
    <mergeCell ref="D4:D5"/>
    <mergeCell ref="R4:R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61"/>
  <sheetViews>
    <sheetView showGridLines="0" topLeftCell="C1" zoomScaleNormal="100" workbookViewId="0">
      <selection activeCell="AA4" sqref="AA4:AC5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SUM(R4:R1004)</f>
        <v>432959.48893150646</v>
      </c>
      <c r="S2" s="174"/>
      <c r="U2" s="57" t="s">
        <v>64</v>
      </c>
      <c r="X2" s="1" t="s">
        <v>786</v>
      </c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191</v>
      </c>
      <c r="Q3" s="62" t="s">
        <v>73</v>
      </c>
      <c r="R3" s="63" t="s">
        <v>87</v>
      </c>
      <c r="S3" s="66" t="s">
        <v>88</v>
      </c>
      <c r="T3" s="65"/>
      <c r="U3" s="67" t="s">
        <v>180</v>
      </c>
      <c r="V3" s="67" t="s">
        <v>785</v>
      </c>
      <c r="W3" s="67" t="s">
        <v>86</v>
      </c>
      <c r="AA3" s="67" t="s">
        <v>186</v>
      </c>
      <c r="AB3" s="67" t="s">
        <v>187</v>
      </c>
      <c r="AC3" s="67" t="s">
        <v>188</v>
      </c>
    </row>
    <row r="4" spans="2:29" x14ac:dyDescent="0.2">
      <c r="B4" s="124" t="s">
        <v>193</v>
      </c>
      <c r="C4" s="406">
        <v>1</v>
      </c>
      <c r="D4" s="421">
        <v>43726</v>
      </c>
      <c r="E4" s="25" t="s">
        <v>181</v>
      </c>
      <c r="F4" s="25">
        <v>6472</v>
      </c>
      <c r="G4" s="53" t="s">
        <v>182</v>
      </c>
      <c r="H4" s="43">
        <v>320</v>
      </c>
      <c r="I4" s="26">
        <v>1200</v>
      </c>
      <c r="J4" s="44">
        <v>384000</v>
      </c>
      <c r="K4" s="37" t="s">
        <v>80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98">
        <f>P4+P5</f>
        <v>159</v>
      </c>
      <c r="S4" s="408">
        <f>R4/(J4+J5)</f>
        <v>2.1406645484409498E-4</v>
      </c>
      <c r="U4" s="413">
        <v>43742</v>
      </c>
      <c r="V4" s="417">
        <f>DATEDIF(D4,U4,"d")</f>
        <v>16</v>
      </c>
      <c r="W4" s="415" t="s">
        <v>442</v>
      </c>
      <c r="X4" s="165"/>
      <c r="AA4" s="398">
        <f>YEAR(U4)</f>
        <v>2019</v>
      </c>
      <c r="AB4" s="398">
        <f>MONTH(U4)</f>
        <v>10</v>
      </c>
      <c r="AC4" s="398" t="str">
        <f>IF(R4&gt;0,"○","☓")</f>
        <v>○</v>
      </c>
    </row>
    <row r="5" spans="2:29" x14ac:dyDescent="0.2">
      <c r="B5" s="106"/>
      <c r="C5" s="388"/>
      <c r="D5" s="389"/>
      <c r="E5" s="29" t="s">
        <v>183</v>
      </c>
      <c r="F5" s="29">
        <v>6752</v>
      </c>
      <c r="G5" s="54" t="s">
        <v>51</v>
      </c>
      <c r="H5" s="46">
        <v>896.9</v>
      </c>
      <c r="I5" s="30">
        <v>400</v>
      </c>
      <c r="J5" s="47">
        <v>358760</v>
      </c>
      <c r="K5" s="38" t="s">
        <v>81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93"/>
      <c r="S5" s="412"/>
      <c r="T5" s="283"/>
      <c r="U5" s="414"/>
      <c r="V5" s="418"/>
      <c r="W5" s="401"/>
      <c r="X5" s="165"/>
      <c r="AA5" s="393"/>
      <c r="AB5" s="393"/>
      <c r="AC5" s="393"/>
    </row>
    <row r="6" spans="2:29" x14ac:dyDescent="0.2">
      <c r="B6" s="124" t="s">
        <v>193</v>
      </c>
      <c r="C6" s="406">
        <v>2</v>
      </c>
      <c r="D6" s="399">
        <v>43732</v>
      </c>
      <c r="E6" s="302" t="s">
        <v>1392</v>
      </c>
      <c r="F6" s="302">
        <v>6305</v>
      </c>
      <c r="G6" s="318" t="s">
        <v>28</v>
      </c>
      <c r="H6" s="314">
        <v>2638</v>
      </c>
      <c r="I6" s="303">
        <v>300</v>
      </c>
      <c r="J6" s="315">
        <v>791400</v>
      </c>
      <c r="K6" s="310" t="s">
        <v>79</v>
      </c>
      <c r="L6" s="312">
        <v>2464</v>
      </c>
      <c r="M6" s="304">
        <v>763</v>
      </c>
      <c r="N6" s="305">
        <v>477</v>
      </c>
      <c r="O6" s="305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98">
        <f>P6+P7</f>
        <v>37649</v>
      </c>
      <c r="S6" s="392">
        <f>R6/(J6+J7)</f>
        <v>2.3845082019127242E-2</v>
      </c>
      <c r="T6" s="283"/>
      <c r="U6" s="419">
        <v>43748</v>
      </c>
      <c r="V6" s="420">
        <f>DATEDIF(D6,U6,"d")</f>
        <v>16</v>
      </c>
      <c r="W6" s="416" t="s">
        <v>442</v>
      </c>
      <c r="X6" s="165"/>
      <c r="AA6" s="398">
        <f>YEAR(U6)</f>
        <v>2019</v>
      </c>
      <c r="AB6" s="398">
        <f>MONTH(U6)</f>
        <v>10</v>
      </c>
      <c r="AC6" s="398" t="str">
        <f>IF(R6&gt;0,"○","☓")</f>
        <v>○</v>
      </c>
    </row>
    <row r="7" spans="2:29" x14ac:dyDescent="0.2">
      <c r="B7" s="106"/>
      <c r="C7" s="388"/>
      <c r="D7" s="390"/>
      <c r="E7" s="306" t="s">
        <v>1393</v>
      </c>
      <c r="F7" s="306">
        <v>3861</v>
      </c>
      <c r="G7" s="319" t="s">
        <v>34</v>
      </c>
      <c r="H7" s="316">
        <v>525</v>
      </c>
      <c r="I7" s="307">
        <v>1500</v>
      </c>
      <c r="J7" s="317">
        <v>787500</v>
      </c>
      <c r="K7" s="311" t="s">
        <v>79</v>
      </c>
      <c r="L7" s="313">
        <v>518</v>
      </c>
      <c r="M7" s="308">
        <v>823</v>
      </c>
      <c r="N7" s="309">
        <v>1208</v>
      </c>
      <c r="O7" s="309">
        <v>750</v>
      </c>
      <c r="P7" s="29">
        <f>IF(L7 &gt;0,(L7-H7)*I7-M7-N7-O7,0)</f>
        <v>-13281</v>
      </c>
      <c r="Q7" s="48">
        <v>3</v>
      </c>
      <c r="R7" s="393"/>
      <c r="S7" s="393"/>
      <c r="T7" s="283">
        <v>0</v>
      </c>
      <c r="U7" s="419"/>
      <c r="V7" s="420"/>
      <c r="W7" s="416"/>
      <c r="X7" s="165"/>
      <c r="AA7" s="393"/>
      <c r="AB7" s="393"/>
      <c r="AC7" s="393"/>
    </row>
    <row r="8" spans="2:29" x14ac:dyDescent="0.2">
      <c r="B8" s="124" t="s">
        <v>193</v>
      </c>
      <c r="C8" s="387">
        <f>ROW()/2-1</f>
        <v>3</v>
      </c>
      <c r="D8" s="399">
        <v>43747</v>
      </c>
      <c r="E8" s="33" t="s">
        <v>82</v>
      </c>
      <c r="F8" s="33">
        <v>3099</v>
      </c>
      <c r="G8" s="55" t="s">
        <v>33</v>
      </c>
      <c r="H8" s="49">
        <v>872</v>
      </c>
      <c r="I8" s="33">
        <v>1200</v>
      </c>
      <c r="J8" s="33">
        <f t="shared" ref="J8:J13" si="1">H8*I8</f>
        <v>1046400</v>
      </c>
      <c r="K8" s="52" t="s">
        <v>79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91">
        <f>P8+P9</f>
        <v>63304</v>
      </c>
      <c r="S8" s="408">
        <f>R8/(J8+J9)</f>
        <v>3.0952474085663994E-2</v>
      </c>
      <c r="T8" s="283"/>
      <c r="U8" s="410">
        <v>43753</v>
      </c>
      <c r="V8" s="388">
        <f>DATEDIF(D8,U8,"d")</f>
        <v>6</v>
      </c>
      <c r="W8" s="402" t="s">
        <v>444</v>
      </c>
      <c r="X8" s="165"/>
      <c r="AA8" s="398">
        <f>YEAR(U8)</f>
        <v>2019</v>
      </c>
      <c r="AB8" s="398">
        <f>MONTH(U8)</f>
        <v>10</v>
      </c>
      <c r="AC8" s="398" t="str">
        <f>IF(R8&gt;0,"○","☓")</f>
        <v>○</v>
      </c>
    </row>
    <row r="9" spans="2:29" x14ac:dyDescent="0.2">
      <c r="B9" s="106"/>
      <c r="C9" s="388"/>
      <c r="D9" s="390">
        <v>43747</v>
      </c>
      <c r="E9" s="29" t="s">
        <v>75</v>
      </c>
      <c r="F9" s="29">
        <v>7211</v>
      </c>
      <c r="G9" s="54" t="s">
        <v>25</v>
      </c>
      <c r="H9" s="46">
        <v>454</v>
      </c>
      <c r="I9" s="46">
        <v>2200</v>
      </c>
      <c r="J9" s="47">
        <f t="shared" si="1"/>
        <v>998800</v>
      </c>
      <c r="K9" s="38" t="s">
        <v>79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91"/>
      <c r="S9" s="393"/>
      <c r="U9" s="394"/>
      <c r="V9" s="395"/>
      <c r="W9" s="395"/>
      <c r="X9" s="165"/>
      <c r="AA9" s="393"/>
      <c r="AB9" s="393"/>
      <c r="AC9" s="393"/>
    </row>
    <row r="10" spans="2:29" x14ac:dyDescent="0.2">
      <c r="B10" s="124" t="s">
        <v>193</v>
      </c>
      <c r="C10" s="387">
        <f>ROW()/2-1</f>
        <v>4</v>
      </c>
      <c r="D10" s="399">
        <v>43753</v>
      </c>
      <c r="E10" s="128" t="s">
        <v>74</v>
      </c>
      <c r="F10" s="33">
        <v>7453</v>
      </c>
      <c r="G10" s="55" t="s">
        <v>50</v>
      </c>
      <c r="H10" s="49">
        <v>2127</v>
      </c>
      <c r="I10" s="33">
        <v>500</v>
      </c>
      <c r="J10" s="33">
        <f t="shared" si="1"/>
        <v>1063500</v>
      </c>
      <c r="K10" s="52" t="s">
        <v>79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91">
        <f>P10+P11</f>
        <v>-93238.000000000029</v>
      </c>
      <c r="S10" s="392">
        <f>R10/(J10+J11)</f>
        <v>-4.3839777316989466E-2</v>
      </c>
      <c r="U10" s="409">
        <v>43759</v>
      </c>
      <c r="V10" s="395">
        <f>DATEDIF(D10,U10,"d")</f>
        <v>6</v>
      </c>
      <c r="W10" s="411" t="s">
        <v>198</v>
      </c>
      <c r="X10" s="165" t="s">
        <v>213</v>
      </c>
      <c r="AA10" s="398">
        <f>YEAR(U10)</f>
        <v>2019</v>
      </c>
      <c r="AB10" s="398">
        <f>MONTH(U10)</f>
        <v>10</v>
      </c>
      <c r="AC10" s="403" t="str">
        <f>IF(R10&gt;0,"○","☓")</f>
        <v>☓</v>
      </c>
    </row>
    <row r="11" spans="2:29" x14ac:dyDescent="0.2">
      <c r="B11" s="106"/>
      <c r="C11" s="388"/>
      <c r="D11" s="390">
        <v>43748</v>
      </c>
      <c r="E11" s="129" t="s">
        <v>75</v>
      </c>
      <c r="F11" s="29">
        <v>8308</v>
      </c>
      <c r="G11" s="54" t="s">
        <v>48</v>
      </c>
      <c r="H11" s="46">
        <v>462.3</v>
      </c>
      <c r="I11" s="46">
        <v>2300</v>
      </c>
      <c r="J11" s="47">
        <f t="shared" si="1"/>
        <v>1063290</v>
      </c>
      <c r="K11" s="38" t="s">
        <v>79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91"/>
      <c r="S11" s="393"/>
      <c r="U11" s="410"/>
      <c r="V11" s="395"/>
      <c r="W11" s="411"/>
      <c r="X11" s="165" t="s">
        <v>214</v>
      </c>
      <c r="AA11" s="393"/>
      <c r="AB11" s="393"/>
      <c r="AC11" s="404"/>
    </row>
    <row r="12" spans="2:29" x14ac:dyDescent="0.2">
      <c r="B12" s="124" t="s">
        <v>193</v>
      </c>
      <c r="C12" s="406">
        <f>ROW()/2-1</f>
        <v>5</v>
      </c>
      <c r="D12" s="389">
        <v>43742</v>
      </c>
      <c r="E12" s="25" t="s">
        <v>74</v>
      </c>
      <c r="F12" s="25">
        <v>8750</v>
      </c>
      <c r="G12" s="53" t="s">
        <v>27</v>
      </c>
      <c r="H12" s="43">
        <v>1635</v>
      </c>
      <c r="I12" s="26">
        <v>600</v>
      </c>
      <c r="J12" s="44">
        <f t="shared" si="1"/>
        <v>981000</v>
      </c>
      <c r="K12" s="37" t="s">
        <v>80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407">
        <f>P12+P13</f>
        <v>-11052.999999999898</v>
      </c>
      <c r="S12" s="408">
        <f>R12/(J12+J13)</f>
        <v>-5.6554672757562954E-3</v>
      </c>
      <c r="U12" s="409">
        <v>43759</v>
      </c>
      <c r="V12" s="395">
        <f>DATEDIF(D12,U12,"d")</f>
        <v>17</v>
      </c>
      <c r="W12" s="405" t="s">
        <v>442</v>
      </c>
      <c r="X12" s="165"/>
      <c r="AA12" s="398">
        <f>YEAR(U12)</f>
        <v>2019</v>
      </c>
      <c r="AB12" s="398">
        <f>MONTH(U12)</f>
        <v>10</v>
      </c>
      <c r="AC12" s="403" t="str">
        <f>IF(R12&gt;0,"○","☓")</f>
        <v>☓</v>
      </c>
    </row>
    <row r="13" spans="2:29" x14ac:dyDescent="0.2">
      <c r="B13" s="106"/>
      <c r="C13" s="388"/>
      <c r="D13" s="390"/>
      <c r="E13" s="29" t="s">
        <v>75</v>
      </c>
      <c r="F13" s="29">
        <v>8002</v>
      </c>
      <c r="G13" s="54" t="s">
        <v>26</v>
      </c>
      <c r="H13" s="46">
        <v>695.28</v>
      </c>
      <c r="I13" s="30">
        <v>1400</v>
      </c>
      <c r="J13" s="47">
        <f t="shared" si="1"/>
        <v>973392</v>
      </c>
      <c r="K13" s="167" t="s">
        <v>447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91"/>
      <c r="S13" s="393"/>
      <c r="U13" s="410"/>
      <c r="V13" s="395"/>
      <c r="W13" s="405"/>
      <c r="AA13" s="393"/>
      <c r="AB13" s="393"/>
      <c r="AC13" s="404"/>
    </row>
    <row r="14" spans="2:29" s="106" customFormat="1" x14ac:dyDescent="0.2">
      <c r="B14" s="124" t="s">
        <v>193</v>
      </c>
      <c r="C14" s="387">
        <f>ROW()/2-1</f>
        <v>6</v>
      </c>
      <c r="D14" s="389">
        <v>43745</v>
      </c>
      <c r="E14" s="33" t="s">
        <v>74</v>
      </c>
      <c r="F14" s="33">
        <v>6770</v>
      </c>
      <c r="G14" s="55" t="s">
        <v>21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80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91">
        <f>P14+P15</f>
        <v>-1197.0000000000437</v>
      </c>
      <c r="S14" s="392">
        <f>R14/(J14+J15)</f>
        <v>-7.1541831052504275E-4</v>
      </c>
      <c r="U14" s="394">
        <v>43761</v>
      </c>
      <c r="V14" s="395">
        <f>DATEDIF(D14,U14,"d")</f>
        <v>16</v>
      </c>
      <c r="W14" s="405" t="s">
        <v>442</v>
      </c>
      <c r="X14" s="165"/>
      <c r="AA14" s="398">
        <f>YEAR(U14)</f>
        <v>2019</v>
      </c>
      <c r="AB14" s="398">
        <f>MONTH(U14)</f>
        <v>10</v>
      </c>
      <c r="AC14" s="403" t="str">
        <f>IF(R14&gt;0,"○","☓")</f>
        <v>☓</v>
      </c>
    </row>
    <row r="15" spans="2:29" s="106" customFormat="1" x14ac:dyDescent="0.2">
      <c r="C15" s="388"/>
      <c r="D15" s="390">
        <v>43745</v>
      </c>
      <c r="E15" s="29" t="s">
        <v>75</v>
      </c>
      <c r="F15" s="29">
        <v>8601</v>
      </c>
      <c r="G15" s="54" t="s">
        <v>22</v>
      </c>
      <c r="H15" s="46">
        <v>488.91</v>
      </c>
      <c r="I15" s="30">
        <v>1700</v>
      </c>
      <c r="J15" s="47">
        <f t="shared" si="2"/>
        <v>831147</v>
      </c>
      <c r="K15" s="167" t="s">
        <v>65</v>
      </c>
      <c r="L15" s="41">
        <v>499</v>
      </c>
      <c r="M15" s="31">
        <f>487+582</f>
        <v>1069</v>
      </c>
      <c r="N15" s="164">
        <v>0</v>
      </c>
      <c r="O15" s="164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91"/>
      <c r="S15" s="393"/>
      <c r="U15" s="395"/>
      <c r="V15" s="395"/>
      <c r="W15" s="405"/>
      <c r="AA15" s="393"/>
      <c r="AB15" s="393"/>
      <c r="AC15" s="404"/>
    </row>
    <row r="16" spans="2:29" s="106" customFormat="1" x14ac:dyDescent="0.2">
      <c r="B16" s="124" t="s">
        <v>193</v>
      </c>
      <c r="C16" s="387">
        <f>ROW()/2-1</f>
        <v>7</v>
      </c>
      <c r="D16" s="389">
        <v>43745</v>
      </c>
      <c r="E16" s="33" t="s">
        <v>74</v>
      </c>
      <c r="F16" s="33">
        <v>5803</v>
      </c>
      <c r="G16" s="55" t="s">
        <v>23</v>
      </c>
      <c r="H16" s="49">
        <v>413</v>
      </c>
      <c r="I16" s="34">
        <v>1700</v>
      </c>
      <c r="J16" s="50">
        <f t="shared" si="2"/>
        <v>702100</v>
      </c>
      <c r="K16" s="39" t="s">
        <v>80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91">
        <f>P16+P17</f>
        <v>-16483</v>
      </c>
      <c r="S16" s="392">
        <f>R16/(J16+J17)</f>
        <v>-1.1926054554663194E-2</v>
      </c>
      <c r="U16" s="394">
        <v>43761</v>
      </c>
      <c r="V16" s="395">
        <f>DATEDIF(D16,U16,"d")</f>
        <v>16</v>
      </c>
      <c r="W16" s="405" t="s">
        <v>442</v>
      </c>
      <c r="X16" s="165"/>
      <c r="AA16" s="398">
        <f>YEAR(U16)</f>
        <v>2019</v>
      </c>
      <c r="AB16" s="398">
        <f>MONTH(U16)</f>
        <v>10</v>
      </c>
      <c r="AC16" s="403" t="str">
        <f>IF(R16&gt;0,"○","☓")</f>
        <v>☓</v>
      </c>
    </row>
    <row r="17" spans="2:29" s="106" customFormat="1" x14ac:dyDescent="0.2">
      <c r="C17" s="388"/>
      <c r="D17" s="390">
        <v>43745</v>
      </c>
      <c r="E17" s="29" t="s">
        <v>75</v>
      </c>
      <c r="F17" s="29">
        <v>7259</v>
      </c>
      <c r="G17" s="54" t="s">
        <v>24</v>
      </c>
      <c r="H17" s="46">
        <v>3400</v>
      </c>
      <c r="I17" s="46">
        <v>200</v>
      </c>
      <c r="J17" s="47">
        <f t="shared" si="2"/>
        <v>680000</v>
      </c>
      <c r="K17" s="167" t="s">
        <v>65</v>
      </c>
      <c r="L17" s="41">
        <v>3720</v>
      </c>
      <c r="M17" s="31">
        <f>487+582</f>
        <v>1069</v>
      </c>
      <c r="N17" s="164">
        <v>0</v>
      </c>
      <c r="O17" s="164">
        <v>0</v>
      </c>
      <c r="P17" s="29">
        <f>IF(L17 &gt;0,(L17-H17)*I17-M17-N17-O17,0)</f>
        <v>62931</v>
      </c>
      <c r="Q17" s="48">
        <f t="shared" si="0"/>
        <v>9.2545588235294116E-2</v>
      </c>
      <c r="R17" s="391"/>
      <c r="S17" s="393"/>
      <c r="U17" s="395"/>
      <c r="V17" s="395"/>
      <c r="W17" s="405"/>
      <c r="AA17" s="393"/>
      <c r="AB17" s="393"/>
      <c r="AC17" s="404"/>
    </row>
    <row r="18" spans="2:29" s="106" customFormat="1" x14ac:dyDescent="0.2">
      <c r="B18" s="124" t="s">
        <v>193</v>
      </c>
      <c r="C18" s="387">
        <f>ROW()/2-1</f>
        <v>8</v>
      </c>
      <c r="D18" s="389">
        <v>43748</v>
      </c>
      <c r="E18" s="33" t="s">
        <v>74</v>
      </c>
      <c r="F18" s="33">
        <v>7186</v>
      </c>
      <c r="G18" s="55" t="s">
        <v>76</v>
      </c>
      <c r="H18" s="49">
        <v>410</v>
      </c>
      <c r="I18" s="33">
        <v>1800</v>
      </c>
      <c r="J18" s="33">
        <f t="shared" si="2"/>
        <v>738000</v>
      </c>
      <c r="K18" s="52" t="s">
        <v>79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91">
        <f>P18+P19</f>
        <v>-4757</v>
      </c>
      <c r="S18" s="392">
        <f>R18/(J18+J19)</f>
        <v>-3.2102847887704143E-3</v>
      </c>
      <c r="U18" s="394">
        <v>43767</v>
      </c>
      <c r="V18" s="395">
        <f>DATEDIF(D18,U18,"d")</f>
        <v>19</v>
      </c>
      <c r="W18" s="405" t="s">
        <v>442</v>
      </c>
      <c r="X18" s="214"/>
      <c r="AA18" s="398">
        <f>YEAR(U18)</f>
        <v>2019</v>
      </c>
      <c r="AB18" s="398">
        <f>MONTH(U18)</f>
        <v>10</v>
      </c>
      <c r="AC18" s="403" t="str">
        <f>IF(R18&gt;0,"○","☓")</f>
        <v>☓</v>
      </c>
    </row>
    <row r="19" spans="2:29" s="106" customFormat="1" x14ac:dyDescent="0.2">
      <c r="C19" s="388"/>
      <c r="D19" s="390">
        <v>43748</v>
      </c>
      <c r="E19" s="29" t="s">
        <v>75</v>
      </c>
      <c r="F19" s="29">
        <v>8309</v>
      </c>
      <c r="G19" s="54" t="s">
        <v>77</v>
      </c>
      <c r="H19" s="46">
        <v>3719</v>
      </c>
      <c r="I19" s="46">
        <v>200</v>
      </c>
      <c r="J19" s="47">
        <f t="shared" si="2"/>
        <v>743800</v>
      </c>
      <c r="K19" s="38" t="s">
        <v>79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91"/>
      <c r="S19" s="393"/>
      <c r="U19" s="395"/>
      <c r="V19" s="395"/>
      <c r="W19" s="405"/>
      <c r="X19" s="214"/>
      <c r="AA19" s="393"/>
      <c r="AB19" s="393"/>
      <c r="AC19" s="404"/>
    </row>
    <row r="20" spans="2:29" x14ac:dyDescent="0.2">
      <c r="B20" s="124" t="s">
        <v>193</v>
      </c>
      <c r="C20" s="387">
        <f>ROW()/2-1</f>
        <v>9</v>
      </c>
      <c r="D20" s="389">
        <v>43782</v>
      </c>
      <c r="E20" s="33" t="s">
        <v>74</v>
      </c>
      <c r="F20" s="33">
        <v>1820</v>
      </c>
      <c r="G20" s="55" t="s">
        <v>58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79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91">
        <f>P20+P21</f>
        <v>485995</v>
      </c>
      <c r="S20" s="392">
        <f>R20/(J20+J21)</f>
        <v>0.25451000559299347</v>
      </c>
      <c r="U20" s="394">
        <v>43789</v>
      </c>
      <c r="V20" s="395">
        <f>DATEDIF(D20,U20,"d")</f>
        <v>7</v>
      </c>
      <c r="W20" s="402" t="s">
        <v>215</v>
      </c>
      <c r="X20" s="214" t="s">
        <v>821</v>
      </c>
      <c r="AA20" s="398">
        <f>YEAR(U20)</f>
        <v>2019</v>
      </c>
      <c r="AB20" s="398">
        <f>MONTH(U20)</f>
        <v>11</v>
      </c>
      <c r="AC20" s="398" t="str">
        <f>IF(R20&gt;0,"○","☓")</f>
        <v>○</v>
      </c>
    </row>
    <row r="21" spans="2:29" x14ac:dyDescent="0.2">
      <c r="B21" s="106"/>
      <c r="C21" s="388"/>
      <c r="D21" s="390">
        <v>43748</v>
      </c>
      <c r="E21" s="29" t="s">
        <v>75</v>
      </c>
      <c r="F21" s="29">
        <v>4508</v>
      </c>
      <c r="G21" s="54" t="s">
        <v>219</v>
      </c>
      <c r="H21" s="46">
        <v>1338.76</v>
      </c>
      <c r="I21" s="46">
        <v>700</v>
      </c>
      <c r="J21" s="47">
        <f t="shared" si="3"/>
        <v>937132</v>
      </c>
      <c r="K21" s="167" t="s">
        <v>65</v>
      </c>
      <c r="L21" s="41">
        <v>2004</v>
      </c>
      <c r="M21" s="31">
        <f>487+582</f>
        <v>1069</v>
      </c>
      <c r="N21" s="164">
        <v>0</v>
      </c>
      <c r="O21" s="164">
        <v>0</v>
      </c>
      <c r="P21" s="29">
        <f>IF(L21 &gt;0,(L21-H21)*I21-M21-N21-O21,0)</f>
        <v>464599</v>
      </c>
      <c r="Q21" s="48">
        <f t="shared" si="0"/>
        <v>0.49576687168936712</v>
      </c>
      <c r="R21" s="391"/>
      <c r="S21" s="393"/>
      <c r="U21" s="395"/>
      <c r="V21" s="395"/>
      <c r="W21" s="395"/>
      <c r="X21" s="106" t="s">
        <v>387</v>
      </c>
      <c r="AA21" s="393"/>
      <c r="AB21" s="393"/>
      <c r="AC21" s="393"/>
    </row>
    <row r="22" spans="2:29" s="106" customFormat="1" x14ac:dyDescent="0.2">
      <c r="B22" s="124" t="s">
        <v>193</v>
      </c>
      <c r="C22" s="387">
        <f>ROW()/2-1</f>
        <v>10</v>
      </c>
      <c r="D22" s="389">
        <v>43782</v>
      </c>
      <c r="E22" s="33" t="s">
        <v>74</v>
      </c>
      <c r="F22" s="33">
        <v>8002</v>
      </c>
      <c r="G22" s="55" t="s">
        <v>26</v>
      </c>
      <c r="H22" s="49">
        <v>814</v>
      </c>
      <c r="I22" s="33">
        <v>1300</v>
      </c>
      <c r="J22" s="50">
        <f t="shared" si="3"/>
        <v>1058200</v>
      </c>
      <c r="K22" s="52" t="s">
        <v>79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91">
        <f>P22+P23</f>
        <v>60240.999999999913</v>
      </c>
      <c r="S22" s="392">
        <f>R22/(J22+J23)</f>
        <v>2.8847737807914758E-2</v>
      </c>
      <c r="U22" s="394">
        <v>43790</v>
      </c>
      <c r="V22" s="395">
        <f>DATEDIF(D22,U22,"d")</f>
        <v>8</v>
      </c>
      <c r="W22" s="402" t="s">
        <v>215</v>
      </c>
      <c r="X22" s="165"/>
      <c r="AA22" s="398">
        <f>YEAR(U22)</f>
        <v>2019</v>
      </c>
      <c r="AB22" s="398">
        <f>MONTH(U22)</f>
        <v>11</v>
      </c>
      <c r="AC22" s="398" t="str">
        <f>IF(R22&gt;0,"○","☓")</f>
        <v>○</v>
      </c>
    </row>
    <row r="23" spans="2:29" s="106" customFormat="1" x14ac:dyDescent="0.2">
      <c r="C23" s="388"/>
      <c r="D23" s="390">
        <v>43748</v>
      </c>
      <c r="E23" s="29" t="s">
        <v>75</v>
      </c>
      <c r="F23" s="29">
        <v>8601</v>
      </c>
      <c r="G23" s="54" t="s">
        <v>22</v>
      </c>
      <c r="H23" s="46">
        <v>515.02</v>
      </c>
      <c r="I23" s="46">
        <v>2000</v>
      </c>
      <c r="J23" s="47">
        <f t="shared" si="3"/>
        <v>1030040</v>
      </c>
      <c r="K23" s="167" t="s">
        <v>65</v>
      </c>
      <c r="L23" s="41">
        <v>533.29999999999995</v>
      </c>
      <c r="M23" s="31">
        <f>487+582</f>
        <v>1069</v>
      </c>
      <c r="N23" s="130">
        <v>0</v>
      </c>
      <c r="O23" s="164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91"/>
      <c r="S23" s="393"/>
      <c r="U23" s="395"/>
      <c r="V23" s="395"/>
      <c r="W23" s="395"/>
      <c r="AA23" s="393"/>
      <c r="AB23" s="393"/>
      <c r="AC23" s="393"/>
    </row>
    <row r="24" spans="2:29" s="106" customFormat="1" x14ac:dyDescent="0.2">
      <c r="B24" s="124" t="s">
        <v>193</v>
      </c>
      <c r="C24" s="387">
        <f>ROW()/2-1</f>
        <v>11</v>
      </c>
      <c r="D24" s="389">
        <v>43783</v>
      </c>
      <c r="E24" s="33" t="s">
        <v>74</v>
      </c>
      <c r="F24" s="33">
        <v>3105</v>
      </c>
      <c r="G24" s="55" t="s">
        <v>46</v>
      </c>
      <c r="H24" s="49">
        <v>970</v>
      </c>
      <c r="I24" s="33">
        <v>1100</v>
      </c>
      <c r="J24" s="50">
        <f t="shared" si="3"/>
        <v>1067000</v>
      </c>
      <c r="K24" s="52" t="s">
        <v>79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91">
        <f>P24+P25</f>
        <v>-59214</v>
      </c>
      <c r="S24" s="392">
        <f>R24/(J24+J25)</f>
        <v>-2.7894290559638213E-2</v>
      </c>
      <c r="U24" s="394">
        <v>43798</v>
      </c>
      <c r="V24" s="395">
        <f>DATEDIF(D24,U24,"d")</f>
        <v>15</v>
      </c>
      <c r="W24" s="422" t="s">
        <v>198</v>
      </c>
      <c r="X24" s="165"/>
      <c r="AA24" s="398">
        <f>YEAR(U24)</f>
        <v>2019</v>
      </c>
      <c r="AB24" s="398">
        <f>MONTH(U24)</f>
        <v>11</v>
      </c>
      <c r="AC24" s="398" t="str">
        <f>IF(R24&gt;0,"○","☓")</f>
        <v>☓</v>
      </c>
    </row>
    <row r="25" spans="2:29" s="106" customFormat="1" x14ac:dyDescent="0.2">
      <c r="C25" s="388"/>
      <c r="D25" s="390">
        <v>43748</v>
      </c>
      <c r="E25" s="29" t="s">
        <v>75</v>
      </c>
      <c r="F25" s="29">
        <v>6301</v>
      </c>
      <c r="G25" s="54" t="s">
        <v>52</v>
      </c>
      <c r="H25" s="46">
        <v>2639.5</v>
      </c>
      <c r="I25" s="46">
        <v>400</v>
      </c>
      <c r="J25" s="47">
        <f t="shared" si="3"/>
        <v>1055800</v>
      </c>
      <c r="K25" s="38" t="s">
        <v>65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91"/>
      <c r="S25" s="393"/>
      <c r="U25" s="395"/>
      <c r="V25" s="395"/>
      <c r="W25" s="423"/>
      <c r="X25" s="165"/>
      <c r="AA25" s="393"/>
      <c r="AB25" s="393"/>
      <c r="AC25" s="393"/>
    </row>
    <row r="26" spans="2:29" s="106" customFormat="1" x14ac:dyDescent="0.2">
      <c r="B26" s="124" t="s">
        <v>193</v>
      </c>
      <c r="C26" s="387">
        <f>ROW()/2-1</f>
        <v>12</v>
      </c>
      <c r="D26" s="389">
        <v>43784</v>
      </c>
      <c r="E26" s="33" t="s">
        <v>74</v>
      </c>
      <c r="F26" s="33">
        <v>6770</v>
      </c>
      <c r="G26" s="55" t="s">
        <v>21</v>
      </c>
      <c r="H26" s="49">
        <v>2386</v>
      </c>
      <c r="I26" s="33">
        <v>400</v>
      </c>
      <c r="J26" s="50">
        <f t="shared" si="3"/>
        <v>954400</v>
      </c>
      <c r="K26" s="52" t="s">
        <v>448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91">
        <f>P26+P27</f>
        <v>-23558</v>
      </c>
      <c r="S26" s="392">
        <f>R26/(J26+J27)</f>
        <v>-1.2410704878305763E-2</v>
      </c>
      <c r="U26" s="394">
        <v>43802</v>
      </c>
      <c r="V26" s="395">
        <f>DATEDIF(D26,U26,"d")</f>
        <v>18</v>
      </c>
      <c r="W26" s="400" t="s">
        <v>442</v>
      </c>
      <c r="X26" s="165"/>
      <c r="AA26" s="398">
        <f>YEAR(U26)</f>
        <v>2019</v>
      </c>
      <c r="AB26" s="398">
        <f>MONTH(U26)</f>
        <v>12</v>
      </c>
      <c r="AC26" s="398" t="str">
        <f>IF(R26&gt;0,"○","☓")</f>
        <v>☓</v>
      </c>
    </row>
    <row r="27" spans="2:29" s="106" customFormat="1" x14ac:dyDescent="0.2">
      <c r="C27" s="388"/>
      <c r="D27" s="390">
        <v>43748</v>
      </c>
      <c r="E27" s="29" t="s">
        <v>75</v>
      </c>
      <c r="F27" s="29">
        <v>1911</v>
      </c>
      <c r="G27" s="54" t="s">
        <v>49</v>
      </c>
      <c r="H27" s="46">
        <v>1573</v>
      </c>
      <c r="I27" s="46">
        <v>600</v>
      </c>
      <c r="J27" s="47">
        <f t="shared" si="3"/>
        <v>943800</v>
      </c>
      <c r="K27" s="166" t="s">
        <v>80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91"/>
      <c r="S27" s="393"/>
      <c r="U27" s="395"/>
      <c r="V27" s="395"/>
      <c r="W27" s="401"/>
      <c r="X27" s="165"/>
      <c r="AA27" s="393"/>
      <c r="AB27" s="393"/>
      <c r="AC27" s="393"/>
    </row>
    <row r="28" spans="2:29" s="106" customFormat="1" x14ac:dyDescent="0.2">
      <c r="B28" s="124" t="s">
        <v>193</v>
      </c>
      <c r="C28" s="387">
        <v>13</v>
      </c>
      <c r="D28" s="389">
        <v>43789</v>
      </c>
      <c r="E28" s="33" t="s">
        <v>74</v>
      </c>
      <c r="F28" s="33">
        <v>4182</v>
      </c>
      <c r="G28" s="55" t="s">
        <v>44</v>
      </c>
      <c r="H28" s="49">
        <v>1627</v>
      </c>
      <c r="I28" s="33">
        <v>600</v>
      </c>
      <c r="J28" s="50">
        <v>976200</v>
      </c>
      <c r="K28" s="52" t="s">
        <v>79</v>
      </c>
      <c r="L28" s="49">
        <v>1681</v>
      </c>
      <c r="M28" s="33">
        <f t="shared" si="4"/>
        <v>770</v>
      </c>
      <c r="N28" s="143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91">
        <v>54150</v>
      </c>
      <c r="S28" s="392">
        <v>2.7799999999999998E-2</v>
      </c>
      <c r="U28" s="394">
        <v>43805</v>
      </c>
      <c r="V28" s="395">
        <v>15</v>
      </c>
      <c r="W28" s="402" t="s">
        <v>419</v>
      </c>
      <c r="X28" s="165"/>
      <c r="AA28" s="398">
        <f>YEAR(U28)</f>
        <v>2019</v>
      </c>
      <c r="AB28" s="398">
        <f>MONTH(U28)</f>
        <v>12</v>
      </c>
      <c r="AC28" s="398" t="str">
        <f>IF(R28&gt;0,"○","☓")</f>
        <v>○</v>
      </c>
    </row>
    <row r="29" spans="2:29" s="106" customFormat="1" x14ac:dyDescent="0.2">
      <c r="C29" s="388"/>
      <c r="D29" s="390">
        <v>43748</v>
      </c>
      <c r="E29" s="29" t="s">
        <v>75</v>
      </c>
      <c r="F29" s="29">
        <v>1824</v>
      </c>
      <c r="G29" s="54" t="s">
        <v>221</v>
      </c>
      <c r="H29" s="46">
        <v>973</v>
      </c>
      <c r="I29" s="46">
        <v>1000</v>
      </c>
      <c r="J29" s="47">
        <v>973000</v>
      </c>
      <c r="K29" s="144" t="s">
        <v>79</v>
      </c>
      <c r="L29" s="41">
        <v>1062</v>
      </c>
      <c r="M29" s="31">
        <f t="shared" si="4"/>
        <v>770</v>
      </c>
      <c r="N29" s="31">
        <v>1418</v>
      </c>
      <c r="O29" s="137">
        <v>0</v>
      </c>
      <c r="P29" s="29">
        <f>IF(L29 &gt;0,(L29-H29)*I29-M29-N29-O29,0)</f>
        <v>86812</v>
      </c>
      <c r="Q29" s="48">
        <f t="shared" si="0"/>
        <v>8.9220966084275433E-2</v>
      </c>
      <c r="R29" s="391"/>
      <c r="S29" s="393"/>
      <c r="U29" s="395"/>
      <c r="V29" s="395"/>
      <c r="W29" s="395"/>
      <c r="X29" s="165"/>
      <c r="AA29" s="393"/>
      <c r="AB29" s="393"/>
      <c r="AC29" s="393"/>
    </row>
    <row r="30" spans="2:29" s="106" customFormat="1" x14ac:dyDescent="0.2">
      <c r="B30" s="124" t="s">
        <v>193</v>
      </c>
      <c r="C30" s="387">
        <v>14</v>
      </c>
      <c r="D30" s="389">
        <v>43790</v>
      </c>
      <c r="E30" s="33" t="s">
        <v>74</v>
      </c>
      <c r="F30" s="33">
        <v>6995</v>
      </c>
      <c r="G30" s="55" t="s">
        <v>47</v>
      </c>
      <c r="H30" s="49">
        <v>2050</v>
      </c>
      <c r="I30" s="33">
        <v>500</v>
      </c>
      <c r="J30" s="50">
        <f t="shared" ref="J30:J61" si="5">H30*I30</f>
        <v>1025000</v>
      </c>
      <c r="K30" s="52" t="s">
        <v>79</v>
      </c>
      <c r="L30" s="49">
        <v>2176</v>
      </c>
      <c r="M30" s="33">
        <f t="shared" si="4"/>
        <v>770</v>
      </c>
      <c r="N30" s="143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91">
        <f>P30+P31</f>
        <v>33712.972602739726</v>
      </c>
      <c r="S30" s="392">
        <f>R30/(J30+J31)</f>
        <v>1.6402146834066229E-2</v>
      </c>
      <c r="U30" s="394">
        <v>43808</v>
      </c>
      <c r="V30" s="395">
        <f>IF(U30&gt;D30,DATEDIF(D30,U30,"d"),0)</f>
        <v>18</v>
      </c>
      <c r="W30" s="397" t="s">
        <v>443</v>
      </c>
      <c r="AA30" s="398">
        <f>YEAR(U30)</f>
        <v>2019</v>
      </c>
      <c r="AB30" s="398">
        <f>MONTH(U30)</f>
        <v>12</v>
      </c>
      <c r="AC30" s="398" t="str">
        <f>IF(R30&gt;0,"○","☓")</f>
        <v>○</v>
      </c>
    </row>
    <row r="31" spans="2:29" s="106" customFormat="1" x14ac:dyDescent="0.2">
      <c r="C31" s="388"/>
      <c r="D31" s="390">
        <v>43748</v>
      </c>
      <c r="E31" s="29" t="s">
        <v>75</v>
      </c>
      <c r="F31" s="29">
        <v>6472</v>
      </c>
      <c r="G31" s="54" t="s">
        <v>59</v>
      </c>
      <c r="H31" s="46">
        <v>322</v>
      </c>
      <c r="I31" s="46">
        <v>3200</v>
      </c>
      <c r="J31" s="47">
        <f t="shared" si="5"/>
        <v>1030400</v>
      </c>
      <c r="K31" s="167" t="s">
        <v>65</v>
      </c>
      <c r="L31" s="41">
        <v>353</v>
      </c>
      <c r="M31" s="31">
        <f>487+582</f>
        <v>1069</v>
      </c>
      <c r="N31" s="164">
        <v>0</v>
      </c>
      <c r="O31" s="164">
        <v>0</v>
      </c>
      <c r="P31" s="29">
        <f>IF(L31 &gt;0,(L31-H31)*I31-M31-N31-O31,0)</f>
        <v>98131</v>
      </c>
      <c r="Q31" s="48">
        <f t="shared" si="0"/>
        <v>9.5235830745341615E-2</v>
      </c>
      <c r="R31" s="391"/>
      <c r="S31" s="393"/>
      <c r="U31" s="395"/>
      <c r="V31" s="395"/>
      <c r="W31" s="395"/>
      <c r="AA31" s="393"/>
      <c r="AB31" s="393"/>
      <c r="AC31" s="393"/>
    </row>
    <row r="32" spans="2:29" s="106" customFormat="1" x14ac:dyDescent="0.2">
      <c r="B32" s="124" t="s">
        <v>193</v>
      </c>
      <c r="C32" s="387">
        <v>15</v>
      </c>
      <c r="D32" s="389">
        <v>43791</v>
      </c>
      <c r="E32" s="33" t="s">
        <v>74</v>
      </c>
      <c r="F32" s="33">
        <v>8601</v>
      </c>
      <c r="G32" s="55" t="s">
        <v>22</v>
      </c>
      <c r="H32" s="49">
        <v>533.79999999999995</v>
      </c>
      <c r="I32" s="33">
        <v>2000</v>
      </c>
      <c r="J32" s="50">
        <f t="shared" si="5"/>
        <v>1067600</v>
      </c>
      <c r="K32" s="52" t="s">
        <v>79</v>
      </c>
      <c r="L32" s="49">
        <v>555</v>
      </c>
      <c r="M32" s="33">
        <f>700+35+35</f>
        <v>770</v>
      </c>
      <c r="N32" s="143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91">
        <f>P32+P33</f>
        <v>-7387.9621917808836</v>
      </c>
      <c r="S32" s="392">
        <f>R32/(J32+J33)</f>
        <v>-3.4469872261972761E-3</v>
      </c>
      <c r="U32" s="394">
        <v>43808</v>
      </c>
      <c r="V32" s="395">
        <f>IF(U32&gt;D32,DATEDIF(D32,U32,"d"),0)</f>
        <v>17</v>
      </c>
      <c r="W32" s="397" t="s">
        <v>443</v>
      </c>
      <c r="AA32" s="398">
        <f>YEAR(U32)</f>
        <v>2019</v>
      </c>
      <c r="AB32" s="398">
        <f>MONTH(U32)</f>
        <v>12</v>
      </c>
      <c r="AC32" s="398" t="str">
        <f>IF(R32&gt;0,"○","☓")</f>
        <v>☓</v>
      </c>
    </row>
    <row r="33" spans="2:29" s="106" customFormat="1" x14ac:dyDescent="0.2">
      <c r="C33" s="388"/>
      <c r="D33" s="390">
        <v>43748</v>
      </c>
      <c r="E33" s="29" t="s">
        <v>75</v>
      </c>
      <c r="F33" s="29">
        <v>8308</v>
      </c>
      <c r="G33" s="54" t="s">
        <v>48</v>
      </c>
      <c r="H33" s="46">
        <v>467.7</v>
      </c>
      <c r="I33" s="46">
        <v>2300</v>
      </c>
      <c r="J33" s="47">
        <f t="shared" si="5"/>
        <v>1075710</v>
      </c>
      <c r="K33" s="167" t="s">
        <v>65</v>
      </c>
      <c r="L33" s="41">
        <v>484</v>
      </c>
      <c r="M33" s="31">
        <f>487+582</f>
        <v>1069</v>
      </c>
      <c r="N33" s="164">
        <v>0</v>
      </c>
      <c r="O33" s="164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91"/>
      <c r="S33" s="393"/>
      <c r="U33" s="395"/>
      <c r="V33" s="395"/>
      <c r="W33" s="395"/>
      <c r="AA33" s="393"/>
      <c r="AB33" s="393"/>
      <c r="AC33" s="393"/>
    </row>
    <row r="34" spans="2:29" s="106" customFormat="1" x14ac:dyDescent="0.2">
      <c r="B34" s="124" t="s">
        <v>193</v>
      </c>
      <c r="C34" s="387">
        <v>16</v>
      </c>
      <c r="D34" s="389">
        <v>43802</v>
      </c>
      <c r="E34" s="33" t="s">
        <v>181</v>
      </c>
      <c r="F34" s="33">
        <v>3861</v>
      </c>
      <c r="G34" s="55" t="s">
        <v>34</v>
      </c>
      <c r="H34" s="49">
        <v>616</v>
      </c>
      <c r="I34" s="49">
        <v>1700</v>
      </c>
      <c r="J34" s="50">
        <f t="shared" si="5"/>
        <v>1047200</v>
      </c>
      <c r="K34" s="52" t="s">
        <v>79</v>
      </c>
      <c r="L34" s="49">
        <v>630</v>
      </c>
      <c r="M34" s="33">
        <v>770</v>
      </c>
      <c r="N34" s="143">
        <f>IF(OR(K34="現物",J34=0),0,IF(E34="売",J34*Fee_Refer!$B$12/365*V34, J34*Fee_Refer!$B$11/365*#REF!))</f>
        <v>504.95123287671225</v>
      </c>
      <c r="O34" s="52">
        <v>0</v>
      </c>
      <c r="P34" s="146">
        <f>IF(L34 &gt;0,(H34-L34)*I34-M34-N34-O34,0)</f>
        <v>-25074.951232876712</v>
      </c>
      <c r="Q34" s="51">
        <f t="shared" si="0"/>
        <v>-2.3944758625741705E-2</v>
      </c>
      <c r="R34" s="391">
        <f>P34+P35</f>
        <v>29274.382465753424</v>
      </c>
      <c r="S34" s="392">
        <f>R34/(J34+J35)</f>
        <v>1.4002861602292846E-2</v>
      </c>
      <c r="U34" s="394">
        <v>43818</v>
      </c>
      <c r="V34" s="395">
        <f>IF(U34&gt;D34,DATEDIF(D34,U34,"d"),0)</f>
        <v>16</v>
      </c>
      <c r="W34" s="396" t="s">
        <v>443</v>
      </c>
      <c r="AA34" s="398">
        <f>YEAR(U34)</f>
        <v>2019</v>
      </c>
      <c r="AB34" s="398">
        <f>MONTH(U34)</f>
        <v>12</v>
      </c>
      <c r="AC34" s="398" t="str">
        <f>IF(R34&gt;0,"○","☓")</f>
        <v>○</v>
      </c>
    </row>
    <row r="35" spans="2:29" s="106" customFormat="1" x14ac:dyDescent="0.2">
      <c r="C35" s="388"/>
      <c r="D35" s="390">
        <v>43748</v>
      </c>
      <c r="E35" s="29" t="s">
        <v>183</v>
      </c>
      <c r="F35" s="29">
        <v>5703</v>
      </c>
      <c r="G35" s="54" t="s">
        <v>218</v>
      </c>
      <c r="H35" s="46">
        <v>222</v>
      </c>
      <c r="I35" s="46">
        <v>4700</v>
      </c>
      <c r="J35" s="47">
        <f t="shared" si="5"/>
        <v>1043400</v>
      </c>
      <c r="K35" s="144" t="s">
        <v>79</v>
      </c>
      <c r="L35" s="41">
        <v>234</v>
      </c>
      <c r="M35" s="31">
        <v>770</v>
      </c>
      <c r="N35" s="145">
        <f>IF(OR(K35="現物",J35=0),0,IF(E35="売",J35*Fee_Refer!$B$12/365*V35, J35*Fee_Refer!$B$11/365*V34))</f>
        <v>1280.666301369863</v>
      </c>
      <c r="O35" s="208">
        <v>0</v>
      </c>
      <c r="P35" s="147">
        <f>IF(L35&gt;0,(L35-H35)*I35-M35-N35-O35,0)</f>
        <v>54349.333698630136</v>
      </c>
      <c r="Q35" s="48">
        <f t="shared" si="0"/>
        <v>5.2088684779212323E-2</v>
      </c>
      <c r="R35" s="391"/>
      <c r="S35" s="393"/>
      <c r="U35" s="395"/>
      <c r="V35" s="395"/>
      <c r="W35" s="395"/>
      <c r="AA35" s="393"/>
      <c r="AB35" s="393"/>
      <c r="AC35" s="393"/>
    </row>
    <row r="36" spans="2:29" s="106" customFormat="1" x14ac:dyDescent="0.2">
      <c r="B36" s="124" t="s">
        <v>193</v>
      </c>
      <c r="C36" s="387">
        <v>17</v>
      </c>
      <c r="D36" s="389">
        <v>43808</v>
      </c>
      <c r="E36" s="33" t="s">
        <v>181</v>
      </c>
      <c r="F36" s="33">
        <v>5991</v>
      </c>
      <c r="G36" s="55" t="s">
        <v>859</v>
      </c>
      <c r="H36" s="49">
        <v>1013</v>
      </c>
      <c r="I36" s="49">
        <v>900</v>
      </c>
      <c r="J36" s="50">
        <f t="shared" si="5"/>
        <v>911700</v>
      </c>
      <c r="K36" s="52" t="s">
        <v>79</v>
      </c>
      <c r="L36" s="49">
        <v>1023</v>
      </c>
      <c r="M36" s="33">
        <v>770</v>
      </c>
      <c r="N36" s="143">
        <f>IF(OR(K36="現物",J36=0),0,IF(E36="売",J36*Fee_Refer!$B$12/365*V36, J36*Fee_Refer!$B$11/365*#REF!))</f>
        <v>439.61424657534241</v>
      </c>
      <c r="O36" s="52">
        <v>0</v>
      </c>
      <c r="P36" s="146">
        <f>IF(L36 &gt;0,(H36-L36)*I36-M36-N36-O36,0)</f>
        <v>-10209.614246575342</v>
      </c>
      <c r="Q36" s="51">
        <f t="shared" si="0"/>
        <v>-1.119843615945524E-2</v>
      </c>
      <c r="R36" s="391">
        <f>P36+P37</f>
        <v>-25646.869041095888</v>
      </c>
      <c r="S36" s="392">
        <f>R36/(J36+J37)</f>
        <v>-1.376865251575449E-2</v>
      </c>
      <c r="U36" s="394">
        <v>43824</v>
      </c>
      <c r="V36" s="395">
        <f>IF(U36&gt;D36,DATEDIF(D36,U36,"d"),0)</f>
        <v>16</v>
      </c>
      <c r="W36" s="396" t="s">
        <v>443</v>
      </c>
      <c r="AA36" s="398">
        <f>YEAR(U36)</f>
        <v>2019</v>
      </c>
      <c r="AB36" s="398">
        <f>MONTH(U36)</f>
        <v>12</v>
      </c>
      <c r="AC36" s="398" t="str">
        <f>IF(R36&gt;0,"○","☓")</f>
        <v>☓</v>
      </c>
    </row>
    <row r="37" spans="2:29" s="106" customFormat="1" x14ac:dyDescent="0.2">
      <c r="B37" s="124"/>
      <c r="C37" s="388"/>
      <c r="D37" s="390">
        <v>43748</v>
      </c>
      <c r="E37" s="29" t="s">
        <v>183</v>
      </c>
      <c r="F37" s="29">
        <v>7267</v>
      </c>
      <c r="G37" s="54" t="s">
        <v>57</v>
      </c>
      <c r="H37" s="46">
        <v>3170</v>
      </c>
      <c r="I37" s="46">
        <v>300</v>
      </c>
      <c r="J37" s="47">
        <f t="shared" si="5"/>
        <v>951000</v>
      </c>
      <c r="K37" s="144" t="s">
        <v>79</v>
      </c>
      <c r="L37" s="41">
        <v>3125</v>
      </c>
      <c r="M37" s="31">
        <v>770</v>
      </c>
      <c r="N37" s="145">
        <f>IF(OR(K37="現物",J37=0),0,IF(E37="売",J37*Fee_Refer!$B$12/365*V37, J37*Fee_Refer!$B$11/365*V36))</f>
        <v>1167.2547945205479</v>
      </c>
      <c r="O37" s="269">
        <v>0</v>
      </c>
      <c r="P37" s="147">
        <f>IF(L37&gt;0,(L37-H37)*I37-M37-N37-O37,0)</f>
        <v>-15437.254794520548</v>
      </c>
      <c r="Q37" s="48">
        <f t="shared" si="0"/>
        <v>-1.6232654883828124E-2</v>
      </c>
      <c r="R37" s="391"/>
      <c r="S37" s="393"/>
      <c r="U37" s="395"/>
      <c r="V37" s="395"/>
      <c r="W37" s="395"/>
      <c r="AA37" s="393"/>
      <c r="AB37" s="393"/>
      <c r="AC37" s="393"/>
    </row>
    <row r="38" spans="2:29" s="106" customFormat="1" x14ac:dyDescent="0.2">
      <c r="B38" s="124" t="s">
        <v>193</v>
      </c>
      <c r="C38" s="387">
        <v>18</v>
      </c>
      <c r="D38" s="389">
        <v>43809</v>
      </c>
      <c r="E38" s="33" t="s">
        <v>181</v>
      </c>
      <c r="F38" s="33">
        <v>6471</v>
      </c>
      <c r="G38" s="55" t="s">
        <v>877</v>
      </c>
      <c r="H38" s="49">
        <v>1067</v>
      </c>
      <c r="I38" s="49">
        <v>1000</v>
      </c>
      <c r="J38" s="50">
        <f t="shared" si="5"/>
        <v>1067000</v>
      </c>
      <c r="K38" s="52" t="s">
        <v>79</v>
      </c>
      <c r="L38" s="49">
        <v>1054</v>
      </c>
      <c r="M38" s="33">
        <v>770</v>
      </c>
      <c r="N38" s="143">
        <f>IF(OR(K38="現物",J38=0),0,IF(E38="売",J38*Fee_Refer!$B$12/365*V38, J38*Fee_Refer!$B$11/365*#REF!))</f>
        <v>546.65479452054797</v>
      </c>
      <c r="O38" s="52">
        <v>0</v>
      </c>
      <c r="P38" s="146">
        <f>IF(L38 &gt;0,(H38-L38)*I38-M38-N38-O38,0)</f>
        <v>11683.345205479452</v>
      </c>
      <c r="Q38" s="51">
        <f t="shared" si="0"/>
        <v>1.094971434440436E-2</v>
      </c>
      <c r="R38" s="391">
        <f>P38+P39</f>
        <v>-12105.526027397262</v>
      </c>
      <c r="S38" s="392">
        <f>R38/(J38+J39)</f>
        <v>-5.6174134697899126E-3</v>
      </c>
      <c r="U38" s="394">
        <v>43826</v>
      </c>
      <c r="V38" s="395">
        <f>IF(U38&gt;D38,DATEDIF(D38,U38,"d"),0)</f>
        <v>17</v>
      </c>
      <c r="W38" s="396" t="s">
        <v>443</v>
      </c>
      <c r="X38" s="267" t="s">
        <v>879</v>
      </c>
      <c r="AA38" s="398">
        <f>YEAR(U38)</f>
        <v>2019</v>
      </c>
      <c r="AB38" s="398">
        <f>MONTH(U38)</f>
        <v>12</v>
      </c>
      <c r="AC38" s="398" t="str">
        <f>IF(R38&gt;0,"○","☓")</f>
        <v>☓</v>
      </c>
    </row>
    <row r="39" spans="2:29" s="106" customFormat="1" x14ac:dyDescent="0.2">
      <c r="B39" s="124"/>
      <c r="C39" s="388"/>
      <c r="D39" s="390">
        <v>43748</v>
      </c>
      <c r="E39" s="29" t="s">
        <v>183</v>
      </c>
      <c r="F39" s="29">
        <v>6473</v>
      </c>
      <c r="G39" s="54" t="s">
        <v>878</v>
      </c>
      <c r="H39" s="46">
        <v>1360</v>
      </c>
      <c r="I39" s="46">
        <v>800</v>
      </c>
      <c r="J39" s="47">
        <f t="shared" si="5"/>
        <v>1088000</v>
      </c>
      <c r="K39" s="144" t="s">
        <v>79</v>
      </c>
      <c r="L39" s="41">
        <v>1333</v>
      </c>
      <c r="M39" s="31">
        <v>770</v>
      </c>
      <c r="N39" s="145">
        <f>IF(OR(K39="現物",J39=0),0,IF(E39="売",J39*Fee_Refer!$B$12/365*V39, J39*Fee_Refer!$B$11/365*V38))</f>
        <v>1418.8712328767124</v>
      </c>
      <c r="O39" s="270">
        <v>0</v>
      </c>
      <c r="P39" s="147">
        <f>IF(L39&gt;0,(L39-H39)*I39-M39-N39-O39,0)</f>
        <v>-23788.871232876714</v>
      </c>
      <c r="Q39" s="48">
        <f t="shared" si="0"/>
        <v>-2.1864771353746981E-2</v>
      </c>
      <c r="R39" s="391"/>
      <c r="S39" s="393"/>
      <c r="U39" s="395"/>
      <c r="V39" s="395"/>
      <c r="W39" s="395"/>
      <c r="AA39" s="393"/>
      <c r="AB39" s="393"/>
      <c r="AC39" s="393"/>
    </row>
    <row r="40" spans="2:29" s="106" customFormat="1" x14ac:dyDescent="0.2">
      <c r="B40" s="124" t="s">
        <v>193</v>
      </c>
      <c r="C40" s="387">
        <v>19</v>
      </c>
      <c r="D40" s="389">
        <v>43811</v>
      </c>
      <c r="E40" s="33" t="s">
        <v>181</v>
      </c>
      <c r="F40" s="33">
        <v>1860</v>
      </c>
      <c r="G40" s="55" t="s">
        <v>53</v>
      </c>
      <c r="H40" s="49">
        <v>730</v>
      </c>
      <c r="I40" s="49">
        <v>1400</v>
      </c>
      <c r="J40" s="50">
        <f t="shared" si="5"/>
        <v>1022000</v>
      </c>
      <c r="K40" s="52" t="s">
        <v>79</v>
      </c>
      <c r="L40" s="49">
        <v>733</v>
      </c>
      <c r="M40" s="33">
        <v>770</v>
      </c>
      <c r="N40" s="143">
        <f>IF(OR(K40="現物",J40=0),0,IF(E40="売",J40*Fee_Refer!$B$12/365*V40, J40*Fee_Refer!$B$11/365*#REF!))</f>
        <v>554.4</v>
      </c>
      <c r="O40" s="52">
        <v>0</v>
      </c>
      <c r="P40" s="146">
        <f>IF(L40 &gt;0,(H40-L40)*I40-M40-N40-O40,0)</f>
        <v>-5524.4</v>
      </c>
      <c r="Q40" s="51">
        <f t="shared" si="0"/>
        <v>-5.4054794520547941E-3</v>
      </c>
      <c r="R40" s="391">
        <f>P40+P41</f>
        <v>-63666.936986301371</v>
      </c>
      <c r="S40" s="392">
        <f>R40/(J40+J41)</f>
        <v>-3.158082191780822E-2</v>
      </c>
      <c r="U40" s="394">
        <v>43829</v>
      </c>
      <c r="V40" s="395">
        <f>IF(U40&gt;D40,DATEDIF(D40,U40,"d"),0)</f>
        <v>18</v>
      </c>
      <c r="W40" s="396" t="s">
        <v>443</v>
      </c>
      <c r="AA40" s="398">
        <f>YEAR(U40)</f>
        <v>2019</v>
      </c>
      <c r="AB40" s="398">
        <f>MONTH(U40)</f>
        <v>12</v>
      </c>
      <c r="AC40" s="398" t="str">
        <f>IF(R40&gt;0,"○","☓")</f>
        <v>☓</v>
      </c>
    </row>
    <row r="41" spans="2:29" s="106" customFormat="1" x14ac:dyDescent="0.2">
      <c r="B41" s="124"/>
      <c r="C41" s="388"/>
      <c r="D41" s="390">
        <v>43748</v>
      </c>
      <c r="E41" s="29" t="s">
        <v>183</v>
      </c>
      <c r="F41" s="29">
        <v>5110</v>
      </c>
      <c r="G41" s="54" t="s">
        <v>880</v>
      </c>
      <c r="H41" s="46">
        <v>1420</v>
      </c>
      <c r="I41" s="46">
        <v>700</v>
      </c>
      <c r="J41" s="47">
        <f t="shared" si="5"/>
        <v>994000</v>
      </c>
      <c r="K41" s="144" t="s">
        <v>79</v>
      </c>
      <c r="L41" s="41">
        <v>1340</v>
      </c>
      <c r="M41" s="31">
        <v>770</v>
      </c>
      <c r="N41" s="145">
        <f>IF(OR(K41="現物",J41=0),0,IF(E41="売",J41*Fee_Refer!$B$12/365*V41, J41*Fee_Refer!$B$11/365*V40))</f>
        <v>1372.5369863013698</v>
      </c>
      <c r="O41" s="271">
        <v>0</v>
      </c>
      <c r="P41" s="147">
        <f>IF(L41&gt;0,(L41-H41)*I41-M41-N41-O41,0)</f>
        <v>-58142.536986301369</v>
      </c>
      <c r="Q41" s="48">
        <f t="shared" si="0"/>
        <v>-5.8493497974146248E-2</v>
      </c>
      <c r="R41" s="391"/>
      <c r="S41" s="393"/>
      <c r="U41" s="395"/>
      <c r="V41" s="395"/>
      <c r="W41" s="395"/>
      <c r="AA41" s="393"/>
      <c r="AB41" s="393"/>
      <c r="AC41" s="393"/>
    </row>
    <row r="42" spans="2:29" s="106" customFormat="1" x14ac:dyDescent="0.2">
      <c r="B42" s="124" t="s">
        <v>193</v>
      </c>
      <c r="C42" s="387">
        <v>20</v>
      </c>
      <c r="D42" s="389">
        <v>43847</v>
      </c>
      <c r="E42" s="33" t="s">
        <v>181</v>
      </c>
      <c r="F42" s="33">
        <v>8572</v>
      </c>
      <c r="G42" s="55" t="s">
        <v>949</v>
      </c>
      <c r="H42" s="49">
        <v>513</v>
      </c>
      <c r="I42" s="49">
        <v>2000</v>
      </c>
      <c r="J42" s="50">
        <f t="shared" si="5"/>
        <v>1026000</v>
      </c>
      <c r="K42" s="52" t="s">
        <v>79</v>
      </c>
      <c r="L42" s="49">
        <v>501</v>
      </c>
      <c r="M42" s="33">
        <v>770</v>
      </c>
      <c r="N42" s="143">
        <f>IF(OR(K42="現物",J42=0),0,IF(E42="売",J42*Fee_Refer!$B$12/365*V42, J42*Fee_Refer!$B$11/365*#REF!))</f>
        <v>525.64931506849314</v>
      </c>
      <c r="O42" s="52">
        <v>0</v>
      </c>
      <c r="P42" s="146">
        <f>IF(L42 &gt;0,(H42-L42)*I42-M42-N42-O42,0)</f>
        <v>22704.350684931505</v>
      </c>
      <c r="Q42" s="51">
        <f t="shared" si="0"/>
        <v>2.2128996768939087E-2</v>
      </c>
      <c r="R42" s="391">
        <f>P42+P43</f>
        <v>46995.551780821916</v>
      </c>
      <c r="S42" s="392">
        <f>R42/(J42+J43)</f>
        <v>2.2895621056621806E-2</v>
      </c>
      <c r="U42" s="394">
        <v>43864</v>
      </c>
      <c r="V42" s="395">
        <f>IF(U42&gt;D42,DATEDIF(D42,U42,"d"),0)</f>
        <v>17</v>
      </c>
      <c r="W42" s="396" t="s">
        <v>443</v>
      </c>
      <c r="AA42" s="398">
        <f>YEAR(U42)</f>
        <v>2020</v>
      </c>
      <c r="AB42" s="398">
        <f>MONTH(U42)</f>
        <v>2</v>
      </c>
      <c r="AC42" s="398" t="str">
        <f>IF(R42&gt;0,"○","☓")</f>
        <v>○</v>
      </c>
    </row>
    <row r="43" spans="2:29" s="106" customFormat="1" x14ac:dyDescent="0.2">
      <c r="B43" s="124"/>
      <c r="C43" s="388"/>
      <c r="D43" s="390"/>
      <c r="E43" s="29" t="s">
        <v>183</v>
      </c>
      <c r="F43" s="29">
        <v>8804</v>
      </c>
      <c r="G43" s="54" t="s">
        <v>726</v>
      </c>
      <c r="H43" s="46">
        <v>1711</v>
      </c>
      <c r="I43" s="46">
        <v>600</v>
      </c>
      <c r="J43" s="47">
        <f t="shared" si="5"/>
        <v>1026600</v>
      </c>
      <c r="K43" s="144" t="s">
        <v>79</v>
      </c>
      <c r="L43" s="41">
        <v>1755</v>
      </c>
      <c r="M43" s="31">
        <v>770</v>
      </c>
      <c r="N43" s="145">
        <f>IF(OR(K43="現物",J43=0),0,IF(E43="売",J43*Fee_Refer!$B$12/365*V43, J43*Fee_Refer!$B$11/365*V42))</f>
        <v>1338.7989041095891</v>
      </c>
      <c r="O43" s="273">
        <v>0</v>
      </c>
      <c r="P43" s="147">
        <f>IF(L43&gt;0,(L43-H43)*I43-M43-N43-O43,0)</f>
        <v>24291.20109589041</v>
      </c>
      <c r="Q43" s="48">
        <f t="shared" si="0"/>
        <v>2.3661797288028842E-2</v>
      </c>
      <c r="R43" s="391"/>
      <c r="S43" s="393"/>
      <c r="U43" s="395"/>
      <c r="V43" s="395"/>
      <c r="W43" s="395"/>
      <c r="X43" s="106" t="s">
        <v>1107</v>
      </c>
      <c r="AA43" s="393"/>
      <c r="AB43" s="393"/>
      <c r="AC43" s="393"/>
    </row>
    <row r="44" spans="2:29" s="106" customFormat="1" x14ac:dyDescent="0.2">
      <c r="B44" s="124" t="s">
        <v>193</v>
      </c>
      <c r="C44" s="387">
        <v>21</v>
      </c>
      <c r="D44" s="389">
        <v>43846</v>
      </c>
      <c r="E44" s="33" t="s">
        <v>181</v>
      </c>
      <c r="F44" s="33">
        <v>5333</v>
      </c>
      <c r="G44" s="55" t="s">
        <v>233</v>
      </c>
      <c r="H44" s="49">
        <v>1958</v>
      </c>
      <c r="I44" s="49">
        <v>500</v>
      </c>
      <c r="J44" s="50">
        <f t="shared" si="5"/>
        <v>979000</v>
      </c>
      <c r="K44" s="52" t="s">
        <v>79</v>
      </c>
      <c r="L44" s="49">
        <v>1827</v>
      </c>
      <c r="M44" s="33">
        <v>770</v>
      </c>
      <c r="N44" s="143">
        <f>IF(OR(K44="現物",J44=0),0,IF(E44="売",J44*Fee_Refer!$B$12/365*V44, J44*Fee_Refer!$B$11/365*#REF!))</f>
        <v>531.07397260273979</v>
      </c>
      <c r="O44" s="52">
        <v>0</v>
      </c>
      <c r="P44" s="146">
        <f>IF(L44 &gt;0,(H44-L44)*I44-M44-N44-O44,0)</f>
        <v>64198.926027397261</v>
      </c>
      <c r="Q44" s="51">
        <f t="shared" si="0"/>
        <v>6.5576022499895054E-2</v>
      </c>
      <c r="R44" s="391">
        <f>P44+P45</f>
        <v>18014.964383561644</v>
      </c>
      <c r="S44" s="392">
        <f>R44/(J44+J45)</f>
        <v>8.9939912049733627E-3</v>
      </c>
      <c r="U44" s="394">
        <v>43864</v>
      </c>
      <c r="V44" s="395">
        <f>IF(U44&gt;D44,DATEDIF(D44,U44,"d"),0)</f>
        <v>18</v>
      </c>
      <c r="W44" s="396" t="s">
        <v>443</v>
      </c>
      <c r="AA44" s="398">
        <f>YEAR(U44)</f>
        <v>2020</v>
      </c>
      <c r="AB44" s="398">
        <f>MONTH(U44)</f>
        <v>2</v>
      </c>
      <c r="AC44" s="398" t="str">
        <f>IF(R44&gt;0,"○","☓")</f>
        <v>○</v>
      </c>
    </row>
    <row r="45" spans="2:29" s="106" customFormat="1" x14ac:dyDescent="0.2">
      <c r="B45" s="124"/>
      <c r="C45" s="388"/>
      <c r="D45" s="390"/>
      <c r="E45" s="29" t="s">
        <v>183</v>
      </c>
      <c r="F45" s="29">
        <v>9810</v>
      </c>
      <c r="G45" s="54" t="s">
        <v>948</v>
      </c>
      <c r="H45" s="46">
        <v>5120</v>
      </c>
      <c r="I45" s="46">
        <v>200</v>
      </c>
      <c r="J45" s="47">
        <f t="shared" si="5"/>
        <v>1024000</v>
      </c>
      <c r="K45" s="144" t="s">
        <v>79</v>
      </c>
      <c r="L45" s="41">
        <v>4900</v>
      </c>
      <c r="M45" s="31">
        <v>770</v>
      </c>
      <c r="N45" s="145">
        <f>IF(OR(K45="現物",J45=0),0,IF(E45="売",J45*Fee_Refer!$B$12/365*V45, J45*Fee_Refer!$B$11/365*V44))</f>
        <v>1413.9616438356165</v>
      </c>
      <c r="O45" s="273">
        <v>0</v>
      </c>
      <c r="P45" s="147">
        <f>IF(L45&gt;0,(L45-H45)*I45-M45-N45-O45,0)</f>
        <v>-46183.961643835617</v>
      </c>
      <c r="Q45" s="48">
        <f t="shared" si="0"/>
        <v>-4.5101525042808219E-2</v>
      </c>
      <c r="R45" s="391"/>
      <c r="S45" s="393"/>
      <c r="U45" s="395"/>
      <c r="V45" s="395"/>
      <c r="W45" s="395"/>
      <c r="AA45" s="393"/>
      <c r="AB45" s="393"/>
      <c r="AC45" s="393"/>
    </row>
    <row r="46" spans="2:29" s="106" customFormat="1" x14ac:dyDescent="0.2">
      <c r="B46" s="124" t="s">
        <v>193</v>
      </c>
      <c r="C46" s="387">
        <v>22</v>
      </c>
      <c r="D46" s="389">
        <v>43845</v>
      </c>
      <c r="E46" s="33" t="s">
        <v>181</v>
      </c>
      <c r="F46" s="33">
        <v>3105</v>
      </c>
      <c r="G46" s="55" t="s">
        <v>46</v>
      </c>
      <c r="H46" s="49">
        <v>1037</v>
      </c>
      <c r="I46" s="49">
        <v>1000</v>
      </c>
      <c r="J46" s="50">
        <f t="shared" si="5"/>
        <v>1037000</v>
      </c>
      <c r="K46" s="52" t="s">
        <v>79</v>
      </c>
      <c r="L46" s="49">
        <v>928</v>
      </c>
      <c r="M46" s="33">
        <v>770</v>
      </c>
      <c r="N46" s="143">
        <f>IF(OR(K46="現物",J46=0),0,IF(E46="売",J46*Fee_Refer!$B$12/365*V46, J46*Fee_Refer!$B$11/365*#REF!))</f>
        <v>593.78904109589041</v>
      </c>
      <c r="O46" s="52">
        <v>0</v>
      </c>
      <c r="P46" s="146">
        <f>IF(L46 &gt;0,(H46-L46)*I46-M46-N46-O46,0)</f>
        <v>107636.21095890411</v>
      </c>
      <c r="Q46" s="51">
        <f t="shared" si="0"/>
        <v>0.10379576755921321</v>
      </c>
      <c r="R46" s="391">
        <f>P46+P47</f>
        <v>26169.906301369861</v>
      </c>
      <c r="S46" s="392">
        <f>R46/(J46+J47)</f>
        <v>1.2681675858388187E-2</v>
      </c>
      <c r="U46" s="394">
        <v>43864</v>
      </c>
      <c r="V46" s="395">
        <f>IF(U46&gt;D46,DATEDIF(D46,U46,"d"),0)</f>
        <v>19</v>
      </c>
      <c r="W46" s="396" t="s">
        <v>443</v>
      </c>
      <c r="AA46" s="398">
        <f>YEAR(U46)</f>
        <v>2020</v>
      </c>
      <c r="AB46" s="398">
        <f>MONTH(U46)</f>
        <v>2</v>
      </c>
      <c r="AC46" s="398" t="str">
        <f>IF(R46&gt;0,"○","☓")</f>
        <v>○</v>
      </c>
    </row>
    <row r="47" spans="2:29" s="106" customFormat="1" x14ac:dyDescent="0.2">
      <c r="B47" s="124"/>
      <c r="C47" s="388"/>
      <c r="D47" s="390"/>
      <c r="E47" s="29" t="s">
        <v>183</v>
      </c>
      <c r="F47" s="29">
        <v>3116</v>
      </c>
      <c r="G47" s="54" t="s">
        <v>1116</v>
      </c>
      <c r="H47" s="46">
        <v>1711</v>
      </c>
      <c r="I47" s="46">
        <v>600</v>
      </c>
      <c r="J47" s="47">
        <f t="shared" si="5"/>
        <v>1026600</v>
      </c>
      <c r="K47" s="144" t="s">
        <v>79</v>
      </c>
      <c r="L47" s="41">
        <v>1579</v>
      </c>
      <c r="M47" s="31">
        <v>770</v>
      </c>
      <c r="N47" s="145">
        <f>IF(OR(K47="現物",J47=0),0,IF(E47="売",J47*Fee_Refer!$B$12/365*V47, J47*Fee_Refer!$B$11/365*V46))</f>
        <v>1496.3046575342466</v>
      </c>
      <c r="O47" s="279">
        <v>0</v>
      </c>
      <c r="P47" s="147">
        <f>IF(L47&gt;0,(L47-H47)*I47-M47-N47-O47,0)</f>
        <v>-81466.304657534245</v>
      </c>
      <c r="Q47" s="48">
        <f t="shared" si="0"/>
        <v>-7.9355449695630478E-2</v>
      </c>
      <c r="R47" s="391"/>
      <c r="S47" s="393"/>
      <c r="U47" s="395"/>
      <c r="V47" s="395"/>
      <c r="W47" s="395"/>
      <c r="AA47" s="393"/>
      <c r="AB47" s="393"/>
      <c r="AC47" s="393"/>
    </row>
    <row r="48" spans="2:29" s="106" customFormat="1" x14ac:dyDescent="0.2">
      <c r="B48" s="124" t="s">
        <v>193</v>
      </c>
      <c r="C48" s="387">
        <v>23</v>
      </c>
      <c r="D48" s="389">
        <v>43866</v>
      </c>
      <c r="E48" s="33" t="s">
        <v>181</v>
      </c>
      <c r="F48" s="33">
        <v>9501</v>
      </c>
      <c r="G48" s="55" t="s">
        <v>1028</v>
      </c>
      <c r="H48" s="49">
        <v>454</v>
      </c>
      <c r="I48" s="49">
        <v>2300</v>
      </c>
      <c r="J48" s="50">
        <f t="shared" si="5"/>
        <v>1044200</v>
      </c>
      <c r="K48" s="52" t="s">
        <v>79</v>
      </c>
      <c r="L48" s="49">
        <v>437</v>
      </c>
      <c r="M48" s="33">
        <v>770</v>
      </c>
      <c r="N48" s="143">
        <f>IF(OR(K48="現物",J48=0),0,IF(E48="売",J48*Fee_Refer!$B$12/365*V48, J48*Fee_Refer!$B$11/365*#REF!))</f>
        <v>503.50465753424652</v>
      </c>
      <c r="O48" s="52">
        <v>100</v>
      </c>
      <c r="P48" s="146">
        <f>IF(L48 &gt;0,(H48-L48)*I48-M48-N48-O48,0)</f>
        <v>37726.495342465751</v>
      </c>
      <c r="Q48" s="51">
        <f>IF(L48&gt;0,P48/J48,0)</f>
        <v>3.6129568418373635E-2</v>
      </c>
      <c r="R48" s="391">
        <f>P48+P49</f>
        <v>-14134.11287671233</v>
      </c>
      <c r="S48" s="392">
        <f>IF(L48&gt;0,R48/(J48+J49),0)</f>
        <v>-6.7443397798885004E-3</v>
      </c>
      <c r="U48" s="394">
        <v>43882</v>
      </c>
      <c r="V48" s="395">
        <f>IF(U48&gt;D48,DATEDIF(D48,U48,"d"),0)</f>
        <v>16</v>
      </c>
      <c r="W48" s="396" t="s">
        <v>443</v>
      </c>
      <c r="AA48" s="398">
        <f>YEAR(U48)</f>
        <v>2020</v>
      </c>
      <c r="AB48" s="398">
        <f>MONTH(U48)</f>
        <v>2</v>
      </c>
      <c r="AC48" s="398" t="str">
        <f>IF(R48&gt;0,"○","☓")</f>
        <v>☓</v>
      </c>
    </row>
    <row r="49" spans="2:29" s="106" customFormat="1" x14ac:dyDescent="0.2">
      <c r="B49" s="124"/>
      <c r="C49" s="388"/>
      <c r="D49" s="390"/>
      <c r="E49" s="306" t="s">
        <v>183</v>
      </c>
      <c r="F49" s="306">
        <v>8273</v>
      </c>
      <c r="G49" s="319" t="s">
        <v>1067</v>
      </c>
      <c r="H49" s="316">
        <v>3505</v>
      </c>
      <c r="I49" s="316">
        <v>300</v>
      </c>
      <c r="J49" s="317">
        <f t="shared" si="5"/>
        <v>1051500</v>
      </c>
      <c r="K49" s="144" t="s">
        <v>79</v>
      </c>
      <c r="L49" s="313">
        <v>3340</v>
      </c>
      <c r="M49" s="306">
        <v>770</v>
      </c>
      <c r="N49" s="145">
        <f>IF(OR(K49="現物",J49=0),0,IF(E49="売",J49*Fee_Refer!$B$12/365*V49, J49*Fee_Refer!$B$11/365*V48))</f>
        <v>1290.6082191780822</v>
      </c>
      <c r="O49" s="329">
        <v>300</v>
      </c>
      <c r="P49" s="147">
        <f>IF(L49&gt;0,(L49-H49)*I49-M49-N49-O49,0)</f>
        <v>-51860.608219178081</v>
      </c>
      <c r="Q49" s="48">
        <f>IF(L49&gt;0,P49/J49,0)</f>
        <v>-4.932059745047844E-2</v>
      </c>
      <c r="R49" s="391"/>
      <c r="S49" s="393"/>
      <c r="U49" s="395"/>
      <c r="V49" s="395"/>
      <c r="W49" s="395"/>
      <c r="AA49" s="393"/>
      <c r="AB49" s="393"/>
      <c r="AC49" s="393"/>
    </row>
    <row r="50" spans="2:29" s="106" customFormat="1" x14ac:dyDescent="0.2">
      <c r="B50" s="124" t="s">
        <v>193</v>
      </c>
      <c r="C50" s="387">
        <v>24</v>
      </c>
      <c r="D50" s="389">
        <v>43866</v>
      </c>
      <c r="E50" s="33" t="s">
        <v>181</v>
      </c>
      <c r="F50" s="33">
        <v>9201</v>
      </c>
      <c r="G50" s="55" t="s">
        <v>1181</v>
      </c>
      <c r="H50" s="49">
        <v>3112</v>
      </c>
      <c r="I50" s="49">
        <v>300</v>
      </c>
      <c r="J50" s="50">
        <f t="shared" si="5"/>
        <v>933600</v>
      </c>
      <c r="K50" s="52" t="s">
        <v>79</v>
      </c>
      <c r="L50" s="49">
        <v>2995</v>
      </c>
      <c r="M50" s="33">
        <v>770</v>
      </c>
      <c r="N50" s="143">
        <f>IF(OR(K50="現物",J50=0),0,IF(E50="売",J50*Fee_Refer!$B$12/365*V50, J50*Fee_Refer!$B$11/365*#REF!))</f>
        <v>450.17424657534241</v>
      </c>
      <c r="O50" s="52">
        <v>200</v>
      </c>
      <c r="P50" s="146">
        <f>IF(L50 &gt;0,(H50-L50)*I50-M50-N50-O50,0)</f>
        <v>33679.825753424659</v>
      </c>
      <c r="Q50" s="51">
        <f>IF(L50&gt;0,P50/J50,0)</f>
        <v>3.6075220387130097E-2</v>
      </c>
      <c r="R50" s="391">
        <f>P50+P51</f>
        <v>-26889.308493150682</v>
      </c>
      <c r="S50" s="392">
        <f>IF(L50&gt;0,R50/(J50+J51),0)</f>
        <v>-1.470084112030544E-2</v>
      </c>
      <c r="U50" s="394">
        <v>43882</v>
      </c>
      <c r="V50" s="395">
        <f>IF(U50&gt;D50,DATEDIF(D50,U50,"d"),0)</f>
        <v>16</v>
      </c>
      <c r="W50" s="396" t="s">
        <v>443</v>
      </c>
      <c r="AA50" s="398">
        <f>YEAR(U50)</f>
        <v>2020</v>
      </c>
      <c r="AB50" s="398">
        <f>MONTH(U50)</f>
        <v>2</v>
      </c>
      <c r="AC50" s="398" t="str">
        <f>IF(R50&gt;0,"○","☓")</f>
        <v>☓</v>
      </c>
    </row>
    <row r="51" spans="2:29" s="106" customFormat="1" x14ac:dyDescent="0.2">
      <c r="B51" s="124"/>
      <c r="C51" s="388"/>
      <c r="D51" s="390"/>
      <c r="E51" s="306" t="s">
        <v>183</v>
      </c>
      <c r="F51" s="306">
        <v>8242</v>
      </c>
      <c r="G51" s="319" t="s">
        <v>688</v>
      </c>
      <c r="H51" s="316">
        <v>995</v>
      </c>
      <c r="I51" s="316">
        <v>900</v>
      </c>
      <c r="J51" s="317">
        <f t="shared" si="5"/>
        <v>895500</v>
      </c>
      <c r="K51" s="144" t="s">
        <v>79</v>
      </c>
      <c r="L51" s="313">
        <v>930</v>
      </c>
      <c r="M51" s="306">
        <v>770</v>
      </c>
      <c r="N51" s="145">
        <f>IF(OR(K51="現物",J51=0),0,IF(E51="売",J51*Fee_Refer!$B$12/365*V51, J51*Fee_Refer!$B$11/365*V50))</f>
        <v>1099.1342465753426</v>
      </c>
      <c r="O51" s="329">
        <v>200</v>
      </c>
      <c r="P51" s="147">
        <f>IF(L51&gt;0,(L51-H51)*I51-M51-N51-O51,0)</f>
        <v>-60569.134246575341</v>
      </c>
      <c r="Q51" s="48">
        <f>IF(L51&gt;0,P51/J51,0)</f>
        <v>-6.7637224172613447E-2</v>
      </c>
      <c r="R51" s="391"/>
      <c r="S51" s="393"/>
      <c r="U51" s="395"/>
      <c r="V51" s="395"/>
      <c r="W51" s="395"/>
      <c r="AA51" s="393"/>
      <c r="AB51" s="393"/>
      <c r="AC51" s="393"/>
    </row>
    <row r="52" spans="2:29" s="106" customFormat="1" x14ac:dyDescent="0.2">
      <c r="B52" s="124" t="s">
        <v>193</v>
      </c>
      <c r="C52" s="387">
        <v>25</v>
      </c>
      <c r="D52" s="389">
        <v>43867</v>
      </c>
      <c r="E52" s="33" t="s">
        <v>181</v>
      </c>
      <c r="F52" s="33">
        <v>7240</v>
      </c>
      <c r="G52" s="55" t="s">
        <v>640</v>
      </c>
      <c r="H52" s="49">
        <v>1600</v>
      </c>
      <c r="I52" s="49">
        <v>700</v>
      </c>
      <c r="J52" s="50">
        <f t="shared" si="5"/>
        <v>1120000</v>
      </c>
      <c r="K52" s="52" t="s">
        <v>79</v>
      </c>
      <c r="L52" s="49">
        <v>1472</v>
      </c>
      <c r="M52" s="33">
        <v>770</v>
      </c>
      <c r="N52" s="143">
        <f>IF(OR(K52="現物",J52=0),0,IF(E52="売",J52*Fee_Refer!$B$12/365*V52, J52*Fee_Refer!$B$11/365*#REF!))</f>
        <v>641.31506849315065</v>
      </c>
      <c r="O52" s="52">
        <v>200</v>
      </c>
      <c r="P52" s="146">
        <f>IF(L52 &gt;0,(H52-L52)*I52-M52-N52-O52,0)</f>
        <v>87988.684931506854</v>
      </c>
      <c r="Q52" s="51">
        <f t="shared" ref="Q52:Q59" si="6">IF(L52&gt;0,P52/J52,0)</f>
        <v>7.8561325831702541E-2</v>
      </c>
      <c r="R52" s="391">
        <f>P52+P53</f>
        <v>-7104.5709589041071</v>
      </c>
      <c r="S52" s="392">
        <f t="shared" ref="S52" si="7">IF(L52&gt;0,R52/(J52+J53),0)</f>
        <v>-3.1806289828106311E-3</v>
      </c>
      <c r="U52" s="394">
        <v>43886</v>
      </c>
      <c r="V52" s="395">
        <f>IF(U52&gt;D52,DATEDIF(D52,U52,"d"),0)</f>
        <v>19</v>
      </c>
      <c r="W52" s="396" t="s">
        <v>443</v>
      </c>
      <c r="AA52" s="398">
        <f>YEAR(U52)</f>
        <v>2020</v>
      </c>
      <c r="AB52" s="398">
        <f>MONTH(U52)</f>
        <v>2</v>
      </c>
      <c r="AC52" s="398" t="str">
        <f>IF(R52&gt;0,"○","☓")</f>
        <v>☓</v>
      </c>
    </row>
    <row r="53" spans="2:29" s="106" customFormat="1" x14ac:dyDescent="0.2">
      <c r="B53" s="124"/>
      <c r="C53" s="388"/>
      <c r="D53" s="390"/>
      <c r="E53" s="306" t="s">
        <v>183</v>
      </c>
      <c r="F53" s="306">
        <v>6472</v>
      </c>
      <c r="G53" s="319" t="s">
        <v>59</v>
      </c>
      <c r="H53" s="316">
        <v>301</v>
      </c>
      <c r="I53" s="316">
        <v>3700</v>
      </c>
      <c r="J53" s="317">
        <f t="shared" si="5"/>
        <v>1113700</v>
      </c>
      <c r="K53" s="144" t="s">
        <v>79</v>
      </c>
      <c r="L53" s="313">
        <v>276</v>
      </c>
      <c r="M53" s="306">
        <v>770</v>
      </c>
      <c r="N53" s="145">
        <f>IF(OR(K53="現物",J53=0),0,IF(E53="売",J53*Fee_Refer!$B$12/365*V53, J53*Fee_Refer!$B$11/365*V52))</f>
        <v>1623.255890410959</v>
      </c>
      <c r="O53" s="340">
        <v>200</v>
      </c>
      <c r="P53" s="147">
        <f>IF(L53&gt;0,(L53-H53)*I53-M53-N53-O53,0)</f>
        <v>-95093.255890410961</v>
      </c>
      <c r="Q53" s="48">
        <f t="shared" si="6"/>
        <v>-8.5384983290303459E-2</v>
      </c>
      <c r="R53" s="391"/>
      <c r="S53" s="393"/>
      <c r="U53" s="395"/>
      <c r="V53" s="395"/>
      <c r="W53" s="395"/>
      <c r="AA53" s="393"/>
      <c r="AB53" s="393"/>
      <c r="AC53" s="393"/>
    </row>
    <row r="54" spans="2:29" s="106" customFormat="1" x14ac:dyDescent="0.2">
      <c r="B54" s="124" t="s">
        <v>193</v>
      </c>
      <c r="C54" s="387">
        <v>26</v>
      </c>
      <c r="D54" s="389">
        <v>43868</v>
      </c>
      <c r="E54" s="33" t="s">
        <v>181</v>
      </c>
      <c r="F54" s="33">
        <v>8306</v>
      </c>
      <c r="G54" s="55" t="s">
        <v>1123</v>
      </c>
      <c r="H54" s="49">
        <v>579.9</v>
      </c>
      <c r="I54" s="49">
        <v>1700</v>
      </c>
      <c r="J54" s="50">
        <f t="shared" si="5"/>
        <v>985830</v>
      </c>
      <c r="K54" s="52" t="s">
        <v>79</v>
      </c>
      <c r="L54" s="49">
        <v>545.5</v>
      </c>
      <c r="M54" s="33">
        <v>770</v>
      </c>
      <c r="N54" s="143">
        <f>IF(OR(K54="現物",J54=0),0,IF(E54="売",J54*Fee_Refer!$B$12/365*V54, J54*Fee_Refer!$B$11/365*#REF!))</f>
        <v>534.77901369863014</v>
      </c>
      <c r="O54" s="52">
        <v>0</v>
      </c>
      <c r="P54" s="146">
        <f>IF(L54 &gt;0,(H54-L54)*I54-M54-N54-O54,0)</f>
        <v>57175.220986301334</v>
      </c>
      <c r="Q54" s="51">
        <f t="shared" si="6"/>
        <v>5.7997039029347185E-2</v>
      </c>
      <c r="R54" s="391">
        <f>P54+P55</f>
        <v>-59934.866684931541</v>
      </c>
      <c r="S54" s="392">
        <f t="shared" ref="S54" si="8">IF(L54&gt;0,R54/(J54+J55),0)</f>
        <v>-3.0636378670741409E-2</v>
      </c>
      <c r="U54" s="394">
        <v>43886</v>
      </c>
      <c r="V54" s="395">
        <f>IF(U54&gt;D54,DATEDIF(D54,U54,"d"),0)</f>
        <v>18</v>
      </c>
      <c r="W54" s="396" t="s">
        <v>443</v>
      </c>
      <c r="AA54" s="398">
        <f>YEAR(U54)</f>
        <v>2020</v>
      </c>
      <c r="AB54" s="398">
        <f>MONTH(U54)</f>
        <v>2</v>
      </c>
      <c r="AC54" s="398" t="str">
        <f>IF(R54&gt;0,"○","☓")</f>
        <v>☓</v>
      </c>
    </row>
    <row r="55" spans="2:29" s="106" customFormat="1" x14ac:dyDescent="0.2">
      <c r="B55" s="124"/>
      <c r="C55" s="388"/>
      <c r="D55" s="390"/>
      <c r="E55" s="306" t="s">
        <v>183</v>
      </c>
      <c r="F55" s="306">
        <v>6995</v>
      </c>
      <c r="G55" s="319" t="s">
        <v>47</v>
      </c>
      <c r="H55" s="316">
        <v>1941</v>
      </c>
      <c r="I55" s="316">
        <v>500</v>
      </c>
      <c r="J55" s="317">
        <f t="shared" si="5"/>
        <v>970500</v>
      </c>
      <c r="K55" s="144" t="s">
        <v>79</v>
      </c>
      <c r="L55" s="313">
        <v>1711</v>
      </c>
      <c r="M55" s="306">
        <v>770</v>
      </c>
      <c r="N55" s="145">
        <f>IF(OR(K55="現物",J55=0),0,IF(E55="売",J55*Fee_Refer!$B$12/365*V55, J55*Fee_Refer!$B$11/365*V54))</f>
        <v>1340.0876712328768</v>
      </c>
      <c r="O55" s="340">
        <v>0</v>
      </c>
      <c r="P55" s="147">
        <f>IF(L55&gt;0,(L55-H55)*I55-M55-N55-O55,0)</f>
        <v>-117110.08767123288</v>
      </c>
      <c r="Q55" s="48">
        <f t="shared" si="6"/>
        <v>-0.12066984819292413</v>
      </c>
      <c r="R55" s="391"/>
      <c r="S55" s="393"/>
      <c r="U55" s="395"/>
      <c r="V55" s="395"/>
      <c r="W55" s="395"/>
      <c r="AA55" s="393"/>
      <c r="AB55" s="393"/>
      <c r="AC55" s="393"/>
    </row>
    <row r="56" spans="2:29" s="106" customFormat="1" x14ac:dyDescent="0.2">
      <c r="B56" s="124" t="s">
        <v>193</v>
      </c>
      <c r="C56" s="387">
        <v>27</v>
      </c>
      <c r="D56" s="389">
        <v>43871</v>
      </c>
      <c r="E56" s="33" t="s">
        <v>181</v>
      </c>
      <c r="F56" s="33">
        <v>4183</v>
      </c>
      <c r="G56" s="55" t="s">
        <v>1122</v>
      </c>
      <c r="H56" s="49">
        <v>2580</v>
      </c>
      <c r="I56" s="49">
        <v>400</v>
      </c>
      <c r="J56" s="50">
        <f t="shared" si="5"/>
        <v>1032000</v>
      </c>
      <c r="K56" s="52" t="s">
        <v>79</v>
      </c>
      <c r="L56" s="49">
        <v>2400</v>
      </c>
      <c r="M56" s="33">
        <v>770</v>
      </c>
      <c r="N56" s="143">
        <f>IF(OR(K56="現物",J56=0),0,IF(E56="売",J56*Fee_Refer!$B$12/365*V56, J56*Fee_Refer!$B$11/365*#REF!))</f>
        <v>466.52054794520546</v>
      </c>
      <c r="O56" s="52">
        <v>0</v>
      </c>
      <c r="P56" s="146">
        <f>IF(L56 &gt;0,(H56-L56)*I56-M56-N56-O56,0)</f>
        <v>70763.479452054788</v>
      </c>
      <c r="Q56" s="51">
        <f t="shared" si="6"/>
        <v>6.8569263034936809E-2</v>
      </c>
      <c r="R56" s="391">
        <f>P56+P57</f>
        <v>2626.5753424657451</v>
      </c>
      <c r="S56" s="392">
        <f t="shared" ref="S56" si="9">IF(L56&gt;0,R56/(J56+J57),0)</f>
        <v>1.2313995979680004E-3</v>
      </c>
      <c r="U56" s="394">
        <v>43886</v>
      </c>
      <c r="V56" s="395">
        <f>IF(U56&gt;D56,DATEDIF(D56,U56,"d"),0)</f>
        <v>15</v>
      </c>
      <c r="W56" s="396" t="s">
        <v>443</v>
      </c>
      <c r="AA56" s="398">
        <f>YEAR(U56)</f>
        <v>2020</v>
      </c>
      <c r="AB56" s="398">
        <f>MONTH(U56)</f>
        <v>2</v>
      </c>
      <c r="AC56" s="398" t="str">
        <f>IF(R56&gt;0,"○","☓")</f>
        <v>○</v>
      </c>
    </row>
    <row r="57" spans="2:29" s="106" customFormat="1" x14ac:dyDescent="0.2">
      <c r="B57" s="124"/>
      <c r="C57" s="388"/>
      <c r="D57" s="390"/>
      <c r="E57" s="306" t="s">
        <v>183</v>
      </c>
      <c r="F57" s="306">
        <v>4208</v>
      </c>
      <c r="G57" s="319" t="s">
        <v>1120</v>
      </c>
      <c r="H57" s="316">
        <v>2202</v>
      </c>
      <c r="I57" s="316">
        <v>500</v>
      </c>
      <c r="J57" s="317">
        <f t="shared" si="5"/>
        <v>1101000</v>
      </c>
      <c r="K57" s="144" t="s">
        <v>79</v>
      </c>
      <c r="L57" s="313">
        <v>2070</v>
      </c>
      <c r="M57" s="306">
        <v>770</v>
      </c>
      <c r="N57" s="145">
        <f>IF(OR(K57="現物",J57=0),0,IF(E57="売",J57*Fee_Refer!$B$12/365*V57, J57*Fee_Refer!$B$11/365*V56))</f>
        <v>1266.9041095890411</v>
      </c>
      <c r="O57" s="340">
        <v>100</v>
      </c>
      <c r="P57" s="147">
        <f>IF(L57&gt;0,(L57-H57)*I57-M57-N57-O57,0)</f>
        <v>-68136.904109589042</v>
      </c>
      <c r="Q57" s="48">
        <f t="shared" si="6"/>
        <v>-6.1886379754395135E-2</v>
      </c>
      <c r="R57" s="391"/>
      <c r="S57" s="393"/>
      <c r="U57" s="395"/>
      <c r="V57" s="395"/>
      <c r="W57" s="395"/>
      <c r="AA57" s="393"/>
      <c r="AB57" s="393"/>
      <c r="AC57" s="393"/>
    </row>
    <row r="58" spans="2:29" s="106" customFormat="1" x14ac:dyDescent="0.2">
      <c r="B58" s="124" t="s">
        <v>193</v>
      </c>
      <c r="C58" s="387">
        <v>28</v>
      </c>
      <c r="D58" s="389">
        <v>43875</v>
      </c>
      <c r="E58" s="33" t="s">
        <v>181</v>
      </c>
      <c r="F58" s="33">
        <v>6457</v>
      </c>
      <c r="G58" s="55" t="s">
        <v>1233</v>
      </c>
      <c r="H58" s="49">
        <v>3190</v>
      </c>
      <c r="I58" s="49">
        <v>300</v>
      </c>
      <c r="J58" s="50">
        <f t="shared" si="5"/>
        <v>957000</v>
      </c>
      <c r="K58" s="52" t="s">
        <v>79</v>
      </c>
      <c r="L58" s="49">
        <v>2839</v>
      </c>
      <c r="M58" s="33">
        <v>770</v>
      </c>
      <c r="N58" s="143">
        <f>IF(OR(K58="現物",J58=0),0,IF(E58="売",J58*Fee_Refer!$B$12/365*V58, J58*Fee_Refer!$B$11/365*#REF!))</f>
        <v>490.29863013698628</v>
      </c>
      <c r="O58" s="52">
        <v>0</v>
      </c>
      <c r="P58" s="146">
        <f>IF(L58 &gt;0,(H58-L58)*I58-M58-N58-O58,0)</f>
        <v>104039.70136986302</v>
      </c>
      <c r="Q58" s="51">
        <f t="shared" si="6"/>
        <v>0.10871442149410973</v>
      </c>
      <c r="R58" s="391">
        <f>P58+P59</f>
        <v>4893.6553424657614</v>
      </c>
      <c r="S58" s="392">
        <f t="shared" ref="S58" si="10">IF(L58&gt;0,R58/(J58+J59),0)</f>
        <v>2.6326960095038525E-3</v>
      </c>
      <c r="U58" s="394">
        <v>43892</v>
      </c>
      <c r="V58" s="395">
        <f>IF(U58&gt;D58,DATEDIF(D58,U58,"d"),0)</f>
        <v>17</v>
      </c>
      <c r="W58" s="396" t="s">
        <v>443</v>
      </c>
      <c r="AA58" s="398">
        <f>YEAR(U58)</f>
        <v>2020</v>
      </c>
      <c r="AB58" s="398">
        <f>MONTH(U58)</f>
        <v>3</v>
      </c>
      <c r="AC58" s="398" t="str">
        <f>IF(R58&gt;0,"○","☓")</f>
        <v>○</v>
      </c>
    </row>
    <row r="59" spans="2:29" s="106" customFormat="1" x14ac:dyDescent="0.2">
      <c r="B59" s="124"/>
      <c r="C59" s="388"/>
      <c r="D59" s="390"/>
      <c r="E59" s="306" t="s">
        <v>183</v>
      </c>
      <c r="F59" s="306">
        <v>6925</v>
      </c>
      <c r="G59" s="319" t="s">
        <v>1290</v>
      </c>
      <c r="H59" s="316">
        <v>1503</v>
      </c>
      <c r="I59" s="316">
        <v>600</v>
      </c>
      <c r="J59" s="317">
        <f t="shared" si="5"/>
        <v>901800</v>
      </c>
      <c r="K59" s="144" t="s">
        <v>79</v>
      </c>
      <c r="L59" s="313">
        <v>1341</v>
      </c>
      <c r="M59" s="308">
        <v>770</v>
      </c>
      <c r="N59" s="145">
        <f>IF(OR(K59="現物",J59=0),0,IF(E59="売",J59*Fee_Refer!$B$12/365*V59, J59*Fee_Refer!$B$11/365*V58))</f>
        <v>1176.0460273972603</v>
      </c>
      <c r="O59" s="341">
        <v>0</v>
      </c>
      <c r="P59" s="147">
        <f>IF(L59&gt;0,(L59-H59)*I59-M59-N59-O59,0)</f>
        <v>-99146.046027397257</v>
      </c>
      <c r="Q59" s="48">
        <f t="shared" si="6"/>
        <v>-0.10994238858660153</v>
      </c>
      <c r="R59" s="391"/>
      <c r="S59" s="393"/>
      <c r="U59" s="395"/>
      <c r="V59" s="395"/>
      <c r="W59" s="395"/>
      <c r="AA59" s="393"/>
      <c r="AB59" s="393"/>
      <c r="AC59" s="393"/>
    </row>
    <row r="60" spans="2:29" s="106" customFormat="1" x14ac:dyDescent="0.2">
      <c r="B60" s="124" t="s">
        <v>193</v>
      </c>
      <c r="C60" s="387">
        <v>29</v>
      </c>
      <c r="D60" s="389">
        <v>43878</v>
      </c>
      <c r="E60" s="33" t="s">
        <v>181</v>
      </c>
      <c r="F60" s="33">
        <v>8316</v>
      </c>
      <c r="G60" s="55" t="s">
        <v>1145</v>
      </c>
      <c r="H60" s="49">
        <v>3832</v>
      </c>
      <c r="I60" s="49">
        <v>200</v>
      </c>
      <c r="J60" s="50">
        <f t="shared" si="5"/>
        <v>766400</v>
      </c>
      <c r="K60" s="52" t="s">
        <v>79</v>
      </c>
      <c r="L60" s="49">
        <v>3340</v>
      </c>
      <c r="M60" s="33">
        <v>770</v>
      </c>
      <c r="N60" s="143">
        <f>IF(OR(K60="現物",J60=0),0,IF(E60="売",J60*Fee_Refer!$B$12/365*V60, J60*Fee_Refer!$B$11/365*#REF!))</f>
        <v>369.55178082191782</v>
      </c>
      <c r="O60" s="52">
        <v>0</v>
      </c>
      <c r="P60" s="146">
        <f>IF(L60 &gt;0,(H60-L60)*I60-M60-N60-O60,0)</f>
        <v>97260.448219178084</v>
      </c>
      <c r="Q60" s="51">
        <f>IF(L60&gt;0,P60/J60,0)</f>
        <v>0.12690559527554551</v>
      </c>
      <c r="R60" s="391">
        <f>P60+P61</f>
        <v>-3856.3660273972637</v>
      </c>
      <c r="S60" s="392">
        <f>IF(L60&gt;0,R60/(J60+J61),0)</f>
        <v>-2.507716235789611E-3</v>
      </c>
      <c r="U60" s="394">
        <v>43894</v>
      </c>
      <c r="V60" s="395">
        <f>IF(U60&gt;D60,DATEDIF(D60,U60,"d"),0)</f>
        <v>16</v>
      </c>
      <c r="W60" s="396" t="s">
        <v>443</v>
      </c>
      <c r="AA60" s="398">
        <f>YEAR(U60)</f>
        <v>2020</v>
      </c>
      <c r="AB60" s="398">
        <f>MONTH(U60)</f>
        <v>3</v>
      </c>
      <c r="AC60" s="398" t="str">
        <f>IF(R60&gt;0,"○","☓")</f>
        <v>☓</v>
      </c>
    </row>
    <row r="61" spans="2:29" s="106" customFormat="1" x14ac:dyDescent="0.2">
      <c r="B61" s="124"/>
      <c r="C61" s="388"/>
      <c r="D61" s="390"/>
      <c r="E61" s="306" t="s">
        <v>183</v>
      </c>
      <c r="F61" s="306">
        <v>8385</v>
      </c>
      <c r="G61" s="319" t="s">
        <v>712</v>
      </c>
      <c r="H61" s="316">
        <v>551</v>
      </c>
      <c r="I61" s="316">
        <v>1400</v>
      </c>
      <c r="J61" s="317">
        <f t="shared" si="5"/>
        <v>771400</v>
      </c>
      <c r="K61" s="144" t="s">
        <v>79</v>
      </c>
      <c r="L61" s="313">
        <v>480</v>
      </c>
      <c r="M61" s="306">
        <v>770</v>
      </c>
      <c r="N61" s="145">
        <f>IF(OR(K61="現物",J61=0),0,IF(E61="売",J61*Fee_Refer!$B$12/365*V61, J61*Fee_Refer!$B$11/365*V60))</f>
        <v>946.81424657534251</v>
      </c>
      <c r="O61" s="345">
        <v>0</v>
      </c>
      <c r="P61" s="147">
        <f>IF(L61&gt;0,(L61-H61)*I61-M61-N61-O61,0)</f>
        <v>-101116.81424657535</v>
      </c>
      <c r="Q61" s="48">
        <f>IF(L61&gt;0,P61/J61,0)</f>
        <v>-0.13108220669766055</v>
      </c>
      <c r="R61" s="391"/>
      <c r="S61" s="393"/>
      <c r="U61" s="395"/>
      <c r="V61" s="395"/>
      <c r="W61" s="395"/>
      <c r="AA61" s="393"/>
      <c r="AB61" s="393"/>
      <c r="AC61" s="393"/>
    </row>
  </sheetData>
  <autoFilter ref="B3:AC23"/>
  <mergeCells count="290">
    <mergeCell ref="AA48:AA49"/>
    <mergeCell ref="AB48:AB49"/>
    <mergeCell ref="AC48:AC49"/>
    <mergeCell ref="AA50:AA51"/>
    <mergeCell ref="AB50:AB51"/>
    <mergeCell ref="AC50:AC51"/>
    <mergeCell ref="C48:C49"/>
    <mergeCell ref="D48:D49"/>
    <mergeCell ref="R48:R49"/>
    <mergeCell ref="S48:S49"/>
    <mergeCell ref="U48:U49"/>
    <mergeCell ref="V48:V49"/>
    <mergeCell ref="W48:W49"/>
    <mergeCell ref="C50:C51"/>
    <mergeCell ref="D50:D51"/>
    <mergeCell ref="R50:R51"/>
    <mergeCell ref="S50:S51"/>
    <mergeCell ref="U50:U51"/>
    <mergeCell ref="V50:V51"/>
    <mergeCell ref="W50:W51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A40:AA41"/>
    <mergeCell ref="AA38:AA39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R4:R5"/>
    <mergeCell ref="AA10:AA11"/>
    <mergeCell ref="AB10:AB11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R22:R23"/>
    <mergeCell ref="S22:S23"/>
    <mergeCell ref="U22:U23"/>
    <mergeCell ref="V22:V23"/>
    <mergeCell ref="C20:C21"/>
    <mergeCell ref="R20:R21"/>
    <mergeCell ref="S20:S21"/>
    <mergeCell ref="V20:V21"/>
    <mergeCell ref="U20:U21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28:AC29"/>
    <mergeCell ref="C28:C29"/>
    <mergeCell ref="C30:C31"/>
    <mergeCell ref="D30:D31"/>
    <mergeCell ref="R30:R31"/>
    <mergeCell ref="S30:S31"/>
    <mergeCell ref="AB28:AB29"/>
    <mergeCell ref="C26:C27"/>
    <mergeCell ref="D26:D27"/>
    <mergeCell ref="V26:V27"/>
    <mergeCell ref="AA28:AA29"/>
    <mergeCell ref="D28:D29"/>
    <mergeCell ref="R28:R29"/>
    <mergeCell ref="S28:S29"/>
    <mergeCell ref="U28:U29"/>
    <mergeCell ref="V28:V29"/>
    <mergeCell ref="W28:W29"/>
    <mergeCell ref="C34:C35"/>
    <mergeCell ref="D34:D35"/>
    <mergeCell ref="R34:R35"/>
    <mergeCell ref="S34:S35"/>
    <mergeCell ref="U34:U35"/>
    <mergeCell ref="V34:V35"/>
    <mergeCell ref="W34:W35"/>
    <mergeCell ref="C24:C25"/>
    <mergeCell ref="D24:D25"/>
    <mergeCell ref="R24:R25"/>
    <mergeCell ref="S24:S25"/>
    <mergeCell ref="U24:U25"/>
    <mergeCell ref="W32:W33"/>
    <mergeCell ref="S32:S33"/>
    <mergeCell ref="U32:U33"/>
    <mergeCell ref="C32:C33"/>
    <mergeCell ref="D32:D33"/>
    <mergeCell ref="R32:R33"/>
    <mergeCell ref="U30:U31"/>
    <mergeCell ref="AA34:AA35"/>
    <mergeCell ref="W26:W27"/>
    <mergeCell ref="AA30:AA31"/>
    <mergeCell ref="AB30:AB31"/>
    <mergeCell ref="AA26:AA27"/>
    <mergeCell ref="AB26:AB27"/>
    <mergeCell ref="AB34:AB35"/>
    <mergeCell ref="AA32:AA33"/>
    <mergeCell ref="AB32:AB33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V44:V45"/>
    <mergeCell ref="W44:W45"/>
    <mergeCell ref="D44:D45"/>
    <mergeCell ref="R44:R45"/>
    <mergeCell ref="S44:S45"/>
    <mergeCell ref="U44:U45"/>
    <mergeCell ref="D54:D55"/>
    <mergeCell ref="R54:R55"/>
    <mergeCell ref="S54:S55"/>
    <mergeCell ref="U54:U55"/>
    <mergeCell ref="V54:V55"/>
    <mergeCell ref="W54:W55"/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R26:R27"/>
    <mergeCell ref="S26:S27"/>
    <mergeCell ref="U26:U27"/>
    <mergeCell ref="V30:V31"/>
    <mergeCell ref="W30:W31"/>
    <mergeCell ref="V32:V33"/>
    <mergeCell ref="AC34:AC35"/>
    <mergeCell ref="AC30:AC31"/>
    <mergeCell ref="AC26:AC27"/>
    <mergeCell ref="AC32:AC33"/>
    <mergeCell ref="AC52:AC53"/>
    <mergeCell ref="AA54:AA55"/>
    <mergeCell ref="AB54:AB55"/>
    <mergeCell ref="AC54:AC55"/>
    <mergeCell ref="AA56:AA57"/>
    <mergeCell ref="AB56:AB57"/>
    <mergeCell ref="AC56:AC57"/>
    <mergeCell ref="C56:C57"/>
    <mergeCell ref="D56:D57"/>
    <mergeCell ref="R56:R57"/>
    <mergeCell ref="S56:S57"/>
    <mergeCell ref="U56:U57"/>
    <mergeCell ref="V56:V57"/>
    <mergeCell ref="W56:W57"/>
    <mergeCell ref="AA52:AA53"/>
    <mergeCell ref="AB52:AB53"/>
    <mergeCell ref="C52:C53"/>
    <mergeCell ref="D52:D53"/>
    <mergeCell ref="R52:R53"/>
    <mergeCell ref="S52:S53"/>
    <mergeCell ref="U52:U53"/>
    <mergeCell ref="V52:V53"/>
    <mergeCell ref="W52:W53"/>
    <mergeCell ref="C54:C55"/>
    <mergeCell ref="AC58:AC59"/>
    <mergeCell ref="AA60:AA61"/>
    <mergeCell ref="AB60:AB61"/>
    <mergeCell ref="AC60:AC61"/>
    <mergeCell ref="C60:C61"/>
    <mergeCell ref="D60:D61"/>
    <mergeCell ref="R60:R61"/>
    <mergeCell ref="S60:S61"/>
    <mergeCell ref="U60:U61"/>
    <mergeCell ref="V60:V61"/>
    <mergeCell ref="W60:W61"/>
    <mergeCell ref="AA58:AA59"/>
    <mergeCell ref="AB58:AB59"/>
    <mergeCell ref="C58:C59"/>
    <mergeCell ref="D58:D59"/>
    <mergeCell ref="R58:R59"/>
    <mergeCell ref="S58:S59"/>
    <mergeCell ref="U58:U59"/>
    <mergeCell ref="V58:V59"/>
    <mergeCell ref="W58:W5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  <hyperlink ref="B48" display="Select"/>
    <hyperlink ref="B50" display="Select"/>
    <hyperlink ref="B52" display="Select"/>
    <hyperlink ref="B54" display="Select"/>
    <hyperlink ref="B56" display="Select"/>
    <hyperlink ref="B58" display="Select"/>
    <hyperlink ref="B60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8"/>
  <sheetViews>
    <sheetView showGridLines="0" workbookViewId="0">
      <selection activeCell="O36" sqref="O36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1380</v>
      </c>
      <c r="C4" s="295">
        <f>SUM(W6:W30)</f>
        <v>5000000</v>
      </c>
      <c r="V4" s="290" t="s">
        <v>1381</v>
      </c>
      <c r="W4" s="106"/>
    </row>
    <row r="5" spans="2:23" x14ac:dyDescent="0.2">
      <c r="B5" s="4" t="s">
        <v>1387</v>
      </c>
      <c r="C5" s="296">
        <v>5432959.4800000004</v>
      </c>
      <c r="V5" s="152" t="s">
        <v>1383</v>
      </c>
      <c r="W5" s="152" t="s">
        <v>1382</v>
      </c>
    </row>
    <row r="6" spans="2:23" x14ac:dyDescent="0.2">
      <c r="B6" s="4" t="s">
        <v>1388</v>
      </c>
      <c r="C6" s="296">
        <f>C5-C4</f>
        <v>432959.48000000045</v>
      </c>
      <c r="V6" s="291">
        <v>43720</v>
      </c>
      <c r="W6" s="289">
        <v>3000000</v>
      </c>
    </row>
    <row r="7" spans="2:23" x14ac:dyDescent="0.2">
      <c r="B7" s="4" t="s">
        <v>1389</v>
      </c>
      <c r="C7" s="297">
        <f>C6/C5</f>
        <v>7.9691277211587155E-2</v>
      </c>
      <c r="V7" s="291">
        <v>43732</v>
      </c>
      <c r="W7" s="289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294" t="s">
        <v>1386</v>
      </c>
      <c r="C99" s="294" t="s">
        <v>1384</v>
      </c>
      <c r="D99" s="294" t="s">
        <v>1385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301">
        <v>43742</v>
      </c>
      <c r="C100">
        <v>159</v>
      </c>
      <c r="D100" s="293">
        <v>5000159</v>
      </c>
    </row>
    <row r="101" spans="1:12" x14ac:dyDescent="0.2">
      <c r="B101" s="301">
        <v>43748</v>
      </c>
      <c r="C101">
        <v>37649</v>
      </c>
      <c r="D101" s="293">
        <v>5037808</v>
      </c>
    </row>
    <row r="102" spans="1:12" x14ac:dyDescent="0.2">
      <c r="B102" s="301">
        <v>43753</v>
      </c>
      <c r="C102">
        <v>63304</v>
      </c>
      <c r="D102" s="293">
        <v>5101112</v>
      </c>
    </row>
    <row r="103" spans="1:12" x14ac:dyDescent="0.2">
      <c r="B103" s="301">
        <v>43759</v>
      </c>
      <c r="C103">
        <v>-93238.000000000029</v>
      </c>
      <c r="D103" s="293">
        <v>5007874</v>
      </c>
    </row>
    <row r="104" spans="1:12" x14ac:dyDescent="0.2">
      <c r="B104" s="301">
        <v>43759</v>
      </c>
      <c r="C104">
        <v>-11052.999999999898</v>
      </c>
      <c r="D104" s="293">
        <v>4996821</v>
      </c>
    </row>
    <row r="105" spans="1:12" x14ac:dyDescent="0.2">
      <c r="B105" s="301">
        <v>43761</v>
      </c>
      <c r="C105">
        <v>-1197.0000000000437</v>
      </c>
      <c r="D105" s="293">
        <v>4995624</v>
      </c>
    </row>
    <row r="106" spans="1:12" x14ac:dyDescent="0.2">
      <c r="B106" s="301">
        <v>43761</v>
      </c>
      <c r="C106">
        <v>-16483</v>
      </c>
      <c r="D106" s="293">
        <v>4979141</v>
      </c>
    </row>
    <row r="107" spans="1:12" x14ac:dyDescent="0.2">
      <c r="B107" s="301">
        <v>43767</v>
      </c>
      <c r="C107">
        <v>-4757</v>
      </c>
      <c r="D107" s="293">
        <v>4974384</v>
      </c>
    </row>
    <row r="108" spans="1:12" x14ac:dyDescent="0.2">
      <c r="B108" s="301">
        <v>43789</v>
      </c>
      <c r="C108">
        <v>485995</v>
      </c>
      <c r="D108" s="293">
        <v>5460379</v>
      </c>
    </row>
    <row r="109" spans="1:12" x14ac:dyDescent="0.2">
      <c r="B109" s="301">
        <v>43790</v>
      </c>
      <c r="C109">
        <v>60240.999999999913</v>
      </c>
      <c r="D109" s="293">
        <v>5520620</v>
      </c>
    </row>
    <row r="110" spans="1:12" x14ac:dyDescent="0.2">
      <c r="B110" s="301">
        <v>43798</v>
      </c>
      <c r="C110">
        <v>-59214</v>
      </c>
      <c r="D110" s="293">
        <v>5461406</v>
      </c>
    </row>
    <row r="111" spans="1:12" x14ac:dyDescent="0.2">
      <c r="B111" s="301">
        <v>43802</v>
      </c>
      <c r="C111">
        <v>-23558</v>
      </c>
      <c r="D111" s="293">
        <v>5437848</v>
      </c>
    </row>
    <row r="112" spans="1:12" x14ac:dyDescent="0.2">
      <c r="B112" s="301">
        <v>43805</v>
      </c>
      <c r="C112">
        <v>54150</v>
      </c>
      <c r="D112" s="293">
        <v>5491998</v>
      </c>
    </row>
    <row r="113" spans="2:4" x14ac:dyDescent="0.2">
      <c r="B113" s="301">
        <v>43808</v>
      </c>
      <c r="C113">
        <v>33712.972602739726</v>
      </c>
      <c r="D113" s="293">
        <v>5525710.9699999997</v>
      </c>
    </row>
    <row r="114" spans="2:4" x14ac:dyDescent="0.2">
      <c r="B114" s="301">
        <v>43808</v>
      </c>
      <c r="C114">
        <v>-7387.9621917808836</v>
      </c>
      <c r="D114" s="293">
        <v>5518323.0099999998</v>
      </c>
    </row>
    <row r="115" spans="2:4" x14ac:dyDescent="0.2">
      <c r="B115" s="301">
        <v>43818</v>
      </c>
      <c r="C115">
        <v>29274.382465753424</v>
      </c>
      <c r="D115" s="293">
        <v>5547597.3899999997</v>
      </c>
    </row>
    <row r="116" spans="2:4" x14ac:dyDescent="0.2">
      <c r="B116" s="301">
        <v>43824</v>
      </c>
      <c r="C116">
        <v>-25646.869041095888</v>
      </c>
      <c r="D116" s="293">
        <v>5521950.5199999996</v>
      </c>
    </row>
    <row r="117" spans="2:4" x14ac:dyDescent="0.2">
      <c r="B117" s="301">
        <v>43826</v>
      </c>
      <c r="C117">
        <v>-12105.526027397262</v>
      </c>
      <c r="D117" s="293">
        <v>5509844.9900000002</v>
      </c>
    </row>
    <row r="118" spans="2:4" x14ac:dyDescent="0.2">
      <c r="B118" s="301">
        <v>43829</v>
      </c>
      <c r="C118">
        <v>-63666.936986301371</v>
      </c>
      <c r="D118" s="293">
        <v>5446178.0499999998</v>
      </c>
    </row>
    <row r="119" spans="2:4" x14ac:dyDescent="0.2">
      <c r="B119" s="301">
        <v>43864</v>
      </c>
      <c r="C119">
        <v>46995.551780821916</v>
      </c>
      <c r="D119" s="293">
        <v>5493173.5999999996</v>
      </c>
    </row>
    <row r="120" spans="2:4" x14ac:dyDescent="0.2">
      <c r="B120" s="301">
        <v>43864</v>
      </c>
      <c r="C120">
        <v>18014.964383561644</v>
      </c>
      <c r="D120" s="293">
        <v>5511188.5599999996</v>
      </c>
    </row>
    <row r="121" spans="2:4" x14ac:dyDescent="0.2">
      <c r="B121" s="301">
        <v>43864</v>
      </c>
      <c r="C121">
        <v>26169.906301369861</v>
      </c>
      <c r="D121" s="293">
        <v>5537358.4699999997</v>
      </c>
    </row>
    <row r="122" spans="2:4" x14ac:dyDescent="0.2">
      <c r="B122" s="301">
        <v>43882</v>
      </c>
      <c r="C122">
        <v>-14134.11287671233</v>
      </c>
      <c r="D122" s="293">
        <v>5523224.3600000003</v>
      </c>
    </row>
    <row r="123" spans="2:4" x14ac:dyDescent="0.2">
      <c r="B123" s="301">
        <v>43882</v>
      </c>
      <c r="C123">
        <v>-26889.308493150682</v>
      </c>
      <c r="D123" s="293">
        <v>5496335.0499999998</v>
      </c>
    </row>
    <row r="124" spans="2:4" x14ac:dyDescent="0.2">
      <c r="B124" s="301">
        <v>43886</v>
      </c>
      <c r="C124">
        <v>-7104.5709589041071</v>
      </c>
      <c r="D124" s="293">
        <v>5489230.4800000004</v>
      </c>
    </row>
    <row r="125" spans="2:4" x14ac:dyDescent="0.2">
      <c r="B125" s="301">
        <v>43886</v>
      </c>
      <c r="C125">
        <v>-59934.866684931541</v>
      </c>
      <c r="D125" s="293">
        <v>5429295.6100000003</v>
      </c>
    </row>
    <row r="126" spans="2:4" x14ac:dyDescent="0.2">
      <c r="B126" s="301">
        <v>43886</v>
      </c>
      <c r="C126">
        <v>2626.5753424657451</v>
      </c>
      <c r="D126" s="293">
        <v>5431922.1900000004</v>
      </c>
    </row>
    <row r="127" spans="2:4" x14ac:dyDescent="0.2">
      <c r="B127" s="301">
        <v>43892</v>
      </c>
      <c r="C127">
        <v>4893.6553424657614</v>
      </c>
      <c r="D127" s="293">
        <v>5436815.8499999996</v>
      </c>
    </row>
    <row r="128" spans="2:4" x14ac:dyDescent="0.2">
      <c r="B128" s="301">
        <v>43894</v>
      </c>
      <c r="C128">
        <v>-3856.3660273972637</v>
      </c>
      <c r="D128" s="293">
        <v>5432959.4800000004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2"/>
  <sheetViews>
    <sheetView showGridLines="0" zoomScaleNormal="100" workbookViewId="0">
      <selection activeCell="H31" sqref="H3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3" t="s">
        <v>441</v>
      </c>
      <c r="B1" s="320" t="s">
        <v>1400</v>
      </c>
      <c r="C1" s="320"/>
      <c r="D1" s="321">
        <f>SUM(D3:D99)</f>
        <v>431922.19961643813</v>
      </c>
      <c r="E1" s="322">
        <f>SUM(E3:E99)</f>
        <v>8.7376920141288436E-2</v>
      </c>
      <c r="F1" s="320"/>
      <c r="G1" s="320"/>
      <c r="H1" s="323">
        <f>SUM(H3:H99)</f>
        <v>27</v>
      </c>
      <c r="I1" s="323">
        <f>SUM(I3:I99)</f>
        <v>12</v>
      </c>
      <c r="J1" s="323">
        <f>SUM(J3:J99)</f>
        <v>15</v>
      </c>
      <c r="K1" s="322">
        <f>I1/H1</f>
        <v>0.44444444444444442</v>
      </c>
      <c r="L1" s="320"/>
      <c r="M1" s="320"/>
      <c r="N1" s="320"/>
      <c r="O1" s="324">
        <f>MIN(O3:O99)</f>
        <v>-93238.000000000029</v>
      </c>
      <c r="P1" s="325">
        <f>MIN(P3:P99)</f>
        <v>-1.8647600000000007E-2</v>
      </c>
      <c r="Q1" s="320">
        <f>MAX(Q3:Q99)</f>
        <v>3</v>
      </c>
      <c r="R1" s="320">
        <f>MAX(R3:R99)</f>
        <v>5</v>
      </c>
      <c r="S1" s="323">
        <f>SUM(S3:S99)</f>
        <v>4</v>
      </c>
      <c r="T1" s="323">
        <f>SUM(T3:T99)</f>
        <v>2</v>
      </c>
      <c r="U1" s="323">
        <f>SUM(U3:U99)</f>
        <v>21</v>
      </c>
      <c r="V1" s="323">
        <f>SUM(V3:V99)</f>
        <v>0</v>
      </c>
      <c r="W1" s="326">
        <f>SUM(D3:D99)/SUM(H3:H99)</f>
        <v>15997.118504312522</v>
      </c>
    </row>
    <row r="2" spans="1:23" ht="59.25" customHeight="1" x14ac:dyDescent="0.2">
      <c r="A2" s="150" t="s">
        <v>420</v>
      </c>
      <c r="B2" s="151" t="s">
        <v>421</v>
      </c>
      <c r="C2" s="152" t="s">
        <v>428</v>
      </c>
      <c r="D2" s="151" t="s">
        <v>429</v>
      </c>
      <c r="E2" s="151" t="s">
        <v>430</v>
      </c>
      <c r="F2" s="152" t="s">
        <v>437</v>
      </c>
      <c r="G2" s="152" t="s">
        <v>438</v>
      </c>
      <c r="H2" s="152" t="s">
        <v>431</v>
      </c>
      <c r="I2" s="152" t="s">
        <v>432</v>
      </c>
      <c r="J2" s="152" t="s">
        <v>433</v>
      </c>
      <c r="K2" s="152" t="s">
        <v>439</v>
      </c>
      <c r="L2" s="152" t="s">
        <v>1390</v>
      </c>
      <c r="M2" s="152" t="s">
        <v>422</v>
      </c>
      <c r="N2" s="152" t="s">
        <v>423</v>
      </c>
      <c r="O2" s="152" t="s">
        <v>424</v>
      </c>
      <c r="P2" s="152" t="s">
        <v>434</v>
      </c>
      <c r="Q2" s="153" t="s">
        <v>435</v>
      </c>
      <c r="R2" s="153" t="s">
        <v>425</v>
      </c>
      <c r="S2" s="154" t="s">
        <v>426</v>
      </c>
      <c r="T2" s="154" t="s">
        <v>427</v>
      </c>
      <c r="U2" s="154" t="s">
        <v>440</v>
      </c>
      <c r="V2" s="155" t="s">
        <v>436</v>
      </c>
      <c r="W2" s="155" t="s">
        <v>1391</v>
      </c>
    </row>
    <row r="3" spans="1:23" x14ac:dyDescent="0.2">
      <c r="A3" s="286">
        <v>2019</v>
      </c>
      <c r="B3" s="286">
        <v>10</v>
      </c>
      <c r="C3" s="292">
        <f>Asset!C4</f>
        <v>5000000</v>
      </c>
      <c r="D3" s="287">
        <v>-25615.999999999971</v>
      </c>
      <c r="E3" s="157">
        <f>IF(D3 &lt;&gt; 0,D3/C3, 0)</f>
        <v>-5.1231999999999944E-3</v>
      </c>
      <c r="F3" s="287">
        <v>101112</v>
      </c>
      <c r="G3" s="287">
        <v>-126727.99999999997</v>
      </c>
      <c r="H3" s="286">
        <v>8</v>
      </c>
      <c r="I3" s="286">
        <v>3</v>
      </c>
      <c r="J3" s="286">
        <v>5</v>
      </c>
      <c r="K3" s="158">
        <f>IF(H3&lt;&gt;0,I3/H3,0)</f>
        <v>0.375</v>
      </c>
      <c r="L3" s="159">
        <f t="shared" ref="L3:M5" si="0">IF(I3&lt;&gt;0,F3/I3,0)</f>
        <v>33704</v>
      </c>
      <c r="M3" s="160">
        <f t="shared" si="0"/>
        <v>-25345.599999999995</v>
      </c>
      <c r="N3" s="298">
        <v>14</v>
      </c>
      <c r="O3" s="298">
        <v>-93238.000000000029</v>
      </c>
      <c r="P3" s="161">
        <f>IF(C3&lt;&gt;0,O3/C3,0)</f>
        <v>-1.8647600000000007E-2</v>
      </c>
      <c r="Q3" s="288">
        <v>3</v>
      </c>
      <c r="R3" s="288">
        <v>5</v>
      </c>
      <c r="S3" s="288">
        <v>1</v>
      </c>
      <c r="T3" s="288">
        <v>1</v>
      </c>
      <c r="U3" s="288">
        <v>6</v>
      </c>
      <c r="V3" s="162">
        <f>IF(H3&lt;&gt;0,H3-S3-T3-U3,0)</f>
        <v>0</v>
      </c>
      <c r="W3" s="299">
        <f>IF(H3&lt;&gt;0,D3/H3,0)</f>
        <v>-3201.9999999999964</v>
      </c>
    </row>
    <row r="4" spans="1:23" x14ac:dyDescent="0.2">
      <c r="A4" s="286">
        <v>2019</v>
      </c>
      <c r="B4" s="286">
        <v>11</v>
      </c>
      <c r="C4" s="156">
        <f>C3+D3</f>
        <v>4974384</v>
      </c>
      <c r="D4" s="287">
        <v>487021.99999999988</v>
      </c>
      <c r="E4" s="157">
        <f>IF(D4 &lt;&gt; 0,D4/C4, 0)</f>
        <v>9.7905991978102194E-2</v>
      </c>
      <c r="F4" s="287">
        <v>546235.99999999988</v>
      </c>
      <c r="G4" s="287">
        <v>-59214</v>
      </c>
      <c r="H4" s="286">
        <v>3</v>
      </c>
      <c r="I4" s="286">
        <v>2</v>
      </c>
      <c r="J4" s="286">
        <v>1</v>
      </c>
      <c r="K4" s="158">
        <f>IF(H4&lt;&gt;0,I4/H4,0)</f>
        <v>0.66666666666666663</v>
      </c>
      <c r="L4" s="159">
        <f t="shared" si="0"/>
        <v>273117.99999999994</v>
      </c>
      <c r="M4" s="160">
        <f t="shared" si="0"/>
        <v>-59214</v>
      </c>
      <c r="N4" s="298">
        <v>10</v>
      </c>
      <c r="O4" s="298">
        <v>-59214</v>
      </c>
      <c r="P4" s="161">
        <f>IF(C4&lt;&gt;0,O4/C4,0)</f>
        <v>-1.190378547373906E-2</v>
      </c>
      <c r="Q4" s="288">
        <v>2</v>
      </c>
      <c r="R4" s="288">
        <v>1</v>
      </c>
      <c r="S4" s="288">
        <v>2</v>
      </c>
      <c r="T4" s="288">
        <v>1</v>
      </c>
      <c r="U4" s="288">
        <v>0</v>
      </c>
      <c r="V4" s="162">
        <f>IF(H4&lt;&gt;0,H4-S4-T4-U4,0)</f>
        <v>0</v>
      </c>
      <c r="W4" s="299">
        <f t="shared" ref="W4:W6" si="1">IF(H4&lt;&gt;0,D4/H4,0)</f>
        <v>162340.66666666663</v>
      </c>
    </row>
    <row r="5" spans="1:23" x14ac:dyDescent="0.2">
      <c r="A5" s="286">
        <v>2019</v>
      </c>
      <c r="B5" s="286">
        <v>12</v>
      </c>
      <c r="C5" s="156">
        <f t="shared" ref="C5:C6" si="2">C4+D4</f>
        <v>5461406</v>
      </c>
      <c r="D5" s="287">
        <v>-15227.939178082248</v>
      </c>
      <c r="E5" s="157">
        <f>IF(D5 &lt;&gt; 0,D5/C5, 0)</f>
        <v>-2.788281841357747E-3</v>
      </c>
      <c r="F5" s="287">
        <v>117137.35506849315</v>
      </c>
      <c r="G5" s="287">
        <v>-132365.29424657539</v>
      </c>
      <c r="H5" s="286">
        <v>8</v>
      </c>
      <c r="I5" s="286">
        <v>3</v>
      </c>
      <c r="J5" s="286">
        <v>5</v>
      </c>
      <c r="K5" s="158">
        <f>IF(H5&lt;&gt;0,I5/H5,0)</f>
        <v>0.375</v>
      </c>
      <c r="L5" s="159">
        <f t="shared" si="0"/>
        <v>39045.785022831049</v>
      </c>
      <c r="M5" s="160">
        <f t="shared" si="0"/>
        <v>-26473.058849315079</v>
      </c>
      <c r="N5" s="298">
        <v>16.875</v>
      </c>
      <c r="O5" s="298">
        <v>-63666.936986301371</v>
      </c>
      <c r="P5" s="161">
        <f>IF(C5&lt;&gt;0,O5/C5,0)</f>
        <v>-1.1657609228521259E-2</v>
      </c>
      <c r="Q5" s="288">
        <v>2</v>
      </c>
      <c r="R5" s="288">
        <v>3</v>
      </c>
      <c r="S5" s="288">
        <v>1</v>
      </c>
      <c r="T5" s="288">
        <v>0</v>
      </c>
      <c r="U5" s="288">
        <v>7</v>
      </c>
      <c r="V5" s="162">
        <f>IF(H5&lt;&gt;0,H5-S5-T5-U5,0)</f>
        <v>0</v>
      </c>
      <c r="W5" s="299">
        <f t="shared" si="1"/>
        <v>-1903.492397260281</v>
      </c>
    </row>
    <row r="6" spans="1:23" x14ac:dyDescent="0.2">
      <c r="A6" s="286">
        <v>2020</v>
      </c>
      <c r="B6" s="286">
        <v>2</v>
      </c>
      <c r="C6" s="156">
        <f t="shared" si="2"/>
        <v>5446178.0608219178</v>
      </c>
      <c r="D6" s="287">
        <v>-14255.861205479494</v>
      </c>
      <c r="E6" s="157">
        <f>IF(D6 &lt;&gt; 0,D6/C6, 0)</f>
        <v>-2.6175899954560154E-3</v>
      </c>
      <c r="F6" s="287">
        <v>93806.997808219166</v>
      </c>
      <c r="G6" s="287">
        <v>-108062.85901369866</v>
      </c>
      <c r="H6" s="286">
        <v>8</v>
      </c>
      <c r="I6" s="286">
        <v>4</v>
      </c>
      <c r="J6" s="286">
        <v>4</v>
      </c>
      <c r="K6" s="158">
        <f>IF(H6&lt;&gt;0,I6/H6,0)</f>
        <v>0.5</v>
      </c>
      <c r="L6" s="159">
        <f t="shared" ref="L6" si="3">IF(I6&lt;&gt;0,F6/I6,0)</f>
        <v>23451.749452054792</v>
      </c>
      <c r="M6" s="160">
        <f t="shared" ref="M6" si="4">IF(J6&lt;&gt;0,G6/J6,0)</f>
        <v>-27015.714753424665</v>
      </c>
      <c r="N6" s="298">
        <v>17.25</v>
      </c>
      <c r="O6" s="298">
        <v>-59934.866684931541</v>
      </c>
      <c r="P6" s="161">
        <f>IF(C6&lt;&gt;0,O6/C6,0)</f>
        <v>-1.1004940715413624E-2</v>
      </c>
      <c r="Q6" s="288">
        <v>3</v>
      </c>
      <c r="R6" s="288">
        <v>4</v>
      </c>
      <c r="S6" s="288">
        <v>0</v>
      </c>
      <c r="T6" s="288">
        <v>0</v>
      </c>
      <c r="U6" s="288">
        <v>8</v>
      </c>
      <c r="V6" s="162">
        <f>IF(H6&lt;&gt;0,H6-S6-T6-U6,0)</f>
        <v>0</v>
      </c>
      <c r="W6" s="299">
        <f t="shared" si="1"/>
        <v>-1781.9826506849367</v>
      </c>
    </row>
    <row r="9" spans="1:23" x14ac:dyDescent="0.2">
      <c r="W9" s="300"/>
    </row>
    <row r="12" spans="1:23" x14ac:dyDescent="0.2">
      <c r="A12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Z949"/>
  <sheetViews>
    <sheetView showGridLines="0" zoomScale="70" zoomScaleNormal="70" workbookViewId="0">
      <selection activeCell="W181" sqref="W181:W182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52" ht="15" customHeight="1" thickBot="1" x14ac:dyDescent="0.25">
      <c r="A1" s="133"/>
      <c r="B1" s="186"/>
      <c r="C1" s="184"/>
      <c r="D1" s="230">
        <v>4</v>
      </c>
      <c r="E1" s="231" t="s">
        <v>824</v>
      </c>
      <c r="F1" s="232">
        <v>4</v>
      </c>
      <c r="G1" s="183"/>
      <c r="H1" s="187"/>
      <c r="I1" s="135"/>
      <c r="J1" s="136"/>
      <c r="N1" s="168"/>
      <c r="O1" s="188"/>
      <c r="P1" s="134"/>
      <c r="Q1" s="204"/>
      <c r="R1" s="205"/>
      <c r="S1" s="10"/>
      <c r="T1" s="206"/>
      <c r="U1" s="134"/>
    </row>
    <row r="2" spans="1:52" ht="33" customHeight="1" thickBot="1" x14ac:dyDescent="0.25">
      <c r="A2" s="133"/>
      <c r="B2" s="68" t="s">
        <v>784</v>
      </c>
      <c r="C2" s="60"/>
      <c r="D2" s="59" t="s">
        <v>37</v>
      </c>
      <c r="E2" s="61" t="s">
        <v>38</v>
      </c>
      <c r="F2" s="62" t="s">
        <v>67</v>
      </c>
      <c r="G2" s="62" t="s">
        <v>68</v>
      </c>
      <c r="H2" s="60" t="s">
        <v>18</v>
      </c>
      <c r="I2" s="60" t="s">
        <v>69</v>
      </c>
      <c r="J2" s="62" t="s">
        <v>70</v>
      </c>
      <c r="K2" s="63" t="s">
        <v>91</v>
      </c>
      <c r="L2" s="60" t="s">
        <v>71</v>
      </c>
      <c r="M2" s="63" t="s">
        <v>85</v>
      </c>
      <c r="N2" s="60" t="s">
        <v>178</v>
      </c>
      <c r="O2" s="60" t="s">
        <v>72</v>
      </c>
      <c r="P2" s="63" t="s">
        <v>87</v>
      </c>
      <c r="Q2" s="66" t="s">
        <v>88</v>
      </c>
      <c r="R2" s="66" t="s">
        <v>785</v>
      </c>
      <c r="S2" s="10"/>
      <c r="T2" s="10"/>
      <c r="U2" s="428" t="s">
        <v>850</v>
      </c>
      <c r="V2" s="429"/>
      <c r="W2" s="430"/>
      <c r="X2" s="268" t="s">
        <v>851</v>
      </c>
      <c r="Y2" s="268" t="s">
        <v>852</v>
      </c>
      <c r="Z2" s="268" t="s">
        <v>853</v>
      </c>
    </row>
    <row r="3" spans="1:52" ht="22.5" customHeight="1" x14ac:dyDescent="0.2">
      <c r="A3" s="133"/>
      <c r="B3" s="221">
        <v>43970</v>
      </c>
      <c r="C3" s="36" t="s">
        <v>74</v>
      </c>
      <c r="D3" s="36">
        <v>2281</v>
      </c>
      <c r="E3" s="219" t="s">
        <v>3194</v>
      </c>
      <c r="F3" s="222"/>
      <c r="G3" s="222">
        <v>400</v>
      </c>
      <c r="H3" s="223">
        <f>F3*G3</f>
        <v>0</v>
      </c>
      <c r="I3" s="219" t="s">
        <v>3203</v>
      </c>
      <c r="J3" s="222"/>
      <c r="K3" s="36"/>
      <c r="L3" s="224">
        <f>IF(OR(I3="現物",H3=0),0,IF(C3="売",H3*Fee_Refer!$B$12/365*T3, H3*Fee_Refer!$B$11/365*#REF!))</f>
        <v>0</v>
      </c>
      <c r="M3" s="219">
        <v>92</v>
      </c>
      <c r="N3" s="225">
        <v>0</v>
      </c>
      <c r="O3" s="226">
        <v>0</v>
      </c>
      <c r="P3" s="424">
        <v>0</v>
      </c>
      <c r="Q3" s="392">
        <v>0</v>
      </c>
      <c r="R3" s="391">
        <v>0</v>
      </c>
      <c r="S3" s="10"/>
      <c r="T3" s="10"/>
      <c r="U3" s="431"/>
      <c r="V3" s="432"/>
      <c r="W3" s="433"/>
      <c r="X3" s="437">
        <v>1.9490934290027599</v>
      </c>
      <c r="Y3" s="437"/>
      <c r="Z3" s="437">
        <v>2.5939959092490801</v>
      </c>
    </row>
    <row r="4" spans="1:52" ht="22.5" customHeight="1" x14ac:dyDescent="0.2">
      <c r="A4" s="133"/>
      <c r="B4" s="212"/>
      <c r="C4" s="211" t="s">
        <v>75</v>
      </c>
      <c r="D4" s="211">
        <v>2602</v>
      </c>
      <c r="E4" s="220" t="s">
        <v>3202</v>
      </c>
      <c r="F4" s="227"/>
      <c r="G4" s="227">
        <v>300</v>
      </c>
      <c r="H4" s="228">
        <f>F4*G4</f>
        <v>0</v>
      </c>
      <c r="I4" s="220" t="s">
        <v>3203</v>
      </c>
      <c r="J4" s="229"/>
      <c r="K4" s="31"/>
      <c r="L4" s="145">
        <f>IF(OR(I4="現物",H4=0),0,IF(C4="売",H4*Fee_Refer!$B$12/365*T4, H4*Fee_Refer!$B$11/365*T3))</f>
        <v>0</v>
      </c>
      <c r="M4" s="211">
        <v>408</v>
      </c>
      <c r="N4" s="209">
        <v>0</v>
      </c>
      <c r="O4" s="210">
        <v>0</v>
      </c>
      <c r="P4" s="425"/>
      <c r="Q4" s="426"/>
      <c r="R4" s="427"/>
      <c r="S4" s="10"/>
      <c r="T4" s="10"/>
      <c r="U4" s="434"/>
      <c r="V4" s="435"/>
      <c r="W4" s="436"/>
      <c r="X4" s="437"/>
      <c r="Y4" s="437"/>
      <c r="Z4" s="437"/>
    </row>
    <row r="5" spans="1:52" ht="12" customHeight="1" thickBot="1" x14ac:dyDescent="0.25">
      <c r="A5" s="133"/>
      <c r="B5" s="186"/>
      <c r="C5" s="184"/>
      <c r="D5" s="185"/>
      <c r="E5" s="183"/>
      <c r="F5" s="183"/>
      <c r="G5" s="183"/>
      <c r="H5" s="187"/>
      <c r="I5" s="135"/>
      <c r="J5" s="136"/>
      <c r="N5" s="168"/>
      <c r="O5" s="188"/>
      <c r="P5" s="205"/>
      <c r="Q5" s="204"/>
      <c r="R5" s="10"/>
      <c r="S5" s="10"/>
    </row>
    <row r="6" spans="1:52" ht="18" x14ac:dyDescent="0.25">
      <c r="A6" s="195" t="s">
        <v>823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6"/>
      <c r="Y6" s="10"/>
      <c r="Z6" s="234" t="s">
        <v>1519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6"/>
    </row>
    <row r="7" spans="1:52" ht="18" x14ac:dyDescent="0.25">
      <c r="A7" s="22" t="s">
        <v>3204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337"/>
      <c r="S7" s="10"/>
      <c r="T7" s="10"/>
      <c r="U7" s="10"/>
      <c r="V7" s="10"/>
      <c r="W7" s="10"/>
      <c r="X7" s="98"/>
      <c r="Y7" s="10"/>
      <c r="Z7" s="233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98"/>
    </row>
    <row r="8" spans="1:52" x14ac:dyDescent="0.2">
      <c r="A8" s="195" t="s">
        <v>777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98"/>
      <c r="Y8" s="10"/>
      <c r="Z8" s="97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98"/>
    </row>
    <row r="9" spans="1:52" x14ac:dyDescent="0.2">
      <c r="A9" s="207" t="s">
        <v>2796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98"/>
      <c r="Y9" s="10"/>
      <c r="Z9" s="97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98"/>
    </row>
    <row r="10" spans="1:52" ht="15" customHeight="1" x14ac:dyDescent="0.2">
      <c r="A10" s="195" t="s">
        <v>765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98"/>
      <c r="Y10" s="10"/>
      <c r="Z10" s="97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98"/>
    </row>
    <row r="11" spans="1:52" x14ac:dyDescent="0.2">
      <c r="A11" s="196">
        <v>1.6931059574078904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98"/>
      <c r="Y11" s="10"/>
      <c r="Z11" s="97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98"/>
    </row>
    <row r="12" spans="1:52" ht="18" x14ac:dyDescent="0.25">
      <c r="A12" s="195" t="s">
        <v>766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98"/>
      <c r="Y12" s="10"/>
      <c r="Z12" s="97"/>
      <c r="AA12" s="10"/>
      <c r="AB12" s="337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98"/>
    </row>
    <row r="13" spans="1:52" x14ac:dyDescent="0.2">
      <c r="A13" s="196">
        <v>1.2631155947984811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98"/>
      <c r="Y13" s="10"/>
      <c r="Z13" s="97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98"/>
    </row>
    <row r="14" spans="1:5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98"/>
      <c r="Y14" s="10"/>
      <c r="Z14" s="97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98"/>
    </row>
    <row r="15" spans="1:5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98"/>
      <c r="Y15" s="10"/>
      <c r="Z15" s="97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98"/>
    </row>
    <row r="16" spans="1:5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98"/>
      <c r="Y16" s="10"/>
      <c r="Z16" s="97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98"/>
    </row>
    <row r="17" spans="2:5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98"/>
      <c r="Y17" s="10"/>
      <c r="Z17" s="97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98"/>
    </row>
    <row r="18" spans="2:5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98"/>
      <c r="Y18" s="10"/>
      <c r="Z18" s="97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98"/>
    </row>
    <row r="19" spans="2:5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98"/>
      <c r="Y19" s="10"/>
      <c r="Z19" s="97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98"/>
    </row>
    <row r="20" spans="2:5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98"/>
      <c r="Y20" s="10"/>
      <c r="Z20" s="97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98"/>
    </row>
    <row r="21" spans="2:5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98"/>
      <c r="Y21" s="10"/>
      <c r="Z21" s="97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98"/>
    </row>
    <row r="22" spans="2:5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98"/>
      <c r="Y22" s="10"/>
      <c r="Z22" s="97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98"/>
    </row>
    <row r="23" spans="2:5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98"/>
      <c r="Y23" s="10"/>
      <c r="Z23" s="97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98"/>
    </row>
    <row r="24" spans="2:52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37"/>
      <c r="S24" s="10"/>
      <c r="T24" s="10"/>
      <c r="U24" s="10"/>
      <c r="V24" s="10"/>
      <c r="W24" s="10"/>
      <c r="X24" s="98"/>
      <c r="Y24" s="10"/>
      <c r="Z24" s="97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98"/>
    </row>
    <row r="25" spans="2:52" ht="18" x14ac:dyDescent="0.25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98"/>
      <c r="Y25" s="10"/>
      <c r="Z25" s="233" t="s">
        <v>1520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98"/>
    </row>
    <row r="26" spans="2:5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98"/>
      <c r="Y26" s="10"/>
      <c r="Z26" s="97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98"/>
    </row>
    <row r="27" spans="2:5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98"/>
      <c r="Y27" s="10"/>
      <c r="Z27" s="97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98"/>
    </row>
    <row r="28" spans="2:5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98"/>
      <c r="Y28" s="10"/>
      <c r="Z28" s="97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98"/>
    </row>
    <row r="29" spans="2:5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98"/>
      <c r="Y29" s="10"/>
      <c r="Z29" s="97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98"/>
    </row>
    <row r="30" spans="2:5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98"/>
      <c r="Y30" s="10"/>
      <c r="Z30" s="97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98"/>
    </row>
    <row r="31" spans="2:5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98"/>
      <c r="Y31" s="10"/>
      <c r="Z31" s="97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98"/>
    </row>
    <row r="32" spans="2:5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98"/>
      <c r="Y32" s="10"/>
      <c r="Z32" s="97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98"/>
    </row>
    <row r="33" spans="1:5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98"/>
      <c r="Y33" s="10"/>
      <c r="Z33" s="97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98"/>
    </row>
    <row r="34" spans="1:5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98"/>
      <c r="Y34" s="10"/>
      <c r="Z34" s="97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98"/>
    </row>
    <row r="35" spans="1:52" x14ac:dyDescent="0.2">
      <c r="A35" s="215">
        <f>B3</f>
        <v>43970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98"/>
      <c r="Y35" s="10"/>
      <c r="Z35" s="97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98"/>
    </row>
    <row r="36" spans="1:52" ht="15" thickBot="1" x14ac:dyDescent="0.25">
      <c r="A36" s="215">
        <f>B3</f>
        <v>43970</v>
      </c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1"/>
      <c r="Y36" s="10"/>
      <c r="Z36" s="97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98"/>
    </row>
    <row r="37" spans="1:52" ht="15" thickBot="1" x14ac:dyDescent="0.25">
      <c r="A37" s="216">
        <v>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97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98"/>
    </row>
    <row r="38" spans="1:52" x14ac:dyDescent="0.2">
      <c r="A38" s="217">
        <v>1</v>
      </c>
      <c r="B38" s="94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6"/>
      <c r="Y38" s="10"/>
      <c r="Z38" s="97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98"/>
    </row>
    <row r="39" spans="1:52" x14ac:dyDescent="0.2">
      <c r="A39" s="218">
        <f>B4</f>
        <v>0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98"/>
      <c r="Y39" s="10"/>
      <c r="Z39" s="97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98"/>
    </row>
    <row r="40" spans="1:52" x14ac:dyDescent="0.2">
      <c r="A40" s="218">
        <f>B4</f>
        <v>0</v>
      </c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98"/>
      <c r="Y40" s="10"/>
      <c r="Z40" s="97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98"/>
    </row>
    <row r="41" spans="1:5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98"/>
      <c r="Z41" s="97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98"/>
    </row>
    <row r="42" spans="1:5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98"/>
      <c r="Y42" s="10"/>
      <c r="Z42" s="97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98"/>
    </row>
    <row r="43" spans="1:52" ht="15" thickBot="1" x14ac:dyDescent="0.25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98"/>
      <c r="Y43" s="10"/>
      <c r="Z43" s="99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1"/>
    </row>
    <row r="44" spans="1:52" ht="18.75" thickBot="1" x14ac:dyDescent="0.3">
      <c r="A44" s="195" t="s">
        <v>822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98"/>
      <c r="Y44" s="10"/>
      <c r="Z44" s="339" t="s">
        <v>825</v>
      </c>
      <c r="AA44" s="10"/>
      <c r="AB44" s="10"/>
      <c r="AC44" s="10"/>
      <c r="AD44" s="10"/>
      <c r="AE44" s="10"/>
    </row>
    <row r="45" spans="1:52" x14ac:dyDescent="0.2">
      <c r="A45" s="106">
        <v>1.5820178448867537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98"/>
      <c r="Y45" s="10"/>
      <c r="Z45" s="94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6"/>
    </row>
    <row r="46" spans="1:52" x14ac:dyDescent="0.2">
      <c r="A46" s="195" t="s">
        <v>765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98"/>
      <c r="Y46" s="10"/>
      <c r="Z46" s="97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98"/>
    </row>
    <row r="47" spans="1:52" x14ac:dyDescent="0.2">
      <c r="A47" s="106">
        <v>2730.562800274537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98"/>
      <c r="Y47" s="10"/>
      <c r="Z47" s="97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98"/>
    </row>
    <row r="48" spans="1:52" x14ac:dyDescent="0.2">
      <c r="A48" s="195" t="s">
        <v>766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98"/>
      <c r="Y48" s="10"/>
      <c r="Z48" s="97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98"/>
    </row>
    <row r="49" spans="1:47" x14ac:dyDescent="0.2">
      <c r="A49" s="106">
        <v>1898.4214138641044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98"/>
      <c r="Y49" s="10"/>
      <c r="Z49" s="97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98"/>
    </row>
    <row r="50" spans="1:47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98"/>
      <c r="Y50" s="10"/>
      <c r="Z50" s="97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98"/>
    </row>
    <row r="51" spans="1:47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98"/>
      <c r="Y51" s="10"/>
      <c r="Z51" s="97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98"/>
    </row>
    <row r="52" spans="1:47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98"/>
      <c r="Y52" s="10"/>
      <c r="Z52" s="97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98"/>
    </row>
    <row r="53" spans="1:47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98"/>
      <c r="Y53" s="10"/>
      <c r="Z53" s="97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98"/>
    </row>
    <row r="54" spans="1:47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98"/>
      <c r="Y54" s="10"/>
      <c r="Z54" s="97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98"/>
    </row>
    <row r="55" spans="1:47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98"/>
      <c r="Y55" s="10"/>
      <c r="Z55" s="97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98"/>
    </row>
    <row r="56" spans="1:47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98"/>
      <c r="Y56" s="10"/>
      <c r="Z56" s="97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98"/>
    </row>
    <row r="57" spans="1:47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98"/>
      <c r="Y57" s="10"/>
      <c r="Z57" s="97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98"/>
    </row>
    <row r="58" spans="1:47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98"/>
      <c r="Y58" s="10"/>
      <c r="Z58" s="97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98"/>
    </row>
    <row r="59" spans="1:47" ht="15" thickBot="1" x14ac:dyDescent="0.25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98"/>
      <c r="Y59" s="10"/>
      <c r="Z59" s="97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98"/>
    </row>
    <row r="60" spans="1:47" ht="15" thickBot="1" x14ac:dyDescent="0.25">
      <c r="A60" s="338"/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98"/>
      <c r="Y60" s="10"/>
      <c r="Z60" s="97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98"/>
    </row>
    <row r="61" spans="1:47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98"/>
      <c r="Y61" s="10"/>
      <c r="Z61" s="97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98"/>
    </row>
    <row r="62" spans="1:47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98"/>
      <c r="Y62" s="10"/>
      <c r="Z62" s="97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98"/>
    </row>
    <row r="63" spans="1:47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98"/>
      <c r="Y63" s="10"/>
      <c r="Z63" s="97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98"/>
    </row>
    <row r="64" spans="1:47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98"/>
      <c r="Y64" s="10"/>
      <c r="Z64" s="97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98"/>
    </row>
    <row r="65" spans="1:47" x14ac:dyDescent="0.2">
      <c r="A65" s="98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98"/>
      <c r="Y65" s="10"/>
      <c r="Z65" s="97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98"/>
    </row>
    <row r="66" spans="1:47" x14ac:dyDescent="0.2">
      <c r="A66" s="98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98"/>
      <c r="Y66" s="10"/>
      <c r="Z66" s="97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98"/>
    </row>
    <row r="67" spans="1:47" x14ac:dyDescent="0.2">
      <c r="A67" s="98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98"/>
      <c r="Y67" s="10"/>
      <c r="Z67" s="97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98"/>
    </row>
    <row r="68" spans="1:47" x14ac:dyDescent="0.2">
      <c r="A68" s="98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98"/>
      <c r="Y68" s="10"/>
      <c r="Z68" s="97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98"/>
    </row>
    <row r="69" spans="1:47" ht="15" thickBot="1" x14ac:dyDescent="0.25">
      <c r="A69" s="98"/>
      <c r="B69" s="99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1"/>
      <c r="Y69" s="10"/>
      <c r="Z69" s="97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98"/>
    </row>
    <row r="70" spans="1:47" ht="15" thickBo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97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98"/>
    </row>
    <row r="71" spans="1:47" x14ac:dyDescent="0.2">
      <c r="A71" s="10"/>
      <c r="B71" s="94"/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6"/>
      <c r="Y71" s="10"/>
      <c r="Z71" s="97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98"/>
    </row>
    <row r="72" spans="1:47" x14ac:dyDescent="0.2">
      <c r="A72" s="10"/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98"/>
      <c r="Y72" s="10"/>
      <c r="Z72" s="97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98"/>
    </row>
    <row r="73" spans="1:47" x14ac:dyDescent="0.2">
      <c r="A73" s="10"/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98"/>
      <c r="Y73" s="10"/>
      <c r="Z73" s="97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98"/>
    </row>
    <row r="74" spans="1:47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98"/>
      <c r="Y74" s="10"/>
      <c r="Z74" s="97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98"/>
    </row>
    <row r="75" spans="1:47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98"/>
      <c r="Y75" s="10"/>
      <c r="Z75" s="97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98"/>
    </row>
    <row r="76" spans="1:47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98"/>
      <c r="Y76" s="10"/>
      <c r="Z76" s="97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98"/>
    </row>
    <row r="77" spans="1:47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98"/>
      <c r="Y77" s="10"/>
      <c r="Z77" s="97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98"/>
    </row>
    <row r="78" spans="1:47" x14ac:dyDescent="0.2">
      <c r="B78" s="97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98"/>
      <c r="Y78" s="10"/>
      <c r="Z78" s="97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98"/>
    </row>
    <row r="79" spans="1:47" s="10" customFormat="1" ht="15" thickBot="1" x14ac:dyDescent="0.25">
      <c r="B79" s="97"/>
      <c r="X79" s="98"/>
      <c r="Z79" s="99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1"/>
    </row>
    <row r="80" spans="1:47" s="10" customFormat="1" x14ac:dyDescent="0.2">
      <c r="A80" s="336"/>
      <c r="B80" s="97"/>
      <c r="X80" s="98"/>
    </row>
    <row r="81" spans="1:40" s="10" customFormat="1" x14ac:dyDescent="0.2">
      <c r="B81" s="97"/>
      <c r="X81" s="98"/>
    </row>
    <row r="82" spans="1:40" x14ac:dyDescent="0.2">
      <c r="A82" s="14"/>
      <c r="B82" s="97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98"/>
      <c r="Y82" s="10"/>
      <c r="Z82" s="10"/>
      <c r="AA82" s="10"/>
      <c r="AB82" s="10"/>
      <c r="AC82" s="10"/>
      <c r="AD82" s="10"/>
      <c r="AE82" s="10"/>
    </row>
    <row r="83" spans="1:40" x14ac:dyDescent="0.2">
      <c r="A83" s="14"/>
      <c r="B83" s="9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98"/>
    </row>
    <row r="84" spans="1:40" x14ac:dyDescent="0.2">
      <c r="A84" s="14"/>
      <c r="B84" s="97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98"/>
    </row>
    <row r="85" spans="1:40" x14ac:dyDescent="0.2">
      <c r="A85" s="14"/>
      <c r="B85" s="9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98"/>
    </row>
    <row r="86" spans="1:40" x14ac:dyDescent="0.2">
      <c r="A86" s="14"/>
      <c r="B86" s="97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98"/>
    </row>
    <row r="87" spans="1:40" x14ac:dyDescent="0.2">
      <c r="A87" s="14"/>
      <c r="B87" s="9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98"/>
    </row>
    <row r="88" spans="1:40" x14ac:dyDescent="0.2">
      <c r="A88" s="14"/>
      <c r="B88" s="97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98"/>
    </row>
    <row r="89" spans="1:40" x14ac:dyDescent="0.2">
      <c r="A89" s="14"/>
      <c r="B89" s="9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98"/>
    </row>
    <row r="90" spans="1:40" x14ac:dyDescent="0.2">
      <c r="A90" s="14"/>
      <c r="B90" s="97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98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 x14ac:dyDescent="0.2">
      <c r="A91" s="14"/>
      <c r="B91" s="9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98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 x14ac:dyDescent="0.2">
      <c r="A92" s="14"/>
      <c r="B92" s="97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98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 x14ac:dyDescent="0.2">
      <c r="A93" s="14"/>
      <c r="B93" s="9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98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 x14ac:dyDescent="0.2">
      <c r="A94" s="14"/>
      <c r="B94" s="97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98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 ht="18" x14ac:dyDescent="0.25">
      <c r="A95" s="14"/>
      <c r="B95" s="9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337"/>
      <c r="T95" s="10"/>
      <c r="U95" s="10"/>
      <c r="V95" s="10"/>
      <c r="W95" s="10"/>
      <c r="X95" s="98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 x14ac:dyDescent="0.2">
      <c r="A96" s="14"/>
      <c r="B96" s="97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98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 x14ac:dyDescent="0.2">
      <c r="A97" s="14"/>
      <c r="B97" s="9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98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 x14ac:dyDescent="0.2">
      <c r="A98" s="14"/>
      <c r="B98" s="97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98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 x14ac:dyDescent="0.2">
      <c r="A99" s="14"/>
      <c r="B99" s="9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98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 x14ac:dyDescent="0.2">
      <c r="A100" s="14"/>
      <c r="B100" s="97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98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 x14ac:dyDescent="0.2">
      <c r="A101" s="14"/>
      <c r="B101" s="9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98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 x14ac:dyDescent="0.2">
      <c r="A102" s="14"/>
      <c r="B102" s="97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98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 x14ac:dyDescent="0.2">
      <c r="A103" s="14"/>
      <c r="B103" s="9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98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 x14ac:dyDescent="0.2">
      <c r="A104" s="14"/>
      <c r="B104" s="97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98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 x14ac:dyDescent="0.2">
      <c r="A105" s="14"/>
      <c r="B105" s="9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98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 x14ac:dyDescent="0.2">
      <c r="A106" s="14"/>
      <c r="B106" s="97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98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 ht="15" thickBot="1" x14ac:dyDescent="0.25">
      <c r="A107" s="14"/>
      <c r="B107" s="99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1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 x14ac:dyDescent="0.2">
      <c r="A108" s="14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 x14ac:dyDescent="0.2">
      <c r="A109" s="14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 x14ac:dyDescent="0.2">
      <c r="A110" s="14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 x14ac:dyDescent="0.2">
      <c r="A111" s="14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 ht="18" x14ac:dyDescent="0.25">
      <c r="A112" s="14"/>
      <c r="N112" s="10"/>
      <c r="O112" s="10"/>
      <c r="P112" s="10"/>
      <c r="Q112" s="10"/>
      <c r="R112" s="10"/>
      <c r="S112" s="337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 x14ac:dyDescent="0.2">
      <c r="A113" s="14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 x14ac:dyDescent="0.2">
      <c r="A114" s="14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 x14ac:dyDescent="0.2">
      <c r="A115" s="14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 x14ac:dyDescent="0.2">
      <c r="A116" s="14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 x14ac:dyDescent="0.2">
      <c r="A117" s="14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 x14ac:dyDescent="0.2">
      <c r="A118" s="14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 x14ac:dyDescent="0.2">
      <c r="A119" s="14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 x14ac:dyDescent="0.2">
      <c r="A120" s="14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 x14ac:dyDescent="0.2">
      <c r="A121" s="14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 x14ac:dyDescent="0.2">
      <c r="A122" s="14"/>
      <c r="L122" s="15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 x14ac:dyDescent="0.2">
      <c r="A123" s="14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 x14ac:dyDescent="0.2">
      <c r="A124" s="14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 x14ac:dyDescent="0.2">
      <c r="A125" s="14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 x14ac:dyDescent="0.2">
      <c r="A126" s="14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 x14ac:dyDescent="0.2">
      <c r="A127" s="14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 x14ac:dyDescent="0.2">
      <c r="A128" s="14"/>
      <c r="L128" s="15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 x14ac:dyDescent="0.2">
      <c r="A129" s="14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 x14ac:dyDescent="0.2">
      <c r="A130" s="14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 x14ac:dyDescent="0.2">
      <c r="A131" s="14"/>
    </row>
    <row r="132" spans="1:40" x14ac:dyDescent="0.2">
      <c r="A132" s="14"/>
    </row>
    <row r="133" spans="1:40" x14ac:dyDescent="0.2">
      <c r="A133" s="14"/>
    </row>
    <row r="134" spans="1:40" x14ac:dyDescent="0.2">
      <c r="A134" s="14"/>
    </row>
    <row r="135" spans="1:40" x14ac:dyDescent="0.2">
      <c r="A135" s="14"/>
    </row>
    <row r="136" spans="1:40" x14ac:dyDescent="0.2">
      <c r="A136" s="14"/>
    </row>
    <row r="137" spans="1:40" x14ac:dyDescent="0.2">
      <c r="A137" s="14"/>
    </row>
    <row r="138" spans="1:40" x14ac:dyDescent="0.2">
      <c r="A138" s="14"/>
    </row>
    <row r="139" spans="1:40" x14ac:dyDescent="0.2">
      <c r="A139" s="14"/>
    </row>
    <row r="140" spans="1:40" x14ac:dyDescent="0.2">
      <c r="A140" s="14"/>
    </row>
    <row r="141" spans="1:40" x14ac:dyDescent="0.2">
      <c r="A141" s="14"/>
    </row>
    <row r="142" spans="1:40" x14ac:dyDescent="0.2">
      <c r="A142" s="14"/>
    </row>
    <row r="143" spans="1:40" x14ac:dyDescent="0.2">
      <c r="A143" s="14"/>
    </row>
    <row r="144" spans="1:40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9" x14ac:dyDescent="0.2">
      <c r="A161" s="14"/>
    </row>
    <row r="162" spans="1:9" x14ac:dyDescent="0.2">
      <c r="A162" s="14"/>
    </row>
    <row r="163" spans="1:9" x14ac:dyDescent="0.2">
      <c r="A163" s="14"/>
    </row>
    <row r="164" spans="1:9" x14ac:dyDescent="0.2">
      <c r="A164" s="14"/>
    </row>
    <row r="165" spans="1:9" x14ac:dyDescent="0.2">
      <c r="A165" s="14"/>
    </row>
    <row r="166" spans="1:9" x14ac:dyDescent="0.2">
      <c r="A166" s="14"/>
    </row>
    <row r="167" spans="1:9" x14ac:dyDescent="0.2">
      <c r="A167" s="14"/>
    </row>
    <row r="168" spans="1:9" x14ac:dyDescent="0.2">
      <c r="A168" s="14"/>
    </row>
    <row r="169" spans="1:9" x14ac:dyDescent="0.2">
      <c r="A169" s="14"/>
    </row>
    <row r="170" spans="1:9" x14ac:dyDescent="0.2">
      <c r="A170" s="14"/>
    </row>
    <row r="171" spans="1:9" x14ac:dyDescent="0.2">
      <c r="A171" s="14"/>
    </row>
    <row r="172" spans="1:9" x14ac:dyDescent="0.2">
      <c r="A172" s="14"/>
      <c r="I172" s="15"/>
    </row>
    <row r="173" spans="1:9" x14ac:dyDescent="0.2">
      <c r="A173" s="14"/>
    </row>
    <row r="174" spans="1:9" x14ac:dyDescent="0.2">
      <c r="A174" s="14"/>
    </row>
    <row r="175" spans="1:9" x14ac:dyDescent="0.2">
      <c r="A175" s="14"/>
    </row>
    <row r="176" spans="1:9" x14ac:dyDescent="0.2">
      <c r="A176" s="14"/>
    </row>
    <row r="177" spans="1:32" x14ac:dyDescent="0.2">
      <c r="A177" s="14"/>
    </row>
    <row r="178" spans="1:32" x14ac:dyDescent="0.2">
      <c r="A178" s="198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</row>
    <row r="179" spans="1:32" x14ac:dyDescent="0.2">
      <c r="A179" s="198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</row>
    <row r="180" spans="1:32" x14ac:dyDescent="0.2">
      <c r="A180" s="335"/>
      <c r="B180" s="104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</row>
    <row r="181" spans="1:32" x14ac:dyDescent="0.2">
      <c r="A181" s="14"/>
      <c r="P181" s="106" t="s">
        <v>194</v>
      </c>
      <c r="Q181" s="106" t="s">
        <v>195</v>
      </c>
      <c r="R181" s="106" t="s">
        <v>196</v>
      </c>
      <c r="S181" s="106" t="s">
        <v>197</v>
      </c>
    </row>
    <row r="182" spans="1:32" x14ac:dyDescent="0.2">
      <c r="A182" s="14"/>
      <c r="Y182" s="301"/>
    </row>
    <row r="183" spans="1:32" x14ac:dyDescent="0.2">
      <c r="A183" s="14"/>
      <c r="Y183" s="301"/>
    </row>
    <row r="184" spans="1:32" x14ac:dyDescent="0.2">
      <c r="A184" s="14"/>
      <c r="Y184" s="301"/>
    </row>
    <row r="185" spans="1:32" x14ac:dyDescent="0.2">
      <c r="A185" s="14"/>
      <c r="Y185" s="301"/>
    </row>
    <row r="186" spans="1:32" x14ac:dyDescent="0.2">
      <c r="A186" s="14"/>
      <c r="N186" s="15"/>
      <c r="Y186" s="301"/>
    </row>
    <row r="187" spans="1:32" x14ac:dyDescent="0.2">
      <c r="A187" s="14"/>
      <c r="N187" s="15"/>
      <c r="Y187" s="301"/>
    </row>
    <row r="188" spans="1:32" x14ac:dyDescent="0.2">
      <c r="A188" s="14"/>
      <c r="N188" s="15"/>
      <c r="Y188" s="301"/>
    </row>
    <row r="189" spans="1:32" x14ac:dyDescent="0.2">
      <c r="A189" s="14"/>
      <c r="Y189" s="301"/>
    </row>
    <row r="190" spans="1:32" x14ac:dyDescent="0.2">
      <c r="A190" s="14"/>
      <c r="Y190" s="301"/>
    </row>
    <row r="191" spans="1:32" x14ac:dyDescent="0.2">
      <c r="A191" s="14"/>
      <c r="Y191" s="301"/>
    </row>
    <row r="192" spans="1:32" x14ac:dyDescent="0.2">
      <c r="A192" s="14"/>
      <c r="Y192" s="301"/>
    </row>
    <row r="193" spans="1:25" x14ac:dyDescent="0.2">
      <c r="A193" s="14"/>
      <c r="Y193" s="301"/>
    </row>
    <row r="194" spans="1:25" x14ac:dyDescent="0.2">
      <c r="A194" s="14"/>
      <c r="Y194" s="301"/>
    </row>
    <row r="195" spans="1:25" x14ac:dyDescent="0.2">
      <c r="A195" s="14"/>
      <c r="Y195" s="301"/>
    </row>
    <row r="196" spans="1:25" x14ac:dyDescent="0.2">
      <c r="A196" s="14"/>
      <c r="Y196" s="301"/>
    </row>
    <row r="197" spans="1:25" x14ac:dyDescent="0.2">
      <c r="A197" s="14"/>
      <c r="L197" s="15"/>
      <c r="Y197" s="301"/>
    </row>
    <row r="198" spans="1:25" x14ac:dyDescent="0.2">
      <c r="A198" s="14"/>
      <c r="L198" s="15"/>
      <c r="Y198" s="301"/>
    </row>
    <row r="199" spans="1:25" x14ac:dyDescent="0.2">
      <c r="A199" s="14"/>
      <c r="L199" s="15"/>
      <c r="Y199" s="301"/>
    </row>
    <row r="200" spans="1:25" x14ac:dyDescent="0.2">
      <c r="A200" s="14"/>
      <c r="L200" s="15"/>
      <c r="N200" s="15"/>
      <c r="Y200" s="301"/>
    </row>
    <row r="201" spans="1:25" x14ac:dyDescent="0.2">
      <c r="A201" s="14"/>
      <c r="L201" s="15"/>
      <c r="N201" s="15"/>
      <c r="Y201" s="301"/>
    </row>
    <row r="202" spans="1:25" x14ac:dyDescent="0.2">
      <c r="A202" s="14"/>
      <c r="I202" s="15"/>
      <c r="L202" s="15"/>
      <c r="N202" s="15"/>
      <c r="Y202" s="301"/>
    </row>
    <row r="203" spans="1:25" x14ac:dyDescent="0.2">
      <c r="A203" s="14"/>
      <c r="L203" s="15"/>
      <c r="Y203" s="301"/>
    </row>
    <row r="204" spans="1:25" x14ac:dyDescent="0.2">
      <c r="A204" s="14"/>
      <c r="Y204" s="301"/>
    </row>
    <row r="205" spans="1:25" x14ac:dyDescent="0.2">
      <c r="A205" s="14"/>
      <c r="Y205" s="301"/>
    </row>
    <row r="206" spans="1:25" x14ac:dyDescent="0.2">
      <c r="A206" s="14"/>
      <c r="N206" s="15"/>
      <c r="Y206" s="301"/>
    </row>
    <row r="207" spans="1:25" x14ac:dyDescent="0.2">
      <c r="A207" s="14"/>
      <c r="L207" s="15"/>
      <c r="N207" s="15"/>
      <c r="Y207" s="301"/>
    </row>
    <row r="208" spans="1:25" x14ac:dyDescent="0.2">
      <c r="A208" s="14"/>
      <c r="N208" s="15"/>
      <c r="Y208" s="301"/>
    </row>
    <row r="209" spans="1:25" x14ac:dyDescent="0.2">
      <c r="A209" s="14"/>
      <c r="L209" s="15"/>
      <c r="N209" s="15"/>
      <c r="Y209" s="301"/>
    </row>
    <row r="210" spans="1:25" x14ac:dyDescent="0.2">
      <c r="A210" s="14"/>
      <c r="Y210" s="301"/>
    </row>
    <row r="211" spans="1:25" x14ac:dyDescent="0.2">
      <c r="A211" s="14"/>
      <c r="Y211" s="301"/>
    </row>
    <row r="212" spans="1:25" x14ac:dyDescent="0.2">
      <c r="A212" s="14"/>
      <c r="L212" s="15"/>
      <c r="Y212" s="301"/>
    </row>
    <row r="213" spans="1:25" x14ac:dyDescent="0.2">
      <c r="A213" s="14"/>
      <c r="L213" s="15"/>
      <c r="Y213" s="301"/>
    </row>
    <row r="214" spans="1:25" x14ac:dyDescent="0.2">
      <c r="A214" s="14"/>
      <c r="L214" s="15"/>
      <c r="Y214" s="301"/>
    </row>
    <row r="215" spans="1:25" x14ac:dyDescent="0.2">
      <c r="A215" s="14"/>
      <c r="L215" s="15"/>
      <c r="Y215" s="301"/>
    </row>
    <row r="216" spans="1:25" x14ac:dyDescent="0.2">
      <c r="A216" s="14"/>
      <c r="Y216" s="301"/>
    </row>
    <row r="217" spans="1:25" x14ac:dyDescent="0.2">
      <c r="A217" s="14"/>
      <c r="L217" s="15"/>
      <c r="Y217" s="301"/>
    </row>
    <row r="218" spans="1:25" x14ac:dyDescent="0.2">
      <c r="A218" s="14"/>
      <c r="L218" s="15"/>
      <c r="Y218" s="301"/>
    </row>
    <row r="219" spans="1:25" x14ac:dyDescent="0.2">
      <c r="A219" s="14"/>
      <c r="L219" s="15"/>
      <c r="Y219" s="301"/>
    </row>
    <row r="220" spans="1:25" x14ac:dyDescent="0.2">
      <c r="A220" s="14"/>
      <c r="L220" s="15"/>
      <c r="Y220" s="301"/>
    </row>
    <row r="221" spans="1:25" x14ac:dyDescent="0.2">
      <c r="A221" s="14"/>
      <c r="L221" s="15"/>
      <c r="Y221" s="301"/>
    </row>
    <row r="222" spans="1:25" x14ac:dyDescent="0.2">
      <c r="A222" s="14"/>
      <c r="Y222" s="301"/>
    </row>
    <row r="223" spans="1:25" x14ac:dyDescent="0.2">
      <c r="A223" s="14"/>
      <c r="Y223" s="301"/>
    </row>
    <row r="224" spans="1:25" x14ac:dyDescent="0.2">
      <c r="A224" s="14"/>
      <c r="Y224" s="301"/>
    </row>
    <row r="225" spans="1:25" x14ac:dyDescent="0.2">
      <c r="A225" s="14"/>
      <c r="Y225" s="301"/>
    </row>
    <row r="226" spans="1:25" x14ac:dyDescent="0.2">
      <c r="A226" s="14"/>
      <c r="Y226" s="301"/>
    </row>
    <row r="227" spans="1:25" x14ac:dyDescent="0.2">
      <c r="A227" s="14"/>
      <c r="Y227" s="301"/>
    </row>
    <row r="228" spans="1:25" x14ac:dyDescent="0.2">
      <c r="A228" s="14"/>
      <c r="Y228" s="301"/>
    </row>
    <row r="229" spans="1:25" x14ac:dyDescent="0.2">
      <c r="A229" s="14"/>
      <c r="Y229" s="301"/>
    </row>
    <row r="230" spans="1:25" x14ac:dyDescent="0.2">
      <c r="A230" s="14"/>
      <c r="Y230" s="301"/>
    </row>
    <row r="231" spans="1:25" x14ac:dyDescent="0.2">
      <c r="A231" s="14"/>
      <c r="Y231" s="301"/>
    </row>
    <row r="232" spans="1:25" x14ac:dyDescent="0.2">
      <c r="A232" s="14"/>
      <c r="Y232" s="301"/>
    </row>
    <row r="233" spans="1:25" x14ac:dyDescent="0.2">
      <c r="A233" s="14"/>
      <c r="Y233" s="301"/>
    </row>
    <row r="234" spans="1:25" x14ac:dyDescent="0.2">
      <c r="A234" s="14"/>
      <c r="Y234" s="301"/>
    </row>
    <row r="235" spans="1:25" x14ac:dyDescent="0.2">
      <c r="A235" s="14"/>
      <c r="Y235" s="301"/>
    </row>
    <row r="236" spans="1:25" x14ac:dyDescent="0.2">
      <c r="A236" s="14"/>
      <c r="Y236" s="301"/>
    </row>
    <row r="237" spans="1:25" x14ac:dyDescent="0.2">
      <c r="A237" s="14"/>
      <c r="Y237" s="301"/>
    </row>
    <row r="238" spans="1:25" x14ac:dyDescent="0.2">
      <c r="A238" s="14"/>
      <c r="Y238" s="301"/>
    </row>
    <row r="239" spans="1:25" x14ac:dyDescent="0.2">
      <c r="A239" s="14"/>
      <c r="L239" s="15"/>
      <c r="Y239" s="301"/>
    </row>
    <row r="240" spans="1:25" x14ac:dyDescent="0.2">
      <c r="A240" s="14"/>
      <c r="L240" s="15"/>
      <c r="Y240" s="301"/>
    </row>
    <row r="241" spans="1:12" x14ac:dyDescent="0.2">
      <c r="A241" s="14"/>
    </row>
    <row r="242" spans="1:12" x14ac:dyDescent="0.2">
      <c r="A242" s="14"/>
    </row>
    <row r="243" spans="1:12" x14ac:dyDescent="0.2">
      <c r="A243" s="14"/>
    </row>
    <row r="244" spans="1:12" x14ac:dyDescent="0.2">
      <c r="A244" s="14"/>
    </row>
    <row r="245" spans="1:12" x14ac:dyDescent="0.2">
      <c r="A245" s="14"/>
    </row>
    <row r="246" spans="1:12" x14ac:dyDescent="0.2">
      <c r="A246" s="14"/>
    </row>
    <row r="247" spans="1:12" x14ac:dyDescent="0.2">
      <c r="A247" s="14"/>
    </row>
    <row r="248" spans="1:12" x14ac:dyDescent="0.2">
      <c r="A248" s="14"/>
    </row>
    <row r="249" spans="1:12" x14ac:dyDescent="0.2">
      <c r="A249" s="14"/>
      <c r="L249" s="15"/>
    </row>
    <row r="250" spans="1:12" x14ac:dyDescent="0.2">
      <c r="A250" s="14"/>
    </row>
    <row r="251" spans="1:12" x14ac:dyDescent="0.2">
      <c r="A251" s="14"/>
    </row>
    <row r="252" spans="1:12" x14ac:dyDescent="0.2">
      <c r="A252" s="14"/>
    </row>
    <row r="253" spans="1:12" x14ac:dyDescent="0.2">
      <c r="A253" s="14"/>
    </row>
    <row r="254" spans="1:12" x14ac:dyDescent="0.2">
      <c r="A254" s="14"/>
    </row>
    <row r="255" spans="1:12" x14ac:dyDescent="0.2">
      <c r="A255" s="14"/>
    </row>
    <row r="256" spans="1:12" x14ac:dyDescent="0.2">
      <c r="A256" s="14"/>
    </row>
    <row r="257" spans="1:12" x14ac:dyDescent="0.2">
      <c r="A257" s="14"/>
    </row>
    <row r="258" spans="1:12" x14ac:dyDescent="0.2">
      <c r="A258" s="14"/>
    </row>
    <row r="259" spans="1:12" x14ac:dyDescent="0.2">
      <c r="A259" s="14"/>
    </row>
    <row r="260" spans="1:12" x14ac:dyDescent="0.2">
      <c r="A260" s="14"/>
    </row>
    <row r="261" spans="1:12" x14ac:dyDescent="0.2">
      <c r="A261" s="14"/>
      <c r="L261" s="15"/>
    </row>
    <row r="262" spans="1:12" x14ac:dyDescent="0.2">
      <c r="A262" s="14"/>
    </row>
    <row r="263" spans="1:12" x14ac:dyDescent="0.2">
      <c r="A263" s="14"/>
    </row>
    <row r="264" spans="1:12" x14ac:dyDescent="0.2">
      <c r="A264" s="14"/>
    </row>
    <row r="265" spans="1:12" x14ac:dyDescent="0.2">
      <c r="A265" s="14"/>
    </row>
    <row r="266" spans="1:12" x14ac:dyDescent="0.2">
      <c r="A266" s="14"/>
    </row>
    <row r="267" spans="1:12" x14ac:dyDescent="0.2">
      <c r="A267" s="14"/>
    </row>
    <row r="268" spans="1:12" x14ac:dyDescent="0.2">
      <c r="A268" s="14"/>
    </row>
    <row r="269" spans="1:12" x14ac:dyDescent="0.2">
      <c r="A269" s="14"/>
    </row>
    <row r="270" spans="1:12" x14ac:dyDescent="0.2">
      <c r="A270" s="14"/>
    </row>
    <row r="271" spans="1:12" x14ac:dyDescent="0.2">
      <c r="A271" s="14"/>
    </row>
    <row r="272" spans="1:12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2" x14ac:dyDescent="0.2">
      <c r="A305" s="14"/>
    </row>
    <row r="306" spans="1:12" x14ac:dyDescent="0.2">
      <c r="A306" s="14"/>
    </row>
    <row r="307" spans="1:12" x14ac:dyDescent="0.2">
      <c r="A307" s="14"/>
    </row>
    <row r="308" spans="1:12" x14ac:dyDescent="0.2">
      <c r="A308" s="14"/>
      <c r="L308" s="15"/>
    </row>
    <row r="309" spans="1:12" x14ac:dyDescent="0.2">
      <c r="A309" s="14"/>
      <c r="L309" s="15"/>
    </row>
    <row r="310" spans="1:12" x14ac:dyDescent="0.2">
      <c r="A310" s="14"/>
    </row>
    <row r="311" spans="1:12" x14ac:dyDescent="0.2">
      <c r="A311" s="14"/>
      <c r="L311" s="15"/>
    </row>
    <row r="312" spans="1:12" x14ac:dyDescent="0.2">
      <c r="A312" s="14"/>
    </row>
    <row r="313" spans="1:12" x14ac:dyDescent="0.2">
      <c r="A313" s="14"/>
      <c r="L313" s="15"/>
    </row>
    <row r="314" spans="1:12" x14ac:dyDescent="0.2">
      <c r="A314" s="14"/>
      <c r="L314" s="15"/>
    </row>
    <row r="315" spans="1:12" x14ac:dyDescent="0.2">
      <c r="A315" s="14"/>
    </row>
    <row r="316" spans="1:12" x14ac:dyDescent="0.2">
      <c r="A316" s="14"/>
    </row>
    <row r="317" spans="1:12" x14ac:dyDescent="0.2">
      <c r="A317" s="14"/>
    </row>
    <row r="318" spans="1:12" x14ac:dyDescent="0.2">
      <c r="A318" s="14"/>
    </row>
    <row r="319" spans="1:12" x14ac:dyDescent="0.2">
      <c r="A319" s="14"/>
    </row>
    <row r="320" spans="1:12" x14ac:dyDescent="0.2">
      <c r="A320" s="14"/>
    </row>
    <row r="321" spans="1:12" x14ac:dyDescent="0.2">
      <c r="A321" s="14"/>
    </row>
    <row r="322" spans="1:12" x14ac:dyDescent="0.2">
      <c r="A322" s="14"/>
    </row>
    <row r="323" spans="1:12" x14ac:dyDescent="0.2">
      <c r="A323" s="14"/>
    </row>
    <row r="324" spans="1:12" x14ac:dyDescent="0.2">
      <c r="A324" s="14"/>
    </row>
    <row r="325" spans="1:12" x14ac:dyDescent="0.2">
      <c r="A325" s="14"/>
    </row>
    <row r="326" spans="1:12" x14ac:dyDescent="0.2">
      <c r="A326" s="14"/>
      <c r="L326" s="15"/>
    </row>
    <row r="327" spans="1:12" x14ac:dyDescent="0.2">
      <c r="A327" s="14"/>
    </row>
    <row r="328" spans="1:12" x14ac:dyDescent="0.2">
      <c r="A328" s="14"/>
      <c r="L328" s="15"/>
    </row>
    <row r="329" spans="1:12" x14ac:dyDescent="0.2">
      <c r="A329" s="14"/>
      <c r="L329" s="15"/>
    </row>
    <row r="330" spans="1:12" x14ac:dyDescent="0.2">
      <c r="A330" s="14"/>
      <c r="L330" s="15"/>
    </row>
    <row r="331" spans="1:12" x14ac:dyDescent="0.2">
      <c r="A331" s="14"/>
      <c r="L331" s="15"/>
    </row>
    <row r="332" spans="1:12" x14ac:dyDescent="0.2">
      <c r="A332" s="14"/>
    </row>
    <row r="333" spans="1:12" x14ac:dyDescent="0.2">
      <c r="A333" s="14"/>
      <c r="L333" s="15"/>
    </row>
    <row r="334" spans="1:12" x14ac:dyDescent="0.2">
      <c r="A334" s="14"/>
      <c r="L334" s="15"/>
    </row>
    <row r="335" spans="1:12" x14ac:dyDescent="0.2">
      <c r="A335" s="14"/>
    </row>
    <row r="336" spans="1:12" x14ac:dyDescent="0.2">
      <c r="A336" s="14"/>
      <c r="L336" s="15"/>
    </row>
    <row r="337" spans="1:12" x14ac:dyDescent="0.2">
      <c r="A337" s="14"/>
    </row>
    <row r="338" spans="1:12" x14ac:dyDescent="0.2">
      <c r="A338" s="14"/>
    </row>
    <row r="339" spans="1:12" x14ac:dyDescent="0.2">
      <c r="A339" s="14"/>
      <c r="L339" s="15"/>
    </row>
    <row r="340" spans="1:12" x14ac:dyDescent="0.2">
      <c r="A340" s="14"/>
    </row>
    <row r="341" spans="1:12" x14ac:dyDescent="0.2">
      <c r="A341" s="14"/>
    </row>
    <row r="342" spans="1:12" x14ac:dyDescent="0.2">
      <c r="A342" s="14"/>
    </row>
    <row r="343" spans="1:12" x14ac:dyDescent="0.2">
      <c r="A343" s="14"/>
    </row>
    <row r="344" spans="1:12" x14ac:dyDescent="0.2">
      <c r="A344" s="14"/>
    </row>
    <row r="345" spans="1:12" x14ac:dyDescent="0.2">
      <c r="A345" s="14"/>
    </row>
    <row r="346" spans="1:12" x14ac:dyDescent="0.2">
      <c r="A346" s="14"/>
    </row>
    <row r="347" spans="1:12" x14ac:dyDescent="0.2">
      <c r="A347" s="14"/>
    </row>
    <row r="348" spans="1:12" x14ac:dyDescent="0.2">
      <c r="A348" s="14"/>
    </row>
    <row r="349" spans="1:12" x14ac:dyDescent="0.2">
      <c r="A349" s="14"/>
    </row>
    <row r="350" spans="1:12" x14ac:dyDescent="0.2">
      <c r="A350" s="14"/>
    </row>
    <row r="351" spans="1:12" x14ac:dyDescent="0.2">
      <c r="A351" s="14"/>
    </row>
    <row r="352" spans="1:12" x14ac:dyDescent="0.2">
      <c r="A352" s="14"/>
    </row>
    <row r="353" spans="1:12" x14ac:dyDescent="0.2">
      <c r="A353" s="14"/>
    </row>
    <row r="354" spans="1:12" x14ac:dyDescent="0.2">
      <c r="A354" s="14"/>
    </row>
    <row r="355" spans="1:12" x14ac:dyDescent="0.2">
      <c r="A355" s="14"/>
      <c r="L355" s="15"/>
    </row>
    <row r="356" spans="1:12" x14ac:dyDescent="0.2">
      <c r="A356" s="14"/>
      <c r="L356" s="15"/>
    </row>
    <row r="357" spans="1:12" x14ac:dyDescent="0.2">
      <c r="A357" s="14"/>
      <c r="L357" s="15"/>
    </row>
    <row r="358" spans="1:12" x14ac:dyDescent="0.2">
      <c r="A358" s="14"/>
      <c r="L358" s="15"/>
    </row>
    <row r="359" spans="1:12" x14ac:dyDescent="0.2">
      <c r="A359" s="14"/>
      <c r="L359" s="15"/>
    </row>
    <row r="360" spans="1:12" x14ac:dyDescent="0.2">
      <c r="A360" s="14"/>
      <c r="L360" s="15"/>
    </row>
    <row r="361" spans="1:12" x14ac:dyDescent="0.2">
      <c r="A361" s="14"/>
      <c r="L361" s="15"/>
    </row>
    <row r="362" spans="1:12" x14ac:dyDescent="0.2">
      <c r="A362" s="14"/>
      <c r="L362" s="15"/>
    </row>
    <row r="363" spans="1:12" x14ac:dyDescent="0.2">
      <c r="A363" s="14"/>
    </row>
    <row r="364" spans="1:12" x14ac:dyDescent="0.2">
      <c r="A364" s="14"/>
      <c r="L364" s="15"/>
    </row>
    <row r="365" spans="1:12" x14ac:dyDescent="0.2">
      <c r="A365" s="14"/>
      <c r="L365" s="15"/>
    </row>
    <row r="366" spans="1:12" x14ac:dyDescent="0.2">
      <c r="A366" s="14"/>
      <c r="L366" s="15"/>
    </row>
    <row r="367" spans="1:12" x14ac:dyDescent="0.2">
      <c r="A367" s="14"/>
      <c r="L367" s="15"/>
    </row>
    <row r="368" spans="1:12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  <c r="L385" s="15"/>
    </row>
    <row r="386" spans="1:12" x14ac:dyDescent="0.2">
      <c r="A386" s="14"/>
      <c r="L386" s="15"/>
    </row>
    <row r="387" spans="1:12" x14ac:dyDescent="0.2">
      <c r="A387" s="14"/>
      <c r="L387" s="15"/>
    </row>
    <row r="388" spans="1:12" x14ac:dyDescent="0.2">
      <c r="A388" s="14"/>
    </row>
    <row r="389" spans="1:12" x14ac:dyDescent="0.2">
      <c r="A389" s="14"/>
    </row>
    <row r="390" spans="1:12" x14ac:dyDescent="0.2">
      <c r="A390" s="14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  <c r="L394" s="15"/>
    </row>
    <row r="395" spans="1:12" x14ac:dyDescent="0.2">
      <c r="A395" s="14"/>
      <c r="L395" s="15"/>
    </row>
    <row r="396" spans="1:12" x14ac:dyDescent="0.2">
      <c r="A396" s="14"/>
      <c r="L396" s="15"/>
    </row>
    <row r="397" spans="1:12" x14ac:dyDescent="0.2">
      <c r="A397" s="14"/>
      <c r="L397" s="15"/>
    </row>
    <row r="398" spans="1:12" x14ac:dyDescent="0.2">
      <c r="A398" s="14"/>
      <c r="L398" s="15"/>
    </row>
    <row r="399" spans="1:12" x14ac:dyDescent="0.2">
      <c r="A399" s="14"/>
      <c r="L399" s="15"/>
    </row>
    <row r="400" spans="1:12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2" x14ac:dyDescent="0.2">
      <c r="A417" s="14"/>
      <c r="L417" s="15"/>
    </row>
    <row r="418" spans="1:12" x14ac:dyDescent="0.2">
      <c r="A418" s="14"/>
      <c r="L418" s="15"/>
    </row>
    <row r="419" spans="1:12" x14ac:dyDescent="0.2">
      <c r="A419" s="14"/>
      <c r="L419" s="15"/>
    </row>
    <row r="420" spans="1:12" x14ac:dyDescent="0.2">
      <c r="A420" s="14"/>
      <c r="L420" s="15"/>
    </row>
    <row r="421" spans="1:12" x14ac:dyDescent="0.2">
      <c r="A421" s="14"/>
      <c r="L421" s="15"/>
    </row>
    <row r="422" spans="1:12" x14ac:dyDescent="0.2">
      <c r="A422" s="14"/>
    </row>
    <row r="423" spans="1:12" x14ac:dyDescent="0.2">
      <c r="A423" s="14"/>
    </row>
    <row r="424" spans="1:12" x14ac:dyDescent="0.2">
      <c r="A424" s="14"/>
    </row>
    <row r="425" spans="1:12" x14ac:dyDescent="0.2">
      <c r="A425" s="14"/>
    </row>
    <row r="426" spans="1:12" x14ac:dyDescent="0.2">
      <c r="A426" s="14"/>
      <c r="L426" s="15"/>
    </row>
    <row r="427" spans="1:12" x14ac:dyDescent="0.2">
      <c r="A427" s="14"/>
    </row>
    <row r="428" spans="1:12" x14ac:dyDescent="0.2">
      <c r="A428" s="14"/>
      <c r="L428" s="15"/>
    </row>
    <row r="429" spans="1:12" x14ac:dyDescent="0.2">
      <c r="A429" s="14"/>
      <c r="L429" s="15"/>
    </row>
    <row r="430" spans="1:12" x14ac:dyDescent="0.2">
      <c r="A430" s="14"/>
      <c r="L430" s="15"/>
    </row>
    <row r="431" spans="1:12" x14ac:dyDescent="0.2">
      <c r="A431" s="14"/>
      <c r="L431" s="15"/>
    </row>
    <row r="432" spans="1:12" x14ac:dyDescent="0.2">
      <c r="A432" s="14"/>
    </row>
    <row r="433" spans="1:12" x14ac:dyDescent="0.2">
      <c r="A433" s="14"/>
    </row>
    <row r="434" spans="1:12" x14ac:dyDescent="0.2">
      <c r="A434" s="14"/>
      <c r="L434" s="15"/>
    </row>
    <row r="435" spans="1:12" x14ac:dyDescent="0.2">
      <c r="A435" s="14"/>
    </row>
    <row r="436" spans="1:12" x14ac:dyDescent="0.2">
      <c r="A436" s="14"/>
    </row>
    <row r="437" spans="1:12" x14ac:dyDescent="0.2">
      <c r="A437" s="14"/>
    </row>
    <row r="438" spans="1:12" x14ac:dyDescent="0.2">
      <c r="A438" s="14"/>
    </row>
    <row r="439" spans="1:12" x14ac:dyDescent="0.2">
      <c r="A439" s="14"/>
    </row>
    <row r="440" spans="1:12" x14ac:dyDescent="0.2">
      <c r="A440" s="14"/>
    </row>
    <row r="441" spans="1:12" x14ac:dyDescent="0.2">
      <c r="A441" s="14"/>
    </row>
    <row r="442" spans="1:12" x14ac:dyDescent="0.2">
      <c r="A442" s="14"/>
    </row>
    <row r="443" spans="1:12" x14ac:dyDescent="0.2">
      <c r="A443" s="14"/>
    </row>
    <row r="444" spans="1:12" x14ac:dyDescent="0.2">
      <c r="A444" s="14"/>
    </row>
    <row r="445" spans="1:12" x14ac:dyDescent="0.2">
      <c r="A445" s="14"/>
      <c r="L445" s="15"/>
    </row>
    <row r="446" spans="1:12" x14ac:dyDescent="0.2">
      <c r="A446" s="14"/>
      <c r="L446" s="15"/>
    </row>
    <row r="447" spans="1:12" x14ac:dyDescent="0.2">
      <c r="A447" s="14"/>
    </row>
    <row r="448" spans="1:12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2" x14ac:dyDescent="0.2">
      <c r="A465" s="14"/>
    </row>
    <row r="466" spans="1:12" x14ac:dyDescent="0.2">
      <c r="A466" s="14"/>
    </row>
    <row r="467" spans="1:12" x14ac:dyDescent="0.2">
      <c r="A467" s="14"/>
    </row>
    <row r="468" spans="1:12" x14ac:dyDescent="0.2">
      <c r="A468" s="14"/>
    </row>
    <row r="469" spans="1:12" x14ac:dyDescent="0.2">
      <c r="A469" s="14"/>
    </row>
    <row r="470" spans="1:12" x14ac:dyDescent="0.2">
      <c r="A470" s="14"/>
    </row>
    <row r="471" spans="1:12" x14ac:dyDescent="0.2">
      <c r="A471" s="14"/>
    </row>
    <row r="472" spans="1:12" x14ac:dyDescent="0.2">
      <c r="A472" s="14"/>
    </row>
    <row r="473" spans="1:12" x14ac:dyDescent="0.2">
      <c r="A473" s="14"/>
      <c r="L473" s="15"/>
    </row>
    <row r="474" spans="1:12" x14ac:dyDescent="0.2">
      <c r="A474" s="14"/>
    </row>
    <row r="475" spans="1:12" x14ac:dyDescent="0.2">
      <c r="A475" s="14"/>
      <c r="L475" s="15"/>
    </row>
    <row r="476" spans="1:12" x14ac:dyDescent="0.2">
      <c r="A476" s="14"/>
      <c r="L476" s="15"/>
    </row>
    <row r="477" spans="1:12" x14ac:dyDescent="0.2">
      <c r="A477" s="14"/>
    </row>
    <row r="478" spans="1:12" x14ac:dyDescent="0.2">
      <c r="A478" s="14"/>
    </row>
    <row r="479" spans="1:12" x14ac:dyDescent="0.2">
      <c r="A479" s="14"/>
      <c r="L479" s="15"/>
    </row>
    <row r="480" spans="1:12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  <c r="L484" s="15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</row>
    <row r="489" spans="1:12" x14ac:dyDescent="0.2">
      <c r="A489" s="14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  <c r="L496" s="15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  <c r="L508" s="15"/>
    </row>
    <row r="509" spans="1:12" x14ac:dyDescent="0.2">
      <c r="A509" s="14"/>
    </row>
    <row r="510" spans="1:12" x14ac:dyDescent="0.2">
      <c r="A510" s="14"/>
      <c r="L510" s="15"/>
    </row>
    <row r="511" spans="1:12" x14ac:dyDescent="0.2">
      <c r="A511" s="14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  <c r="L520" s="15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</row>
    <row r="531" spans="1:12" x14ac:dyDescent="0.2">
      <c r="A531" s="14"/>
    </row>
    <row r="532" spans="1:12" x14ac:dyDescent="0.2">
      <c r="A532" s="14"/>
    </row>
    <row r="533" spans="1:12" x14ac:dyDescent="0.2">
      <c r="A533" s="14"/>
    </row>
    <row r="534" spans="1:12" x14ac:dyDescent="0.2">
      <c r="A534" s="14"/>
    </row>
    <row r="535" spans="1:12" x14ac:dyDescent="0.2">
      <c r="A535" s="14"/>
    </row>
    <row r="536" spans="1:12" x14ac:dyDescent="0.2">
      <c r="A536" s="14"/>
    </row>
    <row r="537" spans="1:12" x14ac:dyDescent="0.2">
      <c r="A537" s="14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  <c r="L544" s="15"/>
    </row>
    <row r="545" spans="1:14" x14ac:dyDescent="0.2">
      <c r="A545" s="14"/>
    </row>
    <row r="546" spans="1:14" x14ac:dyDescent="0.2">
      <c r="A546" s="14"/>
    </row>
    <row r="547" spans="1:14" x14ac:dyDescent="0.2">
      <c r="A547" s="14"/>
      <c r="N547" s="15"/>
    </row>
    <row r="548" spans="1:14" x14ac:dyDescent="0.2">
      <c r="A548" s="14"/>
      <c r="N548" s="15"/>
    </row>
    <row r="549" spans="1:14" x14ac:dyDescent="0.2">
      <c r="A549" s="14"/>
      <c r="N549" s="15"/>
    </row>
    <row r="550" spans="1:14" x14ac:dyDescent="0.2">
      <c r="A550" s="14"/>
    </row>
    <row r="551" spans="1:14" x14ac:dyDescent="0.2">
      <c r="A551" s="14"/>
    </row>
    <row r="552" spans="1:14" x14ac:dyDescent="0.2">
      <c r="A552" s="14"/>
    </row>
    <row r="553" spans="1:14" x14ac:dyDescent="0.2">
      <c r="A553" s="14"/>
    </row>
    <row r="554" spans="1:14" x14ac:dyDescent="0.2">
      <c r="A554" s="14"/>
    </row>
    <row r="555" spans="1:14" x14ac:dyDescent="0.2">
      <c r="A555" s="14"/>
    </row>
    <row r="556" spans="1:14" x14ac:dyDescent="0.2">
      <c r="A556" s="14"/>
    </row>
    <row r="557" spans="1:14" x14ac:dyDescent="0.2">
      <c r="A557" s="14"/>
    </row>
    <row r="558" spans="1:14" x14ac:dyDescent="0.2">
      <c r="A558" s="14"/>
    </row>
    <row r="559" spans="1:14" x14ac:dyDescent="0.2">
      <c r="A559" s="14"/>
    </row>
    <row r="560" spans="1:14" x14ac:dyDescent="0.2">
      <c r="A560" s="14"/>
    </row>
    <row r="561" spans="1:12" x14ac:dyDescent="0.2">
      <c r="A561" s="14"/>
    </row>
    <row r="562" spans="1:12" x14ac:dyDescent="0.2">
      <c r="A562" s="14"/>
    </row>
    <row r="563" spans="1:12" x14ac:dyDescent="0.2">
      <c r="A563" s="14"/>
    </row>
    <row r="564" spans="1:12" x14ac:dyDescent="0.2">
      <c r="A564" s="14"/>
      <c r="L564" s="15"/>
    </row>
    <row r="565" spans="1:12" x14ac:dyDescent="0.2">
      <c r="A565" s="14"/>
      <c r="L565" s="15"/>
    </row>
    <row r="566" spans="1:12" x14ac:dyDescent="0.2">
      <c r="A566" s="14"/>
    </row>
    <row r="567" spans="1:12" x14ac:dyDescent="0.2">
      <c r="A567" s="14"/>
      <c r="L567" s="15"/>
    </row>
    <row r="568" spans="1:12" x14ac:dyDescent="0.2">
      <c r="A568" s="14"/>
    </row>
    <row r="569" spans="1:12" x14ac:dyDescent="0.2">
      <c r="A569" s="14"/>
    </row>
    <row r="570" spans="1:12" x14ac:dyDescent="0.2">
      <c r="A570" s="14"/>
      <c r="L570" s="15"/>
    </row>
    <row r="571" spans="1:12" x14ac:dyDescent="0.2">
      <c r="A571" s="14"/>
    </row>
    <row r="572" spans="1:12" x14ac:dyDescent="0.2">
      <c r="A572" s="14"/>
      <c r="L572" s="15"/>
    </row>
    <row r="573" spans="1:12" x14ac:dyDescent="0.2">
      <c r="A573" s="14"/>
    </row>
    <row r="574" spans="1:12" x14ac:dyDescent="0.2">
      <c r="A574" s="14"/>
      <c r="L574" s="15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  <c r="L586" s="15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2" x14ac:dyDescent="0.2">
      <c r="A609" s="14"/>
    </row>
    <row r="610" spans="1:12" x14ac:dyDescent="0.2">
      <c r="A610" s="14"/>
    </row>
    <row r="611" spans="1:12" x14ac:dyDescent="0.2">
      <c r="A611" s="14"/>
      <c r="L611" s="15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  <c r="L614" s="15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  <c r="L623" s="15"/>
    </row>
    <row r="624" spans="1:12" x14ac:dyDescent="0.2">
      <c r="A624" s="14"/>
    </row>
    <row r="625" spans="1:12" x14ac:dyDescent="0.2">
      <c r="A625" s="14"/>
    </row>
    <row r="626" spans="1:12" x14ac:dyDescent="0.2">
      <c r="A626" s="14"/>
    </row>
    <row r="627" spans="1:12" x14ac:dyDescent="0.2">
      <c r="A627" s="14"/>
    </row>
    <row r="628" spans="1:12" x14ac:dyDescent="0.2">
      <c r="A628" s="14"/>
    </row>
    <row r="629" spans="1:12" x14ac:dyDescent="0.2">
      <c r="A629" s="14"/>
    </row>
    <row r="630" spans="1:12" x14ac:dyDescent="0.2">
      <c r="A630" s="14"/>
    </row>
    <row r="631" spans="1:12" x14ac:dyDescent="0.2">
      <c r="A631" s="14"/>
    </row>
    <row r="632" spans="1:12" x14ac:dyDescent="0.2">
      <c r="A632" s="14"/>
    </row>
    <row r="633" spans="1:12" x14ac:dyDescent="0.2">
      <c r="A633" s="14"/>
    </row>
    <row r="634" spans="1:12" x14ac:dyDescent="0.2">
      <c r="A634" s="14"/>
    </row>
    <row r="635" spans="1:12" x14ac:dyDescent="0.2">
      <c r="A635" s="14"/>
    </row>
    <row r="636" spans="1:12" x14ac:dyDescent="0.2">
      <c r="A636" s="14"/>
      <c r="L636" s="15"/>
    </row>
    <row r="637" spans="1:12" x14ac:dyDescent="0.2">
      <c r="A637" s="14"/>
    </row>
    <row r="638" spans="1:12" x14ac:dyDescent="0.2">
      <c r="A638" s="14"/>
    </row>
    <row r="639" spans="1:12" x14ac:dyDescent="0.2">
      <c r="A639" s="14"/>
    </row>
    <row r="640" spans="1:12" x14ac:dyDescent="0.2">
      <c r="A640" s="14"/>
    </row>
    <row r="641" spans="1:12" x14ac:dyDescent="0.2">
      <c r="A641" s="14"/>
      <c r="L641" s="15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</row>
    <row r="649" spans="1:12" x14ac:dyDescent="0.2">
      <c r="A649" s="14"/>
    </row>
    <row r="650" spans="1:12" x14ac:dyDescent="0.2">
      <c r="A650" s="14"/>
    </row>
    <row r="651" spans="1:12" x14ac:dyDescent="0.2">
      <c r="A651" s="14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</row>
    <row r="655" spans="1:12" x14ac:dyDescent="0.2">
      <c r="A655" s="14"/>
    </row>
    <row r="656" spans="1:12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301"/>
    </row>
    <row r="665" spans="1:1" x14ac:dyDescent="0.2">
      <c r="A665" s="301"/>
    </row>
    <row r="666" spans="1:1" x14ac:dyDescent="0.2">
      <c r="A666" s="301"/>
    </row>
    <row r="667" spans="1:1" x14ac:dyDescent="0.2">
      <c r="A667" s="301"/>
    </row>
    <row r="668" spans="1:1" x14ac:dyDescent="0.2">
      <c r="A668" s="301"/>
    </row>
    <row r="669" spans="1:1" x14ac:dyDescent="0.2">
      <c r="A669" s="301"/>
    </row>
    <row r="670" spans="1:1" x14ac:dyDescent="0.2">
      <c r="A670" s="301"/>
    </row>
    <row r="671" spans="1:1" x14ac:dyDescent="0.2">
      <c r="A671" s="301"/>
    </row>
    <row r="672" spans="1:1" x14ac:dyDescent="0.2">
      <c r="A672" s="301"/>
    </row>
    <row r="673" spans="1:12" x14ac:dyDescent="0.2">
      <c r="A673" s="301"/>
    </row>
    <row r="674" spans="1:12" x14ac:dyDescent="0.2">
      <c r="A674" s="301"/>
    </row>
    <row r="675" spans="1:12" x14ac:dyDescent="0.2">
      <c r="A675" s="301"/>
    </row>
    <row r="676" spans="1:12" x14ac:dyDescent="0.2">
      <c r="A676" s="301"/>
      <c r="L676" s="15"/>
    </row>
    <row r="677" spans="1:12" x14ac:dyDescent="0.2">
      <c r="A677" s="301"/>
      <c r="L677" s="15"/>
    </row>
    <row r="678" spans="1:12" x14ac:dyDescent="0.2">
      <c r="A678" s="301"/>
    </row>
    <row r="679" spans="1:12" x14ac:dyDescent="0.2">
      <c r="A679" s="301"/>
    </row>
    <row r="680" spans="1:12" x14ac:dyDescent="0.2">
      <c r="A680" s="301"/>
    </row>
    <row r="681" spans="1:12" x14ac:dyDescent="0.2">
      <c r="A681" s="301"/>
    </row>
    <row r="682" spans="1:12" x14ac:dyDescent="0.2">
      <c r="A682" s="301"/>
    </row>
    <row r="683" spans="1:12" x14ac:dyDescent="0.2">
      <c r="A683" s="301"/>
    </row>
    <row r="684" spans="1:12" x14ac:dyDescent="0.2">
      <c r="A684" s="301"/>
    </row>
    <row r="685" spans="1:12" x14ac:dyDescent="0.2">
      <c r="A685" s="301"/>
    </row>
    <row r="686" spans="1:12" x14ac:dyDescent="0.2">
      <c r="A686" s="301"/>
    </row>
    <row r="687" spans="1:12" x14ac:dyDescent="0.2">
      <c r="A687" s="301"/>
    </row>
    <row r="688" spans="1:12" x14ac:dyDescent="0.2">
      <c r="A688" s="301"/>
      <c r="L688" s="15"/>
    </row>
    <row r="689" spans="1:1" x14ac:dyDescent="0.2">
      <c r="A689" s="301"/>
    </row>
    <row r="690" spans="1:1" x14ac:dyDescent="0.2">
      <c r="A690" s="301"/>
    </row>
    <row r="691" spans="1:1" x14ac:dyDescent="0.2">
      <c r="A691" s="301"/>
    </row>
    <row r="692" spans="1:1" x14ac:dyDescent="0.2">
      <c r="A692" s="301"/>
    </row>
    <row r="693" spans="1:1" x14ac:dyDescent="0.2">
      <c r="A693" s="301"/>
    </row>
    <row r="694" spans="1:1" x14ac:dyDescent="0.2">
      <c r="A694" s="301"/>
    </row>
    <row r="695" spans="1:1" x14ac:dyDescent="0.2">
      <c r="A695" s="301"/>
    </row>
    <row r="696" spans="1:1" x14ac:dyDescent="0.2">
      <c r="A696" s="301"/>
    </row>
    <row r="697" spans="1:1" x14ac:dyDescent="0.2">
      <c r="A697" s="301"/>
    </row>
    <row r="698" spans="1:1" x14ac:dyDescent="0.2">
      <c r="A698" s="301"/>
    </row>
    <row r="699" spans="1:1" x14ac:dyDescent="0.2">
      <c r="A699" s="301"/>
    </row>
    <row r="700" spans="1:1" x14ac:dyDescent="0.2">
      <c r="A700" s="301"/>
    </row>
    <row r="701" spans="1:1" x14ac:dyDescent="0.2">
      <c r="A701" s="301"/>
    </row>
    <row r="702" spans="1:1" x14ac:dyDescent="0.2">
      <c r="A702" s="301"/>
    </row>
    <row r="703" spans="1:1" x14ac:dyDescent="0.2">
      <c r="A703" s="301"/>
    </row>
    <row r="704" spans="1:1" x14ac:dyDescent="0.2">
      <c r="A704" s="301"/>
    </row>
    <row r="705" spans="1:12" x14ac:dyDescent="0.2">
      <c r="A705" s="301"/>
    </row>
    <row r="706" spans="1:12" x14ac:dyDescent="0.2">
      <c r="A706" s="301"/>
    </row>
    <row r="707" spans="1:12" x14ac:dyDescent="0.2">
      <c r="A707" s="301"/>
    </row>
    <row r="708" spans="1:12" x14ac:dyDescent="0.2">
      <c r="A708" s="301"/>
    </row>
    <row r="709" spans="1:12" x14ac:dyDescent="0.2">
      <c r="A709" s="301"/>
    </row>
    <row r="710" spans="1:12" x14ac:dyDescent="0.2">
      <c r="A710" s="301"/>
    </row>
    <row r="711" spans="1:12" x14ac:dyDescent="0.2">
      <c r="A711" s="301"/>
    </row>
    <row r="712" spans="1:12" x14ac:dyDescent="0.2">
      <c r="A712" s="301"/>
    </row>
    <row r="713" spans="1:12" x14ac:dyDescent="0.2">
      <c r="A713" s="301"/>
    </row>
    <row r="714" spans="1:12" x14ac:dyDescent="0.2">
      <c r="A714" s="301"/>
    </row>
    <row r="715" spans="1:12" x14ac:dyDescent="0.2">
      <c r="A715" s="301"/>
    </row>
    <row r="716" spans="1:12" x14ac:dyDescent="0.2">
      <c r="A716" s="301"/>
    </row>
    <row r="717" spans="1:12" x14ac:dyDescent="0.2">
      <c r="A717" s="301"/>
    </row>
    <row r="718" spans="1:12" x14ac:dyDescent="0.2">
      <c r="A718" s="301"/>
    </row>
    <row r="719" spans="1:12" x14ac:dyDescent="0.2">
      <c r="A719" s="301"/>
    </row>
    <row r="720" spans="1:12" x14ac:dyDescent="0.2">
      <c r="A720" s="301"/>
      <c r="L720" s="15"/>
    </row>
    <row r="721" spans="1:12" x14ac:dyDescent="0.2">
      <c r="A721" s="301"/>
    </row>
    <row r="722" spans="1:12" x14ac:dyDescent="0.2">
      <c r="A722" s="301"/>
    </row>
    <row r="723" spans="1:12" x14ac:dyDescent="0.2">
      <c r="A723" s="301"/>
      <c r="L723" s="15"/>
    </row>
    <row r="724" spans="1:12" x14ac:dyDescent="0.2">
      <c r="A724" s="301"/>
      <c r="L724" s="15"/>
    </row>
    <row r="725" spans="1:12" x14ac:dyDescent="0.2">
      <c r="A725" s="301"/>
      <c r="L725" s="15"/>
    </row>
    <row r="726" spans="1:12" x14ac:dyDescent="0.2">
      <c r="A726" s="301"/>
    </row>
    <row r="727" spans="1:12" x14ac:dyDescent="0.2">
      <c r="A727" s="301"/>
    </row>
    <row r="728" spans="1:12" x14ac:dyDescent="0.2">
      <c r="A728" s="301"/>
    </row>
    <row r="729" spans="1:12" x14ac:dyDescent="0.2">
      <c r="A729" s="301"/>
    </row>
    <row r="730" spans="1:12" x14ac:dyDescent="0.2">
      <c r="A730" s="301"/>
    </row>
    <row r="731" spans="1:12" x14ac:dyDescent="0.2">
      <c r="A731" s="301"/>
    </row>
    <row r="732" spans="1:12" x14ac:dyDescent="0.2">
      <c r="A732" s="301"/>
    </row>
    <row r="733" spans="1:12" x14ac:dyDescent="0.2">
      <c r="A733" s="301"/>
    </row>
    <row r="734" spans="1:12" x14ac:dyDescent="0.2">
      <c r="A734" s="301"/>
      <c r="L734" s="15"/>
    </row>
    <row r="735" spans="1:12" x14ac:dyDescent="0.2">
      <c r="A735" s="301"/>
      <c r="L735" s="15"/>
    </row>
    <row r="736" spans="1:12" x14ac:dyDescent="0.2">
      <c r="A736" s="301"/>
    </row>
    <row r="737" spans="1:12" x14ac:dyDescent="0.2">
      <c r="A737" s="301"/>
    </row>
    <row r="738" spans="1:12" x14ac:dyDescent="0.2">
      <c r="A738" s="301"/>
    </row>
    <row r="739" spans="1:12" x14ac:dyDescent="0.2">
      <c r="A739" s="301"/>
    </row>
    <row r="740" spans="1:12" x14ac:dyDescent="0.2">
      <c r="A740" s="301"/>
    </row>
    <row r="741" spans="1:12" x14ac:dyDescent="0.2">
      <c r="A741" s="301"/>
    </row>
    <row r="742" spans="1:12" x14ac:dyDescent="0.2">
      <c r="A742" s="301"/>
    </row>
    <row r="743" spans="1:12" x14ac:dyDescent="0.2">
      <c r="A743" s="301"/>
    </row>
    <row r="744" spans="1:12" x14ac:dyDescent="0.2">
      <c r="A744" s="301"/>
    </row>
    <row r="745" spans="1:12" x14ac:dyDescent="0.2">
      <c r="A745" s="301"/>
    </row>
    <row r="746" spans="1:12" x14ac:dyDescent="0.2">
      <c r="A746" s="301"/>
    </row>
    <row r="747" spans="1:12" x14ac:dyDescent="0.2">
      <c r="A747" s="301"/>
      <c r="L747" s="15"/>
    </row>
    <row r="748" spans="1:12" x14ac:dyDescent="0.2">
      <c r="A748" s="301"/>
      <c r="L748" s="15"/>
    </row>
    <row r="749" spans="1:12" x14ac:dyDescent="0.2">
      <c r="A749" s="301"/>
      <c r="L749" s="15"/>
    </row>
    <row r="750" spans="1:12" x14ac:dyDescent="0.2">
      <c r="A750" s="301"/>
      <c r="L750" s="15"/>
    </row>
    <row r="751" spans="1:12" x14ac:dyDescent="0.2">
      <c r="A751" s="301"/>
    </row>
    <row r="752" spans="1:12" x14ac:dyDescent="0.2">
      <c r="A752" s="301"/>
    </row>
    <row r="753" spans="1:12" x14ac:dyDescent="0.2">
      <c r="A753" s="301"/>
    </row>
    <row r="754" spans="1:12" x14ac:dyDescent="0.2">
      <c r="A754" s="301"/>
    </row>
    <row r="755" spans="1:12" x14ac:dyDescent="0.2">
      <c r="A755" s="301"/>
    </row>
    <row r="756" spans="1:12" x14ac:dyDescent="0.2">
      <c r="A756" s="301"/>
    </row>
    <row r="757" spans="1:12" x14ac:dyDescent="0.2">
      <c r="A757" s="301"/>
      <c r="L757" s="15"/>
    </row>
    <row r="758" spans="1:12" x14ac:dyDescent="0.2">
      <c r="A758" s="301"/>
      <c r="L758" s="15"/>
    </row>
    <row r="759" spans="1:12" x14ac:dyDescent="0.2">
      <c r="A759" s="301"/>
      <c r="L759" s="15"/>
    </row>
    <row r="760" spans="1:12" x14ac:dyDescent="0.2">
      <c r="A760" s="301"/>
      <c r="L760" s="15"/>
    </row>
    <row r="761" spans="1:12" x14ac:dyDescent="0.2">
      <c r="A761" s="301"/>
    </row>
    <row r="762" spans="1:12" x14ac:dyDescent="0.2">
      <c r="A762" s="301"/>
    </row>
    <row r="763" spans="1:12" x14ac:dyDescent="0.2">
      <c r="A763" s="301"/>
    </row>
    <row r="764" spans="1:12" x14ac:dyDescent="0.2">
      <c r="A764" s="301"/>
    </row>
    <row r="765" spans="1:12" x14ac:dyDescent="0.2">
      <c r="A765" s="301"/>
    </row>
    <row r="766" spans="1:12" x14ac:dyDescent="0.2">
      <c r="A766" s="301"/>
    </row>
    <row r="767" spans="1:12" x14ac:dyDescent="0.2">
      <c r="A767" s="301"/>
    </row>
    <row r="768" spans="1:12" x14ac:dyDescent="0.2">
      <c r="A768" s="301"/>
    </row>
    <row r="769" spans="1:12" x14ac:dyDescent="0.2">
      <c r="A769" s="301"/>
    </row>
    <row r="770" spans="1:12" x14ac:dyDescent="0.2">
      <c r="A770" s="301"/>
    </row>
    <row r="771" spans="1:12" x14ac:dyDescent="0.2">
      <c r="A771" s="301"/>
    </row>
    <row r="772" spans="1:12" x14ac:dyDescent="0.2">
      <c r="A772" s="301"/>
    </row>
    <row r="773" spans="1:12" x14ac:dyDescent="0.2">
      <c r="A773" s="301"/>
    </row>
    <row r="774" spans="1:12" x14ac:dyDescent="0.2">
      <c r="A774" s="301"/>
      <c r="L774" s="15"/>
    </row>
    <row r="775" spans="1:12" x14ac:dyDescent="0.2">
      <c r="A775" s="301"/>
    </row>
    <row r="776" spans="1:12" x14ac:dyDescent="0.2">
      <c r="A776" s="301"/>
    </row>
    <row r="777" spans="1:12" x14ac:dyDescent="0.2">
      <c r="A777" s="301"/>
    </row>
    <row r="778" spans="1:12" x14ac:dyDescent="0.2">
      <c r="A778" s="301"/>
    </row>
    <row r="779" spans="1:12" x14ac:dyDescent="0.2">
      <c r="A779" s="301"/>
    </row>
    <row r="780" spans="1:12" x14ac:dyDescent="0.2">
      <c r="A780" s="301"/>
    </row>
    <row r="781" spans="1:12" x14ac:dyDescent="0.2">
      <c r="A781" s="301"/>
    </row>
    <row r="782" spans="1:12" x14ac:dyDescent="0.2">
      <c r="A782" s="301"/>
    </row>
    <row r="783" spans="1:12" x14ac:dyDescent="0.2">
      <c r="A783" s="301"/>
    </row>
    <row r="784" spans="1:12" x14ac:dyDescent="0.2">
      <c r="A784" s="301"/>
    </row>
    <row r="785" spans="1:12" x14ac:dyDescent="0.2">
      <c r="A785" s="301"/>
    </row>
    <row r="786" spans="1:12" x14ac:dyDescent="0.2">
      <c r="A786" s="301"/>
    </row>
    <row r="787" spans="1:12" x14ac:dyDescent="0.2">
      <c r="A787" s="301"/>
    </row>
    <row r="788" spans="1:12" x14ac:dyDescent="0.2">
      <c r="A788" s="301"/>
    </row>
    <row r="789" spans="1:12" x14ac:dyDescent="0.2">
      <c r="A789" s="301"/>
    </row>
    <row r="790" spans="1:12" x14ac:dyDescent="0.2">
      <c r="A790" s="301"/>
    </row>
    <row r="791" spans="1:12" x14ac:dyDescent="0.2">
      <c r="A791" s="301"/>
    </row>
    <row r="792" spans="1:12" x14ac:dyDescent="0.2">
      <c r="A792" s="301"/>
      <c r="L792" s="15"/>
    </row>
    <row r="793" spans="1:12" x14ac:dyDescent="0.2">
      <c r="A793" s="301"/>
      <c r="L793" s="15"/>
    </row>
    <row r="794" spans="1:12" x14ac:dyDescent="0.2">
      <c r="A794" s="301"/>
      <c r="L794" s="15"/>
    </row>
    <row r="795" spans="1:12" x14ac:dyDescent="0.2">
      <c r="A795" s="301"/>
      <c r="L795" s="15"/>
    </row>
    <row r="796" spans="1:12" x14ac:dyDescent="0.2">
      <c r="A796" s="301"/>
    </row>
    <row r="797" spans="1:12" x14ac:dyDescent="0.2">
      <c r="A797" s="301"/>
    </row>
    <row r="798" spans="1:12" x14ac:dyDescent="0.2">
      <c r="A798" s="301"/>
    </row>
    <row r="799" spans="1:12" x14ac:dyDescent="0.2">
      <c r="A799" s="301"/>
    </row>
    <row r="800" spans="1:12" x14ac:dyDescent="0.2">
      <c r="A800" s="301"/>
    </row>
    <row r="801" spans="1:1" x14ac:dyDescent="0.2">
      <c r="A801" s="301"/>
    </row>
    <row r="802" spans="1:1" x14ac:dyDescent="0.2">
      <c r="A802" s="301"/>
    </row>
    <row r="803" spans="1:1" x14ac:dyDescent="0.2">
      <c r="A803" s="301"/>
    </row>
    <row r="804" spans="1:1" x14ac:dyDescent="0.2">
      <c r="A804" s="301"/>
    </row>
    <row r="805" spans="1:1" x14ac:dyDescent="0.2">
      <c r="A805" s="301"/>
    </row>
    <row r="806" spans="1:1" x14ac:dyDescent="0.2">
      <c r="A806" s="301"/>
    </row>
    <row r="807" spans="1:1" x14ac:dyDescent="0.2">
      <c r="A807" s="301"/>
    </row>
    <row r="808" spans="1:1" x14ac:dyDescent="0.2">
      <c r="A808" s="301"/>
    </row>
    <row r="809" spans="1:1" x14ac:dyDescent="0.2">
      <c r="A809" s="301"/>
    </row>
    <row r="810" spans="1:1" x14ac:dyDescent="0.2">
      <c r="A810" s="301"/>
    </row>
    <row r="811" spans="1:1" x14ac:dyDescent="0.2">
      <c r="A811" s="301"/>
    </row>
    <row r="812" spans="1:1" x14ac:dyDescent="0.2">
      <c r="A812" s="301"/>
    </row>
    <row r="813" spans="1:1" x14ac:dyDescent="0.2">
      <c r="A813" s="301"/>
    </row>
    <row r="814" spans="1:1" x14ac:dyDescent="0.2">
      <c r="A814" s="301"/>
    </row>
    <row r="815" spans="1:1" x14ac:dyDescent="0.2">
      <c r="A815" s="301"/>
    </row>
    <row r="816" spans="1:1" x14ac:dyDescent="0.2">
      <c r="A816" s="301"/>
    </row>
    <row r="817" spans="1:1" x14ac:dyDescent="0.2">
      <c r="A817" s="301"/>
    </row>
    <row r="818" spans="1:1" x14ac:dyDescent="0.2">
      <c r="A818" s="301"/>
    </row>
    <row r="819" spans="1:1" x14ac:dyDescent="0.2">
      <c r="A819" s="301"/>
    </row>
    <row r="820" spans="1:1" x14ac:dyDescent="0.2">
      <c r="A820" s="301"/>
    </row>
    <row r="821" spans="1:1" x14ac:dyDescent="0.2">
      <c r="A821" s="301"/>
    </row>
    <row r="822" spans="1:1" x14ac:dyDescent="0.2">
      <c r="A822" s="301"/>
    </row>
    <row r="823" spans="1:1" x14ac:dyDescent="0.2">
      <c r="A823" s="301"/>
    </row>
    <row r="824" spans="1:1" x14ac:dyDescent="0.2">
      <c r="A824" s="301"/>
    </row>
    <row r="825" spans="1:1" x14ac:dyDescent="0.2">
      <c r="A825" s="301"/>
    </row>
    <row r="826" spans="1:1" x14ac:dyDescent="0.2">
      <c r="A826" s="301"/>
    </row>
    <row r="827" spans="1:1" x14ac:dyDescent="0.2">
      <c r="A827" s="301"/>
    </row>
    <row r="828" spans="1:1" x14ac:dyDescent="0.2">
      <c r="A828" s="301"/>
    </row>
    <row r="829" spans="1:1" x14ac:dyDescent="0.2">
      <c r="A829" s="301"/>
    </row>
    <row r="830" spans="1:1" x14ac:dyDescent="0.2">
      <c r="A830" s="301"/>
    </row>
    <row r="831" spans="1:1" x14ac:dyDescent="0.2">
      <c r="A831" s="301"/>
    </row>
    <row r="832" spans="1:1" x14ac:dyDescent="0.2">
      <c r="A832" s="301"/>
    </row>
    <row r="833" spans="1:1" x14ac:dyDescent="0.2">
      <c r="A833" s="301"/>
    </row>
    <row r="834" spans="1:1" x14ac:dyDescent="0.2">
      <c r="A834" s="301"/>
    </row>
    <row r="835" spans="1:1" x14ac:dyDescent="0.2">
      <c r="A835" s="301"/>
    </row>
    <row r="836" spans="1:1" x14ac:dyDescent="0.2">
      <c r="A836" s="301"/>
    </row>
    <row r="837" spans="1:1" x14ac:dyDescent="0.2">
      <c r="A837" s="301"/>
    </row>
    <row r="838" spans="1:1" x14ac:dyDescent="0.2">
      <c r="A838" s="301"/>
    </row>
    <row r="839" spans="1:1" x14ac:dyDescent="0.2">
      <c r="A839" s="301"/>
    </row>
    <row r="840" spans="1:1" x14ac:dyDescent="0.2">
      <c r="A840" s="301"/>
    </row>
    <row r="841" spans="1:1" x14ac:dyDescent="0.2">
      <c r="A841" s="301"/>
    </row>
    <row r="842" spans="1:1" x14ac:dyDescent="0.2">
      <c r="A842" s="301"/>
    </row>
    <row r="843" spans="1:1" x14ac:dyDescent="0.2">
      <c r="A843" s="301"/>
    </row>
    <row r="844" spans="1:1" x14ac:dyDescent="0.2">
      <c r="A844" s="301"/>
    </row>
    <row r="845" spans="1:1" x14ac:dyDescent="0.2">
      <c r="A845" s="301"/>
    </row>
    <row r="846" spans="1:1" x14ac:dyDescent="0.2">
      <c r="A846" s="301"/>
    </row>
    <row r="847" spans="1:1" x14ac:dyDescent="0.2">
      <c r="A847" s="301"/>
    </row>
    <row r="848" spans="1:1" x14ac:dyDescent="0.2">
      <c r="A848" s="301"/>
    </row>
    <row r="849" spans="1:1" x14ac:dyDescent="0.2">
      <c r="A849" s="301"/>
    </row>
    <row r="850" spans="1:1" x14ac:dyDescent="0.2">
      <c r="A850" s="301"/>
    </row>
    <row r="851" spans="1:1" x14ac:dyDescent="0.2">
      <c r="A851" s="301"/>
    </row>
    <row r="852" spans="1:1" x14ac:dyDescent="0.2">
      <c r="A852" s="301"/>
    </row>
    <row r="853" spans="1:1" x14ac:dyDescent="0.2">
      <c r="A853" s="301"/>
    </row>
    <row r="854" spans="1:1" x14ac:dyDescent="0.2">
      <c r="A854" s="301"/>
    </row>
    <row r="855" spans="1:1" x14ac:dyDescent="0.2">
      <c r="A855" s="301"/>
    </row>
    <row r="856" spans="1:1" x14ac:dyDescent="0.2">
      <c r="A856" s="301"/>
    </row>
    <row r="857" spans="1:1" x14ac:dyDescent="0.2">
      <c r="A857" s="301"/>
    </row>
    <row r="858" spans="1:1" x14ac:dyDescent="0.2">
      <c r="A858" s="301"/>
    </row>
    <row r="859" spans="1:1" x14ac:dyDescent="0.2">
      <c r="A859" s="301"/>
    </row>
    <row r="860" spans="1:1" x14ac:dyDescent="0.2">
      <c r="A860" s="301"/>
    </row>
    <row r="861" spans="1:1" x14ac:dyDescent="0.2">
      <c r="A861" s="301"/>
    </row>
    <row r="862" spans="1:1" x14ac:dyDescent="0.2">
      <c r="A862" s="301"/>
    </row>
    <row r="863" spans="1:1" x14ac:dyDescent="0.2">
      <c r="A863" s="301"/>
    </row>
    <row r="864" spans="1:1" x14ac:dyDescent="0.2">
      <c r="A864" s="301"/>
    </row>
    <row r="865" spans="1:1" x14ac:dyDescent="0.2">
      <c r="A865" s="301"/>
    </row>
    <row r="866" spans="1:1" x14ac:dyDescent="0.2">
      <c r="A866" s="301"/>
    </row>
    <row r="867" spans="1:1" x14ac:dyDescent="0.2">
      <c r="A867" s="301"/>
    </row>
    <row r="868" spans="1:1" x14ac:dyDescent="0.2">
      <c r="A868" s="301"/>
    </row>
    <row r="869" spans="1:1" x14ac:dyDescent="0.2">
      <c r="A869" s="301"/>
    </row>
    <row r="870" spans="1:1" x14ac:dyDescent="0.2">
      <c r="A870" s="301"/>
    </row>
    <row r="871" spans="1:1" x14ac:dyDescent="0.2">
      <c r="A871" s="301"/>
    </row>
    <row r="872" spans="1:1" x14ac:dyDescent="0.2">
      <c r="A872" s="301"/>
    </row>
    <row r="873" spans="1:1" x14ac:dyDescent="0.2">
      <c r="A873" s="301"/>
    </row>
    <row r="874" spans="1:1" x14ac:dyDescent="0.2">
      <c r="A874" s="301"/>
    </row>
    <row r="875" spans="1:1" x14ac:dyDescent="0.2">
      <c r="A875" s="301"/>
    </row>
    <row r="876" spans="1:1" x14ac:dyDescent="0.2">
      <c r="A876" s="301"/>
    </row>
    <row r="877" spans="1:1" x14ac:dyDescent="0.2">
      <c r="A877" s="301"/>
    </row>
    <row r="878" spans="1:1" x14ac:dyDescent="0.2">
      <c r="A878" s="301"/>
    </row>
    <row r="879" spans="1:1" x14ac:dyDescent="0.2">
      <c r="A879" s="301"/>
    </row>
    <row r="880" spans="1:1" x14ac:dyDescent="0.2">
      <c r="A880" s="301"/>
    </row>
    <row r="881" spans="1:1" x14ac:dyDescent="0.2">
      <c r="A881" s="301"/>
    </row>
    <row r="882" spans="1:1" x14ac:dyDescent="0.2">
      <c r="A882" s="301"/>
    </row>
    <row r="883" spans="1:1" x14ac:dyDescent="0.2">
      <c r="A883" s="301"/>
    </row>
    <row r="884" spans="1:1" x14ac:dyDescent="0.2">
      <c r="A884" s="301"/>
    </row>
    <row r="885" spans="1:1" x14ac:dyDescent="0.2">
      <c r="A885" s="301"/>
    </row>
    <row r="886" spans="1:1" x14ac:dyDescent="0.2">
      <c r="A886" s="301"/>
    </row>
    <row r="887" spans="1:1" x14ac:dyDescent="0.2">
      <c r="A887" s="301"/>
    </row>
    <row r="888" spans="1:1" x14ac:dyDescent="0.2">
      <c r="A888" s="301"/>
    </row>
    <row r="889" spans="1:1" x14ac:dyDescent="0.2">
      <c r="A889" s="301"/>
    </row>
    <row r="890" spans="1:1" x14ac:dyDescent="0.2">
      <c r="A890" s="301"/>
    </row>
    <row r="891" spans="1:1" x14ac:dyDescent="0.2">
      <c r="A891" s="301"/>
    </row>
    <row r="892" spans="1:1" x14ac:dyDescent="0.2">
      <c r="A892" s="301"/>
    </row>
    <row r="893" spans="1:1" x14ac:dyDescent="0.2">
      <c r="A893" s="301"/>
    </row>
    <row r="894" spans="1:1" x14ac:dyDescent="0.2">
      <c r="A894" s="301"/>
    </row>
    <row r="895" spans="1:1" x14ac:dyDescent="0.2">
      <c r="A895" s="301"/>
    </row>
    <row r="896" spans="1:1" x14ac:dyDescent="0.2">
      <c r="A896" s="301"/>
    </row>
    <row r="897" spans="1:1" x14ac:dyDescent="0.2">
      <c r="A897" s="301"/>
    </row>
    <row r="898" spans="1:1" x14ac:dyDescent="0.2">
      <c r="A898" s="301"/>
    </row>
    <row r="899" spans="1:1" x14ac:dyDescent="0.2">
      <c r="A899" s="301"/>
    </row>
    <row r="900" spans="1:1" x14ac:dyDescent="0.2">
      <c r="A900" s="301"/>
    </row>
    <row r="901" spans="1:1" x14ac:dyDescent="0.2">
      <c r="A901" s="301"/>
    </row>
    <row r="902" spans="1:1" x14ac:dyDescent="0.2">
      <c r="A902" s="301"/>
    </row>
    <row r="903" spans="1:1" x14ac:dyDescent="0.2">
      <c r="A903" s="301"/>
    </row>
    <row r="904" spans="1:1" x14ac:dyDescent="0.2">
      <c r="A904" s="301"/>
    </row>
    <row r="905" spans="1:1" x14ac:dyDescent="0.2">
      <c r="A905" s="301"/>
    </row>
    <row r="906" spans="1:1" x14ac:dyDescent="0.2">
      <c r="A906" s="301"/>
    </row>
    <row r="907" spans="1:1" x14ac:dyDescent="0.2">
      <c r="A907" s="301"/>
    </row>
    <row r="908" spans="1:1" x14ac:dyDescent="0.2">
      <c r="A908" s="301"/>
    </row>
    <row r="909" spans="1:1" x14ac:dyDescent="0.2">
      <c r="A909" s="301"/>
    </row>
    <row r="910" spans="1:1" x14ac:dyDescent="0.2">
      <c r="A910" s="301"/>
    </row>
    <row r="911" spans="1:1" x14ac:dyDescent="0.2">
      <c r="A911" s="301"/>
    </row>
    <row r="912" spans="1:1" x14ac:dyDescent="0.2">
      <c r="A912" s="301"/>
    </row>
    <row r="913" spans="1:1" x14ac:dyDescent="0.2">
      <c r="A913" s="301"/>
    </row>
    <row r="914" spans="1:1" x14ac:dyDescent="0.2">
      <c r="A914" s="301"/>
    </row>
    <row r="915" spans="1:1" x14ac:dyDescent="0.2">
      <c r="A915" s="301"/>
    </row>
    <row r="916" spans="1:1" x14ac:dyDescent="0.2">
      <c r="A916" s="301"/>
    </row>
    <row r="917" spans="1:1" x14ac:dyDescent="0.2">
      <c r="A917" s="301"/>
    </row>
    <row r="918" spans="1:1" x14ac:dyDescent="0.2">
      <c r="A918" s="301"/>
    </row>
    <row r="919" spans="1:1" x14ac:dyDescent="0.2">
      <c r="A919" s="301"/>
    </row>
    <row r="920" spans="1:1" x14ac:dyDescent="0.2">
      <c r="A920" s="301"/>
    </row>
    <row r="921" spans="1:1" x14ac:dyDescent="0.2">
      <c r="A921" s="301"/>
    </row>
    <row r="922" spans="1:1" x14ac:dyDescent="0.2">
      <c r="A922" s="301"/>
    </row>
    <row r="923" spans="1:1" x14ac:dyDescent="0.2">
      <c r="A923" s="301"/>
    </row>
    <row r="924" spans="1:1" x14ac:dyDescent="0.2">
      <c r="A924" s="301"/>
    </row>
    <row r="925" spans="1:1" x14ac:dyDescent="0.2">
      <c r="A925" s="301"/>
    </row>
    <row r="926" spans="1:1" x14ac:dyDescent="0.2">
      <c r="A926" s="301"/>
    </row>
    <row r="927" spans="1:1" x14ac:dyDescent="0.2">
      <c r="A927" s="301"/>
    </row>
    <row r="928" spans="1:1" x14ac:dyDescent="0.2">
      <c r="A928" s="301"/>
    </row>
    <row r="929" spans="1:1" x14ac:dyDescent="0.2">
      <c r="A929" s="301"/>
    </row>
    <row r="930" spans="1:1" x14ac:dyDescent="0.2">
      <c r="A930" s="301"/>
    </row>
    <row r="931" spans="1:1" x14ac:dyDescent="0.2">
      <c r="A931" s="301"/>
    </row>
    <row r="932" spans="1:1" x14ac:dyDescent="0.2">
      <c r="A932" s="301"/>
    </row>
    <row r="933" spans="1:1" x14ac:dyDescent="0.2">
      <c r="A933" s="301"/>
    </row>
    <row r="934" spans="1:1" x14ac:dyDescent="0.2">
      <c r="A934" s="301"/>
    </row>
    <row r="935" spans="1:1" x14ac:dyDescent="0.2">
      <c r="A935" s="301"/>
    </row>
    <row r="936" spans="1:1" x14ac:dyDescent="0.2">
      <c r="A936" s="301"/>
    </row>
    <row r="937" spans="1:1" x14ac:dyDescent="0.2">
      <c r="A937" s="301"/>
    </row>
    <row r="938" spans="1:1" x14ac:dyDescent="0.2">
      <c r="A938" s="301"/>
    </row>
    <row r="939" spans="1:1" x14ac:dyDescent="0.2">
      <c r="A939" s="301"/>
    </row>
    <row r="940" spans="1:1" x14ac:dyDescent="0.2">
      <c r="A940" s="301"/>
    </row>
    <row r="941" spans="1:1" x14ac:dyDescent="0.2">
      <c r="A941" s="301"/>
    </row>
    <row r="942" spans="1:1" x14ac:dyDescent="0.2">
      <c r="A942" s="301"/>
    </row>
    <row r="943" spans="1:1" x14ac:dyDescent="0.2">
      <c r="A943" s="301"/>
    </row>
    <row r="944" spans="1:1" x14ac:dyDescent="0.2">
      <c r="A944" s="301"/>
    </row>
    <row r="945" spans="1:1" x14ac:dyDescent="0.2">
      <c r="A945" s="301"/>
    </row>
    <row r="946" spans="1:1" x14ac:dyDescent="0.2">
      <c r="A946" s="301"/>
    </row>
    <row r="947" spans="1:1" x14ac:dyDescent="0.2">
      <c r="A947" s="301"/>
    </row>
    <row r="948" spans="1:1" x14ac:dyDescent="0.2">
      <c r="A948" s="301"/>
    </row>
    <row r="949" spans="1:1" x14ac:dyDescent="0.2">
      <c r="A949" s="301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7" tint="0.59999389629810485"/>
  </sheetPr>
  <dimension ref="B1:K30"/>
  <sheetViews>
    <sheetView showGridLines="0" workbookViewId="0">
      <selection activeCell="H40" sqref="H40"/>
    </sheetView>
  </sheetViews>
  <sheetFormatPr defaultRowHeight="14.25" x14ac:dyDescent="0.2"/>
  <cols>
    <col min="1" max="1" width="4.375" customWidth="1"/>
    <col min="3" max="3" width="12.875" customWidth="1"/>
    <col min="4" max="4" width="10.875" customWidth="1"/>
    <col min="5" max="5" width="9" customWidth="1"/>
    <col min="6" max="6" width="14.375" customWidth="1"/>
    <col min="7" max="7" width="13.125" customWidth="1"/>
    <col min="8" max="8" width="13.625" customWidth="1"/>
    <col min="10" max="10" width="16.5" customWidth="1"/>
    <col min="11" max="11" width="32.875" customWidth="1"/>
  </cols>
  <sheetData>
    <row r="1" spans="2:11" ht="15" thickBot="1" x14ac:dyDescent="0.25"/>
    <row r="2" spans="2:11" x14ac:dyDescent="0.2">
      <c r="B2" s="438" t="s">
        <v>460</v>
      </c>
      <c r="C2" s="440" t="s">
        <v>2811</v>
      </c>
      <c r="D2" s="441"/>
      <c r="E2" s="441"/>
      <c r="F2" s="441"/>
      <c r="G2" s="442" t="s">
        <v>2810</v>
      </c>
      <c r="H2" s="441"/>
      <c r="I2" s="441"/>
      <c r="J2" s="441"/>
      <c r="K2" s="374"/>
    </row>
    <row r="3" spans="2:11" x14ac:dyDescent="0.2">
      <c r="B3" s="439"/>
      <c r="C3" s="375" t="s">
        <v>201</v>
      </c>
      <c r="D3" s="376" t="s">
        <v>202</v>
      </c>
      <c r="E3" s="376" t="s">
        <v>203</v>
      </c>
      <c r="F3" s="177" t="s">
        <v>2809</v>
      </c>
      <c r="G3" s="377" t="s">
        <v>201</v>
      </c>
      <c r="H3" s="378" t="s">
        <v>202</v>
      </c>
      <c r="I3" s="378" t="s">
        <v>203</v>
      </c>
      <c r="J3" s="379" t="s">
        <v>2812</v>
      </c>
      <c r="K3" s="380"/>
    </row>
    <row r="4" spans="2:11" x14ac:dyDescent="0.2">
      <c r="B4" s="3"/>
      <c r="C4" s="19">
        <v>7203</v>
      </c>
      <c r="D4" s="3" t="s">
        <v>2834</v>
      </c>
      <c r="E4" s="3" t="s">
        <v>2813</v>
      </c>
      <c r="F4" s="3"/>
      <c r="G4" s="19">
        <v>7267</v>
      </c>
      <c r="H4" s="3" t="s">
        <v>2814</v>
      </c>
      <c r="I4" s="3" t="s">
        <v>2813</v>
      </c>
      <c r="J4" s="381"/>
      <c r="K4" s="3"/>
    </row>
    <row r="5" spans="2:11" x14ac:dyDescent="0.2">
      <c r="B5" s="3"/>
      <c r="C5" s="19"/>
      <c r="D5" s="3"/>
      <c r="E5" s="3"/>
      <c r="F5" s="381"/>
      <c r="G5" s="19"/>
      <c r="H5" s="3"/>
      <c r="I5" s="3"/>
      <c r="J5" s="381"/>
      <c r="K5" s="3"/>
    </row>
    <row r="6" spans="2:11" x14ac:dyDescent="0.2">
      <c r="B6" s="3"/>
      <c r="C6" s="19"/>
      <c r="D6" s="3"/>
      <c r="E6" s="3"/>
      <c r="F6" s="3"/>
      <c r="G6" s="19"/>
      <c r="H6" s="3"/>
      <c r="I6" s="3"/>
      <c r="J6" s="3"/>
      <c r="K6" s="3"/>
    </row>
    <row r="7" spans="2:11" x14ac:dyDescent="0.2">
      <c r="B7" s="3"/>
      <c r="C7" s="19"/>
      <c r="D7" s="3"/>
      <c r="E7" s="3"/>
      <c r="F7" s="3"/>
      <c r="G7" s="19"/>
      <c r="H7" s="3"/>
      <c r="I7" s="3"/>
      <c r="J7" s="3"/>
      <c r="K7" s="3"/>
    </row>
    <row r="8" spans="2:11" x14ac:dyDescent="0.2">
      <c r="B8" s="3"/>
      <c r="C8" s="19"/>
      <c r="D8" s="3"/>
      <c r="E8" s="3"/>
      <c r="F8" s="3"/>
      <c r="G8" s="19"/>
      <c r="H8" s="3"/>
      <c r="I8" s="3"/>
      <c r="J8" s="3"/>
      <c r="K8" s="3"/>
    </row>
    <row r="9" spans="2:11" x14ac:dyDescent="0.2">
      <c r="B9" s="3"/>
      <c r="C9" s="19"/>
      <c r="D9" s="3"/>
      <c r="E9" s="3"/>
      <c r="F9" s="3"/>
      <c r="G9" s="19"/>
      <c r="H9" s="3"/>
      <c r="I9" s="3"/>
      <c r="J9" s="3"/>
      <c r="K9" s="3"/>
    </row>
    <row r="10" spans="2:11" x14ac:dyDescent="0.2">
      <c r="B10" s="3"/>
      <c r="C10" s="19"/>
      <c r="D10" s="3"/>
      <c r="E10" s="3"/>
      <c r="F10" s="3"/>
      <c r="G10" s="19"/>
      <c r="H10" s="3"/>
      <c r="I10" s="3"/>
      <c r="J10" s="3"/>
      <c r="K10" s="3"/>
    </row>
    <row r="11" spans="2:11" x14ac:dyDescent="0.2">
      <c r="B11" s="3"/>
      <c r="C11" s="19"/>
      <c r="D11" s="3"/>
      <c r="E11" s="3"/>
      <c r="F11" s="3"/>
      <c r="G11" s="19"/>
      <c r="H11" s="3"/>
      <c r="I11" s="3"/>
      <c r="J11" s="3"/>
      <c r="K11" s="3"/>
    </row>
    <row r="12" spans="2:11" x14ac:dyDescent="0.2">
      <c r="B12" s="3"/>
      <c r="C12" s="19"/>
      <c r="D12" s="3"/>
      <c r="E12" s="3"/>
      <c r="F12" s="3"/>
      <c r="G12" s="19"/>
      <c r="H12" s="3"/>
      <c r="I12" s="3"/>
      <c r="J12" s="3"/>
      <c r="K12" s="3"/>
    </row>
    <row r="13" spans="2:11" x14ac:dyDescent="0.2">
      <c r="B13" s="3"/>
      <c r="C13" s="19"/>
      <c r="D13" s="3"/>
      <c r="E13" s="3"/>
      <c r="F13" s="3"/>
      <c r="G13" s="19"/>
      <c r="H13" s="3"/>
      <c r="I13" s="3"/>
      <c r="J13" s="3"/>
      <c r="K13" s="3"/>
    </row>
    <row r="14" spans="2:11" x14ac:dyDescent="0.2">
      <c r="B14" s="3"/>
      <c r="C14" s="19"/>
      <c r="D14" s="3"/>
      <c r="E14" s="3"/>
      <c r="F14" s="3"/>
      <c r="G14" s="19"/>
      <c r="H14" s="3"/>
      <c r="I14" s="3"/>
      <c r="J14" s="3"/>
      <c r="K14" s="3"/>
    </row>
    <row r="15" spans="2:11" x14ac:dyDescent="0.2">
      <c r="B15" s="3"/>
      <c r="C15" s="19"/>
      <c r="D15" s="3"/>
      <c r="E15" s="3"/>
      <c r="F15" s="3"/>
      <c r="G15" s="19"/>
      <c r="H15" s="3"/>
      <c r="I15" s="3"/>
      <c r="J15" s="3"/>
      <c r="K15" s="3"/>
    </row>
    <row r="16" spans="2:11" x14ac:dyDescent="0.2">
      <c r="B16" s="3"/>
      <c r="C16" s="19"/>
      <c r="D16" s="3"/>
      <c r="E16" s="3"/>
      <c r="F16" s="3"/>
      <c r="G16" s="19"/>
      <c r="H16" s="3"/>
      <c r="I16" s="3"/>
      <c r="J16" s="3"/>
      <c r="K16" s="3"/>
    </row>
    <row r="17" spans="2:11" x14ac:dyDescent="0.2">
      <c r="B17" s="3"/>
      <c r="C17" s="19"/>
      <c r="D17" s="3"/>
      <c r="E17" s="3"/>
      <c r="F17" s="3"/>
      <c r="G17" s="19"/>
      <c r="H17" s="3"/>
      <c r="I17" s="3"/>
      <c r="J17" s="3"/>
      <c r="K17" s="3"/>
    </row>
    <row r="18" spans="2:11" x14ac:dyDescent="0.2">
      <c r="B18" s="3"/>
      <c r="C18" s="19"/>
      <c r="D18" s="3"/>
      <c r="E18" s="3"/>
      <c r="F18" s="3"/>
      <c r="G18" s="19"/>
      <c r="H18" s="3"/>
      <c r="I18" s="3"/>
      <c r="J18" s="3"/>
      <c r="K18" s="3"/>
    </row>
    <row r="19" spans="2:11" x14ac:dyDescent="0.2">
      <c r="B19" s="3"/>
      <c r="C19" s="19"/>
      <c r="D19" s="3"/>
      <c r="E19" s="3"/>
      <c r="F19" s="3"/>
      <c r="G19" s="19"/>
      <c r="H19" s="3"/>
      <c r="I19" s="3"/>
      <c r="J19" s="3"/>
      <c r="K19" s="3"/>
    </row>
    <row r="20" spans="2:11" x14ac:dyDescent="0.2">
      <c r="B20" s="3"/>
      <c r="C20" s="19"/>
      <c r="D20" s="3"/>
      <c r="E20" s="3"/>
      <c r="F20" s="3"/>
      <c r="G20" s="19"/>
      <c r="H20" s="3"/>
      <c r="I20" s="3"/>
      <c r="J20" s="3"/>
      <c r="K20" s="3"/>
    </row>
    <row r="21" spans="2:11" x14ac:dyDescent="0.2">
      <c r="B21" s="3"/>
      <c r="C21" s="19"/>
      <c r="D21" s="3"/>
      <c r="E21" s="3"/>
      <c r="F21" s="3"/>
      <c r="G21" s="19"/>
      <c r="H21" s="3"/>
      <c r="I21" s="3"/>
      <c r="J21" s="3"/>
      <c r="K21" s="3"/>
    </row>
    <row r="22" spans="2:11" x14ac:dyDescent="0.2">
      <c r="B22" s="3"/>
      <c r="C22" s="19"/>
      <c r="D22" s="3"/>
      <c r="E22" s="3"/>
      <c r="F22" s="3"/>
      <c r="G22" s="19"/>
      <c r="H22" s="3"/>
      <c r="I22" s="3"/>
      <c r="J22" s="3"/>
      <c r="K22" s="3"/>
    </row>
    <row r="23" spans="2:11" x14ac:dyDescent="0.2">
      <c r="B23" s="3"/>
      <c r="C23" s="19"/>
      <c r="D23" s="3"/>
      <c r="E23" s="3"/>
      <c r="F23" s="3"/>
      <c r="G23" s="19"/>
      <c r="H23" s="3"/>
      <c r="I23" s="3"/>
      <c r="J23" s="3"/>
      <c r="K23" s="3"/>
    </row>
    <row r="24" spans="2:11" x14ac:dyDescent="0.2">
      <c r="B24" s="3"/>
      <c r="C24" s="19"/>
      <c r="D24" s="3"/>
      <c r="E24" s="3"/>
      <c r="F24" s="3"/>
      <c r="G24" s="19"/>
      <c r="H24" s="3"/>
      <c r="I24" s="3"/>
      <c r="J24" s="3"/>
      <c r="K24" s="3"/>
    </row>
    <row r="25" spans="2:11" x14ac:dyDescent="0.2">
      <c r="B25" s="3"/>
      <c r="C25" s="19"/>
      <c r="D25" s="3"/>
      <c r="E25" s="3"/>
      <c r="F25" s="3"/>
      <c r="G25" s="19"/>
      <c r="H25" s="3"/>
      <c r="I25" s="3"/>
      <c r="J25" s="3"/>
      <c r="K25" s="3"/>
    </row>
    <row r="26" spans="2:11" x14ac:dyDescent="0.2">
      <c r="B26" s="3"/>
      <c r="C26" s="19"/>
      <c r="D26" s="3"/>
      <c r="E26" s="3"/>
      <c r="F26" s="3"/>
      <c r="G26" s="19"/>
      <c r="H26" s="3"/>
      <c r="I26" s="3"/>
      <c r="J26" s="3"/>
      <c r="K26" s="3"/>
    </row>
    <row r="27" spans="2:11" x14ac:dyDescent="0.2">
      <c r="B27" s="3"/>
      <c r="C27" s="19"/>
      <c r="D27" s="3"/>
      <c r="E27" s="3"/>
      <c r="F27" s="3"/>
      <c r="G27" s="19"/>
      <c r="H27" s="3"/>
      <c r="I27" s="3"/>
      <c r="J27" s="3"/>
      <c r="K27" s="3"/>
    </row>
    <row r="28" spans="2:11" x14ac:dyDescent="0.2">
      <c r="B28" s="3"/>
      <c r="C28" s="19"/>
      <c r="D28" s="3"/>
      <c r="E28" s="3"/>
      <c r="F28" s="3"/>
      <c r="G28" s="19"/>
      <c r="H28" s="3"/>
      <c r="I28" s="3"/>
      <c r="J28" s="3"/>
      <c r="K28" s="3"/>
    </row>
    <row r="29" spans="2:11" x14ac:dyDescent="0.2">
      <c r="B29" s="3"/>
      <c r="C29" s="19"/>
      <c r="D29" s="3"/>
      <c r="E29" s="3"/>
      <c r="F29" s="3"/>
      <c r="G29" s="19"/>
      <c r="H29" s="3"/>
      <c r="I29" s="3"/>
      <c r="J29" s="3"/>
      <c r="K29" s="3"/>
    </row>
    <row r="30" spans="2:11" x14ac:dyDescent="0.2">
      <c r="B30" s="3"/>
      <c r="C30" s="19"/>
      <c r="D30" s="3"/>
      <c r="E30" s="3"/>
      <c r="F30" s="3"/>
      <c r="G30" s="19"/>
      <c r="H30" s="3"/>
      <c r="I30" s="3"/>
      <c r="J30" s="3"/>
      <c r="K30" s="3"/>
    </row>
  </sheetData>
  <mergeCells count="3">
    <mergeCell ref="B2:B3"/>
    <mergeCell ref="C2:F2"/>
    <mergeCell ref="G2:J2"/>
  </mergeCells>
  <phoneticPr fontId="5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Sheet22.watching_list_update">
                <anchor moveWithCells="1" sizeWithCells="1">
                  <from>
                    <xdr:col>11</xdr:col>
                    <xdr:colOff>161925</xdr:colOff>
                    <xdr:row>0</xdr:row>
                    <xdr:rowOff>152400</xdr:rowOff>
                  </from>
                  <to>
                    <xdr:col>12</xdr:col>
                    <xdr:colOff>638175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eet24.update_watching_stock_name">
                <anchor moveWithCells="1" sizeWithCells="1">
                  <from>
                    <xdr:col>11</xdr:col>
                    <xdr:colOff>161925</xdr:colOff>
                    <xdr:row>4</xdr:row>
                    <xdr:rowOff>9525</xdr:rowOff>
                  </from>
                  <to>
                    <xdr:col>12</xdr:col>
                    <xdr:colOff>638175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7" tint="0.59999389629810485"/>
  </sheetPr>
  <dimension ref="A1:AZ300"/>
  <sheetViews>
    <sheetView showGridLines="0" zoomScaleNormal="100" workbookViewId="0">
      <selection activeCell="P31" sqref="P31"/>
    </sheetView>
  </sheetViews>
  <sheetFormatPr defaultRowHeight="14.25" x14ac:dyDescent="0.2"/>
  <cols>
    <col min="1" max="1" width="4" style="106" customWidth="1"/>
    <col min="2" max="2" width="4.5" style="106" customWidth="1"/>
    <col min="3" max="3" width="4.875" style="106" customWidth="1"/>
    <col min="4" max="4" width="5.12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style="106" customWidth="1"/>
    <col min="10" max="10" width="5.5" style="106" customWidth="1"/>
    <col min="11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  <col min="46" max="16384" width="9" style="106"/>
  </cols>
  <sheetData>
    <row r="1" spans="1:52" ht="15" thickBot="1" x14ac:dyDescent="0.25">
      <c r="F1" s="372"/>
      <c r="L1" s="100"/>
      <c r="M1" s="100"/>
      <c r="N1" s="100"/>
      <c r="O1" s="373"/>
    </row>
    <row r="2" spans="1:52" x14ac:dyDescent="0.2">
      <c r="E2" s="438" t="s">
        <v>460</v>
      </c>
      <c r="F2" s="440" t="s">
        <v>767</v>
      </c>
      <c r="G2" s="441"/>
      <c r="H2" s="441"/>
      <c r="I2" s="441"/>
      <c r="J2" s="441"/>
      <c r="K2" s="441"/>
      <c r="L2" s="177"/>
      <c r="M2" s="177"/>
      <c r="N2" s="176"/>
      <c r="O2" s="442" t="s">
        <v>199</v>
      </c>
      <c r="P2" s="441"/>
      <c r="Q2" s="441"/>
      <c r="R2" s="441"/>
      <c r="S2" s="441"/>
      <c r="T2" s="441"/>
      <c r="U2" s="441"/>
      <c r="V2" s="441"/>
      <c r="W2" s="444"/>
      <c r="X2" s="445" t="s">
        <v>449</v>
      </c>
      <c r="Y2" s="441"/>
      <c r="Z2" s="441"/>
      <c r="AA2" s="441"/>
      <c r="AB2" s="441"/>
      <c r="AC2" s="441"/>
      <c r="AD2" s="441"/>
      <c r="AE2" s="444"/>
      <c r="AF2" s="446" t="s">
        <v>200</v>
      </c>
      <c r="AG2" s="441"/>
      <c r="AH2" s="441"/>
      <c r="AI2" s="441"/>
      <c r="AJ2" s="441"/>
      <c r="AK2" s="441"/>
      <c r="AL2" s="441"/>
      <c r="AM2" s="441"/>
      <c r="AN2" s="441"/>
      <c r="AO2" s="444"/>
      <c r="AP2" s="111" t="s">
        <v>829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43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1399</v>
      </c>
      <c r="L3" s="175" t="s">
        <v>459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772</v>
      </c>
      <c r="U3" s="178" t="s">
        <v>459</v>
      </c>
      <c r="V3" s="178"/>
      <c r="W3" s="115"/>
      <c r="X3" s="116" t="s">
        <v>450</v>
      </c>
      <c r="Y3" s="117" t="s">
        <v>451</v>
      </c>
      <c r="Z3" s="179" t="s">
        <v>773</v>
      </c>
      <c r="AA3" s="179" t="s">
        <v>774</v>
      </c>
      <c r="AB3" s="179" t="s">
        <v>763</v>
      </c>
      <c r="AC3" s="179" t="s">
        <v>857</v>
      </c>
      <c r="AD3" s="117" t="s">
        <v>858</v>
      </c>
      <c r="AE3" s="118"/>
      <c r="AF3" s="119" t="s">
        <v>764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452</v>
      </c>
      <c r="AQ3" s="123" t="s">
        <v>1214</v>
      </c>
      <c r="AR3" s="123" t="s">
        <v>453</v>
      </c>
      <c r="AS3" s="148" t="s">
        <v>212</v>
      </c>
    </row>
    <row r="4" spans="1:52" s="278" customFormat="1" ht="15" customHeight="1" x14ac:dyDescent="0.2">
      <c r="A4" s="124" t="s">
        <v>1016</v>
      </c>
      <c r="B4" s="124" t="s">
        <v>1017</v>
      </c>
      <c r="C4" s="124" t="s">
        <v>1018</v>
      </c>
      <c r="D4" s="124" t="s">
        <v>2723</v>
      </c>
      <c r="E4">
        <v>1</v>
      </c>
      <c r="F4">
        <v>7267</v>
      </c>
      <c r="G4" t="s">
        <v>57</v>
      </c>
      <c r="H4" t="s">
        <v>996</v>
      </c>
      <c r="I4">
        <v>2453</v>
      </c>
      <c r="J4">
        <v>300</v>
      </c>
      <c r="K4"/>
      <c r="L4"/>
      <c r="M4"/>
      <c r="N4"/>
      <c r="O4">
        <v>7203</v>
      </c>
      <c r="P4" t="s">
        <v>1497</v>
      </c>
      <c r="Q4" t="s">
        <v>996</v>
      </c>
      <c r="R4">
        <v>6249</v>
      </c>
      <c r="S4">
        <v>100</v>
      </c>
      <c r="T4"/>
      <c r="U4"/>
      <c r="V4"/>
      <c r="W4"/>
      <c r="X4">
        <v>-1.21877854589412</v>
      </c>
      <c r="Y4">
        <v>-4.78</v>
      </c>
      <c r="Z4">
        <v>735900</v>
      </c>
      <c r="AA4">
        <v>624900</v>
      </c>
      <c r="AB4">
        <v>17.760000000000002</v>
      </c>
      <c r="AC4">
        <v>0.84068965647584404</v>
      </c>
      <c r="AD4"/>
      <c r="AE4"/>
      <c r="AF4">
        <v>3802</v>
      </c>
      <c r="AG4">
        <v>543</v>
      </c>
      <c r="AH4" s="272">
        <v>7</v>
      </c>
      <c r="AI4" s="272">
        <v>3</v>
      </c>
      <c r="AJ4" s="272" t="s">
        <v>2815</v>
      </c>
      <c r="AK4">
        <v>42.86</v>
      </c>
      <c r="AL4">
        <v>14</v>
      </c>
      <c r="AM4"/>
      <c r="AN4"/>
      <c r="AO4"/>
      <c r="AP4">
        <v>0.91674962529528603</v>
      </c>
      <c r="AQ4">
        <v>0.86161928840285595</v>
      </c>
      <c r="AR4">
        <v>0.17722080509299701</v>
      </c>
      <c r="AS4">
        <v>0.93214451632665296</v>
      </c>
      <c r="AT4"/>
      <c r="AU4"/>
      <c r="AV4"/>
      <c r="AW4"/>
      <c r="AX4"/>
      <c r="AY4"/>
      <c r="AZ4"/>
    </row>
    <row r="5" spans="1:52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2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:52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:52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:52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:52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:52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:52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:52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:52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:52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:52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:52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:52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:52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:52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:52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:52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:52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:52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:52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:52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:52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:52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:52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:52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:52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:52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:52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:52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:52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:52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:52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:52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:52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:52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:52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:52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:52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:52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:52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:52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:52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:52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:52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:52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:52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:52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:52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:52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:52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:52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:52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:52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:52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:52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:52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:52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:52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:52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:52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:52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:52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:52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:52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:52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:52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:52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:52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:52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:52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:52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:52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:52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:52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:52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:52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:52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:52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:52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:52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:52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:52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:52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:52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:52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:52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:52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:52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:52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:52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:52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:52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:52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:52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:52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:52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:52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:52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:52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:52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:52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:52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:52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:52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:52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:52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:52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:52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:52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:52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:52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:52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:52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:52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:52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:52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:52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:52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:52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:52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:52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:52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:52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:52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:52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:52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:52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:52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:52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:52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:52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:52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:52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:52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:52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</sheetData>
  <mergeCells count="5">
    <mergeCell ref="E2:E3"/>
    <mergeCell ref="F2:K2"/>
    <mergeCell ref="O2:W2"/>
    <mergeCell ref="X2:AE2"/>
    <mergeCell ref="AF2:AO2"/>
  </mergeCells>
  <phoneticPr fontId="53"/>
  <hyperlinks>
    <hyperlink ref="A4" display="CHT"/>
    <hyperlink ref="B4" display="MOR"/>
    <hyperlink ref="C4" display="NEW"/>
    <hyperlink ref="D4" display="DryR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Sheet22.watching_list_update">
                <anchor moveWithCells="1" sizeWithCells="1">
                  <from>
                    <xdr:col>0</xdr:col>
                    <xdr:colOff>133350</xdr:colOff>
                    <xdr:row>0</xdr:row>
                    <xdr:rowOff>104775</xdr:rowOff>
                  </from>
                  <to>
                    <xdr:col>3</xdr:col>
                    <xdr:colOff>276225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X13"/>
  <sheetViews>
    <sheetView showGridLines="0" zoomScaleNormal="100" workbookViewId="0">
      <selection activeCell="B13" sqref="B13"/>
    </sheetView>
  </sheetViews>
  <sheetFormatPr defaultRowHeight="14.25" x14ac:dyDescent="0.2"/>
  <cols>
    <col min="1" max="1" width="1" style="106" customWidth="1"/>
    <col min="2" max="2" width="8.375" style="106" customWidth="1"/>
    <col min="3" max="3" width="3" style="106" customWidth="1"/>
    <col min="4" max="4" width="9.5" style="106" customWidth="1"/>
    <col min="5" max="5" width="3.125" style="106" customWidth="1"/>
    <col min="6" max="6" width="6.875" style="106" customWidth="1"/>
    <col min="7" max="7" width="21.75" style="106" customWidth="1"/>
    <col min="8" max="8" width="9.625" style="106" customWidth="1"/>
    <col min="9" max="9" width="8.125" style="106" customWidth="1"/>
    <col min="10" max="10" width="13.375" style="106" customWidth="1"/>
    <col min="11" max="11" width="4.75" style="106" customWidth="1"/>
    <col min="12" max="12" width="8.375" style="106" customWidth="1"/>
    <col min="13" max="13" width="8.75" style="106" customWidth="1"/>
    <col min="14" max="14" width="6.75" style="106" customWidth="1"/>
    <col min="15" max="15" width="8.25" style="106" customWidth="1"/>
    <col min="16" max="16" width="10.625" style="106" customWidth="1"/>
    <col min="17" max="17" width="7.375" style="106" customWidth="1"/>
    <col min="18" max="18" width="10.875" style="106" customWidth="1"/>
    <col min="19" max="19" width="11.375" style="106" customWidth="1"/>
    <col min="20" max="20" width="7.375" style="106" customWidth="1"/>
    <col min="21" max="21" width="10.5" style="106" customWidth="1"/>
    <col min="22" max="22" width="6.125" style="106" customWidth="1"/>
    <col min="23" max="23" width="19.375" style="106" customWidth="1"/>
    <col min="24" max="16384" width="9" style="106"/>
  </cols>
  <sheetData>
    <row r="1" spans="1:24" ht="18.75" customHeight="1" thickBot="1" x14ac:dyDescent="0.25">
      <c r="A1" s="360"/>
      <c r="B1" s="366" t="s">
        <v>2797</v>
      </c>
      <c r="C1" s="362" t="s">
        <v>83</v>
      </c>
      <c r="D1" s="362"/>
      <c r="E1" s="361"/>
      <c r="F1" s="361"/>
      <c r="G1" s="361"/>
      <c r="H1" s="363"/>
      <c r="I1" s="362" t="s">
        <v>20</v>
      </c>
      <c r="J1" s="364"/>
      <c r="K1" s="447">
        <v>43969</v>
      </c>
      <c r="L1" s="448"/>
      <c r="M1" s="365"/>
      <c r="N1" s="362" t="s">
        <v>185</v>
      </c>
      <c r="O1" s="361"/>
      <c r="P1" s="447">
        <f ca="1">TODAY()</f>
        <v>43969</v>
      </c>
      <c r="Q1" s="449"/>
      <c r="R1" s="361"/>
      <c r="S1" s="361"/>
      <c r="T1" s="361"/>
      <c r="U1" s="362" t="s">
        <v>19</v>
      </c>
      <c r="V1" s="362"/>
      <c r="W1" s="361"/>
      <c r="X1" s="361"/>
    </row>
    <row r="2" spans="1:24" ht="16.5" customHeight="1" thickBot="1" x14ac:dyDescent="0.25">
      <c r="J2" s="173" t="e">
        <f>SUM(#REF!)</f>
        <v>#REF!</v>
      </c>
      <c r="M2" s="280" t="e">
        <f>SUM(#REF!)</f>
        <v>#REF!</v>
      </c>
      <c r="N2" s="282" t="e">
        <f>SUM(#REF!)</f>
        <v>#REF!</v>
      </c>
      <c r="O2" s="281" t="e">
        <f>SUM(#REF!)</f>
        <v>#REF!</v>
      </c>
      <c r="R2" s="127">
        <f ca="1">SUM(R4:R100)</f>
        <v>-10680</v>
      </c>
      <c r="S2" s="91">
        <f ca="1">SUM(S4:S100)</f>
        <v>-5.2193316004344095E-3</v>
      </c>
    </row>
    <row r="3" spans="1:24" ht="24.75" thickBot="1" x14ac:dyDescent="0.25">
      <c r="C3" s="58" t="s">
        <v>66</v>
      </c>
      <c r="D3" s="68" t="s">
        <v>90</v>
      </c>
      <c r="E3" s="60"/>
      <c r="F3" s="59" t="s">
        <v>37</v>
      </c>
      <c r="G3" s="61" t="s">
        <v>38</v>
      </c>
      <c r="H3" s="62" t="s">
        <v>67</v>
      </c>
      <c r="I3" s="62" t="s">
        <v>68</v>
      </c>
      <c r="J3" s="60" t="s">
        <v>18</v>
      </c>
      <c r="K3" s="60" t="s">
        <v>69</v>
      </c>
      <c r="L3" s="62" t="s">
        <v>70</v>
      </c>
      <c r="M3" s="63" t="s">
        <v>91</v>
      </c>
      <c r="N3" s="60" t="s">
        <v>71</v>
      </c>
      <c r="O3" s="63" t="s">
        <v>85</v>
      </c>
      <c r="P3" s="60" t="s">
        <v>178</v>
      </c>
      <c r="Q3" s="60" t="s">
        <v>72</v>
      </c>
      <c r="R3" s="63" t="s">
        <v>87</v>
      </c>
      <c r="S3" s="66" t="s">
        <v>88</v>
      </c>
      <c r="T3" s="65"/>
      <c r="U3" s="67" t="s">
        <v>184</v>
      </c>
      <c r="V3" s="67" t="s">
        <v>89</v>
      </c>
      <c r="W3" s="64" t="s">
        <v>86</v>
      </c>
    </row>
    <row r="4" spans="1:24" x14ac:dyDescent="0.2">
      <c r="B4" s="124" t="s">
        <v>193</v>
      </c>
      <c r="C4" s="387">
        <f>ROW()/2-1</f>
        <v>1</v>
      </c>
      <c r="D4" s="389">
        <v>43969</v>
      </c>
      <c r="E4" s="33" t="s">
        <v>181</v>
      </c>
      <c r="F4" s="33">
        <v>9474</v>
      </c>
      <c r="G4" s="55" t="s">
        <v>2828</v>
      </c>
      <c r="H4" s="49">
        <v>1282</v>
      </c>
      <c r="I4" s="49">
        <v>900</v>
      </c>
      <c r="J4" s="50">
        <f t="shared" ref="J4:J5" si="0">H4*I4</f>
        <v>1153800</v>
      </c>
      <c r="K4" s="52" t="s">
        <v>2830</v>
      </c>
      <c r="L4" s="49">
        <v>1274</v>
      </c>
      <c r="M4" s="33">
        <v>770</v>
      </c>
      <c r="N4" s="143">
        <f ca="1">IF(OR(K4="現物",J4=0),0,IF(E4="売",J4*Fee_Refer!$B$12/365*V4, J4*Fee_Refer!$B$11/365*#REF!))</f>
        <v>0</v>
      </c>
      <c r="O4" s="52">
        <v>0</v>
      </c>
      <c r="P4" s="146">
        <f ca="1">IF(L4 &gt;0,(H4-L4)*I4-M4-N4-O4,0)</f>
        <v>6430</v>
      </c>
      <c r="Q4" s="51">
        <f ca="1">IF(L4&gt;0,P4/J4,0)</f>
        <v>5.5728895822499567E-3</v>
      </c>
      <c r="R4" s="391">
        <f ca="1">P4+P5</f>
        <v>12860</v>
      </c>
      <c r="S4" s="392">
        <f ca="1">IF(L4&gt;0,R4/(J4+J5),0)</f>
        <v>5.6637012243459881E-3</v>
      </c>
      <c r="U4" s="394">
        <f ca="1">$P$1</f>
        <v>43969</v>
      </c>
      <c r="V4" s="395">
        <f ca="1">IF(U4&gt;D4,DATEDIF(D4,U4,"d"),0)</f>
        <v>0</v>
      </c>
      <c r="W4" s="396"/>
    </row>
    <row r="5" spans="1:24" x14ac:dyDescent="0.2">
      <c r="B5" s="124" t="s">
        <v>399</v>
      </c>
      <c r="C5" s="388"/>
      <c r="D5" s="390"/>
      <c r="E5" s="306" t="s">
        <v>183</v>
      </c>
      <c r="F5" s="306">
        <v>6269</v>
      </c>
      <c r="G5" s="319" t="s">
        <v>2829</v>
      </c>
      <c r="H5" s="316">
        <v>1396</v>
      </c>
      <c r="I5" s="316">
        <v>800</v>
      </c>
      <c r="J5" s="317">
        <f t="shared" si="0"/>
        <v>1116800</v>
      </c>
      <c r="K5" s="144" t="s">
        <v>2830</v>
      </c>
      <c r="L5" s="313">
        <v>1405</v>
      </c>
      <c r="M5" s="306">
        <v>770</v>
      </c>
      <c r="N5" s="145">
        <f ca="1">IF(OR(K5="現物",J5=0),0,IF(E5="売",J5*Fee_Refer!$B$12/365*V5, J5*Fee_Refer!$B$11/365*V4))</f>
        <v>0</v>
      </c>
      <c r="O5" s="371">
        <v>0</v>
      </c>
      <c r="P5" s="147">
        <f ca="1">IF(L5&gt;0,(L5-H5)*I5-M5-N5-O5,0)</f>
        <v>6430</v>
      </c>
      <c r="Q5" s="48">
        <f ca="1">IF(L5&gt;0,P5/J5,0)</f>
        <v>5.7575214899713463E-3</v>
      </c>
      <c r="R5" s="391"/>
      <c r="S5" s="393"/>
      <c r="U5" s="395"/>
      <c r="V5" s="395"/>
      <c r="W5" s="395"/>
    </row>
    <row r="6" spans="1:24" x14ac:dyDescent="0.2">
      <c r="B6" s="124" t="s">
        <v>193</v>
      </c>
      <c r="C6" s="387">
        <f>ROW()/2-1</f>
        <v>2</v>
      </c>
      <c r="D6" s="389">
        <v>43969</v>
      </c>
      <c r="E6" s="33" t="s">
        <v>181</v>
      </c>
      <c r="F6" s="33">
        <v>9715</v>
      </c>
      <c r="G6" s="55" t="s">
        <v>2831</v>
      </c>
      <c r="H6" s="49">
        <v>2170</v>
      </c>
      <c r="I6" s="49">
        <v>500</v>
      </c>
      <c r="J6" s="50">
        <f t="shared" ref="J6:J13" si="1">H6*I6</f>
        <v>1085000</v>
      </c>
      <c r="K6" s="52" t="s">
        <v>2833</v>
      </c>
      <c r="L6" s="49">
        <v>2208</v>
      </c>
      <c r="M6" s="33">
        <v>770</v>
      </c>
      <c r="N6" s="143">
        <f ca="1">IF(OR(K6="現物",J6=0),0,IF(E6="売",J6*Fee_Refer!$B$12/365*V6, J6*Fee_Refer!$B$11/365*#REF!))</f>
        <v>0</v>
      </c>
      <c r="O6" s="52">
        <v>0</v>
      </c>
      <c r="P6" s="146">
        <f ca="1">IF(L6 &gt;0,(H6-L6)*I6-M6-N6-O6,0)</f>
        <v>-19770</v>
      </c>
      <c r="Q6" s="51">
        <f ca="1">IF(L6&gt;0,P6/J6,0)</f>
        <v>-1.8221198156682026E-2</v>
      </c>
      <c r="R6" s="391">
        <f ca="1">P6+P7</f>
        <v>-23540</v>
      </c>
      <c r="S6" s="392">
        <f ca="1">IF(L6&gt;0,R6/(J6+J7),0)</f>
        <v>-1.0883032824780398E-2</v>
      </c>
      <c r="U6" s="394">
        <f ca="1">$P$1</f>
        <v>43969</v>
      </c>
      <c r="V6" s="395">
        <f ca="1">IF(U6&gt;D6,DATEDIF(D6,U6,"d"),0)</f>
        <v>0</v>
      </c>
      <c r="W6" s="396"/>
    </row>
    <row r="7" spans="1:24" x14ac:dyDescent="0.2">
      <c r="B7" s="124" t="s">
        <v>399</v>
      </c>
      <c r="C7" s="388"/>
      <c r="D7" s="390"/>
      <c r="E7" s="306" t="s">
        <v>183</v>
      </c>
      <c r="F7" s="306">
        <v>6925</v>
      </c>
      <c r="G7" s="319" t="s">
        <v>2832</v>
      </c>
      <c r="H7" s="316">
        <v>1078</v>
      </c>
      <c r="I7" s="316">
        <v>1000</v>
      </c>
      <c r="J7" s="317">
        <f t="shared" si="1"/>
        <v>1078000</v>
      </c>
      <c r="K7" s="144" t="s">
        <v>2830</v>
      </c>
      <c r="L7" s="313">
        <v>1075</v>
      </c>
      <c r="M7" s="306">
        <v>770</v>
      </c>
      <c r="N7" s="145">
        <f ca="1">IF(OR(K7="現物",J7=0),0,IF(E7="売",J7*Fee_Refer!$B$12/365*V7, J7*Fee_Refer!$B$11/365*V6))</f>
        <v>0</v>
      </c>
      <c r="O7" s="371">
        <v>0</v>
      </c>
      <c r="P7" s="147">
        <f ca="1">IF(L7&gt;0,(L7-H7)*I7-M7-N7-O7,0)</f>
        <v>-3770</v>
      </c>
      <c r="Q7" s="48">
        <f ca="1">IF(L7&gt;0,P7/J7,0)</f>
        <v>-3.4972170686456399E-3</v>
      </c>
      <c r="R7" s="391"/>
      <c r="S7" s="393"/>
      <c r="U7" s="395"/>
      <c r="V7" s="395"/>
      <c r="W7" s="395"/>
    </row>
    <row r="8" spans="1:24" x14ac:dyDescent="0.2">
      <c r="B8" s="124" t="s">
        <v>193</v>
      </c>
      <c r="C8" s="387">
        <f>ROW()/2-1</f>
        <v>3</v>
      </c>
      <c r="D8" s="389">
        <v>43970</v>
      </c>
      <c r="E8" s="33" t="s">
        <v>181</v>
      </c>
      <c r="F8" s="33">
        <v>8308</v>
      </c>
      <c r="G8" s="55" t="s">
        <v>3182</v>
      </c>
      <c r="H8" s="49"/>
      <c r="I8" s="49">
        <v>3000</v>
      </c>
      <c r="J8" s="50">
        <f t="shared" si="1"/>
        <v>0</v>
      </c>
      <c r="K8" s="52" t="s">
        <v>3184</v>
      </c>
      <c r="L8" s="49"/>
      <c r="M8" s="33"/>
      <c r="N8" s="143">
        <f>IF(OR(K8="現物",J8=0),0,IF(E8="売",J8*Fee_Refer!$B$12/365*V8, J8*Fee_Refer!$B$11/365*#REF!))</f>
        <v>0</v>
      </c>
      <c r="O8" s="52">
        <v>0</v>
      </c>
      <c r="P8" s="146">
        <f>IF(L8 &gt;0,(H8-L8)*I8-M8-N8-O8,0)</f>
        <v>0</v>
      </c>
      <c r="Q8" s="51">
        <f>IF(L8&gt;0,P8/J8,0)</f>
        <v>0</v>
      </c>
      <c r="R8" s="391">
        <f>P8+P9</f>
        <v>0</v>
      </c>
      <c r="S8" s="392">
        <f>IF(L8&gt;0,R8/(J8+J9),0)</f>
        <v>0</v>
      </c>
      <c r="U8" s="394">
        <f ca="1">$P$1</f>
        <v>43969</v>
      </c>
      <c r="V8" s="395">
        <f ca="1">IF(U8&gt;D8,DATEDIF(D8,U8,"d"),0)</f>
        <v>0</v>
      </c>
      <c r="W8" s="396"/>
    </row>
    <row r="9" spans="1:24" x14ac:dyDescent="0.2">
      <c r="B9" s="124" t="s">
        <v>399</v>
      </c>
      <c r="C9" s="388"/>
      <c r="D9" s="390"/>
      <c r="E9" s="306" t="s">
        <v>183</v>
      </c>
      <c r="F9" s="306">
        <v>4676</v>
      </c>
      <c r="G9" s="319" t="s">
        <v>3183</v>
      </c>
      <c r="H9" s="316"/>
      <c r="I9" s="316">
        <v>1000</v>
      </c>
      <c r="J9" s="317">
        <f t="shared" si="1"/>
        <v>0</v>
      </c>
      <c r="K9" s="144" t="s">
        <v>3184</v>
      </c>
      <c r="L9" s="313"/>
      <c r="M9" s="306"/>
      <c r="N9" s="145">
        <f>IF(OR(K9="現物",J9=0),0,IF(E9="売",J9*Fee_Refer!$B$12/365*V9, J9*Fee_Refer!$B$11/365*V8))</f>
        <v>0</v>
      </c>
      <c r="O9" s="383">
        <v>0</v>
      </c>
      <c r="P9" s="147">
        <f>IF(L9&gt;0,(L9-H9)*I9-M9-N9-O9,0)</f>
        <v>0</v>
      </c>
      <c r="Q9" s="48">
        <f>IF(L9&gt;0,P9/J9,0)</f>
        <v>0</v>
      </c>
      <c r="R9" s="391"/>
      <c r="S9" s="393"/>
      <c r="U9" s="395"/>
      <c r="V9" s="395"/>
      <c r="W9" s="395"/>
    </row>
    <row r="10" spans="1:24" x14ac:dyDescent="0.2">
      <c r="B10" s="124" t="s">
        <v>193</v>
      </c>
      <c r="C10" s="387">
        <f>ROW()/2-1</f>
        <v>4</v>
      </c>
      <c r="D10" s="389">
        <v>43970</v>
      </c>
      <c r="E10" s="33" t="s">
        <v>181</v>
      </c>
      <c r="F10" s="33">
        <v>9716</v>
      </c>
      <c r="G10" s="55" t="s">
        <v>3185</v>
      </c>
      <c r="H10" s="49"/>
      <c r="I10" s="49">
        <v>1200</v>
      </c>
      <c r="J10" s="50">
        <f t="shared" si="1"/>
        <v>0</v>
      </c>
      <c r="K10" s="52" t="s">
        <v>3187</v>
      </c>
      <c r="L10" s="49"/>
      <c r="M10" s="33"/>
      <c r="N10" s="143">
        <f>IF(OR(K10="現物",J10=0),0,IF(E10="売",J10*Fee_Refer!$B$12/365*V10, J10*Fee_Refer!$B$11/365*#REF!))</f>
        <v>0</v>
      </c>
      <c r="O10" s="52">
        <v>0</v>
      </c>
      <c r="P10" s="146">
        <f>IF(L10 &gt;0,(H10-L10)*I10-M10-N10-O10,0)</f>
        <v>0</v>
      </c>
      <c r="Q10" s="51">
        <f>IF(L10&gt;0,P10/J10,0)</f>
        <v>0</v>
      </c>
      <c r="R10" s="391">
        <f>P10+P11</f>
        <v>0</v>
      </c>
      <c r="S10" s="392">
        <f>IF(L10&gt;0,R10/(J10+J11),0)</f>
        <v>0</v>
      </c>
      <c r="U10" s="394">
        <f ca="1">$P$1</f>
        <v>43969</v>
      </c>
      <c r="V10" s="395">
        <f ca="1">IF(U10&gt;D10,DATEDIF(D10,U10,"d"),0)</f>
        <v>0</v>
      </c>
      <c r="W10" s="396"/>
    </row>
    <row r="11" spans="1:24" x14ac:dyDescent="0.2">
      <c r="B11" s="124" t="s">
        <v>399</v>
      </c>
      <c r="C11" s="388"/>
      <c r="D11" s="390"/>
      <c r="E11" s="306" t="s">
        <v>183</v>
      </c>
      <c r="F11" s="306">
        <v>9201</v>
      </c>
      <c r="G11" s="319" t="s">
        <v>3186</v>
      </c>
      <c r="H11" s="316"/>
      <c r="I11" s="316">
        <v>600</v>
      </c>
      <c r="J11" s="317">
        <f t="shared" si="1"/>
        <v>0</v>
      </c>
      <c r="K11" s="144" t="s">
        <v>3187</v>
      </c>
      <c r="L11" s="313"/>
      <c r="M11" s="306"/>
      <c r="N11" s="145">
        <f>IF(OR(K11="現物",J11=0),0,IF(E11="売",J11*Fee_Refer!$B$12/365*V11, J11*Fee_Refer!$B$11/365*V10))</f>
        <v>0</v>
      </c>
      <c r="O11" s="383">
        <v>0</v>
      </c>
      <c r="P11" s="147">
        <f>IF(L11&gt;0,(L11-H11)*I11-M11-N11-O11,0)</f>
        <v>0</v>
      </c>
      <c r="Q11" s="48">
        <f>IF(L11&gt;0,P11/J11,0)</f>
        <v>0</v>
      </c>
      <c r="R11" s="391"/>
      <c r="S11" s="393"/>
      <c r="U11" s="395"/>
      <c r="V11" s="395"/>
      <c r="W11" s="395"/>
    </row>
    <row r="12" spans="1:24" x14ac:dyDescent="0.2">
      <c r="B12" s="124" t="s">
        <v>193</v>
      </c>
      <c r="C12" s="387">
        <f>ROW()/2-1</f>
        <v>5</v>
      </c>
      <c r="D12" s="389">
        <v>43970</v>
      </c>
      <c r="E12" s="33" t="s">
        <v>181</v>
      </c>
      <c r="F12" s="33">
        <v>4182</v>
      </c>
      <c r="G12" s="55" t="s">
        <v>3188</v>
      </c>
      <c r="H12" s="49"/>
      <c r="I12" s="49">
        <v>700</v>
      </c>
      <c r="J12" s="50">
        <f t="shared" si="1"/>
        <v>0</v>
      </c>
      <c r="K12" s="52" t="s">
        <v>3184</v>
      </c>
      <c r="L12" s="49"/>
      <c r="M12" s="33"/>
      <c r="N12" s="143">
        <f>IF(OR(K12="現物",J12=0),0,IF(E12="売",J12*Fee_Refer!$B$12/365*V12, J12*Fee_Refer!$B$11/365*#REF!))</f>
        <v>0</v>
      </c>
      <c r="O12" s="52">
        <v>0</v>
      </c>
      <c r="P12" s="146">
        <f>IF(L12 &gt;0,(H12-L12)*I12-M12-N12-O12,0)</f>
        <v>0</v>
      </c>
      <c r="Q12" s="51">
        <f>IF(L12&gt;0,P12/J12,0)</f>
        <v>0</v>
      </c>
      <c r="R12" s="391">
        <f>P12+P13</f>
        <v>0</v>
      </c>
      <c r="S12" s="392">
        <f>IF(L12&gt;0,R12/(J12+J13),0)</f>
        <v>0</v>
      </c>
      <c r="U12" s="394">
        <f ca="1">$P$1</f>
        <v>43969</v>
      </c>
      <c r="V12" s="395">
        <f ca="1">IF(U12&gt;D12,DATEDIF(D12,U12,"d"),0)</f>
        <v>0</v>
      </c>
      <c r="W12" s="396"/>
    </row>
    <row r="13" spans="1:24" x14ac:dyDescent="0.2">
      <c r="B13" s="124" t="s">
        <v>399</v>
      </c>
      <c r="C13" s="388"/>
      <c r="D13" s="390"/>
      <c r="E13" s="306" t="s">
        <v>183</v>
      </c>
      <c r="F13" s="306">
        <v>8253</v>
      </c>
      <c r="G13" s="319" t="s">
        <v>3189</v>
      </c>
      <c r="H13" s="316"/>
      <c r="I13" s="316">
        <v>900</v>
      </c>
      <c r="J13" s="317">
        <f t="shared" si="1"/>
        <v>0</v>
      </c>
      <c r="K13" s="144" t="s">
        <v>3184</v>
      </c>
      <c r="L13" s="313"/>
      <c r="M13" s="306"/>
      <c r="N13" s="145">
        <f>IF(OR(K13="現物",J13=0),0,IF(E13="売",J13*Fee_Refer!$B$12/365*V13, J13*Fee_Refer!$B$11/365*V12))</f>
        <v>0</v>
      </c>
      <c r="O13" s="383">
        <v>0</v>
      </c>
      <c r="P13" s="147">
        <f>IF(L13&gt;0,(L13-H13)*I13-M13-N13-O13,0)</f>
        <v>0</v>
      </c>
      <c r="Q13" s="48">
        <f>IF(L13&gt;0,P13/J13,0)</f>
        <v>0</v>
      </c>
      <c r="R13" s="391"/>
      <c r="S13" s="393"/>
      <c r="U13" s="395"/>
      <c r="V13" s="395"/>
      <c r="W13" s="395"/>
    </row>
  </sheetData>
  <mergeCells count="37">
    <mergeCell ref="V12:V13"/>
    <mergeCell ref="W12:W13"/>
    <mergeCell ref="C12:C13"/>
    <mergeCell ref="D12:D13"/>
    <mergeCell ref="R12:R13"/>
    <mergeCell ref="S12:S13"/>
    <mergeCell ref="U12:U13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  <mergeCell ref="K1:L1"/>
    <mergeCell ref="P1:Q1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</mergeCells>
  <phoneticPr fontId="53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Sheet20.update_price_for_dry_run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647700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B1:AC8"/>
  <sheetViews>
    <sheetView showGridLines="0" zoomScaleNormal="100" workbookViewId="0">
      <selection activeCell="M28" sqref="M28"/>
    </sheetView>
  </sheetViews>
  <sheetFormatPr defaultRowHeight="14.25" x14ac:dyDescent="0.2"/>
  <cols>
    <col min="1" max="1" width="0.5" style="106" customWidth="1"/>
    <col min="2" max="2" width="6.125" style="106" customWidth="1"/>
    <col min="3" max="3" width="3.625" style="106" customWidth="1"/>
    <col min="4" max="4" width="10" style="106" customWidth="1"/>
    <col min="5" max="5" width="3.5" style="106" customWidth="1"/>
    <col min="6" max="6" width="7.125" style="106" customWidth="1"/>
    <col min="7" max="7" width="22" style="106" customWidth="1"/>
    <col min="8" max="8" width="8" style="106" customWidth="1"/>
    <col min="9" max="9" width="8.25" style="106" customWidth="1"/>
    <col min="10" max="10" width="10" style="106" customWidth="1"/>
    <col min="11" max="11" width="6.875" style="106" customWidth="1"/>
    <col min="12" max="12" width="8.125" style="106" customWidth="1"/>
    <col min="13" max="13" width="9.125" style="106" customWidth="1"/>
    <col min="14" max="14" width="7.375" style="106" customWidth="1"/>
    <col min="15" max="15" width="7.5" style="106" customWidth="1"/>
    <col min="16" max="16" width="9.5" style="106" customWidth="1"/>
    <col min="17" max="17" width="8" style="106" customWidth="1"/>
    <col min="18" max="18" width="10.375" style="106" customWidth="1"/>
    <col min="19" max="19" width="10.625" style="106" customWidth="1"/>
    <col min="20" max="20" width="4.25" style="106" customWidth="1"/>
    <col min="21" max="21" width="10.125" style="106" customWidth="1"/>
    <col min="22" max="22" width="5.25" style="106" bestFit="1" customWidth="1"/>
    <col min="23" max="23" width="13.875" style="106" bestFit="1" customWidth="1"/>
    <col min="24" max="24" width="9" style="106"/>
    <col min="25" max="25" width="15.125" style="106" customWidth="1"/>
    <col min="26" max="26" width="5.5" style="106" customWidth="1"/>
    <col min="27" max="28" width="6.25" style="106" customWidth="1"/>
    <col min="29" max="29" width="5.5" style="106" customWidth="1"/>
    <col min="30" max="16384" width="9" style="106"/>
  </cols>
  <sheetData>
    <row r="1" spans="2:29" ht="5.25" customHeight="1" x14ac:dyDescent="0.2"/>
    <row r="2" spans="2:29" ht="15" thickBot="1" x14ac:dyDescent="0.25">
      <c r="C2" s="57" t="s">
        <v>179</v>
      </c>
      <c r="R2" s="93">
        <f>SUM(R4:R993)</f>
        <v>-903.50328767123278</v>
      </c>
      <c r="S2" s="174"/>
      <c r="U2" s="57" t="s">
        <v>64</v>
      </c>
      <c r="X2" s="367"/>
      <c r="Y2" s="368"/>
    </row>
    <row r="3" spans="2:29" ht="30" customHeight="1" thickBot="1" x14ac:dyDescent="0.25">
      <c r="C3" s="58" t="s">
        <v>66</v>
      </c>
      <c r="D3" s="92" t="s">
        <v>90</v>
      </c>
      <c r="E3" s="60"/>
      <c r="F3" s="61" t="s">
        <v>37</v>
      </c>
      <c r="G3" s="61" t="s">
        <v>38</v>
      </c>
      <c r="H3" s="63" t="s">
        <v>192</v>
      </c>
      <c r="I3" s="63" t="s">
        <v>189</v>
      </c>
      <c r="J3" s="60" t="s">
        <v>18</v>
      </c>
      <c r="K3" s="60" t="s">
        <v>69</v>
      </c>
      <c r="L3" s="63" t="s">
        <v>190</v>
      </c>
      <c r="M3" s="63" t="s">
        <v>91</v>
      </c>
      <c r="N3" s="60" t="s">
        <v>71</v>
      </c>
      <c r="O3" s="63" t="s">
        <v>85</v>
      </c>
      <c r="P3" s="62" t="s">
        <v>178</v>
      </c>
      <c r="Q3" s="62" t="s">
        <v>72</v>
      </c>
      <c r="R3" s="63" t="s">
        <v>87</v>
      </c>
      <c r="S3" s="66" t="s">
        <v>88</v>
      </c>
      <c r="T3" s="65"/>
      <c r="U3" s="67" t="s">
        <v>180</v>
      </c>
      <c r="V3" s="67" t="s">
        <v>89</v>
      </c>
      <c r="W3" s="67" t="s">
        <v>86</v>
      </c>
      <c r="X3" s="368"/>
      <c r="Y3" s="368"/>
      <c r="AA3" s="67" t="s">
        <v>186</v>
      </c>
      <c r="AB3" s="67" t="s">
        <v>187</v>
      </c>
      <c r="AC3" s="67" t="s">
        <v>86</v>
      </c>
    </row>
    <row r="4" spans="2:29" x14ac:dyDescent="0.2">
      <c r="B4" s="124" t="s">
        <v>193</v>
      </c>
      <c r="C4" s="387">
        <f>ROW()/2-1</f>
        <v>1</v>
      </c>
      <c r="D4" s="389">
        <v>43966</v>
      </c>
      <c r="E4" s="33" t="s">
        <v>181</v>
      </c>
      <c r="F4" s="33">
        <v>2501</v>
      </c>
      <c r="G4" s="55" t="s">
        <v>501</v>
      </c>
      <c r="H4" s="49">
        <v>11</v>
      </c>
      <c r="I4" s="49">
        <v>500</v>
      </c>
      <c r="J4" s="50">
        <f t="shared" ref="J4:J5" si="0">H4*I4</f>
        <v>5500</v>
      </c>
      <c r="K4" s="52" t="s">
        <v>79</v>
      </c>
      <c r="L4" s="49">
        <v>12</v>
      </c>
      <c r="M4" s="33">
        <v>1</v>
      </c>
      <c r="N4" s="143">
        <f>IF(OR(K4="現物",J4=0),0,IF(E4="売",J4*Fee_Refer!$B$12/365*V4, J4*Fee_Refer!$B$11/365*#REF!))</f>
        <v>0.16575342465753426</v>
      </c>
      <c r="O4" s="52">
        <v>0</v>
      </c>
      <c r="P4" s="146">
        <f>IF(L4 &gt;0,(H4-L4)*I4-M4-N4-O4,0)</f>
        <v>-501.16575342465751</v>
      </c>
      <c r="Q4" s="51">
        <f>IF(L4&gt;0,P4/J4,0)</f>
        <v>-9.1121046077210457E-2</v>
      </c>
      <c r="R4" s="391">
        <f>P4+P5</f>
        <v>-903.50328767123278</v>
      </c>
      <c r="S4" s="392">
        <f>IF(L4&gt;0,R4/(J4+J5),0)</f>
        <v>-9.1262958350629572E-2</v>
      </c>
      <c r="U4" s="389">
        <v>43967</v>
      </c>
      <c r="V4" s="395">
        <f>IF(U4&gt;D4,DATEDIF(D4,U4,"d"),0)</f>
        <v>1</v>
      </c>
      <c r="W4" s="396"/>
      <c r="X4" s="106" t="s">
        <v>2798</v>
      </c>
      <c r="AA4" s="398">
        <f>YEAR(U4)</f>
        <v>2020</v>
      </c>
      <c r="AB4" s="398">
        <f>MONTH(U4)</f>
        <v>5</v>
      </c>
      <c r="AC4" s="398" t="str">
        <f>IF(R4&gt;0,"○","☓")</f>
        <v>☓</v>
      </c>
    </row>
    <row r="5" spans="2:29" x14ac:dyDescent="0.2">
      <c r="B5" s="124"/>
      <c r="C5" s="388"/>
      <c r="D5" s="390"/>
      <c r="E5" s="306" t="s">
        <v>183</v>
      </c>
      <c r="F5" s="306">
        <v>1925</v>
      </c>
      <c r="G5" s="319" t="s">
        <v>1638</v>
      </c>
      <c r="H5" s="316">
        <v>11</v>
      </c>
      <c r="I5" s="316">
        <v>400</v>
      </c>
      <c r="J5" s="317">
        <f t="shared" si="0"/>
        <v>4400</v>
      </c>
      <c r="K5" s="144" t="s">
        <v>79</v>
      </c>
      <c r="L5" s="313">
        <v>10</v>
      </c>
      <c r="M5" s="306">
        <v>2</v>
      </c>
      <c r="N5" s="145">
        <f>IF(OR(K5="現物",J5=0),0,IF(E5="売",J5*Fee_Refer!$B$12/365*V5, J5*Fee_Refer!$B$11/365*V4))</f>
        <v>0.33753424657534248</v>
      </c>
      <c r="O5" s="351">
        <v>0</v>
      </c>
      <c r="P5" s="147">
        <f>IF(L5&gt;0,(L5-H5)*I5-M5-N5-O5,0)</f>
        <v>-402.33753424657533</v>
      </c>
      <c r="Q5" s="48">
        <f>IF(L5&gt;0,P5/J5,0)</f>
        <v>-9.1440348692403486E-2</v>
      </c>
      <c r="R5" s="391"/>
      <c r="S5" s="393"/>
      <c r="U5" s="390"/>
      <c r="V5" s="395"/>
      <c r="W5" s="395"/>
      <c r="AA5" s="393"/>
      <c r="AB5" s="393"/>
      <c r="AC5" s="393"/>
    </row>
    <row r="8" spans="2:29" ht="13.5" customHeight="1" x14ac:dyDescent="0.2"/>
  </sheetData>
  <mergeCells count="10">
    <mergeCell ref="C4:C5"/>
    <mergeCell ref="D4:D5"/>
    <mergeCell ref="R4:R5"/>
    <mergeCell ref="S4:S5"/>
    <mergeCell ref="U4:U5"/>
    <mergeCell ref="V4:V5"/>
    <mergeCell ref="W4:W5"/>
    <mergeCell ref="AA4:AA5"/>
    <mergeCell ref="AB4:AB5"/>
    <mergeCell ref="AC4:AC5"/>
  </mergeCells>
  <phoneticPr fontId="53"/>
  <hyperlinks>
    <hyperlink ref="B4" display="Select"/>
  </hyperlink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35"/>
  <sheetViews>
    <sheetView showGridLines="0" zoomScale="115" zoomScaleNormal="115" workbookViewId="0">
      <selection activeCell="F12" sqref="F12"/>
    </sheetView>
  </sheetViews>
  <sheetFormatPr defaultRowHeight="14.25" x14ac:dyDescent="0.2"/>
  <cols>
    <col min="2" max="2" width="33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39</v>
      </c>
      <c r="G8" s="149">
        <v>-5</v>
      </c>
    </row>
    <row r="9" spans="1:8" x14ac:dyDescent="0.2">
      <c r="B9" s="277" t="s">
        <v>1215</v>
      </c>
      <c r="C9" s="19">
        <v>0.9</v>
      </c>
      <c r="D9" s="18">
        <v>1</v>
      </c>
      <c r="E9" s="1"/>
      <c r="F9" s="4" t="s">
        <v>40</v>
      </c>
      <c r="G9" s="20">
        <v>20</v>
      </c>
      <c r="H9" s="1"/>
    </row>
    <row r="10" spans="1:8" x14ac:dyDescent="0.2">
      <c r="B10" s="277" t="s">
        <v>1218</v>
      </c>
      <c r="C10" s="19">
        <v>0.5</v>
      </c>
      <c r="D10" s="18">
        <v>1</v>
      </c>
      <c r="E10" s="12"/>
      <c r="F10" s="4" t="s">
        <v>1210</v>
      </c>
      <c r="G10" s="19">
        <v>2</v>
      </c>
      <c r="H10" s="1"/>
    </row>
    <row r="11" spans="1:8" x14ac:dyDescent="0.2">
      <c r="B11" s="276" t="s">
        <v>1216</v>
      </c>
      <c r="C11" s="18">
        <v>0</v>
      </c>
      <c r="D11" s="19">
        <v>0.1</v>
      </c>
      <c r="E11" s="1"/>
    </row>
    <row r="12" spans="1:8" x14ac:dyDescent="0.2">
      <c r="B12" s="276" t="s">
        <v>1217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2463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75" t="s">
        <v>36</v>
      </c>
      <c r="C17" s="450" t="s">
        <v>783</v>
      </c>
      <c r="D17" s="451"/>
      <c r="E17" s="451"/>
      <c r="F17" s="451"/>
      <c r="G17" s="452"/>
    </row>
    <row r="18" spans="2:9" x14ac:dyDescent="0.2">
      <c r="B18" s="275" t="s">
        <v>35</v>
      </c>
      <c r="C18" s="455" t="str">
        <f>C17 &amp; "\master\" &amp; H18</f>
        <v>G:\Stock\pairs_trade\pair_trade\stock_data\master\master.csv</v>
      </c>
      <c r="D18" s="456"/>
      <c r="E18" s="456"/>
      <c r="F18" s="456"/>
      <c r="G18" s="456"/>
      <c r="H18" s="453" t="s">
        <v>412</v>
      </c>
      <c r="I18" s="454"/>
    </row>
    <row r="19" spans="2:9" x14ac:dyDescent="0.2">
      <c r="B19" s="275" t="s">
        <v>236</v>
      </c>
      <c r="C19" s="457" t="str">
        <f>C17 &amp; "\master\" &amp; H19</f>
        <v>G:\Stock\pairs_trade\pair_trade\stock_data\master\fiscal_data.csv</v>
      </c>
      <c r="D19" s="458"/>
      <c r="E19" s="458"/>
      <c r="F19" s="458"/>
      <c r="G19" s="458"/>
      <c r="H19" s="453" t="s">
        <v>411</v>
      </c>
      <c r="I19" s="454"/>
    </row>
    <row r="20" spans="2:9" x14ac:dyDescent="0.2">
      <c r="B20" s="275" t="s">
        <v>473</v>
      </c>
      <c r="C20" s="180" t="str">
        <f>C17 &amp; "\master\" &amp; H20</f>
        <v>G:\Stock\pairs_trade\pair_trade\stock_data\master\gyakunipo_data.csv</v>
      </c>
      <c r="D20" s="181"/>
      <c r="E20" s="181"/>
      <c r="F20" s="181"/>
      <c r="G20" s="181"/>
      <c r="H20" s="453" t="s">
        <v>474</v>
      </c>
      <c r="I20" s="454"/>
    </row>
    <row r="21" spans="2:9" x14ac:dyDescent="0.2">
      <c r="B21" s="275" t="s">
        <v>781</v>
      </c>
      <c r="C21" s="180" t="str">
        <f>C17 &amp; "\" &amp; H21</f>
        <v>G:\Stock\pairs_trade\pair_trade\stock_data\trade</v>
      </c>
      <c r="D21" s="181"/>
      <c r="E21" s="181"/>
      <c r="F21" s="181"/>
      <c r="G21" s="181"/>
      <c r="H21" s="453" t="s">
        <v>782</v>
      </c>
      <c r="I21" s="454"/>
    </row>
    <row r="22" spans="2:9" x14ac:dyDescent="0.2">
      <c r="B22" s="275" t="s">
        <v>849</v>
      </c>
      <c r="C22" s="254" t="str">
        <f>C17 &amp; "\" &amp; H22</f>
        <v>G:\Stock\pairs_trade\pair_trade\stock_data\result</v>
      </c>
      <c r="D22" s="255"/>
      <c r="E22" s="255"/>
      <c r="F22" s="255"/>
      <c r="G22" s="255"/>
      <c r="H22" s="453" t="s">
        <v>848</v>
      </c>
      <c r="I22" s="454"/>
    </row>
    <row r="23" spans="2:9" s="106" customFormat="1" x14ac:dyDescent="0.2">
      <c r="B23" s="275" t="s">
        <v>1512</v>
      </c>
      <c r="C23" s="330" t="str">
        <f>C17 &amp; "\"  &amp; H23</f>
        <v>G:\Stock\pairs_trade\pair_trade\stock_data\$MNK.csv</v>
      </c>
      <c r="D23" s="331"/>
      <c r="E23" s="331"/>
      <c r="F23" s="331"/>
      <c r="G23" s="331"/>
      <c r="H23" s="453" t="s">
        <v>1513</v>
      </c>
      <c r="I23" s="454"/>
    </row>
    <row r="24" spans="2:9" x14ac:dyDescent="0.2">
      <c r="B24" s="4" t="s">
        <v>1211</v>
      </c>
      <c r="C24" s="274" t="s">
        <v>1213</v>
      </c>
      <c r="D24" t="s">
        <v>1212</v>
      </c>
    </row>
    <row r="26" spans="2:9" x14ac:dyDescent="0.2">
      <c r="B26" s="267" t="s">
        <v>1219</v>
      </c>
    </row>
    <row r="27" spans="2:9" x14ac:dyDescent="0.2">
      <c r="B27" s="4" t="s">
        <v>1220</v>
      </c>
      <c r="C27" s="274" t="s">
        <v>1213</v>
      </c>
      <c r="D27" s="106" t="s">
        <v>1212</v>
      </c>
    </row>
    <row r="29" spans="2:9" x14ac:dyDescent="0.2">
      <c r="B29" s="106" t="s">
        <v>2800</v>
      </c>
    </row>
    <row r="30" spans="2:9" x14ac:dyDescent="0.2">
      <c r="B30" s="275" t="s">
        <v>2801</v>
      </c>
      <c r="C30" s="352" t="str">
        <f>C21 &amp; "\" &amp; H30</f>
        <v>G:\Stock\pairs_trade\pair_trade\stock_data\trade\dry-run</v>
      </c>
      <c r="D30" s="353"/>
      <c r="E30" s="353"/>
      <c r="F30" s="353"/>
      <c r="G30" s="353"/>
      <c r="H30" s="453" t="s">
        <v>2799</v>
      </c>
      <c r="I30" s="454"/>
    </row>
    <row r="31" spans="2:9" x14ac:dyDescent="0.2">
      <c r="B31" s="275" t="s">
        <v>2802</v>
      </c>
      <c r="C31" s="352" t="str">
        <f>C30 &amp; "\" &amp; H31</f>
        <v>G:\Stock\pairs_trade\pair_trade\stock_data\trade\dry-run\open</v>
      </c>
      <c r="D31" s="353"/>
      <c r="E31" s="353"/>
      <c r="F31" s="353"/>
      <c r="G31" s="353"/>
      <c r="H31" s="453" t="s">
        <v>2804</v>
      </c>
      <c r="I31" s="454"/>
    </row>
    <row r="32" spans="2:9" x14ac:dyDescent="0.2">
      <c r="B32" s="275" t="s">
        <v>2803</v>
      </c>
      <c r="C32" s="352" t="str">
        <f>C30 &amp; "\" &amp; H32</f>
        <v>G:\Stock\pairs_trade\pair_trade\stock_data\trade\dry-run\history</v>
      </c>
      <c r="D32" s="353"/>
      <c r="E32" s="353"/>
      <c r="F32" s="353"/>
      <c r="G32" s="353"/>
      <c r="H32" s="453" t="s">
        <v>2805</v>
      </c>
      <c r="I32" s="454"/>
    </row>
    <row r="34" spans="2:9" x14ac:dyDescent="0.2">
      <c r="B34" s="106" t="s">
        <v>2806</v>
      </c>
      <c r="C34" s="106"/>
      <c r="D34" s="106"/>
      <c r="E34" s="106"/>
      <c r="F34" s="106"/>
      <c r="G34" s="106"/>
      <c r="H34" s="106"/>
      <c r="I34" s="106"/>
    </row>
    <row r="35" spans="2:9" x14ac:dyDescent="0.2">
      <c r="B35" s="275" t="s">
        <v>2807</v>
      </c>
      <c r="C35" s="369" t="str">
        <f>C17 &amp; "\" &amp; H35</f>
        <v>G:\Stock\pairs_trade\pair_trade\stock_data\watching</v>
      </c>
      <c r="D35" s="370"/>
      <c r="E35" s="370"/>
      <c r="F35" s="370"/>
      <c r="G35" s="370"/>
      <c r="H35" s="453" t="s">
        <v>2808</v>
      </c>
      <c r="I35" s="454"/>
    </row>
  </sheetData>
  <mergeCells count="13">
    <mergeCell ref="H35:I35"/>
    <mergeCell ref="H30:I30"/>
    <mergeCell ref="H31:I31"/>
    <mergeCell ref="H32:I32"/>
    <mergeCell ref="H23:I23"/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A30" sqref="A30"/>
    </sheetView>
  </sheetViews>
  <sheetFormatPr defaultRowHeight="14.25" x14ac:dyDescent="0.2"/>
  <cols>
    <col min="1" max="1" width="4" customWidth="1"/>
    <col min="2" max="2" width="4.5" style="106" customWidth="1"/>
    <col min="3" max="3" width="4.875" style="106" customWidth="1"/>
    <col min="4" max="4" width="4.75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7.75" customWidth="1"/>
    <col min="12" max="12" width="7.75" style="106" customWidth="1"/>
    <col min="13" max="13" width="3.75" style="106" hidden="1" customWidth="1"/>
    <col min="14" max="14" width="3.87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2" width="6" style="22" hidden="1" customWidth="1"/>
    <col min="23" max="23" width="5.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438" t="s">
        <v>460</v>
      </c>
      <c r="F2" s="440" t="s">
        <v>767</v>
      </c>
      <c r="G2" s="441"/>
      <c r="H2" s="441"/>
      <c r="I2" s="441"/>
      <c r="J2" s="441"/>
      <c r="K2" s="441"/>
      <c r="L2" s="177"/>
      <c r="M2" s="177"/>
      <c r="N2" s="176"/>
      <c r="O2" s="442" t="s">
        <v>199</v>
      </c>
      <c r="P2" s="441"/>
      <c r="Q2" s="441"/>
      <c r="R2" s="441"/>
      <c r="S2" s="441"/>
      <c r="T2" s="441"/>
      <c r="U2" s="441"/>
      <c r="V2" s="441"/>
      <c r="W2" s="444"/>
      <c r="X2" s="445" t="s">
        <v>449</v>
      </c>
      <c r="Y2" s="441"/>
      <c r="Z2" s="441"/>
      <c r="AA2" s="441"/>
      <c r="AB2" s="441"/>
      <c r="AC2" s="441"/>
      <c r="AD2" s="441"/>
      <c r="AE2" s="444"/>
      <c r="AF2" s="446" t="s">
        <v>200</v>
      </c>
      <c r="AG2" s="441"/>
      <c r="AH2" s="441"/>
      <c r="AI2" s="441"/>
      <c r="AJ2" s="441"/>
      <c r="AK2" s="441"/>
      <c r="AL2" s="441"/>
      <c r="AM2" s="441"/>
      <c r="AN2" s="441"/>
      <c r="AO2" s="444"/>
      <c r="AP2" s="111" t="s">
        <v>829</v>
      </c>
      <c r="AQ2" s="112"/>
      <c r="AR2" s="112"/>
      <c r="AS2" s="113"/>
    </row>
    <row r="3" spans="1:52" s="17" customFormat="1" ht="27.75" customHeight="1" thickBot="1" x14ac:dyDescent="0.25">
      <c r="A3" s="107"/>
      <c r="B3" s="107"/>
      <c r="C3" s="107"/>
      <c r="D3" s="107"/>
      <c r="E3" s="443"/>
      <c r="F3" s="109" t="s">
        <v>201</v>
      </c>
      <c r="G3" s="125" t="s">
        <v>202</v>
      </c>
      <c r="H3" s="125" t="s">
        <v>203</v>
      </c>
      <c r="I3" s="125" t="s">
        <v>204</v>
      </c>
      <c r="J3" s="125" t="s">
        <v>205</v>
      </c>
      <c r="K3" s="175" t="s">
        <v>1399</v>
      </c>
      <c r="L3" s="175" t="s">
        <v>459</v>
      </c>
      <c r="M3" s="175"/>
      <c r="N3" s="126"/>
      <c r="O3" s="110" t="s">
        <v>201</v>
      </c>
      <c r="P3" s="114" t="s">
        <v>202</v>
      </c>
      <c r="Q3" s="114" t="s">
        <v>203</v>
      </c>
      <c r="R3" s="114" t="s">
        <v>204</v>
      </c>
      <c r="S3" s="114" t="s">
        <v>205</v>
      </c>
      <c r="T3" s="178" t="s">
        <v>772</v>
      </c>
      <c r="U3" s="178" t="s">
        <v>459</v>
      </c>
      <c r="V3" s="178"/>
      <c r="W3" s="115"/>
      <c r="X3" s="116" t="s">
        <v>450</v>
      </c>
      <c r="Y3" s="117" t="s">
        <v>451</v>
      </c>
      <c r="Z3" s="179" t="s">
        <v>773</v>
      </c>
      <c r="AA3" s="179" t="s">
        <v>774</v>
      </c>
      <c r="AB3" s="179" t="s">
        <v>763</v>
      </c>
      <c r="AC3" s="179" t="s">
        <v>857</v>
      </c>
      <c r="AD3" s="117" t="s">
        <v>858</v>
      </c>
      <c r="AE3" s="118"/>
      <c r="AF3" s="119" t="s">
        <v>764</v>
      </c>
      <c r="AG3" s="120" t="s">
        <v>206</v>
      </c>
      <c r="AH3" s="108" t="s">
        <v>207</v>
      </c>
      <c r="AI3" s="108" t="s">
        <v>208</v>
      </c>
      <c r="AJ3" s="108" t="s">
        <v>209</v>
      </c>
      <c r="AK3" s="120" t="s">
        <v>210</v>
      </c>
      <c r="AL3" s="120" t="s">
        <v>211</v>
      </c>
      <c r="AM3" s="108"/>
      <c r="AN3" s="120"/>
      <c r="AO3" s="121"/>
      <c r="AP3" s="122" t="s">
        <v>452</v>
      </c>
      <c r="AQ3" s="123" t="s">
        <v>1214</v>
      </c>
      <c r="AR3" s="123" t="s">
        <v>453</v>
      </c>
      <c r="AS3" s="148" t="s">
        <v>212</v>
      </c>
    </row>
    <row r="4" spans="1:52" s="278" customFormat="1" ht="15" customHeight="1" x14ac:dyDescent="0.2">
      <c r="A4" s="124" t="s">
        <v>1016</v>
      </c>
      <c r="B4" s="124" t="s">
        <v>1017</v>
      </c>
      <c r="C4" s="124" t="s">
        <v>1018</v>
      </c>
      <c r="D4" s="124" t="s">
        <v>2723</v>
      </c>
      <c r="E4">
        <v>1</v>
      </c>
      <c r="F4">
        <v>9474</v>
      </c>
      <c r="G4" t="s">
        <v>1140</v>
      </c>
      <c r="H4" t="s">
        <v>983</v>
      </c>
      <c r="I4">
        <v>1274</v>
      </c>
      <c r="J4">
        <v>800</v>
      </c>
      <c r="K4"/>
      <c r="L4"/>
      <c r="M4"/>
      <c r="N4"/>
      <c r="O4">
        <v>6269</v>
      </c>
      <c r="P4" t="s">
        <v>1289</v>
      </c>
      <c r="Q4" t="s">
        <v>992</v>
      </c>
      <c r="R4">
        <v>1405</v>
      </c>
      <c r="S4">
        <v>700</v>
      </c>
      <c r="T4"/>
      <c r="U4"/>
      <c r="V4"/>
      <c r="W4"/>
      <c r="X4">
        <v>-1.8950859197565999</v>
      </c>
      <c r="Y4">
        <v>-22.71</v>
      </c>
      <c r="Z4">
        <v>1019200</v>
      </c>
      <c r="AA4">
        <v>983500</v>
      </c>
      <c r="AB4">
        <v>3.63</v>
      </c>
      <c r="AC4">
        <v>2.1104764376779301</v>
      </c>
      <c r="AD4" t="s">
        <v>1015</v>
      </c>
      <c r="AE4"/>
      <c r="AF4">
        <v>724725</v>
      </c>
      <c r="AG4">
        <v>45295</v>
      </c>
      <c r="AH4" s="272">
        <v>16</v>
      </c>
      <c r="AI4" s="272">
        <v>12</v>
      </c>
      <c r="AJ4" s="272" t="s">
        <v>3088</v>
      </c>
      <c r="AK4">
        <v>75</v>
      </c>
      <c r="AL4">
        <v>9</v>
      </c>
      <c r="AM4"/>
      <c r="AN4"/>
      <c r="AO4"/>
      <c r="AP4">
        <v>0.87115838865381701</v>
      </c>
      <c r="AQ4">
        <v>0.95170073190188298</v>
      </c>
      <c r="AR4">
        <v>0.14370426282967499</v>
      </c>
      <c r="AS4">
        <v>5.8320569274153897E-3</v>
      </c>
      <c r="AT4"/>
      <c r="AU4"/>
      <c r="AV4"/>
      <c r="AW4"/>
      <c r="AX4"/>
      <c r="AY4"/>
      <c r="AZ4"/>
    </row>
    <row r="5" spans="1:52" s="278" customFormat="1" x14ac:dyDescent="0.2">
      <c r="A5" s="124" t="s">
        <v>1016</v>
      </c>
      <c r="B5" s="124" t="s">
        <v>1017</v>
      </c>
      <c r="C5" s="124" t="s">
        <v>1018</v>
      </c>
      <c r="D5" s="124" t="s">
        <v>2723</v>
      </c>
      <c r="E5">
        <v>2</v>
      </c>
      <c r="F5">
        <v>4182</v>
      </c>
      <c r="G5" t="s">
        <v>44</v>
      </c>
      <c r="H5" t="s">
        <v>1003</v>
      </c>
      <c r="I5">
        <v>1428</v>
      </c>
      <c r="J5">
        <v>700</v>
      </c>
      <c r="K5"/>
      <c r="L5" s="183">
        <v>0.05</v>
      </c>
      <c r="M5"/>
      <c r="N5"/>
      <c r="O5">
        <v>8586</v>
      </c>
      <c r="P5" t="s">
        <v>1059</v>
      </c>
      <c r="Q5" t="s">
        <v>987</v>
      </c>
      <c r="R5">
        <v>1993</v>
      </c>
      <c r="S5">
        <v>500</v>
      </c>
      <c r="T5"/>
      <c r="U5"/>
      <c r="V5"/>
      <c r="W5"/>
      <c r="X5">
        <v>2.1736763215459201</v>
      </c>
      <c r="Y5">
        <v>15.96</v>
      </c>
      <c r="Z5">
        <v>999600</v>
      </c>
      <c r="AA5">
        <v>996500</v>
      </c>
      <c r="AB5">
        <v>0.31</v>
      </c>
      <c r="AC5">
        <v>2.6932464138920098</v>
      </c>
      <c r="AD5" t="s">
        <v>1015</v>
      </c>
      <c r="AE5"/>
      <c r="AF5">
        <v>706055</v>
      </c>
      <c r="AG5">
        <v>54312</v>
      </c>
      <c r="AH5" s="272">
        <v>13</v>
      </c>
      <c r="AI5" s="272">
        <v>12</v>
      </c>
      <c r="AJ5" s="272" t="s">
        <v>3089</v>
      </c>
      <c r="AK5">
        <v>92.31</v>
      </c>
      <c r="AL5">
        <v>10</v>
      </c>
      <c r="AM5"/>
      <c r="AN5"/>
      <c r="AO5"/>
      <c r="AP5">
        <v>0.84525484060784195</v>
      </c>
      <c r="AQ5">
        <v>0.90454983134699696</v>
      </c>
      <c r="AR5">
        <v>0.17380015601347701</v>
      </c>
      <c r="AS5">
        <v>3.5612894710746598E-3</v>
      </c>
      <c r="AT5"/>
      <c r="AU5"/>
      <c r="AV5"/>
      <c r="AW5"/>
      <c r="AX5"/>
      <c r="AY5"/>
      <c r="AZ5"/>
    </row>
    <row r="6" spans="1:52" s="278" customFormat="1" x14ac:dyDescent="0.2">
      <c r="A6" s="124" t="s">
        <v>1016</v>
      </c>
      <c r="B6" s="124" t="s">
        <v>1017</v>
      </c>
      <c r="C6" s="124" t="s">
        <v>1018</v>
      </c>
      <c r="D6" s="124" t="s">
        <v>2723</v>
      </c>
      <c r="E6">
        <v>3</v>
      </c>
      <c r="F6">
        <v>5393</v>
      </c>
      <c r="G6" t="s">
        <v>232</v>
      </c>
      <c r="H6" t="s">
        <v>980</v>
      </c>
      <c r="I6">
        <v>2285</v>
      </c>
      <c r="J6">
        <v>400</v>
      </c>
      <c r="K6"/>
      <c r="L6" s="183">
        <v>0.05</v>
      </c>
      <c r="M6"/>
      <c r="N6"/>
      <c r="O6">
        <v>8253</v>
      </c>
      <c r="P6" t="s">
        <v>445</v>
      </c>
      <c r="Q6" t="s">
        <v>987</v>
      </c>
      <c r="R6">
        <v>1132</v>
      </c>
      <c r="S6">
        <v>800</v>
      </c>
      <c r="T6"/>
      <c r="U6"/>
      <c r="V6"/>
      <c r="W6"/>
      <c r="X6">
        <v>2.0630384161789399</v>
      </c>
      <c r="Y6">
        <v>20.34</v>
      </c>
      <c r="Z6">
        <v>914000</v>
      </c>
      <c r="AA6">
        <v>905600</v>
      </c>
      <c r="AB6">
        <v>0.92</v>
      </c>
      <c r="AC6">
        <v>2.3783218805912001</v>
      </c>
      <c r="AD6" t="s">
        <v>1015</v>
      </c>
      <c r="AE6"/>
      <c r="AF6">
        <v>663186</v>
      </c>
      <c r="AG6">
        <v>34905</v>
      </c>
      <c r="AH6" s="272">
        <v>19</v>
      </c>
      <c r="AI6" s="272">
        <v>15</v>
      </c>
      <c r="AJ6" s="272" t="s">
        <v>3090</v>
      </c>
      <c r="AK6">
        <v>78.95</v>
      </c>
      <c r="AL6">
        <v>10</v>
      </c>
      <c r="AM6"/>
      <c r="AN6"/>
      <c r="AO6"/>
      <c r="AP6">
        <v>0.65801469749773001</v>
      </c>
      <c r="AQ6">
        <v>0.90780543074574205</v>
      </c>
      <c r="AR6">
        <v>0.48824290178038998</v>
      </c>
      <c r="AS6">
        <v>1.9451145033167899E-2</v>
      </c>
      <c r="AT6"/>
      <c r="AU6"/>
      <c r="AV6"/>
      <c r="AW6"/>
      <c r="AX6"/>
      <c r="AY6"/>
      <c r="AZ6"/>
    </row>
    <row r="7" spans="1:52" s="278" customFormat="1" x14ac:dyDescent="0.2">
      <c r="A7" s="124" t="s">
        <v>1016</v>
      </c>
      <c r="B7" s="124" t="s">
        <v>1017</v>
      </c>
      <c r="C7" s="124" t="s">
        <v>1018</v>
      </c>
      <c r="D7" s="124" t="s">
        <v>2723</v>
      </c>
      <c r="E7">
        <v>4</v>
      </c>
      <c r="F7">
        <v>3048</v>
      </c>
      <c r="G7" t="s">
        <v>1226</v>
      </c>
      <c r="H7" t="s">
        <v>1004</v>
      </c>
      <c r="I7">
        <v>1031</v>
      </c>
      <c r="J7">
        <v>1000</v>
      </c>
      <c r="K7"/>
      <c r="L7" s="183">
        <v>0.05</v>
      </c>
      <c r="M7"/>
      <c r="N7"/>
      <c r="O7">
        <v>6925</v>
      </c>
      <c r="P7" t="s">
        <v>1290</v>
      </c>
      <c r="Q7" t="s">
        <v>986</v>
      </c>
      <c r="R7">
        <v>1075</v>
      </c>
      <c r="S7">
        <v>1000</v>
      </c>
      <c r="T7"/>
      <c r="U7"/>
      <c r="V7"/>
      <c r="W7"/>
      <c r="X7">
        <v>2.3460705958493402</v>
      </c>
      <c r="Y7">
        <v>17.09</v>
      </c>
      <c r="Z7">
        <v>1031000</v>
      </c>
      <c r="AA7">
        <v>1075000</v>
      </c>
      <c r="AB7">
        <v>4.09</v>
      </c>
      <c r="AC7">
        <v>2.5194424537026299</v>
      </c>
      <c r="AD7" t="s">
        <v>1015</v>
      </c>
      <c r="AE7"/>
      <c r="AF7">
        <v>587675</v>
      </c>
      <c r="AG7">
        <v>20988</v>
      </c>
      <c r="AH7" s="272">
        <v>28</v>
      </c>
      <c r="AI7" s="272">
        <v>21</v>
      </c>
      <c r="AJ7" s="272" t="s">
        <v>3091</v>
      </c>
      <c r="AK7">
        <v>75</v>
      </c>
      <c r="AL7">
        <v>9</v>
      </c>
      <c r="AM7"/>
      <c r="AN7"/>
      <c r="AO7"/>
      <c r="AP7">
        <v>0.65384269565921604</v>
      </c>
      <c r="AQ7">
        <v>0.920093220519411</v>
      </c>
      <c r="AR7">
        <v>0.35420553132717297</v>
      </c>
      <c r="AS7">
        <v>9.8609065429108803E-3</v>
      </c>
      <c r="AT7"/>
      <c r="AU7"/>
      <c r="AV7"/>
      <c r="AW7"/>
      <c r="AX7"/>
      <c r="AY7"/>
      <c r="AZ7"/>
    </row>
    <row r="8" spans="1:52" s="278" customFormat="1" x14ac:dyDescent="0.2">
      <c r="A8" s="124" t="s">
        <v>1016</v>
      </c>
      <c r="B8" s="124" t="s">
        <v>1017</v>
      </c>
      <c r="C8" s="124" t="s">
        <v>1018</v>
      </c>
      <c r="D8" s="124" t="s">
        <v>2723</v>
      </c>
      <c r="E8">
        <v>5</v>
      </c>
      <c r="F8">
        <v>3101</v>
      </c>
      <c r="G8" t="s">
        <v>1205</v>
      </c>
      <c r="H8" t="s">
        <v>1199</v>
      </c>
      <c r="I8">
        <v>1467</v>
      </c>
      <c r="J8">
        <v>700</v>
      </c>
      <c r="K8"/>
      <c r="L8"/>
      <c r="M8"/>
      <c r="N8"/>
      <c r="O8">
        <v>7282</v>
      </c>
      <c r="P8" t="s">
        <v>1173</v>
      </c>
      <c r="Q8" t="s">
        <v>996</v>
      </c>
      <c r="R8">
        <v>2060</v>
      </c>
      <c r="S8">
        <v>500</v>
      </c>
      <c r="T8" t="s">
        <v>2328</v>
      </c>
      <c r="U8"/>
      <c r="V8"/>
      <c r="W8"/>
      <c r="X8">
        <v>2.40630855719838</v>
      </c>
      <c r="Y8">
        <v>12.31</v>
      </c>
      <c r="Z8">
        <v>1026900</v>
      </c>
      <c r="AA8">
        <v>1030000</v>
      </c>
      <c r="AB8">
        <v>0.3</v>
      </c>
      <c r="AC8">
        <v>3.5236624621089998</v>
      </c>
      <c r="AD8" t="s">
        <v>1015</v>
      </c>
      <c r="AE8"/>
      <c r="AF8">
        <v>574822</v>
      </c>
      <c r="AG8">
        <v>28741</v>
      </c>
      <c r="AH8" s="272">
        <v>20</v>
      </c>
      <c r="AI8" s="272">
        <v>16</v>
      </c>
      <c r="AJ8" s="272" t="s">
        <v>3092</v>
      </c>
      <c r="AK8">
        <v>80</v>
      </c>
      <c r="AL8">
        <v>12</v>
      </c>
      <c r="AM8"/>
      <c r="AN8"/>
      <c r="AO8"/>
      <c r="AP8">
        <v>0.84696718417254102</v>
      </c>
      <c r="AQ8">
        <v>0.93225743505135505</v>
      </c>
      <c r="AR8">
        <v>0.24790289757293399</v>
      </c>
      <c r="AS8">
        <v>1.82583338282254E-2</v>
      </c>
      <c r="AT8"/>
      <c r="AU8"/>
      <c r="AV8"/>
      <c r="AW8"/>
      <c r="AX8"/>
      <c r="AY8"/>
      <c r="AZ8"/>
    </row>
    <row r="9" spans="1:52" s="278" customFormat="1" x14ac:dyDescent="0.2">
      <c r="A9" s="124" t="s">
        <v>1016</v>
      </c>
      <c r="B9" s="124" t="s">
        <v>1017</v>
      </c>
      <c r="C9" s="124" t="s">
        <v>1018</v>
      </c>
      <c r="D9" s="124" t="s">
        <v>2723</v>
      </c>
      <c r="E9">
        <v>6</v>
      </c>
      <c r="F9">
        <v>4042</v>
      </c>
      <c r="G9" t="s">
        <v>1208</v>
      </c>
      <c r="H9" t="s">
        <v>1003</v>
      </c>
      <c r="I9">
        <v>1394</v>
      </c>
      <c r="J9">
        <v>700</v>
      </c>
      <c r="K9"/>
      <c r="L9"/>
      <c r="M9"/>
      <c r="N9"/>
      <c r="O9">
        <v>1802</v>
      </c>
      <c r="P9" t="s">
        <v>1135</v>
      </c>
      <c r="Q9" t="s">
        <v>990</v>
      </c>
      <c r="R9">
        <v>932</v>
      </c>
      <c r="S9">
        <v>1000</v>
      </c>
      <c r="T9" t="s">
        <v>2502</v>
      </c>
      <c r="U9"/>
      <c r="V9"/>
      <c r="W9"/>
      <c r="X9">
        <v>-2.2319954898572898</v>
      </c>
      <c r="Y9">
        <v>-9.84</v>
      </c>
      <c r="Z9">
        <v>975800</v>
      </c>
      <c r="AA9">
        <v>932000</v>
      </c>
      <c r="AB9">
        <v>4.49</v>
      </c>
      <c r="AC9">
        <v>2.8991869537119599</v>
      </c>
      <c r="AD9" t="s">
        <v>1015</v>
      </c>
      <c r="AE9"/>
      <c r="AF9">
        <v>522123</v>
      </c>
      <c r="AG9">
        <v>27480</v>
      </c>
      <c r="AH9" s="272">
        <v>19</v>
      </c>
      <c r="AI9" s="272">
        <v>16</v>
      </c>
      <c r="AJ9" s="272" t="s">
        <v>3093</v>
      </c>
      <c r="AK9">
        <v>84.21</v>
      </c>
      <c r="AL9">
        <v>14</v>
      </c>
      <c r="AM9"/>
      <c r="AN9"/>
      <c r="AO9"/>
      <c r="AP9">
        <v>0.91325528188753302</v>
      </c>
      <c r="AQ9">
        <v>0.95686596740834295</v>
      </c>
      <c r="AR9">
        <v>0.439838131799767</v>
      </c>
      <c r="AS9">
        <v>4.8261680320463301E-4</v>
      </c>
      <c r="AT9"/>
      <c r="AU9"/>
      <c r="AV9"/>
      <c r="AW9"/>
      <c r="AX9"/>
      <c r="AY9"/>
      <c r="AZ9"/>
    </row>
    <row r="10" spans="1:52" s="347" customFormat="1" x14ac:dyDescent="0.2">
      <c r="A10" s="124" t="s">
        <v>1016</v>
      </c>
      <c r="B10" s="124" t="s">
        <v>1017</v>
      </c>
      <c r="C10" s="124" t="s">
        <v>1018</v>
      </c>
      <c r="D10" s="124" t="s">
        <v>2723</v>
      </c>
      <c r="E10">
        <v>7</v>
      </c>
      <c r="F10">
        <v>4042</v>
      </c>
      <c r="G10" t="s">
        <v>1208</v>
      </c>
      <c r="H10" t="s">
        <v>1003</v>
      </c>
      <c r="I10">
        <v>1394</v>
      </c>
      <c r="J10">
        <v>700</v>
      </c>
      <c r="K10"/>
      <c r="L10"/>
      <c r="M10"/>
      <c r="N10"/>
      <c r="O10">
        <v>4204</v>
      </c>
      <c r="P10" t="s">
        <v>226</v>
      </c>
      <c r="Q10" t="s">
        <v>1003</v>
      </c>
      <c r="R10">
        <v>1364</v>
      </c>
      <c r="S10">
        <v>700</v>
      </c>
      <c r="T10"/>
      <c r="U10"/>
      <c r="V10"/>
      <c r="W10"/>
      <c r="X10">
        <v>2.0846207244413102</v>
      </c>
      <c r="Y10">
        <v>10.38</v>
      </c>
      <c r="Z10">
        <v>975800</v>
      </c>
      <c r="AA10">
        <v>954800</v>
      </c>
      <c r="AB10">
        <v>2.15</v>
      </c>
      <c r="AC10">
        <v>2.7625391267346102</v>
      </c>
      <c r="AD10" t="s">
        <v>1015</v>
      </c>
      <c r="AE10"/>
      <c r="AF10">
        <v>507448</v>
      </c>
      <c r="AG10">
        <v>31716</v>
      </c>
      <c r="AH10" s="272">
        <v>16</v>
      </c>
      <c r="AI10" s="272">
        <v>13</v>
      </c>
      <c r="AJ10" s="272" t="s">
        <v>3094</v>
      </c>
      <c r="AK10">
        <v>81.25</v>
      </c>
      <c r="AL10">
        <v>14</v>
      </c>
      <c r="AM10"/>
      <c r="AN10"/>
      <c r="AO10"/>
      <c r="AP10">
        <v>0.86529231086156499</v>
      </c>
      <c r="AQ10">
        <v>0.91934801806103095</v>
      </c>
      <c r="AR10">
        <v>0.28858696002308099</v>
      </c>
      <c r="AS10">
        <v>1.34853342961132E-2</v>
      </c>
      <c r="AT10"/>
      <c r="AU10"/>
      <c r="AV10"/>
      <c r="AW10"/>
      <c r="AX10"/>
      <c r="AY10"/>
      <c r="AZ10"/>
    </row>
    <row r="11" spans="1:52" s="278" customFormat="1" x14ac:dyDescent="0.2">
      <c r="A11" s="124" t="s">
        <v>1016</v>
      </c>
      <c r="B11" s="124" t="s">
        <v>1017</v>
      </c>
      <c r="C11" s="124" t="s">
        <v>1018</v>
      </c>
      <c r="D11" s="124" t="s">
        <v>2723</v>
      </c>
      <c r="E11">
        <v>8</v>
      </c>
      <c r="F11">
        <v>9716</v>
      </c>
      <c r="G11" t="s">
        <v>1128</v>
      </c>
      <c r="H11" t="s">
        <v>993</v>
      </c>
      <c r="I11">
        <v>867</v>
      </c>
      <c r="J11">
        <v>1200</v>
      </c>
      <c r="K11"/>
      <c r="L11"/>
      <c r="M11"/>
      <c r="N11"/>
      <c r="O11">
        <v>7321</v>
      </c>
      <c r="P11" t="s">
        <v>1131</v>
      </c>
      <c r="Q11" t="s">
        <v>1024</v>
      </c>
      <c r="R11">
        <v>344</v>
      </c>
      <c r="S11">
        <v>3000</v>
      </c>
      <c r="T11"/>
      <c r="U11"/>
      <c r="V11"/>
      <c r="W11"/>
      <c r="X11">
        <v>-1.86955760219192</v>
      </c>
      <c r="Y11">
        <v>-17.940000000000001</v>
      </c>
      <c r="Z11">
        <v>1040400</v>
      </c>
      <c r="AA11">
        <v>1032000</v>
      </c>
      <c r="AB11">
        <v>0.81</v>
      </c>
      <c r="AC11">
        <v>2.1512203413916202</v>
      </c>
      <c r="AD11" t="s">
        <v>1015</v>
      </c>
      <c r="AE11"/>
      <c r="AF11">
        <v>500360</v>
      </c>
      <c r="AG11">
        <v>35740</v>
      </c>
      <c r="AH11" s="272">
        <v>14</v>
      </c>
      <c r="AI11" s="272">
        <v>11</v>
      </c>
      <c r="AJ11" s="272" t="s">
        <v>2789</v>
      </c>
      <c r="AK11">
        <v>78.569999999999993</v>
      </c>
      <c r="AL11">
        <v>7</v>
      </c>
      <c r="AM11"/>
      <c r="AN11"/>
      <c r="AO11"/>
      <c r="AP11">
        <v>0.88821771185033305</v>
      </c>
      <c r="AQ11">
        <v>0.97572483028462198</v>
      </c>
      <c r="AR11">
        <v>0.30875963641413301</v>
      </c>
      <c r="AS11">
        <v>1.7148368808700099E-3</v>
      </c>
      <c r="AT11"/>
      <c r="AU11"/>
      <c r="AV11"/>
      <c r="AW11"/>
      <c r="AX11"/>
      <c r="AY11"/>
      <c r="AZ11"/>
    </row>
    <row r="12" spans="1:52" s="278" customFormat="1" ht="17.25" hidden="1" customHeight="1" x14ac:dyDescent="0.2">
      <c r="A12" s="124" t="s">
        <v>1016</v>
      </c>
      <c r="B12" s="124" t="s">
        <v>1017</v>
      </c>
      <c r="C12" s="124" t="s">
        <v>1018</v>
      </c>
      <c r="D12" s="124" t="s">
        <v>2723</v>
      </c>
      <c r="E12">
        <v>9</v>
      </c>
      <c r="F12">
        <v>6028</v>
      </c>
      <c r="G12" t="s">
        <v>469</v>
      </c>
      <c r="H12" t="s">
        <v>993</v>
      </c>
      <c r="I12">
        <v>6230</v>
      </c>
      <c r="J12">
        <v>100</v>
      </c>
      <c r="K12" t="s">
        <v>2328</v>
      </c>
      <c r="L12"/>
      <c r="M12"/>
      <c r="N12"/>
      <c r="O12">
        <v>8804</v>
      </c>
      <c r="P12" t="s">
        <v>726</v>
      </c>
      <c r="Q12" t="s">
        <v>1000</v>
      </c>
      <c r="R12">
        <v>1222</v>
      </c>
      <c r="S12">
        <v>500</v>
      </c>
      <c r="T12"/>
      <c r="U12"/>
      <c r="V12"/>
      <c r="W12"/>
      <c r="X12">
        <v>2.1243128741756099</v>
      </c>
      <c r="Y12">
        <v>12.21</v>
      </c>
      <c r="Z12">
        <v>623000</v>
      </c>
      <c r="AA12">
        <v>611000</v>
      </c>
      <c r="AB12">
        <v>1.93</v>
      </c>
      <c r="AC12">
        <v>2.5780394843847398</v>
      </c>
      <c r="AD12" t="s">
        <v>1015</v>
      </c>
      <c r="AE12"/>
      <c r="AF12">
        <v>490240</v>
      </c>
      <c r="AG12">
        <v>24512</v>
      </c>
      <c r="AH12" s="272">
        <v>20</v>
      </c>
      <c r="AI12" s="272">
        <v>14</v>
      </c>
      <c r="AJ12" s="272" t="s">
        <v>3095</v>
      </c>
      <c r="AK12">
        <v>70</v>
      </c>
      <c r="AL12">
        <v>10</v>
      </c>
      <c r="AM12"/>
      <c r="AN12"/>
      <c r="AO12"/>
      <c r="AP12">
        <v>0.92500429719085697</v>
      </c>
      <c r="AQ12">
        <v>0.94824957504888596</v>
      </c>
      <c r="AR12">
        <v>0.19853787341614701</v>
      </c>
      <c r="AS12">
        <v>5.12394957523431E-2</v>
      </c>
      <c r="AT12"/>
      <c r="AU12"/>
      <c r="AV12"/>
      <c r="AW12"/>
      <c r="AX12"/>
      <c r="AY12"/>
      <c r="AZ12"/>
    </row>
    <row r="13" spans="1:52" s="278" customFormat="1" ht="17.25" hidden="1" customHeight="1" x14ac:dyDescent="0.2">
      <c r="A13" s="342" t="s">
        <v>1016</v>
      </c>
      <c r="B13" s="342" t="s">
        <v>1017</v>
      </c>
      <c r="C13" s="342" t="s">
        <v>1018</v>
      </c>
      <c r="D13" s="342" t="s">
        <v>2723</v>
      </c>
      <c r="E13" s="278">
        <v>10</v>
      </c>
      <c r="F13" s="278">
        <v>7729</v>
      </c>
      <c r="G13" s="278" t="s">
        <v>462</v>
      </c>
      <c r="H13" s="278" t="s">
        <v>989</v>
      </c>
      <c r="I13" s="278">
        <v>3480</v>
      </c>
      <c r="J13" s="278">
        <v>300</v>
      </c>
      <c r="O13" s="278">
        <v>6952</v>
      </c>
      <c r="P13" s="278" t="s">
        <v>375</v>
      </c>
      <c r="Q13" s="278" t="s">
        <v>986</v>
      </c>
      <c r="R13" s="278">
        <v>1635</v>
      </c>
      <c r="S13" s="278">
        <v>600</v>
      </c>
      <c r="T13" s="343" t="s">
        <v>2250</v>
      </c>
      <c r="U13" s="343">
        <v>0.05</v>
      </c>
      <c r="X13" s="278">
        <v>-1.87244031325194</v>
      </c>
      <c r="Y13" s="278">
        <v>-9.49</v>
      </c>
      <c r="Z13" s="278">
        <v>1044000</v>
      </c>
      <c r="AA13" s="278">
        <v>981000</v>
      </c>
      <c r="AB13" s="278">
        <v>6.03</v>
      </c>
      <c r="AC13" s="278">
        <v>3.2119347630862798</v>
      </c>
      <c r="AD13" s="278" t="s">
        <v>1015</v>
      </c>
      <c r="AF13" s="278">
        <v>465654</v>
      </c>
      <c r="AG13" s="278">
        <v>23283</v>
      </c>
      <c r="AH13" s="344">
        <v>20</v>
      </c>
      <c r="AI13" s="344">
        <v>11</v>
      </c>
      <c r="AJ13" s="344" t="s">
        <v>3096</v>
      </c>
      <c r="AK13" s="278">
        <v>55</v>
      </c>
      <c r="AL13" s="278">
        <v>10</v>
      </c>
      <c r="AP13" s="278">
        <v>0.87575870604427097</v>
      </c>
      <c r="AQ13" s="278">
        <v>0.96084300523935995</v>
      </c>
      <c r="AR13" s="278">
        <v>0.39107063912784101</v>
      </c>
      <c r="AS13" s="278">
        <v>4.2154099378510397E-3</v>
      </c>
    </row>
    <row r="14" spans="1:52" s="278" customFormat="1" ht="17.25" hidden="1" customHeight="1" x14ac:dyDescent="0.2">
      <c r="A14" s="124" t="s">
        <v>1016</v>
      </c>
      <c r="B14" s="124" t="s">
        <v>1017</v>
      </c>
      <c r="C14" s="124" t="s">
        <v>1018</v>
      </c>
      <c r="D14" s="124" t="s">
        <v>2723</v>
      </c>
      <c r="E14">
        <v>11</v>
      </c>
      <c r="F14">
        <v>8905</v>
      </c>
      <c r="G14" t="s">
        <v>1193</v>
      </c>
      <c r="H14" t="s">
        <v>1000</v>
      </c>
      <c r="I14">
        <v>1512</v>
      </c>
      <c r="J14">
        <v>700</v>
      </c>
      <c r="K14"/>
      <c r="L14"/>
      <c r="M14"/>
      <c r="N14"/>
      <c r="O14">
        <v>6925</v>
      </c>
      <c r="P14" t="s">
        <v>1290</v>
      </c>
      <c r="Q14" t="s">
        <v>986</v>
      </c>
      <c r="R14">
        <v>1075</v>
      </c>
      <c r="S14">
        <v>1000</v>
      </c>
      <c r="T14"/>
      <c r="U14"/>
      <c r="V14"/>
      <c r="W14"/>
      <c r="X14">
        <v>-2.3754369818474799</v>
      </c>
      <c r="Y14">
        <v>-15.71</v>
      </c>
      <c r="Z14">
        <v>1058400</v>
      </c>
      <c r="AA14">
        <v>1075000</v>
      </c>
      <c r="AB14">
        <v>1.57</v>
      </c>
      <c r="AC14">
        <v>2.4976872344010901</v>
      </c>
      <c r="AD14" t="s">
        <v>1015</v>
      </c>
      <c r="AE14"/>
      <c r="AF14">
        <v>458968</v>
      </c>
      <c r="AG14">
        <v>22948</v>
      </c>
      <c r="AH14" s="272">
        <v>20</v>
      </c>
      <c r="AI14" s="272">
        <v>13</v>
      </c>
      <c r="AJ14" s="272" t="s">
        <v>2790</v>
      </c>
      <c r="AK14">
        <v>65</v>
      </c>
      <c r="AL14">
        <v>14</v>
      </c>
      <c r="AM14"/>
      <c r="AN14"/>
      <c r="AO14"/>
      <c r="AP14">
        <v>0.87912698651165999</v>
      </c>
      <c r="AQ14">
        <v>0.91246748046502901</v>
      </c>
      <c r="AR14">
        <v>8.9622188682486795E-2</v>
      </c>
      <c r="AS14">
        <v>6.9306024665003393E-2</v>
      </c>
      <c r="AT14"/>
      <c r="AU14"/>
      <c r="AV14"/>
      <c r="AW14"/>
      <c r="AX14"/>
      <c r="AY14"/>
      <c r="AZ14"/>
    </row>
    <row r="15" spans="1:52" s="278" customFormat="1" x14ac:dyDescent="0.2">
      <c r="A15" s="124" t="s">
        <v>1016</v>
      </c>
      <c r="B15" s="124" t="s">
        <v>1017</v>
      </c>
      <c r="C15" s="124" t="s">
        <v>1018</v>
      </c>
      <c r="D15" s="124" t="s">
        <v>2723</v>
      </c>
      <c r="E15">
        <v>12</v>
      </c>
      <c r="F15">
        <v>7453</v>
      </c>
      <c r="G15" t="s">
        <v>50</v>
      </c>
      <c r="H15" t="s">
        <v>1004</v>
      </c>
      <c r="I15">
        <v>1465</v>
      </c>
      <c r="J15">
        <v>700</v>
      </c>
      <c r="K15"/>
      <c r="L15"/>
      <c r="M15"/>
      <c r="N15"/>
      <c r="O15">
        <v>7762</v>
      </c>
      <c r="P15" t="s">
        <v>1134</v>
      </c>
      <c r="Q15" t="s">
        <v>989</v>
      </c>
      <c r="R15">
        <v>357</v>
      </c>
      <c r="S15">
        <v>2900</v>
      </c>
      <c r="T15"/>
      <c r="U15"/>
      <c r="V15"/>
      <c r="W15"/>
      <c r="X15">
        <v>2.38463759628717</v>
      </c>
      <c r="Y15">
        <v>17.239999999999998</v>
      </c>
      <c r="Z15">
        <v>1025500</v>
      </c>
      <c r="AA15">
        <v>1035300</v>
      </c>
      <c r="AB15">
        <v>0.96</v>
      </c>
      <c r="AC15">
        <v>2.8749742000970002</v>
      </c>
      <c r="AD15" t="s">
        <v>1015</v>
      </c>
      <c r="AE15"/>
      <c r="AF15">
        <v>450081</v>
      </c>
      <c r="AG15">
        <v>22504</v>
      </c>
      <c r="AH15" s="272">
        <v>20</v>
      </c>
      <c r="AI15" s="272">
        <v>13</v>
      </c>
      <c r="AJ15" s="272" t="s">
        <v>3097</v>
      </c>
      <c r="AK15">
        <v>65</v>
      </c>
      <c r="AL15">
        <v>12</v>
      </c>
      <c r="AM15"/>
      <c r="AN15"/>
      <c r="AO15"/>
      <c r="AP15">
        <v>0.78583793400911395</v>
      </c>
      <c r="AQ15">
        <v>0.94994270951772597</v>
      </c>
      <c r="AR15">
        <v>9.2639313768110396E-2</v>
      </c>
      <c r="AS15">
        <v>1.46775322321844E-2</v>
      </c>
      <c r="AT15"/>
      <c r="AU15"/>
      <c r="AV15"/>
      <c r="AW15"/>
      <c r="AX15"/>
      <c r="AY15"/>
      <c r="AZ15"/>
    </row>
    <row r="16" spans="1:52" s="278" customFormat="1" x14ac:dyDescent="0.2">
      <c r="A16" s="342" t="s">
        <v>1016</v>
      </c>
      <c r="B16" s="342" t="s">
        <v>1017</v>
      </c>
      <c r="C16" s="342" t="s">
        <v>1018</v>
      </c>
      <c r="D16" s="342" t="s">
        <v>2723</v>
      </c>
      <c r="E16" s="278">
        <v>13</v>
      </c>
      <c r="F16" s="278">
        <v>6028</v>
      </c>
      <c r="G16" s="278" t="s">
        <v>469</v>
      </c>
      <c r="H16" s="278" t="s">
        <v>993</v>
      </c>
      <c r="I16" s="278">
        <v>6230</v>
      </c>
      <c r="J16" s="278">
        <v>100</v>
      </c>
      <c r="K16" s="278" t="s">
        <v>2328</v>
      </c>
      <c r="O16" s="278">
        <v>3289</v>
      </c>
      <c r="P16" s="278" t="s">
        <v>535</v>
      </c>
      <c r="Q16" s="278" t="s">
        <v>1000</v>
      </c>
      <c r="R16" s="278">
        <v>513</v>
      </c>
      <c r="S16" s="278">
        <v>1200</v>
      </c>
      <c r="T16" s="343" t="s">
        <v>2216</v>
      </c>
      <c r="X16" s="278">
        <v>-2.3684266667061298</v>
      </c>
      <c r="Y16" s="278">
        <v>-23.28</v>
      </c>
      <c r="Z16" s="278">
        <v>623000</v>
      </c>
      <c r="AA16" s="278">
        <v>615600</v>
      </c>
      <c r="AB16" s="278">
        <v>1.19</v>
      </c>
      <c r="AC16" s="278">
        <v>2.5232095458612802</v>
      </c>
      <c r="AD16" s="278" t="s">
        <v>1015</v>
      </c>
      <c r="AF16" s="278">
        <v>449463</v>
      </c>
      <c r="AG16" s="278">
        <v>34574</v>
      </c>
      <c r="AH16" s="344">
        <v>13</v>
      </c>
      <c r="AI16" s="344">
        <v>10</v>
      </c>
      <c r="AJ16" s="344" t="s">
        <v>3098</v>
      </c>
      <c r="AK16" s="278">
        <v>76.92</v>
      </c>
      <c r="AL16" s="278">
        <v>10</v>
      </c>
      <c r="AP16" s="278">
        <v>0.86129920211345501</v>
      </c>
      <c r="AQ16" s="278">
        <v>0.93148551364923005</v>
      </c>
      <c r="AR16" s="278">
        <v>0.39765573658553999</v>
      </c>
      <c r="AS16" s="278">
        <v>1.4587915644229501E-3</v>
      </c>
    </row>
    <row r="17" spans="1:52" s="278" customFormat="1" x14ac:dyDescent="0.2">
      <c r="A17" s="124" t="s">
        <v>1016</v>
      </c>
      <c r="B17" s="124" t="s">
        <v>1017</v>
      </c>
      <c r="C17" s="124" t="s">
        <v>1018</v>
      </c>
      <c r="D17" s="124" t="s">
        <v>2723</v>
      </c>
      <c r="E17">
        <v>14</v>
      </c>
      <c r="F17">
        <v>8308</v>
      </c>
      <c r="G17" t="s">
        <v>48</v>
      </c>
      <c r="H17" t="s">
        <v>1024</v>
      </c>
      <c r="I17">
        <v>336</v>
      </c>
      <c r="J17">
        <v>3000</v>
      </c>
      <c r="K17"/>
      <c r="L17"/>
      <c r="M17"/>
      <c r="N17"/>
      <c r="O17">
        <v>4676</v>
      </c>
      <c r="P17" t="s">
        <v>1323</v>
      </c>
      <c r="Q17" t="s">
        <v>983</v>
      </c>
      <c r="R17">
        <v>1005</v>
      </c>
      <c r="S17">
        <v>1000</v>
      </c>
      <c r="T17"/>
      <c r="U17"/>
      <c r="V17"/>
      <c r="W17"/>
      <c r="X17">
        <v>-2.3458529812302702</v>
      </c>
      <c r="Y17">
        <v>-7.96</v>
      </c>
      <c r="Z17">
        <v>1008000</v>
      </c>
      <c r="AA17">
        <v>1005000</v>
      </c>
      <c r="AB17">
        <v>0.3</v>
      </c>
      <c r="AC17">
        <v>2.9493508018332202</v>
      </c>
      <c r="AD17" t="s">
        <v>1015</v>
      </c>
      <c r="AE17"/>
      <c r="AF17">
        <v>445314</v>
      </c>
      <c r="AG17">
        <v>31808</v>
      </c>
      <c r="AH17" s="272">
        <v>14</v>
      </c>
      <c r="AI17" s="272">
        <v>11</v>
      </c>
      <c r="AJ17" s="272" t="s">
        <v>3099</v>
      </c>
      <c r="AK17">
        <v>78.569999999999993</v>
      </c>
      <c r="AL17">
        <v>11</v>
      </c>
      <c r="AM17"/>
      <c r="AN17"/>
      <c r="AO17"/>
      <c r="AP17">
        <v>0.95427093290467202</v>
      </c>
      <c r="AQ17">
        <v>0.96200065750481401</v>
      </c>
      <c r="AR17">
        <v>6.9092955144446698E-4</v>
      </c>
      <c r="AS17">
        <v>1.56948403630651E-2</v>
      </c>
      <c r="AT17"/>
      <c r="AU17"/>
      <c r="AV17"/>
      <c r="AW17"/>
      <c r="AX17"/>
      <c r="AY17"/>
      <c r="AZ17"/>
    </row>
    <row r="18" spans="1:52" s="278" customFormat="1" x14ac:dyDescent="0.2">
      <c r="A18" s="124" t="s">
        <v>1016</v>
      </c>
      <c r="B18" s="124" t="s">
        <v>1017</v>
      </c>
      <c r="C18" s="124" t="s">
        <v>1018</v>
      </c>
      <c r="D18" s="124" t="s">
        <v>2723</v>
      </c>
      <c r="E18">
        <v>15</v>
      </c>
      <c r="F18">
        <v>3048</v>
      </c>
      <c r="G18" t="s">
        <v>1226</v>
      </c>
      <c r="H18" t="s">
        <v>1004</v>
      </c>
      <c r="I18">
        <v>1031</v>
      </c>
      <c r="J18">
        <v>1000</v>
      </c>
      <c r="K18"/>
      <c r="L18" s="183">
        <v>0.05</v>
      </c>
      <c r="M18"/>
      <c r="N18"/>
      <c r="O18">
        <v>3407</v>
      </c>
      <c r="P18" t="s">
        <v>1072</v>
      </c>
      <c r="Q18" t="s">
        <v>1003</v>
      </c>
      <c r="R18">
        <v>757.5</v>
      </c>
      <c r="S18">
        <v>1400</v>
      </c>
      <c r="T18"/>
      <c r="U18"/>
      <c r="V18"/>
      <c r="W18"/>
      <c r="X18">
        <v>1.80812547994272</v>
      </c>
      <c r="Y18">
        <v>14.09</v>
      </c>
      <c r="Z18">
        <v>1031000</v>
      </c>
      <c r="AA18">
        <v>1060500</v>
      </c>
      <c r="AB18">
        <v>2.86</v>
      </c>
      <c r="AC18">
        <v>1.8308417788957201</v>
      </c>
      <c r="AD18" t="s">
        <v>1015</v>
      </c>
      <c r="AE18"/>
      <c r="AF18">
        <v>408087</v>
      </c>
      <c r="AG18">
        <v>16323</v>
      </c>
      <c r="AH18" s="272">
        <v>25</v>
      </c>
      <c r="AI18" s="272">
        <v>15</v>
      </c>
      <c r="AJ18" s="272" t="s">
        <v>2791</v>
      </c>
      <c r="AK18">
        <v>60</v>
      </c>
      <c r="AL18">
        <v>10</v>
      </c>
      <c r="AM18"/>
      <c r="AN18"/>
      <c r="AO18"/>
      <c r="AP18">
        <v>0.70374533490674995</v>
      </c>
      <c r="AQ18">
        <v>0.91787527408646297</v>
      </c>
      <c r="AR18">
        <v>0.39429554287418001</v>
      </c>
      <c r="AS18">
        <v>3.1180543835983801E-2</v>
      </c>
      <c r="AT18"/>
      <c r="AU18"/>
      <c r="AV18"/>
      <c r="AW18"/>
      <c r="AX18"/>
      <c r="AY18"/>
      <c r="AZ18"/>
    </row>
    <row r="19" spans="1:52" s="278" customFormat="1" x14ac:dyDescent="0.2">
      <c r="A19" s="342" t="s">
        <v>1016</v>
      </c>
      <c r="B19" s="342" t="s">
        <v>1017</v>
      </c>
      <c r="C19" s="342" t="s">
        <v>1018</v>
      </c>
      <c r="D19" s="342" t="s">
        <v>2723</v>
      </c>
      <c r="E19" s="278">
        <v>16</v>
      </c>
      <c r="F19" s="278">
        <v>6028</v>
      </c>
      <c r="G19" s="278" t="s">
        <v>469</v>
      </c>
      <c r="H19" s="278" t="s">
        <v>993</v>
      </c>
      <c r="I19" s="278">
        <v>6230</v>
      </c>
      <c r="J19" s="278">
        <v>100</v>
      </c>
      <c r="K19" s="278" t="s">
        <v>2328</v>
      </c>
      <c r="O19" s="278">
        <v>8593</v>
      </c>
      <c r="P19" s="278" t="s">
        <v>220</v>
      </c>
      <c r="Q19" s="278" t="s">
        <v>987</v>
      </c>
      <c r="R19" s="278">
        <v>496</v>
      </c>
      <c r="S19" s="278">
        <v>1300</v>
      </c>
      <c r="T19" s="343" t="s">
        <v>2250</v>
      </c>
      <c r="X19" s="278">
        <v>2.13550137495398</v>
      </c>
      <c r="Y19" s="278">
        <v>16.989999999999998</v>
      </c>
      <c r="Z19" s="278">
        <v>623000</v>
      </c>
      <c r="AA19" s="278">
        <v>644800</v>
      </c>
      <c r="AB19" s="278">
        <v>3.5</v>
      </c>
      <c r="AC19" s="278">
        <v>2.1634134793626498</v>
      </c>
      <c r="AD19" s="278" t="s">
        <v>1015</v>
      </c>
      <c r="AF19" s="278">
        <v>402604</v>
      </c>
      <c r="AG19" s="278">
        <v>19172</v>
      </c>
      <c r="AH19" s="344">
        <v>21</v>
      </c>
      <c r="AI19" s="344">
        <v>14</v>
      </c>
      <c r="AJ19" s="344" t="s">
        <v>3100</v>
      </c>
      <c r="AK19" s="278">
        <v>66.67</v>
      </c>
      <c r="AL19" s="278">
        <v>9</v>
      </c>
      <c r="AP19" s="278">
        <v>0.82211879983845604</v>
      </c>
      <c r="AQ19" s="278">
        <v>0.92684583652164598</v>
      </c>
      <c r="AR19" s="278">
        <v>0.350671135320683</v>
      </c>
      <c r="AS19" s="278">
        <v>9.2427364906798992E-3</v>
      </c>
    </row>
    <row r="20" spans="1:52" s="278" customFormat="1" x14ac:dyDescent="0.2">
      <c r="A20" s="124" t="s">
        <v>1016</v>
      </c>
      <c r="B20" s="124" t="s">
        <v>1017</v>
      </c>
      <c r="C20" s="124" t="s">
        <v>1018</v>
      </c>
      <c r="D20" s="124" t="s">
        <v>2723</v>
      </c>
      <c r="E20">
        <v>17</v>
      </c>
      <c r="F20">
        <v>4114</v>
      </c>
      <c r="G20" t="s">
        <v>1088</v>
      </c>
      <c r="H20" t="s">
        <v>1003</v>
      </c>
      <c r="I20">
        <v>5430</v>
      </c>
      <c r="J20">
        <v>200</v>
      </c>
      <c r="K20"/>
      <c r="L20"/>
      <c r="M20"/>
      <c r="N20"/>
      <c r="O20">
        <v>7762</v>
      </c>
      <c r="P20" t="s">
        <v>1134</v>
      </c>
      <c r="Q20" t="s">
        <v>989</v>
      </c>
      <c r="R20">
        <v>357</v>
      </c>
      <c r="S20">
        <v>3000</v>
      </c>
      <c r="T20"/>
      <c r="U20"/>
      <c r="V20"/>
      <c r="W20"/>
      <c r="X20">
        <v>1.8584765216891801</v>
      </c>
      <c r="Y20">
        <v>12.54</v>
      </c>
      <c r="Z20">
        <v>1086000</v>
      </c>
      <c r="AA20">
        <v>1071000</v>
      </c>
      <c r="AB20">
        <v>1.38</v>
      </c>
      <c r="AC20">
        <v>2.65122318426915</v>
      </c>
      <c r="AD20" t="s">
        <v>1015</v>
      </c>
      <c r="AE20"/>
      <c r="AF20">
        <v>394126</v>
      </c>
      <c r="AG20">
        <v>20743</v>
      </c>
      <c r="AH20" s="272">
        <v>19</v>
      </c>
      <c r="AI20" s="272">
        <v>14</v>
      </c>
      <c r="AJ20" s="272" t="s">
        <v>3101</v>
      </c>
      <c r="AK20">
        <v>73.680000000000007</v>
      </c>
      <c r="AL20">
        <v>12</v>
      </c>
      <c r="AM20"/>
      <c r="AN20"/>
      <c r="AO20"/>
      <c r="AP20">
        <v>0.81753337112156899</v>
      </c>
      <c r="AQ20">
        <v>0.91591449165833305</v>
      </c>
      <c r="AR20">
        <v>2.6651820239320001E-2</v>
      </c>
      <c r="AS20">
        <v>5.5583647792108302E-2</v>
      </c>
      <c r="AT20"/>
      <c r="AU20"/>
      <c r="AV20"/>
      <c r="AW20"/>
      <c r="AX20"/>
      <c r="AY20"/>
      <c r="AZ20"/>
    </row>
    <row r="21" spans="1:52" s="278" customFormat="1" x14ac:dyDescent="0.2">
      <c r="A21" s="124" t="s">
        <v>1016</v>
      </c>
      <c r="B21" s="124" t="s">
        <v>1017</v>
      </c>
      <c r="C21" s="124" t="s">
        <v>1018</v>
      </c>
      <c r="D21" s="124" t="s">
        <v>2723</v>
      </c>
      <c r="E21">
        <v>18</v>
      </c>
      <c r="F21">
        <v>9716</v>
      </c>
      <c r="G21" t="s">
        <v>1128</v>
      </c>
      <c r="H21" t="s">
        <v>993</v>
      </c>
      <c r="I21">
        <v>867</v>
      </c>
      <c r="J21">
        <v>1200</v>
      </c>
      <c r="K21"/>
      <c r="L21"/>
      <c r="M21"/>
      <c r="N21"/>
      <c r="O21">
        <v>9201</v>
      </c>
      <c r="P21" t="s">
        <v>1181</v>
      </c>
      <c r="Q21" t="s">
        <v>1182</v>
      </c>
      <c r="R21">
        <v>1804.5</v>
      </c>
      <c r="S21">
        <v>600</v>
      </c>
      <c r="T21"/>
      <c r="U21"/>
      <c r="V21"/>
      <c r="W21"/>
      <c r="X21">
        <v>-2.2620004763463202</v>
      </c>
      <c r="Y21">
        <v>-19.52</v>
      </c>
      <c r="Z21">
        <v>1040400</v>
      </c>
      <c r="AA21">
        <v>1082700</v>
      </c>
      <c r="AB21">
        <v>3.91</v>
      </c>
      <c r="AC21">
        <v>2.2715285882991099</v>
      </c>
      <c r="AD21" t="s">
        <v>1015</v>
      </c>
      <c r="AE21"/>
      <c r="AF21">
        <v>390898</v>
      </c>
      <c r="AG21">
        <v>18614</v>
      </c>
      <c r="AH21" s="272">
        <v>21</v>
      </c>
      <c r="AI21" s="272">
        <v>14</v>
      </c>
      <c r="AJ21" s="272" t="s">
        <v>3102</v>
      </c>
      <c r="AK21">
        <v>66.67</v>
      </c>
      <c r="AL21">
        <v>9</v>
      </c>
      <c r="AM21"/>
      <c r="AN21"/>
      <c r="AO21"/>
      <c r="AP21">
        <v>0.88856320045950699</v>
      </c>
      <c r="AQ21">
        <v>0.97257981202931998</v>
      </c>
      <c r="AR21">
        <v>0.43575177850086599</v>
      </c>
      <c r="AS21">
        <v>2.73659538122295E-3</v>
      </c>
      <c r="AT21"/>
      <c r="AU21"/>
      <c r="AV21"/>
      <c r="AW21"/>
      <c r="AX21"/>
      <c r="AY21"/>
      <c r="AZ21"/>
    </row>
    <row r="22" spans="1:52" s="278" customFormat="1" x14ac:dyDescent="0.2">
      <c r="A22" s="342" t="s">
        <v>1016</v>
      </c>
      <c r="B22" s="342" t="s">
        <v>1017</v>
      </c>
      <c r="C22" s="342" t="s">
        <v>1018</v>
      </c>
      <c r="D22" s="342" t="s">
        <v>2723</v>
      </c>
      <c r="E22" s="278">
        <v>19</v>
      </c>
      <c r="F22" s="278">
        <v>3048</v>
      </c>
      <c r="G22" s="278" t="s">
        <v>1226</v>
      </c>
      <c r="H22" s="278" t="s">
        <v>1004</v>
      </c>
      <c r="I22" s="278">
        <v>1031</v>
      </c>
      <c r="J22" s="278">
        <v>1000</v>
      </c>
      <c r="L22" s="343">
        <v>0.05</v>
      </c>
      <c r="O22" s="278">
        <v>8850</v>
      </c>
      <c r="P22" s="278" t="s">
        <v>1485</v>
      </c>
      <c r="Q22" s="278" t="s">
        <v>1000</v>
      </c>
      <c r="R22" s="278">
        <v>2027</v>
      </c>
      <c r="S22" s="278">
        <v>500</v>
      </c>
      <c r="T22" s="343" t="s">
        <v>2198</v>
      </c>
      <c r="X22" s="278">
        <v>2.4546916299874701</v>
      </c>
      <c r="Y22" s="278">
        <v>12.06</v>
      </c>
      <c r="Z22" s="278">
        <v>1031000</v>
      </c>
      <c r="AA22" s="278">
        <v>1013500</v>
      </c>
      <c r="AB22" s="278">
        <v>1.73</v>
      </c>
      <c r="AC22" s="278">
        <v>2.74144079157261</v>
      </c>
      <c r="AD22" s="278" t="s">
        <v>1015</v>
      </c>
      <c r="AF22" s="278">
        <v>383477</v>
      </c>
      <c r="AG22" s="278">
        <v>18261</v>
      </c>
      <c r="AH22" s="344">
        <v>21</v>
      </c>
      <c r="AI22" s="344">
        <v>13</v>
      </c>
      <c r="AJ22" s="344" t="s">
        <v>2719</v>
      </c>
      <c r="AK22" s="278">
        <v>61.9</v>
      </c>
      <c r="AL22" s="278">
        <v>11</v>
      </c>
      <c r="AP22" s="278">
        <v>0.77506518808501801</v>
      </c>
      <c r="AQ22" s="278">
        <v>0.92086623309811899</v>
      </c>
      <c r="AR22" s="278">
        <v>0.234367940496014</v>
      </c>
      <c r="AS22" s="278">
        <v>3.0556618463595302E-2</v>
      </c>
    </row>
    <row r="23" spans="1:52" s="278" customFormat="1" ht="13.5" customHeight="1" x14ac:dyDescent="0.2">
      <c r="A23" s="342" t="s">
        <v>1016</v>
      </c>
      <c r="B23" s="342" t="s">
        <v>1017</v>
      </c>
      <c r="C23" s="342" t="s">
        <v>1018</v>
      </c>
      <c r="D23" s="342" t="s">
        <v>2723</v>
      </c>
      <c r="E23" s="278">
        <v>20</v>
      </c>
      <c r="F23" s="278">
        <v>8591</v>
      </c>
      <c r="G23" s="278" t="s">
        <v>1101</v>
      </c>
      <c r="H23" s="278" t="s">
        <v>987</v>
      </c>
      <c r="I23" s="278">
        <v>1245</v>
      </c>
      <c r="J23" s="278">
        <v>900</v>
      </c>
      <c r="K23" s="343" t="s">
        <v>2241</v>
      </c>
      <c r="O23" s="278">
        <v>8304</v>
      </c>
      <c r="P23" s="278" t="s">
        <v>1235</v>
      </c>
      <c r="Q23" s="278" t="s">
        <v>1024</v>
      </c>
      <c r="R23" s="278">
        <v>1783</v>
      </c>
      <c r="S23" s="278">
        <v>600</v>
      </c>
      <c r="X23" s="278">
        <v>-2.02900994826576</v>
      </c>
      <c r="Y23" s="278">
        <v>-8.91</v>
      </c>
      <c r="Z23" s="278">
        <v>1120500</v>
      </c>
      <c r="AA23" s="278">
        <v>1069800</v>
      </c>
      <c r="AB23" s="278">
        <v>4.74</v>
      </c>
      <c r="AC23" s="278">
        <v>2.0818456555434102</v>
      </c>
      <c r="AD23" s="278" t="s">
        <v>1015</v>
      </c>
      <c r="AF23" s="278">
        <v>378056</v>
      </c>
      <c r="AG23" s="278">
        <v>23628</v>
      </c>
      <c r="AH23" s="344">
        <v>16</v>
      </c>
      <c r="AI23" s="344">
        <v>11</v>
      </c>
      <c r="AJ23" s="344" t="s">
        <v>3103</v>
      </c>
      <c r="AK23" s="278">
        <v>68.75</v>
      </c>
      <c r="AL23" s="278">
        <v>15</v>
      </c>
      <c r="AP23" s="278">
        <v>0.96932984801264999</v>
      </c>
      <c r="AQ23" s="278">
        <v>0.95602301483751495</v>
      </c>
      <c r="AR23" s="278">
        <v>0.22259839361712799</v>
      </c>
      <c r="AS23" s="278">
        <v>3.7004076577856301E-2</v>
      </c>
    </row>
    <row r="24" spans="1:52" s="278" customFormat="1" x14ac:dyDescent="0.2">
      <c r="A24" s="124" t="s">
        <v>1016</v>
      </c>
      <c r="B24" s="124" t="s">
        <v>1017</v>
      </c>
      <c r="C24" s="124" t="s">
        <v>1018</v>
      </c>
      <c r="D24" s="124" t="s">
        <v>2723</v>
      </c>
      <c r="E24">
        <v>21</v>
      </c>
      <c r="F24">
        <v>8078</v>
      </c>
      <c r="G24" t="s">
        <v>1307</v>
      </c>
      <c r="H24" t="s">
        <v>988</v>
      </c>
      <c r="I24">
        <v>1710</v>
      </c>
      <c r="J24">
        <v>600</v>
      </c>
      <c r="K24"/>
      <c r="L24"/>
      <c r="M24"/>
      <c r="N24"/>
      <c r="O24">
        <v>9201</v>
      </c>
      <c r="P24" t="s">
        <v>1181</v>
      </c>
      <c r="Q24" t="s">
        <v>1182</v>
      </c>
      <c r="R24">
        <v>1804.5</v>
      </c>
      <c r="S24">
        <v>600</v>
      </c>
      <c r="T24"/>
      <c r="U24"/>
      <c r="V24"/>
      <c r="W24"/>
      <c r="X24">
        <v>2.42769997403501</v>
      </c>
      <c r="Y24">
        <v>10.68</v>
      </c>
      <c r="Z24">
        <v>1026000</v>
      </c>
      <c r="AA24">
        <v>1082700</v>
      </c>
      <c r="AB24">
        <v>5.24</v>
      </c>
      <c r="AC24">
        <v>2.8471059479453298</v>
      </c>
      <c r="AD24" t="s">
        <v>1015</v>
      </c>
      <c r="AE24"/>
      <c r="AF24">
        <v>369374</v>
      </c>
      <c r="AG24">
        <v>61562</v>
      </c>
      <c r="AH24" s="272">
        <v>6</v>
      </c>
      <c r="AI24" s="272">
        <v>6</v>
      </c>
      <c r="AJ24" s="272" t="s">
        <v>3104</v>
      </c>
      <c r="AK24">
        <v>100</v>
      </c>
      <c r="AL24">
        <v>10</v>
      </c>
      <c r="AM24"/>
      <c r="AN24"/>
      <c r="AO24"/>
      <c r="AP24">
        <v>0.95542790269564704</v>
      </c>
      <c r="AQ24">
        <v>0.96977372370847104</v>
      </c>
      <c r="AR24">
        <v>0.19992075006589499</v>
      </c>
      <c r="AS24">
        <v>2.9898598597734999E-2</v>
      </c>
      <c r="AT24"/>
      <c r="AU24"/>
      <c r="AV24"/>
      <c r="AW24"/>
      <c r="AX24"/>
      <c r="AY24"/>
      <c r="AZ24"/>
    </row>
    <row r="25" spans="1:52" s="347" customFormat="1" x14ac:dyDescent="0.2">
      <c r="A25" s="124" t="s">
        <v>1016</v>
      </c>
      <c r="B25" s="124" t="s">
        <v>1017</v>
      </c>
      <c r="C25" s="124" t="s">
        <v>1018</v>
      </c>
      <c r="D25" s="124" t="s">
        <v>2723</v>
      </c>
      <c r="E25">
        <v>22</v>
      </c>
      <c r="F25">
        <v>4182</v>
      </c>
      <c r="G25" t="s">
        <v>44</v>
      </c>
      <c r="H25" t="s">
        <v>1003</v>
      </c>
      <c r="I25">
        <v>1428</v>
      </c>
      <c r="J25">
        <v>700</v>
      </c>
      <c r="K25"/>
      <c r="L25" s="183">
        <v>0.05</v>
      </c>
      <c r="M25"/>
      <c r="N25"/>
      <c r="O25">
        <v>8253</v>
      </c>
      <c r="P25" t="s">
        <v>445</v>
      </c>
      <c r="Q25" t="s">
        <v>987</v>
      </c>
      <c r="R25">
        <v>1132</v>
      </c>
      <c r="S25">
        <v>900</v>
      </c>
      <c r="T25"/>
      <c r="U25"/>
      <c r="V25"/>
      <c r="W25"/>
      <c r="X25">
        <v>2.3002560319944401</v>
      </c>
      <c r="Y25">
        <v>17.7</v>
      </c>
      <c r="Z25">
        <v>999600</v>
      </c>
      <c r="AA25">
        <v>1018800</v>
      </c>
      <c r="AB25">
        <v>1.92</v>
      </c>
      <c r="AC25">
        <v>2.6342743706749401</v>
      </c>
      <c r="AD25" t="s">
        <v>1015</v>
      </c>
      <c r="AE25"/>
      <c r="AF25">
        <v>360162</v>
      </c>
      <c r="AG25">
        <v>24011</v>
      </c>
      <c r="AH25" s="272">
        <v>15</v>
      </c>
      <c r="AI25" s="272">
        <v>11</v>
      </c>
      <c r="AJ25" s="272" t="s">
        <v>3105</v>
      </c>
      <c r="AK25">
        <v>73.33</v>
      </c>
      <c r="AL25">
        <v>11</v>
      </c>
      <c r="AM25"/>
      <c r="AN25"/>
      <c r="AO25"/>
      <c r="AP25">
        <v>0.84715177605127201</v>
      </c>
      <c r="AQ25">
        <v>0.90907547852809401</v>
      </c>
      <c r="AR25">
        <v>0.35301305196336202</v>
      </c>
      <c r="AS25">
        <v>3.2810761427139901E-2</v>
      </c>
      <c r="AT25"/>
      <c r="AU25"/>
      <c r="AV25"/>
      <c r="AW25"/>
      <c r="AX25"/>
      <c r="AY25"/>
      <c r="AZ25"/>
    </row>
    <row r="26" spans="1:52" s="278" customFormat="1" x14ac:dyDescent="0.2">
      <c r="A26" s="124" t="s">
        <v>1016</v>
      </c>
      <c r="B26" s="124" t="s">
        <v>1017</v>
      </c>
      <c r="C26" s="124" t="s">
        <v>1018</v>
      </c>
      <c r="D26" s="124" t="s">
        <v>2723</v>
      </c>
      <c r="E26">
        <v>23</v>
      </c>
      <c r="F26">
        <v>4182</v>
      </c>
      <c r="G26" t="s">
        <v>44</v>
      </c>
      <c r="H26" t="s">
        <v>1003</v>
      </c>
      <c r="I26">
        <v>1428</v>
      </c>
      <c r="J26">
        <v>700</v>
      </c>
      <c r="K26"/>
      <c r="L26" s="183">
        <v>0.05</v>
      </c>
      <c r="M26"/>
      <c r="N26"/>
      <c r="O26">
        <v>5333</v>
      </c>
      <c r="P26" t="s">
        <v>233</v>
      </c>
      <c r="Q26" t="s">
        <v>980</v>
      </c>
      <c r="R26">
        <v>1365</v>
      </c>
      <c r="S26">
        <v>700</v>
      </c>
      <c r="T26" t="s">
        <v>2176</v>
      </c>
      <c r="U26"/>
      <c r="V26"/>
      <c r="W26"/>
      <c r="X26">
        <v>1.89835612413298</v>
      </c>
      <c r="Y26">
        <v>10.19</v>
      </c>
      <c r="Z26">
        <v>999600</v>
      </c>
      <c r="AA26">
        <v>955500</v>
      </c>
      <c r="AB26">
        <v>4.41</v>
      </c>
      <c r="AC26">
        <v>2.05244524679867</v>
      </c>
      <c r="AD26" t="s">
        <v>1015</v>
      </c>
      <c r="AE26"/>
      <c r="AF26">
        <v>359302</v>
      </c>
      <c r="AG26">
        <v>17965</v>
      </c>
      <c r="AH26" s="272">
        <v>20</v>
      </c>
      <c r="AI26" s="272">
        <v>14</v>
      </c>
      <c r="AJ26" s="272" t="s">
        <v>2718</v>
      </c>
      <c r="AK26">
        <v>70</v>
      </c>
      <c r="AL26">
        <v>11</v>
      </c>
      <c r="AM26"/>
      <c r="AN26"/>
      <c r="AO26"/>
      <c r="AP26">
        <v>0.90187983819580297</v>
      </c>
      <c r="AQ26">
        <v>0.93176789286072503</v>
      </c>
      <c r="AR26">
        <v>0.32194641661453399</v>
      </c>
      <c r="AS26">
        <v>1.18651003867559E-2</v>
      </c>
      <c r="AT26"/>
      <c r="AU26"/>
      <c r="AV26"/>
      <c r="AW26"/>
      <c r="AX26"/>
      <c r="AY26"/>
      <c r="AZ26"/>
    </row>
    <row r="27" spans="1:52" s="347" customFormat="1" x14ac:dyDescent="0.2">
      <c r="A27" s="124" t="s">
        <v>1016</v>
      </c>
      <c r="B27" s="124" t="s">
        <v>1017</v>
      </c>
      <c r="C27" s="124" t="s">
        <v>1018</v>
      </c>
      <c r="D27" s="124" t="s">
        <v>2723</v>
      </c>
      <c r="E27">
        <v>24</v>
      </c>
      <c r="F27">
        <v>5713</v>
      </c>
      <c r="G27" t="s">
        <v>1198</v>
      </c>
      <c r="H27" t="s">
        <v>994</v>
      </c>
      <c r="I27">
        <v>2770</v>
      </c>
      <c r="J27">
        <v>300</v>
      </c>
      <c r="K27"/>
      <c r="L27"/>
      <c r="M27"/>
      <c r="N27"/>
      <c r="O27">
        <v>7762</v>
      </c>
      <c r="P27" t="s">
        <v>1134</v>
      </c>
      <c r="Q27" t="s">
        <v>989</v>
      </c>
      <c r="R27">
        <v>357</v>
      </c>
      <c r="S27">
        <v>2300</v>
      </c>
      <c r="T27"/>
      <c r="U27"/>
      <c r="V27"/>
      <c r="W27"/>
      <c r="X27">
        <v>2.3095531533096598</v>
      </c>
      <c r="Y27">
        <v>16.55</v>
      </c>
      <c r="Z27">
        <v>831000</v>
      </c>
      <c r="AA27">
        <v>821100</v>
      </c>
      <c r="AB27">
        <v>1.19</v>
      </c>
      <c r="AC27">
        <v>3.0974146511067402</v>
      </c>
      <c r="AD27" t="s">
        <v>1015</v>
      </c>
      <c r="AE27"/>
      <c r="AF27">
        <v>344583</v>
      </c>
      <c r="AG27">
        <v>17229</v>
      </c>
      <c r="AH27" s="272">
        <v>20</v>
      </c>
      <c r="AI27" s="272">
        <v>13</v>
      </c>
      <c r="AJ27" s="272" t="s">
        <v>3096</v>
      </c>
      <c r="AK27">
        <v>65</v>
      </c>
      <c r="AL27">
        <v>11</v>
      </c>
      <c r="AM27"/>
      <c r="AN27"/>
      <c r="AO27"/>
      <c r="AP27">
        <v>0.69869139030849103</v>
      </c>
      <c r="AQ27">
        <v>0.91673320658229696</v>
      </c>
      <c r="AR27">
        <v>0.39224049500687602</v>
      </c>
      <c r="AS27">
        <v>4.6023972383947898E-2</v>
      </c>
      <c r="AT27"/>
      <c r="AU27"/>
      <c r="AV27"/>
      <c r="AW27"/>
      <c r="AX27"/>
      <c r="AY27"/>
      <c r="AZ27"/>
    </row>
    <row r="28" spans="1:52" s="347" customFormat="1" x14ac:dyDescent="0.2">
      <c r="A28" s="124" t="s">
        <v>1016</v>
      </c>
      <c r="B28" s="124" t="s">
        <v>1017</v>
      </c>
      <c r="C28" s="124" t="s">
        <v>1018</v>
      </c>
      <c r="D28" s="124" t="s">
        <v>2723</v>
      </c>
      <c r="E28">
        <v>25</v>
      </c>
      <c r="F28">
        <v>9749</v>
      </c>
      <c r="G28" t="s">
        <v>1644</v>
      </c>
      <c r="H28" t="s">
        <v>983</v>
      </c>
      <c r="I28">
        <v>4385</v>
      </c>
      <c r="J28">
        <v>200</v>
      </c>
      <c r="K28"/>
      <c r="L28" s="183">
        <v>0.05</v>
      </c>
      <c r="M28"/>
      <c r="N28"/>
      <c r="O28">
        <v>8179</v>
      </c>
      <c r="P28" t="s">
        <v>681</v>
      </c>
      <c r="Q28" t="s">
        <v>1004</v>
      </c>
      <c r="R28">
        <v>1812</v>
      </c>
      <c r="S28">
        <v>500</v>
      </c>
      <c r="T28"/>
      <c r="U28" s="183">
        <v>0.05</v>
      </c>
      <c r="V28"/>
      <c r="W28"/>
      <c r="X28">
        <v>-2.2331450260359702</v>
      </c>
      <c r="Y28">
        <v>-20.309999999999999</v>
      </c>
      <c r="Z28">
        <v>877000</v>
      </c>
      <c r="AA28">
        <v>906000</v>
      </c>
      <c r="AB28">
        <v>3.31</v>
      </c>
      <c r="AC28">
        <v>2.9677503050743201</v>
      </c>
      <c r="AD28" t="s">
        <v>1015</v>
      </c>
      <c r="AE28"/>
      <c r="AF28">
        <v>344123</v>
      </c>
      <c r="AG28">
        <v>21508</v>
      </c>
      <c r="AH28" s="272">
        <v>16</v>
      </c>
      <c r="AI28" s="272">
        <v>11</v>
      </c>
      <c r="AJ28" s="272" t="s">
        <v>3094</v>
      </c>
      <c r="AK28">
        <v>68.75</v>
      </c>
      <c r="AL28">
        <v>12</v>
      </c>
      <c r="AM28"/>
      <c r="AN28"/>
      <c r="AO28"/>
      <c r="AP28">
        <v>0.658265241550955</v>
      </c>
      <c r="AQ28">
        <v>0.92230488990435</v>
      </c>
      <c r="AR28">
        <v>0.485243571011373</v>
      </c>
      <c r="AS28">
        <v>4.6042435209342399E-4</v>
      </c>
      <c r="AT28"/>
      <c r="AU28"/>
      <c r="AV28"/>
      <c r="AW28"/>
      <c r="AX28"/>
      <c r="AY28"/>
      <c r="AZ28"/>
    </row>
    <row r="29" spans="1:52" s="278" customFormat="1" x14ac:dyDescent="0.2">
      <c r="A29" s="124" t="s">
        <v>1016</v>
      </c>
      <c r="B29" s="124" t="s">
        <v>1017</v>
      </c>
      <c r="C29" s="124" t="s">
        <v>1018</v>
      </c>
      <c r="D29" s="124" t="s">
        <v>2723</v>
      </c>
      <c r="E29">
        <v>26</v>
      </c>
      <c r="F29">
        <v>6028</v>
      </c>
      <c r="G29" t="s">
        <v>469</v>
      </c>
      <c r="H29" t="s">
        <v>993</v>
      </c>
      <c r="I29">
        <v>6230</v>
      </c>
      <c r="J29">
        <v>100</v>
      </c>
      <c r="K29" t="s">
        <v>2328</v>
      </c>
      <c r="L29"/>
      <c r="M29"/>
      <c r="N29"/>
      <c r="O29">
        <v>3105</v>
      </c>
      <c r="P29" t="s">
        <v>46</v>
      </c>
      <c r="Q29" t="s">
        <v>986</v>
      </c>
      <c r="R29">
        <v>725</v>
      </c>
      <c r="S29">
        <v>900</v>
      </c>
      <c r="T29"/>
      <c r="U29"/>
      <c r="V29"/>
      <c r="W29"/>
      <c r="X29">
        <v>-2.0245174556363001</v>
      </c>
      <c r="Y29">
        <v>-15.95</v>
      </c>
      <c r="Z29">
        <v>623000</v>
      </c>
      <c r="AA29">
        <v>652500</v>
      </c>
      <c r="AB29">
        <v>4.74</v>
      </c>
      <c r="AC29">
        <v>2.2917067975653702</v>
      </c>
      <c r="AD29" t="s">
        <v>1015</v>
      </c>
      <c r="AE29"/>
      <c r="AF29">
        <v>344024</v>
      </c>
      <c r="AG29">
        <v>18107</v>
      </c>
      <c r="AH29" s="272">
        <v>19</v>
      </c>
      <c r="AI29" s="272">
        <v>12</v>
      </c>
      <c r="AJ29" s="272" t="s">
        <v>3106</v>
      </c>
      <c r="AK29">
        <v>63.16</v>
      </c>
      <c r="AL29">
        <v>8</v>
      </c>
      <c r="AM29"/>
      <c r="AN29"/>
      <c r="AO29"/>
      <c r="AP29">
        <v>0.90851665868299702</v>
      </c>
      <c r="AQ29">
        <v>0.952443648192282</v>
      </c>
      <c r="AR29">
        <v>0.14947091039500099</v>
      </c>
      <c r="AS29">
        <v>7.1586441742986203E-4</v>
      </c>
      <c r="AT29"/>
      <c r="AU29"/>
      <c r="AV29"/>
      <c r="AW29"/>
      <c r="AX29"/>
      <c r="AY29"/>
      <c r="AZ29"/>
    </row>
    <row r="30" spans="1:52" s="278" customFormat="1" x14ac:dyDescent="0.2">
      <c r="A30" s="124" t="s">
        <v>1016</v>
      </c>
      <c r="B30" s="124" t="s">
        <v>1017</v>
      </c>
      <c r="C30" s="124" t="s">
        <v>1018</v>
      </c>
      <c r="D30" s="124" t="s">
        <v>2723</v>
      </c>
      <c r="E30">
        <v>27</v>
      </c>
      <c r="F30">
        <v>2281</v>
      </c>
      <c r="G30" t="s">
        <v>874</v>
      </c>
      <c r="H30" t="s">
        <v>1006</v>
      </c>
      <c r="I30">
        <v>2382</v>
      </c>
      <c r="J30">
        <v>400</v>
      </c>
      <c r="K30"/>
      <c r="L30"/>
      <c r="M30"/>
      <c r="N30"/>
      <c r="O30">
        <v>2602</v>
      </c>
      <c r="P30" t="s">
        <v>468</v>
      </c>
      <c r="Q30" t="s">
        <v>1006</v>
      </c>
      <c r="R30">
        <v>3270</v>
      </c>
      <c r="S30">
        <v>300</v>
      </c>
      <c r="T30"/>
      <c r="U30"/>
      <c r="V30"/>
      <c r="W30"/>
      <c r="X30">
        <v>1.91379776133486</v>
      </c>
      <c r="Y30">
        <v>6.89</v>
      </c>
      <c r="Z30">
        <v>952800</v>
      </c>
      <c r="AA30">
        <v>981000</v>
      </c>
      <c r="AB30">
        <v>2.87</v>
      </c>
      <c r="AC30">
        <v>1.94616633330682</v>
      </c>
      <c r="AD30" t="s">
        <v>1015</v>
      </c>
      <c r="AE30"/>
      <c r="AF30">
        <v>335741</v>
      </c>
      <c r="AG30">
        <v>27978</v>
      </c>
      <c r="AH30" s="272">
        <v>12</v>
      </c>
      <c r="AI30" s="272">
        <v>9</v>
      </c>
      <c r="AJ30" s="272" t="s">
        <v>3107</v>
      </c>
      <c r="AK30">
        <v>75</v>
      </c>
      <c r="AL30">
        <v>7</v>
      </c>
      <c r="AM30"/>
      <c r="AN30"/>
      <c r="AO30"/>
      <c r="AP30">
        <v>0.80594887071064403</v>
      </c>
      <c r="AQ30">
        <v>0.92785162134440002</v>
      </c>
      <c r="AR30">
        <v>0.184527115247823</v>
      </c>
      <c r="AS30">
        <v>6.6513247047007905E-4</v>
      </c>
      <c r="AT30"/>
      <c r="AU30"/>
      <c r="AV30"/>
      <c r="AW30"/>
      <c r="AX30"/>
      <c r="AY30"/>
      <c r="AZ30"/>
    </row>
    <row r="31" spans="1:52" s="278" customFormat="1" x14ac:dyDescent="0.2">
      <c r="A31" s="124" t="s">
        <v>1016</v>
      </c>
      <c r="B31" s="124" t="s">
        <v>1017</v>
      </c>
      <c r="C31" s="124" t="s">
        <v>1018</v>
      </c>
      <c r="D31" s="124" t="s">
        <v>2723</v>
      </c>
      <c r="E31">
        <v>28</v>
      </c>
      <c r="F31">
        <v>4042</v>
      </c>
      <c r="G31" t="s">
        <v>1208</v>
      </c>
      <c r="H31" t="s">
        <v>1003</v>
      </c>
      <c r="I31">
        <v>1394</v>
      </c>
      <c r="J31">
        <v>700</v>
      </c>
      <c r="K31"/>
      <c r="L31"/>
      <c r="M31"/>
      <c r="N31"/>
      <c r="O31">
        <v>5991</v>
      </c>
      <c r="P31" t="s">
        <v>859</v>
      </c>
      <c r="Q31" t="s">
        <v>1126</v>
      </c>
      <c r="R31">
        <v>698</v>
      </c>
      <c r="S31">
        <v>1400</v>
      </c>
      <c r="T31"/>
      <c r="U31" s="183">
        <v>0.05</v>
      </c>
      <c r="V31"/>
      <c r="W31"/>
      <c r="X31">
        <v>2.0135508255590699</v>
      </c>
      <c r="Y31">
        <v>8.5299999999999994</v>
      </c>
      <c r="Z31">
        <v>975800</v>
      </c>
      <c r="AA31">
        <v>977200</v>
      </c>
      <c r="AB31">
        <v>0.14000000000000001</v>
      </c>
      <c r="AC31">
        <v>2.3386479368744801</v>
      </c>
      <c r="AD31" t="s">
        <v>1015</v>
      </c>
      <c r="AE31"/>
      <c r="AF31">
        <v>335082</v>
      </c>
      <c r="AG31">
        <v>19711</v>
      </c>
      <c r="AH31" s="272">
        <v>17</v>
      </c>
      <c r="AI31" s="272">
        <v>12</v>
      </c>
      <c r="AJ31" s="272" t="s">
        <v>3108</v>
      </c>
      <c r="AK31">
        <v>70.59</v>
      </c>
      <c r="AL31">
        <v>10</v>
      </c>
      <c r="AM31"/>
      <c r="AN31"/>
      <c r="AO31"/>
      <c r="AP31">
        <v>0.88587102183798305</v>
      </c>
      <c r="AQ31">
        <v>0.95135658322583305</v>
      </c>
      <c r="AR31">
        <v>0.18573238721264099</v>
      </c>
      <c r="AS31">
        <v>2.4067132865777702E-3</v>
      </c>
      <c r="AT31"/>
      <c r="AU31"/>
      <c r="AV31"/>
      <c r="AW31"/>
      <c r="AX31"/>
      <c r="AY31"/>
      <c r="AZ31"/>
    </row>
    <row r="32" spans="1:52" s="347" customFormat="1" x14ac:dyDescent="0.2">
      <c r="A32" s="124" t="s">
        <v>1016</v>
      </c>
      <c r="B32" s="124" t="s">
        <v>1017</v>
      </c>
      <c r="C32" s="124" t="s">
        <v>1018</v>
      </c>
      <c r="D32" s="124" t="s">
        <v>2723</v>
      </c>
      <c r="E32">
        <v>29</v>
      </c>
      <c r="F32">
        <v>6504</v>
      </c>
      <c r="G32" t="s">
        <v>1623</v>
      </c>
      <c r="H32" t="s">
        <v>986</v>
      </c>
      <c r="I32">
        <v>2680</v>
      </c>
      <c r="J32">
        <v>400</v>
      </c>
      <c r="K32"/>
      <c r="L32"/>
      <c r="M32"/>
      <c r="N32"/>
      <c r="O32">
        <v>4676</v>
      </c>
      <c r="P32" t="s">
        <v>1323</v>
      </c>
      <c r="Q32" t="s">
        <v>983</v>
      </c>
      <c r="R32">
        <v>1005</v>
      </c>
      <c r="S32">
        <v>1100</v>
      </c>
      <c r="T32"/>
      <c r="U32"/>
      <c r="V32"/>
      <c r="W32"/>
      <c r="X32">
        <v>-2.26669992917788</v>
      </c>
      <c r="Y32">
        <v>-16.36</v>
      </c>
      <c r="Z32">
        <v>1072000</v>
      </c>
      <c r="AA32">
        <v>1105500</v>
      </c>
      <c r="AB32">
        <v>3.12</v>
      </c>
      <c r="AC32">
        <v>2.7696645855967499</v>
      </c>
      <c r="AD32" t="s">
        <v>1015</v>
      </c>
      <c r="AE32"/>
      <c r="AF32">
        <v>332426</v>
      </c>
      <c r="AG32">
        <v>18468</v>
      </c>
      <c r="AH32" s="272">
        <v>18</v>
      </c>
      <c r="AI32" s="272">
        <v>13</v>
      </c>
      <c r="AJ32" s="272" t="s">
        <v>3109</v>
      </c>
      <c r="AK32">
        <v>72.22</v>
      </c>
      <c r="AL32">
        <v>10</v>
      </c>
      <c r="AM32"/>
      <c r="AN32"/>
      <c r="AO32"/>
      <c r="AP32">
        <v>0.86368414793525194</v>
      </c>
      <c r="AQ32">
        <v>0.93076204191723</v>
      </c>
      <c r="AR32">
        <v>7.9146126342356599E-2</v>
      </c>
      <c r="AS32">
        <v>3.0014343338757899E-2</v>
      </c>
      <c r="AT32"/>
      <c r="AU32"/>
      <c r="AV32"/>
      <c r="AW32"/>
      <c r="AX32"/>
      <c r="AY32"/>
      <c r="AZ32"/>
    </row>
    <row r="33" spans="1:52" s="278" customFormat="1" x14ac:dyDescent="0.2">
      <c r="A33" s="124" t="s">
        <v>1016</v>
      </c>
      <c r="B33" s="124" t="s">
        <v>1017</v>
      </c>
      <c r="C33" s="124" t="s">
        <v>1018</v>
      </c>
      <c r="D33" s="124" t="s">
        <v>2723</v>
      </c>
      <c r="E33">
        <v>30</v>
      </c>
      <c r="F33">
        <v>4042</v>
      </c>
      <c r="G33" t="s">
        <v>1208</v>
      </c>
      <c r="H33" t="s">
        <v>1003</v>
      </c>
      <c r="I33">
        <v>1394</v>
      </c>
      <c r="J33">
        <v>700</v>
      </c>
      <c r="K33"/>
      <c r="L33"/>
      <c r="M33"/>
      <c r="N33"/>
      <c r="O33">
        <v>8601</v>
      </c>
      <c r="P33" t="s">
        <v>22</v>
      </c>
      <c r="Q33" t="s">
        <v>1118</v>
      </c>
      <c r="R33">
        <v>407</v>
      </c>
      <c r="S33">
        <v>2400</v>
      </c>
      <c r="T33"/>
      <c r="U33"/>
      <c r="V33"/>
      <c r="W33"/>
      <c r="X33">
        <v>2.3800033173878599</v>
      </c>
      <c r="Y33">
        <v>12.29</v>
      </c>
      <c r="Z33">
        <v>975800</v>
      </c>
      <c r="AA33">
        <v>976800</v>
      </c>
      <c r="AB33">
        <v>0.1</v>
      </c>
      <c r="AC33">
        <v>2.5818158484726501</v>
      </c>
      <c r="AD33" t="s">
        <v>1015</v>
      </c>
      <c r="AE33"/>
      <c r="AF33">
        <v>322949</v>
      </c>
      <c r="AG33">
        <v>17942</v>
      </c>
      <c r="AH33" s="272">
        <v>18</v>
      </c>
      <c r="AI33" s="272">
        <v>10</v>
      </c>
      <c r="AJ33" s="272" t="s">
        <v>3110</v>
      </c>
      <c r="AK33">
        <v>55.56</v>
      </c>
      <c r="AL33">
        <v>11</v>
      </c>
      <c r="AM33"/>
      <c r="AN33"/>
      <c r="AO33"/>
      <c r="AP33">
        <v>0.79331324033488104</v>
      </c>
      <c r="AQ33">
        <v>0.91993423686853304</v>
      </c>
      <c r="AR33">
        <v>0.27532373447511299</v>
      </c>
      <c r="AS33">
        <v>2.67759378037178E-3</v>
      </c>
      <c r="AT33"/>
      <c r="AU33"/>
      <c r="AV33"/>
      <c r="AW33"/>
      <c r="AX33"/>
      <c r="AY33"/>
      <c r="AZ33"/>
    </row>
    <row r="34" spans="1:52" s="347" customFormat="1" x14ac:dyDescent="0.2">
      <c r="A34" s="350" t="s">
        <v>1016</v>
      </c>
      <c r="B34" s="350" t="s">
        <v>1017</v>
      </c>
      <c r="C34" s="350" t="s">
        <v>1018</v>
      </c>
      <c r="D34" s="350" t="s">
        <v>2723</v>
      </c>
      <c r="E34" s="347">
        <v>31</v>
      </c>
      <c r="F34" s="347">
        <v>4091</v>
      </c>
      <c r="G34" s="347" t="s">
        <v>1469</v>
      </c>
      <c r="H34" s="347" t="s">
        <v>1003</v>
      </c>
      <c r="I34" s="347">
        <v>1764</v>
      </c>
      <c r="J34" s="347">
        <v>600</v>
      </c>
      <c r="O34" s="348">
        <v>7278</v>
      </c>
      <c r="P34" s="347" t="s">
        <v>42</v>
      </c>
      <c r="Q34" s="347" t="s">
        <v>996</v>
      </c>
      <c r="R34" s="347">
        <v>1549</v>
      </c>
      <c r="S34" s="347">
        <v>700</v>
      </c>
      <c r="X34" s="347">
        <v>2.2652290483023698</v>
      </c>
      <c r="Y34" s="347">
        <v>10.97</v>
      </c>
      <c r="Z34" s="347">
        <v>1058400</v>
      </c>
      <c r="AA34" s="347">
        <v>1084300</v>
      </c>
      <c r="AB34" s="347">
        <v>2.4500000000000002</v>
      </c>
      <c r="AC34" s="347">
        <v>2.3629570553528398</v>
      </c>
      <c r="AD34" s="347" t="s">
        <v>1015</v>
      </c>
      <c r="AF34" s="347">
        <v>315370</v>
      </c>
      <c r="AG34" s="347">
        <v>17521</v>
      </c>
      <c r="AH34" s="349">
        <v>18</v>
      </c>
      <c r="AI34" s="349">
        <v>11</v>
      </c>
      <c r="AJ34" s="349" t="s">
        <v>2716</v>
      </c>
      <c r="AK34" s="347">
        <v>61.11</v>
      </c>
      <c r="AL34" s="347">
        <v>10</v>
      </c>
      <c r="AP34" s="347">
        <v>0.91137677124896799</v>
      </c>
      <c r="AQ34" s="347">
        <v>0.92166219466475696</v>
      </c>
      <c r="AR34" s="347">
        <v>4.7591243357107599E-2</v>
      </c>
      <c r="AS34" s="347">
        <v>1.00002928024905E-2</v>
      </c>
    </row>
    <row r="35" spans="1:52" s="278" customFormat="1" x14ac:dyDescent="0.2">
      <c r="A35" s="124" t="s">
        <v>1016</v>
      </c>
      <c r="B35" s="124" t="s">
        <v>1017</v>
      </c>
      <c r="C35" s="124" t="s">
        <v>1018</v>
      </c>
      <c r="D35" s="124" t="s">
        <v>2723</v>
      </c>
      <c r="E35">
        <v>32</v>
      </c>
      <c r="F35">
        <v>1417</v>
      </c>
      <c r="G35" t="s">
        <v>1641</v>
      </c>
      <c r="H35" t="s">
        <v>990</v>
      </c>
      <c r="I35">
        <v>1486</v>
      </c>
      <c r="J35">
        <v>700</v>
      </c>
      <c r="K35"/>
      <c r="L35"/>
      <c r="M35"/>
      <c r="N35"/>
      <c r="O35">
        <v>4917</v>
      </c>
      <c r="P35" t="s">
        <v>1241</v>
      </c>
      <c r="Q35" t="s">
        <v>1003</v>
      </c>
      <c r="R35">
        <v>2135</v>
      </c>
      <c r="S35">
        <v>500</v>
      </c>
      <c r="T35" t="s">
        <v>2348</v>
      </c>
      <c r="U35"/>
      <c r="V35"/>
      <c r="W35"/>
      <c r="X35">
        <v>1.97318750145226</v>
      </c>
      <c r="Y35">
        <v>9.43</v>
      </c>
      <c r="Z35">
        <v>1040200</v>
      </c>
      <c r="AA35">
        <v>1067500</v>
      </c>
      <c r="AB35">
        <v>2.56</v>
      </c>
      <c r="AC35">
        <v>2.2166310393970101</v>
      </c>
      <c r="AD35" t="s">
        <v>1015</v>
      </c>
      <c r="AE35"/>
      <c r="AF35">
        <v>309708</v>
      </c>
      <c r="AG35">
        <v>25809</v>
      </c>
      <c r="AH35" s="272">
        <v>12</v>
      </c>
      <c r="AI35" s="272">
        <v>10</v>
      </c>
      <c r="AJ35" s="272" t="s">
        <v>3111</v>
      </c>
      <c r="AK35">
        <v>83.33</v>
      </c>
      <c r="AL35">
        <v>13</v>
      </c>
      <c r="AM35"/>
      <c r="AN35"/>
      <c r="AO35"/>
      <c r="AP35">
        <v>0.73928290663995699</v>
      </c>
      <c r="AQ35">
        <v>0.92648044324754797</v>
      </c>
      <c r="AR35">
        <v>0.32406937925009599</v>
      </c>
      <c r="AS35">
        <v>1.42099898223559E-2</v>
      </c>
      <c r="AT35"/>
      <c r="AU35"/>
      <c r="AV35"/>
      <c r="AW35"/>
      <c r="AX35"/>
      <c r="AY35"/>
      <c r="AZ35"/>
    </row>
    <row r="36" spans="1:52" s="278" customFormat="1" x14ac:dyDescent="0.2">
      <c r="A36" s="124" t="s">
        <v>1016</v>
      </c>
      <c r="B36" s="124" t="s">
        <v>1017</v>
      </c>
      <c r="C36" s="124" t="s">
        <v>1018</v>
      </c>
      <c r="D36" s="124" t="s">
        <v>2723</v>
      </c>
      <c r="E36">
        <v>33</v>
      </c>
      <c r="F36">
        <v>6448</v>
      </c>
      <c r="G36" t="s">
        <v>377</v>
      </c>
      <c r="H36" t="s">
        <v>986</v>
      </c>
      <c r="I36">
        <v>1805</v>
      </c>
      <c r="J36">
        <v>600</v>
      </c>
      <c r="K36"/>
      <c r="L36" s="183">
        <v>0.05</v>
      </c>
      <c r="M36"/>
      <c r="N36"/>
      <c r="O36">
        <v>8601</v>
      </c>
      <c r="P36" t="s">
        <v>22</v>
      </c>
      <c r="Q36" t="s">
        <v>1118</v>
      </c>
      <c r="R36">
        <v>407</v>
      </c>
      <c r="S36">
        <v>2700</v>
      </c>
      <c r="T36"/>
      <c r="U36"/>
      <c r="V36"/>
      <c r="W36"/>
      <c r="X36">
        <v>1.9153775855258399</v>
      </c>
      <c r="Y36">
        <v>9.09</v>
      </c>
      <c r="Z36">
        <v>1083000</v>
      </c>
      <c r="AA36">
        <v>1098900</v>
      </c>
      <c r="AB36">
        <v>1.47</v>
      </c>
      <c r="AC36">
        <v>2.7403040017197302</v>
      </c>
      <c r="AD36" t="s">
        <v>1015</v>
      </c>
      <c r="AE36"/>
      <c r="AF36">
        <v>303553</v>
      </c>
      <c r="AG36">
        <v>16864</v>
      </c>
      <c r="AH36" s="272">
        <v>18</v>
      </c>
      <c r="AI36" s="272">
        <v>13</v>
      </c>
      <c r="AJ36" s="272" t="s">
        <v>3112</v>
      </c>
      <c r="AK36">
        <v>72.22</v>
      </c>
      <c r="AL36">
        <v>13</v>
      </c>
      <c r="AM36"/>
      <c r="AN36"/>
      <c r="AO36"/>
      <c r="AP36">
        <v>0.81471368604871497</v>
      </c>
      <c r="AQ36">
        <v>0.92930369716213601</v>
      </c>
      <c r="AR36">
        <v>3.6959700144482098E-2</v>
      </c>
      <c r="AS36">
        <v>1.6043569087901801E-2</v>
      </c>
      <c r="AT36"/>
      <c r="AU36"/>
      <c r="AV36"/>
      <c r="AW36"/>
      <c r="AX36"/>
      <c r="AY36"/>
      <c r="AZ36"/>
    </row>
    <row r="37" spans="1:52" s="278" customFormat="1" x14ac:dyDescent="0.2">
      <c r="A37" s="124" t="s">
        <v>1016</v>
      </c>
      <c r="B37" s="124" t="s">
        <v>1017</v>
      </c>
      <c r="C37" s="124" t="s">
        <v>1018</v>
      </c>
      <c r="D37" s="124" t="s">
        <v>2723</v>
      </c>
      <c r="E37">
        <v>34</v>
      </c>
      <c r="F37">
        <v>6134</v>
      </c>
      <c r="G37" t="s">
        <v>1151</v>
      </c>
      <c r="H37" t="s">
        <v>992</v>
      </c>
      <c r="I37">
        <v>1743</v>
      </c>
      <c r="J37">
        <v>600</v>
      </c>
      <c r="K37"/>
      <c r="L37" s="183">
        <v>0.05</v>
      </c>
      <c r="M37"/>
      <c r="N37"/>
      <c r="O37">
        <v>8604</v>
      </c>
      <c r="P37" t="s">
        <v>376</v>
      </c>
      <c r="Q37" t="s">
        <v>1118</v>
      </c>
      <c r="R37">
        <v>407.2</v>
      </c>
      <c r="S37">
        <v>2600</v>
      </c>
      <c r="T37"/>
      <c r="U37"/>
      <c r="V37"/>
      <c r="W37"/>
      <c r="X37">
        <v>1.91575769859829</v>
      </c>
      <c r="Y37">
        <v>14.3</v>
      </c>
      <c r="Z37">
        <v>1045800</v>
      </c>
      <c r="AA37">
        <v>1058720</v>
      </c>
      <c r="AB37">
        <v>1.24</v>
      </c>
      <c r="AC37">
        <v>2.3869030041328498</v>
      </c>
      <c r="AD37" t="s">
        <v>1015</v>
      </c>
      <c r="AE37"/>
      <c r="AF37">
        <v>298755</v>
      </c>
      <c r="AG37">
        <v>14226</v>
      </c>
      <c r="AH37" s="272">
        <v>21</v>
      </c>
      <c r="AI37" s="272">
        <v>11</v>
      </c>
      <c r="AJ37" s="272" t="s">
        <v>3113</v>
      </c>
      <c r="AK37">
        <v>52.38</v>
      </c>
      <c r="AL37">
        <v>10</v>
      </c>
      <c r="AM37"/>
      <c r="AN37"/>
      <c r="AO37"/>
      <c r="AP37">
        <v>0.66509155202553505</v>
      </c>
      <c r="AQ37">
        <v>0.92126167299519601</v>
      </c>
      <c r="AR37">
        <v>0.49375412533173202</v>
      </c>
      <c r="AS37">
        <v>3.4607644230998498E-2</v>
      </c>
      <c r="AT37"/>
      <c r="AU37"/>
      <c r="AV37"/>
      <c r="AW37"/>
      <c r="AX37"/>
      <c r="AY37"/>
      <c r="AZ37"/>
    </row>
    <row r="38" spans="1:52" s="347" customFormat="1" x14ac:dyDescent="0.2">
      <c r="A38" s="124" t="s">
        <v>1016</v>
      </c>
      <c r="B38" s="124" t="s">
        <v>1017</v>
      </c>
      <c r="C38" s="124" t="s">
        <v>1018</v>
      </c>
      <c r="D38" s="124" t="s">
        <v>2723</v>
      </c>
      <c r="E38">
        <v>35</v>
      </c>
      <c r="F38">
        <v>3048</v>
      </c>
      <c r="G38" t="s">
        <v>1226</v>
      </c>
      <c r="H38" t="s">
        <v>1004</v>
      </c>
      <c r="I38">
        <v>1031</v>
      </c>
      <c r="J38">
        <v>1000</v>
      </c>
      <c r="K38"/>
      <c r="L38" s="183">
        <v>0.05</v>
      </c>
      <c r="M38"/>
      <c r="N38"/>
      <c r="O38">
        <v>3076</v>
      </c>
      <c r="P38" t="s">
        <v>1227</v>
      </c>
      <c r="Q38" t="s">
        <v>988</v>
      </c>
      <c r="R38">
        <v>1320</v>
      </c>
      <c r="S38">
        <v>800</v>
      </c>
      <c r="T38"/>
      <c r="U38"/>
      <c r="V38"/>
      <c r="W38"/>
      <c r="X38">
        <v>2.3227105749355399</v>
      </c>
      <c r="Y38">
        <v>14.31</v>
      </c>
      <c r="Z38">
        <v>1031000</v>
      </c>
      <c r="AA38">
        <v>1056000</v>
      </c>
      <c r="AB38">
        <v>2.37</v>
      </c>
      <c r="AC38">
        <v>2.5264567330652001</v>
      </c>
      <c r="AD38" t="s">
        <v>1015</v>
      </c>
      <c r="AE38"/>
      <c r="AF38">
        <v>286868</v>
      </c>
      <c r="AG38">
        <v>12473</v>
      </c>
      <c r="AH38" s="272">
        <v>23</v>
      </c>
      <c r="AI38" s="272">
        <v>15</v>
      </c>
      <c r="AJ38" s="272" t="s">
        <v>3114</v>
      </c>
      <c r="AK38">
        <v>65.22</v>
      </c>
      <c r="AL38">
        <v>10</v>
      </c>
      <c r="AM38"/>
      <c r="AN38"/>
      <c r="AO38"/>
      <c r="AP38">
        <v>0.73535283179948696</v>
      </c>
      <c r="AQ38">
        <v>0.93867044603288696</v>
      </c>
      <c r="AR38">
        <v>0.28016911586591398</v>
      </c>
      <c r="AS38">
        <v>4.1003750311189397E-3</v>
      </c>
      <c r="AT38"/>
      <c r="AU38"/>
      <c r="AV38"/>
      <c r="AW38"/>
      <c r="AX38"/>
      <c r="AY38"/>
      <c r="AZ38"/>
    </row>
    <row r="39" spans="1:52" s="278" customFormat="1" x14ac:dyDescent="0.2">
      <c r="A39" s="124" t="s">
        <v>1016</v>
      </c>
      <c r="B39" s="124" t="s">
        <v>1017</v>
      </c>
      <c r="C39" s="124" t="s">
        <v>1018</v>
      </c>
      <c r="D39" s="124" t="s">
        <v>2723</v>
      </c>
      <c r="E39">
        <v>36</v>
      </c>
      <c r="F39">
        <v>7943</v>
      </c>
      <c r="G39" t="s">
        <v>1646</v>
      </c>
      <c r="H39" t="s">
        <v>980</v>
      </c>
      <c r="I39">
        <v>2230</v>
      </c>
      <c r="J39">
        <v>400</v>
      </c>
      <c r="K39"/>
      <c r="L39"/>
      <c r="M39"/>
      <c r="N39"/>
      <c r="O39">
        <v>7012</v>
      </c>
      <c r="P39" t="s">
        <v>1148</v>
      </c>
      <c r="Q39" t="s">
        <v>996</v>
      </c>
      <c r="R39">
        <v>1511</v>
      </c>
      <c r="S39">
        <v>600</v>
      </c>
      <c r="T39"/>
      <c r="U39"/>
      <c r="V39"/>
      <c r="W39"/>
      <c r="X39">
        <v>-2.1908790416820598</v>
      </c>
      <c r="Y39">
        <v>-17.87</v>
      </c>
      <c r="Z39">
        <v>892000</v>
      </c>
      <c r="AA39">
        <v>906600</v>
      </c>
      <c r="AB39">
        <v>1.64</v>
      </c>
      <c r="AC39">
        <v>2.2879720558123999</v>
      </c>
      <c r="AD39" t="s">
        <v>1015</v>
      </c>
      <c r="AE39"/>
      <c r="AF39">
        <v>285087</v>
      </c>
      <c r="AG39">
        <v>23757</v>
      </c>
      <c r="AH39" s="272">
        <v>12</v>
      </c>
      <c r="AI39" s="272">
        <v>9</v>
      </c>
      <c r="AJ39" s="272" t="s">
        <v>2816</v>
      </c>
      <c r="AK39">
        <v>75</v>
      </c>
      <c r="AL39">
        <v>10</v>
      </c>
      <c r="AM39"/>
      <c r="AN39"/>
      <c r="AO39"/>
      <c r="AP39">
        <v>0.88804628940767605</v>
      </c>
      <c r="AQ39">
        <v>0.94915397145555502</v>
      </c>
      <c r="AR39">
        <v>0.13956108690185601</v>
      </c>
      <c r="AS39">
        <v>2.9991181342810001E-2</v>
      </c>
      <c r="AT39"/>
      <c r="AU39"/>
      <c r="AV39"/>
      <c r="AW39"/>
      <c r="AX39"/>
      <c r="AY39"/>
      <c r="AZ39"/>
    </row>
    <row r="40" spans="1:52" s="278" customFormat="1" x14ac:dyDescent="0.2">
      <c r="A40" s="124" t="s">
        <v>1016</v>
      </c>
      <c r="B40" s="124" t="s">
        <v>1017</v>
      </c>
      <c r="C40" s="124" t="s">
        <v>1018</v>
      </c>
      <c r="D40" s="124" t="s">
        <v>2723</v>
      </c>
      <c r="E40">
        <v>37</v>
      </c>
      <c r="F40">
        <v>4182</v>
      </c>
      <c r="G40" t="s">
        <v>44</v>
      </c>
      <c r="H40" t="s">
        <v>1003</v>
      </c>
      <c r="I40">
        <v>1428</v>
      </c>
      <c r="J40">
        <v>700</v>
      </c>
      <c r="K40"/>
      <c r="L40" s="183">
        <v>0.05</v>
      </c>
      <c r="M40"/>
      <c r="N40"/>
      <c r="O40">
        <v>6752</v>
      </c>
      <c r="P40" t="s">
        <v>51</v>
      </c>
      <c r="Q40" t="s">
        <v>986</v>
      </c>
      <c r="R40">
        <v>809.5</v>
      </c>
      <c r="S40">
        <v>1200</v>
      </c>
      <c r="T40" t="s">
        <v>2176</v>
      </c>
      <c r="U40"/>
      <c r="V40"/>
      <c r="W40"/>
      <c r="X40">
        <v>2.1681352242571901</v>
      </c>
      <c r="Y40">
        <v>11.52</v>
      </c>
      <c r="Z40">
        <v>999600</v>
      </c>
      <c r="AA40">
        <v>971400</v>
      </c>
      <c r="AB40">
        <v>2.82</v>
      </c>
      <c r="AC40">
        <v>2.8243752745050998</v>
      </c>
      <c r="AD40" t="s">
        <v>1015</v>
      </c>
      <c r="AE40"/>
      <c r="AF40">
        <v>282986</v>
      </c>
      <c r="AG40">
        <v>14149</v>
      </c>
      <c r="AH40" s="272">
        <v>20</v>
      </c>
      <c r="AI40" s="272">
        <v>15</v>
      </c>
      <c r="AJ40" s="272" t="s">
        <v>3115</v>
      </c>
      <c r="AK40">
        <v>75</v>
      </c>
      <c r="AL40">
        <v>13</v>
      </c>
      <c r="AM40"/>
      <c r="AN40"/>
      <c r="AO40"/>
      <c r="AP40">
        <v>0.92234559728215404</v>
      </c>
      <c r="AQ40">
        <v>0.93711677786843395</v>
      </c>
      <c r="AR40">
        <v>0.42716781707755402</v>
      </c>
      <c r="AS40">
        <v>2.43949979638277E-2</v>
      </c>
      <c r="AT40"/>
      <c r="AU40"/>
      <c r="AV40"/>
      <c r="AW40"/>
      <c r="AX40"/>
      <c r="AY40"/>
      <c r="AZ40"/>
    </row>
    <row r="41" spans="1:52" s="278" customFormat="1" x14ac:dyDescent="0.2">
      <c r="A41" s="124" t="s">
        <v>1016</v>
      </c>
      <c r="B41" s="124" t="s">
        <v>1017</v>
      </c>
      <c r="C41" s="124" t="s">
        <v>1018</v>
      </c>
      <c r="D41" s="124" t="s">
        <v>2723</v>
      </c>
      <c r="E41">
        <v>38</v>
      </c>
      <c r="F41">
        <v>5463</v>
      </c>
      <c r="G41" t="s">
        <v>63</v>
      </c>
      <c r="H41" t="s">
        <v>1022</v>
      </c>
      <c r="I41">
        <v>2683</v>
      </c>
      <c r="J41">
        <v>400</v>
      </c>
      <c r="K41"/>
      <c r="L41" s="183">
        <v>0.05</v>
      </c>
      <c r="M41"/>
      <c r="N41"/>
      <c r="O41">
        <v>3291</v>
      </c>
      <c r="P41" t="s">
        <v>55</v>
      </c>
      <c r="Q41" t="s">
        <v>1000</v>
      </c>
      <c r="R41">
        <v>1382</v>
      </c>
      <c r="S41">
        <v>800</v>
      </c>
      <c r="T41"/>
      <c r="U41" s="183">
        <v>0.05</v>
      </c>
      <c r="V41"/>
      <c r="W41"/>
      <c r="X41">
        <v>-2.2136510082359999</v>
      </c>
      <c r="Y41">
        <v>-12.6</v>
      </c>
      <c r="Z41">
        <v>1073200</v>
      </c>
      <c r="AA41">
        <v>1105600</v>
      </c>
      <c r="AB41">
        <v>3.02</v>
      </c>
      <c r="AC41">
        <v>2.4852614946602598</v>
      </c>
      <c r="AD41" t="s">
        <v>1015</v>
      </c>
      <c r="AE41"/>
      <c r="AF41">
        <v>279346</v>
      </c>
      <c r="AG41">
        <v>15519</v>
      </c>
      <c r="AH41" s="272">
        <v>18</v>
      </c>
      <c r="AI41" s="272">
        <v>13</v>
      </c>
      <c r="AJ41" s="272" t="s">
        <v>3110</v>
      </c>
      <c r="AK41">
        <v>72.22</v>
      </c>
      <c r="AL41">
        <v>10</v>
      </c>
      <c r="AM41"/>
      <c r="AN41"/>
      <c r="AO41"/>
      <c r="AP41">
        <v>0.74905280023370602</v>
      </c>
      <c r="AQ41">
        <v>0.91852194427753397</v>
      </c>
      <c r="AR41">
        <v>4.7326448189539599E-2</v>
      </c>
      <c r="AS41">
        <v>5.2181765762015196E-4</v>
      </c>
      <c r="AT41"/>
      <c r="AU41"/>
      <c r="AV41"/>
      <c r="AW41"/>
      <c r="AX41"/>
      <c r="AY41"/>
      <c r="AZ41"/>
    </row>
    <row r="42" spans="1:52" s="278" customFormat="1" x14ac:dyDescent="0.2">
      <c r="A42" s="342" t="s">
        <v>1016</v>
      </c>
      <c r="B42" s="342" t="s">
        <v>1017</v>
      </c>
      <c r="C42" s="342" t="s">
        <v>1018</v>
      </c>
      <c r="D42" s="342" t="s">
        <v>2723</v>
      </c>
      <c r="E42" s="278">
        <v>39</v>
      </c>
      <c r="F42" s="278">
        <v>1812</v>
      </c>
      <c r="G42" s="278" t="s">
        <v>1048</v>
      </c>
      <c r="H42" s="278" t="s">
        <v>990</v>
      </c>
      <c r="I42" s="278">
        <v>1187</v>
      </c>
      <c r="J42" s="278">
        <v>900</v>
      </c>
      <c r="O42" s="278">
        <v>1332</v>
      </c>
      <c r="P42" s="278" t="s">
        <v>1287</v>
      </c>
      <c r="Q42" s="278" t="s">
        <v>1063</v>
      </c>
      <c r="R42" s="278">
        <v>457</v>
      </c>
      <c r="S42" s="278">
        <v>2300</v>
      </c>
      <c r="T42" s="343" t="s">
        <v>2216</v>
      </c>
      <c r="X42" s="278">
        <v>-2.2956037670911802</v>
      </c>
      <c r="Y42" s="278">
        <v>-13.52</v>
      </c>
      <c r="Z42" s="278">
        <v>1068300</v>
      </c>
      <c r="AA42" s="278">
        <v>1051100</v>
      </c>
      <c r="AB42" s="278">
        <v>1.61</v>
      </c>
      <c r="AC42" s="278">
        <v>2.7869862554129399</v>
      </c>
      <c r="AD42" s="278" t="s">
        <v>1015</v>
      </c>
      <c r="AF42" s="278">
        <v>268566</v>
      </c>
      <c r="AG42" s="278">
        <v>12208</v>
      </c>
      <c r="AH42" s="344">
        <v>22</v>
      </c>
      <c r="AI42" s="344">
        <v>12</v>
      </c>
      <c r="AJ42" s="344" t="s">
        <v>2836</v>
      </c>
      <c r="AK42" s="278">
        <v>54.55</v>
      </c>
      <c r="AL42" s="278">
        <v>11</v>
      </c>
      <c r="AP42" s="278">
        <v>0.79457453317347004</v>
      </c>
      <c r="AQ42" s="278">
        <v>0.90515713442687096</v>
      </c>
      <c r="AR42" s="278">
        <v>0.282307782721541</v>
      </c>
      <c r="AS42" s="278">
        <v>1.2532586589436E-2</v>
      </c>
    </row>
    <row r="43" spans="1:52" s="347" customFormat="1" x14ac:dyDescent="0.2">
      <c r="A43" s="124" t="s">
        <v>1016</v>
      </c>
      <c r="B43" s="124" t="s">
        <v>1017</v>
      </c>
      <c r="C43" s="124" t="s">
        <v>1018</v>
      </c>
      <c r="D43" s="124" t="s">
        <v>2723</v>
      </c>
      <c r="E43">
        <v>40</v>
      </c>
      <c r="F43">
        <v>6028</v>
      </c>
      <c r="G43" t="s">
        <v>469</v>
      </c>
      <c r="H43" t="s">
        <v>993</v>
      </c>
      <c r="I43">
        <v>6230</v>
      </c>
      <c r="J43">
        <v>100</v>
      </c>
      <c r="K43" t="s">
        <v>2328</v>
      </c>
      <c r="L43"/>
      <c r="M43"/>
      <c r="N43"/>
      <c r="O43">
        <v>8425</v>
      </c>
      <c r="P43" t="s">
        <v>1109</v>
      </c>
      <c r="Q43" t="s">
        <v>987</v>
      </c>
      <c r="R43">
        <v>2161</v>
      </c>
      <c r="S43">
        <v>300</v>
      </c>
      <c r="T43"/>
      <c r="U43"/>
      <c r="V43"/>
      <c r="W43"/>
      <c r="X43">
        <v>2.0028350817801299</v>
      </c>
      <c r="Y43">
        <v>16.05</v>
      </c>
      <c r="Z43">
        <v>623000</v>
      </c>
      <c r="AA43">
        <v>648300</v>
      </c>
      <c r="AB43">
        <v>4.0599999999999996</v>
      </c>
      <c r="AC43">
        <v>2.0941860907784</v>
      </c>
      <c r="AD43" t="s">
        <v>1015</v>
      </c>
      <c r="AE43"/>
      <c r="AF43">
        <v>260427</v>
      </c>
      <c r="AG43">
        <v>20033</v>
      </c>
      <c r="AH43" s="272">
        <v>13</v>
      </c>
      <c r="AI43" s="272">
        <v>8</v>
      </c>
      <c r="AJ43" s="272" t="s">
        <v>2720</v>
      </c>
      <c r="AK43">
        <v>61.54</v>
      </c>
      <c r="AL43">
        <v>9</v>
      </c>
      <c r="AM43"/>
      <c r="AN43"/>
      <c r="AO43"/>
      <c r="AP43">
        <v>0.83859513701232802</v>
      </c>
      <c r="AQ43">
        <v>0.92879343676412696</v>
      </c>
      <c r="AR43">
        <v>0.26964119957752403</v>
      </c>
      <c r="AS43">
        <v>1.86663309662767E-3</v>
      </c>
      <c r="AT43"/>
      <c r="AU43"/>
      <c r="AV43"/>
      <c r="AW43"/>
      <c r="AX43"/>
      <c r="AY43"/>
      <c r="AZ43"/>
    </row>
    <row r="44" spans="1:52" s="278" customFormat="1" x14ac:dyDescent="0.2">
      <c r="A44" s="342" t="s">
        <v>1016</v>
      </c>
      <c r="B44" s="342" t="s">
        <v>1017</v>
      </c>
      <c r="C44" s="342" t="s">
        <v>1018</v>
      </c>
      <c r="D44" s="342" t="s">
        <v>2723</v>
      </c>
      <c r="E44" s="278">
        <v>41</v>
      </c>
      <c r="F44" s="278">
        <v>6268</v>
      </c>
      <c r="G44" s="278" t="s">
        <v>1294</v>
      </c>
      <c r="H44" s="278" t="s">
        <v>992</v>
      </c>
      <c r="I44" s="278">
        <v>3265</v>
      </c>
      <c r="J44" s="278">
        <v>300</v>
      </c>
      <c r="L44" s="343">
        <v>0.1</v>
      </c>
      <c r="O44" s="278">
        <v>6481</v>
      </c>
      <c r="P44" s="278" t="s">
        <v>1288</v>
      </c>
      <c r="Q44" s="278" t="s">
        <v>992</v>
      </c>
      <c r="R44" s="278">
        <v>2555</v>
      </c>
      <c r="S44" s="278">
        <v>400</v>
      </c>
      <c r="T44" s="343" t="s">
        <v>2264</v>
      </c>
      <c r="U44" s="343">
        <v>0.05</v>
      </c>
      <c r="X44" s="278">
        <v>2.0907102538309599</v>
      </c>
      <c r="Y44" s="278">
        <v>7.96</v>
      </c>
      <c r="Z44" s="278">
        <v>979500</v>
      </c>
      <c r="AA44" s="278">
        <v>1022000</v>
      </c>
      <c r="AB44" s="278">
        <v>4.34</v>
      </c>
      <c r="AC44" s="278">
        <v>2.1057743207061299</v>
      </c>
      <c r="AD44" s="278" t="s">
        <v>1015</v>
      </c>
      <c r="AF44" s="278">
        <v>250101</v>
      </c>
      <c r="AG44" s="278">
        <v>31263</v>
      </c>
      <c r="AH44" s="344">
        <v>8</v>
      </c>
      <c r="AI44" s="344">
        <v>6</v>
      </c>
      <c r="AJ44" s="344" t="s">
        <v>2817</v>
      </c>
      <c r="AK44" s="278">
        <v>75</v>
      </c>
      <c r="AL44" s="278">
        <v>11</v>
      </c>
      <c r="AP44" s="278">
        <v>0.94958911250496203</v>
      </c>
      <c r="AQ44" s="278">
        <v>0.92734851758387904</v>
      </c>
      <c r="AR44" s="278">
        <v>0.23120387045945501</v>
      </c>
      <c r="AS44" s="278">
        <v>1.72851506942686E-2</v>
      </c>
    </row>
    <row r="45" spans="1:52" s="278" customFormat="1" x14ac:dyDescent="0.2">
      <c r="A45" s="124" t="s">
        <v>1016</v>
      </c>
      <c r="B45" s="124" t="s">
        <v>1017</v>
      </c>
      <c r="C45" s="124" t="s">
        <v>1018</v>
      </c>
      <c r="D45" s="124" t="s">
        <v>2723</v>
      </c>
      <c r="E45">
        <v>42</v>
      </c>
      <c r="F45">
        <v>5201</v>
      </c>
      <c r="G45" t="s">
        <v>1274</v>
      </c>
      <c r="H45" t="s">
        <v>980</v>
      </c>
      <c r="I45">
        <v>2673</v>
      </c>
      <c r="J45">
        <v>400</v>
      </c>
      <c r="K45" t="s">
        <v>2176</v>
      </c>
      <c r="L45"/>
      <c r="M45"/>
      <c r="N45"/>
      <c r="O45">
        <v>4676</v>
      </c>
      <c r="P45" t="s">
        <v>1323</v>
      </c>
      <c r="Q45" t="s">
        <v>983</v>
      </c>
      <c r="R45">
        <v>1005</v>
      </c>
      <c r="S45">
        <v>1100</v>
      </c>
      <c r="T45"/>
      <c r="U45"/>
      <c r="V45"/>
      <c r="W45"/>
      <c r="X45">
        <v>-2.4783857070616402</v>
      </c>
      <c r="Y45">
        <v>-8.85</v>
      </c>
      <c r="Z45">
        <v>1069200</v>
      </c>
      <c r="AA45">
        <v>1105500</v>
      </c>
      <c r="AB45">
        <v>3.4</v>
      </c>
      <c r="AC45">
        <v>3.2539348077878998</v>
      </c>
      <c r="AD45" t="s">
        <v>1015</v>
      </c>
      <c r="AE45"/>
      <c r="AF45">
        <v>249511</v>
      </c>
      <c r="AG45">
        <v>17822</v>
      </c>
      <c r="AH45" s="272">
        <v>14</v>
      </c>
      <c r="AI45" s="272">
        <v>10</v>
      </c>
      <c r="AJ45" s="272" t="s">
        <v>3116</v>
      </c>
      <c r="AK45">
        <v>71.430000000000007</v>
      </c>
      <c r="AL45">
        <v>14</v>
      </c>
      <c r="AM45"/>
      <c r="AN45"/>
      <c r="AO45"/>
      <c r="AP45">
        <v>0.95775314198887695</v>
      </c>
      <c r="AQ45">
        <v>0.93756712231474104</v>
      </c>
      <c r="AR45">
        <v>0.151997504101446</v>
      </c>
      <c r="AS45">
        <v>9.3184040497159698E-2</v>
      </c>
      <c r="AT45"/>
      <c r="AU45"/>
      <c r="AV45"/>
      <c r="AW45"/>
      <c r="AX45"/>
      <c r="AY45"/>
      <c r="AZ45"/>
    </row>
    <row r="46" spans="1:52" s="278" customFormat="1" x14ac:dyDescent="0.2">
      <c r="A46" s="124" t="s">
        <v>1016</v>
      </c>
      <c r="B46" s="124" t="s">
        <v>1017</v>
      </c>
      <c r="C46" s="124" t="s">
        <v>1018</v>
      </c>
      <c r="D46" s="124" t="s">
        <v>2723</v>
      </c>
      <c r="E46">
        <v>43</v>
      </c>
      <c r="F46">
        <v>7453</v>
      </c>
      <c r="G46" t="s">
        <v>50</v>
      </c>
      <c r="H46" t="s">
        <v>1004</v>
      </c>
      <c r="I46">
        <v>1465</v>
      </c>
      <c r="J46">
        <v>700</v>
      </c>
      <c r="K46"/>
      <c r="L46"/>
      <c r="M46"/>
      <c r="N46"/>
      <c r="O46">
        <v>3076</v>
      </c>
      <c r="P46" t="s">
        <v>1227</v>
      </c>
      <c r="Q46" t="s">
        <v>988</v>
      </c>
      <c r="R46">
        <v>1320</v>
      </c>
      <c r="S46">
        <v>800</v>
      </c>
      <c r="T46"/>
      <c r="U46"/>
      <c r="V46"/>
      <c r="W46"/>
      <c r="X46">
        <v>-1.89632186960437</v>
      </c>
      <c r="Y46">
        <v>-17.920000000000002</v>
      </c>
      <c r="Z46">
        <v>1025500</v>
      </c>
      <c r="AA46">
        <v>1056000</v>
      </c>
      <c r="AB46">
        <v>2.97</v>
      </c>
      <c r="AC46">
        <v>1.9473741696435001</v>
      </c>
      <c r="AD46" t="s">
        <v>1015</v>
      </c>
      <c r="AE46"/>
      <c r="AF46">
        <v>244062</v>
      </c>
      <c r="AG46">
        <v>14357</v>
      </c>
      <c r="AH46" s="272">
        <v>17</v>
      </c>
      <c r="AI46" s="272">
        <v>9</v>
      </c>
      <c r="AJ46" s="272" t="s">
        <v>3117</v>
      </c>
      <c r="AK46">
        <v>52.94</v>
      </c>
      <c r="AL46">
        <v>12</v>
      </c>
      <c r="AM46"/>
      <c r="AN46"/>
      <c r="AO46"/>
      <c r="AP46">
        <v>0.85602128505992803</v>
      </c>
      <c r="AQ46">
        <v>0.93754503068682105</v>
      </c>
      <c r="AR46">
        <v>0.39699478739935301</v>
      </c>
      <c r="AS46">
        <v>3.4310624396135102E-2</v>
      </c>
      <c r="AT46"/>
      <c r="AU46"/>
      <c r="AV46"/>
      <c r="AW46"/>
      <c r="AX46"/>
      <c r="AY46"/>
      <c r="AZ46"/>
    </row>
    <row r="47" spans="1:52" s="347" customFormat="1" x14ac:dyDescent="0.2">
      <c r="A47" s="350" t="s">
        <v>1016</v>
      </c>
      <c r="B47" s="350" t="s">
        <v>1017</v>
      </c>
      <c r="C47" s="350" t="s">
        <v>1018</v>
      </c>
      <c r="D47" s="350" t="s">
        <v>2723</v>
      </c>
      <c r="E47" s="347">
        <v>44</v>
      </c>
      <c r="F47" s="347">
        <v>3086</v>
      </c>
      <c r="G47" s="347" t="s">
        <v>524</v>
      </c>
      <c r="H47" s="347" t="s">
        <v>1004</v>
      </c>
      <c r="I47" s="347">
        <v>864</v>
      </c>
      <c r="J47" s="347">
        <v>1200</v>
      </c>
      <c r="L47" s="348">
        <v>0.05</v>
      </c>
      <c r="O47" s="348">
        <v>8002</v>
      </c>
      <c r="P47" s="347" t="s">
        <v>26</v>
      </c>
      <c r="Q47" s="347" t="s">
        <v>988</v>
      </c>
      <c r="R47" s="347">
        <v>470.5</v>
      </c>
      <c r="S47" s="347">
        <v>2200</v>
      </c>
      <c r="X47" s="347">
        <v>2.0156859362612001</v>
      </c>
      <c r="Y47" s="347">
        <v>10.039999999999999</v>
      </c>
      <c r="Z47" s="347">
        <v>1036800</v>
      </c>
      <c r="AA47" s="347">
        <v>1035100</v>
      </c>
      <c r="AB47" s="347">
        <v>0.16</v>
      </c>
      <c r="AC47" s="347">
        <v>2.2112056434110201</v>
      </c>
      <c r="AD47" s="347" t="s">
        <v>1015</v>
      </c>
      <c r="AF47" s="347">
        <v>242664</v>
      </c>
      <c r="AG47" s="347">
        <v>12133</v>
      </c>
      <c r="AH47" s="349">
        <v>20</v>
      </c>
      <c r="AI47" s="349">
        <v>11</v>
      </c>
      <c r="AJ47" s="349" t="s">
        <v>2790</v>
      </c>
      <c r="AK47" s="347">
        <v>55</v>
      </c>
      <c r="AL47" s="347">
        <v>15</v>
      </c>
      <c r="AP47" s="347">
        <v>0.94757746527547004</v>
      </c>
      <c r="AQ47" s="347">
        <v>0.96205967626155597</v>
      </c>
      <c r="AR47" s="347">
        <v>0.33816540191243799</v>
      </c>
      <c r="AS47" s="347">
        <v>4.72392224183752E-2</v>
      </c>
    </row>
    <row r="48" spans="1:52" s="278" customFormat="1" x14ac:dyDescent="0.2">
      <c r="A48" s="124" t="s">
        <v>1016</v>
      </c>
      <c r="B48" s="124" t="s">
        <v>1017</v>
      </c>
      <c r="C48" s="124" t="s">
        <v>1018</v>
      </c>
      <c r="D48" s="124" t="s">
        <v>2723</v>
      </c>
      <c r="E48">
        <v>45</v>
      </c>
      <c r="F48">
        <v>7846</v>
      </c>
      <c r="G48" t="s">
        <v>659</v>
      </c>
      <c r="H48" t="s">
        <v>1002</v>
      </c>
      <c r="I48">
        <v>3555</v>
      </c>
      <c r="J48">
        <v>300</v>
      </c>
      <c r="K48"/>
      <c r="L48"/>
      <c r="M48"/>
      <c r="N48"/>
      <c r="O48">
        <v>8795</v>
      </c>
      <c r="P48" t="s">
        <v>1178</v>
      </c>
      <c r="Q48" t="s">
        <v>1111</v>
      </c>
      <c r="R48">
        <v>834</v>
      </c>
      <c r="S48">
        <v>1300</v>
      </c>
      <c r="T48"/>
      <c r="U48"/>
      <c r="V48"/>
      <c r="W48"/>
      <c r="X48">
        <v>1.8474635174803899</v>
      </c>
      <c r="Y48">
        <v>12.1</v>
      </c>
      <c r="Z48">
        <v>1066500</v>
      </c>
      <c r="AA48">
        <v>1084200</v>
      </c>
      <c r="AB48">
        <v>1.66</v>
      </c>
      <c r="AC48">
        <v>1.8608781648822501</v>
      </c>
      <c r="AD48" t="s">
        <v>1015</v>
      </c>
      <c r="AE48"/>
      <c r="AF48">
        <v>241559</v>
      </c>
      <c r="AG48">
        <v>12078</v>
      </c>
      <c r="AH48" s="272">
        <v>20</v>
      </c>
      <c r="AI48" s="272">
        <v>14</v>
      </c>
      <c r="AJ48" s="272" t="s">
        <v>3118</v>
      </c>
      <c r="AK48">
        <v>70</v>
      </c>
      <c r="AL48">
        <v>11</v>
      </c>
      <c r="AM48"/>
      <c r="AN48"/>
      <c r="AO48"/>
      <c r="AP48">
        <v>0.75631115175285302</v>
      </c>
      <c r="AQ48">
        <v>0.929891997927349</v>
      </c>
      <c r="AR48">
        <v>0.46341500820523002</v>
      </c>
      <c r="AS48">
        <v>1.10889068136764E-2</v>
      </c>
      <c r="AT48"/>
      <c r="AU48"/>
      <c r="AV48"/>
      <c r="AW48"/>
      <c r="AX48"/>
      <c r="AY48"/>
      <c r="AZ48"/>
    </row>
    <row r="49" spans="1:52" s="278" customFormat="1" x14ac:dyDescent="0.2">
      <c r="A49" s="342" t="s">
        <v>1016</v>
      </c>
      <c r="B49" s="342" t="s">
        <v>1017</v>
      </c>
      <c r="C49" s="342" t="s">
        <v>1018</v>
      </c>
      <c r="D49" s="342" t="s">
        <v>2723</v>
      </c>
      <c r="E49" s="278">
        <v>46</v>
      </c>
      <c r="F49" s="278">
        <v>6856</v>
      </c>
      <c r="G49" s="278" t="s">
        <v>230</v>
      </c>
      <c r="H49" s="278" t="s">
        <v>986</v>
      </c>
      <c r="I49" s="278">
        <v>5650</v>
      </c>
      <c r="J49" s="278">
        <v>100</v>
      </c>
      <c r="K49" s="343" t="s">
        <v>2216</v>
      </c>
      <c r="O49" s="278">
        <v>9787</v>
      </c>
      <c r="P49" s="278" t="s">
        <v>1295</v>
      </c>
      <c r="Q49" s="278" t="s">
        <v>993</v>
      </c>
      <c r="R49" s="278">
        <v>2868</v>
      </c>
      <c r="S49" s="278">
        <v>200</v>
      </c>
      <c r="X49" s="278">
        <v>1.9031522839641499</v>
      </c>
      <c r="Y49" s="278">
        <v>9.76</v>
      </c>
      <c r="Z49" s="278">
        <v>565000</v>
      </c>
      <c r="AA49" s="278">
        <v>573600</v>
      </c>
      <c r="AB49" s="278">
        <v>1.52</v>
      </c>
      <c r="AC49" s="278">
        <v>2.5412951761396601</v>
      </c>
      <c r="AD49" s="278" t="s">
        <v>1015</v>
      </c>
      <c r="AF49" s="278">
        <v>240067</v>
      </c>
      <c r="AG49" s="278">
        <v>30008</v>
      </c>
      <c r="AH49" s="344">
        <v>8</v>
      </c>
      <c r="AI49" s="344">
        <v>6</v>
      </c>
      <c r="AJ49" s="344" t="s">
        <v>3119</v>
      </c>
      <c r="AK49" s="278">
        <v>75</v>
      </c>
      <c r="AL49" s="278">
        <v>8</v>
      </c>
      <c r="AP49" s="278">
        <v>0.82756662411155901</v>
      </c>
      <c r="AQ49" s="278">
        <v>0.93307020171579802</v>
      </c>
      <c r="AR49" s="278">
        <v>0.19343152071198599</v>
      </c>
      <c r="AS49" s="278">
        <v>1.08789202164089E-2</v>
      </c>
    </row>
    <row r="50" spans="1:52" s="278" customFormat="1" x14ac:dyDescent="0.2">
      <c r="A50" s="124" t="s">
        <v>1016</v>
      </c>
      <c r="B50" s="124" t="s">
        <v>1017</v>
      </c>
      <c r="C50" s="124" t="s">
        <v>1018</v>
      </c>
      <c r="D50" s="124" t="s">
        <v>2723</v>
      </c>
      <c r="E50">
        <v>47</v>
      </c>
      <c r="F50">
        <v>3087</v>
      </c>
      <c r="G50" t="s">
        <v>1192</v>
      </c>
      <c r="H50" t="s">
        <v>1004</v>
      </c>
      <c r="I50">
        <v>1732</v>
      </c>
      <c r="J50">
        <v>600</v>
      </c>
      <c r="K50"/>
      <c r="L50"/>
      <c r="M50"/>
      <c r="N50"/>
      <c r="O50">
        <v>4676</v>
      </c>
      <c r="P50" t="s">
        <v>1323</v>
      </c>
      <c r="Q50" t="s">
        <v>983</v>
      </c>
      <c r="R50">
        <v>1005</v>
      </c>
      <c r="S50">
        <v>1000</v>
      </c>
      <c r="T50"/>
      <c r="U50"/>
      <c r="V50"/>
      <c r="W50"/>
      <c r="X50">
        <v>2.34266770976854</v>
      </c>
      <c r="Y50">
        <v>12.62</v>
      </c>
      <c r="Z50">
        <v>1039200</v>
      </c>
      <c r="AA50">
        <v>1005000</v>
      </c>
      <c r="AB50">
        <v>3.29</v>
      </c>
      <c r="AC50">
        <v>2.8489055116756701</v>
      </c>
      <c r="AD50" t="s">
        <v>1015</v>
      </c>
      <c r="AE50"/>
      <c r="AF50">
        <v>238811</v>
      </c>
      <c r="AG50">
        <v>9552</v>
      </c>
      <c r="AH50" s="272">
        <v>25</v>
      </c>
      <c r="AI50" s="272">
        <v>14</v>
      </c>
      <c r="AJ50" s="272" t="s">
        <v>3120</v>
      </c>
      <c r="AK50">
        <v>56</v>
      </c>
      <c r="AL50">
        <v>14</v>
      </c>
      <c r="AM50"/>
      <c r="AN50"/>
      <c r="AO50"/>
      <c r="AP50">
        <v>0.88811059794408798</v>
      </c>
      <c r="AQ50">
        <v>0.93981800484401701</v>
      </c>
      <c r="AR50">
        <v>0.145423677639402</v>
      </c>
      <c r="AS50">
        <v>5.4014753073270298E-2</v>
      </c>
      <c r="AT50"/>
      <c r="AU50"/>
      <c r="AV50"/>
      <c r="AW50"/>
      <c r="AX50"/>
      <c r="AY50"/>
      <c r="AZ50"/>
    </row>
    <row r="51" spans="1:52" s="278" customFormat="1" x14ac:dyDescent="0.2">
      <c r="A51" s="342" t="s">
        <v>1016</v>
      </c>
      <c r="B51" s="342" t="s">
        <v>1017</v>
      </c>
      <c r="C51" s="342" t="s">
        <v>1018</v>
      </c>
      <c r="D51" s="342" t="s">
        <v>2723</v>
      </c>
      <c r="E51" s="278">
        <v>48</v>
      </c>
      <c r="F51" s="278">
        <v>5802</v>
      </c>
      <c r="G51" s="278" t="s">
        <v>1150</v>
      </c>
      <c r="H51" s="278" t="s">
        <v>994</v>
      </c>
      <c r="I51" s="278">
        <v>1091.5</v>
      </c>
      <c r="J51" s="278">
        <v>900</v>
      </c>
      <c r="K51" s="343" t="s">
        <v>2198</v>
      </c>
      <c r="O51" s="278">
        <v>9810</v>
      </c>
      <c r="P51" s="278" t="s">
        <v>948</v>
      </c>
      <c r="Q51" s="278" t="s">
        <v>988</v>
      </c>
      <c r="R51" s="278">
        <v>3235</v>
      </c>
      <c r="S51" s="278">
        <v>300</v>
      </c>
      <c r="X51" s="278">
        <v>1.8794022997178099</v>
      </c>
      <c r="Y51" s="278">
        <v>7.1</v>
      </c>
      <c r="Z51" s="278">
        <v>982350</v>
      </c>
      <c r="AA51" s="278">
        <v>970500</v>
      </c>
      <c r="AB51" s="278">
        <v>1.22</v>
      </c>
      <c r="AC51" s="278">
        <v>1.9047770120027301</v>
      </c>
      <c r="AD51" s="278" t="s">
        <v>1015</v>
      </c>
      <c r="AF51" s="278">
        <v>236872</v>
      </c>
      <c r="AG51" s="278">
        <v>19739</v>
      </c>
      <c r="AH51" s="344">
        <v>12</v>
      </c>
      <c r="AI51" s="344">
        <v>9</v>
      </c>
      <c r="AJ51" s="344" t="s">
        <v>3121</v>
      </c>
      <c r="AK51" s="278">
        <v>75</v>
      </c>
      <c r="AL51" s="278">
        <v>15</v>
      </c>
      <c r="AP51" s="278">
        <v>0.94159835689518301</v>
      </c>
      <c r="AQ51" s="278">
        <v>0.97826562455284805</v>
      </c>
      <c r="AR51" s="278">
        <v>0.485037178790309</v>
      </c>
      <c r="AS51" s="278">
        <v>9.9945508168085197E-3</v>
      </c>
    </row>
    <row r="52" spans="1:52" s="278" customFormat="1" x14ac:dyDescent="0.2">
      <c r="A52" s="342" t="s">
        <v>1016</v>
      </c>
      <c r="B52" s="342" t="s">
        <v>1017</v>
      </c>
      <c r="C52" s="342" t="s">
        <v>1018</v>
      </c>
      <c r="D52" s="342" t="s">
        <v>2723</v>
      </c>
      <c r="E52" s="278">
        <v>49</v>
      </c>
      <c r="F52" s="278">
        <v>5713</v>
      </c>
      <c r="G52" s="278" t="s">
        <v>1198</v>
      </c>
      <c r="H52" s="278" t="s">
        <v>994</v>
      </c>
      <c r="I52" s="278">
        <v>2770</v>
      </c>
      <c r="J52" s="278">
        <v>300</v>
      </c>
      <c r="O52" s="278">
        <v>8850</v>
      </c>
      <c r="P52" s="278" t="s">
        <v>1485</v>
      </c>
      <c r="Q52" s="278" t="s">
        <v>1000</v>
      </c>
      <c r="R52" s="278">
        <v>2027</v>
      </c>
      <c r="S52" s="278">
        <v>400</v>
      </c>
      <c r="T52" s="343" t="s">
        <v>2198</v>
      </c>
      <c r="X52" s="278">
        <v>2.4932371223912</v>
      </c>
      <c r="Y52" s="278">
        <v>11.73</v>
      </c>
      <c r="Z52" s="278">
        <v>831000</v>
      </c>
      <c r="AA52" s="278">
        <v>810800</v>
      </c>
      <c r="AB52" s="278">
        <v>2.4300000000000002</v>
      </c>
      <c r="AC52" s="278">
        <v>3.1990733645784202</v>
      </c>
      <c r="AD52" s="278" t="s">
        <v>1015</v>
      </c>
      <c r="AF52" s="278">
        <v>234337</v>
      </c>
      <c r="AG52" s="278">
        <v>21303</v>
      </c>
      <c r="AH52" s="344">
        <v>11</v>
      </c>
      <c r="AI52" s="344">
        <v>7</v>
      </c>
      <c r="AJ52" s="344" t="s">
        <v>3122</v>
      </c>
      <c r="AK52" s="278">
        <v>63.64</v>
      </c>
      <c r="AL52" s="278">
        <v>9</v>
      </c>
      <c r="AP52" s="278">
        <v>0.84786448356116695</v>
      </c>
      <c r="AQ52" s="278">
        <v>0.923279001775834</v>
      </c>
      <c r="AR52" s="278">
        <v>0.17542952142304499</v>
      </c>
      <c r="AS52" s="278">
        <v>2.8760297191694598E-2</v>
      </c>
    </row>
    <row r="53" spans="1:52" s="278" customFormat="1" x14ac:dyDescent="0.2">
      <c r="A53" s="124" t="s">
        <v>1016</v>
      </c>
      <c r="B53" s="124" t="s">
        <v>1017</v>
      </c>
      <c r="C53" s="124" t="s">
        <v>1018</v>
      </c>
      <c r="D53" s="124" t="s">
        <v>2723</v>
      </c>
      <c r="E53">
        <v>50</v>
      </c>
      <c r="F53">
        <v>3048</v>
      </c>
      <c r="G53" t="s">
        <v>1226</v>
      </c>
      <c r="H53" t="s">
        <v>1004</v>
      </c>
      <c r="I53">
        <v>1031</v>
      </c>
      <c r="J53">
        <v>800</v>
      </c>
      <c r="K53"/>
      <c r="L53" s="183">
        <v>0.05</v>
      </c>
      <c r="M53"/>
      <c r="N53"/>
      <c r="O53">
        <v>8316</v>
      </c>
      <c r="P53" t="s">
        <v>1145</v>
      </c>
      <c r="Q53" t="s">
        <v>1024</v>
      </c>
      <c r="R53">
        <v>2805.5</v>
      </c>
      <c r="S53">
        <v>300</v>
      </c>
      <c r="T53"/>
      <c r="U53"/>
      <c r="V53"/>
      <c r="W53"/>
      <c r="X53">
        <v>2.0089441301817499</v>
      </c>
      <c r="Y53">
        <v>14.09</v>
      </c>
      <c r="Z53">
        <v>824800</v>
      </c>
      <c r="AA53">
        <v>841650</v>
      </c>
      <c r="AB53">
        <v>2</v>
      </c>
      <c r="AC53">
        <v>2.3977717220446801</v>
      </c>
      <c r="AD53" t="s">
        <v>1015</v>
      </c>
      <c r="AE53"/>
      <c r="AF53">
        <v>231667</v>
      </c>
      <c r="AG53">
        <v>12870</v>
      </c>
      <c r="AH53" s="272">
        <v>18</v>
      </c>
      <c r="AI53" s="272">
        <v>13</v>
      </c>
      <c r="AJ53" s="272" t="s">
        <v>3110</v>
      </c>
      <c r="AK53">
        <v>72.22</v>
      </c>
      <c r="AL53">
        <v>13</v>
      </c>
      <c r="AM53"/>
      <c r="AN53"/>
      <c r="AO53"/>
      <c r="AP53">
        <v>0.64466875983336003</v>
      </c>
      <c r="AQ53">
        <v>0.90540977255434696</v>
      </c>
      <c r="AR53">
        <v>0.48516590425985001</v>
      </c>
      <c r="AS53">
        <v>5.5261525985582899E-2</v>
      </c>
      <c r="AT53"/>
      <c r="AU53"/>
      <c r="AV53"/>
      <c r="AW53"/>
      <c r="AX53"/>
      <c r="AY53"/>
      <c r="AZ53"/>
    </row>
    <row r="54" spans="1:52" s="278" customFormat="1" x14ac:dyDescent="0.2">
      <c r="A54" s="342" t="s">
        <v>1016</v>
      </c>
      <c r="B54" s="342" t="s">
        <v>1017</v>
      </c>
      <c r="C54" s="342" t="s">
        <v>1018</v>
      </c>
      <c r="D54" s="342" t="s">
        <v>2723</v>
      </c>
      <c r="E54" s="278">
        <v>51</v>
      </c>
      <c r="F54" s="278">
        <v>6098</v>
      </c>
      <c r="G54" s="278" t="s">
        <v>235</v>
      </c>
      <c r="H54" s="278" t="s">
        <v>993</v>
      </c>
      <c r="I54" s="278">
        <v>3320</v>
      </c>
      <c r="J54" s="278">
        <v>300</v>
      </c>
      <c r="K54" s="343" t="s">
        <v>2275</v>
      </c>
      <c r="O54" s="278">
        <v>8591</v>
      </c>
      <c r="P54" s="278" t="s">
        <v>1101</v>
      </c>
      <c r="Q54" s="278" t="s">
        <v>987</v>
      </c>
      <c r="R54" s="278">
        <v>1245</v>
      </c>
      <c r="S54" s="278">
        <v>800</v>
      </c>
      <c r="T54" s="343" t="s">
        <v>2241</v>
      </c>
      <c r="X54" s="278">
        <v>2.4867818356379798</v>
      </c>
      <c r="Y54" s="278">
        <v>14.51</v>
      </c>
      <c r="Z54" s="278">
        <v>996000</v>
      </c>
      <c r="AA54" s="278">
        <v>996000</v>
      </c>
      <c r="AB54" s="278">
        <v>0</v>
      </c>
      <c r="AC54" s="278">
        <v>2.61468356890922</v>
      </c>
      <c r="AD54" s="278" t="s">
        <v>1015</v>
      </c>
      <c r="AF54" s="278">
        <v>226670</v>
      </c>
      <c r="AG54" s="278">
        <v>9855</v>
      </c>
      <c r="AH54" s="344">
        <v>23</v>
      </c>
      <c r="AI54" s="344">
        <v>13</v>
      </c>
      <c r="AJ54" s="344" t="s">
        <v>3123</v>
      </c>
      <c r="AK54" s="278">
        <v>56.52</v>
      </c>
      <c r="AL54" s="278">
        <v>11</v>
      </c>
      <c r="AP54" s="278">
        <v>0.91457228708675098</v>
      </c>
      <c r="AQ54" s="278">
        <v>0.903070233458514</v>
      </c>
      <c r="AR54" s="278">
        <v>0.418586674594771</v>
      </c>
      <c r="AS54" s="278">
        <v>7.0362816367242495E-2</v>
      </c>
    </row>
    <row r="55" spans="1:52" s="278" customFormat="1" x14ac:dyDescent="0.2">
      <c r="A55" s="124" t="s">
        <v>1016</v>
      </c>
      <c r="B55" s="124" t="s">
        <v>1017</v>
      </c>
      <c r="C55" s="124" t="s">
        <v>1018</v>
      </c>
      <c r="D55" s="124" t="s">
        <v>2723</v>
      </c>
      <c r="E55">
        <v>52</v>
      </c>
      <c r="F55">
        <v>7240</v>
      </c>
      <c r="G55" t="s">
        <v>640</v>
      </c>
      <c r="H55" t="s">
        <v>996</v>
      </c>
      <c r="I55">
        <v>1234</v>
      </c>
      <c r="J55">
        <v>800</v>
      </c>
      <c r="K55"/>
      <c r="L55" s="183">
        <v>0.05</v>
      </c>
      <c r="M55"/>
      <c r="N55"/>
      <c r="O55">
        <v>7762</v>
      </c>
      <c r="P55" t="s">
        <v>1134</v>
      </c>
      <c r="Q55" t="s">
        <v>989</v>
      </c>
      <c r="R55">
        <v>357</v>
      </c>
      <c r="S55">
        <v>2800</v>
      </c>
      <c r="T55"/>
      <c r="U55"/>
      <c r="V55"/>
      <c r="W55"/>
      <c r="X55">
        <v>2.0703762906495902</v>
      </c>
      <c r="Y55">
        <v>10.43</v>
      </c>
      <c r="Z55">
        <v>987200</v>
      </c>
      <c r="AA55">
        <v>999600</v>
      </c>
      <c r="AB55">
        <v>1.26</v>
      </c>
      <c r="AC55">
        <v>2.79772171669851</v>
      </c>
      <c r="AD55" t="s">
        <v>1015</v>
      </c>
      <c r="AE55"/>
      <c r="AF55">
        <v>208824</v>
      </c>
      <c r="AG55">
        <v>12284</v>
      </c>
      <c r="AH55" s="272">
        <v>17</v>
      </c>
      <c r="AI55" s="272">
        <v>11</v>
      </c>
      <c r="AJ55" s="272" t="s">
        <v>3124</v>
      </c>
      <c r="AK55">
        <v>64.709999999999994</v>
      </c>
      <c r="AL55">
        <v>15</v>
      </c>
      <c r="AM55"/>
      <c r="AN55"/>
      <c r="AO55"/>
      <c r="AP55">
        <v>0.92587461456574005</v>
      </c>
      <c r="AQ55">
        <v>0.96337884954851305</v>
      </c>
      <c r="AR55">
        <v>0.49596940109210402</v>
      </c>
      <c r="AS55">
        <v>1.2079719569925399E-2</v>
      </c>
      <c r="AT55"/>
      <c r="AU55"/>
      <c r="AV55"/>
      <c r="AW55"/>
      <c r="AX55"/>
      <c r="AY55"/>
      <c r="AZ55"/>
    </row>
    <row r="56" spans="1:52" s="278" customFormat="1" x14ac:dyDescent="0.2">
      <c r="A56" s="124" t="s">
        <v>1016</v>
      </c>
      <c r="B56" s="124" t="s">
        <v>1017</v>
      </c>
      <c r="C56" s="124" t="s">
        <v>1018</v>
      </c>
      <c r="D56" s="124" t="s">
        <v>2723</v>
      </c>
      <c r="E56">
        <v>53</v>
      </c>
      <c r="F56">
        <v>4631</v>
      </c>
      <c r="G56" t="s">
        <v>1183</v>
      </c>
      <c r="H56" t="s">
        <v>1003</v>
      </c>
      <c r="I56">
        <v>2630</v>
      </c>
      <c r="J56">
        <v>400</v>
      </c>
      <c r="K56" t="s">
        <v>2502</v>
      </c>
      <c r="L56"/>
      <c r="M56"/>
      <c r="N56"/>
      <c r="O56">
        <v>2501</v>
      </c>
      <c r="P56" t="s">
        <v>501</v>
      </c>
      <c r="Q56" t="s">
        <v>1006</v>
      </c>
      <c r="R56">
        <v>2008</v>
      </c>
      <c r="S56">
        <v>500</v>
      </c>
      <c r="T56"/>
      <c r="U56"/>
      <c r="V56"/>
      <c r="W56"/>
      <c r="X56">
        <v>-2.3996340897266499</v>
      </c>
      <c r="Y56">
        <v>-12.17</v>
      </c>
      <c r="Z56">
        <v>1052000</v>
      </c>
      <c r="AA56">
        <v>1004000</v>
      </c>
      <c r="AB56">
        <v>4.5599999999999996</v>
      </c>
      <c r="AC56">
        <v>3.0970463714787102</v>
      </c>
      <c r="AD56" t="s">
        <v>1015</v>
      </c>
      <c r="AE56"/>
      <c r="AF56">
        <v>205768</v>
      </c>
      <c r="AG56">
        <v>18706</v>
      </c>
      <c r="AH56" s="272">
        <v>11</v>
      </c>
      <c r="AI56" s="272">
        <v>7</v>
      </c>
      <c r="AJ56" s="272" t="s">
        <v>3125</v>
      </c>
      <c r="AK56">
        <v>63.64</v>
      </c>
      <c r="AL56">
        <v>7</v>
      </c>
      <c r="AM56"/>
      <c r="AN56"/>
      <c r="AO56"/>
      <c r="AP56">
        <v>0.93707625674351502</v>
      </c>
      <c r="AQ56">
        <v>0.91790802746972</v>
      </c>
      <c r="AR56">
        <v>2.5444713168577798E-2</v>
      </c>
      <c r="AS56">
        <v>2.3494511958414201E-2</v>
      </c>
      <c r="AT56"/>
      <c r="AU56"/>
      <c r="AV56"/>
      <c r="AW56"/>
      <c r="AX56"/>
      <c r="AY56"/>
      <c r="AZ56"/>
    </row>
    <row r="57" spans="1:52" s="278" customFormat="1" x14ac:dyDescent="0.2">
      <c r="A57" s="342" t="s">
        <v>1016</v>
      </c>
      <c r="B57" s="342" t="s">
        <v>1017</v>
      </c>
      <c r="C57" s="342" t="s">
        <v>1018</v>
      </c>
      <c r="D57" s="342" t="s">
        <v>2723</v>
      </c>
      <c r="E57" s="278">
        <v>54</v>
      </c>
      <c r="F57" s="278">
        <v>6141</v>
      </c>
      <c r="G57" s="278" t="s">
        <v>1163</v>
      </c>
      <c r="H57" s="278" t="s">
        <v>992</v>
      </c>
      <c r="I57" s="278">
        <v>1148</v>
      </c>
      <c r="J57" s="278">
        <v>900</v>
      </c>
      <c r="K57" s="343" t="s">
        <v>2278</v>
      </c>
      <c r="O57" s="278">
        <v>6473</v>
      </c>
      <c r="P57" s="278" t="s">
        <v>878</v>
      </c>
      <c r="Q57" s="278" t="s">
        <v>992</v>
      </c>
      <c r="R57" s="278">
        <v>755</v>
      </c>
      <c r="S57" s="278">
        <v>1400</v>
      </c>
      <c r="T57" s="278" t="s">
        <v>2348</v>
      </c>
      <c r="X57" s="278">
        <v>2.3097508115632301</v>
      </c>
      <c r="Y57" s="278">
        <v>12.56</v>
      </c>
      <c r="Z57" s="278">
        <v>1033200</v>
      </c>
      <c r="AA57" s="278">
        <v>1057000</v>
      </c>
      <c r="AB57" s="278">
        <v>2.2999999999999998</v>
      </c>
      <c r="AC57" s="278">
        <v>2.4535303576541598</v>
      </c>
      <c r="AD57" s="278" t="s">
        <v>1015</v>
      </c>
      <c r="AF57" s="278">
        <v>198529</v>
      </c>
      <c r="AG57" s="278">
        <v>10449</v>
      </c>
      <c r="AH57" s="344">
        <v>19</v>
      </c>
      <c r="AI57" s="344">
        <v>12</v>
      </c>
      <c r="AJ57" s="344" t="s">
        <v>2717</v>
      </c>
      <c r="AK57" s="278">
        <v>63.16</v>
      </c>
      <c r="AL57" s="278">
        <v>11</v>
      </c>
      <c r="AP57" s="278">
        <v>0.93930376173180996</v>
      </c>
      <c r="AQ57" s="278">
        <v>0.96517870973826903</v>
      </c>
      <c r="AR57" s="278">
        <v>4.7639801897918901E-2</v>
      </c>
      <c r="AS57" s="278">
        <v>4.8775690441265097E-2</v>
      </c>
    </row>
    <row r="58" spans="1:52" s="278" customFormat="1" x14ac:dyDescent="0.2">
      <c r="A58" s="124" t="s">
        <v>1016</v>
      </c>
      <c r="B58" s="124" t="s">
        <v>1017</v>
      </c>
      <c r="C58" s="124" t="s">
        <v>1018</v>
      </c>
      <c r="D58" s="124" t="s">
        <v>2723</v>
      </c>
      <c r="E58">
        <v>55</v>
      </c>
      <c r="F58">
        <v>3101</v>
      </c>
      <c r="G58" t="s">
        <v>1205</v>
      </c>
      <c r="H58" t="s">
        <v>1199</v>
      </c>
      <c r="I58">
        <v>1467</v>
      </c>
      <c r="J58">
        <v>600</v>
      </c>
      <c r="K58"/>
      <c r="L58"/>
      <c r="M58"/>
      <c r="N58"/>
      <c r="O58">
        <v>9715</v>
      </c>
      <c r="P58" t="s">
        <v>1239</v>
      </c>
      <c r="Q58" t="s">
        <v>993</v>
      </c>
      <c r="R58">
        <v>2208</v>
      </c>
      <c r="S58">
        <v>400</v>
      </c>
      <c r="T58"/>
      <c r="U58"/>
      <c r="V58"/>
      <c r="W58"/>
      <c r="X58">
        <v>2.0070872095365702</v>
      </c>
      <c r="Y58">
        <v>11.78</v>
      </c>
      <c r="Z58">
        <v>880200</v>
      </c>
      <c r="AA58">
        <v>883200</v>
      </c>
      <c r="AB58">
        <v>0.34</v>
      </c>
      <c r="AC58">
        <v>2.5801015585682898</v>
      </c>
      <c r="AD58" t="s">
        <v>1015</v>
      </c>
      <c r="AE58"/>
      <c r="AF58">
        <v>184259</v>
      </c>
      <c r="AG58">
        <v>10237</v>
      </c>
      <c r="AH58" s="272">
        <v>18</v>
      </c>
      <c r="AI58" s="272">
        <v>11</v>
      </c>
      <c r="AJ58" s="272" t="s">
        <v>2822</v>
      </c>
      <c r="AK58">
        <v>61.11</v>
      </c>
      <c r="AL58">
        <v>10</v>
      </c>
      <c r="AM58"/>
      <c r="AN58"/>
      <c r="AO58"/>
      <c r="AP58">
        <v>0.89140594772955795</v>
      </c>
      <c r="AQ58">
        <v>0.90318097277595999</v>
      </c>
      <c r="AR58">
        <v>0.172700917783802</v>
      </c>
      <c r="AS58">
        <v>3.6010174535220402E-2</v>
      </c>
      <c r="AT58"/>
      <c r="AU58"/>
      <c r="AV58"/>
      <c r="AW58"/>
      <c r="AX58"/>
      <c r="AY58"/>
      <c r="AZ58"/>
    </row>
    <row r="59" spans="1:52" s="278" customFormat="1" x14ac:dyDescent="0.2">
      <c r="A59" s="124" t="s">
        <v>1016</v>
      </c>
      <c r="B59" s="124" t="s">
        <v>1017</v>
      </c>
      <c r="C59" s="124" t="s">
        <v>1018</v>
      </c>
      <c r="D59" s="124" t="s">
        <v>2723</v>
      </c>
      <c r="E59">
        <v>56</v>
      </c>
      <c r="F59">
        <v>1942</v>
      </c>
      <c r="G59" t="s">
        <v>1303</v>
      </c>
      <c r="H59" t="s">
        <v>990</v>
      </c>
      <c r="I59">
        <v>924</v>
      </c>
      <c r="J59">
        <v>1200</v>
      </c>
      <c r="K59"/>
      <c r="L59"/>
      <c r="M59"/>
      <c r="N59"/>
      <c r="O59">
        <v>4204</v>
      </c>
      <c r="P59" t="s">
        <v>226</v>
      </c>
      <c r="Q59" t="s">
        <v>1003</v>
      </c>
      <c r="R59">
        <v>1364</v>
      </c>
      <c r="S59">
        <v>800</v>
      </c>
      <c r="T59"/>
      <c r="U59"/>
      <c r="V59"/>
      <c r="W59"/>
      <c r="X59">
        <v>1.82763914183976</v>
      </c>
      <c r="Y59">
        <v>11.16</v>
      </c>
      <c r="Z59">
        <v>1108800</v>
      </c>
      <c r="AA59">
        <v>1091200</v>
      </c>
      <c r="AB59">
        <v>1.61</v>
      </c>
      <c r="AC59">
        <v>2.0308208623475701</v>
      </c>
      <c r="AD59" t="s">
        <v>1015</v>
      </c>
      <c r="AE59"/>
      <c r="AF59">
        <v>174102</v>
      </c>
      <c r="AG59">
        <v>7254</v>
      </c>
      <c r="AH59" s="272">
        <v>24</v>
      </c>
      <c r="AI59" s="272">
        <v>14</v>
      </c>
      <c r="AJ59" s="272" t="s">
        <v>3126</v>
      </c>
      <c r="AK59">
        <v>58.33</v>
      </c>
      <c r="AL59">
        <v>12</v>
      </c>
      <c r="AM59"/>
      <c r="AN59"/>
      <c r="AO59"/>
      <c r="AP59">
        <v>0.84428068402715895</v>
      </c>
      <c r="AQ59">
        <v>0.94102914515760505</v>
      </c>
      <c r="AR59">
        <v>0.177328748944141</v>
      </c>
      <c r="AS59">
        <v>1.11418492402747E-2</v>
      </c>
      <c r="AT59"/>
      <c r="AU59"/>
      <c r="AV59"/>
      <c r="AW59"/>
      <c r="AX59"/>
      <c r="AY59"/>
      <c r="AZ59"/>
    </row>
    <row r="60" spans="1:52" s="278" customFormat="1" x14ac:dyDescent="0.2">
      <c r="A60" s="124" t="s">
        <v>1016</v>
      </c>
      <c r="B60" s="124" t="s">
        <v>1017</v>
      </c>
      <c r="C60" s="124" t="s">
        <v>1018</v>
      </c>
      <c r="D60" s="124" t="s">
        <v>2723</v>
      </c>
      <c r="E60">
        <v>57</v>
      </c>
      <c r="F60">
        <v>7164</v>
      </c>
      <c r="G60" t="s">
        <v>1136</v>
      </c>
      <c r="H60" t="s">
        <v>987</v>
      </c>
      <c r="I60">
        <v>3520</v>
      </c>
      <c r="J60">
        <v>300</v>
      </c>
      <c r="K60"/>
      <c r="L60"/>
      <c r="M60"/>
      <c r="N60"/>
      <c r="O60">
        <v>7752</v>
      </c>
      <c r="P60" t="s">
        <v>657</v>
      </c>
      <c r="Q60" t="s">
        <v>986</v>
      </c>
      <c r="R60">
        <v>731</v>
      </c>
      <c r="S60">
        <v>1400</v>
      </c>
      <c r="T60"/>
      <c r="U60"/>
      <c r="V60"/>
      <c r="W60"/>
      <c r="X60">
        <v>2.4788698164623999</v>
      </c>
      <c r="Y60">
        <v>14.23</v>
      </c>
      <c r="Z60">
        <v>1056000</v>
      </c>
      <c r="AA60">
        <v>1023400</v>
      </c>
      <c r="AB60">
        <v>3.09</v>
      </c>
      <c r="AC60">
        <v>2.5730439971833601</v>
      </c>
      <c r="AD60" t="s">
        <v>1015</v>
      </c>
      <c r="AE60"/>
      <c r="AF60">
        <v>173367</v>
      </c>
      <c r="AG60">
        <v>12383</v>
      </c>
      <c r="AH60" s="272">
        <v>14</v>
      </c>
      <c r="AI60" s="272">
        <v>10</v>
      </c>
      <c r="AJ60" s="272" t="s">
        <v>3127</v>
      </c>
      <c r="AK60">
        <v>71.430000000000007</v>
      </c>
      <c r="AL60">
        <v>13</v>
      </c>
      <c r="AM60"/>
      <c r="AN60"/>
      <c r="AO60"/>
      <c r="AP60">
        <v>0.94932246640461904</v>
      </c>
      <c r="AQ60">
        <v>0.9293390674873</v>
      </c>
      <c r="AR60">
        <v>2.6217700769953001E-2</v>
      </c>
      <c r="AS60">
        <v>6.2987782809474605E-2</v>
      </c>
      <c r="AT60"/>
      <c r="AU60"/>
      <c r="AV60"/>
      <c r="AW60"/>
      <c r="AX60"/>
      <c r="AY60"/>
      <c r="AZ60"/>
    </row>
    <row r="61" spans="1:52" s="278" customFormat="1" x14ac:dyDescent="0.2">
      <c r="A61" s="342" t="s">
        <v>1016</v>
      </c>
      <c r="B61" s="342" t="s">
        <v>1017</v>
      </c>
      <c r="C61" s="342" t="s">
        <v>1018</v>
      </c>
      <c r="D61" s="342" t="s">
        <v>2723</v>
      </c>
      <c r="E61" s="278">
        <v>58</v>
      </c>
      <c r="F61" s="278">
        <v>9101</v>
      </c>
      <c r="G61" s="278" t="s">
        <v>739</v>
      </c>
      <c r="H61" s="278" t="s">
        <v>1165</v>
      </c>
      <c r="I61" s="278">
        <v>1404</v>
      </c>
      <c r="J61" s="278">
        <v>700</v>
      </c>
      <c r="K61" s="343" t="s">
        <v>2264</v>
      </c>
      <c r="L61" s="343">
        <v>0.05</v>
      </c>
      <c r="O61" s="278">
        <v>8795</v>
      </c>
      <c r="P61" s="278" t="s">
        <v>1178</v>
      </c>
      <c r="Q61" s="278" t="s">
        <v>1111</v>
      </c>
      <c r="R61" s="278">
        <v>834</v>
      </c>
      <c r="S61" s="278">
        <v>1200</v>
      </c>
      <c r="X61" s="278">
        <v>-1.9253310144379301</v>
      </c>
      <c r="Y61" s="278">
        <v>-11.49</v>
      </c>
      <c r="Z61" s="278">
        <v>982800</v>
      </c>
      <c r="AA61" s="278">
        <v>1000800</v>
      </c>
      <c r="AB61" s="278">
        <v>1.83</v>
      </c>
      <c r="AC61" s="278">
        <v>1.9281455035944699</v>
      </c>
      <c r="AD61" s="278" t="s">
        <v>1015</v>
      </c>
      <c r="AF61" s="278">
        <v>168018</v>
      </c>
      <c r="AG61" s="278">
        <v>8001</v>
      </c>
      <c r="AH61" s="344">
        <v>21</v>
      </c>
      <c r="AI61" s="344">
        <v>14</v>
      </c>
      <c r="AJ61" s="344" t="s">
        <v>3128</v>
      </c>
      <c r="AK61" s="278">
        <v>66.67</v>
      </c>
      <c r="AL61" s="278">
        <v>12</v>
      </c>
      <c r="AP61" s="278">
        <v>0.91741423644539699</v>
      </c>
      <c r="AQ61" s="278">
        <v>0.94549420974925602</v>
      </c>
      <c r="AR61" s="278">
        <v>6.8339353086564998E-3</v>
      </c>
      <c r="AS61" s="278">
        <v>5.0485372163316902E-2</v>
      </c>
    </row>
    <row r="62" spans="1:52" s="278" customFormat="1" x14ac:dyDescent="0.2">
      <c r="A62" s="342" t="s">
        <v>1016</v>
      </c>
      <c r="B62" s="342" t="s">
        <v>1017</v>
      </c>
      <c r="C62" s="342" t="s">
        <v>1018</v>
      </c>
      <c r="D62" s="342" t="s">
        <v>2723</v>
      </c>
      <c r="E62" s="278">
        <v>59</v>
      </c>
      <c r="F62" s="278">
        <v>5463</v>
      </c>
      <c r="G62" s="278" t="s">
        <v>63</v>
      </c>
      <c r="H62" s="278" t="s">
        <v>1022</v>
      </c>
      <c r="I62" s="278">
        <v>2683</v>
      </c>
      <c r="J62" s="278">
        <v>400</v>
      </c>
      <c r="L62" s="343">
        <v>0.05</v>
      </c>
      <c r="O62" s="278">
        <v>9072</v>
      </c>
      <c r="P62" s="278" t="s">
        <v>1064</v>
      </c>
      <c r="Q62" s="278" t="s">
        <v>1065</v>
      </c>
      <c r="R62" s="278">
        <v>2016</v>
      </c>
      <c r="S62" s="278">
        <v>500</v>
      </c>
      <c r="T62" s="343" t="s">
        <v>2250</v>
      </c>
      <c r="U62" s="343">
        <v>0.05</v>
      </c>
      <c r="X62" s="278">
        <v>2.12702191379487</v>
      </c>
      <c r="Y62" s="278">
        <v>8.7200000000000006</v>
      </c>
      <c r="Z62" s="278">
        <v>1073200</v>
      </c>
      <c r="AA62" s="278">
        <v>1008000</v>
      </c>
      <c r="AB62" s="278">
        <v>6.08</v>
      </c>
      <c r="AC62" s="278">
        <v>2.7708360689933298</v>
      </c>
      <c r="AD62" s="278" t="s">
        <v>1015</v>
      </c>
      <c r="AF62" s="278">
        <v>161821</v>
      </c>
      <c r="AG62" s="278">
        <v>20228</v>
      </c>
      <c r="AH62" s="344">
        <v>8</v>
      </c>
      <c r="AI62" s="344">
        <v>6</v>
      </c>
      <c r="AJ62" s="344" t="s">
        <v>3129</v>
      </c>
      <c r="AK62" s="278">
        <v>75</v>
      </c>
      <c r="AL62" s="278">
        <v>10</v>
      </c>
      <c r="AP62" s="278">
        <v>0.76569956851900201</v>
      </c>
      <c r="AQ62" s="278">
        <v>0.92102542223349004</v>
      </c>
      <c r="AR62" s="278">
        <v>6.0274475920128197E-2</v>
      </c>
      <c r="AS62" s="278">
        <v>1.48751327761344E-3</v>
      </c>
    </row>
    <row r="63" spans="1:52" s="278" customFormat="1" x14ac:dyDescent="0.2">
      <c r="A63" s="342" t="s">
        <v>1016</v>
      </c>
      <c r="B63" s="342" t="s">
        <v>1017</v>
      </c>
      <c r="C63" s="342" t="s">
        <v>1018</v>
      </c>
      <c r="D63" s="342" t="s">
        <v>2723</v>
      </c>
      <c r="E63" s="278">
        <v>60</v>
      </c>
      <c r="F63" s="278">
        <v>6113</v>
      </c>
      <c r="G63" s="278" t="s">
        <v>1231</v>
      </c>
      <c r="H63" s="278" t="s">
        <v>992</v>
      </c>
      <c r="I63" s="278">
        <v>959</v>
      </c>
      <c r="J63" s="278">
        <v>1000</v>
      </c>
      <c r="K63" s="343" t="s">
        <v>2216</v>
      </c>
      <c r="O63" s="278">
        <v>4183</v>
      </c>
      <c r="P63" s="278" t="s">
        <v>1122</v>
      </c>
      <c r="Q63" s="278" t="s">
        <v>1003</v>
      </c>
      <c r="R63" s="278">
        <v>1889</v>
      </c>
      <c r="S63" s="278">
        <v>500</v>
      </c>
      <c r="X63" s="278">
        <v>-2.0458605401087899</v>
      </c>
      <c r="Y63" s="278">
        <v>-15.67</v>
      </c>
      <c r="Z63" s="278">
        <v>959000</v>
      </c>
      <c r="AA63" s="278">
        <v>944500</v>
      </c>
      <c r="AB63" s="278">
        <v>1.54</v>
      </c>
      <c r="AC63" s="278">
        <v>2.1285246568488798</v>
      </c>
      <c r="AD63" s="278" t="s">
        <v>1015</v>
      </c>
      <c r="AF63" s="278">
        <v>160982</v>
      </c>
      <c r="AG63" s="278">
        <v>9470</v>
      </c>
      <c r="AH63" s="344">
        <v>17</v>
      </c>
      <c r="AI63" s="344">
        <v>9</v>
      </c>
      <c r="AJ63" s="344" t="s">
        <v>3130</v>
      </c>
      <c r="AK63" s="278">
        <v>52.94</v>
      </c>
      <c r="AL63" s="278">
        <v>13</v>
      </c>
      <c r="AP63" s="278">
        <v>0.73637316213596604</v>
      </c>
      <c r="AQ63" s="278">
        <v>0.93019140223855201</v>
      </c>
      <c r="AR63" s="278">
        <v>0.47858079851094898</v>
      </c>
      <c r="AS63" s="278">
        <v>2.9210040679953698E-3</v>
      </c>
    </row>
    <row r="64" spans="1:52" s="278" customFormat="1" x14ac:dyDescent="0.2">
      <c r="A64" s="124" t="s">
        <v>1016</v>
      </c>
      <c r="B64" s="124" t="s">
        <v>1017</v>
      </c>
      <c r="C64" s="124" t="s">
        <v>1018</v>
      </c>
      <c r="D64" s="124" t="s">
        <v>2723</v>
      </c>
      <c r="E64">
        <v>61</v>
      </c>
      <c r="F64">
        <v>3099</v>
      </c>
      <c r="G64" t="s">
        <v>33</v>
      </c>
      <c r="H64" t="s">
        <v>1004</v>
      </c>
      <c r="I64">
        <v>664</v>
      </c>
      <c r="J64">
        <v>1500</v>
      </c>
      <c r="K64"/>
      <c r="L64" s="183">
        <v>0.05</v>
      </c>
      <c r="M64"/>
      <c r="N64"/>
      <c r="O64">
        <v>4676</v>
      </c>
      <c r="P64" t="s">
        <v>1323</v>
      </c>
      <c r="Q64" t="s">
        <v>983</v>
      </c>
      <c r="R64">
        <v>1005</v>
      </c>
      <c r="S64">
        <v>1000</v>
      </c>
      <c r="T64"/>
      <c r="U64"/>
      <c r="V64"/>
      <c r="W64"/>
      <c r="X64">
        <v>2.1426386028713398</v>
      </c>
      <c r="Y64">
        <v>11.95</v>
      </c>
      <c r="Z64">
        <v>996000</v>
      </c>
      <c r="AA64">
        <v>1005000</v>
      </c>
      <c r="AB64">
        <v>0.9</v>
      </c>
      <c r="AC64">
        <v>2.2475135569925202</v>
      </c>
      <c r="AD64" t="s">
        <v>1015</v>
      </c>
      <c r="AE64"/>
      <c r="AF64">
        <v>155794</v>
      </c>
      <c r="AG64">
        <v>8655</v>
      </c>
      <c r="AH64" s="272">
        <v>18</v>
      </c>
      <c r="AI64" s="272">
        <v>12</v>
      </c>
      <c r="AJ64" s="272" t="s">
        <v>3131</v>
      </c>
      <c r="AK64">
        <v>66.67</v>
      </c>
      <c r="AL64">
        <v>13</v>
      </c>
      <c r="AM64"/>
      <c r="AN64"/>
      <c r="AO64"/>
      <c r="AP64">
        <v>0.78688184626411195</v>
      </c>
      <c r="AQ64">
        <v>0.92881468616670104</v>
      </c>
      <c r="AR64">
        <v>0.114412270570944</v>
      </c>
      <c r="AS64">
        <v>3.5713796339637498E-2</v>
      </c>
      <c r="AT64"/>
      <c r="AU64"/>
      <c r="AV64"/>
      <c r="AW64"/>
      <c r="AX64"/>
      <c r="AY64"/>
      <c r="AZ64"/>
    </row>
    <row r="65" spans="1:52" s="278" customFormat="1" x14ac:dyDescent="0.2">
      <c r="A65" s="124" t="s">
        <v>1016</v>
      </c>
      <c r="B65" s="124" t="s">
        <v>1017</v>
      </c>
      <c r="C65" s="124" t="s">
        <v>1018</v>
      </c>
      <c r="D65" s="124" t="s">
        <v>2723</v>
      </c>
      <c r="E65">
        <v>62</v>
      </c>
      <c r="F65">
        <v>8905</v>
      </c>
      <c r="G65" t="s">
        <v>1193</v>
      </c>
      <c r="H65" t="s">
        <v>1000</v>
      </c>
      <c r="I65">
        <v>1512</v>
      </c>
      <c r="J65">
        <v>700</v>
      </c>
      <c r="K65"/>
      <c r="L65"/>
      <c r="M65"/>
      <c r="N65"/>
      <c r="O65">
        <v>3231</v>
      </c>
      <c r="P65" t="s">
        <v>378</v>
      </c>
      <c r="Q65" t="s">
        <v>1000</v>
      </c>
      <c r="R65">
        <v>1768</v>
      </c>
      <c r="S65">
        <v>600</v>
      </c>
      <c r="T65" t="s">
        <v>2348</v>
      </c>
      <c r="U65"/>
      <c r="V65"/>
      <c r="W65"/>
      <c r="X65">
        <v>-1.90444806915922</v>
      </c>
      <c r="Y65">
        <v>-18.329999999999998</v>
      </c>
      <c r="Z65">
        <v>1058400</v>
      </c>
      <c r="AA65">
        <v>1060800</v>
      </c>
      <c r="AB65">
        <v>0.23</v>
      </c>
      <c r="AC65">
        <v>1.9657294211557801</v>
      </c>
      <c r="AD65" t="s">
        <v>1015</v>
      </c>
      <c r="AE65"/>
      <c r="AF65">
        <v>142057</v>
      </c>
      <c r="AG65">
        <v>9470</v>
      </c>
      <c r="AH65" s="272">
        <v>15</v>
      </c>
      <c r="AI65" s="272">
        <v>7</v>
      </c>
      <c r="AJ65" s="272" t="s">
        <v>2793</v>
      </c>
      <c r="AK65">
        <v>46.67</v>
      </c>
      <c r="AL65">
        <v>13</v>
      </c>
      <c r="AM65"/>
      <c r="AN65"/>
      <c r="AO65"/>
      <c r="AP65">
        <v>0.90220491062861996</v>
      </c>
      <c r="AQ65">
        <v>0.93358728397354696</v>
      </c>
      <c r="AR65">
        <v>0.24599380291380499</v>
      </c>
      <c r="AS65">
        <v>9.7454345188650204E-2</v>
      </c>
      <c r="AT65"/>
      <c r="AU65"/>
      <c r="AV65"/>
      <c r="AW65"/>
      <c r="AX65"/>
      <c r="AY65"/>
      <c r="AZ65"/>
    </row>
    <row r="66" spans="1:52" s="278" customFormat="1" x14ac:dyDescent="0.2">
      <c r="A66" s="342" t="s">
        <v>1016</v>
      </c>
      <c r="B66" s="342" t="s">
        <v>1017</v>
      </c>
      <c r="C66" s="342" t="s">
        <v>1018</v>
      </c>
      <c r="D66" s="342" t="s">
        <v>2723</v>
      </c>
      <c r="E66" s="278">
        <v>63</v>
      </c>
      <c r="F66" s="278">
        <v>4114</v>
      </c>
      <c r="G66" s="278" t="s">
        <v>1088</v>
      </c>
      <c r="H66" s="278" t="s">
        <v>1003</v>
      </c>
      <c r="I66" s="278">
        <v>5430</v>
      </c>
      <c r="J66" s="278">
        <v>200</v>
      </c>
      <c r="O66" s="278">
        <v>1332</v>
      </c>
      <c r="P66" s="278" t="s">
        <v>1287</v>
      </c>
      <c r="Q66" s="278" t="s">
        <v>1063</v>
      </c>
      <c r="R66" s="278">
        <v>457</v>
      </c>
      <c r="S66" s="278">
        <v>2400</v>
      </c>
      <c r="T66" s="343" t="s">
        <v>2216</v>
      </c>
      <c r="X66" s="278">
        <v>-2.1648503088259301</v>
      </c>
      <c r="Y66" s="278">
        <v>-11.77</v>
      </c>
      <c r="Z66" s="278">
        <v>1086000</v>
      </c>
      <c r="AA66" s="278">
        <v>1096800</v>
      </c>
      <c r="AB66" s="278">
        <v>0.99</v>
      </c>
      <c r="AC66" s="278">
        <v>2.8168066678872101</v>
      </c>
      <c r="AD66" s="278" t="s">
        <v>1015</v>
      </c>
      <c r="AF66" s="278">
        <v>141936</v>
      </c>
      <c r="AG66" s="278">
        <v>7885</v>
      </c>
      <c r="AH66" s="344">
        <v>18</v>
      </c>
      <c r="AI66" s="344">
        <v>11</v>
      </c>
      <c r="AJ66" s="344" t="s">
        <v>2822</v>
      </c>
      <c r="AK66" s="278">
        <v>61.11</v>
      </c>
      <c r="AL66" s="278">
        <v>11</v>
      </c>
      <c r="AP66" s="278">
        <v>0.83201310333089395</v>
      </c>
      <c r="AQ66" s="278">
        <v>0.94196502733445897</v>
      </c>
      <c r="AR66" s="278">
        <v>0.33715255263728</v>
      </c>
      <c r="AS66" s="278">
        <v>6.9304931051520201E-3</v>
      </c>
    </row>
    <row r="67" spans="1:52" s="278" customFormat="1" x14ac:dyDescent="0.2">
      <c r="A67" s="124" t="s">
        <v>1016</v>
      </c>
      <c r="B67" s="124" t="s">
        <v>1017</v>
      </c>
      <c r="C67" s="124" t="s">
        <v>1018</v>
      </c>
      <c r="D67" s="124" t="s">
        <v>2723</v>
      </c>
      <c r="E67">
        <v>64</v>
      </c>
      <c r="F67">
        <v>8341</v>
      </c>
      <c r="G67" t="s">
        <v>697</v>
      </c>
      <c r="H67" t="s">
        <v>1024</v>
      </c>
      <c r="I67">
        <v>1439</v>
      </c>
      <c r="J67">
        <v>700</v>
      </c>
      <c r="K67"/>
      <c r="L67" s="183">
        <v>0.05</v>
      </c>
      <c r="M67"/>
      <c r="N67"/>
      <c r="O67">
        <v>8795</v>
      </c>
      <c r="P67" t="s">
        <v>1178</v>
      </c>
      <c r="Q67" t="s">
        <v>1111</v>
      </c>
      <c r="R67">
        <v>834</v>
      </c>
      <c r="S67">
        <v>1200</v>
      </c>
      <c r="T67"/>
      <c r="U67"/>
      <c r="V67"/>
      <c r="W67"/>
      <c r="X67">
        <v>2.2872388332974198</v>
      </c>
      <c r="Y67">
        <v>15.63</v>
      </c>
      <c r="Z67">
        <v>1007300</v>
      </c>
      <c r="AA67">
        <v>1000800</v>
      </c>
      <c r="AB67">
        <v>0.65</v>
      </c>
      <c r="AC67">
        <v>2.3344698252264</v>
      </c>
      <c r="AD67" t="s">
        <v>1015</v>
      </c>
      <c r="AE67"/>
      <c r="AF67">
        <v>139633</v>
      </c>
      <c r="AG67">
        <v>8214</v>
      </c>
      <c r="AH67" s="272">
        <v>17</v>
      </c>
      <c r="AI67" s="272">
        <v>11</v>
      </c>
      <c r="AJ67" s="272" t="s">
        <v>3132</v>
      </c>
      <c r="AK67">
        <v>64.709999999999994</v>
      </c>
      <c r="AL67">
        <v>11</v>
      </c>
      <c r="AM67"/>
      <c r="AN67"/>
      <c r="AO67"/>
      <c r="AP67">
        <v>0.74499229524572497</v>
      </c>
      <c r="AQ67">
        <v>0.92904016998406103</v>
      </c>
      <c r="AR67">
        <v>0.21334470770854999</v>
      </c>
      <c r="AS67">
        <v>5.4872661603437699E-2</v>
      </c>
      <c r="AT67"/>
      <c r="AU67"/>
      <c r="AV67"/>
      <c r="AW67"/>
      <c r="AX67"/>
      <c r="AY67"/>
      <c r="AZ67"/>
    </row>
    <row r="68" spans="1:52" s="278" customFormat="1" x14ac:dyDescent="0.2">
      <c r="A68" s="342" t="s">
        <v>1016</v>
      </c>
      <c r="B68" s="342" t="s">
        <v>1017</v>
      </c>
      <c r="C68" s="342" t="s">
        <v>1018</v>
      </c>
      <c r="D68" s="342" t="s">
        <v>2723</v>
      </c>
      <c r="E68" s="278">
        <v>65</v>
      </c>
      <c r="F68" s="278">
        <v>5713</v>
      </c>
      <c r="G68" s="278" t="s">
        <v>1198</v>
      </c>
      <c r="H68" s="278" t="s">
        <v>994</v>
      </c>
      <c r="I68" s="278">
        <v>2770</v>
      </c>
      <c r="J68" s="278">
        <v>300</v>
      </c>
      <c r="O68" s="278">
        <v>9101</v>
      </c>
      <c r="P68" s="278" t="s">
        <v>739</v>
      </c>
      <c r="Q68" s="278" t="s">
        <v>1165</v>
      </c>
      <c r="R68" s="278">
        <v>1404</v>
      </c>
      <c r="S68" s="278">
        <v>600</v>
      </c>
      <c r="T68" s="343" t="s">
        <v>2264</v>
      </c>
      <c r="U68" s="343">
        <v>0.05</v>
      </c>
      <c r="X68" s="278">
        <v>1.8498655400619901</v>
      </c>
      <c r="Y68" s="278">
        <v>9.2200000000000006</v>
      </c>
      <c r="Z68" s="278">
        <v>831000</v>
      </c>
      <c r="AA68" s="278">
        <v>842400</v>
      </c>
      <c r="AB68" s="278">
        <v>1.37</v>
      </c>
      <c r="AC68" s="278">
        <v>2.17690573704414</v>
      </c>
      <c r="AD68" s="278" t="s">
        <v>1015</v>
      </c>
      <c r="AF68" s="278">
        <v>137003</v>
      </c>
      <c r="AG68" s="278">
        <v>11417</v>
      </c>
      <c r="AH68" s="344">
        <v>12</v>
      </c>
      <c r="AI68" s="344">
        <v>7</v>
      </c>
      <c r="AJ68" s="344" t="s">
        <v>2818</v>
      </c>
      <c r="AK68" s="278">
        <v>58.33</v>
      </c>
      <c r="AL68" s="278">
        <v>12</v>
      </c>
      <c r="AP68" s="278">
        <v>0.83278883970421202</v>
      </c>
      <c r="AQ68" s="278">
        <v>0.94938416032430295</v>
      </c>
      <c r="AR68" s="278">
        <v>0.37561565841253503</v>
      </c>
      <c r="AS68" s="278">
        <v>2.30357046748811E-2</v>
      </c>
    </row>
    <row r="69" spans="1:52" s="278" customFormat="1" x14ac:dyDescent="0.2">
      <c r="A69" s="124" t="s">
        <v>1016</v>
      </c>
      <c r="B69" s="124" t="s">
        <v>1017</v>
      </c>
      <c r="C69" s="124" t="s">
        <v>1018</v>
      </c>
      <c r="D69" s="124" t="s">
        <v>2723</v>
      </c>
      <c r="E69">
        <v>66</v>
      </c>
      <c r="F69">
        <v>9076</v>
      </c>
      <c r="G69" t="s">
        <v>737</v>
      </c>
      <c r="H69" t="s">
        <v>1065</v>
      </c>
      <c r="I69">
        <v>1281</v>
      </c>
      <c r="J69">
        <v>700</v>
      </c>
      <c r="K69"/>
      <c r="L69"/>
      <c r="M69"/>
      <c r="N69"/>
      <c r="O69">
        <v>2201</v>
      </c>
      <c r="P69" t="s">
        <v>489</v>
      </c>
      <c r="Q69" t="s">
        <v>1006</v>
      </c>
      <c r="R69">
        <v>4265</v>
      </c>
      <c r="S69">
        <v>200</v>
      </c>
      <c r="T69" t="s">
        <v>2581</v>
      </c>
      <c r="U69"/>
      <c r="V69"/>
      <c r="W69"/>
      <c r="X69">
        <v>-2.1648576066207301</v>
      </c>
      <c r="Y69">
        <v>-9.52</v>
      </c>
      <c r="Z69">
        <v>896700</v>
      </c>
      <c r="AA69">
        <v>853000</v>
      </c>
      <c r="AB69">
        <v>5.12</v>
      </c>
      <c r="AC69">
        <v>2.65443936413152</v>
      </c>
      <c r="AD69" t="s">
        <v>1015</v>
      </c>
      <c r="AE69"/>
      <c r="AF69">
        <v>118565</v>
      </c>
      <c r="AG69">
        <v>6974</v>
      </c>
      <c r="AH69" s="272">
        <v>17</v>
      </c>
      <c r="AI69" s="272">
        <v>9</v>
      </c>
      <c r="AJ69" s="272" t="s">
        <v>3133</v>
      </c>
      <c r="AK69">
        <v>52.94</v>
      </c>
      <c r="AL69">
        <v>13</v>
      </c>
      <c r="AM69"/>
      <c r="AN69"/>
      <c r="AO69"/>
      <c r="AP69">
        <v>0.777527681525369</v>
      </c>
      <c r="AQ69">
        <v>0.90591526686327095</v>
      </c>
      <c r="AR69">
        <v>3.03512073091603E-3</v>
      </c>
      <c r="AS69">
        <v>4.6128767677123097E-3</v>
      </c>
      <c r="AT69"/>
      <c r="AU69"/>
      <c r="AV69"/>
      <c r="AW69"/>
      <c r="AX69"/>
      <c r="AY69"/>
      <c r="AZ69"/>
    </row>
    <row r="70" spans="1:52" s="278" customFormat="1" x14ac:dyDescent="0.2">
      <c r="A70" s="124" t="s">
        <v>1016</v>
      </c>
      <c r="B70" s="124" t="s">
        <v>1017</v>
      </c>
      <c r="C70" s="124" t="s">
        <v>1018</v>
      </c>
      <c r="D70" s="124" t="s">
        <v>2723</v>
      </c>
      <c r="E70">
        <v>67</v>
      </c>
      <c r="F70">
        <v>4324</v>
      </c>
      <c r="G70" t="s">
        <v>1159</v>
      </c>
      <c r="H70" t="s">
        <v>993</v>
      </c>
      <c r="I70">
        <v>2231</v>
      </c>
      <c r="J70">
        <v>400</v>
      </c>
      <c r="K70"/>
      <c r="L70"/>
      <c r="M70"/>
      <c r="N70"/>
      <c r="O70">
        <v>9201</v>
      </c>
      <c r="P70" t="s">
        <v>1181</v>
      </c>
      <c r="Q70" t="s">
        <v>1182</v>
      </c>
      <c r="R70">
        <v>1804.5</v>
      </c>
      <c r="S70">
        <v>500</v>
      </c>
      <c r="T70"/>
      <c r="U70"/>
      <c r="V70"/>
      <c r="W70"/>
      <c r="X70">
        <v>1.8004504001586701</v>
      </c>
      <c r="Y70">
        <v>11.02</v>
      </c>
      <c r="Z70">
        <v>892400</v>
      </c>
      <c r="AA70">
        <v>902250</v>
      </c>
      <c r="AB70">
        <v>1.1000000000000001</v>
      </c>
      <c r="AC70">
        <v>1.96613295749825</v>
      </c>
      <c r="AD70" t="s">
        <v>1015</v>
      </c>
      <c r="AE70"/>
      <c r="AF70">
        <v>117937</v>
      </c>
      <c r="AG70">
        <v>23587</v>
      </c>
      <c r="AH70" s="272">
        <v>5</v>
      </c>
      <c r="AI70" s="272">
        <v>4</v>
      </c>
      <c r="AJ70" s="272" t="s">
        <v>3134</v>
      </c>
      <c r="AK70">
        <v>80</v>
      </c>
      <c r="AL70">
        <v>13</v>
      </c>
      <c r="AM70"/>
      <c r="AN70"/>
      <c r="AO70"/>
      <c r="AP70">
        <v>0.92918690447103902</v>
      </c>
      <c r="AQ70">
        <v>0.96735005022586895</v>
      </c>
      <c r="AR70">
        <v>0.36004777563998003</v>
      </c>
      <c r="AS70">
        <v>4.4645902177093397E-2</v>
      </c>
      <c r="AT70"/>
      <c r="AU70"/>
      <c r="AV70"/>
      <c r="AW70"/>
      <c r="AX70"/>
      <c r="AY70"/>
      <c r="AZ70"/>
    </row>
    <row r="71" spans="1:52" s="278" customFormat="1" x14ac:dyDescent="0.2">
      <c r="A71" s="124" t="s">
        <v>1016</v>
      </c>
      <c r="B71" s="124" t="s">
        <v>1017</v>
      </c>
      <c r="C71" s="124" t="s">
        <v>1018</v>
      </c>
      <c r="D71" s="124" t="s">
        <v>2723</v>
      </c>
      <c r="E71">
        <v>68</v>
      </c>
      <c r="F71">
        <v>7729</v>
      </c>
      <c r="G71" t="s">
        <v>462</v>
      </c>
      <c r="H71" t="s">
        <v>989</v>
      </c>
      <c r="I71">
        <v>3480</v>
      </c>
      <c r="J71">
        <v>300</v>
      </c>
      <c r="K71"/>
      <c r="L71"/>
      <c r="M71"/>
      <c r="N71"/>
      <c r="O71">
        <v>8604</v>
      </c>
      <c r="P71" t="s">
        <v>376</v>
      </c>
      <c r="Q71" t="s">
        <v>1118</v>
      </c>
      <c r="R71">
        <v>407.2</v>
      </c>
      <c r="S71">
        <v>2600</v>
      </c>
      <c r="T71"/>
      <c r="U71"/>
      <c r="V71"/>
      <c r="W71"/>
      <c r="X71">
        <v>2.1369659470609701</v>
      </c>
      <c r="Y71">
        <v>15.44</v>
      </c>
      <c r="Z71">
        <v>1044000</v>
      </c>
      <c r="AA71">
        <v>1058720</v>
      </c>
      <c r="AB71">
        <v>1.41</v>
      </c>
      <c r="AC71">
        <v>3.0507863266209201</v>
      </c>
      <c r="AD71" t="s">
        <v>1015</v>
      </c>
      <c r="AE71"/>
      <c r="AF71">
        <v>117734</v>
      </c>
      <c r="AG71">
        <v>6926</v>
      </c>
      <c r="AH71" s="272">
        <v>17</v>
      </c>
      <c r="AI71" s="272">
        <v>9</v>
      </c>
      <c r="AJ71" s="272" t="s">
        <v>3135</v>
      </c>
      <c r="AK71">
        <v>52.94</v>
      </c>
      <c r="AL71">
        <v>11</v>
      </c>
      <c r="AM71"/>
      <c r="AN71"/>
      <c r="AO71"/>
      <c r="AP71">
        <v>0.60452898556110402</v>
      </c>
      <c r="AQ71">
        <v>0.92870712601113303</v>
      </c>
      <c r="AR71">
        <v>0.38924939078875498</v>
      </c>
      <c r="AS71">
        <v>1.7857774277971399E-2</v>
      </c>
      <c r="AT71"/>
      <c r="AU71"/>
      <c r="AV71"/>
      <c r="AW71"/>
      <c r="AX71"/>
      <c r="AY71"/>
      <c r="AZ71"/>
    </row>
    <row r="72" spans="1:52" s="278" customFormat="1" x14ac:dyDescent="0.2">
      <c r="A72" s="342" t="s">
        <v>1016</v>
      </c>
      <c r="B72" s="342" t="s">
        <v>1017</v>
      </c>
      <c r="C72" s="342" t="s">
        <v>1018</v>
      </c>
      <c r="D72" s="342" t="s">
        <v>2723</v>
      </c>
      <c r="E72" s="278">
        <v>69</v>
      </c>
      <c r="F72" s="278">
        <v>6113</v>
      </c>
      <c r="G72" s="278" t="s">
        <v>1231</v>
      </c>
      <c r="H72" s="278" t="s">
        <v>992</v>
      </c>
      <c r="I72" s="278">
        <v>959</v>
      </c>
      <c r="J72" s="278">
        <v>1100</v>
      </c>
      <c r="K72" s="343" t="s">
        <v>2216</v>
      </c>
      <c r="O72" s="278">
        <v>8850</v>
      </c>
      <c r="P72" s="278" t="s">
        <v>1485</v>
      </c>
      <c r="Q72" s="278" t="s">
        <v>1000</v>
      </c>
      <c r="R72" s="278">
        <v>2027</v>
      </c>
      <c r="S72" s="278">
        <v>500</v>
      </c>
      <c r="T72" s="343" t="s">
        <v>2198</v>
      </c>
      <c r="X72" s="278">
        <v>1.8807699019149</v>
      </c>
      <c r="Y72" s="278">
        <v>6.74</v>
      </c>
      <c r="Z72" s="278">
        <v>1054900</v>
      </c>
      <c r="AA72" s="278">
        <v>1013500</v>
      </c>
      <c r="AB72" s="278">
        <v>4.08</v>
      </c>
      <c r="AC72" s="278">
        <v>2.6468185615787401</v>
      </c>
      <c r="AD72" s="278" t="s">
        <v>1015</v>
      </c>
      <c r="AF72" s="278">
        <v>111220</v>
      </c>
      <c r="AG72" s="278">
        <v>6179</v>
      </c>
      <c r="AH72" s="344">
        <v>18</v>
      </c>
      <c r="AI72" s="344">
        <v>10</v>
      </c>
      <c r="AJ72" s="344" t="s">
        <v>3136</v>
      </c>
      <c r="AK72" s="278">
        <v>55.56</v>
      </c>
      <c r="AL72" s="278">
        <v>11</v>
      </c>
      <c r="AP72" s="278">
        <v>0.90489711609054302</v>
      </c>
      <c r="AQ72" s="278">
        <v>0.955364198932249</v>
      </c>
      <c r="AR72" s="278">
        <v>0.16610386926276699</v>
      </c>
      <c r="AS72" s="278">
        <v>2.9228772593975799E-2</v>
      </c>
    </row>
    <row r="73" spans="1:52" s="278" customFormat="1" x14ac:dyDescent="0.2">
      <c r="A73" s="124" t="s">
        <v>1016</v>
      </c>
      <c r="B73" s="124" t="s">
        <v>1017</v>
      </c>
      <c r="C73" s="124" t="s">
        <v>1018</v>
      </c>
      <c r="D73" s="124" t="s">
        <v>2723</v>
      </c>
      <c r="E73">
        <v>70</v>
      </c>
      <c r="F73">
        <v>6674</v>
      </c>
      <c r="G73" t="s">
        <v>229</v>
      </c>
      <c r="H73" t="s">
        <v>986</v>
      </c>
      <c r="I73">
        <v>1626</v>
      </c>
      <c r="J73">
        <v>600</v>
      </c>
      <c r="K73"/>
      <c r="L73"/>
      <c r="M73"/>
      <c r="N73"/>
      <c r="O73">
        <v>9810</v>
      </c>
      <c r="P73" t="s">
        <v>948</v>
      </c>
      <c r="Q73" t="s">
        <v>988</v>
      </c>
      <c r="R73">
        <v>3235</v>
      </c>
      <c r="S73">
        <v>300</v>
      </c>
      <c r="T73"/>
      <c r="U73"/>
      <c r="V73"/>
      <c r="W73"/>
      <c r="X73">
        <v>2.0566537278764998</v>
      </c>
      <c r="Y73">
        <v>12.77</v>
      </c>
      <c r="Z73">
        <v>975600</v>
      </c>
      <c r="AA73">
        <v>970500</v>
      </c>
      <c r="AB73">
        <v>0.53</v>
      </c>
      <c r="AC73">
        <v>2.12050622671181</v>
      </c>
      <c r="AD73" t="s">
        <v>1015</v>
      </c>
      <c r="AE73"/>
      <c r="AF73">
        <v>110128</v>
      </c>
      <c r="AG73">
        <v>11013</v>
      </c>
      <c r="AH73" s="272">
        <v>10</v>
      </c>
      <c r="AI73" s="272">
        <v>4</v>
      </c>
      <c r="AJ73" s="272" t="s">
        <v>2819</v>
      </c>
      <c r="AK73">
        <v>40</v>
      </c>
      <c r="AL73">
        <v>12</v>
      </c>
      <c r="AM73"/>
      <c r="AN73"/>
      <c r="AO73"/>
      <c r="AP73">
        <v>0.88042129200159802</v>
      </c>
      <c r="AQ73">
        <v>0.96406858201341095</v>
      </c>
      <c r="AR73">
        <v>0.409338299154348</v>
      </c>
      <c r="AS73">
        <v>2.4211441860881401E-2</v>
      </c>
      <c r="AT73"/>
      <c r="AU73"/>
      <c r="AV73"/>
      <c r="AW73"/>
      <c r="AX73"/>
      <c r="AY73"/>
      <c r="AZ73"/>
    </row>
    <row r="74" spans="1:52" s="278" customFormat="1" x14ac:dyDescent="0.2">
      <c r="A74" s="124" t="s">
        <v>1016</v>
      </c>
      <c r="B74" s="124" t="s">
        <v>1017</v>
      </c>
      <c r="C74" s="124" t="s">
        <v>1018</v>
      </c>
      <c r="D74" s="124" t="s">
        <v>2723</v>
      </c>
      <c r="E74">
        <v>71</v>
      </c>
      <c r="F74">
        <v>6981</v>
      </c>
      <c r="G74" t="s">
        <v>1114</v>
      </c>
      <c r="H74" t="s">
        <v>986</v>
      </c>
      <c r="I74">
        <v>5932</v>
      </c>
      <c r="J74">
        <v>100</v>
      </c>
      <c r="K74" t="s">
        <v>2328</v>
      </c>
      <c r="L74"/>
      <c r="M74"/>
      <c r="N74"/>
      <c r="O74">
        <v>8572</v>
      </c>
      <c r="P74" t="s">
        <v>949</v>
      </c>
      <c r="Q74" t="s">
        <v>987</v>
      </c>
      <c r="R74">
        <v>414</v>
      </c>
      <c r="S74">
        <v>1400</v>
      </c>
      <c r="T74"/>
      <c r="U74"/>
      <c r="V74"/>
      <c r="W74"/>
      <c r="X74">
        <v>2.1058167638118701</v>
      </c>
      <c r="Y74">
        <v>10.61</v>
      </c>
      <c r="Z74">
        <v>593200</v>
      </c>
      <c r="AA74">
        <v>579600</v>
      </c>
      <c r="AB74">
        <v>2.29</v>
      </c>
      <c r="AC74">
        <v>2.8083917676632701</v>
      </c>
      <c r="AD74" t="s">
        <v>1015</v>
      </c>
      <c r="AE74"/>
      <c r="AF74">
        <v>106634</v>
      </c>
      <c r="AG74">
        <v>5078</v>
      </c>
      <c r="AH74" s="272">
        <v>21</v>
      </c>
      <c r="AI74" s="272">
        <v>10</v>
      </c>
      <c r="AJ74" s="272" t="s">
        <v>3137</v>
      </c>
      <c r="AK74">
        <v>47.62</v>
      </c>
      <c r="AL74">
        <v>11</v>
      </c>
      <c r="AM74"/>
      <c r="AN74"/>
      <c r="AO74"/>
      <c r="AP74">
        <v>0.66371866160985404</v>
      </c>
      <c r="AQ74">
        <v>0.91308223402481803</v>
      </c>
      <c r="AR74">
        <v>0.38450055448319598</v>
      </c>
      <c r="AS74">
        <v>5.2996983452633997E-3</v>
      </c>
      <c r="AT74"/>
      <c r="AU74"/>
      <c r="AV74"/>
      <c r="AW74"/>
      <c r="AX74"/>
      <c r="AY74"/>
      <c r="AZ74"/>
    </row>
    <row r="75" spans="1:52" s="347" customFormat="1" x14ac:dyDescent="0.2">
      <c r="A75" s="350" t="s">
        <v>1016</v>
      </c>
      <c r="B75" s="350" t="s">
        <v>1017</v>
      </c>
      <c r="C75" s="350" t="s">
        <v>1018</v>
      </c>
      <c r="D75" s="350" t="s">
        <v>2723</v>
      </c>
      <c r="E75" s="347">
        <v>72</v>
      </c>
      <c r="F75" s="347">
        <v>4043</v>
      </c>
      <c r="G75" s="347" t="s">
        <v>1201</v>
      </c>
      <c r="H75" s="347" t="s">
        <v>1003</v>
      </c>
      <c r="I75" s="347">
        <v>2319</v>
      </c>
      <c r="J75" s="347">
        <v>400</v>
      </c>
      <c r="O75" s="348">
        <v>7278</v>
      </c>
      <c r="P75" s="347" t="s">
        <v>42</v>
      </c>
      <c r="Q75" s="347" t="s">
        <v>996</v>
      </c>
      <c r="R75" s="347">
        <v>1549</v>
      </c>
      <c r="S75" s="347">
        <v>600</v>
      </c>
      <c r="X75" s="347">
        <v>2.3363948217662802</v>
      </c>
      <c r="Y75" s="347">
        <v>13.76</v>
      </c>
      <c r="Z75" s="347">
        <v>927600</v>
      </c>
      <c r="AA75" s="347">
        <v>929400</v>
      </c>
      <c r="AB75" s="347">
        <v>0.19</v>
      </c>
      <c r="AC75" s="347">
        <v>2.56790943743867</v>
      </c>
      <c r="AD75" s="347" t="s">
        <v>1015</v>
      </c>
      <c r="AF75" s="347">
        <v>99765</v>
      </c>
      <c r="AG75" s="347">
        <v>7126</v>
      </c>
      <c r="AH75" s="349">
        <v>14</v>
      </c>
      <c r="AI75" s="349">
        <v>8</v>
      </c>
      <c r="AJ75" s="349" t="s">
        <v>3138</v>
      </c>
      <c r="AK75" s="347">
        <v>57.14</v>
      </c>
      <c r="AL75" s="347">
        <v>8</v>
      </c>
      <c r="AP75" s="347">
        <v>0.863386205473341</v>
      </c>
      <c r="AQ75" s="347">
        <v>0.91131317334552597</v>
      </c>
      <c r="AR75" s="347">
        <v>0.16490444507323901</v>
      </c>
      <c r="AS75" s="347">
        <v>8.7471495802092E-2</v>
      </c>
    </row>
    <row r="76" spans="1:52" s="278" customFormat="1" x14ac:dyDescent="0.2">
      <c r="A76" s="124" t="s">
        <v>1016</v>
      </c>
      <c r="B76" s="124" t="s">
        <v>1017</v>
      </c>
      <c r="C76" s="124" t="s">
        <v>1018</v>
      </c>
      <c r="D76" s="124" t="s">
        <v>2723</v>
      </c>
      <c r="E76">
        <v>73</v>
      </c>
      <c r="F76">
        <v>6448</v>
      </c>
      <c r="G76" t="s">
        <v>377</v>
      </c>
      <c r="H76" t="s">
        <v>986</v>
      </c>
      <c r="I76">
        <v>1805</v>
      </c>
      <c r="J76">
        <v>600</v>
      </c>
      <c r="K76"/>
      <c r="L76" s="183">
        <v>0.05</v>
      </c>
      <c r="M76"/>
      <c r="N76"/>
      <c r="O76">
        <v>8795</v>
      </c>
      <c r="P76" t="s">
        <v>1178</v>
      </c>
      <c r="Q76" t="s">
        <v>1111</v>
      </c>
      <c r="R76">
        <v>834</v>
      </c>
      <c r="S76">
        <v>1300</v>
      </c>
      <c r="T76"/>
      <c r="U76"/>
      <c r="V76"/>
      <c r="W76"/>
      <c r="X76">
        <v>2.0926396606775701</v>
      </c>
      <c r="Y76">
        <v>11.66</v>
      </c>
      <c r="Z76">
        <v>1083000</v>
      </c>
      <c r="AA76">
        <v>1084200</v>
      </c>
      <c r="AB76">
        <v>0.11</v>
      </c>
      <c r="AC76">
        <v>2.8481370087737199</v>
      </c>
      <c r="AD76" t="s">
        <v>1015</v>
      </c>
      <c r="AE76"/>
      <c r="AF76">
        <v>98072</v>
      </c>
      <c r="AG76">
        <v>4264</v>
      </c>
      <c r="AH76" s="272">
        <v>23</v>
      </c>
      <c r="AI76" s="272">
        <v>10</v>
      </c>
      <c r="AJ76" s="272" t="s">
        <v>3139</v>
      </c>
      <c r="AK76">
        <v>43.48</v>
      </c>
      <c r="AL76">
        <v>11</v>
      </c>
      <c r="AM76"/>
      <c r="AN76"/>
      <c r="AO76"/>
      <c r="AP76">
        <v>0.86095203337687298</v>
      </c>
      <c r="AQ76">
        <v>0.91904430176359297</v>
      </c>
      <c r="AR76">
        <v>0.36973114240440302</v>
      </c>
      <c r="AS76">
        <v>5.2953349037607102E-2</v>
      </c>
      <c r="AT76"/>
      <c r="AU76"/>
      <c r="AV76"/>
      <c r="AW76"/>
      <c r="AX76"/>
      <c r="AY76"/>
      <c r="AZ76"/>
    </row>
    <row r="77" spans="1:52" s="278" customFormat="1" x14ac:dyDescent="0.2">
      <c r="A77" s="124" t="s">
        <v>1016</v>
      </c>
      <c r="B77" s="124" t="s">
        <v>1017</v>
      </c>
      <c r="C77" s="124" t="s">
        <v>1018</v>
      </c>
      <c r="D77" s="124" t="s">
        <v>2723</v>
      </c>
      <c r="E77">
        <v>74</v>
      </c>
      <c r="F77">
        <v>4114</v>
      </c>
      <c r="G77" t="s">
        <v>1088</v>
      </c>
      <c r="H77" t="s">
        <v>1003</v>
      </c>
      <c r="I77">
        <v>5430</v>
      </c>
      <c r="J77">
        <v>200</v>
      </c>
      <c r="K77"/>
      <c r="L77"/>
      <c r="M77"/>
      <c r="N77"/>
      <c r="O77">
        <v>9201</v>
      </c>
      <c r="P77" t="s">
        <v>1181</v>
      </c>
      <c r="Q77" t="s">
        <v>1182</v>
      </c>
      <c r="R77">
        <v>1804.5</v>
      </c>
      <c r="S77">
        <v>600</v>
      </c>
      <c r="T77"/>
      <c r="U77"/>
      <c r="V77"/>
      <c r="W77"/>
      <c r="X77">
        <v>2.0825660030876798</v>
      </c>
      <c r="Y77">
        <v>21.41</v>
      </c>
      <c r="Z77">
        <v>1086000</v>
      </c>
      <c r="AA77">
        <v>1082700</v>
      </c>
      <c r="AB77">
        <v>0.3</v>
      </c>
      <c r="AC77">
        <v>2.2168545825866799</v>
      </c>
      <c r="AD77" t="s">
        <v>1015</v>
      </c>
      <c r="AE77"/>
      <c r="AF77">
        <v>91533</v>
      </c>
      <c r="AG77">
        <v>5721</v>
      </c>
      <c r="AH77" s="272">
        <v>16</v>
      </c>
      <c r="AI77" s="272">
        <v>9</v>
      </c>
      <c r="AJ77" s="272" t="s">
        <v>2824</v>
      </c>
      <c r="AK77">
        <v>56.25</v>
      </c>
      <c r="AL77">
        <v>11</v>
      </c>
      <c r="AM77"/>
      <c r="AN77"/>
      <c r="AO77"/>
      <c r="AP77">
        <v>0.76414564755472403</v>
      </c>
      <c r="AQ77">
        <v>0.91147085224430902</v>
      </c>
      <c r="AR77">
        <v>0.23770238860461201</v>
      </c>
      <c r="AS77">
        <v>5.4087065373666497E-2</v>
      </c>
      <c r="AT77"/>
      <c r="AU77"/>
      <c r="AV77"/>
      <c r="AW77"/>
      <c r="AX77"/>
      <c r="AY77"/>
      <c r="AZ77"/>
    </row>
    <row r="78" spans="1:52" s="278" customFormat="1" x14ac:dyDescent="0.2">
      <c r="A78" s="342" t="s">
        <v>1016</v>
      </c>
      <c r="B78" s="342" t="s">
        <v>1017</v>
      </c>
      <c r="C78" s="342" t="s">
        <v>1018</v>
      </c>
      <c r="D78" s="342" t="s">
        <v>2723</v>
      </c>
      <c r="E78" s="278">
        <v>75</v>
      </c>
      <c r="F78" s="278">
        <v>6501</v>
      </c>
      <c r="G78" s="278" t="s">
        <v>1115</v>
      </c>
      <c r="H78" s="278" t="s">
        <v>986</v>
      </c>
      <c r="I78" s="278">
        <v>3109</v>
      </c>
      <c r="J78" s="278">
        <v>300</v>
      </c>
      <c r="K78" s="343" t="s">
        <v>2285</v>
      </c>
      <c r="O78" s="278">
        <v>8304</v>
      </c>
      <c r="P78" s="278" t="s">
        <v>1235</v>
      </c>
      <c r="Q78" s="278" t="s">
        <v>1024</v>
      </c>
      <c r="R78" s="278">
        <v>1783</v>
      </c>
      <c r="S78" s="278">
        <v>500</v>
      </c>
      <c r="X78" s="278">
        <v>2.08902447584616</v>
      </c>
      <c r="Y78" s="278">
        <v>14.71</v>
      </c>
      <c r="Z78" s="278">
        <v>932700</v>
      </c>
      <c r="AA78" s="278">
        <v>891500</v>
      </c>
      <c r="AB78" s="278">
        <v>4.42</v>
      </c>
      <c r="AC78" s="278">
        <v>2.10085526744983</v>
      </c>
      <c r="AD78" s="278" t="s">
        <v>1015</v>
      </c>
      <c r="AF78" s="278">
        <v>87256</v>
      </c>
      <c r="AG78" s="278">
        <v>7932</v>
      </c>
      <c r="AH78" s="344">
        <v>11</v>
      </c>
      <c r="AI78" s="344">
        <v>5</v>
      </c>
      <c r="AJ78" s="344" t="s">
        <v>3140</v>
      </c>
      <c r="AK78" s="278">
        <v>45.45</v>
      </c>
      <c r="AL78" s="278">
        <v>14</v>
      </c>
      <c r="AP78" s="278">
        <v>0.89701690595642802</v>
      </c>
      <c r="AQ78" s="278">
        <v>0.908357891375009</v>
      </c>
      <c r="AR78" s="278">
        <v>0.35561591162359901</v>
      </c>
      <c r="AS78" s="278">
        <v>7.0139249219410602E-2</v>
      </c>
    </row>
    <row r="79" spans="1:52" s="278" customFormat="1" x14ac:dyDescent="0.2">
      <c r="A79" s="342" t="s">
        <v>1016</v>
      </c>
      <c r="B79" s="342" t="s">
        <v>1017</v>
      </c>
      <c r="C79" s="342" t="s">
        <v>1018</v>
      </c>
      <c r="D79" s="342" t="s">
        <v>2723</v>
      </c>
      <c r="E79" s="278">
        <v>76</v>
      </c>
      <c r="F79" s="278">
        <v>7867</v>
      </c>
      <c r="G79" s="278" t="s">
        <v>1291</v>
      </c>
      <c r="H79" s="278" t="s">
        <v>1002</v>
      </c>
      <c r="I79" s="278">
        <v>909</v>
      </c>
      <c r="J79" s="278">
        <v>1200</v>
      </c>
      <c r="K79" s="343" t="s">
        <v>2198</v>
      </c>
      <c r="O79" s="278">
        <v>7012</v>
      </c>
      <c r="P79" s="278" t="s">
        <v>1148</v>
      </c>
      <c r="Q79" s="278" t="s">
        <v>996</v>
      </c>
      <c r="R79" s="278">
        <v>1511</v>
      </c>
      <c r="S79" s="278">
        <v>700</v>
      </c>
      <c r="X79" s="278">
        <v>-1.99143295442915</v>
      </c>
      <c r="Y79" s="278">
        <v>-15.34</v>
      </c>
      <c r="Z79" s="278">
        <v>1090800</v>
      </c>
      <c r="AA79" s="278">
        <v>1057700</v>
      </c>
      <c r="AB79" s="278">
        <v>3.13</v>
      </c>
      <c r="AC79" s="278">
        <v>2.0810525821993302</v>
      </c>
      <c r="AD79" s="278" t="s">
        <v>1015</v>
      </c>
      <c r="AF79" s="278">
        <v>86740</v>
      </c>
      <c r="AG79" s="278">
        <v>5783</v>
      </c>
      <c r="AH79" s="344">
        <v>15</v>
      </c>
      <c r="AI79" s="344">
        <v>8</v>
      </c>
      <c r="AJ79" s="344" t="s">
        <v>2792</v>
      </c>
      <c r="AK79" s="278">
        <v>53.33</v>
      </c>
      <c r="AL79" s="278">
        <v>12</v>
      </c>
      <c r="AP79" s="278">
        <v>0.84890433363265405</v>
      </c>
      <c r="AQ79" s="278">
        <v>0.91800179094811696</v>
      </c>
      <c r="AR79" s="278">
        <v>0.42873798384754602</v>
      </c>
      <c r="AS79" s="278">
        <v>1.16425341351701E-2</v>
      </c>
    </row>
    <row r="80" spans="1:52" s="278" customFormat="1" x14ac:dyDescent="0.2">
      <c r="A80" s="124" t="s">
        <v>1016</v>
      </c>
      <c r="B80" s="124" t="s">
        <v>1017</v>
      </c>
      <c r="C80" s="124" t="s">
        <v>1018</v>
      </c>
      <c r="D80" s="124" t="s">
        <v>2723</v>
      </c>
      <c r="E80">
        <v>77</v>
      </c>
      <c r="F80">
        <v>3405</v>
      </c>
      <c r="G80" t="s">
        <v>1397</v>
      </c>
      <c r="H80" t="s">
        <v>1003</v>
      </c>
      <c r="I80">
        <v>1047</v>
      </c>
      <c r="J80">
        <v>900</v>
      </c>
      <c r="K80"/>
      <c r="L80"/>
      <c r="M80"/>
      <c r="N80"/>
      <c r="O80">
        <v>1925</v>
      </c>
      <c r="P80" t="s">
        <v>1638</v>
      </c>
      <c r="Q80" t="s">
        <v>990</v>
      </c>
      <c r="R80">
        <v>2416.5</v>
      </c>
      <c r="S80">
        <v>400</v>
      </c>
      <c r="T80"/>
      <c r="U80"/>
      <c r="V80"/>
      <c r="W80"/>
      <c r="X80">
        <v>-2.01808765298976</v>
      </c>
      <c r="Y80">
        <v>-10.039999999999999</v>
      </c>
      <c r="Z80">
        <v>942300</v>
      </c>
      <c r="AA80">
        <v>966600</v>
      </c>
      <c r="AB80">
        <v>2.5099999999999998</v>
      </c>
      <c r="AC80">
        <v>2.4054802466468801</v>
      </c>
      <c r="AD80" t="s">
        <v>1015</v>
      </c>
      <c r="AE80"/>
      <c r="AF80">
        <v>84197</v>
      </c>
      <c r="AG80">
        <v>4953</v>
      </c>
      <c r="AH80" s="272">
        <v>17</v>
      </c>
      <c r="AI80" s="272">
        <v>8</v>
      </c>
      <c r="AJ80" s="272" t="s">
        <v>3141</v>
      </c>
      <c r="AK80">
        <v>47.06</v>
      </c>
      <c r="AL80">
        <v>14</v>
      </c>
      <c r="AM80"/>
      <c r="AN80"/>
      <c r="AO80"/>
      <c r="AP80">
        <v>0.875372777044368</v>
      </c>
      <c r="AQ80">
        <v>0.91496340837062995</v>
      </c>
      <c r="AR80">
        <v>6.0553129535733503E-2</v>
      </c>
      <c r="AS80">
        <v>1.8769992727113299E-2</v>
      </c>
      <c r="AT80"/>
      <c r="AU80"/>
      <c r="AV80"/>
      <c r="AW80"/>
      <c r="AX80"/>
      <c r="AY80"/>
      <c r="AZ80"/>
    </row>
    <row r="81" spans="1:52" s="278" customFormat="1" x14ac:dyDescent="0.2">
      <c r="A81" s="342" t="s">
        <v>1016</v>
      </c>
      <c r="B81" s="342" t="s">
        <v>1017</v>
      </c>
      <c r="C81" s="342" t="s">
        <v>1018</v>
      </c>
      <c r="D81" s="342" t="s">
        <v>2723</v>
      </c>
      <c r="E81" s="278">
        <v>78</v>
      </c>
      <c r="F81" s="278">
        <v>7867</v>
      </c>
      <c r="G81" s="278" t="s">
        <v>1291</v>
      </c>
      <c r="H81" s="278" t="s">
        <v>1002</v>
      </c>
      <c r="I81" s="278">
        <v>909</v>
      </c>
      <c r="J81" s="278">
        <v>1100</v>
      </c>
      <c r="K81" s="343" t="s">
        <v>2198</v>
      </c>
      <c r="O81" s="278">
        <v>7011</v>
      </c>
      <c r="P81" s="278" t="s">
        <v>1261</v>
      </c>
      <c r="Q81" s="278" t="s">
        <v>992</v>
      </c>
      <c r="R81" s="278">
        <v>2540</v>
      </c>
      <c r="S81" s="278">
        <v>400</v>
      </c>
      <c r="X81" s="278">
        <v>-2.46417202664747</v>
      </c>
      <c r="Y81" s="278">
        <v>-21.49</v>
      </c>
      <c r="Z81" s="278">
        <v>999900</v>
      </c>
      <c r="AA81" s="278">
        <v>1016000</v>
      </c>
      <c r="AB81" s="278">
        <v>1.58</v>
      </c>
      <c r="AC81" s="278">
        <v>2.5590985632049499</v>
      </c>
      <c r="AD81" s="278" t="s">
        <v>1015</v>
      </c>
      <c r="AF81" s="278">
        <v>70708</v>
      </c>
      <c r="AG81" s="278">
        <v>4419</v>
      </c>
      <c r="AH81" s="344">
        <v>16</v>
      </c>
      <c r="AI81" s="344">
        <v>9</v>
      </c>
      <c r="AJ81" s="344" t="s">
        <v>3142</v>
      </c>
      <c r="AK81" s="278">
        <v>56.25</v>
      </c>
      <c r="AL81" s="278">
        <v>12</v>
      </c>
      <c r="AP81" s="278">
        <v>0.76507796139867701</v>
      </c>
      <c r="AQ81" s="278">
        <v>0.92328083743920997</v>
      </c>
      <c r="AR81" s="278">
        <v>0.41215757565860001</v>
      </c>
      <c r="AS81" s="278">
        <v>8.0987795973380697E-2</v>
      </c>
    </row>
    <row r="82" spans="1:52" s="347" customFormat="1" x14ac:dyDescent="0.2">
      <c r="A82" s="350" t="s">
        <v>1016</v>
      </c>
      <c r="B82" s="350" t="s">
        <v>1017</v>
      </c>
      <c r="C82" s="350" t="s">
        <v>1018</v>
      </c>
      <c r="D82" s="350" t="s">
        <v>2723</v>
      </c>
      <c r="E82" s="347">
        <v>79</v>
      </c>
      <c r="F82" s="347">
        <v>4091</v>
      </c>
      <c r="G82" s="347" t="s">
        <v>1469</v>
      </c>
      <c r="H82" s="347" t="s">
        <v>1003</v>
      </c>
      <c r="I82" s="347">
        <v>1764</v>
      </c>
      <c r="J82" s="347">
        <v>600</v>
      </c>
      <c r="O82" s="348">
        <v>8002</v>
      </c>
      <c r="P82" s="347" t="s">
        <v>26</v>
      </c>
      <c r="Q82" s="347" t="s">
        <v>988</v>
      </c>
      <c r="R82" s="347">
        <v>470.5</v>
      </c>
      <c r="S82" s="347">
        <v>2200</v>
      </c>
      <c r="X82" s="347">
        <v>2.2578360432720199</v>
      </c>
      <c r="Y82" s="347">
        <v>19.16</v>
      </c>
      <c r="Z82" s="347">
        <v>1058400</v>
      </c>
      <c r="AA82" s="347">
        <v>1035100</v>
      </c>
      <c r="AB82" s="347">
        <v>2.2000000000000002</v>
      </c>
      <c r="AC82" s="347">
        <v>2.6211669619341902</v>
      </c>
      <c r="AD82" s="347" t="s">
        <v>1015</v>
      </c>
      <c r="AF82" s="347">
        <v>53338</v>
      </c>
      <c r="AG82" s="347">
        <v>2963</v>
      </c>
      <c r="AH82" s="349">
        <v>18</v>
      </c>
      <c r="AI82" s="349">
        <v>9</v>
      </c>
      <c r="AJ82" s="349" t="s">
        <v>3131</v>
      </c>
      <c r="AK82" s="347">
        <v>50</v>
      </c>
      <c r="AL82" s="347">
        <v>11</v>
      </c>
      <c r="AP82" s="347">
        <v>0.75808488672682195</v>
      </c>
      <c r="AQ82" s="347">
        <v>0.90416799830776695</v>
      </c>
      <c r="AR82" s="347">
        <v>0.49942571865893298</v>
      </c>
      <c r="AS82" s="347">
        <v>9.2280254855732102E-2</v>
      </c>
    </row>
    <row r="83" spans="1:52" s="278" customFormat="1" x14ac:dyDescent="0.2">
      <c r="A83" s="124" t="s">
        <v>1016</v>
      </c>
      <c r="B83" s="124" t="s">
        <v>1017</v>
      </c>
      <c r="C83" s="124" t="s">
        <v>1018</v>
      </c>
      <c r="D83" s="124" t="s">
        <v>2723</v>
      </c>
      <c r="E83">
        <v>80</v>
      </c>
      <c r="F83">
        <v>4045</v>
      </c>
      <c r="G83" t="s">
        <v>1228</v>
      </c>
      <c r="H83" t="s">
        <v>1003</v>
      </c>
      <c r="I83">
        <v>981</v>
      </c>
      <c r="J83">
        <v>1100</v>
      </c>
      <c r="K83"/>
      <c r="L83"/>
      <c r="M83"/>
      <c r="N83"/>
      <c r="O83">
        <v>8795</v>
      </c>
      <c r="P83" t="s">
        <v>1178</v>
      </c>
      <c r="Q83" t="s">
        <v>1111</v>
      </c>
      <c r="R83">
        <v>834</v>
      </c>
      <c r="S83">
        <v>1300</v>
      </c>
      <c r="T83"/>
      <c r="U83"/>
      <c r="V83"/>
      <c r="W83"/>
      <c r="X83">
        <v>2.1526139471387</v>
      </c>
      <c r="Y83">
        <v>9.6300000000000008</v>
      </c>
      <c r="Z83">
        <v>1079100</v>
      </c>
      <c r="AA83">
        <v>1084200</v>
      </c>
      <c r="AB83">
        <v>0.47</v>
      </c>
      <c r="AC83">
        <v>2.4097870501919298</v>
      </c>
      <c r="AD83" t="s">
        <v>1015</v>
      </c>
      <c r="AE83"/>
      <c r="AF83">
        <v>50894</v>
      </c>
      <c r="AG83">
        <v>2213</v>
      </c>
      <c r="AH83" s="272">
        <v>23</v>
      </c>
      <c r="AI83" s="272">
        <v>12</v>
      </c>
      <c r="AJ83" s="272" t="s">
        <v>3143</v>
      </c>
      <c r="AK83">
        <v>52.17</v>
      </c>
      <c r="AL83">
        <v>13</v>
      </c>
      <c r="AM83"/>
      <c r="AN83"/>
      <c r="AO83"/>
      <c r="AP83">
        <v>0.91965135843872103</v>
      </c>
      <c r="AQ83">
        <v>0.94516366673879404</v>
      </c>
      <c r="AR83">
        <v>9.3804308898046196E-2</v>
      </c>
      <c r="AS83">
        <v>1.16809023385847E-2</v>
      </c>
      <c r="AT83"/>
      <c r="AU83"/>
      <c r="AV83"/>
      <c r="AW83"/>
      <c r="AX83"/>
      <c r="AY83"/>
      <c r="AZ83"/>
    </row>
    <row r="84" spans="1:52" s="278" customFormat="1" x14ac:dyDescent="0.2">
      <c r="A84" s="124" t="s">
        <v>1016</v>
      </c>
      <c r="B84" s="124" t="s">
        <v>1017</v>
      </c>
      <c r="C84" s="124" t="s">
        <v>1018</v>
      </c>
      <c r="D84" s="124" t="s">
        <v>2723</v>
      </c>
      <c r="E84">
        <v>81</v>
      </c>
      <c r="F84">
        <v>4631</v>
      </c>
      <c r="G84" t="s">
        <v>1183</v>
      </c>
      <c r="H84" t="s">
        <v>1003</v>
      </c>
      <c r="I84">
        <v>2630</v>
      </c>
      <c r="J84">
        <v>300</v>
      </c>
      <c r="K84" t="s">
        <v>2502</v>
      </c>
      <c r="L84"/>
      <c r="M84"/>
      <c r="N84"/>
      <c r="O84">
        <v>2502</v>
      </c>
      <c r="P84" t="s">
        <v>1636</v>
      </c>
      <c r="Q84" t="s">
        <v>1006</v>
      </c>
      <c r="R84">
        <v>3709</v>
      </c>
      <c r="S84">
        <v>200</v>
      </c>
      <c r="T84" t="s">
        <v>2502</v>
      </c>
      <c r="U84"/>
      <c r="V84"/>
      <c r="W84"/>
      <c r="X84">
        <v>-1.8480990977504901</v>
      </c>
      <c r="Y84">
        <v>-12.22</v>
      </c>
      <c r="Z84">
        <v>789000</v>
      </c>
      <c r="AA84">
        <v>741800</v>
      </c>
      <c r="AB84">
        <v>6.36</v>
      </c>
      <c r="AC84">
        <v>1.94149367901662</v>
      </c>
      <c r="AD84" t="s">
        <v>1015</v>
      </c>
      <c r="AE84"/>
      <c r="AF84">
        <v>48940</v>
      </c>
      <c r="AG84">
        <v>6118</v>
      </c>
      <c r="AH84" s="272">
        <v>8</v>
      </c>
      <c r="AI84" s="272">
        <v>4</v>
      </c>
      <c r="AJ84" s="272" t="s">
        <v>3144</v>
      </c>
      <c r="AK84">
        <v>50</v>
      </c>
      <c r="AL84">
        <v>12</v>
      </c>
      <c r="AM84"/>
      <c r="AN84"/>
      <c r="AO84"/>
      <c r="AP84">
        <v>0.91171620095045702</v>
      </c>
      <c r="AQ84">
        <v>0.91600874841281799</v>
      </c>
      <c r="AR84">
        <v>0.33034311475267297</v>
      </c>
      <c r="AS84">
        <v>8.5864814333538701E-3</v>
      </c>
      <c r="AT84"/>
      <c r="AU84"/>
      <c r="AV84"/>
      <c r="AW84"/>
      <c r="AX84"/>
      <c r="AY84"/>
      <c r="AZ84"/>
    </row>
    <row r="85" spans="1:52" s="278" customFormat="1" x14ac:dyDescent="0.2">
      <c r="A85" s="342" t="s">
        <v>1016</v>
      </c>
      <c r="B85" s="342" t="s">
        <v>1017</v>
      </c>
      <c r="C85" s="342" t="s">
        <v>1018</v>
      </c>
      <c r="D85" s="342" t="s">
        <v>2723</v>
      </c>
      <c r="E85" s="278">
        <v>82</v>
      </c>
      <c r="F85" s="278">
        <v>3632</v>
      </c>
      <c r="G85" s="278" t="s">
        <v>1630</v>
      </c>
      <c r="H85" s="278" t="s">
        <v>983</v>
      </c>
      <c r="I85" s="278">
        <v>444</v>
      </c>
      <c r="J85" s="278">
        <v>2300</v>
      </c>
      <c r="O85" s="278">
        <v>7731</v>
      </c>
      <c r="P85" s="278" t="s">
        <v>1170</v>
      </c>
      <c r="Q85" s="278" t="s">
        <v>989</v>
      </c>
      <c r="R85" s="278">
        <v>929</v>
      </c>
      <c r="S85" s="278">
        <v>1100</v>
      </c>
      <c r="T85" s="343" t="s">
        <v>2278</v>
      </c>
      <c r="X85" s="278">
        <v>2.2743014812592</v>
      </c>
      <c r="Y85" s="278">
        <v>15.39</v>
      </c>
      <c r="Z85" s="278">
        <v>1021200</v>
      </c>
      <c r="AA85" s="278">
        <v>1021900</v>
      </c>
      <c r="AB85" s="278">
        <v>7.0000000000000007E-2</v>
      </c>
      <c r="AC85" s="278">
        <v>2.4282959324061002</v>
      </c>
      <c r="AD85" s="278" t="s">
        <v>1015</v>
      </c>
      <c r="AF85" s="278">
        <v>42952</v>
      </c>
      <c r="AG85" s="278">
        <v>1952</v>
      </c>
      <c r="AH85" s="344">
        <v>22</v>
      </c>
      <c r="AI85" s="344">
        <v>11</v>
      </c>
      <c r="AJ85" s="344" t="s">
        <v>3145</v>
      </c>
      <c r="AK85" s="278">
        <v>50</v>
      </c>
      <c r="AL85" s="278">
        <v>11</v>
      </c>
      <c r="AP85" s="278">
        <v>0.66077793019911402</v>
      </c>
      <c r="AQ85" s="278">
        <v>0.93191735526231001</v>
      </c>
      <c r="AR85" s="278">
        <v>0.11390882634237701</v>
      </c>
      <c r="AS85" s="278">
        <v>1.88857252270148E-3</v>
      </c>
    </row>
    <row r="86" spans="1:52" s="278" customFormat="1" x14ac:dyDescent="0.2">
      <c r="A86" s="342" t="s">
        <v>1016</v>
      </c>
      <c r="B86" s="342" t="s">
        <v>1017</v>
      </c>
      <c r="C86" s="342" t="s">
        <v>1018</v>
      </c>
      <c r="D86" s="342" t="s">
        <v>2723</v>
      </c>
      <c r="E86" s="278">
        <v>83</v>
      </c>
      <c r="F86" s="278">
        <v>4042</v>
      </c>
      <c r="G86" s="278" t="s">
        <v>1208</v>
      </c>
      <c r="H86" s="278" t="s">
        <v>1003</v>
      </c>
      <c r="I86" s="278">
        <v>1394</v>
      </c>
      <c r="J86" s="278">
        <v>700</v>
      </c>
      <c r="O86" s="278">
        <v>6457</v>
      </c>
      <c r="P86" s="278" t="s">
        <v>1233</v>
      </c>
      <c r="Q86" s="278" t="s">
        <v>992</v>
      </c>
      <c r="R86" s="278">
        <v>2387</v>
      </c>
      <c r="S86" s="278">
        <v>400</v>
      </c>
      <c r="T86" s="343" t="s">
        <v>2285</v>
      </c>
      <c r="X86" s="278">
        <v>2.4305769360371001</v>
      </c>
      <c r="Y86" s="278">
        <v>10.63</v>
      </c>
      <c r="Z86" s="278">
        <v>975800</v>
      </c>
      <c r="AA86" s="278">
        <v>954800</v>
      </c>
      <c r="AB86" s="278">
        <v>2.2000000000000002</v>
      </c>
      <c r="AC86" s="278">
        <v>2.6471438703267598</v>
      </c>
      <c r="AD86" s="278" t="s">
        <v>1015</v>
      </c>
      <c r="AF86" s="278">
        <v>40617</v>
      </c>
      <c r="AG86" s="278">
        <v>2901</v>
      </c>
      <c r="AH86" s="344">
        <v>14</v>
      </c>
      <c r="AI86" s="344">
        <v>7</v>
      </c>
      <c r="AJ86" s="344" t="s">
        <v>3127</v>
      </c>
      <c r="AK86" s="278">
        <v>50</v>
      </c>
      <c r="AL86" s="278">
        <v>13</v>
      </c>
      <c r="AP86" s="278">
        <v>0.87917179914389798</v>
      </c>
      <c r="AQ86" s="278">
        <v>0.90975616295863904</v>
      </c>
      <c r="AR86" s="278">
        <v>0.32058538242789603</v>
      </c>
      <c r="AS86" s="278">
        <v>9.1354791671587499E-2</v>
      </c>
    </row>
    <row r="87" spans="1:52" s="278" customFormat="1" x14ac:dyDescent="0.2">
      <c r="A87" s="124" t="s">
        <v>1016</v>
      </c>
      <c r="B87" s="124" t="s">
        <v>1017</v>
      </c>
      <c r="C87" s="124" t="s">
        <v>1018</v>
      </c>
      <c r="D87" s="124" t="s">
        <v>2723</v>
      </c>
      <c r="E87">
        <v>84</v>
      </c>
      <c r="F87">
        <v>4631</v>
      </c>
      <c r="G87" t="s">
        <v>1183</v>
      </c>
      <c r="H87" t="s">
        <v>1003</v>
      </c>
      <c r="I87">
        <v>2630</v>
      </c>
      <c r="J87">
        <v>400</v>
      </c>
      <c r="K87" t="s">
        <v>2502</v>
      </c>
      <c r="L87"/>
      <c r="M87"/>
      <c r="N87"/>
      <c r="O87">
        <v>7762</v>
      </c>
      <c r="P87" t="s">
        <v>1134</v>
      </c>
      <c r="Q87" t="s">
        <v>989</v>
      </c>
      <c r="R87">
        <v>357</v>
      </c>
      <c r="S87">
        <v>2900</v>
      </c>
      <c r="T87"/>
      <c r="U87"/>
      <c r="V87"/>
      <c r="W87"/>
      <c r="X87">
        <v>2.3875324179289299</v>
      </c>
      <c r="Y87">
        <v>15.9</v>
      </c>
      <c r="Z87">
        <v>1052000</v>
      </c>
      <c r="AA87">
        <v>1035300</v>
      </c>
      <c r="AB87">
        <v>1.59</v>
      </c>
      <c r="AC87">
        <v>2.9044441529463501</v>
      </c>
      <c r="AD87" t="s">
        <v>1015</v>
      </c>
      <c r="AE87"/>
      <c r="AF87">
        <v>38924</v>
      </c>
      <c r="AG87">
        <v>2049</v>
      </c>
      <c r="AH87" s="272">
        <v>19</v>
      </c>
      <c r="AI87" s="272">
        <v>8</v>
      </c>
      <c r="AJ87" s="272" t="s">
        <v>3146</v>
      </c>
      <c r="AK87">
        <v>42.11</v>
      </c>
      <c r="AL87">
        <v>12</v>
      </c>
      <c r="AM87"/>
      <c r="AN87"/>
      <c r="AO87"/>
      <c r="AP87">
        <v>0.82410857167617002</v>
      </c>
      <c r="AQ87">
        <v>0.91788502815826201</v>
      </c>
      <c r="AR87">
        <v>0.131937123802574</v>
      </c>
      <c r="AS87">
        <v>7.5313270299457004E-3</v>
      </c>
      <c r="AT87"/>
      <c r="AU87"/>
      <c r="AV87"/>
      <c r="AW87"/>
      <c r="AX87"/>
      <c r="AY87"/>
      <c r="AZ87"/>
    </row>
    <row r="88" spans="1:52" s="278" customFormat="1" x14ac:dyDescent="0.2">
      <c r="A88" s="124" t="s">
        <v>1016</v>
      </c>
      <c r="B88" s="124" t="s">
        <v>1017</v>
      </c>
      <c r="C88" s="124" t="s">
        <v>1018</v>
      </c>
      <c r="D88" s="124" t="s">
        <v>2723</v>
      </c>
      <c r="E88">
        <v>85</v>
      </c>
      <c r="F88">
        <v>3048</v>
      </c>
      <c r="G88" t="s">
        <v>1226</v>
      </c>
      <c r="H88" t="s">
        <v>1004</v>
      </c>
      <c r="I88">
        <v>1031</v>
      </c>
      <c r="J88">
        <v>1100</v>
      </c>
      <c r="K88"/>
      <c r="L88" s="183">
        <v>0.05</v>
      </c>
      <c r="M88"/>
      <c r="N88"/>
      <c r="O88">
        <v>4204</v>
      </c>
      <c r="P88" t="s">
        <v>226</v>
      </c>
      <c r="Q88" t="s">
        <v>1003</v>
      </c>
      <c r="R88">
        <v>1364</v>
      </c>
      <c r="S88">
        <v>800</v>
      </c>
      <c r="T88"/>
      <c r="U88"/>
      <c r="V88"/>
      <c r="W88"/>
      <c r="X88">
        <v>2.2939859980202999</v>
      </c>
      <c r="Y88">
        <v>14.44</v>
      </c>
      <c r="Z88">
        <v>1134100</v>
      </c>
      <c r="AA88">
        <v>1091200</v>
      </c>
      <c r="AB88">
        <v>3.93</v>
      </c>
      <c r="AC88">
        <v>2.6478432734914801</v>
      </c>
      <c r="AD88" t="s">
        <v>1015</v>
      </c>
      <c r="AE88"/>
      <c r="AF88">
        <v>34904</v>
      </c>
      <c r="AG88">
        <v>1837</v>
      </c>
      <c r="AH88" s="272">
        <v>19</v>
      </c>
      <c r="AI88" s="272">
        <v>11</v>
      </c>
      <c r="AJ88" s="272" t="s">
        <v>3147</v>
      </c>
      <c r="AK88">
        <v>57.89</v>
      </c>
      <c r="AL88">
        <v>11</v>
      </c>
      <c r="AM88"/>
      <c r="AN88"/>
      <c r="AO88"/>
      <c r="AP88">
        <v>0.66130452418058305</v>
      </c>
      <c r="AQ88">
        <v>0.90655735166592599</v>
      </c>
      <c r="AR88">
        <v>0.43979588151922</v>
      </c>
      <c r="AS88">
        <v>7.4829690978861704E-2</v>
      </c>
      <c r="AT88"/>
      <c r="AU88"/>
      <c r="AV88"/>
      <c r="AW88"/>
      <c r="AX88"/>
      <c r="AY88"/>
      <c r="AZ88"/>
    </row>
    <row r="89" spans="1:52" s="278" customFormat="1" x14ac:dyDescent="0.2">
      <c r="A89" s="342" t="s">
        <v>1016</v>
      </c>
      <c r="B89" s="342" t="s">
        <v>1017</v>
      </c>
      <c r="C89" s="342" t="s">
        <v>1018</v>
      </c>
      <c r="D89" s="342" t="s">
        <v>2723</v>
      </c>
      <c r="E89" s="278">
        <v>86</v>
      </c>
      <c r="F89" s="278">
        <v>7867</v>
      </c>
      <c r="G89" s="278" t="s">
        <v>1291</v>
      </c>
      <c r="H89" s="278" t="s">
        <v>1002</v>
      </c>
      <c r="I89" s="278">
        <v>909</v>
      </c>
      <c r="J89" s="278">
        <v>1000</v>
      </c>
      <c r="K89" s="343" t="s">
        <v>2198</v>
      </c>
      <c r="O89" s="278">
        <v>4023</v>
      </c>
      <c r="P89" s="278" t="s">
        <v>1640</v>
      </c>
      <c r="Q89" s="278" t="s">
        <v>1003</v>
      </c>
      <c r="R89" s="278">
        <v>4325</v>
      </c>
      <c r="S89" s="278">
        <v>200</v>
      </c>
      <c r="X89" s="278">
        <v>-1.8045391444602099</v>
      </c>
      <c r="Y89" s="278">
        <v>-12.94</v>
      </c>
      <c r="Z89" s="278">
        <v>909000</v>
      </c>
      <c r="AA89" s="278">
        <v>865000</v>
      </c>
      <c r="AB89" s="278">
        <v>5.09</v>
      </c>
      <c r="AC89" s="278">
        <v>2.1298123330832399</v>
      </c>
      <c r="AD89" s="278" t="s">
        <v>1015</v>
      </c>
      <c r="AF89" s="278">
        <v>33799</v>
      </c>
      <c r="AG89" s="278">
        <v>1779</v>
      </c>
      <c r="AH89" s="344">
        <v>19</v>
      </c>
      <c r="AI89" s="344">
        <v>10</v>
      </c>
      <c r="AJ89" s="344" t="s">
        <v>3148</v>
      </c>
      <c r="AK89" s="278">
        <v>52.63</v>
      </c>
      <c r="AL89" s="278">
        <v>9</v>
      </c>
      <c r="AP89" s="278">
        <v>0.83840055927560098</v>
      </c>
      <c r="AQ89" s="278">
        <v>0.92893808436678904</v>
      </c>
      <c r="AR89" s="278">
        <v>0.48218916046007898</v>
      </c>
      <c r="AS89" s="278">
        <v>3.6434446535241298E-2</v>
      </c>
    </row>
    <row r="90" spans="1:52" s="278" customFormat="1" x14ac:dyDescent="0.2">
      <c r="A90" s="124" t="s">
        <v>1016</v>
      </c>
      <c r="B90" s="124" t="s">
        <v>1017</v>
      </c>
      <c r="C90" s="124" t="s">
        <v>1018</v>
      </c>
      <c r="D90" s="124" t="s">
        <v>2723</v>
      </c>
      <c r="E90">
        <v>87</v>
      </c>
      <c r="F90">
        <v>4062</v>
      </c>
      <c r="G90" t="s">
        <v>228</v>
      </c>
      <c r="H90" t="s">
        <v>986</v>
      </c>
      <c r="I90">
        <v>2884</v>
      </c>
      <c r="J90">
        <v>200</v>
      </c>
      <c r="K90"/>
      <c r="L90" s="183">
        <v>0.05</v>
      </c>
      <c r="M90"/>
      <c r="N90"/>
      <c r="O90">
        <v>6981</v>
      </c>
      <c r="P90" t="s">
        <v>1114</v>
      </c>
      <c r="Q90" t="s">
        <v>986</v>
      </c>
      <c r="R90">
        <v>5932</v>
      </c>
      <c r="S90">
        <v>100</v>
      </c>
      <c r="T90" t="s">
        <v>2328</v>
      </c>
      <c r="U90"/>
      <c r="V90"/>
      <c r="W90"/>
      <c r="X90">
        <v>2.32036805878719</v>
      </c>
      <c r="Y90">
        <v>13.85</v>
      </c>
      <c r="Z90">
        <v>576800</v>
      </c>
      <c r="AA90">
        <v>593200</v>
      </c>
      <c r="AB90">
        <v>2.76</v>
      </c>
      <c r="AC90">
        <v>2.4308301767567002</v>
      </c>
      <c r="AD90" t="s">
        <v>1015</v>
      </c>
      <c r="AE90"/>
      <c r="AF90">
        <v>27320</v>
      </c>
      <c r="AG90">
        <v>2277</v>
      </c>
      <c r="AH90" s="272">
        <v>12</v>
      </c>
      <c r="AI90" s="272">
        <v>6</v>
      </c>
      <c r="AJ90" s="272" t="s">
        <v>3149</v>
      </c>
      <c r="AK90">
        <v>50</v>
      </c>
      <c r="AL90">
        <v>11</v>
      </c>
      <c r="AM90"/>
      <c r="AN90"/>
      <c r="AO90"/>
      <c r="AP90">
        <v>0.88256150324973404</v>
      </c>
      <c r="AQ90">
        <v>0.90443528668252304</v>
      </c>
      <c r="AR90">
        <v>0.19812597530064699</v>
      </c>
      <c r="AS90">
        <v>2.0916298018935499E-2</v>
      </c>
      <c r="AT90"/>
      <c r="AU90"/>
      <c r="AV90"/>
      <c r="AW90"/>
      <c r="AX90"/>
      <c r="AY90"/>
      <c r="AZ90"/>
    </row>
    <row r="91" spans="1:52" s="278" customFormat="1" x14ac:dyDescent="0.2">
      <c r="A91" s="342" t="s">
        <v>1016</v>
      </c>
      <c r="B91" s="342" t="s">
        <v>1017</v>
      </c>
      <c r="C91" s="342" t="s">
        <v>1018</v>
      </c>
      <c r="D91" s="342" t="s">
        <v>2723</v>
      </c>
      <c r="E91" s="278">
        <v>88</v>
      </c>
      <c r="F91" s="278">
        <v>1812</v>
      </c>
      <c r="G91" s="278" t="s">
        <v>1048</v>
      </c>
      <c r="H91" s="278" t="s">
        <v>990</v>
      </c>
      <c r="I91" s="278">
        <v>1187</v>
      </c>
      <c r="J91" s="278">
        <v>900</v>
      </c>
      <c r="O91" s="278">
        <v>5020</v>
      </c>
      <c r="P91" s="278" t="s">
        <v>1242</v>
      </c>
      <c r="Q91" s="278" t="s">
        <v>1185</v>
      </c>
      <c r="R91" s="278">
        <v>381.1</v>
      </c>
      <c r="S91" s="278">
        <v>2800</v>
      </c>
      <c r="T91" s="343" t="s">
        <v>2216</v>
      </c>
      <c r="X91" s="278">
        <v>1.8103677359735699</v>
      </c>
      <c r="Y91" s="278">
        <v>7.35</v>
      </c>
      <c r="Z91" s="278">
        <v>1068300</v>
      </c>
      <c r="AA91" s="278">
        <v>1067080</v>
      </c>
      <c r="AB91" s="278">
        <v>0.11</v>
      </c>
      <c r="AC91" s="278">
        <v>2.0496343523168701</v>
      </c>
      <c r="AD91" s="278" t="s">
        <v>1015</v>
      </c>
      <c r="AF91" s="278">
        <v>17118</v>
      </c>
      <c r="AG91" s="278">
        <v>744</v>
      </c>
      <c r="AH91" s="344">
        <v>23</v>
      </c>
      <c r="AI91" s="344">
        <v>12</v>
      </c>
      <c r="AJ91" s="344" t="s">
        <v>3139</v>
      </c>
      <c r="AK91" s="278">
        <v>52.17</v>
      </c>
      <c r="AL91" s="278">
        <v>12</v>
      </c>
      <c r="AP91" s="278">
        <v>0.86326406830743396</v>
      </c>
      <c r="AQ91" s="278">
        <v>0.95816379104359695</v>
      </c>
      <c r="AR91" s="278">
        <v>4.2995393330820503E-2</v>
      </c>
      <c r="AS91" s="278">
        <v>2.2771788553294001E-3</v>
      </c>
    </row>
    <row r="92" spans="1:52" s="278" customFormat="1" x14ac:dyDescent="0.2">
      <c r="A92" s="124" t="s">
        <v>1016</v>
      </c>
      <c r="B92" s="124" t="s">
        <v>1017</v>
      </c>
      <c r="C92" s="124" t="s">
        <v>1018</v>
      </c>
      <c r="D92" s="124" t="s">
        <v>2723</v>
      </c>
      <c r="E92">
        <v>89</v>
      </c>
      <c r="F92">
        <v>5929</v>
      </c>
      <c r="G92" t="s">
        <v>1324</v>
      </c>
      <c r="H92" t="s">
        <v>1126</v>
      </c>
      <c r="I92">
        <v>883</v>
      </c>
      <c r="J92">
        <v>1100</v>
      </c>
      <c r="K92"/>
      <c r="L92"/>
      <c r="M92"/>
      <c r="N92"/>
      <c r="O92">
        <v>1925</v>
      </c>
      <c r="P92" t="s">
        <v>1638</v>
      </c>
      <c r="Q92" t="s">
        <v>990</v>
      </c>
      <c r="R92">
        <v>2416.5</v>
      </c>
      <c r="S92">
        <v>400</v>
      </c>
      <c r="T92"/>
      <c r="U92"/>
      <c r="V92"/>
      <c r="W92"/>
      <c r="X92">
        <v>-2.14285475484958</v>
      </c>
      <c r="Y92">
        <v>-14.9</v>
      </c>
      <c r="Z92">
        <v>971300</v>
      </c>
      <c r="AA92">
        <v>966600</v>
      </c>
      <c r="AB92">
        <v>0.49</v>
      </c>
      <c r="AC92">
        <v>2.2081270233821302</v>
      </c>
      <c r="AD92" t="s">
        <v>1015</v>
      </c>
      <c r="AE92"/>
      <c r="AF92">
        <v>17083</v>
      </c>
      <c r="AG92">
        <v>743</v>
      </c>
      <c r="AH92" s="272">
        <v>23</v>
      </c>
      <c r="AI92" s="272">
        <v>11</v>
      </c>
      <c r="AJ92" s="272" t="s">
        <v>3150</v>
      </c>
      <c r="AK92">
        <v>47.83</v>
      </c>
      <c r="AL92">
        <v>13</v>
      </c>
      <c r="AM92"/>
      <c r="AN92"/>
      <c r="AO92"/>
      <c r="AP92">
        <v>0.88624447671561402</v>
      </c>
      <c r="AQ92">
        <v>0.93066687696746497</v>
      </c>
      <c r="AR92">
        <v>4.4373203653993098E-4</v>
      </c>
      <c r="AS92">
        <v>1.3424963281084199E-2</v>
      </c>
      <c r="AT92"/>
      <c r="AU92"/>
      <c r="AV92"/>
      <c r="AW92"/>
      <c r="AX92"/>
      <c r="AY92"/>
      <c r="AZ92"/>
    </row>
    <row r="93" spans="1:52" s="278" customFormat="1" x14ac:dyDescent="0.2">
      <c r="A93" s="124" t="s">
        <v>1016</v>
      </c>
      <c r="B93" s="124" t="s">
        <v>1017</v>
      </c>
      <c r="C93" s="124" t="s">
        <v>1018</v>
      </c>
      <c r="D93" s="124" t="s">
        <v>2723</v>
      </c>
      <c r="E93">
        <v>90</v>
      </c>
      <c r="F93">
        <v>5463</v>
      </c>
      <c r="G93" t="s">
        <v>63</v>
      </c>
      <c r="H93" t="s">
        <v>1022</v>
      </c>
      <c r="I93">
        <v>2683</v>
      </c>
      <c r="J93">
        <v>400</v>
      </c>
      <c r="K93"/>
      <c r="L93" s="183">
        <v>0.05</v>
      </c>
      <c r="M93"/>
      <c r="N93"/>
      <c r="O93">
        <v>8795</v>
      </c>
      <c r="P93" t="s">
        <v>1178</v>
      </c>
      <c r="Q93" t="s">
        <v>1111</v>
      </c>
      <c r="R93">
        <v>834</v>
      </c>
      <c r="S93">
        <v>1300</v>
      </c>
      <c r="T93"/>
      <c r="U93"/>
      <c r="V93"/>
      <c r="W93"/>
      <c r="X93">
        <v>1.8621992349359899</v>
      </c>
      <c r="Y93">
        <v>15.77</v>
      </c>
      <c r="Z93">
        <v>1073200</v>
      </c>
      <c r="AA93">
        <v>1084200</v>
      </c>
      <c r="AB93">
        <v>1.02</v>
      </c>
      <c r="AC93">
        <v>2.18063415114732</v>
      </c>
      <c r="AD93" t="s">
        <v>1015</v>
      </c>
      <c r="AE93"/>
      <c r="AF93">
        <v>15435</v>
      </c>
      <c r="AG93">
        <v>858</v>
      </c>
      <c r="AH93" s="272">
        <v>18</v>
      </c>
      <c r="AI93" s="272">
        <v>11</v>
      </c>
      <c r="AJ93" s="272" t="s">
        <v>3151</v>
      </c>
      <c r="AK93">
        <v>61.11</v>
      </c>
      <c r="AL93">
        <v>12</v>
      </c>
      <c r="AM93"/>
      <c r="AN93"/>
      <c r="AO93"/>
      <c r="AP93">
        <v>0.614524812940628</v>
      </c>
      <c r="AQ93">
        <v>0.90755544082254502</v>
      </c>
      <c r="AR93">
        <v>2.7746474743618201E-3</v>
      </c>
      <c r="AS93">
        <v>3.9890710565733598E-5</v>
      </c>
      <c r="AT93"/>
      <c r="AU93"/>
      <c r="AV93"/>
      <c r="AW93"/>
      <c r="AX93"/>
      <c r="AY93"/>
      <c r="AZ93"/>
    </row>
    <row r="94" spans="1:52" s="278" customFormat="1" x14ac:dyDescent="0.2">
      <c r="A94" s="342" t="s">
        <v>1016</v>
      </c>
      <c r="B94" s="342" t="s">
        <v>1017</v>
      </c>
      <c r="C94" s="342" t="s">
        <v>1018</v>
      </c>
      <c r="D94" s="342" t="s">
        <v>2723</v>
      </c>
      <c r="E94" s="278">
        <v>91</v>
      </c>
      <c r="F94" s="278">
        <v>1417</v>
      </c>
      <c r="G94" s="278" t="s">
        <v>1641</v>
      </c>
      <c r="H94" s="278" t="s">
        <v>990</v>
      </c>
      <c r="I94" s="278">
        <v>1486</v>
      </c>
      <c r="J94" s="278">
        <v>700</v>
      </c>
      <c r="O94" s="278">
        <v>8850</v>
      </c>
      <c r="P94" s="278" t="s">
        <v>1485</v>
      </c>
      <c r="Q94" s="278" t="s">
        <v>1000</v>
      </c>
      <c r="R94" s="278">
        <v>2027</v>
      </c>
      <c r="S94" s="278">
        <v>500</v>
      </c>
      <c r="T94" s="343" t="s">
        <v>2198</v>
      </c>
      <c r="X94" s="278">
        <v>2.26468440197098</v>
      </c>
      <c r="Y94" s="278">
        <v>11.44</v>
      </c>
      <c r="Z94" s="278">
        <v>1040200</v>
      </c>
      <c r="AA94" s="278">
        <v>1013500</v>
      </c>
      <c r="AB94" s="278">
        <v>2.63</v>
      </c>
      <c r="AC94" s="278">
        <v>2.4420271883520801</v>
      </c>
      <c r="AD94" s="278" t="s">
        <v>1015</v>
      </c>
      <c r="AF94" s="278">
        <v>12948</v>
      </c>
      <c r="AG94" s="278">
        <v>762</v>
      </c>
      <c r="AH94" s="344">
        <v>17</v>
      </c>
      <c r="AI94" s="344">
        <v>10</v>
      </c>
      <c r="AJ94" s="344" t="s">
        <v>3135</v>
      </c>
      <c r="AK94" s="278">
        <v>58.82</v>
      </c>
      <c r="AL94" s="278">
        <v>14</v>
      </c>
      <c r="AP94" s="278">
        <v>0.84906242777972996</v>
      </c>
      <c r="AQ94" s="278">
        <v>0.94035972163134596</v>
      </c>
      <c r="AR94" s="278">
        <v>6.0098317325089398E-2</v>
      </c>
      <c r="AS94" s="278">
        <v>3.7329618228346399E-2</v>
      </c>
    </row>
    <row r="95" spans="1:52" s="278" customFormat="1" x14ac:dyDescent="0.2">
      <c r="A95" s="124" t="s">
        <v>1016</v>
      </c>
      <c r="B95" s="124" t="s">
        <v>1017</v>
      </c>
      <c r="C95" s="124" t="s">
        <v>1018</v>
      </c>
      <c r="D95" s="124" t="s">
        <v>2723</v>
      </c>
      <c r="E95">
        <v>92</v>
      </c>
      <c r="F95">
        <v>5332</v>
      </c>
      <c r="G95" t="s">
        <v>590</v>
      </c>
      <c r="H95" t="s">
        <v>980</v>
      </c>
      <c r="I95">
        <v>3805</v>
      </c>
      <c r="J95">
        <v>200</v>
      </c>
      <c r="K95"/>
      <c r="L95" s="183">
        <v>0.1</v>
      </c>
      <c r="M95"/>
      <c r="N95"/>
      <c r="O95">
        <v>8795</v>
      </c>
      <c r="P95" t="s">
        <v>1178</v>
      </c>
      <c r="Q95" t="s">
        <v>1111</v>
      </c>
      <c r="R95">
        <v>834</v>
      </c>
      <c r="S95">
        <v>900</v>
      </c>
      <c r="T95"/>
      <c r="U95"/>
      <c r="V95"/>
      <c r="W95"/>
      <c r="X95">
        <v>1.98196165734037</v>
      </c>
      <c r="Y95">
        <v>10.79</v>
      </c>
      <c r="Z95">
        <v>761000</v>
      </c>
      <c r="AA95">
        <v>750600</v>
      </c>
      <c r="AB95">
        <v>1.37</v>
      </c>
      <c r="AC95">
        <v>2.0004945911804302</v>
      </c>
      <c r="AD95" t="s">
        <v>1015</v>
      </c>
      <c r="AE95"/>
      <c r="AF95">
        <v>12695</v>
      </c>
      <c r="AG95">
        <v>846</v>
      </c>
      <c r="AH95" s="272">
        <v>15</v>
      </c>
      <c r="AI95" s="272">
        <v>7</v>
      </c>
      <c r="AJ95" s="272" t="s">
        <v>2820</v>
      </c>
      <c r="AK95">
        <v>46.67</v>
      </c>
      <c r="AL95">
        <v>12</v>
      </c>
      <c r="AM95"/>
      <c r="AN95"/>
      <c r="AO95"/>
      <c r="AP95">
        <v>0.87817265110857701</v>
      </c>
      <c r="AQ95">
        <v>0.91272518470813702</v>
      </c>
      <c r="AR95">
        <v>0.29156423056049402</v>
      </c>
      <c r="AS95">
        <v>8.8662121837263894E-2</v>
      </c>
      <c r="AT95"/>
      <c r="AU95"/>
      <c r="AV95"/>
      <c r="AW95"/>
      <c r="AX95"/>
      <c r="AY95"/>
      <c r="AZ95"/>
    </row>
    <row r="96" spans="1:52" s="278" customFormat="1" x14ac:dyDescent="0.2">
      <c r="A96" s="124" t="s">
        <v>1016</v>
      </c>
      <c r="B96" s="124" t="s">
        <v>1017</v>
      </c>
      <c r="C96" s="124" t="s">
        <v>1018</v>
      </c>
      <c r="D96" s="124" t="s">
        <v>2723</v>
      </c>
      <c r="E96">
        <v>93</v>
      </c>
      <c r="F96">
        <v>1812</v>
      </c>
      <c r="G96" t="s">
        <v>1048</v>
      </c>
      <c r="H96" t="s">
        <v>990</v>
      </c>
      <c r="I96">
        <v>1187</v>
      </c>
      <c r="J96">
        <v>900</v>
      </c>
      <c r="K96"/>
      <c r="L96"/>
      <c r="M96"/>
      <c r="N96"/>
      <c r="O96">
        <v>7011</v>
      </c>
      <c r="P96" t="s">
        <v>1261</v>
      </c>
      <c r="Q96" t="s">
        <v>992</v>
      </c>
      <c r="R96">
        <v>2540</v>
      </c>
      <c r="S96">
        <v>400</v>
      </c>
      <c r="T96"/>
      <c r="U96"/>
      <c r="V96"/>
      <c r="W96"/>
      <c r="X96">
        <v>2.4478902467639299</v>
      </c>
      <c r="Y96">
        <v>18.8</v>
      </c>
      <c r="Z96">
        <v>1068300</v>
      </c>
      <c r="AA96">
        <v>1016000</v>
      </c>
      <c r="AB96">
        <v>5.15</v>
      </c>
      <c r="AC96">
        <v>2.5151015072473601</v>
      </c>
      <c r="AD96" t="s">
        <v>1015</v>
      </c>
      <c r="AE96"/>
      <c r="AF96">
        <v>9371</v>
      </c>
      <c r="AG96">
        <v>586</v>
      </c>
      <c r="AH96" s="272">
        <v>16</v>
      </c>
      <c r="AI96" s="272">
        <v>10</v>
      </c>
      <c r="AJ96" s="272" t="s">
        <v>3152</v>
      </c>
      <c r="AK96">
        <v>62.5</v>
      </c>
      <c r="AL96">
        <v>15</v>
      </c>
      <c r="AM96"/>
      <c r="AN96"/>
      <c r="AO96"/>
      <c r="AP96">
        <v>0.65677351390586103</v>
      </c>
      <c r="AQ96">
        <v>0.93164271166171497</v>
      </c>
      <c r="AR96">
        <v>0.36582131448995597</v>
      </c>
      <c r="AS96">
        <v>8.6810773971205998E-2</v>
      </c>
      <c r="AT96"/>
      <c r="AU96"/>
      <c r="AV96"/>
      <c r="AW96"/>
      <c r="AX96"/>
      <c r="AY96"/>
      <c r="AZ96"/>
    </row>
    <row r="97" spans="1:52" s="278" customFormat="1" x14ac:dyDescent="0.2">
      <c r="A97" s="342" t="s">
        <v>1016</v>
      </c>
      <c r="B97" s="342" t="s">
        <v>1017</v>
      </c>
      <c r="C97" s="342" t="s">
        <v>1018</v>
      </c>
      <c r="D97" s="342" t="s">
        <v>2723</v>
      </c>
      <c r="E97" s="278">
        <v>94</v>
      </c>
      <c r="F97" s="278">
        <v>4118</v>
      </c>
      <c r="G97" s="278" t="s">
        <v>1169</v>
      </c>
      <c r="H97" s="278" t="s">
        <v>1003</v>
      </c>
      <c r="I97" s="278">
        <v>2765</v>
      </c>
      <c r="J97" s="278">
        <v>300</v>
      </c>
      <c r="O97" s="278">
        <v>7731</v>
      </c>
      <c r="P97" s="278" t="s">
        <v>1170</v>
      </c>
      <c r="Q97" s="278" t="s">
        <v>989</v>
      </c>
      <c r="R97" s="278">
        <v>929</v>
      </c>
      <c r="S97" s="278">
        <v>900</v>
      </c>
      <c r="T97" s="343" t="s">
        <v>2278</v>
      </c>
      <c r="X97" s="278">
        <v>1.9250032552890901</v>
      </c>
      <c r="Y97" s="278">
        <v>9.7899999999999991</v>
      </c>
      <c r="Z97" s="278">
        <v>829500</v>
      </c>
      <c r="AA97" s="278">
        <v>836100</v>
      </c>
      <c r="AB97" s="278">
        <v>0.8</v>
      </c>
      <c r="AC97" s="278">
        <v>1.99535714324598</v>
      </c>
      <c r="AD97" s="278" t="s">
        <v>1015</v>
      </c>
      <c r="AF97" s="278">
        <v>6730</v>
      </c>
      <c r="AG97" s="278">
        <v>449</v>
      </c>
      <c r="AH97" s="344">
        <v>15</v>
      </c>
      <c r="AI97" s="344">
        <v>4</v>
      </c>
      <c r="AJ97" s="344" t="s">
        <v>2821</v>
      </c>
      <c r="AK97" s="278">
        <v>26.67</v>
      </c>
      <c r="AL97" s="278">
        <v>14</v>
      </c>
      <c r="AP97" s="278">
        <v>0.78709984126681598</v>
      </c>
      <c r="AQ97" s="278">
        <v>0.94774840058562204</v>
      </c>
      <c r="AR97" s="278">
        <v>0.45252240487010797</v>
      </c>
      <c r="AS97" s="278">
        <v>4.63378752441157E-2</v>
      </c>
    </row>
    <row r="98" spans="1:52" s="278" customFormat="1" x14ac:dyDescent="0.2">
      <c r="A98" s="342" t="s">
        <v>1016</v>
      </c>
      <c r="B98" s="342" t="s">
        <v>1017</v>
      </c>
      <c r="C98" s="342" t="s">
        <v>1018</v>
      </c>
      <c r="D98" s="342" t="s">
        <v>2723</v>
      </c>
      <c r="E98" s="278">
        <v>95</v>
      </c>
      <c r="F98" s="278">
        <v>7867</v>
      </c>
      <c r="G98" s="278" t="s">
        <v>1291</v>
      </c>
      <c r="H98" s="278" t="s">
        <v>1002</v>
      </c>
      <c r="I98" s="278">
        <v>909</v>
      </c>
      <c r="J98" s="278">
        <v>1100</v>
      </c>
      <c r="K98" s="343" t="s">
        <v>2198</v>
      </c>
      <c r="O98" s="278">
        <v>4676</v>
      </c>
      <c r="P98" s="278" t="s">
        <v>1323</v>
      </c>
      <c r="Q98" s="278" t="s">
        <v>983</v>
      </c>
      <c r="R98" s="278">
        <v>1005</v>
      </c>
      <c r="S98" s="278">
        <v>1000</v>
      </c>
      <c r="X98" s="278">
        <v>-2.33991441187717</v>
      </c>
      <c r="Y98" s="278">
        <v>-18.510000000000002</v>
      </c>
      <c r="Z98" s="278">
        <v>999900</v>
      </c>
      <c r="AA98" s="278">
        <v>1005000</v>
      </c>
      <c r="AB98" s="278">
        <v>0.51</v>
      </c>
      <c r="AC98" s="278">
        <v>2.7542242438225402</v>
      </c>
      <c r="AD98" s="278" t="s">
        <v>1015</v>
      </c>
      <c r="AF98" s="278">
        <v>398</v>
      </c>
      <c r="AG98" s="278">
        <v>18</v>
      </c>
      <c r="AH98" s="344">
        <v>22</v>
      </c>
      <c r="AI98" s="344">
        <v>10</v>
      </c>
      <c r="AJ98" s="344" t="s">
        <v>3153</v>
      </c>
      <c r="AK98" s="278">
        <v>45.45</v>
      </c>
      <c r="AL98" s="278">
        <v>9</v>
      </c>
      <c r="AP98" s="278">
        <v>0.77276798043993999</v>
      </c>
      <c r="AQ98" s="278">
        <v>0.92177636496444204</v>
      </c>
      <c r="AR98" s="278">
        <v>0.38551975446932302</v>
      </c>
      <c r="AS98" s="278">
        <v>1.5923001869163299E-3</v>
      </c>
    </row>
    <row r="99" spans="1:52" s="278" customFormat="1" x14ac:dyDescent="0.2">
      <c r="A99" s="342" t="s">
        <v>1016</v>
      </c>
      <c r="B99" s="342" t="s">
        <v>1017</v>
      </c>
      <c r="C99" s="342" t="s">
        <v>1018</v>
      </c>
      <c r="D99" s="342" t="s">
        <v>2723</v>
      </c>
      <c r="E99" s="278">
        <v>96</v>
      </c>
      <c r="F99" s="278">
        <v>7943</v>
      </c>
      <c r="G99" s="278" t="s">
        <v>1646</v>
      </c>
      <c r="H99" s="278" t="s">
        <v>980</v>
      </c>
      <c r="I99" s="278">
        <v>2230</v>
      </c>
      <c r="J99" s="278">
        <v>400</v>
      </c>
      <c r="O99" s="278">
        <v>9024</v>
      </c>
      <c r="P99" s="278" t="s">
        <v>1642</v>
      </c>
      <c r="Q99" s="278" t="s">
        <v>1065</v>
      </c>
      <c r="R99" s="278">
        <v>1295</v>
      </c>
      <c r="S99" s="278">
        <v>700</v>
      </c>
      <c r="T99" s="343" t="s">
        <v>2271</v>
      </c>
      <c r="X99" s="278">
        <v>2.06783537206613</v>
      </c>
      <c r="Y99" s="278">
        <v>9.3000000000000007</v>
      </c>
      <c r="Z99" s="278">
        <v>892000</v>
      </c>
      <c r="AA99" s="278">
        <v>906500</v>
      </c>
      <c r="AB99" s="278">
        <v>1.63</v>
      </c>
      <c r="AC99" s="278">
        <v>2.7064971178381398</v>
      </c>
      <c r="AD99" s="278" t="s">
        <v>1015</v>
      </c>
      <c r="AF99" s="278">
        <v>-11291</v>
      </c>
      <c r="AG99" s="278">
        <v>-1026</v>
      </c>
      <c r="AH99" s="344">
        <v>11</v>
      </c>
      <c r="AI99" s="344">
        <v>6</v>
      </c>
      <c r="AJ99" s="344" t="s">
        <v>3154</v>
      </c>
      <c r="AK99" s="278">
        <v>54.55</v>
      </c>
      <c r="AL99" s="278">
        <v>11</v>
      </c>
      <c r="AP99" s="278">
        <v>0.87145916426290104</v>
      </c>
      <c r="AQ99" s="278">
        <v>0.92247810700300403</v>
      </c>
      <c r="AR99" s="278">
        <v>0.13489136363239601</v>
      </c>
      <c r="AS99" s="278">
        <v>5.2115053085240198E-2</v>
      </c>
    </row>
    <row r="100" spans="1:52" s="278" customFormat="1" x14ac:dyDescent="0.2">
      <c r="A100" s="342" t="s">
        <v>1016</v>
      </c>
      <c r="B100" s="342" t="s">
        <v>1017</v>
      </c>
      <c r="C100" s="342" t="s">
        <v>1018</v>
      </c>
      <c r="D100" s="342" t="s">
        <v>2723</v>
      </c>
      <c r="E100" s="278">
        <v>97</v>
      </c>
      <c r="F100" s="278">
        <v>5711</v>
      </c>
      <c r="G100" s="278" t="s">
        <v>1398</v>
      </c>
      <c r="H100" s="278" t="s">
        <v>994</v>
      </c>
      <c r="I100" s="278">
        <v>2268</v>
      </c>
      <c r="J100" s="278">
        <v>400</v>
      </c>
      <c r="K100" s="343" t="s">
        <v>2275</v>
      </c>
      <c r="O100" s="278">
        <v>1332</v>
      </c>
      <c r="P100" s="278" t="s">
        <v>1287</v>
      </c>
      <c r="Q100" s="278" t="s">
        <v>1063</v>
      </c>
      <c r="R100" s="278">
        <v>457</v>
      </c>
      <c r="S100" s="278">
        <v>2000</v>
      </c>
      <c r="T100" s="343" t="s">
        <v>2216</v>
      </c>
      <c r="X100" s="278">
        <v>-1.95789441842003</v>
      </c>
      <c r="Y100" s="278">
        <v>-8.02</v>
      </c>
      <c r="Z100" s="278">
        <v>907200</v>
      </c>
      <c r="AA100" s="278">
        <v>914000</v>
      </c>
      <c r="AB100" s="278">
        <v>0.75</v>
      </c>
      <c r="AC100" s="278">
        <v>2.19321405250767</v>
      </c>
      <c r="AD100" s="278" t="s">
        <v>1015</v>
      </c>
      <c r="AF100" s="278">
        <v>-11763</v>
      </c>
      <c r="AG100" s="278">
        <v>-692</v>
      </c>
      <c r="AH100" s="344">
        <v>17</v>
      </c>
      <c r="AI100" s="344">
        <v>8</v>
      </c>
      <c r="AJ100" s="344" t="s">
        <v>3155</v>
      </c>
      <c r="AK100" s="278">
        <v>47.06</v>
      </c>
      <c r="AL100" s="278">
        <v>11</v>
      </c>
      <c r="AP100" s="278">
        <v>0.90723248096362297</v>
      </c>
      <c r="AQ100" s="278">
        <v>0.92433438895834497</v>
      </c>
      <c r="AR100" s="278">
        <v>3.2903127651322299E-2</v>
      </c>
      <c r="AS100" s="278">
        <v>6.8354955836069195E-2</v>
      </c>
    </row>
    <row r="101" spans="1:52" x14ac:dyDescent="0.2">
      <c r="A101" s="124" t="s">
        <v>1016</v>
      </c>
      <c r="B101" s="124" t="s">
        <v>1017</v>
      </c>
      <c r="C101" s="124" t="s">
        <v>1018</v>
      </c>
      <c r="D101" s="124" t="s">
        <v>2723</v>
      </c>
      <c r="E101">
        <v>98</v>
      </c>
      <c r="F101">
        <v>6301</v>
      </c>
      <c r="G101" t="s">
        <v>52</v>
      </c>
      <c r="H101" t="s">
        <v>992</v>
      </c>
      <c r="I101">
        <v>2033.5</v>
      </c>
      <c r="J101">
        <v>500</v>
      </c>
      <c r="K101" t="s">
        <v>2176</v>
      </c>
      <c r="L101"/>
      <c r="M101"/>
      <c r="N101"/>
      <c r="O101">
        <v>8795</v>
      </c>
      <c r="P101" t="s">
        <v>1178</v>
      </c>
      <c r="Q101" t="s">
        <v>1111</v>
      </c>
      <c r="R101">
        <v>834</v>
      </c>
      <c r="S101">
        <v>1200</v>
      </c>
      <c r="T101"/>
      <c r="U101"/>
      <c r="V101"/>
      <c r="W101"/>
      <c r="X101">
        <v>2.1810134952262299</v>
      </c>
      <c r="Y101">
        <v>13.67</v>
      </c>
      <c r="Z101">
        <v>1016750</v>
      </c>
      <c r="AA101">
        <v>1000800</v>
      </c>
      <c r="AB101">
        <v>1.57</v>
      </c>
      <c r="AC101">
        <v>2.4204142723792499</v>
      </c>
      <c r="AD101" t="s">
        <v>1015</v>
      </c>
      <c r="AE101"/>
      <c r="AF101">
        <v>-21304</v>
      </c>
      <c r="AG101">
        <v>-1184</v>
      </c>
      <c r="AH101" s="272">
        <v>18</v>
      </c>
      <c r="AI101" s="272">
        <v>9</v>
      </c>
      <c r="AJ101" s="272" t="s">
        <v>3156</v>
      </c>
      <c r="AK101">
        <v>50</v>
      </c>
      <c r="AL101">
        <v>12</v>
      </c>
      <c r="AM101"/>
      <c r="AN101"/>
      <c r="AO101"/>
      <c r="AP101">
        <v>0.82618512623071605</v>
      </c>
      <c r="AQ101">
        <v>0.93263628013538502</v>
      </c>
      <c r="AR101">
        <v>0.28134264174471801</v>
      </c>
      <c r="AS101">
        <v>7.6335301436668002E-2</v>
      </c>
    </row>
    <row r="102" spans="1:52" s="278" customFormat="1" x14ac:dyDescent="0.2">
      <c r="A102" s="342" t="s">
        <v>1016</v>
      </c>
      <c r="B102" s="342" t="s">
        <v>1017</v>
      </c>
      <c r="C102" s="342" t="s">
        <v>1018</v>
      </c>
      <c r="D102" s="342" t="s">
        <v>2723</v>
      </c>
      <c r="E102" s="278">
        <v>99</v>
      </c>
      <c r="F102" s="278">
        <v>9602</v>
      </c>
      <c r="G102" s="278" t="s">
        <v>1650</v>
      </c>
      <c r="H102" s="278" t="s">
        <v>983</v>
      </c>
      <c r="I102" s="278">
        <v>3785</v>
      </c>
      <c r="J102" s="278">
        <v>200</v>
      </c>
      <c r="L102" s="343">
        <v>0.1</v>
      </c>
      <c r="O102" s="278">
        <v>8242</v>
      </c>
      <c r="P102" s="278" t="s">
        <v>688</v>
      </c>
      <c r="Q102" s="278" t="s">
        <v>1004</v>
      </c>
      <c r="R102" s="278">
        <v>821</v>
      </c>
      <c r="S102" s="278">
        <v>900</v>
      </c>
      <c r="T102" s="343" t="s">
        <v>2264</v>
      </c>
      <c r="X102" s="278">
        <v>-1.8253554353915999</v>
      </c>
      <c r="Y102" s="278">
        <v>-10.14</v>
      </c>
      <c r="Z102" s="278">
        <v>757000</v>
      </c>
      <c r="AA102" s="278">
        <v>738900</v>
      </c>
      <c r="AB102" s="278">
        <v>2.39</v>
      </c>
      <c r="AC102" s="278">
        <v>1.8985561813517999</v>
      </c>
      <c r="AD102" s="278" t="s">
        <v>1015</v>
      </c>
      <c r="AF102" s="278">
        <v>-31883</v>
      </c>
      <c r="AG102" s="278">
        <v>-1875</v>
      </c>
      <c r="AH102" s="344">
        <v>17</v>
      </c>
      <c r="AI102" s="344">
        <v>9</v>
      </c>
      <c r="AJ102" s="344" t="s">
        <v>2823</v>
      </c>
      <c r="AK102" s="278">
        <v>52.94</v>
      </c>
      <c r="AL102" s="278">
        <v>10</v>
      </c>
      <c r="AP102" s="278">
        <v>0.70112891773617503</v>
      </c>
      <c r="AQ102" s="278">
        <v>0.92488115867180498</v>
      </c>
      <c r="AR102" s="278">
        <v>0.26396556415286998</v>
      </c>
      <c r="AS102" s="278">
        <v>4.1089265625477801E-2</v>
      </c>
    </row>
    <row r="103" spans="1:52" s="278" customFormat="1" x14ac:dyDescent="0.2">
      <c r="A103" s="124" t="s">
        <v>1016</v>
      </c>
      <c r="B103" s="124" t="s">
        <v>1017</v>
      </c>
      <c r="C103" s="124" t="s">
        <v>1018</v>
      </c>
      <c r="D103" s="124" t="s">
        <v>2723</v>
      </c>
      <c r="E103">
        <v>100</v>
      </c>
      <c r="F103">
        <v>3632</v>
      </c>
      <c r="G103" t="s">
        <v>1630</v>
      </c>
      <c r="H103" t="s">
        <v>983</v>
      </c>
      <c r="I103">
        <v>444</v>
      </c>
      <c r="J103">
        <v>2300</v>
      </c>
      <c r="K103"/>
      <c r="L103"/>
      <c r="M103"/>
      <c r="N103"/>
      <c r="O103">
        <v>7011</v>
      </c>
      <c r="P103" t="s">
        <v>1261</v>
      </c>
      <c r="Q103" t="s">
        <v>992</v>
      </c>
      <c r="R103">
        <v>2540</v>
      </c>
      <c r="S103">
        <v>400</v>
      </c>
      <c r="T103"/>
      <c r="U103"/>
      <c r="V103"/>
      <c r="W103"/>
      <c r="X103">
        <v>2.0022629008508002</v>
      </c>
      <c r="Y103">
        <v>19.73</v>
      </c>
      <c r="Z103">
        <v>1021200</v>
      </c>
      <c r="AA103">
        <v>1016000</v>
      </c>
      <c r="AB103">
        <v>0.51</v>
      </c>
      <c r="AC103">
        <v>2.1067033036128402</v>
      </c>
      <c r="AD103" t="s">
        <v>1015</v>
      </c>
      <c r="AE103"/>
      <c r="AF103">
        <v>-48447</v>
      </c>
      <c r="AG103">
        <v>-2550</v>
      </c>
      <c r="AH103" s="272">
        <v>19</v>
      </c>
      <c r="AI103" s="272">
        <v>8</v>
      </c>
      <c r="AJ103" s="272" t="s">
        <v>3157</v>
      </c>
      <c r="AK103">
        <v>42.11</v>
      </c>
      <c r="AL103">
        <v>12</v>
      </c>
      <c r="AM103"/>
      <c r="AN103"/>
      <c r="AO103"/>
      <c r="AP103">
        <v>0.63315139342624405</v>
      </c>
      <c r="AQ103">
        <v>0.91318032493518098</v>
      </c>
      <c r="AR103">
        <v>0.21097224137694301</v>
      </c>
      <c r="AS103">
        <v>1.58552975791382E-2</v>
      </c>
      <c r="AT103"/>
      <c r="AU103"/>
      <c r="AV103"/>
      <c r="AW103"/>
      <c r="AX103"/>
      <c r="AY103"/>
      <c r="AZ103"/>
    </row>
    <row r="104" spans="1:52" s="347" customFormat="1" x14ac:dyDescent="0.2">
      <c r="A104" s="124" t="s">
        <v>1016</v>
      </c>
      <c r="B104" s="124" t="s">
        <v>1017</v>
      </c>
      <c r="C104" s="124" t="s">
        <v>1018</v>
      </c>
      <c r="D104" s="124" t="s">
        <v>2723</v>
      </c>
      <c r="E104">
        <v>101</v>
      </c>
      <c r="F104">
        <v>1417</v>
      </c>
      <c r="G104" t="s">
        <v>1641</v>
      </c>
      <c r="H104" t="s">
        <v>990</v>
      </c>
      <c r="I104">
        <v>1486</v>
      </c>
      <c r="J104">
        <v>700</v>
      </c>
      <c r="K104"/>
      <c r="L104"/>
      <c r="M104"/>
      <c r="N104"/>
      <c r="O104">
        <v>7762</v>
      </c>
      <c r="P104" t="s">
        <v>1134</v>
      </c>
      <c r="Q104" t="s">
        <v>989</v>
      </c>
      <c r="R104">
        <v>357</v>
      </c>
      <c r="S104">
        <v>2900</v>
      </c>
      <c r="T104"/>
      <c r="U104"/>
      <c r="V104"/>
      <c r="W104"/>
      <c r="X104">
        <v>2.17322143772234</v>
      </c>
      <c r="Y104">
        <v>16.260000000000002</v>
      </c>
      <c r="Z104">
        <v>1040200</v>
      </c>
      <c r="AA104">
        <v>1035300</v>
      </c>
      <c r="AB104">
        <v>0.47</v>
      </c>
      <c r="AC104">
        <v>2.5931755223120501</v>
      </c>
      <c r="AD104" t="s">
        <v>1015</v>
      </c>
      <c r="AE104"/>
      <c r="AF104">
        <v>-60457</v>
      </c>
      <c r="AG104">
        <v>-2748</v>
      </c>
      <c r="AH104" s="272">
        <v>22</v>
      </c>
      <c r="AI104" s="272">
        <v>10</v>
      </c>
      <c r="AJ104" s="272" t="s">
        <v>3158</v>
      </c>
      <c r="AK104">
        <v>45.45</v>
      </c>
      <c r="AL104">
        <v>12</v>
      </c>
      <c r="AM104"/>
      <c r="AN104"/>
      <c r="AO104"/>
      <c r="AP104">
        <v>0.71373072945355398</v>
      </c>
      <c r="AQ104">
        <v>0.92719204311831405</v>
      </c>
      <c r="AR104">
        <v>0.12123709829198399</v>
      </c>
      <c r="AS104">
        <v>9.8026128901153101E-3</v>
      </c>
      <c r="AT104"/>
      <c r="AU104"/>
      <c r="AV104"/>
      <c r="AW104"/>
      <c r="AX104"/>
      <c r="AY104"/>
      <c r="AZ104"/>
    </row>
    <row r="105" spans="1:52" s="278" customFormat="1" x14ac:dyDescent="0.2">
      <c r="A105" s="342" t="s">
        <v>1016</v>
      </c>
      <c r="B105" s="342" t="s">
        <v>1017</v>
      </c>
      <c r="C105" s="342" t="s">
        <v>1018</v>
      </c>
      <c r="D105" s="342" t="s">
        <v>2723</v>
      </c>
      <c r="E105" s="278">
        <v>102</v>
      </c>
      <c r="F105" s="278">
        <v>6113</v>
      </c>
      <c r="G105" s="278" t="s">
        <v>1231</v>
      </c>
      <c r="H105" s="278" t="s">
        <v>992</v>
      </c>
      <c r="I105" s="278">
        <v>959</v>
      </c>
      <c r="J105" s="278">
        <v>1100</v>
      </c>
      <c r="K105" s="343" t="s">
        <v>2216</v>
      </c>
      <c r="O105" s="343">
        <v>7278</v>
      </c>
      <c r="P105" s="278" t="s">
        <v>42</v>
      </c>
      <c r="Q105" s="278" t="s">
        <v>996</v>
      </c>
      <c r="R105" s="278">
        <v>1549</v>
      </c>
      <c r="S105" s="278">
        <v>700</v>
      </c>
      <c r="X105" s="278">
        <v>2.2789637442058099</v>
      </c>
      <c r="Y105" s="278">
        <v>13.66</v>
      </c>
      <c r="Z105" s="278">
        <v>1054900</v>
      </c>
      <c r="AA105" s="278">
        <v>1084300</v>
      </c>
      <c r="AB105" s="278">
        <v>2.71</v>
      </c>
      <c r="AC105" s="278">
        <v>2.3044730569791998</v>
      </c>
      <c r="AD105" s="278" t="s">
        <v>1015</v>
      </c>
      <c r="AF105" s="278">
        <v>-64383</v>
      </c>
      <c r="AG105" s="278">
        <v>-4599</v>
      </c>
      <c r="AH105" s="344">
        <v>14</v>
      </c>
      <c r="AI105" s="344">
        <v>6</v>
      </c>
      <c r="AJ105" s="344" t="s">
        <v>3159</v>
      </c>
      <c r="AK105" s="278">
        <v>42.86</v>
      </c>
      <c r="AL105" s="278">
        <v>14</v>
      </c>
      <c r="AP105" s="278">
        <v>0.84537188038944</v>
      </c>
      <c r="AQ105" s="278">
        <v>0.94475207163155295</v>
      </c>
      <c r="AR105" s="278">
        <v>0.343492002491319</v>
      </c>
      <c r="AS105" s="278">
        <v>5.5878097669523702E-2</v>
      </c>
    </row>
    <row r="106" spans="1:52" s="278" customFormat="1" x14ac:dyDescent="0.2">
      <c r="A106" s="342" t="s">
        <v>1016</v>
      </c>
      <c r="B106" s="342" t="s">
        <v>1017</v>
      </c>
      <c r="C106" s="342" t="s">
        <v>1018</v>
      </c>
      <c r="D106" s="342" t="s">
        <v>2723</v>
      </c>
      <c r="E106" s="278">
        <v>103</v>
      </c>
      <c r="F106" s="278">
        <v>7269</v>
      </c>
      <c r="G106" s="278" t="s">
        <v>912</v>
      </c>
      <c r="H106" s="278" t="s">
        <v>996</v>
      </c>
      <c r="I106" s="278">
        <v>3530</v>
      </c>
      <c r="J106" s="278">
        <v>300</v>
      </c>
      <c r="K106" s="343" t="s">
        <v>2271</v>
      </c>
      <c r="L106" s="343">
        <v>0.1</v>
      </c>
      <c r="O106" s="278">
        <v>5901</v>
      </c>
      <c r="P106" s="278" t="s">
        <v>224</v>
      </c>
      <c r="Q106" s="278" t="s">
        <v>1126</v>
      </c>
      <c r="R106" s="278">
        <v>1047</v>
      </c>
      <c r="S106" s="278">
        <v>1000</v>
      </c>
      <c r="T106" s="343" t="s">
        <v>2285</v>
      </c>
      <c r="X106" s="278">
        <v>-1.99613768365809</v>
      </c>
      <c r="Y106" s="278">
        <v>-29.19</v>
      </c>
      <c r="Z106" s="278">
        <v>1059000</v>
      </c>
      <c r="AA106" s="278">
        <v>1047000</v>
      </c>
      <c r="AB106" s="278">
        <v>1.1299999999999999</v>
      </c>
      <c r="AC106" s="278">
        <v>2.23649852411023</v>
      </c>
      <c r="AD106" s="278" t="s">
        <v>1015</v>
      </c>
      <c r="AF106" s="278">
        <v>-66743</v>
      </c>
      <c r="AG106" s="278">
        <v>-4767</v>
      </c>
      <c r="AH106" s="344">
        <v>14</v>
      </c>
      <c r="AI106" s="344">
        <v>7</v>
      </c>
      <c r="AJ106" s="344" t="s">
        <v>3160</v>
      </c>
      <c r="AK106" s="278">
        <v>50</v>
      </c>
      <c r="AL106" s="278">
        <v>9</v>
      </c>
      <c r="AP106" s="278">
        <v>0.84819717005612505</v>
      </c>
      <c r="AQ106" s="278">
        <v>0.92000858180517397</v>
      </c>
      <c r="AR106" s="278">
        <v>0.49512837817590999</v>
      </c>
      <c r="AS106" s="278">
        <v>9.2045141899707097E-2</v>
      </c>
    </row>
    <row r="107" spans="1:52" s="347" customFormat="1" x14ac:dyDescent="0.2">
      <c r="A107" s="124" t="s">
        <v>1016</v>
      </c>
      <c r="B107" s="124" t="s">
        <v>1017</v>
      </c>
      <c r="C107" s="124" t="s">
        <v>1018</v>
      </c>
      <c r="D107" s="124" t="s">
        <v>2723</v>
      </c>
      <c r="E107">
        <v>104</v>
      </c>
      <c r="F107">
        <v>4114</v>
      </c>
      <c r="G107" t="s">
        <v>1088</v>
      </c>
      <c r="H107" t="s">
        <v>1003</v>
      </c>
      <c r="I107">
        <v>5430</v>
      </c>
      <c r="J107">
        <v>200</v>
      </c>
      <c r="K107"/>
      <c r="L107"/>
      <c r="M107"/>
      <c r="N107"/>
      <c r="O107">
        <v>7011</v>
      </c>
      <c r="P107" t="s">
        <v>1261</v>
      </c>
      <c r="Q107" t="s">
        <v>992</v>
      </c>
      <c r="R107">
        <v>2540</v>
      </c>
      <c r="S107">
        <v>400</v>
      </c>
      <c r="T107"/>
      <c r="U107"/>
      <c r="V107"/>
      <c r="W107"/>
      <c r="X107">
        <v>2.39321491467325</v>
      </c>
      <c r="Y107">
        <v>17.59</v>
      </c>
      <c r="Z107">
        <v>1086000</v>
      </c>
      <c r="AA107">
        <v>1016000</v>
      </c>
      <c r="AB107">
        <v>6.45</v>
      </c>
      <c r="AC107">
        <v>2.5452855558073102</v>
      </c>
      <c r="AD107" t="s">
        <v>1015</v>
      </c>
      <c r="AE107"/>
      <c r="AF107">
        <v>-81520</v>
      </c>
      <c r="AG107">
        <v>-16304</v>
      </c>
      <c r="AH107" s="272">
        <v>5</v>
      </c>
      <c r="AI107" s="272">
        <v>1</v>
      </c>
      <c r="AJ107" s="272" t="s">
        <v>3161</v>
      </c>
      <c r="AK107">
        <v>20</v>
      </c>
      <c r="AL107">
        <v>13</v>
      </c>
      <c r="AM107"/>
      <c r="AN107"/>
      <c r="AO107"/>
      <c r="AP107">
        <v>0.81886536735272697</v>
      </c>
      <c r="AQ107">
        <v>0.93728313004283104</v>
      </c>
      <c r="AR107">
        <v>0.14090002213983599</v>
      </c>
      <c r="AS107">
        <v>4.7536972591708498E-2</v>
      </c>
      <c r="AT107"/>
      <c r="AU107"/>
      <c r="AV107"/>
      <c r="AW107"/>
      <c r="AX107"/>
      <c r="AY107"/>
      <c r="AZ107"/>
    </row>
    <row r="108" spans="1:52" s="278" customFormat="1" x14ac:dyDescent="0.2">
      <c r="A108" s="124" t="s">
        <v>1016</v>
      </c>
      <c r="B108" s="124" t="s">
        <v>1017</v>
      </c>
      <c r="C108" s="124" t="s">
        <v>1018</v>
      </c>
      <c r="D108" s="124" t="s">
        <v>2723</v>
      </c>
      <c r="E108">
        <v>105</v>
      </c>
      <c r="F108">
        <v>6479</v>
      </c>
      <c r="G108" t="s">
        <v>466</v>
      </c>
      <c r="H108" t="s">
        <v>986</v>
      </c>
      <c r="I108">
        <v>1767</v>
      </c>
      <c r="J108">
        <v>600</v>
      </c>
      <c r="K108"/>
      <c r="L108"/>
      <c r="M108"/>
      <c r="N108"/>
      <c r="O108">
        <v>1719</v>
      </c>
      <c r="P108" t="s">
        <v>463</v>
      </c>
      <c r="Q108" t="s">
        <v>990</v>
      </c>
      <c r="R108">
        <v>652</v>
      </c>
      <c r="S108">
        <v>1600</v>
      </c>
      <c r="T108"/>
      <c r="U108"/>
      <c r="V108"/>
      <c r="W108"/>
      <c r="X108">
        <v>-2.0398017469412899</v>
      </c>
      <c r="Y108">
        <v>-10.6</v>
      </c>
      <c r="Z108">
        <v>1060200</v>
      </c>
      <c r="AA108">
        <v>1043200</v>
      </c>
      <c r="AB108">
        <v>1.6</v>
      </c>
      <c r="AC108">
        <v>2.5686508872110201</v>
      </c>
      <c r="AD108" t="s">
        <v>1015</v>
      </c>
      <c r="AE108"/>
      <c r="AF108">
        <v>-87721</v>
      </c>
      <c r="AG108">
        <v>-5160</v>
      </c>
      <c r="AH108" s="272">
        <v>17</v>
      </c>
      <c r="AI108" s="272">
        <v>8</v>
      </c>
      <c r="AJ108" s="272" t="s">
        <v>3162</v>
      </c>
      <c r="AK108">
        <v>47.06</v>
      </c>
      <c r="AL108">
        <v>10</v>
      </c>
      <c r="AM108"/>
      <c r="AN108"/>
      <c r="AO108"/>
      <c r="AP108">
        <v>0.903958394454346</v>
      </c>
      <c r="AQ108">
        <v>0.94911959909839405</v>
      </c>
      <c r="AR108">
        <v>0.41164197859041801</v>
      </c>
      <c r="AS108">
        <v>7.6675870466354505E-4</v>
      </c>
      <c r="AT108"/>
      <c r="AU108"/>
      <c r="AV108"/>
      <c r="AW108"/>
      <c r="AX108"/>
      <c r="AY108"/>
      <c r="AZ108"/>
    </row>
    <row r="109" spans="1:52" s="347" customFormat="1" x14ac:dyDescent="0.2">
      <c r="A109" s="124" t="s">
        <v>1016</v>
      </c>
      <c r="B109" s="124" t="s">
        <v>1017</v>
      </c>
      <c r="C109" s="124" t="s">
        <v>1018</v>
      </c>
      <c r="D109" s="124" t="s">
        <v>2723</v>
      </c>
      <c r="E109">
        <v>106</v>
      </c>
      <c r="F109">
        <v>6674</v>
      </c>
      <c r="G109" t="s">
        <v>229</v>
      </c>
      <c r="H109" t="s">
        <v>986</v>
      </c>
      <c r="I109">
        <v>1626</v>
      </c>
      <c r="J109">
        <v>600</v>
      </c>
      <c r="K109"/>
      <c r="L109"/>
      <c r="M109"/>
      <c r="N109"/>
      <c r="O109">
        <v>8795</v>
      </c>
      <c r="P109" t="s">
        <v>1178</v>
      </c>
      <c r="Q109" t="s">
        <v>1111</v>
      </c>
      <c r="R109">
        <v>834</v>
      </c>
      <c r="S109">
        <v>1200</v>
      </c>
      <c r="T109"/>
      <c r="U109"/>
      <c r="V109"/>
      <c r="W109"/>
      <c r="X109">
        <v>1.92293619596492</v>
      </c>
      <c r="Y109">
        <v>11.05</v>
      </c>
      <c r="Z109">
        <v>975600</v>
      </c>
      <c r="AA109">
        <v>1000800</v>
      </c>
      <c r="AB109">
        <v>2.58</v>
      </c>
      <c r="AC109">
        <v>1.9632716051761101</v>
      </c>
      <c r="AD109" t="s">
        <v>1015</v>
      </c>
      <c r="AE109"/>
      <c r="AF109">
        <v>-88272</v>
      </c>
      <c r="AG109">
        <v>-4646</v>
      </c>
      <c r="AH109" s="272">
        <v>19</v>
      </c>
      <c r="AI109" s="272">
        <v>9</v>
      </c>
      <c r="AJ109" s="272" t="s">
        <v>3163</v>
      </c>
      <c r="AK109">
        <v>47.37</v>
      </c>
      <c r="AL109">
        <v>12</v>
      </c>
      <c r="AM109"/>
      <c r="AN109"/>
      <c r="AO109"/>
      <c r="AP109">
        <v>0.90408377932818296</v>
      </c>
      <c r="AQ109">
        <v>0.94665336280940304</v>
      </c>
      <c r="AR109">
        <v>0.37393016004609703</v>
      </c>
      <c r="AS109">
        <v>7.1543420589206999E-2</v>
      </c>
      <c r="AT109"/>
      <c r="AU109"/>
      <c r="AV109"/>
      <c r="AW109"/>
      <c r="AX109"/>
      <c r="AY109"/>
      <c r="AZ109"/>
    </row>
    <row r="110" spans="1:52" s="278" customFormat="1" x14ac:dyDescent="0.2">
      <c r="A110" s="124" t="s">
        <v>1016</v>
      </c>
      <c r="B110" s="124" t="s">
        <v>1017</v>
      </c>
      <c r="C110" s="124" t="s">
        <v>1018</v>
      </c>
      <c r="D110" s="124" t="s">
        <v>2723</v>
      </c>
      <c r="E110">
        <v>107</v>
      </c>
      <c r="F110">
        <v>4114</v>
      </c>
      <c r="G110" t="s">
        <v>1088</v>
      </c>
      <c r="H110" t="s">
        <v>1003</v>
      </c>
      <c r="I110">
        <v>5430</v>
      </c>
      <c r="J110">
        <v>200</v>
      </c>
      <c r="K110"/>
      <c r="L110"/>
      <c r="M110"/>
      <c r="N110"/>
      <c r="O110">
        <v>7012</v>
      </c>
      <c r="P110" t="s">
        <v>1148</v>
      </c>
      <c r="Q110" t="s">
        <v>996</v>
      </c>
      <c r="R110">
        <v>1511</v>
      </c>
      <c r="S110">
        <v>700</v>
      </c>
      <c r="T110"/>
      <c r="U110"/>
      <c r="V110"/>
      <c r="W110"/>
      <c r="X110">
        <v>1.80312049822195</v>
      </c>
      <c r="Y110">
        <v>13.25</v>
      </c>
      <c r="Z110">
        <v>1086000</v>
      </c>
      <c r="AA110">
        <v>1057700</v>
      </c>
      <c r="AB110">
        <v>2.61</v>
      </c>
      <c r="AC110">
        <v>1.9638918774499201</v>
      </c>
      <c r="AD110" t="s">
        <v>1015</v>
      </c>
      <c r="AE110"/>
      <c r="AF110">
        <v>-90272</v>
      </c>
      <c r="AG110">
        <v>-8207</v>
      </c>
      <c r="AH110" s="272">
        <v>11</v>
      </c>
      <c r="AI110" s="272">
        <v>5</v>
      </c>
      <c r="AJ110" s="272" t="s">
        <v>2825</v>
      </c>
      <c r="AK110">
        <v>45.45</v>
      </c>
      <c r="AL110">
        <v>12</v>
      </c>
      <c r="AM110"/>
      <c r="AN110"/>
      <c r="AO110"/>
      <c r="AP110">
        <v>0.87766732500900801</v>
      </c>
      <c r="AQ110">
        <v>0.95862160713821298</v>
      </c>
      <c r="AR110">
        <v>0.103096561546132</v>
      </c>
      <c r="AS110">
        <v>3.0222509126377E-3</v>
      </c>
      <c r="AT110"/>
      <c r="AU110"/>
      <c r="AV110"/>
      <c r="AW110"/>
      <c r="AX110"/>
      <c r="AY110"/>
      <c r="AZ110"/>
    </row>
    <row r="111" spans="1:52" s="278" customFormat="1" x14ac:dyDescent="0.2">
      <c r="A111" s="124" t="s">
        <v>1016</v>
      </c>
      <c r="B111" s="124" t="s">
        <v>1017</v>
      </c>
      <c r="C111" s="124" t="s">
        <v>1018</v>
      </c>
      <c r="D111" s="124" t="s">
        <v>2723</v>
      </c>
      <c r="E111">
        <v>108</v>
      </c>
      <c r="F111">
        <v>7189</v>
      </c>
      <c r="G111" t="s">
        <v>41</v>
      </c>
      <c r="H111" t="s">
        <v>1024</v>
      </c>
      <c r="I111">
        <v>631</v>
      </c>
      <c r="J111">
        <v>1700</v>
      </c>
      <c r="K111"/>
      <c r="L111"/>
      <c r="M111"/>
      <c r="N111"/>
      <c r="O111">
        <v>8359</v>
      </c>
      <c r="P111" t="s">
        <v>471</v>
      </c>
      <c r="Q111" t="s">
        <v>1024</v>
      </c>
      <c r="R111">
        <v>353</v>
      </c>
      <c r="S111">
        <v>3000</v>
      </c>
      <c r="T111"/>
      <c r="U111"/>
      <c r="V111"/>
      <c r="W111"/>
      <c r="X111">
        <v>1.8794348172086801</v>
      </c>
      <c r="Y111">
        <v>7.08</v>
      </c>
      <c r="Z111">
        <v>1072700</v>
      </c>
      <c r="AA111">
        <v>1059000</v>
      </c>
      <c r="AB111">
        <v>1.28</v>
      </c>
      <c r="AC111">
        <v>1.9818850035398401</v>
      </c>
      <c r="AD111" t="s">
        <v>1015</v>
      </c>
      <c r="AE111"/>
      <c r="AF111">
        <v>-91042</v>
      </c>
      <c r="AG111">
        <v>-4138</v>
      </c>
      <c r="AH111" s="272">
        <v>22</v>
      </c>
      <c r="AI111" s="272">
        <v>10</v>
      </c>
      <c r="AJ111" s="272" t="s">
        <v>2721</v>
      </c>
      <c r="AK111">
        <v>45.45</v>
      </c>
      <c r="AL111">
        <v>13</v>
      </c>
      <c r="AM111"/>
      <c r="AN111"/>
      <c r="AO111"/>
      <c r="AP111">
        <v>0.82888839877198095</v>
      </c>
      <c r="AQ111">
        <v>0.96715847922041198</v>
      </c>
      <c r="AR111">
        <v>0.176538118752957</v>
      </c>
      <c r="AS111">
        <v>1.3310605951070901E-2</v>
      </c>
      <c r="AT111"/>
      <c r="AU111"/>
      <c r="AV111"/>
      <c r="AW111"/>
      <c r="AX111"/>
      <c r="AY111"/>
      <c r="AZ111"/>
    </row>
    <row r="112" spans="1:52" s="278" customFormat="1" x14ac:dyDescent="0.2">
      <c r="A112" s="342" t="s">
        <v>1016</v>
      </c>
      <c r="B112" s="342" t="s">
        <v>1017</v>
      </c>
      <c r="C112" s="342" t="s">
        <v>1018</v>
      </c>
      <c r="D112" s="342" t="s">
        <v>2723</v>
      </c>
      <c r="E112" s="278">
        <v>109</v>
      </c>
      <c r="F112" s="278">
        <v>8876</v>
      </c>
      <c r="G112" s="278" t="s">
        <v>1627</v>
      </c>
      <c r="H112" s="278" t="s">
        <v>993</v>
      </c>
      <c r="I112" s="278">
        <v>2462</v>
      </c>
      <c r="J112" s="278">
        <v>400</v>
      </c>
      <c r="K112" s="343" t="s">
        <v>2250</v>
      </c>
      <c r="L112" s="343">
        <v>0.05</v>
      </c>
      <c r="O112" s="278">
        <v>4506</v>
      </c>
      <c r="P112" s="278" t="s">
        <v>1302</v>
      </c>
      <c r="Q112" s="278" t="s">
        <v>1001</v>
      </c>
      <c r="R112" s="278">
        <v>1383</v>
      </c>
      <c r="S112" s="278">
        <v>700</v>
      </c>
      <c r="X112" s="278">
        <v>-2.4956834043918299</v>
      </c>
      <c r="Y112" s="278">
        <v>-12.18</v>
      </c>
      <c r="Z112" s="278">
        <v>984800</v>
      </c>
      <c r="AA112" s="278">
        <v>968100</v>
      </c>
      <c r="AB112" s="278">
        <v>1.7</v>
      </c>
      <c r="AC112" s="278">
        <v>2.8811625902137701</v>
      </c>
      <c r="AD112" s="278" t="s">
        <v>1015</v>
      </c>
      <c r="AF112" s="278">
        <v>-93896</v>
      </c>
      <c r="AG112" s="278">
        <v>-5868</v>
      </c>
      <c r="AH112" s="344">
        <v>16</v>
      </c>
      <c r="AI112" s="344">
        <v>8</v>
      </c>
      <c r="AJ112" s="344" t="s">
        <v>3164</v>
      </c>
      <c r="AK112" s="278">
        <v>50</v>
      </c>
      <c r="AL112" s="278">
        <v>9</v>
      </c>
      <c r="AP112" s="278">
        <v>0.86046921077329896</v>
      </c>
      <c r="AQ112" s="278">
        <v>0.91073868973557603</v>
      </c>
      <c r="AR112" s="278">
        <v>0.12514765616891099</v>
      </c>
      <c r="AS112" s="278">
        <v>5.8753020414102297E-2</v>
      </c>
    </row>
    <row r="113" spans="1:52" s="278" customFormat="1" x14ac:dyDescent="0.2">
      <c r="A113" s="124" t="s">
        <v>1016</v>
      </c>
      <c r="B113" s="124" t="s">
        <v>1017</v>
      </c>
      <c r="C113" s="124" t="s">
        <v>1018</v>
      </c>
      <c r="D113" s="124" t="s">
        <v>2723</v>
      </c>
      <c r="E113">
        <v>110</v>
      </c>
      <c r="F113">
        <v>1417</v>
      </c>
      <c r="G113" t="s">
        <v>1641</v>
      </c>
      <c r="H113" t="s">
        <v>990</v>
      </c>
      <c r="I113">
        <v>1486</v>
      </c>
      <c r="J113">
        <v>700</v>
      </c>
      <c r="K113"/>
      <c r="L113"/>
      <c r="M113"/>
      <c r="N113"/>
      <c r="O113">
        <v>3863</v>
      </c>
      <c r="P113" t="s">
        <v>1144</v>
      </c>
      <c r="Q113" t="s">
        <v>1143</v>
      </c>
      <c r="R113">
        <v>1547</v>
      </c>
      <c r="S113">
        <v>700</v>
      </c>
      <c r="T113"/>
      <c r="U113"/>
      <c r="V113"/>
      <c r="W113"/>
      <c r="X113">
        <v>2.0033803236580998</v>
      </c>
      <c r="Y113">
        <v>7.22</v>
      </c>
      <c r="Z113">
        <v>1040200</v>
      </c>
      <c r="AA113">
        <v>1082900</v>
      </c>
      <c r="AB113">
        <v>3.94</v>
      </c>
      <c r="AC113">
        <v>2.94139061076508</v>
      </c>
      <c r="AD113" t="s">
        <v>1015</v>
      </c>
      <c r="AE113"/>
      <c r="AF113">
        <v>-106820</v>
      </c>
      <c r="AG113">
        <v>-5622</v>
      </c>
      <c r="AH113" s="272">
        <v>19</v>
      </c>
      <c r="AI113" s="272">
        <v>9</v>
      </c>
      <c r="AJ113" s="272" t="s">
        <v>3165</v>
      </c>
      <c r="AK113">
        <v>47.37</v>
      </c>
      <c r="AL113">
        <v>12</v>
      </c>
      <c r="AM113"/>
      <c r="AN113"/>
      <c r="AO113"/>
      <c r="AP113">
        <v>0.77563888787455904</v>
      </c>
      <c r="AQ113">
        <v>0.91547365079983001</v>
      </c>
      <c r="AR113">
        <v>0.38647828725503403</v>
      </c>
      <c r="AS113">
        <v>4.46371421543829E-2</v>
      </c>
      <c r="AT113"/>
      <c r="AU113"/>
      <c r="AV113"/>
      <c r="AW113"/>
      <c r="AX113"/>
      <c r="AY113"/>
      <c r="AZ113"/>
    </row>
    <row r="114" spans="1:52" x14ac:dyDescent="0.2">
      <c r="A114" s="124" t="s">
        <v>1016</v>
      </c>
      <c r="B114" s="124" t="s">
        <v>1017</v>
      </c>
      <c r="C114" s="124" t="s">
        <v>1018</v>
      </c>
      <c r="D114" s="124" t="s">
        <v>2723</v>
      </c>
      <c r="E114">
        <v>111</v>
      </c>
      <c r="F114">
        <v>6674</v>
      </c>
      <c r="G114" t="s">
        <v>229</v>
      </c>
      <c r="H114" t="s">
        <v>986</v>
      </c>
      <c r="I114">
        <v>1626</v>
      </c>
      <c r="J114">
        <v>600</v>
      </c>
      <c r="L114"/>
      <c r="M114"/>
      <c r="N114"/>
      <c r="O114">
        <v>2579</v>
      </c>
      <c r="P114" t="s">
        <v>1396</v>
      </c>
      <c r="Q114" t="s">
        <v>1006</v>
      </c>
      <c r="R114">
        <v>1894</v>
      </c>
      <c r="S114">
        <v>500</v>
      </c>
      <c r="T114"/>
      <c r="U114"/>
      <c r="V114"/>
      <c r="W114"/>
      <c r="X114">
        <v>-1.86078379273776</v>
      </c>
      <c r="Y114">
        <v>-18.010000000000002</v>
      </c>
      <c r="Z114">
        <v>975600</v>
      </c>
      <c r="AA114">
        <v>947000</v>
      </c>
      <c r="AB114">
        <v>3.02</v>
      </c>
      <c r="AC114">
        <v>1.9841912836192701</v>
      </c>
      <c r="AD114" t="s">
        <v>1015</v>
      </c>
      <c r="AE114"/>
      <c r="AF114">
        <v>-107834</v>
      </c>
      <c r="AG114">
        <v>-13479</v>
      </c>
      <c r="AH114" s="272">
        <v>8</v>
      </c>
      <c r="AI114" s="272">
        <v>4</v>
      </c>
      <c r="AJ114" s="272" t="s">
        <v>3166</v>
      </c>
      <c r="AK114">
        <v>50</v>
      </c>
      <c r="AL114">
        <v>11</v>
      </c>
      <c r="AM114"/>
      <c r="AN114"/>
      <c r="AO114"/>
      <c r="AP114">
        <v>0.84840542570295696</v>
      </c>
      <c r="AQ114">
        <v>0.90156262448876301</v>
      </c>
      <c r="AR114">
        <v>9.2513296873985296E-2</v>
      </c>
      <c r="AS114">
        <v>1.67836258213932E-2</v>
      </c>
    </row>
    <row r="115" spans="1:52" x14ac:dyDescent="0.2">
      <c r="A115" s="124" t="s">
        <v>1016</v>
      </c>
      <c r="B115" s="124" t="s">
        <v>1017</v>
      </c>
      <c r="C115" s="124" t="s">
        <v>1018</v>
      </c>
      <c r="D115" s="124" t="s">
        <v>2723</v>
      </c>
      <c r="E115">
        <v>112</v>
      </c>
      <c r="F115">
        <v>3101</v>
      </c>
      <c r="G115" t="s">
        <v>1205</v>
      </c>
      <c r="H115" t="s">
        <v>1199</v>
      </c>
      <c r="I115">
        <v>1467</v>
      </c>
      <c r="J115">
        <v>700</v>
      </c>
      <c r="L115"/>
      <c r="M115"/>
      <c r="N115"/>
      <c r="O115">
        <v>9412</v>
      </c>
      <c r="P115" t="s">
        <v>470</v>
      </c>
      <c r="Q115" t="s">
        <v>983</v>
      </c>
      <c r="R115">
        <v>410</v>
      </c>
      <c r="S115">
        <v>2500</v>
      </c>
      <c r="T115" t="s">
        <v>2492</v>
      </c>
      <c r="U115"/>
      <c r="V115"/>
      <c r="W115"/>
      <c r="X115">
        <v>2.2964465996587098</v>
      </c>
      <c r="Y115">
        <v>14.05</v>
      </c>
      <c r="Z115">
        <v>1026900</v>
      </c>
      <c r="AA115">
        <v>1025000</v>
      </c>
      <c r="AB115">
        <v>0.19</v>
      </c>
      <c r="AC115">
        <v>2.6318678783185199</v>
      </c>
      <c r="AD115" t="s">
        <v>1015</v>
      </c>
      <c r="AE115"/>
      <c r="AF115">
        <v>-114190</v>
      </c>
      <c r="AG115">
        <v>-7613</v>
      </c>
      <c r="AH115" s="272">
        <v>15</v>
      </c>
      <c r="AI115" s="272">
        <v>7</v>
      </c>
      <c r="AJ115" s="272" t="s">
        <v>3167</v>
      </c>
      <c r="AK115">
        <v>46.67</v>
      </c>
      <c r="AL115">
        <v>13</v>
      </c>
      <c r="AM115"/>
      <c r="AN115"/>
      <c r="AO115"/>
      <c r="AP115">
        <v>0.79243403495698295</v>
      </c>
      <c r="AQ115">
        <v>0.905593507216509</v>
      </c>
      <c r="AR115">
        <v>0.240315916208898</v>
      </c>
      <c r="AS115">
        <v>3.45261492307047E-3</v>
      </c>
    </row>
    <row r="116" spans="1:52" s="278" customFormat="1" x14ac:dyDescent="0.2">
      <c r="A116" s="342" t="s">
        <v>1016</v>
      </c>
      <c r="B116" s="342" t="s">
        <v>1017</v>
      </c>
      <c r="C116" s="342" t="s">
        <v>1018</v>
      </c>
      <c r="D116" s="342" t="s">
        <v>2723</v>
      </c>
      <c r="E116" s="278">
        <v>113</v>
      </c>
      <c r="F116" s="278">
        <v>8905</v>
      </c>
      <c r="G116" s="278" t="s">
        <v>1193</v>
      </c>
      <c r="H116" s="278" t="s">
        <v>1000</v>
      </c>
      <c r="I116" s="278">
        <v>1512</v>
      </c>
      <c r="J116" s="278">
        <v>700</v>
      </c>
      <c r="O116" s="278">
        <v>3289</v>
      </c>
      <c r="P116" s="278" t="s">
        <v>535</v>
      </c>
      <c r="Q116" s="278" t="s">
        <v>1000</v>
      </c>
      <c r="R116" s="278">
        <v>513</v>
      </c>
      <c r="S116" s="278">
        <v>2100</v>
      </c>
      <c r="T116" s="343" t="s">
        <v>2216</v>
      </c>
      <c r="X116" s="278">
        <v>-1.85071922862757</v>
      </c>
      <c r="Y116" s="278">
        <v>-17.8</v>
      </c>
      <c r="Z116" s="278">
        <v>1058400</v>
      </c>
      <c r="AA116" s="278">
        <v>1077300</v>
      </c>
      <c r="AB116" s="278">
        <v>1.79</v>
      </c>
      <c r="AC116" s="278">
        <v>1.91726542785707</v>
      </c>
      <c r="AD116" s="278" t="s">
        <v>1015</v>
      </c>
      <c r="AF116" s="278">
        <v>-117900</v>
      </c>
      <c r="AG116" s="278">
        <v>-5614</v>
      </c>
      <c r="AH116" s="344">
        <v>21</v>
      </c>
      <c r="AI116" s="344">
        <v>10</v>
      </c>
      <c r="AJ116" s="344" t="s">
        <v>3168</v>
      </c>
      <c r="AK116" s="278">
        <v>47.62</v>
      </c>
      <c r="AL116" s="278">
        <v>14</v>
      </c>
      <c r="AP116" s="278">
        <v>0.88988167205961499</v>
      </c>
      <c r="AQ116" s="278">
        <v>0.91291994936996201</v>
      </c>
      <c r="AR116" s="278">
        <v>7.8643237999697496E-2</v>
      </c>
      <c r="AS116" s="278">
        <v>6.9099391219584597E-2</v>
      </c>
    </row>
    <row r="117" spans="1:52" s="278" customFormat="1" x14ac:dyDescent="0.2">
      <c r="A117" s="342" t="s">
        <v>1016</v>
      </c>
      <c r="B117" s="342" t="s">
        <v>1017</v>
      </c>
      <c r="C117" s="342" t="s">
        <v>1018</v>
      </c>
      <c r="D117" s="342" t="s">
        <v>2723</v>
      </c>
      <c r="E117" s="278">
        <v>114</v>
      </c>
      <c r="F117" s="278">
        <v>6113</v>
      </c>
      <c r="G117" s="278" t="s">
        <v>1231</v>
      </c>
      <c r="H117" s="278" t="s">
        <v>992</v>
      </c>
      <c r="I117" s="278">
        <v>959</v>
      </c>
      <c r="J117" s="278">
        <v>1100</v>
      </c>
      <c r="K117" s="343" t="s">
        <v>2216</v>
      </c>
      <c r="O117" s="278">
        <v>7762</v>
      </c>
      <c r="P117" s="278" t="s">
        <v>1134</v>
      </c>
      <c r="Q117" s="278" t="s">
        <v>989</v>
      </c>
      <c r="R117" s="278">
        <v>357</v>
      </c>
      <c r="S117" s="278">
        <v>3000</v>
      </c>
      <c r="X117" s="278">
        <v>1.92114944360316</v>
      </c>
      <c r="Y117" s="278">
        <v>11.87</v>
      </c>
      <c r="Z117" s="278">
        <v>1054900</v>
      </c>
      <c r="AA117" s="278">
        <v>1071000</v>
      </c>
      <c r="AB117" s="278">
        <v>1.53</v>
      </c>
      <c r="AC117" s="278">
        <v>2.7724220590341102</v>
      </c>
      <c r="AD117" s="278" t="s">
        <v>1015</v>
      </c>
      <c r="AF117" s="278">
        <v>-133341</v>
      </c>
      <c r="AG117" s="278">
        <v>-7018</v>
      </c>
      <c r="AH117" s="344">
        <v>19</v>
      </c>
      <c r="AI117" s="344">
        <v>11</v>
      </c>
      <c r="AJ117" s="344" t="s">
        <v>3169</v>
      </c>
      <c r="AK117" s="278">
        <v>57.89</v>
      </c>
      <c r="AL117" s="278">
        <v>14</v>
      </c>
      <c r="AP117" s="278">
        <v>0.79103950610066698</v>
      </c>
      <c r="AQ117" s="278">
        <v>0.97087259804964199</v>
      </c>
      <c r="AR117" s="278">
        <v>0.451125413678725</v>
      </c>
      <c r="AS117" s="278">
        <v>9.6809829069707601E-3</v>
      </c>
    </row>
    <row r="118" spans="1:52" s="278" customFormat="1" x14ac:dyDescent="0.2">
      <c r="A118" s="342" t="s">
        <v>1016</v>
      </c>
      <c r="B118" s="342" t="s">
        <v>1017</v>
      </c>
      <c r="C118" s="342" t="s">
        <v>1018</v>
      </c>
      <c r="D118" s="342" t="s">
        <v>2723</v>
      </c>
      <c r="E118" s="278">
        <v>115</v>
      </c>
      <c r="F118" s="278">
        <v>9616</v>
      </c>
      <c r="G118" s="278" t="s">
        <v>1265</v>
      </c>
      <c r="H118" s="278" t="s">
        <v>993</v>
      </c>
      <c r="I118" s="278">
        <v>2950</v>
      </c>
      <c r="J118" s="278">
        <v>300</v>
      </c>
      <c r="L118" s="343">
        <v>0.05</v>
      </c>
      <c r="O118" s="278">
        <v>5901</v>
      </c>
      <c r="P118" s="278" t="s">
        <v>224</v>
      </c>
      <c r="Q118" s="278" t="s">
        <v>1126</v>
      </c>
      <c r="R118" s="278">
        <v>1047</v>
      </c>
      <c r="S118" s="278">
        <v>800</v>
      </c>
      <c r="T118" s="343" t="s">
        <v>2285</v>
      </c>
      <c r="X118" s="278">
        <v>-1.9800638968812301</v>
      </c>
      <c r="Y118" s="278">
        <v>-31.16</v>
      </c>
      <c r="Z118" s="278">
        <v>885000</v>
      </c>
      <c r="AA118" s="278">
        <v>837600</v>
      </c>
      <c r="AB118" s="278">
        <v>5.36</v>
      </c>
      <c r="AC118" s="278">
        <v>2.1220023196752802</v>
      </c>
      <c r="AD118" s="278" t="s">
        <v>1015</v>
      </c>
      <c r="AF118" s="278">
        <v>-139069</v>
      </c>
      <c r="AG118" s="278">
        <v>-6622</v>
      </c>
      <c r="AH118" s="344">
        <v>21</v>
      </c>
      <c r="AI118" s="344">
        <v>9</v>
      </c>
      <c r="AJ118" s="344" t="s">
        <v>2826</v>
      </c>
      <c r="AK118" s="278">
        <v>42.86</v>
      </c>
      <c r="AL118" s="278">
        <v>9</v>
      </c>
      <c r="AP118" s="278">
        <v>0.82770223183048397</v>
      </c>
      <c r="AQ118" s="278">
        <v>0.90105260990312497</v>
      </c>
      <c r="AR118" s="278">
        <v>0.41641314058425699</v>
      </c>
      <c r="AS118" s="278">
        <v>7.0068229399572704E-2</v>
      </c>
    </row>
    <row r="119" spans="1:52" s="278" customFormat="1" x14ac:dyDescent="0.2">
      <c r="A119" s="342" t="s">
        <v>1016</v>
      </c>
      <c r="B119" s="342" t="s">
        <v>1017</v>
      </c>
      <c r="C119" s="342" t="s">
        <v>1018</v>
      </c>
      <c r="D119" s="342" t="s">
        <v>2723</v>
      </c>
      <c r="E119" s="278">
        <v>116</v>
      </c>
      <c r="F119" s="278">
        <v>7943</v>
      </c>
      <c r="G119" s="278" t="s">
        <v>1646</v>
      </c>
      <c r="H119" s="278" t="s">
        <v>980</v>
      </c>
      <c r="I119" s="278">
        <v>2230</v>
      </c>
      <c r="J119" s="278">
        <v>400</v>
      </c>
      <c r="O119" s="278">
        <v>1332</v>
      </c>
      <c r="P119" s="278" t="s">
        <v>1287</v>
      </c>
      <c r="Q119" s="278" t="s">
        <v>1063</v>
      </c>
      <c r="R119" s="278">
        <v>457</v>
      </c>
      <c r="S119" s="278">
        <v>2000</v>
      </c>
      <c r="T119" s="343" t="s">
        <v>2216</v>
      </c>
      <c r="X119" s="278">
        <v>-2.3670199333754001</v>
      </c>
      <c r="Y119" s="278">
        <v>-13.61</v>
      </c>
      <c r="Z119" s="278">
        <v>892000</v>
      </c>
      <c r="AA119" s="278">
        <v>914000</v>
      </c>
      <c r="AB119" s="278">
        <v>2.4700000000000002</v>
      </c>
      <c r="AC119" s="278">
        <v>2.92167115620102</v>
      </c>
      <c r="AD119" s="278" t="s">
        <v>1015</v>
      </c>
      <c r="AF119" s="278">
        <v>-161155</v>
      </c>
      <c r="AG119" s="278">
        <v>-7325</v>
      </c>
      <c r="AH119" s="344">
        <v>22</v>
      </c>
      <c r="AI119" s="344">
        <v>8</v>
      </c>
      <c r="AJ119" s="344" t="s">
        <v>3145</v>
      </c>
      <c r="AK119" s="278">
        <v>36.36</v>
      </c>
      <c r="AL119" s="278">
        <v>11</v>
      </c>
      <c r="AP119" s="278">
        <v>0.83587020998528705</v>
      </c>
      <c r="AQ119" s="278">
        <v>0.90047196315002198</v>
      </c>
      <c r="AR119" s="278">
        <v>0.33152681270343998</v>
      </c>
      <c r="AS119" s="278">
        <v>7.1808698686496794E-2</v>
      </c>
    </row>
    <row r="120" spans="1:52" s="347" customFormat="1" x14ac:dyDescent="0.2">
      <c r="A120" s="124" t="s">
        <v>1016</v>
      </c>
      <c r="B120" s="124" t="s">
        <v>1017</v>
      </c>
      <c r="C120" s="124" t="s">
        <v>1018</v>
      </c>
      <c r="D120" s="124" t="s">
        <v>2723</v>
      </c>
      <c r="E120">
        <v>117</v>
      </c>
      <c r="F120">
        <v>4114</v>
      </c>
      <c r="G120" t="s">
        <v>1088</v>
      </c>
      <c r="H120" t="s">
        <v>1003</v>
      </c>
      <c r="I120">
        <v>5430</v>
      </c>
      <c r="J120">
        <v>200</v>
      </c>
      <c r="K120"/>
      <c r="L120"/>
      <c r="M120"/>
      <c r="N120"/>
      <c r="O120">
        <v>2768</v>
      </c>
      <c r="P120" t="s">
        <v>1494</v>
      </c>
      <c r="Q120" t="s">
        <v>988</v>
      </c>
      <c r="R120">
        <v>231</v>
      </c>
      <c r="S120">
        <v>4700</v>
      </c>
      <c r="T120"/>
      <c r="U120"/>
      <c r="V120"/>
      <c r="W120"/>
      <c r="X120">
        <v>-2.49927914812202</v>
      </c>
      <c r="Y120">
        <v>-22.01</v>
      </c>
      <c r="Z120">
        <v>1086000</v>
      </c>
      <c r="AA120">
        <v>1085700</v>
      </c>
      <c r="AB120">
        <v>0.03</v>
      </c>
      <c r="AC120">
        <v>2.61281078717546</v>
      </c>
      <c r="AD120" t="s">
        <v>1015</v>
      </c>
      <c r="AE120"/>
      <c r="AF120">
        <v>-162694</v>
      </c>
      <c r="AG120">
        <v>-8563</v>
      </c>
      <c r="AH120" s="272">
        <v>19</v>
      </c>
      <c r="AI120" s="272">
        <v>8</v>
      </c>
      <c r="AJ120" s="272" t="s">
        <v>3170</v>
      </c>
      <c r="AK120">
        <v>42.11</v>
      </c>
      <c r="AL120">
        <v>12</v>
      </c>
      <c r="AM120"/>
      <c r="AN120"/>
      <c r="AO120"/>
      <c r="AP120">
        <v>0.82140445177858001</v>
      </c>
      <c r="AQ120">
        <v>0.91044225444418603</v>
      </c>
      <c r="AR120">
        <v>0.17414686521407799</v>
      </c>
      <c r="AS120">
        <v>2.1935609488685202E-2</v>
      </c>
      <c r="AT120"/>
      <c r="AU120"/>
      <c r="AV120"/>
      <c r="AW120"/>
      <c r="AX120"/>
      <c r="AY120"/>
      <c r="AZ120"/>
    </row>
    <row r="121" spans="1:52" s="278" customFormat="1" x14ac:dyDescent="0.2">
      <c r="A121" s="342" t="s">
        <v>1016</v>
      </c>
      <c r="B121" s="342" t="s">
        <v>1017</v>
      </c>
      <c r="C121" s="342" t="s">
        <v>1018</v>
      </c>
      <c r="D121" s="342" t="s">
        <v>2723</v>
      </c>
      <c r="E121" s="278">
        <v>118</v>
      </c>
      <c r="F121" s="278">
        <v>7202</v>
      </c>
      <c r="G121" s="278" t="s">
        <v>637</v>
      </c>
      <c r="H121" s="278" t="s">
        <v>996</v>
      </c>
      <c r="I121" s="278">
        <v>873.2</v>
      </c>
      <c r="J121" s="278">
        <v>1200</v>
      </c>
      <c r="K121" s="343" t="s">
        <v>2271</v>
      </c>
      <c r="O121" s="278">
        <v>4676</v>
      </c>
      <c r="P121" s="278" t="s">
        <v>1323</v>
      </c>
      <c r="Q121" s="278" t="s">
        <v>983</v>
      </c>
      <c r="R121" s="278">
        <v>1005</v>
      </c>
      <c r="S121" s="278">
        <v>1000</v>
      </c>
      <c r="X121" s="278">
        <v>-2.1089834420803601</v>
      </c>
      <c r="Y121" s="278">
        <v>-18.93</v>
      </c>
      <c r="Z121" s="278">
        <v>1047840</v>
      </c>
      <c r="AA121" s="278">
        <v>1005000</v>
      </c>
      <c r="AB121" s="278">
        <v>4.26</v>
      </c>
      <c r="AC121" s="278">
        <v>2.2720557698518302</v>
      </c>
      <c r="AD121" s="278" t="s">
        <v>1015</v>
      </c>
      <c r="AF121" s="278">
        <v>-183886</v>
      </c>
      <c r="AG121" s="278">
        <v>-7995</v>
      </c>
      <c r="AH121" s="344">
        <v>23</v>
      </c>
      <c r="AI121" s="344">
        <v>11</v>
      </c>
      <c r="AJ121" s="344" t="s">
        <v>3171</v>
      </c>
      <c r="AK121" s="278">
        <v>47.83</v>
      </c>
      <c r="AL121" s="278">
        <v>12</v>
      </c>
      <c r="AP121" s="278">
        <v>0.90462458622242803</v>
      </c>
      <c r="AQ121" s="278">
        <v>0.94957225244191001</v>
      </c>
      <c r="AR121" s="278">
        <v>2.7669568896772901E-2</v>
      </c>
      <c r="AS121" s="278">
        <v>2.9036530955210998E-2</v>
      </c>
    </row>
    <row r="122" spans="1:52" s="347" customFormat="1" x14ac:dyDescent="0.2">
      <c r="A122" s="124" t="s">
        <v>1016</v>
      </c>
      <c r="B122" s="124" t="s">
        <v>1017</v>
      </c>
      <c r="C122" s="124" t="s">
        <v>1018</v>
      </c>
      <c r="D122" s="124" t="s">
        <v>2723</v>
      </c>
      <c r="E122">
        <v>119</v>
      </c>
      <c r="F122">
        <v>5713</v>
      </c>
      <c r="G122" t="s">
        <v>1198</v>
      </c>
      <c r="H122" t="s">
        <v>994</v>
      </c>
      <c r="I122">
        <v>2770</v>
      </c>
      <c r="J122">
        <v>300</v>
      </c>
      <c r="K122"/>
      <c r="L122"/>
      <c r="M122"/>
      <c r="N122"/>
      <c r="O122">
        <v>2501</v>
      </c>
      <c r="P122" t="s">
        <v>501</v>
      </c>
      <c r="Q122" t="s">
        <v>1006</v>
      </c>
      <c r="R122">
        <v>2008</v>
      </c>
      <c r="S122">
        <v>400</v>
      </c>
      <c r="T122"/>
      <c r="U122"/>
      <c r="V122"/>
      <c r="W122"/>
      <c r="X122">
        <v>-2.10689697775355</v>
      </c>
      <c r="Y122">
        <v>-13.15</v>
      </c>
      <c r="Z122">
        <v>831000</v>
      </c>
      <c r="AA122">
        <v>803200</v>
      </c>
      <c r="AB122">
        <v>3.35</v>
      </c>
      <c r="AC122">
        <v>2.95209864273468</v>
      </c>
      <c r="AD122" t="s">
        <v>1015</v>
      </c>
      <c r="AE122"/>
      <c r="AF122">
        <v>-189803</v>
      </c>
      <c r="AG122">
        <v>-18980</v>
      </c>
      <c r="AH122" s="272">
        <v>10</v>
      </c>
      <c r="AI122" s="272">
        <v>4</v>
      </c>
      <c r="AJ122" s="272" t="s">
        <v>3172</v>
      </c>
      <c r="AK122">
        <v>40</v>
      </c>
      <c r="AL122">
        <v>8</v>
      </c>
      <c r="AM122"/>
      <c r="AN122"/>
      <c r="AO122"/>
      <c r="AP122">
        <v>0.83193867877861605</v>
      </c>
      <c r="AQ122">
        <v>0.91939701610814595</v>
      </c>
      <c r="AR122">
        <v>0.26881400253693799</v>
      </c>
      <c r="AS122">
        <v>5.0080619111257897E-3</v>
      </c>
      <c r="AT122"/>
      <c r="AU122"/>
      <c r="AV122"/>
      <c r="AW122"/>
      <c r="AX122"/>
      <c r="AY122"/>
      <c r="AZ122"/>
    </row>
    <row r="123" spans="1:52" s="278" customFormat="1" x14ac:dyDescent="0.2">
      <c r="A123" s="342" t="s">
        <v>1016</v>
      </c>
      <c r="B123" s="342" t="s">
        <v>1017</v>
      </c>
      <c r="C123" s="342" t="s">
        <v>1018</v>
      </c>
      <c r="D123" s="342" t="s">
        <v>2723</v>
      </c>
      <c r="E123" s="278">
        <v>120</v>
      </c>
      <c r="F123" s="278">
        <v>7867</v>
      </c>
      <c r="G123" s="278" t="s">
        <v>1291</v>
      </c>
      <c r="H123" s="278" t="s">
        <v>1002</v>
      </c>
      <c r="I123" s="278">
        <v>909</v>
      </c>
      <c r="J123" s="278">
        <v>1100</v>
      </c>
      <c r="K123" s="343" t="s">
        <v>2198</v>
      </c>
      <c r="O123" s="278">
        <v>4506</v>
      </c>
      <c r="P123" s="278" t="s">
        <v>1302</v>
      </c>
      <c r="Q123" s="278" t="s">
        <v>1001</v>
      </c>
      <c r="R123" s="278">
        <v>1383</v>
      </c>
      <c r="S123" s="278">
        <v>700</v>
      </c>
      <c r="X123" s="278">
        <v>-1.81747377080271</v>
      </c>
      <c r="Y123" s="278">
        <v>-10.7</v>
      </c>
      <c r="Z123" s="278">
        <v>999900</v>
      </c>
      <c r="AA123" s="278">
        <v>968100</v>
      </c>
      <c r="AB123" s="278">
        <v>3.28</v>
      </c>
      <c r="AC123" s="278">
        <v>2.3820289915276698</v>
      </c>
      <c r="AD123" s="278" t="s">
        <v>1015</v>
      </c>
      <c r="AF123" s="278">
        <v>-202784</v>
      </c>
      <c r="AG123" s="278">
        <v>-11266</v>
      </c>
      <c r="AH123" s="344">
        <v>18</v>
      </c>
      <c r="AI123" s="344">
        <v>8</v>
      </c>
      <c r="AJ123" s="344" t="s">
        <v>3173</v>
      </c>
      <c r="AK123" s="278">
        <v>44.44</v>
      </c>
      <c r="AL123" s="278">
        <v>9</v>
      </c>
      <c r="AP123" s="278">
        <v>0.873709577777112</v>
      </c>
      <c r="AQ123" s="278">
        <v>0.91733814716864404</v>
      </c>
      <c r="AR123" s="278">
        <v>9.5545335315330202E-2</v>
      </c>
      <c r="AS123" s="278">
        <v>9.7166083966206906E-2</v>
      </c>
    </row>
    <row r="124" spans="1:52" s="278" customFormat="1" x14ac:dyDescent="0.2">
      <c r="A124" s="124" t="s">
        <v>1016</v>
      </c>
      <c r="B124" s="124" t="s">
        <v>1017</v>
      </c>
      <c r="C124" s="124" t="s">
        <v>1018</v>
      </c>
      <c r="D124" s="124" t="s">
        <v>2723</v>
      </c>
      <c r="E124">
        <v>121</v>
      </c>
      <c r="F124">
        <v>4062</v>
      </c>
      <c r="G124" t="s">
        <v>228</v>
      </c>
      <c r="H124" t="s">
        <v>986</v>
      </c>
      <c r="I124">
        <v>2884</v>
      </c>
      <c r="J124">
        <v>300</v>
      </c>
      <c r="K124"/>
      <c r="L124" s="183">
        <v>0.05</v>
      </c>
      <c r="M124"/>
      <c r="N124"/>
      <c r="O124">
        <v>6134</v>
      </c>
      <c r="P124" t="s">
        <v>1151</v>
      </c>
      <c r="Q124" t="s">
        <v>992</v>
      </c>
      <c r="R124">
        <v>1743</v>
      </c>
      <c r="S124">
        <v>500</v>
      </c>
      <c r="T124"/>
      <c r="U124" s="183">
        <v>0.05</v>
      </c>
      <c r="V124"/>
      <c r="W124"/>
      <c r="X124">
        <v>2.1826561343200099</v>
      </c>
      <c r="Y124">
        <v>13.92</v>
      </c>
      <c r="Z124">
        <v>865200</v>
      </c>
      <c r="AA124">
        <v>871500</v>
      </c>
      <c r="AB124">
        <v>0.73</v>
      </c>
      <c r="AC124">
        <v>2.3925066742163299</v>
      </c>
      <c r="AD124" t="s">
        <v>1015</v>
      </c>
      <c r="AE124"/>
      <c r="AF124">
        <v>-233982</v>
      </c>
      <c r="AG124">
        <v>-16713</v>
      </c>
      <c r="AH124" s="272">
        <v>14</v>
      </c>
      <c r="AI124" s="272">
        <v>5</v>
      </c>
      <c r="AJ124" s="272" t="s">
        <v>3174</v>
      </c>
      <c r="AK124">
        <v>35.71</v>
      </c>
      <c r="AL124">
        <v>11</v>
      </c>
      <c r="AM124"/>
      <c r="AN124"/>
      <c r="AO124"/>
      <c r="AP124">
        <v>0.847118178337528</v>
      </c>
      <c r="AQ124">
        <v>0.90488531118625903</v>
      </c>
      <c r="AR124">
        <v>0.11311422996560599</v>
      </c>
      <c r="AS124">
        <v>3.8994509373722099E-3</v>
      </c>
      <c r="AT124"/>
      <c r="AU124"/>
      <c r="AV124"/>
      <c r="AW124"/>
      <c r="AX124"/>
      <c r="AY124"/>
      <c r="AZ124"/>
    </row>
    <row r="125" spans="1:52" s="347" customFormat="1" x14ac:dyDescent="0.2">
      <c r="A125" s="350" t="s">
        <v>1016</v>
      </c>
      <c r="B125" s="350" t="s">
        <v>1017</v>
      </c>
      <c r="C125" s="350" t="s">
        <v>1018</v>
      </c>
      <c r="D125" s="350" t="s">
        <v>2723</v>
      </c>
      <c r="E125" s="347">
        <v>122</v>
      </c>
      <c r="F125" s="347">
        <v>1861</v>
      </c>
      <c r="G125" s="347" t="s">
        <v>1321</v>
      </c>
      <c r="H125" s="347" t="s">
        <v>990</v>
      </c>
      <c r="I125" s="347">
        <v>2438</v>
      </c>
      <c r="J125" s="347">
        <v>400</v>
      </c>
      <c r="O125" s="348">
        <v>8002</v>
      </c>
      <c r="P125" s="347" t="s">
        <v>26</v>
      </c>
      <c r="Q125" s="347" t="s">
        <v>988</v>
      </c>
      <c r="R125" s="347">
        <v>470.5</v>
      </c>
      <c r="S125" s="347">
        <v>2100</v>
      </c>
      <c r="X125" s="347">
        <v>2.2013448510583302</v>
      </c>
      <c r="Y125" s="347">
        <v>15.56</v>
      </c>
      <c r="Z125" s="347">
        <v>975200</v>
      </c>
      <c r="AA125" s="347">
        <v>988050</v>
      </c>
      <c r="AB125" s="347">
        <v>1.32</v>
      </c>
      <c r="AC125" s="347">
        <v>2.3296487115403899</v>
      </c>
      <c r="AD125" s="347" t="s">
        <v>1015</v>
      </c>
      <c r="AF125" s="347">
        <v>-264800</v>
      </c>
      <c r="AG125" s="347">
        <v>-15576</v>
      </c>
      <c r="AH125" s="349">
        <v>17</v>
      </c>
      <c r="AI125" s="349">
        <v>6</v>
      </c>
      <c r="AJ125" s="349" t="s">
        <v>2794</v>
      </c>
      <c r="AK125" s="347">
        <v>35.29</v>
      </c>
      <c r="AL125" s="347">
        <v>13</v>
      </c>
      <c r="AP125" s="347">
        <v>0.93026893518449505</v>
      </c>
      <c r="AQ125" s="347">
        <v>0.96102235733469299</v>
      </c>
      <c r="AR125" s="347">
        <v>0.42416099375844302</v>
      </c>
      <c r="AS125" s="347">
        <v>1.4293283974398101E-2</v>
      </c>
    </row>
    <row r="126" spans="1:52" x14ac:dyDescent="0.2">
      <c r="A126" s="124" t="s">
        <v>1016</v>
      </c>
      <c r="B126" s="124" t="s">
        <v>1017</v>
      </c>
      <c r="C126" s="124" t="s">
        <v>1018</v>
      </c>
      <c r="D126" s="124" t="s">
        <v>2723</v>
      </c>
      <c r="E126">
        <v>123</v>
      </c>
      <c r="F126">
        <v>6471</v>
      </c>
      <c r="G126" t="s">
        <v>877</v>
      </c>
      <c r="H126" t="s">
        <v>992</v>
      </c>
      <c r="I126">
        <v>738</v>
      </c>
      <c r="J126">
        <v>1500</v>
      </c>
      <c r="L126"/>
      <c r="M126"/>
      <c r="N126"/>
      <c r="O126">
        <v>8795</v>
      </c>
      <c r="P126" t="s">
        <v>1178</v>
      </c>
      <c r="Q126" t="s">
        <v>1111</v>
      </c>
      <c r="R126">
        <v>834</v>
      </c>
      <c r="S126">
        <v>1300</v>
      </c>
      <c r="T126"/>
      <c r="U126"/>
      <c r="V126"/>
      <c r="W126"/>
      <c r="X126">
        <v>2.24938775777379</v>
      </c>
      <c r="Y126">
        <v>11.52</v>
      </c>
      <c r="Z126">
        <v>1107000</v>
      </c>
      <c r="AA126">
        <v>1084200</v>
      </c>
      <c r="AB126">
        <v>2.1</v>
      </c>
      <c r="AC126">
        <v>2.2665955374008799</v>
      </c>
      <c r="AD126" t="s">
        <v>1015</v>
      </c>
      <c r="AE126"/>
      <c r="AF126">
        <v>-300241</v>
      </c>
      <c r="AG126">
        <v>-15012</v>
      </c>
      <c r="AH126" s="272">
        <v>20</v>
      </c>
      <c r="AI126" s="272">
        <v>7</v>
      </c>
      <c r="AJ126" s="272" t="s">
        <v>3175</v>
      </c>
      <c r="AK126">
        <v>35</v>
      </c>
      <c r="AL126">
        <v>12</v>
      </c>
      <c r="AM126"/>
      <c r="AN126"/>
      <c r="AO126"/>
      <c r="AP126">
        <v>0.87711675684949297</v>
      </c>
      <c r="AQ126">
        <v>0.95731915413791602</v>
      </c>
      <c r="AR126">
        <v>0.47742223981239601</v>
      </c>
      <c r="AS126">
        <v>1.3727729857405E-2</v>
      </c>
    </row>
    <row r="127" spans="1:52" x14ac:dyDescent="0.2">
      <c r="A127" s="124" t="s">
        <v>1016</v>
      </c>
      <c r="B127" s="124" t="s">
        <v>1017</v>
      </c>
      <c r="C127" s="124" t="s">
        <v>1018</v>
      </c>
      <c r="D127" s="124" t="s">
        <v>2723</v>
      </c>
      <c r="E127">
        <v>124</v>
      </c>
      <c r="F127">
        <v>1417</v>
      </c>
      <c r="G127" t="s">
        <v>1641</v>
      </c>
      <c r="H127" t="s">
        <v>990</v>
      </c>
      <c r="I127">
        <v>1486</v>
      </c>
      <c r="J127">
        <v>700</v>
      </c>
      <c r="L127"/>
      <c r="M127"/>
      <c r="N127"/>
      <c r="O127">
        <v>3076</v>
      </c>
      <c r="P127" t="s">
        <v>1227</v>
      </c>
      <c r="Q127" t="s">
        <v>988</v>
      </c>
      <c r="R127">
        <v>1320</v>
      </c>
      <c r="S127">
        <v>800</v>
      </c>
      <c r="T127"/>
      <c r="U127"/>
      <c r="V127"/>
      <c r="W127"/>
      <c r="X127">
        <v>1.9280910825897799</v>
      </c>
      <c r="Y127">
        <v>13.65</v>
      </c>
      <c r="Z127">
        <v>1040200</v>
      </c>
      <c r="AA127">
        <v>1056000</v>
      </c>
      <c r="AB127">
        <v>1.52</v>
      </c>
      <c r="AC127">
        <v>1.9939222365056499</v>
      </c>
      <c r="AD127" t="s">
        <v>1015</v>
      </c>
      <c r="AE127"/>
      <c r="AF127">
        <v>-301387</v>
      </c>
      <c r="AG127">
        <v>-14352</v>
      </c>
      <c r="AH127" s="272">
        <v>21</v>
      </c>
      <c r="AI127" s="272">
        <v>9</v>
      </c>
      <c r="AJ127" s="272" t="s">
        <v>3176</v>
      </c>
      <c r="AK127">
        <v>42.86</v>
      </c>
      <c r="AL127">
        <v>13</v>
      </c>
      <c r="AM127"/>
      <c r="AN127"/>
      <c r="AO127"/>
      <c r="AP127">
        <v>0.80132161358869103</v>
      </c>
      <c r="AQ127">
        <v>0.923282478284979</v>
      </c>
      <c r="AR127">
        <v>0.41396899285621402</v>
      </c>
      <c r="AS127">
        <v>2.3117266055710999E-2</v>
      </c>
    </row>
    <row r="128" spans="1:52" x14ac:dyDescent="0.2">
      <c r="A128" s="124" t="s">
        <v>1016</v>
      </c>
      <c r="B128" s="124" t="s">
        <v>1017</v>
      </c>
      <c r="C128" s="124" t="s">
        <v>1018</v>
      </c>
      <c r="D128" s="124" t="s">
        <v>2723</v>
      </c>
      <c r="E128">
        <v>125</v>
      </c>
      <c r="F128">
        <v>8341</v>
      </c>
      <c r="G128" t="s">
        <v>697</v>
      </c>
      <c r="H128" t="s">
        <v>1024</v>
      </c>
      <c r="I128">
        <v>1439</v>
      </c>
      <c r="J128">
        <v>700</v>
      </c>
      <c r="L128" s="183">
        <v>0.05</v>
      </c>
      <c r="M128"/>
      <c r="N128"/>
      <c r="O128">
        <v>8359</v>
      </c>
      <c r="P128" t="s">
        <v>471</v>
      </c>
      <c r="Q128" t="s">
        <v>1024</v>
      </c>
      <c r="R128">
        <v>353</v>
      </c>
      <c r="S128">
        <v>2900</v>
      </c>
      <c r="T128"/>
      <c r="U128"/>
      <c r="V128"/>
      <c r="W128"/>
      <c r="X128">
        <v>1.9813579975089799</v>
      </c>
      <c r="Y128">
        <v>8.26</v>
      </c>
      <c r="Z128">
        <v>1007300</v>
      </c>
      <c r="AA128">
        <v>1023700</v>
      </c>
      <c r="AB128">
        <v>1.63</v>
      </c>
      <c r="AC128">
        <v>2.2431022544267298</v>
      </c>
      <c r="AD128" t="s">
        <v>1015</v>
      </c>
      <c r="AE128"/>
      <c r="AF128">
        <v>-302327</v>
      </c>
      <c r="AG128">
        <v>-13145</v>
      </c>
      <c r="AH128" s="272">
        <v>23</v>
      </c>
      <c r="AI128" s="272">
        <v>10</v>
      </c>
      <c r="AJ128" s="272" t="s">
        <v>3177</v>
      </c>
      <c r="AK128">
        <v>43.48</v>
      </c>
      <c r="AL128">
        <v>15</v>
      </c>
      <c r="AM128"/>
      <c r="AN128"/>
      <c r="AO128"/>
      <c r="AP128">
        <v>0.85235474025533198</v>
      </c>
      <c r="AQ128">
        <v>0.95055364140749399</v>
      </c>
      <c r="AR128">
        <v>0.33235638603858397</v>
      </c>
      <c r="AS128">
        <v>5.3880687043285497E-2</v>
      </c>
    </row>
    <row r="129" spans="1:45" x14ac:dyDescent="0.2">
      <c r="A129" s="124" t="s">
        <v>1016</v>
      </c>
      <c r="B129" s="124" t="s">
        <v>1017</v>
      </c>
      <c r="C129" s="124" t="s">
        <v>1018</v>
      </c>
      <c r="D129" s="124" t="s">
        <v>2723</v>
      </c>
      <c r="E129">
        <v>126</v>
      </c>
      <c r="F129">
        <v>5463</v>
      </c>
      <c r="G129" t="s">
        <v>63</v>
      </c>
      <c r="H129" t="s">
        <v>1022</v>
      </c>
      <c r="I129">
        <v>2683</v>
      </c>
      <c r="J129">
        <v>400</v>
      </c>
      <c r="L129" s="183">
        <v>0.05</v>
      </c>
      <c r="M129"/>
      <c r="N129"/>
      <c r="O129">
        <v>7186</v>
      </c>
      <c r="P129" t="s">
        <v>461</v>
      </c>
      <c r="Q129" t="s">
        <v>1024</v>
      </c>
      <c r="R129">
        <v>312</v>
      </c>
      <c r="S129">
        <v>3400</v>
      </c>
      <c r="T129"/>
      <c r="U129"/>
      <c r="V129"/>
      <c r="W129"/>
      <c r="X129">
        <v>1.81620342914366</v>
      </c>
      <c r="Y129">
        <v>11.51</v>
      </c>
      <c r="Z129">
        <v>1073200</v>
      </c>
      <c r="AA129">
        <v>1060800</v>
      </c>
      <c r="AB129">
        <v>1.1599999999999999</v>
      </c>
      <c r="AC129">
        <v>2.13832295999195</v>
      </c>
      <c r="AD129" t="s">
        <v>1015</v>
      </c>
      <c r="AE129"/>
      <c r="AF129">
        <v>-325687</v>
      </c>
      <c r="AG129">
        <v>-15509</v>
      </c>
      <c r="AH129" s="272">
        <v>21</v>
      </c>
      <c r="AI129" s="272">
        <v>8</v>
      </c>
      <c r="AJ129" s="272" t="s">
        <v>2795</v>
      </c>
      <c r="AK129">
        <v>38.1</v>
      </c>
      <c r="AL129">
        <v>13</v>
      </c>
      <c r="AM129"/>
      <c r="AN129"/>
      <c r="AO129"/>
      <c r="AP129">
        <v>0.76822275359713299</v>
      </c>
      <c r="AQ129">
        <v>0.91505191996686996</v>
      </c>
      <c r="AR129">
        <v>4.0854535542937702E-4</v>
      </c>
      <c r="AS129">
        <v>6.5717064356479301E-3</v>
      </c>
    </row>
    <row r="130" spans="1:45" s="347" customFormat="1" x14ac:dyDescent="0.2">
      <c r="A130" s="350" t="s">
        <v>1016</v>
      </c>
      <c r="B130" s="350" t="s">
        <v>1017</v>
      </c>
      <c r="C130" s="350" t="s">
        <v>1018</v>
      </c>
      <c r="D130" s="350" t="s">
        <v>2723</v>
      </c>
      <c r="E130" s="347">
        <v>127</v>
      </c>
      <c r="F130" s="347">
        <v>8031</v>
      </c>
      <c r="G130" s="347" t="s">
        <v>667</v>
      </c>
      <c r="H130" s="347" t="s">
        <v>988</v>
      </c>
      <c r="I130" s="347">
        <v>1559</v>
      </c>
      <c r="J130" s="347">
        <v>700</v>
      </c>
      <c r="O130" s="348">
        <v>8002</v>
      </c>
      <c r="P130" s="347" t="s">
        <v>26</v>
      </c>
      <c r="Q130" s="347" t="s">
        <v>988</v>
      </c>
      <c r="R130" s="347">
        <v>470.5</v>
      </c>
      <c r="S130" s="347">
        <v>2300</v>
      </c>
      <c r="X130" s="347">
        <v>-1.8154371886130301</v>
      </c>
      <c r="Y130" s="347">
        <v>-21.67</v>
      </c>
      <c r="Z130" s="347">
        <v>1091300</v>
      </c>
      <c r="AA130" s="347">
        <v>1082150</v>
      </c>
      <c r="AB130" s="347">
        <v>0.84</v>
      </c>
      <c r="AC130" s="347">
        <v>1.84238346695573</v>
      </c>
      <c r="AD130" s="347" t="s">
        <v>1015</v>
      </c>
      <c r="AF130" s="347">
        <v>-334911</v>
      </c>
      <c r="AG130" s="347">
        <v>-20932</v>
      </c>
      <c r="AH130" s="349">
        <v>16</v>
      </c>
      <c r="AI130" s="349">
        <v>5</v>
      </c>
      <c r="AJ130" s="349" t="s">
        <v>2722</v>
      </c>
      <c r="AK130" s="347">
        <v>31.25</v>
      </c>
      <c r="AL130" s="347">
        <v>15</v>
      </c>
      <c r="AP130" s="347">
        <v>0.91354482291466599</v>
      </c>
      <c r="AQ130" s="347">
        <v>0.95649727257370298</v>
      </c>
      <c r="AR130" s="347">
        <v>0.23191745404789599</v>
      </c>
      <c r="AS130" s="347">
        <v>9.6749266900177898E-3</v>
      </c>
    </row>
    <row r="131" spans="1:45" s="278" customFormat="1" x14ac:dyDescent="0.2">
      <c r="A131" s="342" t="s">
        <v>1016</v>
      </c>
      <c r="B131" s="342" t="s">
        <v>1017</v>
      </c>
      <c r="C131" s="342" t="s">
        <v>1018</v>
      </c>
      <c r="D131" s="342" t="s">
        <v>2723</v>
      </c>
      <c r="E131" s="278">
        <v>128</v>
      </c>
      <c r="F131" s="278">
        <v>7867</v>
      </c>
      <c r="G131" s="278" t="s">
        <v>1291</v>
      </c>
      <c r="H131" s="278" t="s">
        <v>1002</v>
      </c>
      <c r="I131" s="278">
        <v>909</v>
      </c>
      <c r="J131" s="278">
        <v>1100</v>
      </c>
      <c r="K131" s="343" t="s">
        <v>2198</v>
      </c>
      <c r="O131" s="278">
        <v>2433</v>
      </c>
      <c r="P131" s="278" t="s">
        <v>1319</v>
      </c>
      <c r="Q131" s="278" t="s">
        <v>993</v>
      </c>
      <c r="R131" s="278">
        <v>1117</v>
      </c>
      <c r="S131" s="278">
        <v>900</v>
      </c>
      <c r="T131" s="343" t="s">
        <v>2250</v>
      </c>
      <c r="X131" s="278">
        <v>-2.0851853644079701</v>
      </c>
      <c r="Y131" s="278">
        <v>-9.6300000000000008</v>
      </c>
      <c r="Z131" s="278">
        <v>999900</v>
      </c>
      <c r="AA131" s="278">
        <v>1005300</v>
      </c>
      <c r="AB131" s="278">
        <v>0.54</v>
      </c>
      <c r="AC131" s="278">
        <v>2.28939629818362</v>
      </c>
      <c r="AD131" s="278" t="s">
        <v>1015</v>
      </c>
      <c r="AF131" s="278">
        <v>-340838</v>
      </c>
      <c r="AG131" s="278">
        <v>-17042</v>
      </c>
      <c r="AH131" s="344">
        <v>20</v>
      </c>
      <c r="AI131" s="344">
        <v>10</v>
      </c>
      <c r="AJ131" s="344" t="s">
        <v>3178</v>
      </c>
      <c r="AK131" s="278">
        <v>50</v>
      </c>
      <c r="AL131" s="278">
        <v>9</v>
      </c>
      <c r="AP131" s="278">
        <v>0.908168011427813</v>
      </c>
      <c r="AQ131" s="278">
        <v>0.95586807524613904</v>
      </c>
      <c r="AR131" s="278">
        <v>6.9164229414118594E-2</v>
      </c>
      <c r="AS131" s="278">
        <v>2.7958175879108601E-3</v>
      </c>
    </row>
    <row r="132" spans="1:45" s="278" customFormat="1" x14ac:dyDescent="0.2">
      <c r="A132" s="342" t="s">
        <v>1016</v>
      </c>
      <c r="B132" s="342" t="s">
        <v>1017</v>
      </c>
      <c r="C132" s="342" t="s">
        <v>1018</v>
      </c>
      <c r="D132" s="342" t="s">
        <v>2723</v>
      </c>
      <c r="E132" s="278">
        <v>129</v>
      </c>
      <c r="F132" s="278">
        <v>7867</v>
      </c>
      <c r="G132" s="278" t="s">
        <v>1291</v>
      </c>
      <c r="H132" s="278" t="s">
        <v>1002</v>
      </c>
      <c r="I132" s="278">
        <v>909</v>
      </c>
      <c r="J132" s="278">
        <v>1100</v>
      </c>
      <c r="K132" s="343" t="s">
        <v>2198</v>
      </c>
      <c r="O132" s="278">
        <v>7731</v>
      </c>
      <c r="P132" s="278" t="s">
        <v>1170</v>
      </c>
      <c r="Q132" s="278" t="s">
        <v>989</v>
      </c>
      <c r="R132" s="278">
        <v>929</v>
      </c>
      <c r="S132" s="278">
        <v>1100</v>
      </c>
      <c r="T132" s="343" t="s">
        <v>2278</v>
      </c>
      <c r="X132" s="278">
        <v>-1.95238214738085</v>
      </c>
      <c r="Y132" s="278">
        <v>-14.69</v>
      </c>
      <c r="Z132" s="278">
        <v>999900</v>
      </c>
      <c r="AA132" s="278">
        <v>1021900</v>
      </c>
      <c r="AB132" s="278">
        <v>2.15</v>
      </c>
      <c r="AC132" s="278">
        <v>1.9714115671944601</v>
      </c>
      <c r="AD132" s="278" t="s">
        <v>1015</v>
      </c>
      <c r="AF132" s="278">
        <v>-358118</v>
      </c>
      <c r="AG132" s="278">
        <v>-18848</v>
      </c>
      <c r="AH132" s="344">
        <v>19</v>
      </c>
      <c r="AI132" s="344">
        <v>7</v>
      </c>
      <c r="AJ132" s="344" t="s">
        <v>3179</v>
      </c>
      <c r="AK132" s="278">
        <v>36.840000000000003</v>
      </c>
      <c r="AL132" s="278">
        <v>11</v>
      </c>
      <c r="AP132" s="278">
        <v>0.79673239555141195</v>
      </c>
      <c r="AQ132" s="278">
        <v>0.92175811445342704</v>
      </c>
      <c r="AR132" s="278">
        <v>0.25353472354469297</v>
      </c>
      <c r="AS132" s="278">
        <v>1.9733104682056499E-2</v>
      </c>
    </row>
    <row r="133" spans="1:45" x14ac:dyDescent="0.2">
      <c r="A133" s="124" t="s">
        <v>1016</v>
      </c>
      <c r="B133" s="124" t="s">
        <v>1017</v>
      </c>
      <c r="C133" s="124" t="s">
        <v>1018</v>
      </c>
      <c r="D133" s="124" t="s">
        <v>2723</v>
      </c>
      <c r="E133">
        <v>130</v>
      </c>
      <c r="F133">
        <v>6920</v>
      </c>
      <c r="G133" t="s">
        <v>985</v>
      </c>
      <c r="H133" t="s">
        <v>986</v>
      </c>
      <c r="I133">
        <v>7530</v>
      </c>
      <c r="J133">
        <v>100</v>
      </c>
      <c r="K133" t="s">
        <v>2498</v>
      </c>
      <c r="L133"/>
      <c r="M133"/>
      <c r="N133"/>
      <c r="O133">
        <v>4307</v>
      </c>
      <c r="P133" t="s">
        <v>1229</v>
      </c>
      <c r="Q133" t="s">
        <v>983</v>
      </c>
      <c r="R133">
        <v>2607</v>
      </c>
      <c r="S133">
        <v>300</v>
      </c>
      <c r="T133"/>
      <c r="U133"/>
      <c r="V133"/>
      <c r="W133"/>
      <c r="X133">
        <v>-2.0434836223135902</v>
      </c>
      <c r="Y133">
        <v>-26.82</v>
      </c>
      <c r="Z133">
        <v>753000</v>
      </c>
      <c r="AA133">
        <v>782100</v>
      </c>
      <c r="AB133">
        <v>3.86</v>
      </c>
      <c r="AC133">
        <v>2.3900090575138302</v>
      </c>
      <c r="AD133" t="s">
        <v>1015</v>
      </c>
      <c r="AE133"/>
      <c r="AF133">
        <v>-400514</v>
      </c>
      <c r="AG133">
        <v>-22251</v>
      </c>
      <c r="AH133" s="272">
        <v>18</v>
      </c>
      <c r="AI133" s="272">
        <v>7</v>
      </c>
      <c r="AJ133" s="272" t="s">
        <v>2827</v>
      </c>
      <c r="AK133">
        <v>38.89</v>
      </c>
      <c r="AL133">
        <v>8</v>
      </c>
      <c r="AM133"/>
      <c r="AN133"/>
      <c r="AO133"/>
      <c r="AP133">
        <v>0.72116182305558396</v>
      </c>
      <c r="AQ133">
        <v>0.905795896118331</v>
      </c>
      <c r="AR133">
        <v>0.49743751683009002</v>
      </c>
      <c r="AS133">
        <v>2.5244686484601899E-2</v>
      </c>
    </row>
    <row r="134" spans="1:45" s="278" customFormat="1" x14ac:dyDescent="0.2">
      <c r="A134" s="342" t="s">
        <v>1016</v>
      </c>
      <c r="B134" s="342" t="s">
        <v>1017</v>
      </c>
      <c r="C134" s="342" t="s">
        <v>1018</v>
      </c>
      <c r="D134" s="342" t="s">
        <v>2723</v>
      </c>
      <c r="E134" s="278">
        <v>131</v>
      </c>
      <c r="F134" s="278">
        <v>6856</v>
      </c>
      <c r="G134" s="278" t="s">
        <v>230</v>
      </c>
      <c r="H134" s="278" t="s">
        <v>986</v>
      </c>
      <c r="I134" s="278">
        <v>5650</v>
      </c>
      <c r="J134" s="278">
        <v>100</v>
      </c>
      <c r="K134" s="343" t="s">
        <v>2216</v>
      </c>
      <c r="O134" s="278">
        <v>8585</v>
      </c>
      <c r="P134" s="278" t="s">
        <v>1315</v>
      </c>
      <c r="Q134" s="278" t="s">
        <v>987</v>
      </c>
      <c r="R134" s="278">
        <v>116</v>
      </c>
      <c r="S134" s="278">
        <v>4900</v>
      </c>
      <c r="X134" s="278">
        <v>2.0157371956474099</v>
      </c>
      <c r="Y134" s="278">
        <v>9.7100000000000009</v>
      </c>
      <c r="Z134" s="278">
        <v>565000</v>
      </c>
      <c r="AA134" s="278">
        <v>568400</v>
      </c>
      <c r="AB134" s="278">
        <v>0.6</v>
      </c>
      <c r="AC134" s="278">
        <v>2.6607201997924799</v>
      </c>
      <c r="AD134" s="278" t="s">
        <v>1015</v>
      </c>
      <c r="AF134" s="278">
        <v>-669394</v>
      </c>
      <c r="AG134" s="278">
        <v>-35231</v>
      </c>
      <c r="AH134" s="344">
        <v>19</v>
      </c>
      <c r="AI134" s="344">
        <v>4</v>
      </c>
      <c r="AJ134" s="344" t="s">
        <v>3180</v>
      </c>
      <c r="AK134" s="278">
        <v>21.05</v>
      </c>
      <c r="AL134" s="278">
        <v>10</v>
      </c>
      <c r="AP134" s="278">
        <v>0.86498494348461497</v>
      </c>
      <c r="AQ134" s="278">
        <v>0.92265072210925603</v>
      </c>
      <c r="AR134" s="278">
        <v>0.47381205100131202</v>
      </c>
      <c r="AS134" s="278">
        <v>5.4046098329668397E-2</v>
      </c>
    </row>
    <row r="135" spans="1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1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1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1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1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1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D4" display="DryR"/>
    <hyperlink ref="A5" display="CHT"/>
    <hyperlink ref="B5" display="MOR"/>
    <hyperlink ref="C5" display="NEW"/>
    <hyperlink ref="D5" display="DryR"/>
    <hyperlink ref="A6" display="CHT"/>
    <hyperlink ref="B6" display="MOR"/>
    <hyperlink ref="C6" display="NEW"/>
    <hyperlink ref="D6" display="DryR"/>
    <hyperlink ref="A7" display="CHT"/>
    <hyperlink ref="B7" display="MOR"/>
    <hyperlink ref="C7" display="NEW"/>
    <hyperlink ref="D7" display="DryR"/>
    <hyperlink ref="A8" display="CHT"/>
    <hyperlink ref="B8" display="MOR"/>
    <hyperlink ref="C8" display="NEW"/>
    <hyperlink ref="D8" display="DryR"/>
    <hyperlink ref="A9" display="CHT"/>
    <hyperlink ref="B9" display="MOR"/>
    <hyperlink ref="C9" display="NEW"/>
    <hyperlink ref="D9" display="DryR"/>
    <hyperlink ref="A10" display="CHT"/>
    <hyperlink ref="B10" display="MOR"/>
    <hyperlink ref="C10" display="NEW"/>
    <hyperlink ref="D10" display="DryR"/>
    <hyperlink ref="A11" display="CHT"/>
    <hyperlink ref="B11" display="MOR"/>
    <hyperlink ref="C11" display="NEW"/>
    <hyperlink ref="D11" display="DryR"/>
    <hyperlink ref="A12" display="CHT"/>
    <hyperlink ref="B12" display="MOR"/>
    <hyperlink ref="C12" display="NEW"/>
    <hyperlink ref="D12" display="DryR"/>
    <hyperlink ref="A13" display="CHT"/>
    <hyperlink ref="B13" display="MOR"/>
    <hyperlink ref="C13" display="NEW"/>
    <hyperlink ref="D13" display="DryR"/>
    <hyperlink ref="A14" display="CHT"/>
    <hyperlink ref="B14" display="MOR"/>
    <hyperlink ref="C14" display="NEW"/>
    <hyperlink ref="D14" display="DryR"/>
    <hyperlink ref="A15" display="CHT"/>
    <hyperlink ref="B15" display="MOR"/>
    <hyperlink ref="C15" display="NEW"/>
    <hyperlink ref="D15" display="DryR"/>
    <hyperlink ref="A16" display="CHT"/>
    <hyperlink ref="B16" display="MOR"/>
    <hyperlink ref="C16" display="NEW"/>
    <hyperlink ref="D16" display="DryR"/>
    <hyperlink ref="A17" display="CHT"/>
    <hyperlink ref="B17" display="MOR"/>
    <hyperlink ref="C17" display="NEW"/>
    <hyperlink ref="D17" display="DryR"/>
    <hyperlink ref="A18" display="CHT"/>
    <hyperlink ref="B18" display="MOR"/>
    <hyperlink ref="C18" display="NEW"/>
    <hyperlink ref="D18" display="DryR"/>
    <hyperlink ref="A19" display="CHT"/>
    <hyperlink ref="B19" display="MOR"/>
    <hyperlink ref="C19" display="NEW"/>
    <hyperlink ref="D19" display="DryR"/>
    <hyperlink ref="A20" display="CHT"/>
    <hyperlink ref="B20" display="MOR"/>
    <hyperlink ref="C20" display="NEW"/>
    <hyperlink ref="D20" display="DryR"/>
    <hyperlink ref="A21" display="CHT"/>
    <hyperlink ref="B21" display="MOR"/>
    <hyperlink ref="C21" display="NEW"/>
    <hyperlink ref="D21" display="DryR"/>
    <hyperlink ref="A22" display="CHT"/>
    <hyperlink ref="B22" display="MOR"/>
    <hyperlink ref="C22" display="NEW"/>
    <hyperlink ref="D22" display="DryR"/>
    <hyperlink ref="A23" display="CHT"/>
    <hyperlink ref="B23" display="MOR"/>
    <hyperlink ref="C23" display="NEW"/>
    <hyperlink ref="D23" display="DryR"/>
    <hyperlink ref="A24" display="CHT"/>
    <hyperlink ref="B24" display="MOR"/>
    <hyperlink ref="C24" display="NEW"/>
    <hyperlink ref="D24" display="DryR"/>
    <hyperlink ref="A25" display="CHT"/>
    <hyperlink ref="B25" display="MOR"/>
    <hyperlink ref="C25" display="NEW"/>
    <hyperlink ref="D25" display="DryR"/>
    <hyperlink ref="A26" display="CHT"/>
    <hyperlink ref="B26" display="MOR"/>
    <hyperlink ref="C26" display="NEW"/>
    <hyperlink ref="D26" display="DryR"/>
    <hyperlink ref="A27" display="CHT"/>
    <hyperlink ref="B27" display="MOR"/>
    <hyperlink ref="C27" display="NEW"/>
    <hyperlink ref="D27" display="DryR"/>
    <hyperlink ref="A28" display="CHT"/>
    <hyperlink ref="B28" display="MOR"/>
    <hyperlink ref="C28" display="NEW"/>
    <hyperlink ref="D28" display="DryR"/>
    <hyperlink ref="A29" display="CHT"/>
    <hyperlink ref="B29" display="MOR"/>
    <hyperlink ref="C29" display="NEW"/>
    <hyperlink ref="D29" display="DryR"/>
    <hyperlink ref="A30" display="CHT"/>
    <hyperlink ref="B30" display="MOR"/>
    <hyperlink ref="C30" display="NEW"/>
    <hyperlink ref="D30" display="DryR"/>
    <hyperlink ref="A31" display="CHT"/>
    <hyperlink ref="B31" display="MOR"/>
    <hyperlink ref="C31" display="NEW"/>
    <hyperlink ref="D31" display="DryR"/>
    <hyperlink ref="A32" display="CHT"/>
    <hyperlink ref="B32" display="MOR"/>
    <hyperlink ref="C32" display="NEW"/>
    <hyperlink ref="D32" display="DryR"/>
    <hyperlink ref="A33" display="CHT"/>
    <hyperlink ref="B33" display="MOR"/>
    <hyperlink ref="C33" display="NEW"/>
    <hyperlink ref="D33" display="DryR"/>
    <hyperlink ref="A34" display="CHT"/>
    <hyperlink ref="B34" display="MOR"/>
    <hyperlink ref="C34" display="NEW"/>
    <hyperlink ref="D34" display="DryR"/>
    <hyperlink ref="A35" display="CHT"/>
    <hyperlink ref="B35" display="MOR"/>
    <hyperlink ref="C35" display="NEW"/>
    <hyperlink ref="D35" display="DryR"/>
    <hyperlink ref="A36" display="CHT"/>
    <hyperlink ref="B36" display="MOR"/>
    <hyperlink ref="C36" display="NEW"/>
    <hyperlink ref="D36" display="DryR"/>
    <hyperlink ref="A37" display="CHT"/>
    <hyperlink ref="B37" display="MOR"/>
    <hyperlink ref="C37" display="NEW"/>
    <hyperlink ref="D37" display="DryR"/>
    <hyperlink ref="A38" display="CHT"/>
    <hyperlink ref="B38" display="MOR"/>
    <hyperlink ref="C38" display="NEW"/>
    <hyperlink ref="D38" display="DryR"/>
    <hyperlink ref="A39" display="CHT"/>
    <hyperlink ref="B39" display="MOR"/>
    <hyperlink ref="C39" display="NEW"/>
    <hyperlink ref="D39" display="DryR"/>
    <hyperlink ref="A40" display="CHT"/>
    <hyperlink ref="B40" display="MOR"/>
    <hyperlink ref="C40" display="NEW"/>
    <hyperlink ref="D40" display="DryR"/>
    <hyperlink ref="A41" display="CHT"/>
    <hyperlink ref="B41" display="MOR"/>
    <hyperlink ref="C41" display="NEW"/>
    <hyperlink ref="D41" display="DryR"/>
    <hyperlink ref="A42" display="CHT"/>
    <hyperlink ref="B42" display="MOR"/>
    <hyperlink ref="C42" display="NEW"/>
    <hyperlink ref="D42" display="DryR"/>
    <hyperlink ref="A43" display="CHT"/>
    <hyperlink ref="B43" display="MOR"/>
    <hyperlink ref="C43" display="NEW"/>
    <hyperlink ref="D43" display="DryR"/>
    <hyperlink ref="A44" display="CHT"/>
    <hyperlink ref="B44" display="MOR"/>
    <hyperlink ref="C44" display="NEW"/>
    <hyperlink ref="D44" display="DryR"/>
    <hyperlink ref="A45" display="CHT"/>
    <hyperlink ref="B45" display="MOR"/>
    <hyperlink ref="C45" display="NEW"/>
    <hyperlink ref="D45" display="DryR"/>
    <hyperlink ref="A46" display="CHT"/>
    <hyperlink ref="B46" display="MOR"/>
    <hyperlink ref="C46" display="NEW"/>
    <hyperlink ref="D46" display="DryR"/>
    <hyperlink ref="A47" display="CHT"/>
    <hyperlink ref="B47" display="MOR"/>
    <hyperlink ref="C47" display="NEW"/>
    <hyperlink ref="D47" display="DryR"/>
    <hyperlink ref="A48" display="CHT"/>
    <hyperlink ref="B48" display="MOR"/>
    <hyperlink ref="C48" display="NEW"/>
    <hyperlink ref="D48" display="DryR"/>
    <hyperlink ref="A49" display="CHT"/>
    <hyperlink ref="B49" display="MOR"/>
    <hyperlink ref="C49" display="NEW"/>
    <hyperlink ref="D49" display="DryR"/>
    <hyperlink ref="A50" display="CHT"/>
    <hyperlink ref="B50" display="MOR"/>
    <hyperlink ref="C50" display="NEW"/>
    <hyperlink ref="D50" display="DryR"/>
    <hyperlink ref="A51" display="CHT"/>
    <hyperlink ref="B51" display="MOR"/>
    <hyperlink ref="C51" display="NEW"/>
    <hyperlink ref="D51" display="DryR"/>
    <hyperlink ref="A52" display="CHT"/>
    <hyperlink ref="B52" display="MOR"/>
    <hyperlink ref="C52" display="NEW"/>
    <hyperlink ref="D52" display="DryR"/>
    <hyperlink ref="A53" display="CHT"/>
    <hyperlink ref="B53" display="MOR"/>
    <hyperlink ref="C53" display="NEW"/>
    <hyperlink ref="D53" display="DryR"/>
    <hyperlink ref="A54" display="CHT"/>
    <hyperlink ref="B54" display="MOR"/>
    <hyperlink ref="C54" display="NEW"/>
    <hyperlink ref="D54" display="DryR"/>
    <hyperlink ref="A55" display="CHT"/>
    <hyperlink ref="B55" display="MOR"/>
    <hyperlink ref="C55" display="NEW"/>
    <hyperlink ref="D55" display="DryR"/>
    <hyperlink ref="A56" display="CHT"/>
    <hyperlink ref="B56" display="MOR"/>
    <hyperlink ref="C56" display="NEW"/>
    <hyperlink ref="D56" display="DryR"/>
    <hyperlink ref="A57" display="CHT"/>
    <hyperlink ref="B57" display="MOR"/>
    <hyperlink ref="C57" display="NEW"/>
    <hyperlink ref="D57" display="DryR"/>
    <hyperlink ref="A58" display="CHT"/>
    <hyperlink ref="B58" display="MOR"/>
    <hyperlink ref="C58" display="NEW"/>
    <hyperlink ref="D58" display="DryR"/>
    <hyperlink ref="A59" display="CHT"/>
    <hyperlink ref="B59" display="MOR"/>
    <hyperlink ref="C59" display="NEW"/>
    <hyperlink ref="D59" display="DryR"/>
    <hyperlink ref="A60" display="CHT"/>
    <hyperlink ref="B60" display="MOR"/>
    <hyperlink ref="C60" display="NEW"/>
    <hyperlink ref="D60" display="DryR"/>
    <hyperlink ref="A61" display="CHT"/>
    <hyperlink ref="B61" display="MOR"/>
    <hyperlink ref="C61" display="NEW"/>
    <hyperlink ref="D61" display="DryR"/>
    <hyperlink ref="A62" display="CHT"/>
    <hyperlink ref="B62" display="MOR"/>
    <hyperlink ref="C62" display="NEW"/>
    <hyperlink ref="D62" display="DryR"/>
    <hyperlink ref="A63" display="CHT"/>
    <hyperlink ref="B63" display="MOR"/>
    <hyperlink ref="C63" display="NEW"/>
    <hyperlink ref="D63" display="DryR"/>
    <hyperlink ref="A64" display="CHT"/>
    <hyperlink ref="B64" display="MOR"/>
    <hyperlink ref="C64" display="NEW"/>
    <hyperlink ref="D64" display="DryR"/>
    <hyperlink ref="A65" display="CHT"/>
    <hyperlink ref="B65" display="MOR"/>
    <hyperlink ref="C65" display="NEW"/>
    <hyperlink ref="D65" display="DryR"/>
    <hyperlink ref="A66" display="CHT"/>
    <hyperlink ref="B66" display="MOR"/>
    <hyperlink ref="C66" display="NEW"/>
    <hyperlink ref="D66" display="DryR"/>
    <hyperlink ref="A67" display="CHT"/>
    <hyperlink ref="B67" display="MOR"/>
    <hyperlink ref="C67" display="NEW"/>
    <hyperlink ref="D67" display="DryR"/>
    <hyperlink ref="A68" display="CHT"/>
    <hyperlink ref="B68" display="MOR"/>
    <hyperlink ref="C68" display="NEW"/>
    <hyperlink ref="D68" display="DryR"/>
    <hyperlink ref="A69" display="CHT"/>
    <hyperlink ref="B69" display="MOR"/>
    <hyperlink ref="C69" display="NEW"/>
    <hyperlink ref="D69" display="DryR"/>
    <hyperlink ref="A70" display="CHT"/>
    <hyperlink ref="B70" display="MOR"/>
    <hyperlink ref="C70" display="NEW"/>
    <hyperlink ref="D70" display="DryR"/>
    <hyperlink ref="A71" display="CHT"/>
    <hyperlink ref="B71" display="MOR"/>
    <hyperlink ref="C71" display="NEW"/>
    <hyperlink ref="D71" display="DryR"/>
    <hyperlink ref="A72" display="CHT"/>
    <hyperlink ref="B72" display="MOR"/>
    <hyperlink ref="C72" display="NEW"/>
    <hyperlink ref="D72" display="DryR"/>
    <hyperlink ref="A73" display="CHT"/>
    <hyperlink ref="B73" display="MOR"/>
    <hyperlink ref="C73" display="NEW"/>
    <hyperlink ref="D73" display="DryR"/>
    <hyperlink ref="A74" display="CHT"/>
    <hyperlink ref="B74" display="MOR"/>
    <hyperlink ref="C74" display="NEW"/>
    <hyperlink ref="D74" display="DryR"/>
    <hyperlink ref="A75" display="CHT"/>
    <hyperlink ref="B75" display="MOR"/>
    <hyperlink ref="C75" display="NEW"/>
    <hyperlink ref="D75" display="DryR"/>
    <hyperlink ref="A76" display="CHT"/>
    <hyperlink ref="B76" display="MOR"/>
    <hyperlink ref="C76" display="NEW"/>
    <hyperlink ref="D76" display="DryR"/>
    <hyperlink ref="A77" display="CHT"/>
    <hyperlink ref="B77" display="MOR"/>
    <hyperlink ref="C77" display="NEW"/>
    <hyperlink ref="D77" display="DryR"/>
    <hyperlink ref="A78" display="CHT"/>
    <hyperlink ref="B78" display="MOR"/>
    <hyperlink ref="C78" display="NEW"/>
    <hyperlink ref="D78" display="DryR"/>
    <hyperlink ref="A79" display="CHT"/>
    <hyperlink ref="B79" display="MOR"/>
    <hyperlink ref="C79" display="NEW"/>
    <hyperlink ref="D79" display="DryR"/>
    <hyperlink ref="A80" display="CHT"/>
    <hyperlink ref="B80" display="MOR"/>
    <hyperlink ref="C80" display="NEW"/>
    <hyperlink ref="D80" display="DryR"/>
    <hyperlink ref="A81" display="CHT"/>
    <hyperlink ref="B81" display="MOR"/>
    <hyperlink ref="C81" display="NEW"/>
    <hyperlink ref="D81" display="DryR"/>
    <hyperlink ref="A82" display="CHT"/>
    <hyperlink ref="B82" display="MOR"/>
    <hyperlink ref="C82" display="NEW"/>
    <hyperlink ref="D82" display="DryR"/>
    <hyperlink ref="A83" display="CHT"/>
    <hyperlink ref="B83" display="MOR"/>
    <hyperlink ref="C83" display="NEW"/>
    <hyperlink ref="D83" display="DryR"/>
    <hyperlink ref="A84" display="CHT"/>
    <hyperlink ref="B84" display="MOR"/>
    <hyperlink ref="C84" display="NEW"/>
    <hyperlink ref="D84" display="DryR"/>
    <hyperlink ref="A85" display="CHT"/>
    <hyperlink ref="B85" display="MOR"/>
    <hyperlink ref="C85" display="NEW"/>
    <hyperlink ref="D85" display="DryR"/>
    <hyperlink ref="A86" display="CHT"/>
    <hyperlink ref="B86" display="MOR"/>
    <hyperlink ref="C86" display="NEW"/>
    <hyperlink ref="D86" display="DryR"/>
    <hyperlink ref="A87" display="CHT"/>
    <hyperlink ref="B87" display="MOR"/>
    <hyperlink ref="C87" display="NEW"/>
    <hyperlink ref="D87" display="DryR"/>
    <hyperlink ref="A88" display="CHT"/>
    <hyperlink ref="B88" display="MOR"/>
    <hyperlink ref="C88" display="NEW"/>
    <hyperlink ref="D88" display="DryR"/>
    <hyperlink ref="A89" display="CHT"/>
    <hyperlink ref="B89" display="MOR"/>
    <hyperlink ref="C89" display="NEW"/>
    <hyperlink ref="D89" display="DryR"/>
    <hyperlink ref="A90" display="CHT"/>
    <hyperlink ref="B90" display="MOR"/>
    <hyperlink ref="C90" display="NEW"/>
    <hyperlink ref="D90" display="DryR"/>
    <hyperlink ref="A91" display="CHT"/>
    <hyperlink ref="B91" display="MOR"/>
    <hyperlink ref="C91" display="NEW"/>
    <hyperlink ref="D91" display="DryR"/>
    <hyperlink ref="A92" display="CHT"/>
    <hyperlink ref="B92" display="MOR"/>
    <hyperlink ref="C92" display="NEW"/>
    <hyperlink ref="D92" display="DryR"/>
    <hyperlink ref="A93" display="CHT"/>
    <hyperlink ref="B93" display="MOR"/>
    <hyperlink ref="C93" display="NEW"/>
    <hyperlink ref="D93" display="DryR"/>
    <hyperlink ref="A94" display="CHT"/>
    <hyperlink ref="B94" display="MOR"/>
    <hyperlink ref="C94" display="NEW"/>
    <hyperlink ref="D94" display="DryR"/>
    <hyperlink ref="A95" display="CHT"/>
    <hyperlink ref="B95" display="MOR"/>
    <hyperlink ref="C95" display="NEW"/>
    <hyperlink ref="D95" display="DryR"/>
    <hyperlink ref="A96" display="CHT"/>
    <hyperlink ref="B96" display="MOR"/>
    <hyperlink ref="C96" display="NEW"/>
    <hyperlink ref="D96" display="DryR"/>
    <hyperlink ref="A97" display="CHT"/>
    <hyperlink ref="B97" display="MOR"/>
    <hyperlink ref="C97" display="NEW"/>
    <hyperlink ref="D97" display="DryR"/>
    <hyperlink ref="A98" display="CHT"/>
    <hyperlink ref="B98" display="MOR"/>
    <hyperlink ref="C98" display="NEW"/>
    <hyperlink ref="D98" display="DryR"/>
    <hyperlink ref="A99" display="CHT"/>
    <hyperlink ref="B99" display="MOR"/>
    <hyperlink ref="C99" display="NEW"/>
    <hyperlink ref="D99" display="DryR"/>
    <hyperlink ref="A100" display="CHT"/>
    <hyperlink ref="B100" display="MOR"/>
    <hyperlink ref="C100" display="NEW"/>
    <hyperlink ref="D100" display="DryR"/>
    <hyperlink ref="A101" display="CHT"/>
    <hyperlink ref="B101" display="MOR"/>
    <hyperlink ref="C101" display="NEW"/>
    <hyperlink ref="D101" display="DryR"/>
    <hyperlink ref="A102" display="CHT"/>
    <hyperlink ref="B102" display="MOR"/>
    <hyperlink ref="C102" display="NEW"/>
    <hyperlink ref="D102" display="DryR"/>
    <hyperlink ref="A103" display="CHT"/>
    <hyperlink ref="B103" display="MOR"/>
    <hyperlink ref="C103" display="NEW"/>
    <hyperlink ref="D103" display="DryR"/>
    <hyperlink ref="A104" display="CHT"/>
    <hyperlink ref="B104" display="MOR"/>
    <hyperlink ref="C104" display="NEW"/>
    <hyperlink ref="D104" display="DryR"/>
    <hyperlink ref="A105" display="CHT"/>
    <hyperlink ref="B105" display="MOR"/>
    <hyperlink ref="C105" display="NEW"/>
    <hyperlink ref="D105" display="DryR"/>
    <hyperlink ref="A106" display="CHT"/>
    <hyperlink ref="B106" display="MOR"/>
    <hyperlink ref="C106" display="NEW"/>
    <hyperlink ref="D106" display="DryR"/>
    <hyperlink ref="A107" display="CHT"/>
    <hyperlink ref="B107" display="MOR"/>
    <hyperlink ref="C107" display="NEW"/>
    <hyperlink ref="D107" display="DryR"/>
    <hyperlink ref="A108" display="CHT"/>
    <hyperlink ref="B108" display="MOR"/>
    <hyperlink ref="C108" display="NEW"/>
    <hyperlink ref="D108" display="DryR"/>
    <hyperlink ref="A109" display="CHT"/>
    <hyperlink ref="B109" display="MOR"/>
    <hyperlink ref="C109" display="NEW"/>
    <hyperlink ref="D109" display="DryR"/>
    <hyperlink ref="A110" display="CHT"/>
    <hyperlink ref="B110" display="MOR"/>
    <hyperlink ref="C110" display="NEW"/>
    <hyperlink ref="D110" display="DryR"/>
    <hyperlink ref="A111" display="CHT"/>
    <hyperlink ref="B111" display="MOR"/>
    <hyperlink ref="C111" display="NEW"/>
    <hyperlink ref="D111" display="DryR"/>
    <hyperlink ref="A112" display="CHT"/>
    <hyperlink ref="B112" display="MOR"/>
    <hyperlink ref="C112" display="NEW"/>
    <hyperlink ref="D112" display="DryR"/>
    <hyperlink ref="A113" display="CHT"/>
    <hyperlink ref="B113" display="MOR"/>
    <hyperlink ref="C113" display="NEW"/>
    <hyperlink ref="D113" display="DryR"/>
    <hyperlink ref="A114" display="CHT"/>
    <hyperlink ref="B114" display="MOR"/>
    <hyperlink ref="C114" display="NEW"/>
    <hyperlink ref="D114" display="DryR"/>
    <hyperlink ref="A115" display="CHT"/>
    <hyperlink ref="B115" display="MOR"/>
    <hyperlink ref="C115" display="NEW"/>
    <hyperlink ref="D115" display="DryR"/>
    <hyperlink ref="A116" display="CHT"/>
    <hyperlink ref="B116" display="MOR"/>
    <hyperlink ref="C116" display="NEW"/>
    <hyperlink ref="D116" display="DryR"/>
    <hyperlink ref="A117" display="CHT"/>
    <hyperlink ref="B117" display="MOR"/>
    <hyperlink ref="C117" display="NEW"/>
    <hyperlink ref="D117" display="DryR"/>
    <hyperlink ref="A118" display="CHT"/>
    <hyperlink ref="B118" display="MOR"/>
    <hyperlink ref="C118" display="NEW"/>
    <hyperlink ref="D118" display="DryR"/>
    <hyperlink ref="A119" display="CHT"/>
    <hyperlink ref="B119" display="MOR"/>
    <hyperlink ref="C119" display="NEW"/>
    <hyperlink ref="D119" display="DryR"/>
    <hyperlink ref="A120" display="CHT"/>
    <hyperlink ref="B120" display="MOR"/>
    <hyperlink ref="C120" display="NEW"/>
    <hyperlink ref="D120" display="DryR"/>
    <hyperlink ref="A121" display="CHT"/>
    <hyperlink ref="B121" display="MOR"/>
    <hyperlink ref="C121" display="NEW"/>
    <hyperlink ref="D121" display="DryR"/>
    <hyperlink ref="A122" display="CHT"/>
    <hyperlink ref="B122" display="MOR"/>
    <hyperlink ref="C122" display="NEW"/>
    <hyperlink ref="D122" display="DryR"/>
    <hyperlink ref="A123" display="CHT"/>
    <hyperlink ref="B123" display="MOR"/>
    <hyperlink ref="C123" display="NEW"/>
    <hyperlink ref="D123" display="DryR"/>
    <hyperlink ref="A124" display="CHT"/>
    <hyperlink ref="B124" display="MOR"/>
    <hyperlink ref="C124" display="NEW"/>
    <hyperlink ref="D124" display="DryR"/>
    <hyperlink ref="A125" display="CHT"/>
    <hyperlink ref="B125" display="MOR"/>
    <hyperlink ref="C125" display="NEW"/>
    <hyperlink ref="D125" display="DryR"/>
    <hyperlink ref="A126" display="CHT"/>
    <hyperlink ref="B126" display="MOR"/>
    <hyperlink ref="C126" display="NEW"/>
    <hyperlink ref="D126" display="DryR"/>
    <hyperlink ref="A127" display="CHT"/>
    <hyperlink ref="B127" display="MOR"/>
    <hyperlink ref="C127" display="NEW"/>
    <hyperlink ref="D127" display="DryR"/>
    <hyperlink ref="A128" display="CHT"/>
    <hyperlink ref="B128" display="MOR"/>
    <hyperlink ref="C128" display="NEW"/>
    <hyperlink ref="D128" display="DryR"/>
    <hyperlink ref="A129" display="CHT"/>
    <hyperlink ref="B129" display="MOR"/>
    <hyperlink ref="C129" display="NEW"/>
    <hyperlink ref="D129" display="DryR"/>
    <hyperlink ref="A130" display="CHT"/>
    <hyperlink ref="B130" display="MOR"/>
    <hyperlink ref="C130" display="NEW"/>
    <hyperlink ref="D130" display="DryR"/>
    <hyperlink ref="A131" display="CHT"/>
    <hyperlink ref="B131" display="MOR"/>
    <hyperlink ref="C131" display="NEW"/>
    <hyperlink ref="D131" display="DryR"/>
    <hyperlink ref="A132" display="CHT"/>
    <hyperlink ref="B132" display="MOR"/>
    <hyperlink ref="C132" display="NEW"/>
    <hyperlink ref="D132" display="DryR"/>
    <hyperlink ref="A133" display="CHT"/>
    <hyperlink ref="B133" display="MOR"/>
    <hyperlink ref="C133" display="NEW"/>
    <hyperlink ref="D133" display="DryR"/>
    <hyperlink ref="A134" display="CHT"/>
    <hyperlink ref="B134" display="MOR"/>
    <hyperlink ref="C134" display="NEW"/>
    <hyperlink ref="D134" display="DryR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4"/>
  <sheetViews>
    <sheetView showGridLines="0" zoomScale="70" zoomScaleNormal="70" workbookViewId="0">
      <selection activeCell="S50" sqref="S50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3"/>
      <c r="B1" s="186" t="s">
        <v>3205</v>
      </c>
      <c r="C1" s="184">
        <v>2281</v>
      </c>
      <c r="D1" s="185" t="s">
        <v>3206</v>
      </c>
      <c r="E1" s="183"/>
      <c r="F1" s="183"/>
      <c r="G1" s="183"/>
      <c r="H1" s="187" t="s">
        <v>3207</v>
      </c>
      <c r="I1" s="135">
        <v>2602</v>
      </c>
      <c r="J1" s="136" t="s">
        <v>3208</v>
      </c>
      <c r="N1" s="168"/>
      <c r="O1" s="188">
        <v>27</v>
      </c>
      <c r="P1" s="134" t="s">
        <v>3217</v>
      </c>
      <c r="Q1" s="189">
        <v>131</v>
      </c>
      <c r="R1" s="134"/>
      <c r="T1" s="168"/>
      <c r="U1" s="134" t="s">
        <v>2796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0" t="s">
        <v>3209</v>
      </c>
      <c r="X2" s="382">
        <v>1.91379776133486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1" t="s">
        <v>3210</v>
      </c>
      <c r="X3" s="169">
        <v>6.89</v>
      </c>
    </row>
    <row r="4" spans="1:24" x14ac:dyDescent="0.2">
      <c r="A4" s="195" t="s">
        <v>846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1" t="s">
        <v>3211</v>
      </c>
      <c r="X4" s="169">
        <v>2.87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0" t="s">
        <v>3212</v>
      </c>
      <c r="X5" s="169">
        <v>335741</v>
      </c>
    </row>
    <row r="6" spans="1:24" ht="15" customHeight="1" x14ac:dyDescent="0.2">
      <c r="A6" s="195" t="s">
        <v>765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2" t="s">
        <v>3213</v>
      </c>
      <c r="X6" s="382">
        <v>0.80594887071064403</v>
      </c>
    </row>
    <row r="7" spans="1:24" x14ac:dyDescent="0.2">
      <c r="A7" s="196">
        <v>0.7307025981240044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2" t="s">
        <v>3214</v>
      </c>
      <c r="X7" s="382">
        <v>0.92785162134440002</v>
      </c>
    </row>
    <row r="8" spans="1:24" x14ac:dyDescent="0.2">
      <c r="A8" s="195" t="s">
        <v>766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0" t="s">
        <v>3215</v>
      </c>
      <c r="X8" s="382">
        <v>0.184527115247823</v>
      </c>
    </row>
    <row r="9" spans="1:24" x14ac:dyDescent="0.2">
      <c r="A9" s="196">
        <v>0.4762768947385535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0" t="s">
        <v>3216</v>
      </c>
      <c r="X9" s="382">
        <v>6.6513247047007905E-4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413</v>
      </c>
      <c r="B41" s="106" t="s">
        <v>3190</v>
      </c>
      <c r="C41" s="106" t="s">
        <v>3191</v>
      </c>
      <c r="D41" s="106" t="s">
        <v>3192</v>
      </c>
      <c r="E41" s="106" t="s">
        <v>3193</v>
      </c>
      <c r="F41" s="106" t="s">
        <v>414</v>
      </c>
      <c r="G41" s="106" t="s">
        <v>415</v>
      </c>
      <c r="H41" s="106" t="s">
        <v>416</v>
      </c>
      <c r="I41" s="106" t="s">
        <v>417</v>
      </c>
      <c r="J41" s="106" t="s">
        <v>418</v>
      </c>
      <c r="L41" s="106" t="s">
        <v>194</v>
      </c>
      <c r="M41" s="106" t="s">
        <v>195</v>
      </c>
      <c r="N41" s="106" t="s">
        <v>196</v>
      </c>
      <c r="O41" s="106" t="s">
        <v>197</v>
      </c>
    </row>
    <row r="42" spans="1:20" x14ac:dyDescent="0.2">
      <c r="A42" s="14">
        <v>43969</v>
      </c>
      <c r="B42">
        <v>2369</v>
      </c>
      <c r="C42">
        <v>2382</v>
      </c>
      <c r="D42">
        <v>3275</v>
      </c>
      <c r="E42">
        <v>3270</v>
      </c>
      <c r="F42">
        <v>0.72844036697247705</v>
      </c>
      <c r="G42">
        <v>0.678215999479723</v>
      </c>
      <c r="H42">
        <v>2.6243299322140701E-2</v>
      </c>
      <c r="I42">
        <v>1.91379776133486</v>
      </c>
      <c r="J42">
        <v>6.89</v>
      </c>
      <c r="L42">
        <v>0.70445929880186364</v>
      </c>
      <c r="M42">
        <v>0.65197270015758235</v>
      </c>
      <c r="N42">
        <v>0.7307025981240044</v>
      </c>
      <c r="O42">
        <v>0.6257294008354416</v>
      </c>
    </row>
    <row r="43" spans="1:20" x14ac:dyDescent="0.2">
      <c r="A43" s="14">
        <v>43966</v>
      </c>
      <c r="B43">
        <v>2360</v>
      </c>
      <c r="C43">
        <v>2389</v>
      </c>
      <c r="D43">
        <v>3295</v>
      </c>
      <c r="E43">
        <v>3285</v>
      </c>
      <c r="F43">
        <v>0.72724505327245004</v>
      </c>
      <c r="G43">
        <v>0.67732751076712805</v>
      </c>
      <c r="H43">
        <v>2.56491655677266E-2</v>
      </c>
      <c r="I43">
        <v>1.94616633330682</v>
      </c>
      <c r="J43">
        <v>6.86</v>
      </c>
      <c r="L43">
        <v>0.70297667633485461</v>
      </c>
      <c r="M43">
        <v>0.65167834519940149</v>
      </c>
      <c r="N43">
        <v>0.72862584190258128</v>
      </c>
      <c r="O43">
        <v>0.62602917963167481</v>
      </c>
    </row>
    <row r="44" spans="1:20" x14ac:dyDescent="0.2">
      <c r="A44" s="14">
        <v>43965</v>
      </c>
      <c r="B44">
        <v>2405</v>
      </c>
      <c r="C44">
        <v>2378</v>
      </c>
      <c r="D44">
        <v>3440</v>
      </c>
      <c r="E44">
        <v>3300</v>
      </c>
      <c r="F44">
        <v>0.72060606060606003</v>
      </c>
      <c r="G44">
        <v>0.67641131250652198</v>
      </c>
      <c r="H44">
        <v>2.50704604622452E-2</v>
      </c>
      <c r="I44">
        <v>1.76282155511633</v>
      </c>
      <c r="J44">
        <v>6.13</v>
      </c>
      <c r="L44">
        <v>0.70148177296876713</v>
      </c>
      <c r="M44">
        <v>0.65134085204427683</v>
      </c>
      <c r="N44">
        <v>0.72655223343101238</v>
      </c>
      <c r="O44">
        <v>0.62627039158203157</v>
      </c>
    </row>
    <row r="45" spans="1:20" x14ac:dyDescent="0.2">
      <c r="A45" s="14">
        <v>43964</v>
      </c>
      <c r="B45">
        <v>2400</v>
      </c>
      <c r="C45">
        <v>2436</v>
      </c>
      <c r="D45">
        <v>3335</v>
      </c>
      <c r="E45">
        <v>3400</v>
      </c>
      <c r="F45">
        <v>0.71647058823529397</v>
      </c>
      <c r="G45">
        <v>0.67561697013965705</v>
      </c>
      <c r="H45">
        <v>2.45969301145731E-2</v>
      </c>
      <c r="I45">
        <v>1.66092345285934</v>
      </c>
      <c r="J45">
        <v>5.7</v>
      </c>
      <c r="L45">
        <v>0.70021390025423014</v>
      </c>
      <c r="M45">
        <v>0.65102004002508396</v>
      </c>
      <c r="N45">
        <v>0.72481083036880323</v>
      </c>
      <c r="O45">
        <v>0.62642310991051087</v>
      </c>
    </row>
    <row r="46" spans="1:20" x14ac:dyDescent="0.2">
      <c r="A46" s="14">
        <v>43963</v>
      </c>
      <c r="B46">
        <v>2433</v>
      </c>
      <c r="C46">
        <v>2450</v>
      </c>
      <c r="D46">
        <v>3615</v>
      </c>
      <c r="E46">
        <v>3615</v>
      </c>
      <c r="F46">
        <v>0.67773167358229602</v>
      </c>
      <c r="G46">
        <v>0.67499753843038102</v>
      </c>
      <c r="H46">
        <v>2.4141052082061298E-2</v>
      </c>
      <c r="I46">
        <v>0.113256669287661</v>
      </c>
      <c r="J46">
        <v>0.4</v>
      </c>
      <c r="L46">
        <v>0.69913859051244232</v>
      </c>
      <c r="M46">
        <v>0.65085648634831972</v>
      </c>
      <c r="N46">
        <v>0.72327964259450361</v>
      </c>
      <c r="O46">
        <v>0.62671543426625842</v>
      </c>
    </row>
    <row r="47" spans="1:20" x14ac:dyDescent="0.2">
      <c r="A47" s="14">
        <v>43962</v>
      </c>
      <c r="B47">
        <v>2454</v>
      </c>
      <c r="C47">
        <v>2417</v>
      </c>
      <c r="D47">
        <v>3580</v>
      </c>
      <c r="E47">
        <v>3590</v>
      </c>
      <c r="F47">
        <v>0.67325905292479105</v>
      </c>
      <c r="G47">
        <v>0.674892333047168</v>
      </c>
      <c r="H47">
        <v>2.4146100077084801E-2</v>
      </c>
      <c r="I47">
        <v>-6.7641570156792397E-2</v>
      </c>
      <c r="J47">
        <v>-0.24</v>
      </c>
      <c r="L47">
        <v>0.69903843312425284</v>
      </c>
      <c r="M47">
        <v>0.65074623297008316</v>
      </c>
      <c r="N47">
        <v>0.72318453320133758</v>
      </c>
      <c r="O47">
        <v>0.62660013289299843</v>
      </c>
    </row>
    <row r="48" spans="1:20" x14ac:dyDescent="0.2">
      <c r="A48" s="14">
        <v>43959</v>
      </c>
      <c r="B48">
        <v>2425</v>
      </c>
      <c r="C48">
        <v>2447</v>
      </c>
      <c r="D48">
        <v>3585</v>
      </c>
      <c r="E48">
        <v>3550</v>
      </c>
      <c r="F48">
        <v>0.68929577464788705</v>
      </c>
      <c r="G48">
        <v>0.67482207124802895</v>
      </c>
      <c r="H48">
        <v>2.41584142824675E-2</v>
      </c>
      <c r="I48">
        <v>0.599116449888907</v>
      </c>
      <c r="J48">
        <v>2.1</v>
      </c>
      <c r="L48">
        <v>0.69898048553049641</v>
      </c>
      <c r="M48">
        <v>0.6506636569655615</v>
      </c>
      <c r="N48">
        <v>0.72313889981296398</v>
      </c>
      <c r="O48">
        <v>0.62650524268309393</v>
      </c>
    </row>
    <row r="49" spans="1:15" x14ac:dyDescent="0.2">
      <c r="A49" s="14">
        <v>43958</v>
      </c>
      <c r="B49">
        <v>2404</v>
      </c>
      <c r="C49">
        <v>2432</v>
      </c>
      <c r="D49">
        <v>3480</v>
      </c>
      <c r="E49">
        <v>3520</v>
      </c>
      <c r="F49">
        <v>0.69090909090909003</v>
      </c>
      <c r="G49">
        <v>0.67460629535647698</v>
      </c>
      <c r="H49">
        <v>2.41003778300415E-2</v>
      </c>
      <c r="I49">
        <v>0.67645394058062203</v>
      </c>
      <c r="J49">
        <v>2.36</v>
      </c>
      <c r="L49">
        <v>0.69870667318651847</v>
      </c>
      <c r="M49">
        <v>0.6505059175264355</v>
      </c>
      <c r="N49">
        <v>0.72280705101655995</v>
      </c>
      <c r="O49">
        <v>0.62640553969639401</v>
      </c>
    </row>
    <row r="50" spans="1:15" x14ac:dyDescent="0.2">
      <c r="A50" s="14">
        <v>43952</v>
      </c>
      <c r="B50">
        <v>2450</v>
      </c>
      <c r="C50">
        <v>2441</v>
      </c>
      <c r="D50">
        <v>3520</v>
      </c>
      <c r="E50">
        <v>3520</v>
      </c>
      <c r="F50">
        <v>0.69346590909090899</v>
      </c>
      <c r="G50">
        <v>0.67432383775291804</v>
      </c>
      <c r="H50">
        <v>2.4031695829931799E-2</v>
      </c>
      <c r="I50">
        <v>0.79653435502243797</v>
      </c>
      <c r="J50">
        <v>2.76</v>
      </c>
      <c r="L50">
        <v>0.69835553358284985</v>
      </c>
      <c r="M50">
        <v>0.65029214192298623</v>
      </c>
      <c r="N50">
        <v>0.72238722941278166</v>
      </c>
      <c r="O50">
        <v>0.62626044609305442</v>
      </c>
    </row>
    <row r="51" spans="1:15" x14ac:dyDescent="0.2">
      <c r="A51" s="14">
        <v>43951</v>
      </c>
      <c r="B51">
        <v>2518</v>
      </c>
      <c r="C51">
        <v>2453</v>
      </c>
      <c r="D51">
        <v>3625</v>
      </c>
      <c r="E51">
        <v>3535</v>
      </c>
      <c r="F51">
        <v>0.69391796322489396</v>
      </c>
      <c r="G51">
        <v>0.67366907862315895</v>
      </c>
      <c r="H51">
        <v>2.4169816235389101E-2</v>
      </c>
      <c r="I51">
        <v>0.837775695294115</v>
      </c>
      <c r="J51">
        <v>2.92</v>
      </c>
      <c r="L51">
        <v>0.697838894858548</v>
      </c>
      <c r="M51">
        <v>0.64949926238776989</v>
      </c>
      <c r="N51">
        <v>0.72200871109393716</v>
      </c>
      <c r="O51">
        <v>0.62532944615238073</v>
      </c>
    </row>
    <row r="52" spans="1:15" x14ac:dyDescent="0.2">
      <c r="A52" s="14">
        <v>43949</v>
      </c>
      <c r="B52">
        <v>2501</v>
      </c>
      <c r="C52">
        <v>2500</v>
      </c>
      <c r="D52">
        <v>3570</v>
      </c>
      <c r="E52">
        <v>3625</v>
      </c>
      <c r="F52">
        <v>0.68965517241379304</v>
      </c>
      <c r="G52">
        <v>0.67309045022460501</v>
      </c>
      <c r="H52">
        <v>2.4197579599221201E-2</v>
      </c>
      <c r="I52">
        <v>0.68456111989484103</v>
      </c>
      <c r="J52">
        <v>2.4</v>
      </c>
      <c r="L52">
        <v>0.69728802982382621</v>
      </c>
      <c r="M52">
        <v>0.64889287062538381</v>
      </c>
      <c r="N52">
        <v>0.7214856094230474</v>
      </c>
      <c r="O52">
        <v>0.62469529102616261</v>
      </c>
    </row>
    <row r="53" spans="1:15" x14ac:dyDescent="0.2">
      <c r="A53" s="14">
        <v>43948</v>
      </c>
      <c r="B53">
        <v>2501</v>
      </c>
      <c r="C53">
        <v>2500</v>
      </c>
      <c r="D53">
        <v>3595</v>
      </c>
      <c r="E53">
        <v>3570</v>
      </c>
      <c r="F53">
        <v>0.70028011204481699</v>
      </c>
      <c r="G53">
        <v>0.67265494238485701</v>
      </c>
      <c r="H53">
        <v>2.4189462365150401E-2</v>
      </c>
      <c r="I53">
        <v>1.14203322268788</v>
      </c>
      <c r="J53">
        <v>3.94</v>
      </c>
      <c r="L53">
        <v>0.69684440475000742</v>
      </c>
      <c r="M53">
        <v>0.64846548001970661</v>
      </c>
      <c r="N53">
        <v>0.72103386711515782</v>
      </c>
      <c r="O53">
        <v>0.6242760176545562</v>
      </c>
    </row>
    <row r="54" spans="1:15" x14ac:dyDescent="0.2">
      <c r="A54" s="14">
        <v>43945</v>
      </c>
      <c r="B54">
        <v>2395</v>
      </c>
      <c r="C54">
        <v>2398</v>
      </c>
      <c r="D54">
        <v>3525</v>
      </c>
      <c r="E54">
        <v>3560</v>
      </c>
      <c r="F54">
        <v>0.67359550561797699</v>
      </c>
      <c r="G54">
        <v>0.67203662422426003</v>
      </c>
      <c r="H54">
        <v>2.4067805987791499E-2</v>
      </c>
      <c r="I54">
        <v>6.4770398868427198E-2</v>
      </c>
      <c r="J54">
        <v>0.23</v>
      </c>
      <c r="L54">
        <v>0.69610443021205148</v>
      </c>
      <c r="M54">
        <v>0.64796881823646857</v>
      </c>
      <c r="N54">
        <v>0.72017223619984305</v>
      </c>
      <c r="O54">
        <v>0.623901012248677</v>
      </c>
    </row>
    <row r="55" spans="1:15" x14ac:dyDescent="0.2">
      <c r="A55" s="14">
        <v>43944</v>
      </c>
      <c r="B55">
        <v>2384</v>
      </c>
      <c r="C55">
        <v>2401</v>
      </c>
      <c r="D55">
        <v>3590</v>
      </c>
      <c r="E55">
        <v>3595</v>
      </c>
      <c r="F55">
        <v>0.66787204450625803</v>
      </c>
      <c r="G55">
        <v>0.67178230117062998</v>
      </c>
      <c r="H55">
        <v>2.4150625293526899E-2</v>
      </c>
      <c r="I55">
        <v>-0.16191119761275899</v>
      </c>
      <c r="J55">
        <v>-0.59</v>
      </c>
      <c r="L55">
        <v>0.69593292646415683</v>
      </c>
      <c r="M55">
        <v>0.64763167587710313</v>
      </c>
      <c r="N55">
        <v>0.72008355175768379</v>
      </c>
      <c r="O55">
        <v>0.62348105058357617</v>
      </c>
    </row>
    <row r="56" spans="1:15" x14ac:dyDescent="0.2">
      <c r="A56" s="14">
        <v>43943</v>
      </c>
      <c r="B56">
        <v>2329</v>
      </c>
      <c r="C56">
        <v>2377</v>
      </c>
      <c r="D56">
        <v>3500</v>
      </c>
      <c r="E56">
        <v>3580</v>
      </c>
      <c r="F56">
        <v>0.66396648044692697</v>
      </c>
      <c r="G56">
        <v>0.67181437272164302</v>
      </c>
      <c r="H56">
        <v>2.4147008123587801E-2</v>
      </c>
      <c r="I56">
        <v>-0.32500474736040302</v>
      </c>
      <c r="J56">
        <v>-1.18</v>
      </c>
      <c r="L56">
        <v>0.69596138084523085</v>
      </c>
      <c r="M56">
        <v>0.64766736459805518</v>
      </c>
      <c r="N56">
        <v>0.72010838896881857</v>
      </c>
      <c r="O56">
        <v>0.62352035647446746</v>
      </c>
    </row>
    <row r="57" spans="1:15" x14ac:dyDescent="0.2">
      <c r="A57" s="14">
        <v>43942</v>
      </c>
      <c r="B57">
        <v>2340</v>
      </c>
      <c r="C57">
        <v>2353</v>
      </c>
      <c r="D57">
        <v>3450</v>
      </c>
      <c r="E57">
        <v>3515</v>
      </c>
      <c r="F57">
        <v>0.66941678520625802</v>
      </c>
      <c r="G57">
        <v>0.67178572873992703</v>
      </c>
      <c r="H57">
        <v>2.4157572444996001E-2</v>
      </c>
      <c r="I57">
        <v>-9.80621516943362E-2</v>
      </c>
      <c r="J57">
        <v>-0.35</v>
      </c>
      <c r="L57">
        <v>0.69594330118492298</v>
      </c>
      <c r="M57">
        <v>0.64762815629493109</v>
      </c>
      <c r="N57">
        <v>0.72010087362991904</v>
      </c>
      <c r="O57">
        <v>0.62347058384993503</v>
      </c>
    </row>
    <row r="58" spans="1:15" x14ac:dyDescent="0.2">
      <c r="A58" s="14">
        <v>43941</v>
      </c>
      <c r="B58">
        <v>2346</v>
      </c>
      <c r="C58">
        <v>2365</v>
      </c>
      <c r="D58">
        <v>3425</v>
      </c>
      <c r="E58">
        <v>3450</v>
      </c>
      <c r="F58">
        <v>0.68550724637681104</v>
      </c>
      <c r="G58">
        <v>0.67172709834853295</v>
      </c>
      <c r="H58">
        <v>2.4168584304737301E-2</v>
      </c>
      <c r="I58">
        <v>0.57016777873815805</v>
      </c>
      <c r="J58">
        <v>2.0099999999999998</v>
      </c>
      <c r="L58">
        <v>0.69589568265327029</v>
      </c>
      <c r="M58">
        <v>0.64755851404379561</v>
      </c>
      <c r="N58">
        <v>0.72006426695800752</v>
      </c>
      <c r="O58">
        <v>0.62338992973905838</v>
      </c>
    </row>
    <row r="59" spans="1:15" x14ac:dyDescent="0.2">
      <c r="A59" s="14">
        <v>43938</v>
      </c>
      <c r="B59">
        <v>2423</v>
      </c>
      <c r="C59">
        <v>2372</v>
      </c>
      <c r="D59">
        <v>3515</v>
      </c>
      <c r="E59">
        <v>3460</v>
      </c>
      <c r="F59">
        <v>0.68554913294797604</v>
      </c>
      <c r="G59">
        <v>0.67141839457191799</v>
      </c>
      <c r="H59">
        <v>2.4138445546957699E-2</v>
      </c>
      <c r="I59">
        <v>0.58540382596589902</v>
      </c>
      <c r="J59">
        <v>2.06</v>
      </c>
      <c r="L59">
        <v>0.69555684011887564</v>
      </c>
      <c r="M59">
        <v>0.64727994902496033</v>
      </c>
      <c r="N59">
        <v>0.71969528566583341</v>
      </c>
      <c r="O59">
        <v>0.62314150347800257</v>
      </c>
    </row>
    <row r="60" spans="1:15" x14ac:dyDescent="0.2">
      <c r="A60" s="14">
        <v>43937</v>
      </c>
      <c r="B60">
        <v>2335</v>
      </c>
      <c r="C60">
        <v>2419</v>
      </c>
      <c r="D60">
        <v>3440</v>
      </c>
      <c r="E60">
        <v>3515</v>
      </c>
      <c r="F60">
        <v>0.68819345661450904</v>
      </c>
      <c r="G60">
        <v>0.67121365344443995</v>
      </c>
      <c r="H60">
        <v>2.4082779481941301E-2</v>
      </c>
      <c r="I60">
        <v>0.70505994471284805</v>
      </c>
      <c r="J60">
        <v>2.4700000000000002</v>
      </c>
      <c r="L60">
        <v>0.69529643292638121</v>
      </c>
      <c r="M60">
        <v>0.64713087396249869</v>
      </c>
      <c r="N60">
        <v>0.71937921240832259</v>
      </c>
      <c r="O60">
        <v>0.62304809448055731</v>
      </c>
    </row>
    <row r="61" spans="1:15" x14ac:dyDescent="0.2">
      <c r="A61" s="14">
        <v>43936</v>
      </c>
      <c r="B61">
        <v>2376</v>
      </c>
      <c r="C61">
        <v>2343</v>
      </c>
      <c r="D61">
        <v>3545</v>
      </c>
      <c r="E61">
        <v>3470</v>
      </c>
      <c r="F61">
        <v>0.67521613832853</v>
      </c>
      <c r="G61">
        <v>0.67084695963964303</v>
      </c>
      <c r="H61">
        <v>2.4030768859043702E-2</v>
      </c>
      <c r="I61">
        <v>0.181816017394799</v>
      </c>
      <c r="J61">
        <v>0.65</v>
      </c>
      <c r="L61">
        <v>0.69487772849868668</v>
      </c>
      <c r="M61">
        <v>0.64681619078059938</v>
      </c>
      <c r="N61">
        <v>0.71890849735773044</v>
      </c>
      <c r="O61">
        <v>0.62278542192155562</v>
      </c>
    </row>
    <row r="62" spans="1:15" x14ac:dyDescent="0.2">
      <c r="A62" s="14">
        <v>43935</v>
      </c>
      <c r="B62">
        <v>2359</v>
      </c>
      <c r="C62">
        <v>2382</v>
      </c>
      <c r="D62">
        <v>3485</v>
      </c>
      <c r="E62">
        <v>3510</v>
      </c>
      <c r="F62">
        <v>0.678632478632478</v>
      </c>
      <c r="G62">
        <v>0.67066222071353399</v>
      </c>
      <c r="H62">
        <v>2.4049720248675101E-2</v>
      </c>
      <c r="I62">
        <v>0.33140751062927498</v>
      </c>
      <c r="J62">
        <v>1.17</v>
      </c>
      <c r="L62">
        <v>0.69471194096220912</v>
      </c>
      <c r="M62">
        <v>0.64661250046485885</v>
      </c>
      <c r="N62">
        <v>0.71876166121088414</v>
      </c>
      <c r="O62">
        <v>0.62256278021618383</v>
      </c>
    </row>
    <row r="63" spans="1:15" x14ac:dyDescent="0.2">
      <c r="A63" s="14">
        <v>43934</v>
      </c>
      <c r="B63">
        <v>2362</v>
      </c>
      <c r="C63">
        <v>2357</v>
      </c>
      <c r="D63">
        <v>3555</v>
      </c>
      <c r="E63">
        <v>3485</v>
      </c>
      <c r="F63">
        <v>0.67632711621233799</v>
      </c>
      <c r="G63">
        <v>0.67053023900015696</v>
      </c>
      <c r="H63">
        <v>2.4032773585760201E-2</v>
      </c>
      <c r="I63">
        <v>0.241207166184744</v>
      </c>
      <c r="J63">
        <v>0.86</v>
      </c>
      <c r="L63">
        <v>0.69456301258591713</v>
      </c>
      <c r="M63">
        <v>0.64649746541439679</v>
      </c>
      <c r="N63">
        <v>0.71859578617167741</v>
      </c>
      <c r="O63">
        <v>0.62246469182863651</v>
      </c>
    </row>
    <row r="64" spans="1:15" x14ac:dyDescent="0.2">
      <c r="A64" s="14">
        <v>43931</v>
      </c>
      <c r="B64">
        <v>2379</v>
      </c>
      <c r="C64">
        <v>2390</v>
      </c>
      <c r="D64">
        <v>3345</v>
      </c>
      <c r="E64">
        <v>3430</v>
      </c>
      <c r="F64">
        <v>0.69679300291545099</v>
      </c>
      <c r="G64">
        <v>0.67030151913885905</v>
      </c>
      <c r="H64">
        <v>2.4058130219678599E-2</v>
      </c>
      <c r="I64">
        <v>1.10114474959999</v>
      </c>
      <c r="J64">
        <v>3.8</v>
      </c>
      <c r="L64">
        <v>0.69435964935853767</v>
      </c>
      <c r="M64">
        <v>0.64624338891918043</v>
      </c>
      <c r="N64">
        <v>0.71841777957821629</v>
      </c>
      <c r="O64">
        <v>0.62218525869950181</v>
      </c>
    </row>
    <row r="65" spans="1:15" x14ac:dyDescent="0.2">
      <c r="A65" s="14">
        <v>43930</v>
      </c>
      <c r="B65">
        <v>2384</v>
      </c>
      <c r="C65">
        <v>2380</v>
      </c>
      <c r="D65">
        <v>3335</v>
      </c>
      <c r="E65">
        <v>3330</v>
      </c>
      <c r="F65">
        <v>0.71471471471471404</v>
      </c>
      <c r="G65">
        <v>0.66982328509827305</v>
      </c>
      <c r="H65">
        <v>2.3882624395832001E-2</v>
      </c>
      <c r="I65">
        <v>1.87966903772417</v>
      </c>
      <c r="J65">
        <v>6.28</v>
      </c>
      <c r="L65">
        <v>0.69370590949410504</v>
      </c>
      <c r="M65">
        <v>0.64594066070244105</v>
      </c>
      <c r="N65">
        <v>0.71758853388993704</v>
      </c>
      <c r="O65">
        <v>0.62205803630660905</v>
      </c>
    </row>
    <row r="66" spans="1:15" x14ac:dyDescent="0.2">
      <c r="A66" s="14">
        <v>43929</v>
      </c>
      <c r="B66">
        <v>2381</v>
      </c>
      <c r="C66">
        <v>2384</v>
      </c>
      <c r="D66">
        <v>3270</v>
      </c>
      <c r="E66">
        <v>3345</v>
      </c>
      <c r="F66">
        <v>0.71270553064275</v>
      </c>
      <c r="G66">
        <v>0.66928180337750798</v>
      </c>
      <c r="H66">
        <v>2.3312248980097299E-2</v>
      </c>
      <c r="I66">
        <v>1.86270004675715</v>
      </c>
      <c r="J66">
        <v>6.09</v>
      </c>
      <c r="L66">
        <v>0.69259405235760529</v>
      </c>
      <c r="M66">
        <v>0.64596955439741066</v>
      </c>
      <c r="N66">
        <v>0.71590630133770261</v>
      </c>
      <c r="O66">
        <v>0.62265730541731334</v>
      </c>
    </row>
    <row r="67" spans="1:15" x14ac:dyDescent="0.2">
      <c r="A67" s="14">
        <v>43928</v>
      </c>
      <c r="B67">
        <v>2388</v>
      </c>
      <c r="C67">
        <v>2396</v>
      </c>
      <c r="D67">
        <v>3380</v>
      </c>
      <c r="E67">
        <v>3330</v>
      </c>
      <c r="F67">
        <v>0.71951951951951898</v>
      </c>
      <c r="G67">
        <v>0.66876904118244596</v>
      </c>
      <c r="H67">
        <v>2.27680766902283E-2</v>
      </c>
      <c r="I67">
        <v>2.2290191230273901</v>
      </c>
      <c r="J67">
        <v>7.05</v>
      </c>
      <c r="L67">
        <v>0.69153711787267425</v>
      </c>
      <c r="M67">
        <v>0.64600096449221767</v>
      </c>
      <c r="N67">
        <v>0.71430519456290253</v>
      </c>
      <c r="O67">
        <v>0.62323288780198938</v>
      </c>
    </row>
    <row r="68" spans="1:15" x14ac:dyDescent="0.2">
      <c r="A68" s="14">
        <v>43927</v>
      </c>
      <c r="B68">
        <v>2311</v>
      </c>
      <c r="C68">
        <v>2362</v>
      </c>
      <c r="D68">
        <v>3280</v>
      </c>
      <c r="E68">
        <v>3335</v>
      </c>
      <c r="F68">
        <v>0.70824587706146902</v>
      </c>
      <c r="G68">
        <v>0.66812483676860801</v>
      </c>
      <c r="H68">
        <v>2.1993360408488601E-2</v>
      </c>
      <c r="I68">
        <v>1.8242342028540399</v>
      </c>
      <c r="J68">
        <v>5.66</v>
      </c>
      <c r="L68">
        <v>0.69011819717709666</v>
      </c>
      <c r="M68">
        <v>0.64613147636011936</v>
      </c>
      <c r="N68">
        <v>0.7121115575855852</v>
      </c>
      <c r="O68">
        <v>0.62413811595163082</v>
      </c>
    </row>
    <row r="69" spans="1:15" x14ac:dyDescent="0.2">
      <c r="A69" s="14">
        <v>43924</v>
      </c>
      <c r="B69">
        <v>2283</v>
      </c>
      <c r="C69">
        <v>2261</v>
      </c>
      <c r="D69">
        <v>3240</v>
      </c>
      <c r="E69">
        <v>3235</v>
      </c>
      <c r="F69">
        <v>0.69891808346213202</v>
      </c>
      <c r="G69">
        <v>0.667711226819656</v>
      </c>
      <c r="H69">
        <v>2.1521579757381702E-2</v>
      </c>
      <c r="I69">
        <v>1.4500262989185599</v>
      </c>
      <c r="J69">
        <v>4.47</v>
      </c>
      <c r="L69">
        <v>0.68923280657703767</v>
      </c>
      <c r="M69">
        <v>0.64618964706227433</v>
      </c>
      <c r="N69">
        <v>0.71075438633441945</v>
      </c>
      <c r="O69">
        <v>0.62466806730489255</v>
      </c>
    </row>
    <row r="70" spans="1:15" x14ac:dyDescent="0.2">
      <c r="A70" s="14">
        <v>43923</v>
      </c>
      <c r="B70">
        <v>2335</v>
      </c>
      <c r="C70">
        <v>2310</v>
      </c>
      <c r="D70">
        <v>3400</v>
      </c>
      <c r="E70">
        <v>3310</v>
      </c>
      <c r="F70">
        <v>0.69788519637462199</v>
      </c>
      <c r="G70">
        <v>0.66718960487561396</v>
      </c>
      <c r="H70">
        <v>2.1231030410232301E-2</v>
      </c>
      <c r="I70">
        <v>1.4457890599701499</v>
      </c>
      <c r="J70">
        <v>4.4000000000000004</v>
      </c>
      <c r="L70">
        <v>0.68842063528584629</v>
      </c>
      <c r="M70">
        <v>0.64595857446538163</v>
      </c>
      <c r="N70">
        <v>0.70965166569607852</v>
      </c>
      <c r="O70">
        <v>0.62472754405514941</v>
      </c>
    </row>
    <row r="71" spans="1:15" x14ac:dyDescent="0.2">
      <c r="A71" s="14">
        <v>43922</v>
      </c>
      <c r="B71">
        <v>2377</v>
      </c>
      <c r="C71">
        <v>2365</v>
      </c>
      <c r="D71">
        <v>3600</v>
      </c>
      <c r="E71">
        <v>3470</v>
      </c>
      <c r="F71">
        <v>0.68155619596541706</v>
      </c>
      <c r="G71">
        <v>0.66673357378328801</v>
      </c>
      <c r="H71">
        <v>2.0932026334516102E-2</v>
      </c>
      <c r="I71">
        <v>0.708131259976857</v>
      </c>
      <c r="J71">
        <v>2.17</v>
      </c>
      <c r="L71">
        <v>0.68766560011780409</v>
      </c>
      <c r="M71">
        <v>0.64580154744877194</v>
      </c>
      <c r="N71">
        <v>0.70859762645232016</v>
      </c>
      <c r="O71">
        <v>0.62486952111425587</v>
      </c>
    </row>
    <row r="72" spans="1:15" x14ac:dyDescent="0.2">
      <c r="A72" s="14">
        <v>43921</v>
      </c>
      <c r="B72">
        <v>2533</v>
      </c>
      <c r="C72">
        <v>2453</v>
      </c>
      <c r="D72">
        <v>3710</v>
      </c>
      <c r="E72">
        <v>3650</v>
      </c>
      <c r="F72">
        <v>0.67205479452054795</v>
      </c>
      <c r="G72">
        <v>0.66665303068931603</v>
      </c>
      <c r="H72">
        <v>2.0886408471186099E-2</v>
      </c>
      <c r="I72">
        <v>0.258625787132513</v>
      </c>
      <c r="J72">
        <v>0.8</v>
      </c>
      <c r="L72">
        <v>0.68753943916050209</v>
      </c>
      <c r="M72">
        <v>0.64576662221812997</v>
      </c>
      <c r="N72">
        <v>0.70842584763168825</v>
      </c>
      <c r="O72">
        <v>0.6248802137469438</v>
      </c>
    </row>
    <row r="73" spans="1:15" x14ac:dyDescent="0.2">
      <c r="A73" s="14">
        <v>43920</v>
      </c>
      <c r="B73">
        <v>2465</v>
      </c>
      <c r="C73">
        <v>2523</v>
      </c>
      <c r="D73">
        <v>3635</v>
      </c>
      <c r="E73">
        <v>3695</v>
      </c>
      <c r="F73">
        <v>0.68281461434370705</v>
      </c>
      <c r="G73">
        <v>0.66657319126965897</v>
      </c>
      <c r="H73">
        <v>2.08770498893718E-2</v>
      </c>
      <c r="I73">
        <v>0.77795584913157401</v>
      </c>
      <c r="J73">
        <v>2.38</v>
      </c>
      <c r="L73">
        <v>0.68745024115903075</v>
      </c>
      <c r="M73">
        <v>0.64569614138028719</v>
      </c>
      <c r="N73">
        <v>0.70832729104840253</v>
      </c>
      <c r="O73">
        <v>0.62481909149091541</v>
      </c>
    </row>
    <row r="74" spans="1:15" x14ac:dyDescent="0.2">
      <c r="A74" s="14">
        <v>43917</v>
      </c>
      <c r="B74">
        <v>2389</v>
      </c>
      <c r="C74">
        <v>2498</v>
      </c>
      <c r="D74">
        <v>3635</v>
      </c>
      <c r="E74">
        <v>3750</v>
      </c>
      <c r="F74">
        <v>0.66613333333333302</v>
      </c>
      <c r="G74">
        <v>0.66630532888817795</v>
      </c>
      <c r="H74">
        <v>2.0795667780991001E-2</v>
      </c>
      <c r="I74">
        <v>-8.2707396875351807E-3</v>
      </c>
      <c r="J74">
        <v>-0.03</v>
      </c>
      <c r="L74">
        <v>0.68710099666916891</v>
      </c>
      <c r="M74">
        <v>0.64550966110718699</v>
      </c>
      <c r="N74">
        <v>0.70789666445015997</v>
      </c>
      <c r="O74">
        <v>0.62471399332619593</v>
      </c>
    </row>
    <row r="75" spans="1:15" x14ac:dyDescent="0.2">
      <c r="A75" s="14">
        <v>43916</v>
      </c>
      <c r="B75">
        <v>2280</v>
      </c>
      <c r="C75">
        <v>2385</v>
      </c>
      <c r="D75">
        <v>3330</v>
      </c>
      <c r="E75">
        <v>3565</v>
      </c>
      <c r="F75">
        <v>0.66900420757363199</v>
      </c>
      <c r="G75">
        <v>0.66613397582082501</v>
      </c>
      <c r="H75">
        <v>2.0849257086100002E-2</v>
      </c>
      <c r="I75">
        <v>0.13766590056202799</v>
      </c>
      <c r="J75">
        <v>0.43</v>
      </c>
      <c r="L75">
        <v>0.68698323290692498</v>
      </c>
      <c r="M75">
        <v>0.64528471873472504</v>
      </c>
      <c r="N75">
        <v>0.70783248999302506</v>
      </c>
      <c r="O75">
        <v>0.62443546164862496</v>
      </c>
    </row>
    <row r="76" spans="1:15" x14ac:dyDescent="0.2">
      <c r="A76" s="14">
        <v>43915</v>
      </c>
      <c r="B76">
        <v>2277</v>
      </c>
      <c r="C76">
        <v>2278</v>
      </c>
      <c r="D76">
        <v>3310</v>
      </c>
      <c r="E76">
        <v>3330</v>
      </c>
      <c r="F76">
        <v>0.68408408408408405</v>
      </c>
      <c r="G76">
        <v>0.66590099454977503</v>
      </c>
      <c r="H76">
        <v>2.0913412938475099E-2</v>
      </c>
      <c r="I76">
        <v>0.86944630165344905</v>
      </c>
      <c r="J76">
        <v>2.66</v>
      </c>
      <c r="L76">
        <v>0.68681440748825018</v>
      </c>
      <c r="M76">
        <v>0.64498758161129988</v>
      </c>
      <c r="N76">
        <v>0.70772782042672522</v>
      </c>
      <c r="O76">
        <v>0.62407416867282484</v>
      </c>
    </row>
    <row r="77" spans="1:15" x14ac:dyDescent="0.2">
      <c r="A77" s="14">
        <v>43914</v>
      </c>
      <c r="B77">
        <v>2205</v>
      </c>
      <c r="C77">
        <v>2199</v>
      </c>
      <c r="D77">
        <v>3375</v>
      </c>
      <c r="E77">
        <v>3290</v>
      </c>
      <c r="F77">
        <v>0.66838905775075896</v>
      </c>
      <c r="G77">
        <v>0.66547567462831103</v>
      </c>
      <c r="H77">
        <v>2.0863603738178301E-2</v>
      </c>
      <c r="I77">
        <v>0.13963949656103999</v>
      </c>
      <c r="J77">
        <v>0.44</v>
      </c>
      <c r="L77">
        <v>0.68633927836648934</v>
      </c>
      <c r="M77">
        <v>0.64461207089013273</v>
      </c>
      <c r="N77">
        <v>0.70720288210466764</v>
      </c>
      <c r="O77">
        <v>0.62374846715195442</v>
      </c>
    </row>
    <row r="78" spans="1:15" x14ac:dyDescent="0.2">
      <c r="A78" s="14">
        <v>43913</v>
      </c>
      <c r="B78">
        <v>2041</v>
      </c>
      <c r="C78">
        <v>2176</v>
      </c>
      <c r="D78">
        <v>3330</v>
      </c>
      <c r="E78">
        <v>3315</v>
      </c>
      <c r="F78">
        <v>0.65641025641025597</v>
      </c>
      <c r="G78">
        <v>0.66543667275864504</v>
      </c>
      <c r="H78">
        <v>2.0860854991060201E-2</v>
      </c>
      <c r="I78">
        <v>-0.43269637568819302</v>
      </c>
      <c r="J78">
        <v>-1.38</v>
      </c>
      <c r="L78">
        <v>0.68629752774970521</v>
      </c>
      <c r="M78">
        <v>0.64457581776758488</v>
      </c>
      <c r="N78">
        <v>0.70715838274076548</v>
      </c>
      <c r="O78">
        <v>0.62371496277652461</v>
      </c>
    </row>
    <row r="79" spans="1:15" x14ac:dyDescent="0.2">
      <c r="A79" s="14">
        <v>43909</v>
      </c>
      <c r="B79">
        <v>2055</v>
      </c>
      <c r="C79">
        <v>2041</v>
      </c>
      <c r="D79">
        <v>3425</v>
      </c>
      <c r="E79">
        <v>3470</v>
      </c>
      <c r="F79">
        <v>0.58818443804034504</v>
      </c>
      <c r="G79">
        <v>0.66549613020940601</v>
      </c>
      <c r="H79">
        <v>2.08413890969926E-2</v>
      </c>
      <c r="I79">
        <v>-3.70952683668368</v>
      </c>
      <c r="J79">
        <v>-13.14</v>
      </c>
      <c r="L79">
        <v>0.68633751930639864</v>
      </c>
      <c r="M79">
        <v>0.64465474111241339</v>
      </c>
      <c r="N79">
        <v>0.70717890840339126</v>
      </c>
      <c r="O79">
        <v>0.62381335201542076</v>
      </c>
    </row>
    <row r="80" spans="1:15" x14ac:dyDescent="0.2">
      <c r="A80" s="14">
        <v>43908</v>
      </c>
      <c r="B80">
        <v>2010</v>
      </c>
      <c r="C80">
        <v>2010</v>
      </c>
      <c r="D80">
        <v>3270</v>
      </c>
      <c r="E80">
        <v>3350</v>
      </c>
      <c r="F80">
        <v>0.6</v>
      </c>
      <c r="G80">
        <v>0.66643017167410501</v>
      </c>
      <c r="H80">
        <v>1.8828141782551499E-2</v>
      </c>
      <c r="I80">
        <v>-3.5282383381915898</v>
      </c>
      <c r="J80">
        <v>-11.07</v>
      </c>
      <c r="L80">
        <v>0.68525831345665655</v>
      </c>
      <c r="M80">
        <v>0.64760202989155347</v>
      </c>
      <c r="N80">
        <v>0.70408645523920799</v>
      </c>
      <c r="O80">
        <v>0.62877388810900203</v>
      </c>
    </row>
    <row r="81" spans="1:15" x14ac:dyDescent="0.2">
      <c r="A81" s="14">
        <v>43907</v>
      </c>
      <c r="B81">
        <v>1801</v>
      </c>
      <c r="C81">
        <v>2009</v>
      </c>
      <c r="D81">
        <v>2941</v>
      </c>
      <c r="E81">
        <v>3240</v>
      </c>
      <c r="F81">
        <v>0.62006172839506102</v>
      </c>
      <c r="G81">
        <v>0.66704970029363297</v>
      </c>
      <c r="H81">
        <v>1.7337545975424501E-2</v>
      </c>
      <c r="I81">
        <v>-2.7101858570512798</v>
      </c>
      <c r="J81">
        <v>-7.58</v>
      </c>
      <c r="L81">
        <v>0.68438724626905745</v>
      </c>
      <c r="M81">
        <v>0.6497121543182085</v>
      </c>
      <c r="N81">
        <v>0.70172479224448203</v>
      </c>
      <c r="O81">
        <v>0.63237460834278392</v>
      </c>
    </row>
    <row r="82" spans="1:15" x14ac:dyDescent="0.2">
      <c r="A82" s="14">
        <v>43906</v>
      </c>
      <c r="B82">
        <v>1964</v>
      </c>
      <c r="C82">
        <v>1879</v>
      </c>
      <c r="D82">
        <v>3025</v>
      </c>
      <c r="E82">
        <v>2979</v>
      </c>
      <c r="F82">
        <v>0.63074857334676004</v>
      </c>
      <c r="G82">
        <v>0.66750003028819804</v>
      </c>
      <c r="H82">
        <v>1.65311009883467E-2</v>
      </c>
      <c r="I82">
        <v>-2.2231705539361699</v>
      </c>
      <c r="J82">
        <v>-5.83</v>
      </c>
      <c r="L82">
        <v>0.68403113127654469</v>
      </c>
      <c r="M82">
        <v>0.6509689292998514</v>
      </c>
      <c r="N82">
        <v>0.70056223226489145</v>
      </c>
      <c r="O82">
        <v>0.63443782831150464</v>
      </c>
    </row>
    <row r="83" spans="1:15" x14ac:dyDescent="0.2">
      <c r="A83" s="14">
        <v>43903</v>
      </c>
      <c r="B83">
        <v>1942</v>
      </c>
      <c r="C83">
        <v>1934</v>
      </c>
      <c r="D83">
        <v>3085</v>
      </c>
      <c r="E83">
        <v>3030</v>
      </c>
      <c r="F83">
        <v>0.63828382838283804</v>
      </c>
      <c r="G83">
        <v>0.66777268907484799</v>
      </c>
      <c r="H83">
        <v>1.6085317926722499E-2</v>
      </c>
      <c r="I83">
        <v>-1.8332780754691</v>
      </c>
      <c r="J83">
        <v>-4.62</v>
      </c>
      <c r="L83">
        <v>0.68385800700157051</v>
      </c>
      <c r="M83">
        <v>0.65168737114812547</v>
      </c>
      <c r="N83">
        <v>0.69994332492829303</v>
      </c>
      <c r="O83">
        <v>0.63560205322140295</v>
      </c>
    </row>
    <row r="84" spans="1:15" x14ac:dyDescent="0.2">
      <c r="A84" s="14">
        <v>43902</v>
      </c>
      <c r="B84">
        <v>2076</v>
      </c>
      <c r="C84">
        <v>2032</v>
      </c>
      <c r="D84">
        <v>3190</v>
      </c>
      <c r="E84">
        <v>3135</v>
      </c>
      <c r="F84">
        <v>0.64816586921849995</v>
      </c>
      <c r="G84">
        <v>0.66780156387244005</v>
      </c>
      <c r="H84">
        <v>1.6034219058862698E-2</v>
      </c>
      <c r="I84">
        <v>-1.2246118493115199</v>
      </c>
      <c r="J84">
        <v>-3.03</v>
      </c>
      <c r="L84">
        <v>0.68383578293130276</v>
      </c>
      <c r="M84">
        <v>0.65176734481357734</v>
      </c>
      <c r="N84">
        <v>0.69987000199016547</v>
      </c>
      <c r="O84">
        <v>0.63573312575471463</v>
      </c>
    </row>
    <row r="85" spans="1:15" x14ac:dyDescent="0.2">
      <c r="A85" s="14">
        <v>43901</v>
      </c>
      <c r="B85">
        <v>2100</v>
      </c>
      <c r="C85">
        <v>2103</v>
      </c>
      <c r="D85">
        <v>3205</v>
      </c>
      <c r="E85">
        <v>3220</v>
      </c>
      <c r="F85">
        <v>0.653105590062111</v>
      </c>
      <c r="G85">
        <v>0.66764599428861404</v>
      </c>
      <c r="H85">
        <v>1.62787147766324E-2</v>
      </c>
      <c r="I85">
        <v>-0.89321573760696404</v>
      </c>
      <c r="J85">
        <v>-2.23</v>
      </c>
      <c r="L85">
        <v>0.68392470906524649</v>
      </c>
      <c r="M85">
        <v>0.65136727951198159</v>
      </c>
      <c r="N85">
        <v>0.70020342384187884</v>
      </c>
      <c r="O85">
        <v>0.63508856473534925</v>
      </c>
    </row>
    <row r="86" spans="1:15" x14ac:dyDescent="0.2">
      <c r="A86" s="14">
        <v>43900</v>
      </c>
      <c r="B86">
        <v>2061</v>
      </c>
      <c r="C86">
        <v>2107</v>
      </c>
      <c r="D86">
        <v>3100</v>
      </c>
      <c r="E86">
        <v>3195</v>
      </c>
      <c r="F86">
        <v>0.65946791862284804</v>
      </c>
      <c r="G86">
        <v>0.66737795283964696</v>
      </c>
      <c r="H86">
        <v>1.6676571499345899E-2</v>
      </c>
      <c r="I86">
        <v>-0.47432016929318699</v>
      </c>
      <c r="J86">
        <v>-1.2</v>
      </c>
      <c r="L86">
        <v>0.68405452433899283</v>
      </c>
      <c r="M86">
        <v>0.65070138134030109</v>
      </c>
      <c r="N86">
        <v>0.70073109583833881</v>
      </c>
      <c r="O86">
        <v>0.63402480984095511</v>
      </c>
    </row>
    <row r="87" spans="1:15" x14ac:dyDescent="0.2">
      <c r="A87" s="14">
        <v>43899</v>
      </c>
      <c r="B87">
        <v>2167</v>
      </c>
      <c r="C87">
        <v>2070</v>
      </c>
      <c r="D87">
        <v>3220</v>
      </c>
      <c r="E87">
        <v>3135</v>
      </c>
      <c r="F87">
        <v>0.66028708133971203</v>
      </c>
      <c r="G87">
        <v>0.667171713924676</v>
      </c>
      <c r="H87">
        <v>1.6867670348477401E-2</v>
      </c>
      <c r="I87">
        <v>-0.40815550948830698</v>
      </c>
      <c r="J87">
        <v>-1.04</v>
      </c>
      <c r="L87">
        <v>0.68403938427315336</v>
      </c>
      <c r="M87">
        <v>0.65030404357619864</v>
      </c>
      <c r="N87">
        <v>0.70090705462163083</v>
      </c>
      <c r="O87">
        <v>0.63343637322772117</v>
      </c>
    </row>
    <row r="88" spans="1:15" x14ac:dyDescent="0.2">
      <c r="A88" s="14">
        <v>43896</v>
      </c>
      <c r="B88">
        <v>2250</v>
      </c>
      <c r="C88">
        <v>2217</v>
      </c>
      <c r="D88">
        <v>3320</v>
      </c>
      <c r="E88">
        <v>3285</v>
      </c>
      <c r="F88">
        <v>0.67488584474885804</v>
      </c>
      <c r="G88">
        <v>0.66683121950681301</v>
      </c>
      <c r="H88">
        <v>1.72564758311025E-2</v>
      </c>
      <c r="I88">
        <v>0.466759570197259</v>
      </c>
      <c r="J88">
        <v>1.19</v>
      </c>
      <c r="L88">
        <v>0.68408769533791547</v>
      </c>
      <c r="M88">
        <v>0.64957474367571055</v>
      </c>
      <c r="N88">
        <v>0.70134417116901804</v>
      </c>
      <c r="O88">
        <v>0.63231826784460798</v>
      </c>
    </row>
    <row r="89" spans="1:15" x14ac:dyDescent="0.2">
      <c r="A89" s="14">
        <v>43895</v>
      </c>
      <c r="B89">
        <v>2313</v>
      </c>
      <c r="C89">
        <v>2285</v>
      </c>
      <c r="D89">
        <v>3395</v>
      </c>
      <c r="E89">
        <v>3365</v>
      </c>
      <c r="F89">
        <v>0.67904903417533402</v>
      </c>
      <c r="G89">
        <v>0.66629434390144404</v>
      </c>
      <c r="H89">
        <v>1.76200656996819E-2</v>
      </c>
      <c r="I89">
        <v>0.72387302586049096</v>
      </c>
      <c r="J89">
        <v>1.88</v>
      </c>
      <c r="L89">
        <v>0.68391440960112593</v>
      </c>
      <c r="M89">
        <v>0.64867427820176216</v>
      </c>
      <c r="N89">
        <v>0.70153447530080781</v>
      </c>
      <c r="O89">
        <v>0.63105421250208027</v>
      </c>
    </row>
    <row r="90" spans="1:15" x14ac:dyDescent="0.2">
      <c r="A90" s="14">
        <v>43894</v>
      </c>
      <c r="B90">
        <v>2261</v>
      </c>
      <c r="C90">
        <v>2263</v>
      </c>
      <c r="D90">
        <v>3305</v>
      </c>
      <c r="E90">
        <v>3330</v>
      </c>
      <c r="F90">
        <v>0.67957957957957904</v>
      </c>
      <c r="G90">
        <v>0.66564429766580602</v>
      </c>
      <c r="H90">
        <v>1.8032023915499702E-2</v>
      </c>
      <c r="I90">
        <v>0.77280742189979901</v>
      </c>
      <c r="J90">
        <v>2.0499999999999998</v>
      </c>
      <c r="L90">
        <v>0.68367632158130576</v>
      </c>
      <c r="M90">
        <v>0.64761227375030628</v>
      </c>
      <c r="N90">
        <v>0.70170834549680539</v>
      </c>
      <c r="O90">
        <v>0.62958024983480665</v>
      </c>
    </row>
    <row r="91" spans="1:15" x14ac:dyDescent="0.2">
      <c r="A91" s="14">
        <v>43893</v>
      </c>
      <c r="B91">
        <v>2386</v>
      </c>
      <c r="C91">
        <v>2300</v>
      </c>
      <c r="D91">
        <v>3440</v>
      </c>
      <c r="E91">
        <v>3370</v>
      </c>
      <c r="F91">
        <v>0.68249258160237303</v>
      </c>
      <c r="G91">
        <v>0.66509211723258499</v>
      </c>
      <c r="H91">
        <v>1.8229842170527501E-2</v>
      </c>
      <c r="I91">
        <v>0.95450438939730897</v>
      </c>
      <c r="J91">
        <v>2.5499999999999998</v>
      </c>
      <c r="L91">
        <v>0.68332195940311247</v>
      </c>
      <c r="M91">
        <v>0.64686227506205751</v>
      </c>
      <c r="N91">
        <v>0.70155180157363994</v>
      </c>
      <c r="O91">
        <v>0.62863243289153004</v>
      </c>
    </row>
    <row r="92" spans="1:15" x14ac:dyDescent="0.2">
      <c r="A92" s="14">
        <v>43892</v>
      </c>
      <c r="B92">
        <v>2219</v>
      </c>
      <c r="C92">
        <v>2336</v>
      </c>
      <c r="D92">
        <v>3265</v>
      </c>
      <c r="E92">
        <v>3400</v>
      </c>
      <c r="F92">
        <v>0.68705882352941094</v>
      </c>
      <c r="G92">
        <v>0.66448422106460203</v>
      </c>
      <c r="H92">
        <v>1.8398847461644399E-2</v>
      </c>
      <c r="I92">
        <v>1.2269574228423501</v>
      </c>
      <c r="J92">
        <v>3.29</v>
      </c>
      <c r="L92">
        <v>0.68288306852624647</v>
      </c>
      <c r="M92">
        <v>0.64608537360295759</v>
      </c>
      <c r="N92">
        <v>0.7012819159878908</v>
      </c>
      <c r="O92">
        <v>0.62768652614131326</v>
      </c>
    </row>
    <row r="93" spans="1:15" x14ac:dyDescent="0.2">
      <c r="A93" s="14">
        <v>43889</v>
      </c>
      <c r="B93">
        <v>2280</v>
      </c>
      <c r="C93">
        <v>2222</v>
      </c>
      <c r="D93">
        <v>3380</v>
      </c>
      <c r="E93">
        <v>3335</v>
      </c>
      <c r="F93">
        <v>0.66626686656671597</v>
      </c>
      <c r="G93">
        <v>0.66383914462521398</v>
      </c>
      <c r="H93">
        <v>1.8444133129427501E-2</v>
      </c>
      <c r="I93">
        <v>0.13162570040382601</v>
      </c>
      <c r="J93">
        <v>0.36</v>
      </c>
      <c r="L93">
        <v>0.68228327775464148</v>
      </c>
      <c r="M93">
        <v>0.64539501149578649</v>
      </c>
      <c r="N93">
        <v>0.70072741088406898</v>
      </c>
      <c r="O93">
        <v>0.62695087836635899</v>
      </c>
    </row>
    <row r="94" spans="1:15" x14ac:dyDescent="0.2">
      <c r="A94" s="14">
        <v>43888</v>
      </c>
      <c r="B94">
        <v>2366</v>
      </c>
      <c r="C94">
        <v>2330</v>
      </c>
      <c r="D94">
        <v>3485</v>
      </c>
      <c r="E94">
        <v>3450</v>
      </c>
      <c r="F94">
        <v>0.67536231884057896</v>
      </c>
      <c r="G94">
        <v>0.66338757990818098</v>
      </c>
      <c r="H94">
        <v>1.87905000222034E-2</v>
      </c>
      <c r="I94">
        <v>0.63727622565914299</v>
      </c>
      <c r="J94">
        <v>1.77</v>
      </c>
      <c r="L94">
        <v>0.68217807993038437</v>
      </c>
      <c r="M94">
        <v>0.64459707988597759</v>
      </c>
      <c r="N94">
        <v>0.70096857995258777</v>
      </c>
      <c r="O94">
        <v>0.62580657986377419</v>
      </c>
    </row>
    <row r="95" spans="1:15" x14ac:dyDescent="0.2">
      <c r="A95" s="14">
        <v>43887</v>
      </c>
      <c r="B95">
        <v>2330</v>
      </c>
      <c r="C95">
        <v>2380</v>
      </c>
      <c r="D95">
        <v>3480</v>
      </c>
      <c r="E95">
        <v>3500</v>
      </c>
      <c r="F95">
        <v>0.68</v>
      </c>
      <c r="G95">
        <v>0.663242748990307</v>
      </c>
      <c r="H95">
        <v>1.8739436753430101E-2</v>
      </c>
      <c r="I95">
        <v>0.89422383554965301</v>
      </c>
      <c r="J95">
        <v>2.46</v>
      </c>
      <c r="L95">
        <v>0.68198218574373715</v>
      </c>
      <c r="M95">
        <v>0.64450331223687685</v>
      </c>
      <c r="N95">
        <v>0.70072162249716718</v>
      </c>
      <c r="O95">
        <v>0.62576387548344681</v>
      </c>
    </row>
    <row r="96" spans="1:15" x14ac:dyDescent="0.2">
      <c r="A96" s="14">
        <v>43886</v>
      </c>
      <c r="B96">
        <v>2358</v>
      </c>
      <c r="C96">
        <v>2348</v>
      </c>
      <c r="D96">
        <v>3590</v>
      </c>
      <c r="E96">
        <v>3520</v>
      </c>
      <c r="F96">
        <v>0.66704545454545405</v>
      </c>
      <c r="G96">
        <v>0.66350234227059002</v>
      </c>
      <c r="H96">
        <v>1.9101135856762701E-2</v>
      </c>
      <c r="I96">
        <v>0.18549222943773699</v>
      </c>
      <c r="J96">
        <v>0.53</v>
      </c>
      <c r="L96">
        <v>0.68260347812735267</v>
      </c>
      <c r="M96">
        <v>0.64440120641382737</v>
      </c>
      <c r="N96">
        <v>0.70170461398411543</v>
      </c>
      <c r="O96">
        <v>0.6253000705570646</v>
      </c>
    </row>
    <row r="97" spans="1:15" x14ac:dyDescent="0.2">
      <c r="A97" s="14">
        <v>43882</v>
      </c>
      <c r="B97">
        <v>2462</v>
      </c>
      <c r="C97">
        <v>2456</v>
      </c>
      <c r="D97">
        <v>3725</v>
      </c>
      <c r="E97">
        <v>3715</v>
      </c>
      <c r="F97">
        <v>0.66110363391655402</v>
      </c>
      <c r="G97">
        <v>0.66399254654726003</v>
      </c>
      <c r="H97">
        <v>1.9649664267621301E-2</v>
      </c>
      <c r="I97">
        <v>-0.14702096643279</v>
      </c>
      <c r="J97">
        <v>-0.44</v>
      </c>
      <c r="L97">
        <v>0.6836422108148813</v>
      </c>
      <c r="M97">
        <v>0.64434288227963876</v>
      </c>
      <c r="N97">
        <v>0.70329187508250268</v>
      </c>
      <c r="O97">
        <v>0.62469321801201738</v>
      </c>
    </row>
    <row r="98" spans="1:15" x14ac:dyDescent="0.2">
      <c r="A98" s="14">
        <v>43881</v>
      </c>
      <c r="B98">
        <v>2479</v>
      </c>
      <c r="C98">
        <v>2487</v>
      </c>
      <c r="D98">
        <v>3745</v>
      </c>
      <c r="E98">
        <v>3710</v>
      </c>
      <c r="F98">
        <v>0.67035040431266801</v>
      </c>
      <c r="G98">
        <v>0.66416341465248796</v>
      </c>
      <c r="H98">
        <v>1.9679495854058499E-2</v>
      </c>
      <c r="I98">
        <v>0.31438760962489398</v>
      </c>
      <c r="J98">
        <v>0.92</v>
      </c>
      <c r="L98">
        <v>0.68384291050654644</v>
      </c>
      <c r="M98">
        <v>0.64448391879842948</v>
      </c>
      <c r="N98">
        <v>0.70352240636060492</v>
      </c>
      <c r="O98">
        <v>0.624804422944371</v>
      </c>
    </row>
    <row r="99" spans="1:15" x14ac:dyDescent="0.2">
      <c r="A99" s="14">
        <v>43880</v>
      </c>
      <c r="B99">
        <v>2457</v>
      </c>
      <c r="C99">
        <v>2461</v>
      </c>
      <c r="D99">
        <v>3730</v>
      </c>
      <c r="E99">
        <v>3700</v>
      </c>
      <c r="F99">
        <v>0.665135135135135</v>
      </c>
      <c r="G99">
        <v>0.66439816523819695</v>
      </c>
      <c r="H99">
        <v>1.9856115832086602E-2</v>
      </c>
      <c r="I99">
        <v>3.7115511571856899E-2</v>
      </c>
      <c r="J99">
        <v>0.11</v>
      </c>
      <c r="L99">
        <v>0.68425428107028352</v>
      </c>
      <c r="M99">
        <v>0.64454204940611037</v>
      </c>
      <c r="N99">
        <v>0.70411039690237009</v>
      </c>
      <c r="O99">
        <v>0.6246859335740238</v>
      </c>
    </row>
    <row r="100" spans="1:15" x14ac:dyDescent="0.2">
      <c r="A100" s="14">
        <v>43879</v>
      </c>
      <c r="B100">
        <v>2491</v>
      </c>
      <c r="C100">
        <v>2436</v>
      </c>
      <c r="D100">
        <v>3710</v>
      </c>
      <c r="E100">
        <v>3700</v>
      </c>
      <c r="F100">
        <v>0.65837837837837798</v>
      </c>
      <c r="G100">
        <v>0.66494922909434995</v>
      </c>
      <c r="H100">
        <v>2.0434021937130301E-2</v>
      </c>
      <c r="I100">
        <v>-0.32156423910029602</v>
      </c>
      <c r="J100">
        <v>-1</v>
      </c>
      <c r="L100">
        <v>0.68538325103148023</v>
      </c>
      <c r="M100">
        <v>0.64451520715721966</v>
      </c>
      <c r="N100">
        <v>0.70581727296861052</v>
      </c>
      <c r="O100">
        <v>0.62408118522008937</v>
      </c>
    </row>
    <row r="101" spans="1:15" x14ac:dyDescent="0.2">
      <c r="A101" s="14">
        <v>43878</v>
      </c>
      <c r="B101">
        <v>2541</v>
      </c>
      <c r="C101">
        <v>2493</v>
      </c>
      <c r="D101">
        <v>3740</v>
      </c>
      <c r="E101">
        <v>3705</v>
      </c>
      <c r="F101">
        <v>0.67287449392712495</v>
      </c>
      <c r="G101">
        <v>0.66558240142083702</v>
      </c>
      <c r="H101">
        <v>2.09498311040839E-2</v>
      </c>
      <c r="I101">
        <v>0.34807404747363702</v>
      </c>
      <c r="J101">
        <v>1.08</v>
      </c>
      <c r="L101">
        <v>0.6865322325249209</v>
      </c>
      <c r="M101">
        <v>0.64463257031675314</v>
      </c>
      <c r="N101">
        <v>0.70748206362900479</v>
      </c>
      <c r="O101">
        <v>0.62368273921266926</v>
      </c>
    </row>
    <row r="102" spans="1:15" x14ac:dyDescent="0.2">
      <c r="A102" s="14">
        <v>43875</v>
      </c>
      <c r="B102">
        <v>2581</v>
      </c>
      <c r="C102">
        <v>2567</v>
      </c>
      <c r="D102">
        <v>3670</v>
      </c>
      <c r="E102">
        <v>3725</v>
      </c>
      <c r="F102">
        <v>0.68912751677852302</v>
      </c>
      <c r="G102">
        <v>0.66587504667892095</v>
      </c>
      <c r="H102">
        <v>2.1201435521218899E-2</v>
      </c>
      <c r="I102">
        <v>1.0967403634688</v>
      </c>
      <c r="J102">
        <v>3.37</v>
      </c>
      <c r="L102">
        <v>0.68707648220013984</v>
      </c>
      <c r="M102">
        <v>0.64467361115770205</v>
      </c>
      <c r="N102">
        <v>0.70827791772135873</v>
      </c>
      <c r="O102">
        <v>0.62347217563648316</v>
      </c>
    </row>
    <row r="103" spans="1:15" x14ac:dyDescent="0.2">
      <c r="A103" s="14">
        <v>43874</v>
      </c>
      <c r="B103">
        <v>2642</v>
      </c>
      <c r="C103">
        <v>2597</v>
      </c>
      <c r="D103">
        <v>3600</v>
      </c>
      <c r="E103">
        <v>3640</v>
      </c>
      <c r="F103">
        <v>0.71346153846153804</v>
      </c>
      <c r="G103">
        <v>0.66594200858672603</v>
      </c>
      <c r="H103">
        <v>2.1282545337992401E-2</v>
      </c>
      <c r="I103">
        <v>2.23279354607938</v>
      </c>
      <c r="J103">
        <v>6.66</v>
      </c>
      <c r="L103">
        <v>0.68722455392471848</v>
      </c>
      <c r="M103">
        <v>0.64465946324873358</v>
      </c>
      <c r="N103">
        <v>0.70850709926271083</v>
      </c>
      <c r="O103">
        <v>0.62337691791074124</v>
      </c>
    </row>
    <row r="104" spans="1:15" x14ac:dyDescent="0.2">
      <c r="A104" s="14">
        <v>43873</v>
      </c>
      <c r="B104">
        <v>2667</v>
      </c>
      <c r="C104">
        <v>2659</v>
      </c>
      <c r="D104">
        <v>3705</v>
      </c>
      <c r="E104">
        <v>3620</v>
      </c>
      <c r="F104">
        <v>0.734530386740331</v>
      </c>
      <c r="G104">
        <v>0.66586822377163402</v>
      </c>
      <c r="H104">
        <v>2.11266932418438E-2</v>
      </c>
      <c r="I104">
        <v>3.2500194035431602</v>
      </c>
      <c r="J104">
        <v>9.35</v>
      </c>
      <c r="L104">
        <v>0.68699491701347781</v>
      </c>
      <c r="M104">
        <v>0.64474153052979022</v>
      </c>
      <c r="N104">
        <v>0.70812161025532161</v>
      </c>
      <c r="O104">
        <v>0.62361483728794642</v>
      </c>
    </row>
    <row r="105" spans="1:15" x14ac:dyDescent="0.2">
      <c r="A105" s="14">
        <v>43871</v>
      </c>
      <c r="B105">
        <v>2634</v>
      </c>
      <c r="C105">
        <v>2659</v>
      </c>
      <c r="D105">
        <v>3675</v>
      </c>
      <c r="E105">
        <v>3730</v>
      </c>
      <c r="F105">
        <v>0.71286863270777401</v>
      </c>
      <c r="G105">
        <v>0.66551381582569602</v>
      </c>
      <c r="H105">
        <v>2.0173326559366201E-2</v>
      </c>
      <c r="I105">
        <v>2.34739752726066</v>
      </c>
      <c r="J105">
        <v>6.64</v>
      </c>
      <c r="L105">
        <v>0.68568714238506223</v>
      </c>
      <c r="M105">
        <v>0.64534048926632981</v>
      </c>
      <c r="N105">
        <v>0.70586046894442844</v>
      </c>
      <c r="O105">
        <v>0.6251671627069636</v>
      </c>
    </row>
    <row r="106" spans="1:15" x14ac:dyDescent="0.2">
      <c r="A106" s="14">
        <v>43868</v>
      </c>
      <c r="B106">
        <v>2684</v>
      </c>
      <c r="C106">
        <v>2671</v>
      </c>
      <c r="D106">
        <v>3830</v>
      </c>
      <c r="E106">
        <v>3790</v>
      </c>
      <c r="F106">
        <v>0.70474934036939296</v>
      </c>
      <c r="G106">
        <v>0.66526227124826298</v>
      </c>
      <c r="H106">
        <v>1.9693190081219301E-2</v>
      </c>
      <c r="I106">
        <v>2.00511288208136</v>
      </c>
      <c r="J106">
        <v>5.6</v>
      </c>
      <c r="L106">
        <v>0.68495546132948226</v>
      </c>
      <c r="M106">
        <v>0.6455690811670437</v>
      </c>
      <c r="N106">
        <v>0.70464865141070154</v>
      </c>
      <c r="O106">
        <v>0.62587589108582442</v>
      </c>
    </row>
    <row r="107" spans="1:15" x14ac:dyDescent="0.2">
      <c r="A107" s="14">
        <v>43867</v>
      </c>
      <c r="B107">
        <v>2605</v>
      </c>
      <c r="C107">
        <v>2660</v>
      </c>
      <c r="D107">
        <v>3775</v>
      </c>
      <c r="E107">
        <v>3800</v>
      </c>
      <c r="F107">
        <v>0.7</v>
      </c>
      <c r="G107">
        <v>0.66494111982234305</v>
      </c>
      <c r="H107">
        <v>1.92377573564892E-2</v>
      </c>
      <c r="I107">
        <v>1.82239954106866</v>
      </c>
      <c r="J107">
        <v>5.01</v>
      </c>
      <c r="L107">
        <v>0.6841788771788323</v>
      </c>
      <c r="M107">
        <v>0.6457033624658538</v>
      </c>
      <c r="N107">
        <v>0.70341663453532144</v>
      </c>
      <c r="O107">
        <v>0.62646560510936466</v>
      </c>
    </row>
    <row r="108" spans="1:15" x14ac:dyDescent="0.2">
      <c r="A108" s="14">
        <v>43866</v>
      </c>
      <c r="B108">
        <v>2550</v>
      </c>
      <c r="C108">
        <v>2584</v>
      </c>
      <c r="D108">
        <v>3740</v>
      </c>
      <c r="E108">
        <v>3735</v>
      </c>
      <c r="F108">
        <v>0.69183400267737605</v>
      </c>
      <c r="G108">
        <v>0.66481351926755805</v>
      </c>
      <c r="H108">
        <v>1.9035469621277001E-2</v>
      </c>
      <c r="I108">
        <v>1.41948078757223</v>
      </c>
      <c r="J108">
        <v>3.91</v>
      </c>
      <c r="L108">
        <v>0.68384898888883505</v>
      </c>
      <c r="M108">
        <v>0.64577804964628105</v>
      </c>
      <c r="N108">
        <v>0.70288445851011205</v>
      </c>
      <c r="O108">
        <v>0.62674258002500405</v>
      </c>
    </row>
    <row r="109" spans="1:15" x14ac:dyDescent="0.2">
      <c r="A109" s="14">
        <v>43865</v>
      </c>
      <c r="B109">
        <v>2412</v>
      </c>
      <c r="C109">
        <v>2534</v>
      </c>
      <c r="D109">
        <v>3690</v>
      </c>
      <c r="E109">
        <v>3740</v>
      </c>
      <c r="F109">
        <v>0.67754010695187095</v>
      </c>
      <c r="G109">
        <v>0.66469264405295203</v>
      </c>
      <c r="H109">
        <v>1.8891746630107099E-2</v>
      </c>
      <c r="I109">
        <v>0.68005691323662598</v>
      </c>
      <c r="J109">
        <v>1.9</v>
      </c>
      <c r="L109">
        <v>0.6835843906830591</v>
      </c>
      <c r="M109">
        <v>0.64580089742284497</v>
      </c>
      <c r="N109">
        <v>0.70247613731316627</v>
      </c>
      <c r="O109">
        <v>0.62690915079273779</v>
      </c>
    </row>
    <row r="110" spans="1:15" x14ac:dyDescent="0.2">
      <c r="A110" s="14">
        <v>43864</v>
      </c>
      <c r="B110">
        <v>2384</v>
      </c>
      <c r="C110">
        <v>2435</v>
      </c>
      <c r="D110">
        <v>3610</v>
      </c>
      <c r="E110">
        <v>3695</v>
      </c>
      <c r="F110">
        <v>0.65899864682002696</v>
      </c>
      <c r="G110">
        <v>0.66471787761510703</v>
      </c>
      <c r="H110">
        <v>1.8910144987813099E-2</v>
      </c>
      <c r="I110">
        <v>-0.30244246137540998</v>
      </c>
      <c r="J110">
        <v>-0.87</v>
      </c>
      <c r="L110">
        <v>0.6836280226029201</v>
      </c>
      <c r="M110">
        <v>0.64580773262729396</v>
      </c>
      <c r="N110">
        <v>0.70253816759073318</v>
      </c>
      <c r="O110">
        <v>0.62689758763948089</v>
      </c>
    </row>
    <row r="111" spans="1:15" x14ac:dyDescent="0.2">
      <c r="A111" s="14">
        <v>43861</v>
      </c>
      <c r="B111">
        <v>2415</v>
      </c>
      <c r="C111">
        <v>2434</v>
      </c>
      <c r="D111">
        <v>3650</v>
      </c>
      <c r="E111">
        <v>3680</v>
      </c>
      <c r="F111">
        <v>0.66141304347826002</v>
      </c>
      <c r="G111">
        <v>0.66493913229163004</v>
      </c>
      <c r="H111">
        <v>1.8938989917638999E-2</v>
      </c>
      <c r="I111">
        <v>-0.186181461033748</v>
      </c>
      <c r="J111">
        <v>-0.53</v>
      </c>
      <c r="L111">
        <v>0.68387812220926902</v>
      </c>
      <c r="M111">
        <v>0.64600014237399106</v>
      </c>
      <c r="N111">
        <v>0.70281711212690801</v>
      </c>
      <c r="O111">
        <v>0.62706115245635208</v>
      </c>
    </row>
    <row r="112" spans="1:15" x14ac:dyDescent="0.2">
      <c r="A112" s="14">
        <v>43860</v>
      </c>
      <c r="B112">
        <v>2415</v>
      </c>
      <c r="C112">
        <v>2386</v>
      </c>
      <c r="D112">
        <v>3640</v>
      </c>
      <c r="E112">
        <v>3610</v>
      </c>
      <c r="F112">
        <v>0.66094182825484704</v>
      </c>
      <c r="G112">
        <v>0.66520895932690305</v>
      </c>
      <c r="H112">
        <v>1.9030768809024799E-2</v>
      </c>
      <c r="I112">
        <v>-0.224222737130432</v>
      </c>
      <c r="J112">
        <v>-0.65</v>
      </c>
      <c r="L112">
        <v>0.68423972813592782</v>
      </c>
      <c r="M112">
        <v>0.64617819051787828</v>
      </c>
      <c r="N112">
        <v>0.70327049694495269</v>
      </c>
      <c r="O112">
        <v>0.6271474217088534</v>
      </c>
    </row>
    <row r="113" spans="1:15" x14ac:dyDescent="0.2">
      <c r="A113" s="14">
        <v>43859</v>
      </c>
      <c r="B113">
        <v>2436</v>
      </c>
      <c r="C113">
        <v>2427</v>
      </c>
      <c r="D113">
        <v>3620</v>
      </c>
      <c r="E113">
        <v>3615</v>
      </c>
      <c r="F113">
        <v>0.67136929460580896</v>
      </c>
      <c r="G113">
        <v>0.66535425602296905</v>
      </c>
      <c r="H113">
        <v>1.9039232783422101E-2</v>
      </c>
      <c r="I113">
        <v>0.31592862229602198</v>
      </c>
      <c r="J113">
        <v>0.9</v>
      </c>
      <c r="L113">
        <v>0.68439348880639117</v>
      </c>
      <c r="M113">
        <v>0.64631502323954693</v>
      </c>
      <c r="N113">
        <v>0.70343272158981329</v>
      </c>
      <c r="O113">
        <v>0.6272757904561248</v>
      </c>
    </row>
    <row r="114" spans="1:15" x14ac:dyDescent="0.2">
      <c r="A114" s="14">
        <v>43858</v>
      </c>
      <c r="B114">
        <v>2400</v>
      </c>
      <c r="C114">
        <v>2422</v>
      </c>
      <c r="D114">
        <v>3680</v>
      </c>
      <c r="E114">
        <v>3655</v>
      </c>
      <c r="F114">
        <v>0.66265389876880898</v>
      </c>
      <c r="G114">
        <v>0.665216618916597</v>
      </c>
      <c r="H114">
        <v>1.9032562990216301E-2</v>
      </c>
      <c r="I114">
        <v>-0.13464924031013101</v>
      </c>
      <c r="J114">
        <v>-0.39</v>
      </c>
      <c r="L114">
        <v>0.68424918190681328</v>
      </c>
      <c r="M114">
        <v>0.64618405592638073</v>
      </c>
      <c r="N114">
        <v>0.70328174489702966</v>
      </c>
      <c r="O114">
        <v>0.62715149293616435</v>
      </c>
    </row>
    <row r="115" spans="1:15" x14ac:dyDescent="0.2">
      <c r="A115" s="14">
        <v>43857</v>
      </c>
      <c r="B115">
        <v>2409</v>
      </c>
      <c r="C115">
        <v>2426</v>
      </c>
      <c r="D115">
        <v>3690</v>
      </c>
      <c r="E115">
        <v>3700</v>
      </c>
      <c r="F115">
        <v>0.65567567567567497</v>
      </c>
      <c r="G115">
        <v>0.66512696322388598</v>
      </c>
      <c r="H115">
        <v>1.9060241380321401E-2</v>
      </c>
      <c r="I115">
        <v>-0.49586400086039101</v>
      </c>
      <c r="J115">
        <v>-1.44</v>
      </c>
      <c r="L115">
        <v>0.68418720460420734</v>
      </c>
      <c r="M115">
        <v>0.64606672184356462</v>
      </c>
      <c r="N115">
        <v>0.70324744598452882</v>
      </c>
      <c r="O115">
        <v>0.62700648046324314</v>
      </c>
    </row>
    <row r="116" spans="1:15" x14ac:dyDescent="0.2">
      <c r="A116" s="14">
        <v>43854</v>
      </c>
      <c r="B116">
        <v>2495</v>
      </c>
      <c r="C116">
        <v>2459</v>
      </c>
      <c r="D116">
        <v>3770</v>
      </c>
      <c r="E116">
        <v>3735</v>
      </c>
      <c r="F116">
        <v>0.65836680053547503</v>
      </c>
      <c r="G116">
        <v>0.66524793023406203</v>
      </c>
      <c r="H116">
        <v>1.9028637806759702E-2</v>
      </c>
      <c r="I116">
        <v>-0.36161966865240602</v>
      </c>
      <c r="J116">
        <v>-1.05</v>
      </c>
      <c r="L116">
        <v>0.68427656804082171</v>
      </c>
      <c r="M116">
        <v>0.64621929242730236</v>
      </c>
      <c r="N116">
        <v>0.70330520584758149</v>
      </c>
      <c r="O116">
        <v>0.62719065462054258</v>
      </c>
    </row>
    <row r="117" spans="1:15" x14ac:dyDescent="0.2">
      <c r="A117" s="14">
        <v>43853</v>
      </c>
      <c r="B117">
        <v>2497</v>
      </c>
      <c r="C117">
        <v>2495</v>
      </c>
      <c r="D117">
        <v>3760</v>
      </c>
      <c r="E117">
        <v>3770</v>
      </c>
      <c r="F117">
        <v>0.66180371352785095</v>
      </c>
      <c r="G117">
        <v>0.66505675658663399</v>
      </c>
      <c r="H117">
        <v>1.9168321340260301E-2</v>
      </c>
      <c r="I117">
        <v>-0.169709334533683</v>
      </c>
      <c r="J117">
        <v>-0.49</v>
      </c>
      <c r="L117">
        <v>0.68422507792689424</v>
      </c>
      <c r="M117">
        <v>0.64588843524637374</v>
      </c>
      <c r="N117">
        <v>0.70339339926715461</v>
      </c>
      <c r="O117">
        <v>0.62672011390611337</v>
      </c>
    </row>
    <row r="118" spans="1:15" x14ac:dyDescent="0.2">
      <c r="A118" s="14">
        <v>43852</v>
      </c>
      <c r="B118">
        <v>2492</v>
      </c>
      <c r="C118">
        <v>2509</v>
      </c>
      <c r="D118">
        <v>3780</v>
      </c>
      <c r="E118">
        <v>3810</v>
      </c>
      <c r="F118">
        <v>0.65853018372703398</v>
      </c>
      <c r="G118">
        <v>0.66468501779072697</v>
      </c>
      <c r="H118">
        <v>1.9495362213080399E-2</v>
      </c>
      <c r="I118">
        <v>-0.31570760247603102</v>
      </c>
      <c r="J118">
        <v>-0.93</v>
      </c>
      <c r="L118">
        <v>0.68418038000380732</v>
      </c>
      <c r="M118">
        <v>0.64518965557764663</v>
      </c>
      <c r="N118">
        <v>0.70367574221688778</v>
      </c>
      <c r="O118">
        <v>0.62569429336456617</v>
      </c>
    </row>
    <row r="119" spans="1:15" x14ac:dyDescent="0.2">
      <c r="A119" s="14">
        <v>43851</v>
      </c>
      <c r="B119">
        <v>2547</v>
      </c>
      <c r="C119">
        <v>2502</v>
      </c>
      <c r="D119">
        <v>3795</v>
      </c>
      <c r="E119">
        <v>3785</v>
      </c>
      <c r="F119">
        <v>0.66103038309114903</v>
      </c>
      <c r="G119">
        <v>0.66441143795311897</v>
      </c>
      <c r="H119">
        <v>1.97224598735776E-2</v>
      </c>
      <c r="I119">
        <v>-0.171431701909558</v>
      </c>
      <c r="J119">
        <v>-0.51</v>
      </c>
      <c r="L119">
        <v>0.68413389782669654</v>
      </c>
      <c r="M119">
        <v>0.6446889780795414</v>
      </c>
      <c r="N119">
        <v>0.70385635770027422</v>
      </c>
      <c r="O119">
        <v>0.62496651820596372</v>
      </c>
    </row>
    <row r="120" spans="1:15" x14ac:dyDescent="0.2">
      <c r="A120" s="14">
        <v>43850</v>
      </c>
      <c r="B120">
        <v>2525</v>
      </c>
      <c r="C120">
        <v>2536</v>
      </c>
      <c r="D120">
        <v>3785</v>
      </c>
      <c r="E120">
        <v>3785</v>
      </c>
      <c r="F120">
        <v>0.67001321003962999</v>
      </c>
      <c r="G120">
        <v>0.66421838916707598</v>
      </c>
      <c r="H120">
        <v>1.98252026531592E-2</v>
      </c>
      <c r="I120">
        <v>0.29229566899937898</v>
      </c>
      <c r="J120">
        <v>0.86</v>
      </c>
      <c r="L120">
        <v>0.68404359182023522</v>
      </c>
      <c r="M120">
        <v>0.64439318651391675</v>
      </c>
      <c r="N120">
        <v>0.70386879447339434</v>
      </c>
      <c r="O120">
        <v>0.62456798386075763</v>
      </c>
    </row>
    <row r="121" spans="1:15" x14ac:dyDescent="0.2">
      <c r="A121" s="14">
        <v>43847</v>
      </c>
      <c r="B121">
        <v>2552</v>
      </c>
      <c r="C121">
        <v>2532</v>
      </c>
      <c r="D121">
        <v>3785</v>
      </c>
      <c r="E121">
        <v>3780</v>
      </c>
      <c r="F121">
        <v>0.66984126984126902</v>
      </c>
      <c r="G121">
        <v>0.663714129462464</v>
      </c>
      <c r="H121">
        <v>2.01497154271057E-2</v>
      </c>
      <c r="I121">
        <v>0.30408074004671498</v>
      </c>
      <c r="J121">
        <v>0.91</v>
      </c>
      <c r="L121">
        <v>0.68386384488956975</v>
      </c>
      <c r="M121">
        <v>0.64356441403535825</v>
      </c>
      <c r="N121">
        <v>0.70401356031667539</v>
      </c>
      <c r="O121">
        <v>0.6234146986082526</v>
      </c>
    </row>
    <row r="122" spans="1:15" x14ac:dyDescent="0.2">
      <c r="A122" s="14">
        <v>43846</v>
      </c>
      <c r="B122">
        <v>2531</v>
      </c>
      <c r="C122">
        <v>2525</v>
      </c>
      <c r="D122">
        <v>3785</v>
      </c>
      <c r="E122">
        <v>3780</v>
      </c>
      <c r="F122">
        <v>0.66798941798941802</v>
      </c>
      <c r="G122">
        <v>0.66326291253124703</v>
      </c>
      <c r="H122">
        <v>2.0384990803109699E-2</v>
      </c>
      <c r="I122">
        <v>0.231862035348536</v>
      </c>
      <c r="J122">
        <v>0.71</v>
      </c>
      <c r="L122">
        <v>0.68364790333435677</v>
      </c>
      <c r="M122">
        <v>0.64287792172813729</v>
      </c>
      <c r="N122">
        <v>0.70403289413746639</v>
      </c>
      <c r="O122">
        <v>0.62249293092502767</v>
      </c>
    </row>
    <row r="123" spans="1:15" x14ac:dyDescent="0.2">
      <c r="A123" s="14">
        <v>43845</v>
      </c>
      <c r="B123">
        <v>2577</v>
      </c>
      <c r="C123">
        <v>2541</v>
      </c>
      <c r="D123">
        <v>3780</v>
      </c>
      <c r="E123">
        <v>3775</v>
      </c>
      <c r="F123">
        <v>0.67311258278145603</v>
      </c>
      <c r="G123">
        <v>0.66289355722184395</v>
      </c>
      <c r="H123">
        <v>2.0546329544965301E-2</v>
      </c>
      <c r="I123">
        <v>0.49736501778812098</v>
      </c>
      <c r="J123">
        <v>1.52</v>
      </c>
      <c r="L123">
        <v>0.68343988676680922</v>
      </c>
      <c r="M123">
        <v>0.64234722767687868</v>
      </c>
      <c r="N123">
        <v>0.7039862163117746</v>
      </c>
      <c r="O123">
        <v>0.6218008981319133</v>
      </c>
    </row>
    <row r="124" spans="1:15" x14ac:dyDescent="0.2">
      <c r="A124" s="14">
        <v>43844</v>
      </c>
      <c r="B124">
        <v>2537</v>
      </c>
      <c r="C124">
        <v>2555</v>
      </c>
      <c r="D124">
        <v>3890</v>
      </c>
      <c r="E124">
        <v>3815</v>
      </c>
      <c r="F124">
        <v>0.66972477064220104</v>
      </c>
      <c r="G124">
        <v>0.66232253230856797</v>
      </c>
      <c r="H124">
        <v>2.0847305840792099E-2</v>
      </c>
      <c r="I124">
        <v>0.35506930200783099</v>
      </c>
      <c r="J124">
        <v>1.1100000000000001</v>
      </c>
      <c r="L124">
        <v>0.68316983814936005</v>
      </c>
      <c r="M124">
        <v>0.64147522646777588</v>
      </c>
      <c r="N124">
        <v>0.70401714399015214</v>
      </c>
      <c r="O124">
        <v>0.6206279206269838</v>
      </c>
    </row>
    <row r="125" spans="1:15" x14ac:dyDescent="0.2">
      <c r="A125" s="14">
        <v>43840</v>
      </c>
      <c r="B125">
        <v>2510</v>
      </c>
      <c r="C125">
        <v>2513</v>
      </c>
      <c r="D125">
        <v>3870</v>
      </c>
      <c r="E125">
        <v>3900</v>
      </c>
      <c r="F125">
        <v>0.64435897435897405</v>
      </c>
      <c r="G125">
        <v>0.66183021751471205</v>
      </c>
      <c r="H125">
        <v>2.1101122323311499E-2</v>
      </c>
      <c r="I125" s="15">
        <v>-0.82797696198541204</v>
      </c>
      <c r="J125">
        <v>-2.71</v>
      </c>
      <c r="L125">
        <v>0.68293133983802357</v>
      </c>
      <c r="M125">
        <v>0.64072909519140053</v>
      </c>
      <c r="N125">
        <v>0.70403246216133508</v>
      </c>
      <c r="O125">
        <v>0.61962797286808902</v>
      </c>
    </row>
    <row r="126" spans="1:15" x14ac:dyDescent="0.2">
      <c r="A126" s="14">
        <v>43839</v>
      </c>
      <c r="B126">
        <v>2515</v>
      </c>
      <c r="C126">
        <v>2498</v>
      </c>
      <c r="D126">
        <v>3805</v>
      </c>
      <c r="E126">
        <v>3840</v>
      </c>
      <c r="F126">
        <v>0.65052083333333299</v>
      </c>
      <c r="G126">
        <v>0.66195581878682497</v>
      </c>
      <c r="H126">
        <v>2.10246508379811E-2</v>
      </c>
      <c r="I126">
        <v>-0.54388467811483499</v>
      </c>
      <c r="J126">
        <v>-1.76</v>
      </c>
      <c r="L126">
        <v>0.68298046962480607</v>
      </c>
      <c r="M126">
        <v>0.64093116794884386</v>
      </c>
      <c r="N126">
        <v>0.70400512046278718</v>
      </c>
      <c r="O126">
        <v>0.61990651711086275</v>
      </c>
    </row>
    <row r="127" spans="1:15" x14ac:dyDescent="0.2">
      <c r="A127" s="14">
        <v>43838</v>
      </c>
      <c r="B127">
        <v>2495</v>
      </c>
      <c r="C127">
        <v>2490</v>
      </c>
      <c r="D127">
        <v>3805</v>
      </c>
      <c r="E127">
        <v>3790</v>
      </c>
      <c r="F127">
        <v>0.65699208443271695</v>
      </c>
      <c r="G127">
        <v>0.661957607966835</v>
      </c>
      <c r="H127">
        <v>2.1023683341661801E-2</v>
      </c>
      <c r="I127">
        <v>-0.236187134928802</v>
      </c>
      <c r="J127">
        <v>-0.76</v>
      </c>
      <c r="L127">
        <v>0.68298129130849683</v>
      </c>
      <c r="M127">
        <v>0.64093392462517318</v>
      </c>
      <c r="N127">
        <v>0.70400497465015865</v>
      </c>
      <c r="O127">
        <v>0.61991024128351135</v>
      </c>
    </row>
    <row r="128" spans="1:15" x14ac:dyDescent="0.2">
      <c r="A128" s="14">
        <v>43837</v>
      </c>
      <c r="B128">
        <v>2481</v>
      </c>
      <c r="C128">
        <v>2511</v>
      </c>
      <c r="D128">
        <v>3800</v>
      </c>
      <c r="E128">
        <v>3840</v>
      </c>
      <c r="F128">
        <v>0.65390625000000002</v>
      </c>
      <c r="G128">
        <v>0.66193780161345905</v>
      </c>
      <c r="H128">
        <v>2.1029051064159199E-2</v>
      </c>
      <c r="I128">
        <v>-0.38192648774094101</v>
      </c>
      <c r="J128">
        <v>-1.23</v>
      </c>
      <c r="L128">
        <v>0.68296685267761825</v>
      </c>
      <c r="M128">
        <v>0.64090875054929985</v>
      </c>
      <c r="N128">
        <v>0.70399590374177745</v>
      </c>
      <c r="O128">
        <v>0.61987969948514066</v>
      </c>
    </row>
    <row r="129" spans="1:15" x14ac:dyDescent="0.2">
      <c r="A129" s="14">
        <v>43836</v>
      </c>
      <c r="B129">
        <v>2500</v>
      </c>
      <c r="C129">
        <v>2461</v>
      </c>
      <c r="D129">
        <v>3730</v>
      </c>
      <c r="E129">
        <v>3760</v>
      </c>
      <c r="F129">
        <v>0.65452127659574399</v>
      </c>
      <c r="G129">
        <v>0.66194883465093401</v>
      </c>
      <c r="H129">
        <v>2.1025051051184698E-2</v>
      </c>
      <c r="I129">
        <v>-0.35327182022568598</v>
      </c>
      <c r="J129">
        <v>-1.1299999999999999</v>
      </c>
      <c r="L129">
        <v>0.6829738857021187</v>
      </c>
      <c r="M129">
        <v>0.64092378359974933</v>
      </c>
      <c r="N129">
        <v>0.70399893675330338</v>
      </c>
      <c r="O129">
        <v>0.61989873254856465</v>
      </c>
    </row>
    <row r="130" spans="1:15" x14ac:dyDescent="0.2">
      <c r="A130" s="14">
        <v>43829</v>
      </c>
      <c r="B130">
        <v>2550</v>
      </c>
      <c r="C130">
        <v>2537</v>
      </c>
      <c r="D130">
        <v>3820</v>
      </c>
      <c r="E130">
        <v>3785</v>
      </c>
      <c r="F130">
        <v>0.67027741083223202</v>
      </c>
      <c r="G130">
        <v>0.66186459886718296</v>
      </c>
      <c r="H130">
        <v>2.1067253817969599E-2</v>
      </c>
      <c r="I130">
        <v>0.39933121031055502</v>
      </c>
      <c r="J130">
        <v>1.26</v>
      </c>
      <c r="L130">
        <v>0.68293185268515255</v>
      </c>
      <c r="M130">
        <v>0.64079734504921337</v>
      </c>
      <c r="N130">
        <v>0.70399910650312214</v>
      </c>
      <c r="O130">
        <v>0.61973009123124378</v>
      </c>
    </row>
    <row r="131" spans="1:15" x14ac:dyDescent="0.2">
      <c r="A131" s="14">
        <v>43826</v>
      </c>
      <c r="B131">
        <v>2557</v>
      </c>
      <c r="C131">
        <v>2548</v>
      </c>
      <c r="D131">
        <v>3870</v>
      </c>
      <c r="E131">
        <v>3850</v>
      </c>
      <c r="F131">
        <v>0.66181818181818097</v>
      </c>
      <c r="G131">
        <v>0.66154141824243395</v>
      </c>
      <c r="H131">
        <v>2.1121563644223799E-2</v>
      </c>
      <c r="I131">
        <v>1.3103365849680301E-2</v>
      </c>
      <c r="J131">
        <v>0.04</v>
      </c>
      <c r="L131">
        <v>0.68266298188665775</v>
      </c>
      <c r="M131">
        <v>0.64041985459821016</v>
      </c>
      <c r="N131">
        <v>0.70378454553088154</v>
      </c>
      <c r="O131">
        <v>0.61929829095398636</v>
      </c>
    </row>
    <row r="132" spans="1:15" x14ac:dyDescent="0.2">
      <c r="A132" s="14">
        <v>43825</v>
      </c>
      <c r="B132">
        <v>2560</v>
      </c>
      <c r="C132">
        <v>2557</v>
      </c>
      <c r="D132">
        <v>3840</v>
      </c>
      <c r="E132">
        <v>3845</v>
      </c>
      <c r="F132">
        <v>0.66501950585175496</v>
      </c>
      <c r="G132">
        <v>0.66126903885947996</v>
      </c>
      <c r="H132">
        <v>2.1247582932750801E-2</v>
      </c>
      <c r="I132" s="15">
        <v>0.17651264165646399</v>
      </c>
      <c r="J132">
        <v>0.56000000000000005</v>
      </c>
      <c r="L132">
        <v>0.68251662179223072</v>
      </c>
      <c r="M132">
        <v>0.64002145592672921</v>
      </c>
      <c r="N132">
        <v>0.70376420472498158</v>
      </c>
      <c r="O132">
        <v>0.61877387299397835</v>
      </c>
    </row>
    <row r="133" spans="1:15" x14ac:dyDescent="0.2">
      <c r="A133" s="14">
        <v>43824</v>
      </c>
      <c r="B133">
        <v>2597</v>
      </c>
      <c r="C133">
        <v>2560</v>
      </c>
      <c r="D133">
        <v>3900</v>
      </c>
      <c r="E133">
        <v>3865</v>
      </c>
      <c r="F133">
        <v>0.66235446313065904</v>
      </c>
      <c r="G133">
        <v>0.660998285327278</v>
      </c>
      <c r="H133">
        <v>2.13272977490775E-2</v>
      </c>
      <c r="I133" s="15">
        <v>6.3588824957454201E-2</v>
      </c>
      <c r="J133">
        <v>0.2</v>
      </c>
      <c r="L133">
        <v>0.68232558307635549</v>
      </c>
      <c r="M133">
        <v>0.63967098757820051</v>
      </c>
      <c r="N133">
        <v>0.70365288082543298</v>
      </c>
      <c r="O133">
        <v>0.61834368982912302</v>
      </c>
    </row>
    <row r="134" spans="1:15" x14ac:dyDescent="0.2">
      <c r="A134" s="14">
        <v>43823</v>
      </c>
      <c r="B134">
        <v>2580</v>
      </c>
      <c r="C134">
        <v>2597</v>
      </c>
      <c r="D134">
        <v>3925</v>
      </c>
      <c r="E134">
        <v>3875</v>
      </c>
      <c r="F134">
        <v>0.67019354838709599</v>
      </c>
      <c r="G134">
        <v>0.660988669578499</v>
      </c>
      <c r="H134">
        <v>2.1326846700389399E-2</v>
      </c>
      <c r="I134">
        <v>0.431609929865024</v>
      </c>
      <c r="J134">
        <v>1.37</v>
      </c>
      <c r="L134">
        <v>0.68231551627888842</v>
      </c>
      <c r="M134">
        <v>0.63966182287810958</v>
      </c>
      <c r="N134">
        <v>0.70364236297927785</v>
      </c>
      <c r="O134">
        <v>0.61833497617772015</v>
      </c>
    </row>
    <row r="135" spans="1:15" x14ac:dyDescent="0.2">
      <c r="A135" s="14">
        <v>43822</v>
      </c>
      <c r="B135">
        <v>2569</v>
      </c>
      <c r="C135">
        <v>2580</v>
      </c>
      <c r="D135">
        <v>3905</v>
      </c>
      <c r="E135">
        <v>3905</v>
      </c>
      <c r="F135">
        <v>0.66069142125480096</v>
      </c>
      <c r="G135">
        <v>0.66061051641425395</v>
      </c>
      <c r="H135">
        <v>2.14115545545508E-2</v>
      </c>
      <c r="I135">
        <v>3.77855985846857E-3</v>
      </c>
      <c r="J135">
        <v>0.01</v>
      </c>
      <c r="L135">
        <v>0.68202207096880474</v>
      </c>
      <c r="M135">
        <v>0.63919896185970315</v>
      </c>
      <c r="N135">
        <v>0.70343362552335553</v>
      </c>
      <c r="O135">
        <v>0.61778740730515236</v>
      </c>
    </row>
    <row r="136" spans="1:15" x14ac:dyDescent="0.2">
      <c r="A136" s="14">
        <v>43819</v>
      </c>
      <c r="B136">
        <v>2593</v>
      </c>
      <c r="C136">
        <v>2576</v>
      </c>
      <c r="D136">
        <v>3875</v>
      </c>
      <c r="E136">
        <v>3895</v>
      </c>
      <c r="F136">
        <v>0.66136071887034598</v>
      </c>
      <c r="G136">
        <v>0.66041636454365304</v>
      </c>
      <c r="H136">
        <v>2.1475862706902198E-2</v>
      </c>
      <c r="I136">
        <v>4.3972823796714397E-2</v>
      </c>
      <c r="J136">
        <v>0.14000000000000001</v>
      </c>
      <c r="L136">
        <v>0.68189222725055521</v>
      </c>
      <c r="M136">
        <v>0.63894050183675088</v>
      </c>
      <c r="N136">
        <v>0.70336808995745748</v>
      </c>
      <c r="O136">
        <v>0.61746463912984861</v>
      </c>
    </row>
    <row r="137" spans="1:15" x14ac:dyDescent="0.2">
      <c r="A137" s="14">
        <v>43818</v>
      </c>
      <c r="B137">
        <v>2562</v>
      </c>
      <c r="C137">
        <v>2588</v>
      </c>
      <c r="D137">
        <v>3885</v>
      </c>
      <c r="E137">
        <v>3870</v>
      </c>
      <c r="F137">
        <v>0.66873385012919895</v>
      </c>
      <c r="G137">
        <v>0.66008711051427105</v>
      </c>
      <c r="H137">
        <v>2.1647471493115099E-2</v>
      </c>
      <c r="I137">
        <v>0.39943416106023399</v>
      </c>
      <c r="J137">
        <v>1.29</v>
      </c>
      <c r="L137">
        <v>0.68173458200738613</v>
      </c>
      <c r="M137">
        <v>0.63843963902115597</v>
      </c>
      <c r="N137">
        <v>0.7033820535005012</v>
      </c>
      <c r="O137">
        <v>0.61679216752804089</v>
      </c>
    </row>
    <row r="138" spans="1:15" x14ac:dyDescent="0.2">
      <c r="A138" s="14">
        <v>43817</v>
      </c>
      <c r="B138">
        <v>2575</v>
      </c>
      <c r="C138">
        <v>2551</v>
      </c>
      <c r="D138">
        <v>3890</v>
      </c>
      <c r="E138">
        <v>3870</v>
      </c>
      <c r="F138">
        <v>0.65917312661498695</v>
      </c>
      <c r="G138">
        <v>0.65952270773763699</v>
      </c>
      <c r="H138">
        <v>2.1964181544651001E-2</v>
      </c>
      <c r="I138">
        <v>-1.5915963995256001E-2</v>
      </c>
      <c r="J138">
        <v>-0.05</v>
      </c>
      <c r="L138">
        <v>0.68148688928228796</v>
      </c>
      <c r="M138">
        <v>0.63755852619298603</v>
      </c>
      <c r="N138">
        <v>0.70345107082693903</v>
      </c>
      <c r="O138">
        <v>0.61559434464833496</v>
      </c>
    </row>
    <row r="139" spans="1:15" x14ac:dyDescent="0.2">
      <c r="A139" s="14">
        <v>43816</v>
      </c>
      <c r="B139">
        <v>2572</v>
      </c>
      <c r="C139">
        <v>2571</v>
      </c>
      <c r="D139">
        <v>3800</v>
      </c>
      <c r="E139">
        <v>3890</v>
      </c>
      <c r="F139">
        <v>0.66092544987146495</v>
      </c>
      <c r="G139">
        <v>0.65937205292607703</v>
      </c>
      <c r="H139">
        <v>2.2004776109492901E-2</v>
      </c>
      <c r="I139">
        <v>7.0593626477188198E-2</v>
      </c>
      <c r="J139">
        <v>0.24</v>
      </c>
      <c r="L139">
        <v>0.68137682903556995</v>
      </c>
      <c r="M139">
        <v>0.63736727681658412</v>
      </c>
      <c r="N139">
        <v>0.70338160514506287</v>
      </c>
      <c r="O139">
        <v>0.6153625007070912</v>
      </c>
    </row>
    <row r="140" spans="1:15" x14ac:dyDescent="0.2">
      <c r="A140" s="14">
        <v>43815</v>
      </c>
      <c r="B140">
        <v>2563</v>
      </c>
      <c r="C140">
        <v>2538</v>
      </c>
      <c r="D140">
        <v>3785</v>
      </c>
      <c r="E140">
        <v>3765</v>
      </c>
      <c r="F140">
        <v>0.67410358565737005</v>
      </c>
      <c r="G140">
        <v>0.65960470004432203</v>
      </c>
      <c r="H140">
        <v>2.2111946651415099E-2</v>
      </c>
      <c r="I140">
        <v>0.65570371716322895</v>
      </c>
      <c r="J140">
        <v>2.15</v>
      </c>
      <c r="L140">
        <v>0.68171664669573717</v>
      </c>
      <c r="M140">
        <v>0.6374927533929069</v>
      </c>
      <c r="N140">
        <v>0.7038285933471522</v>
      </c>
      <c r="O140">
        <v>0.61538080674149187</v>
      </c>
    </row>
    <row r="141" spans="1:15" x14ac:dyDescent="0.2">
      <c r="A141" s="14">
        <v>43812</v>
      </c>
      <c r="B141">
        <v>2610</v>
      </c>
      <c r="C141">
        <v>2579</v>
      </c>
      <c r="D141">
        <v>3880</v>
      </c>
      <c r="E141">
        <v>3825</v>
      </c>
      <c r="F141">
        <v>0.67424836601307103</v>
      </c>
      <c r="G141">
        <v>0.65972630135836396</v>
      </c>
      <c r="H141">
        <v>2.2216178359229399E-2</v>
      </c>
      <c r="I141">
        <v>0.65367069078621698</v>
      </c>
      <c r="J141">
        <v>2.15</v>
      </c>
      <c r="L141">
        <v>0.68194247971759336</v>
      </c>
      <c r="M141">
        <v>0.63751012299913457</v>
      </c>
      <c r="N141">
        <v>0.70415865807682276</v>
      </c>
      <c r="O141">
        <v>0.61529394463990517</v>
      </c>
    </row>
    <row r="142" spans="1:15" x14ac:dyDescent="0.2">
      <c r="A142" s="14">
        <v>43811</v>
      </c>
      <c r="B142">
        <v>2604</v>
      </c>
      <c r="C142">
        <v>2564</v>
      </c>
      <c r="D142">
        <v>3815</v>
      </c>
      <c r="E142">
        <v>3820</v>
      </c>
      <c r="F142">
        <v>0.67120418848167496</v>
      </c>
      <c r="G142">
        <v>0.65983133119638604</v>
      </c>
      <c r="H142">
        <v>2.2303035552020699E-2</v>
      </c>
      <c r="I142">
        <v>0.50992418761840896</v>
      </c>
      <c r="J142">
        <v>1.69</v>
      </c>
      <c r="L142">
        <v>0.68213436674840677</v>
      </c>
      <c r="M142">
        <v>0.63752829564436531</v>
      </c>
      <c r="N142">
        <v>0.7044374023004274</v>
      </c>
      <c r="O142">
        <v>0.61522526009234468</v>
      </c>
    </row>
    <row r="143" spans="1:15" x14ac:dyDescent="0.2">
      <c r="A143" s="14">
        <v>43810</v>
      </c>
      <c r="B143">
        <v>2598</v>
      </c>
      <c r="C143">
        <v>2587</v>
      </c>
      <c r="D143">
        <v>3900</v>
      </c>
      <c r="E143">
        <v>3820</v>
      </c>
      <c r="F143">
        <v>0.67722513089005199</v>
      </c>
      <c r="G143">
        <v>0.65989638824455998</v>
      </c>
      <c r="H143">
        <v>2.2343195002674201E-2</v>
      </c>
      <c r="I143">
        <v>0.77557138284912497</v>
      </c>
      <c r="J143">
        <v>2.56</v>
      </c>
      <c r="L143">
        <v>0.68223958324723422</v>
      </c>
      <c r="M143">
        <v>0.63755319324188575</v>
      </c>
      <c r="N143">
        <v>0.70458277824990834</v>
      </c>
      <c r="O143">
        <v>0.61520999823921163</v>
      </c>
    </row>
    <row r="144" spans="1:15" x14ac:dyDescent="0.2">
      <c r="A144" s="14">
        <v>43809</v>
      </c>
      <c r="B144">
        <v>2607</v>
      </c>
      <c r="C144">
        <v>2593</v>
      </c>
      <c r="D144">
        <v>3950</v>
      </c>
      <c r="E144">
        <v>3930</v>
      </c>
      <c r="F144">
        <v>0.65979643765903295</v>
      </c>
      <c r="G144">
        <v>0.65997314879001301</v>
      </c>
      <c r="H144">
        <v>2.24123785400283E-2</v>
      </c>
      <c r="I144">
        <v>-7.8845326775511607E-3</v>
      </c>
      <c r="J144">
        <v>-0.03</v>
      </c>
      <c r="L144">
        <v>0.68238552733004132</v>
      </c>
      <c r="M144">
        <v>0.6375607702499847</v>
      </c>
      <c r="N144">
        <v>0.70479790587006963</v>
      </c>
      <c r="O144">
        <v>0.61514839170995639</v>
      </c>
    </row>
    <row r="145" spans="1:15" x14ac:dyDescent="0.2">
      <c r="A145" s="14">
        <v>43808</v>
      </c>
      <c r="B145">
        <v>2631</v>
      </c>
      <c r="C145">
        <v>2595</v>
      </c>
      <c r="D145">
        <v>3920</v>
      </c>
      <c r="E145">
        <v>3910</v>
      </c>
      <c r="F145">
        <v>0.66368286445012703</v>
      </c>
      <c r="G145">
        <v>0.66012916408177302</v>
      </c>
      <c r="H145">
        <v>2.24512981722144E-2</v>
      </c>
      <c r="I145">
        <v>0.158284850216458</v>
      </c>
      <c r="J145">
        <v>0.54</v>
      </c>
      <c r="L145">
        <v>0.68258046225398739</v>
      </c>
      <c r="M145">
        <v>0.63767786590955866</v>
      </c>
      <c r="N145">
        <v>0.70503176042620186</v>
      </c>
      <c r="O145">
        <v>0.61522656773734419</v>
      </c>
    </row>
    <row r="146" spans="1:15" x14ac:dyDescent="0.2">
      <c r="A146" s="14">
        <v>43805</v>
      </c>
      <c r="B146">
        <v>2634</v>
      </c>
      <c r="C146">
        <v>2621</v>
      </c>
      <c r="D146">
        <v>3900</v>
      </c>
      <c r="E146">
        <v>3880</v>
      </c>
      <c r="F146">
        <v>0.67551546391752504</v>
      </c>
      <c r="G146">
        <v>0.66024375559207504</v>
      </c>
      <c r="H146">
        <v>2.24910414889057E-2</v>
      </c>
      <c r="I146">
        <v>0.67901294535351397</v>
      </c>
      <c r="J146">
        <v>2.2599999999999998</v>
      </c>
      <c r="L146">
        <v>0.68273479708098073</v>
      </c>
      <c r="M146">
        <v>0.63775271410316936</v>
      </c>
      <c r="N146">
        <v>0.70522583856988641</v>
      </c>
      <c r="O146">
        <v>0.61526167261426368</v>
      </c>
    </row>
    <row r="147" spans="1:15" x14ac:dyDescent="0.2">
      <c r="A147" s="14">
        <v>43804</v>
      </c>
      <c r="B147">
        <v>2591</v>
      </c>
      <c r="C147">
        <v>2591</v>
      </c>
      <c r="D147">
        <v>3900</v>
      </c>
      <c r="E147">
        <v>3890</v>
      </c>
      <c r="F147">
        <v>0.66606683804627198</v>
      </c>
      <c r="G147">
        <v>0.66013172533863596</v>
      </c>
      <c r="H147">
        <v>2.2435550318548401E-2</v>
      </c>
      <c r="I147">
        <v>0.264540544955084</v>
      </c>
      <c r="J147">
        <v>0.89</v>
      </c>
      <c r="L147">
        <v>0.68256727565718434</v>
      </c>
      <c r="M147">
        <v>0.63769617502008757</v>
      </c>
      <c r="N147">
        <v>0.70500282597573272</v>
      </c>
      <c r="O147">
        <v>0.61526062470153919</v>
      </c>
    </row>
    <row r="148" spans="1:15" x14ac:dyDescent="0.2">
      <c r="A148" s="14">
        <v>43803</v>
      </c>
      <c r="B148">
        <v>2536</v>
      </c>
      <c r="C148">
        <v>2578</v>
      </c>
      <c r="D148">
        <v>3865</v>
      </c>
      <c r="E148">
        <v>3890</v>
      </c>
      <c r="F148">
        <v>0.66272493573264701</v>
      </c>
      <c r="G148">
        <v>0.66017127590460001</v>
      </c>
      <c r="H148">
        <v>2.24485889651721E-2</v>
      </c>
      <c r="I148">
        <v>0.113755917220859</v>
      </c>
      <c r="J148">
        <v>0.39</v>
      </c>
      <c r="L148">
        <v>0.68261986486977211</v>
      </c>
      <c r="M148">
        <v>0.63772268693942791</v>
      </c>
      <c r="N148">
        <v>0.70506845383494421</v>
      </c>
      <c r="O148">
        <v>0.61527409797425581</v>
      </c>
    </row>
    <row r="149" spans="1:15" x14ac:dyDescent="0.2">
      <c r="A149" s="14">
        <v>43802</v>
      </c>
      <c r="B149">
        <v>2540</v>
      </c>
      <c r="C149">
        <v>2538</v>
      </c>
      <c r="D149">
        <v>3920</v>
      </c>
      <c r="E149">
        <v>3885</v>
      </c>
      <c r="F149">
        <v>0.65328185328185295</v>
      </c>
      <c r="G149">
        <v>0.66017658240933896</v>
      </c>
      <c r="H149">
        <v>2.24492390140212E-2</v>
      </c>
      <c r="I149">
        <v>-0.30712529378744102</v>
      </c>
      <c r="J149">
        <v>-1.06</v>
      </c>
      <c r="L149">
        <v>0.68262582142336015</v>
      </c>
      <c r="M149">
        <v>0.63772734339531778</v>
      </c>
      <c r="N149">
        <v>0.70507506043738133</v>
      </c>
      <c r="O149">
        <v>0.6152781043812966</v>
      </c>
    </row>
    <row r="150" spans="1:15" x14ac:dyDescent="0.2">
      <c r="A150" s="14">
        <v>43801</v>
      </c>
      <c r="B150">
        <v>2538</v>
      </c>
      <c r="C150">
        <v>2554</v>
      </c>
      <c r="D150">
        <v>3890</v>
      </c>
      <c r="E150">
        <v>3920</v>
      </c>
      <c r="F150">
        <v>0.65153061224489695</v>
      </c>
      <c r="G150">
        <v>0.66023997522861599</v>
      </c>
      <c r="H150">
        <v>2.2436389186748E-2</v>
      </c>
      <c r="I150">
        <v>-0.38818024198218198</v>
      </c>
      <c r="J150">
        <v>-1.34</v>
      </c>
      <c r="L150">
        <v>0.68267636441536395</v>
      </c>
      <c r="M150">
        <v>0.63780358604186804</v>
      </c>
      <c r="N150">
        <v>0.70511275360211201</v>
      </c>
      <c r="O150">
        <v>0.61536719685511998</v>
      </c>
    </row>
    <row r="151" spans="1:15" x14ac:dyDescent="0.2">
      <c r="A151" s="14">
        <v>43798</v>
      </c>
      <c r="B151">
        <v>2560</v>
      </c>
      <c r="C151">
        <v>2537</v>
      </c>
      <c r="D151">
        <v>3900</v>
      </c>
      <c r="E151">
        <v>3890</v>
      </c>
      <c r="F151">
        <v>0.65218508997429303</v>
      </c>
      <c r="G151">
        <v>0.66026247025530305</v>
      </c>
      <c r="H151">
        <v>2.2428490162613099E-2</v>
      </c>
      <c r="I151">
        <v>-0.36013927921347999</v>
      </c>
      <c r="J151">
        <v>-1.24</v>
      </c>
      <c r="L151">
        <v>0.6826909604179161</v>
      </c>
      <c r="M151">
        <v>0.63783398009268999</v>
      </c>
      <c r="N151">
        <v>0.70511945058052927</v>
      </c>
      <c r="O151">
        <v>0.61540548993007682</v>
      </c>
    </row>
    <row r="152" spans="1:15" x14ac:dyDescent="0.2">
      <c r="A152" s="14">
        <v>43797</v>
      </c>
      <c r="B152">
        <v>2585</v>
      </c>
      <c r="C152">
        <v>2582</v>
      </c>
      <c r="D152">
        <v>3905</v>
      </c>
      <c r="E152">
        <v>3880</v>
      </c>
      <c r="F152">
        <v>0.66546391752577305</v>
      </c>
      <c r="G152">
        <v>0.66014599464989598</v>
      </c>
      <c r="H152">
        <v>2.2492726211456399E-2</v>
      </c>
      <c r="I152">
        <v>0.23642856032132101</v>
      </c>
      <c r="J152">
        <v>0.8</v>
      </c>
      <c r="L152">
        <v>0.68263872086135235</v>
      </c>
      <c r="M152">
        <v>0.63765326843843961</v>
      </c>
      <c r="N152">
        <v>0.70513144707280873</v>
      </c>
      <c r="O152">
        <v>0.61516054222698324</v>
      </c>
    </row>
    <row r="153" spans="1:15" x14ac:dyDescent="0.2">
      <c r="A153" s="14">
        <v>43796</v>
      </c>
      <c r="B153">
        <v>2593</v>
      </c>
      <c r="C153">
        <v>2584</v>
      </c>
      <c r="D153">
        <v>3960</v>
      </c>
      <c r="E153">
        <v>3910</v>
      </c>
      <c r="F153">
        <v>0.66086956521739104</v>
      </c>
      <c r="G153">
        <v>0.66002051665613104</v>
      </c>
      <c r="H153">
        <v>2.24889590161182E-2</v>
      </c>
      <c r="I153">
        <v>3.7754017900572902E-2</v>
      </c>
      <c r="J153">
        <v>0.13</v>
      </c>
      <c r="L153">
        <v>0.68250947567224929</v>
      </c>
      <c r="M153">
        <v>0.63753155764001279</v>
      </c>
      <c r="N153">
        <v>0.70499843468836743</v>
      </c>
      <c r="O153">
        <v>0.61504259862389465</v>
      </c>
    </row>
    <row r="154" spans="1:15" x14ac:dyDescent="0.2">
      <c r="A154" s="14">
        <v>43795</v>
      </c>
      <c r="B154">
        <v>2598</v>
      </c>
      <c r="C154">
        <v>2577</v>
      </c>
      <c r="D154">
        <v>3965</v>
      </c>
      <c r="E154">
        <v>3915</v>
      </c>
      <c r="F154">
        <v>0.65823754789272004</v>
      </c>
      <c r="G154">
        <v>0.65961283124802095</v>
      </c>
      <c r="H154">
        <v>2.2745556383988699E-2</v>
      </c>
      <c r="I154">
        <v>-6.0463825640642802E-2</v>
      </c>
      <c r="J154">
        <v>-0.21</v>
      </c>
      <c r="L154">
        <v>0.68235838763200962</v>
      </c>
      <c r="M154">
        <v>0.63686727486403227</v>
      </c>
      <c r="N154">
        <v>0.7051039440159983</v>
      </c>
      <c r="O154">
        <v>0.6141217184800436</v>
      </c>
    </row>
    <row r="155" spans="1:15" x14ac:dyDescent="0.2">
      <c r="A155" s="14">
        <v>43794</v>
      </c>
      <c r="B155">
        <v>2610</v>
      </c>
      <c r="C155">
        <v>2560</v>
      </c>
      <c r="D155">
        <v>3995</v>
      </c>
      <c r="E155">
        <v>3960</v>
      </c>
      <c r="F155">
        <v>0.64646464646464596</v>
      </c>
      <c r="G155">
        <v>0.65937054694499198</v>
      </c>
      <c r="H155">
        <v>2.2855429966075601E-2</v>
      </c>
      <c r="I155">
        <v>-0.564675462220674</v>
      </c>
      <c r="J155">
        <v>-2</v>
      </c>
      <c r="L155">
        <v>0.68222597691106757</v>
      </c>
      <c r="M155">
        <v>0.63651511697891638</v>
      </c>
      <c r="N155">
        <v>0.70508140687714316</v>
      </c>
      <c r="O155">
        <v>0.61365968701284079</v>
      </c>
    </row>
    <row r="156" spans="1:15" x14ac:dyDescent="0.2">
      <c r="A156" s="14">
        <v>43791</v>
      </c>
      <c r="B156">
        <v>2576</v>
      </c>
      <c r="C156">
        <v>2599</v>
      </c>
      <c r="D156">
        <v>3900</v>
      </c>
      <c r="E156">
        <v>3975</v>
      </c>
      <c r="F156">
        <v>0.65383647798742095</v>
      </c>
      <c r="G156">
        <v>0.65930066942583898</v>
      </c>
      <c r="H156">
        <v>2.2902743847817101E-2</v>
      </c>
      <c r="I156">
        <v>-0.23858239321569399</v>
      </c>
      <c r="J156">
        <v>-0.84</v>
      </c>
      <c r="L156">
        <v>0.68220341327365608</v>
      </c>
      <c r="M156">
        <v>0.63639792557802188</v>
      </c>
      <c r="N156">
        <v>0.70510615712147318</v>
      </c>
      <c r="O156">
        <v>0.61349518173020479</v>
      </c>
    </row>
    <row r="157" spans="1:15" x14ac:dyDescent="0.2">
      <c r="A157" s="14">
        <v>43790</v>
      </c>
      <c r="B157">
        <v>2586</v>
      </c>
      <c r="C157">
        <v>2582</v>
      </c>
      <c r="D157">
        <v>3970</v>
      </c>
      <c r="E157">
        <v>3965</v>
      </c>
      <c r="F157">
        <v>0.65119798234552295</v>
      </c>
      <c r="G157">
        <v>0.65918796187374795</v>
      </c>
      <c r="H157">
        <v>2.2950106938120499E-2</v>
      </c>
      <c r="I157">
        <v>-0.34814563390787201</v>
      </c>
      <c r="J157">
        <v>-1.23</v>
      </c>
      <c r="L157">
        <v>0.68213806881186845</v>
      </c>
      <c r="M157">
        <v>0.63623785493562746</v>
      </c>
      <c r="N157">
        <v>0.70508817574998894</v>
      </c>
      <c r="O157">
        <v>0.61328774799750696</v>
      </c>
    </row>
    <row r="158" spans="1:15" x14ac:dyDescent="0.2">
      <c r="A158" s="14">
        <v>43789</v>
      </c>
      <c r="B158">
        <v>2585</v>
      </c>
      <c r="C158">
        <v>2565</v>
      </c>
      <c r="D158">
        <v>4035</v>
      </c>
      <c r="E158">
        <v>4005</v>
      </c>
      <c r="F158">
        <v>0.64044943820224698</v>
      </c>
      <c r="G158">
        <v>0.65909140269522204</v>
      </c>
      <c r="H158">
        <v>2.2998703705587702E-2</v>
      </c>
      <c r="I158">
        <v>-0.81056587934762403</v>
      </c>
      <c r="J158">
        <v>-2.91</v>
      </c>
      <c r="L158">
        <v>0.68209010640080969</v>
      </c>
      <c r="M158">
        <v>0.63609269898963439</v>
      </c>
      <c r="N158">
        <v>0.70508881010639746</v>
      </c>
      <c r="O158">
        <v>0.61309399528404662</v>
      </c>
    </row>
    <row r="159" spans="1:15" x14ac:dyDescent="0.2">
      <c r="A159" s="14">
        <v>43788</v>
      </c>
      <c r="B159">
        <v>2550</v>
      </c>
      <c r="C159">
        <v>2581</v>
      </c>
      <c r="D159">
        <v>4020</v>
      </c>
      <c r="E159">
        <v>4055</v>
      </c>
      <c r="F159">
        <v>0.63649815043156599</v>
      </c>
      <c r="G159">
        <v>0.65925166532989199</v>
      </c>
      <c r="H159">
        <v>2.2909949274072201E-2</v>
      </c>
      <c r="I159">
        <v>-0.99317177118662303</v>
      </c>
      <c r="J159">
        <v>-3.57</v>
      </c>
      <c r="L159">
        <v>0.68216161460396418</v>
      </c>
      <c r="M159">
        <v>0.63634171605581979</v>
      </c>
      <c r="N159">
        <v>0.70507156387803638</v>
      </c>
      <c r="O159">
        <v>0.6134317667817476</v>
      </c>
    </row>
    <row r="160" spans="1:15" x14ac:dyDescent="0.2">
      <c r="A160" s="14">
        <v>43787</v>
      </c>
      <c r="B160">
        <v>2567</v>
      </c>
      <c r="C160">
        <v>2551</v>
      </c>
      <c r="D160">
        <v>4010</v>
      </c>
      <c r="E160">
        <v>4030</v>
      </c>
      <c r="F160">
        <v>0.63300248138957804</v>
      </c>
      <c r="G160">
        <v>0.65944835665747104</v>
      </c>
      <c r="H160">
        <v>2.27766944711736E-2</v>
      </c>
      <c r="I160">
        <v>-1.16109364777944</v>
      </c>
      <c r="J160">
        <v>-4.18</v>
      </c>
      <c r="L160">
        <v>0.68222505112864462</v>
      </c>
      <c r="M160">
        <v>0.63667166218629745</v>
      </c>
      <c r="N160">
        <v>0.70500174559981821</v>
      </c>
      <c r="O160">
        <v>0.61389496771512386</v>
      </c>
    </row>
    <row r="161" spans="1:15" x14ac:dyDescent="0.2">
      <c r="A161" s="14">
        <v>43784</v>
      </c>
      <c r="B161">
        <v>2553</v>
      </c>
      <c r="C161">
        <v>2576</v>
      </c>
      <c r="D161">
        <v>4005</v>
      </c>
      <c r="E161">
        <v>4000</v>
      </c>
      <c r="F161">
        <v>0.64400000000000002</v>
      </c>
      <c r="G161">
        <v>0.65983532779168597</v>
      </c>
      <c r="H161">
        <v>2.2569702769037501E-2</v>
      </c>
      <c r="I161">
        <v>-0.70161880082044703</v>
      </c>
      <c r="J161">
        <v>-2.46</v>
      </c>
      <c r="L161">
        <v>0.68240503056072344</v>
      </c>
      <c r="M161">
        <v>0.6372656250226485</v>
      </c>
      <c r="N161">
        <v>0.70497473332976102</v>
      </c>
      <c r="O161">
        <v>0.61469592225361092</v>
      </c>
    </row>
    <row r="162" spans="1:15" x14ac:dyDescent="0.2">
      <c r="A162" s="14">
        <v>43783</v>
      </c>
      <c r="B162">
        <v>2560</v>
      </c>
      <c r="C162">
        <v>2539</v>
      </c>
      <c r="D162">
        <v>4040</v>
      </c>
      <c r="E162">
        <v>4000</v>
      </c>
      <c r="F162">
        <v>0.63475000000000004</v>
      </c>
      <c r="G162">
        <v>0.66010400703696903</v>
      </c>
      <c r="H162">
        <v>2.2499426369788501E-2</v>
      </c>
      <c r="I162">
        <v>-1.12687348647313</v>
      </c>
      <c r="J162">
        <v>-3.99</v>
      </c>
      <c r="L162">
        <v>0.68260343340675755</v>
      </c>
      <c r="M162">
        <v>0.63760458066718051</v>
      </c>
      <c r="N162">
        <v>0.70510285977654608</v>
      </c>
      <c r="O162">
        <v>0.61510515429739199</v>
      </c>
    </row>
    <row r="163" spans="1:15" x14ac:dyDescent="0.2">
      <c r="A163" s="14">
        <v>43782</v>
      </c>
      <c r="B163">
        <v>2559</v>
      </c>
      <c r="C163">
        <v>2548</v>
      </c>
      <c r="D163">
        <v>4065</v>
      </c>
      <c r="E163">
        <v>4015</v>
      </c>
      <c r="F163">
        <v>0.63462017434620099</v>
      </c>
      <c r="G163">
        <v>0.66054919105379295</v>
      </c>
      <c r="H163">
        <v>2.2322987287385299E-2</v>
      </c>
      <c r="I163">
        <v>-1.1615388376914999</v>
      </c>
      <c r="J163">
        <v>-4.09</v>
      </c>
      <c r="L163">
        <v>0.68287217834117819</v>
      </c>
      <c r="M163">
        <v>0.63822620376640771</v>
      </c>
      <c r="N163">
        <v>0.70519516562856355</v>
      </c>
      <c r="O163">
        <v>0.61590321647902235</v>
      </c>
    </row>
    <row r="164" spans="1:15" x14ac:dyDescent="0.2">
      <c r="A164" s="14">
        <v>43781</v>
      </c>
      <c r="B164">
        <v>2595</v>
      </c>
      <c r="C164">
        <v>2559</v>
      </c>
      <c r="D164">
        <v>4050</v>
      </c>
      <c r="E164">
        <v>4060</v>
      </c>
      <c r="F164">
        <v>0.63029556650246299</v>
      </c>
      <c r="G164">
        <v>0.66115253773615501</v>
      </c>
      <c r="H164">
        <v>2.2225332466187499E-2</v>
      </c>
      <c r="I164">
        <v>-1.38836938797818</v>
      </c>
      <c r="J164">
        <v>-4.9000000000000004</v>
      </c>
      <c r="L164">
        <v>0.68337787020234253</v>
      </c>
      <c r="M164">
        <v>0.63892720526996749</v>
      </c>
      <c r="N164">
        <v>0.70560320266853005</v>
      </c>
      <c r="O164">
        <v>0.61670187280377997</v>
      </c>
    </row>
    <row r="165" spans="1:15" x14ac:dyDescent="0.2">
      <c r="A165" s="14">
        <v>43780</v>
      </c>
      <c r="B165">
        <v>2600</v>
      </c>
      <c r="C165">
        <v>2575</v>
      </c>
      <c r="D165">
        <v>4050</v>
      </c>
      <c r="E165">
        <v>4035</v>
      </c>
      <c r="F165">
        <v>0.63816604708797997</v>
      </c>
      <c r="G165">
        <v>0.66182049227429196</v>
      </c>
      <c r="H165">
        <v>2.20399495667861E-2</v>
      </c>
      <c r="I165">
        <v>-1.0732531449146001</v>
      </c>
      <c r="J165">
        <v>-3.71</v>
      </c>
      <c r="L165">
        <v>0.68386044184107808</v>
      </c>
      <c r="M165">
        <v>0.63978054270750584</v>
      </c>
      <c r="N165">
        <v>0.7059003914078642</v>
      </c>
      <c r="O165">
        <v>0.61774059314071972</v>
      </c>
    </row>
    <row r="166" spans="1:15" x14ac:dyDescent="0.2">
      <c r="A166" s="14">
        <v>43777</v>
      </c>
      <c r="B166">
        <v>2640</v>
      </c>
      <c r="C166">
        <v>2589</v>
      </c>
      <c r="D166">
        <v>4060</v>
      </c>
      <c r="E166">
        <v>4065</v>
      </c>
      <c r="F166">
        <v>0.63690036900368996</v>
      </c>
      <c r="G166">
        <v>0.66232830523826702</v>
      </c>
      <c r="H166">
        <v>2.1927562234233498E-2</v>
      </c>
      <c r="I166">
        <v>-1.15963352254813</v>
      </c>
      <c r="J166">
        <v>-3.99</v>
      </c>
      <c r="L166">
        <v>0.68425586747250056</v>
      </c>
      <c r="M166">
        <v>0.64040074300403349</v>
      </c>
      <c r="N166">
        <v>0.70618342970673398</v>
      </c>
      <c r="O166">
        <v>0.61847318076980007</v>
      </c>
    </row>
    <row r="167" spans="1:15" x14ac:dyDescent="0.2">
      <c r="A167" s="14">
        <v>43776</v>
      </c>
      <c r="B167">
        <v>2596</v>
      </c>
      <c r="C167">
        <v>2609</v>
      </c>
      <c r="D167">
        <v>4105</v>
      </c>
      <c r="E167">
        <v>4085</v>
      </c>
      <c r="F167">
        <v>0.63867809057527503</v>
      </c>
      <c r="G167">
        <v>0.66276326352524695</v>
      </c>
      <c r="H167">
        <v>2.1741613716756501E-2</v>
      </c>
      <c r="I167">
        <v>-1.10779141161033</v>
      </c>
      <c r="J167">
        <v>-3.77</v>
      </c>
      <c r="L167">
        <v>0.68450487724200348</v>
      </c>
      <c r="M167">
        <v>0.64102164980849041</v>
      </c>
      <c r="N167">
        <v>0.70624649095875991</v>
      </c>
      <c r="O167">
        <v>0.61928003609173399</v>
      </c>
    </row>
    <row r="168" spans="1:15" x14ac:dyDescent="0.2">
      <c r="A168" s="14">
        <v>43775</v>
      </c>
      <c r="B168">
        <v>2620</v>
      </c>
      <c r="C168">
        <v>2596</v>
      </c>
      <c r="D168">
        <v>4025</v>
      </c>
      <c r="E168">
        <v>4105</v>
      </c>
      <c r="F168">
        <v>0.63239951278928097</v>
      </c>
      <c r="G168">
        <v>0.66312801905270102</v>
      </c>
      <c r="H168">
        <v>2.1563228308815199E-2</v>
      </c>
      <c r="I168">
        <v>-1.42504201241785</v>
      </c>
      <c r="J168">
        <v>-4.8600000000000003</v>
      </c>
      <c r="L168">
        <v>0.68469124736151621</v>
      </c>
      <c r="M168">
        <v>0.64156479074388584</v>
      </c>
      <c r="N168">
        <v>0.70625447567033139</v>
      </c>
      <c r="O168">
        <v>0.62000156243507065</v>
      </c>
    </row>
    <row r="169" spans="1:15" x14ac:dyDescent="0.2">
      <c r="A169" s="14">
        <v>43774</v>
      </c>
      <c r="B169">
        <v>2633</v>
      </c>
      <c r="C169">
        <v>2658</v>
      </c>
      <c r="D169">
        <v>4010</v>
      </c>
      <c r="E169">
        <v>4000</v>
      </c>
      <c r="F169">
        <v>0.66449999999999998</v>
      </c>
      <c r="G169">
        <v>0.66369180613956102</v>
      </c>
      <c r="H169">
        <v>2.1303649455138299E-2</v>
      </c>
      <c r="I169">
        <v>3.7936873780266299E-2</v>
      </c>
      <c r="J169">
        <v>0.12</v>
      </c>
      <c r="L169">
        <v>0.68499545559469932</v>
      </c>
      <c r="M169">
        <v>0.64238815668442273</v>
      </c>
      <c r="N169">
        <v>0.70629910504983762</v>
      </c>
      <c r="O169">
        <v>0.62108450722928443</v>
      </c>
    </row>
    <row r="170" spans="1:15" x14ac:dyDescent="0.2">
      <c r="A170" s="14">
        <v>43770</v>
      </c>
      <c r="B170">
        <v>2628</v>
      </c>
      <c r="C170">
        <v>2637</v>
      </c>
      <c r="D170">
        <v>3805</v>
      </c>
      <c r="E170">
        <v>3770</v>
      </c>
      <c r="F170">
        <v>0.69946949602121999</v>
      </c>
      <c r="G170">
        <v>0.66386365327331898</v>
      </c>
      <c r="H170">
        <v>2.1361380528197801E-2</v>
      </c>
      <c r="I170">
        <v>1.66683247372049</v>
      </c>
      <c r="J170">
        <v>5.09</v>
      </c>
      <c r="L170">
        <v>0.68522503380151678</v>
      </c>
      <c r="M170">
        <v>0.64250227274512117</v>
      </c>
      <c r="N170">
        <v>0.70658641432971458</v>
      </c>
      <c r="O170">
        <v>0.62114089221692337</v>
      </c>
    </row>
    <row r="171" spans="1:15" x14ac:dyDescent="0.2">
      <c r="A171" s="14">
        <v>43769</v>
      </c>
      <c r="B171">
        <v>2606</v>
      </c>
      <c r="C171">
        <v>2678</v>
      </c>
      <c r="D171">
        <v>3805</v>
      </c>
      <c r="E171">
        <v>3805</v>
      </c>
      <c r="F171">
        <v>0.70381077529566305</v>
      </c>
      <c r="G171">
        <v>0.66354166683064297</v>
      </c>
      <c r="H171">
        <v>2.1001222600279201E-2</v>
      </c>
      <c r="I171">
        <v>1.91746496056305</v>
      </c>
      <c r="J171">
        <v>5.72</v>
      </c>
      <c r="L171">
        <v>0.68454288943092223</v>
      </c>
      <c r="M171">
        <v>0.64254044423036372</v>
      </c>
      <c r="N171">
        <v>0.70554411203120138</v>
      </c>
      <c r="O171">
        <v>0.62153922163008457</v>
      </c>
    </row>
    <row r="172" spans="1:15" x14ac:dyDescent="0.2">
      <c r="A172" s="14">
        <v>43768</v>
      </c>
      <c r="B172">
        <v>2536</v>
      </c>
      <c r="C172">
        <v>2571</v>
      </c>
      <c r="D172">
        <v>3750</v>
      </c>
      <c r="E172">
        <v>3815</v>
      </c>
      <c r="F172">
        <v>0.67391874180864997</v>
      </c>
      <c r="G172">
        <v>0.66320855464754702</v>
      </c>
      <c r="H172">
        <v>2.0553209121820199E-2</v>
      </c>
      <c r="I172">
        <v>0.52109561565895401</v>
      </c>
      <c r="J172">
        <v>1.59</v>
      </c>
      <c r="L172">
        <v>0.68376176376936726</v>
      </c>
      <c r="M172">
        <v>0.64265534552572678</v>
      </c>
      <c r="N172">
        <v>0.70431497289118739</v>
      </c>
      <c r="O172">
        <v>0.62210213640390666</v>
      </c>
    </row>
    <row r="173" spans="1:15" x14ac:dyDescent="0.2">
      <c r="A173" s="14">
        <v>43767</v>
      </c>
      <c r="B173">
        <v>2588</v>
      </c>
      <c r="C173">
        <v>2542</v>
      </c>
      <c r="D173">
        <v>3700</v>
      </c>
      <c r="E173">
        <v>3695</v>
      </c>
      <c r="F173">
        <v>0.68795669824086603</v>
      </c>
      <c r="G173">
        <v>0.66351456944649601</v>
      </c>
      <c r="H173">
        <v>2.08786755082285E-2</v>
      </c>
      <c r="I173">
        <v>1.17067429802892</v>
      </c>
      <c r="J173">
        <v>3.55</v>
      </c>
      <c r="L173">
        <v>0.68439324495472453</v>
      </c>
      <c r="M173">
        <v>0.64263589393826748</v>
      </c>
      <c r="N173">
        <v>0.70527192046295295</v>
      </c>
      <c r="O173">
        <v>0.62175721843003906</v>
      </c>
    </row>
    <row r="174" spans="1:15" x14ac:dyDescent="0.2">
      <c r="A174" s="14">
        <v>43766</v>
      </c>
      <c r="B174">
        <v>2569</v>
      </c>
      <c r="C174">
        <v>2568</v>
      </c>
      <c r="D174">
        <v>3660</v>
      </c>
      <c r="E174">
        <v>3635</v>
      </c>
      <c r="F174">
        <v>0.70646492434663</v>
      </c>
      <c r="G174">
        <v>0.663721735821588</v>
      </c>
      <c r="H174">
        <v>2.1194862361837902E-2</v>
      </c>
      <c r="I174">
        <v>2.0166768623136799</v>
      </c>
      <c r="J174">
        <v>6.05</v>
      </c>
      <c r="L174">
        <v>0.68491659818342587</v>
      </c>
      <c r="M174">
        <v>0.64252687345975013</v>
      </c>
      <c r="N174">
        <v>0.70611146054526386</v>
      </c>
      <c r="O174">
        <v>0.62133201109791214</v>
      </c>
    </row>
    <row r="175" spans="1:15" x14ac:dyDescent="0.2">
      <c r="A175" s="14">
        <v>43763</v>
      </c>
      <c r="B175">
        <v>2574</v>
      </c>
      <c r="C175">
        <v>2587</v>
      </c>
      <c r="D175">
        <v>3680</v>
      </c>
      <c r="E175">
        <v>3665</v>
      </c>
      <c r="F175">
        <v>0.70586630286493801</v>
      </c>
      <c r="G175">
        <v>0.66342822641022303</v>
      </c>
      <c r="H175">
        <v>2.0748640187901301E-2</v>
      </c>
      <c r="I175">
        <v>2.0453425415059701</v>
      </c>
      <c r="J175">
        <v>6.01</v>
      </c>
      <c r="L175">
        <v>0.68417686659812438</v>
      </c>
      <c r="M175">
        <v>0.64267958622232169</v>
      </c>
      <c r="N175">
        <v>0.70492550678602561</v>
      </c>
      <c r="O175">
        <v>0.62193094603442045</v>
      </c>
    </row>
    <row r="176" spans="1:15" x14ac:dyDescent="0.2">
      <c r="A176" s="14">
        <v>43762</v>
      </c>
      <c r="B176">
        <v>2572</v>
      </c>
      <c r="C176">
        <v>2550</v>
      </c>
      <c r="D176">
        <v>3690</v>
      </c>
      <c r="E176">
        <v>3670</v>
      </c>
      <c r="F176">
        <v>0.69482288828337802</v>
      </c>
      <c r="G176">
        <v>0.66317064653193702</v>
      </c>
      <c r="H176">
        <v>2.0336012088038698E-2</v>
      </c>
      <c r="I176">
        <v>1.55646257557342</v>
      </c>
      <c r="J176">
        <v>4.5599999999999996</v>
      </c>
      <c r="L176">
        <v>0.68350665861997573</v>
      </c>
      <c r="M176">
        <v>0.64283463444389832</v>
      </c>
      <c r="N176">
        <v>0.70384267070801443</v>
      </c>
      <c r="O176">
        <v>0.62249862235585962</v>
      </c>
    </row>
    <row r="177" spans="1:15" x14ac:dyDescent="0.2">
      <c r="A177" s="14">
        <v>43761</v>
      </c>
      <c r="B177">
        <v>2545</v>
      </c>
      <c r="C177">
        <v>2551</v>
      </c>
      <c r="D177">
        <v>3645</v>
      </c>
      <c r="E177">
        <v>3675</v>
      </c>
      <c r="F177">
        <v>0.69414965986394495</v>
      </c>
      <c r="G177">
        <v>0.66320257703403995</v>
      </c>
      <c r="H177">
        <v>2.0387500553128799E-2</v>
      </c>
      <c r="I177">
        <v>1.5179439357589899</v>
      </c>
      <c r="J177">
        <v>4.46</v>
      </c>
      <c r="L177">
        <v>0.68359007758716872</v>
      </c>
      <c r="M177">
        <v>0.64281507648091119</v>
      </c>
      <c r="N177">
        <v>0.7039775781402976</v>
      </c>
      <c r="O177">
        <v>0.62242757592778231</v>
      </c>
    </row>
    <row r="178" spans="1:15" x14ac:dyDescent="0.2">
      <c r="A178" s="14">
        <v>43759</v>
      </c>
      <c r="B178">
        <v>2571</v>
      </c>
      <c r="C178">
        <v>2545</v>
      </c>
      <c r="D178">
        <v>3600</v>
      </c>
      <c r="E178">
        <v>3595</v>
      </c>
      <c r="F178">
        <v>0.70792767732962403</v>
      </c>
      <c r="G178">
        <v>0.66321770894046095</v>
      </c>
      <c r="H178">
        <v>2.0410872094215101E-2</v>
      </c>
      <c r="I178">
        <v>2.1904977005776498</v>
      </c>
      <c r="J178">
        <v>6.32</v>
      </c>
      <c r="L178">
        <v>0.68362858103467605</v>
      </c>
      <c r="M178">
        <v>0.64280683684624584</v>
      </c>
      <c r="N178">
        <v>0.70403945312889116</v>
      </c>
      <c r="O178">
        <v>0.62239596475203074</v>
      </c>
    </row>
    <row r="179" spans="1:15" x14ac:dyDescent="0.2">
      <c r="A179" s="14">
        <v>43756</v>
      </c>
      <c r="B179">
        <v>2530</v>
      </c>
      <c r="C179">
        <v>2538</v>
      </c>
      <c r="D179">
        <v>3615</v>
      </c>
      <c r="E179">
        <v>3585</v>
      </c>
      <c r="F179">
        <v>0.70794979079497899</v>
      </c>
      <c r="G179">
        <v>0.66291720138126098</v>
      </c>
      <c r="H179">
        <v>1.99101704511392E-2</v>
      </c>
      <c r="I179">
        <v>2.2617882415537398</v>
      </c>
      <c r="J179">
        <v>6.36</v>
      </c>
      <c r="L179">
        <v>0.68282737183240017</v>
      </c>
      <c r="M179">
        <v>0.64300703093012179</v>
      </c>
      <c r="N179">
        <v>0.70273754228353935</v>
      </c>
      <c r="O179">
        <v>0.62309686047898261</v>
      </c>
    </row>
    <row r="180" spans="1:15" x14ac:dyDescent="0.2">
      <c r="A180" s="14">
        <v>43755</v>
      </c>
      <c r="B180">
        <v>2482</v>
      </c>
      <c r="C180">
        <v>2488</v>
      </c>
      <c r="D180">
        <v>3610</v>
      </c>
      <c r="E180">
        <v>3585</v>
      </c>
      <c r="F180">
        <v>0.69400278940027804</v>
      </c>
      <c r="G180">
        <v>0.66256134236856101</v>
      </c>
      <c r="H180">
        <v>1.9332237814316498E-2</v>
      </c>
      <c r="I180">
        <v>1.62637390113387</v>
      </c>
      <c r="J180">
        <v>4.53</v>
      </c>
      <c r="L180">
        <v>0.68189358018287749</v>
      </c>
      <c r="M180">
        <v>0.64322910455424454</v>
      </c>
      <c r="N180">
        <v>0.70122581799719397</v>
      </c>
      <c r="O180">
        <v>0.62389686673992806</v>
      </c>
    </row>
    <row r="181" spans="1:15" x14ac:dyDescent="0.2">
      <c r="A181" s="14">
        <v>43754</v>
      </c>
      <c r="B181">
        <v>2487</v>
      </c>
      <c r="C181">
        <v>2464</v>
      </c>
      <c r="D181">
        <v>3635</v>
      </c>
      <c r="E181">
        <v>3620</v>
      </c>
      <c r="F181">
        <v>0.68066298342541398</v>
      </c>
      <c r="G181">
        <v>0.66227964940313599</v>
      </c>
      <c r="H181">
        <v>1.90235043718829E-2</v>
      </c>
      <c r="I181">
        <v>0.96634845309827899</v>
      </c>
      <c r="J181">
        <v>2.7</v>
      </c>
      <c r="L181">
        <v>0.68130315377501893</v>
      </c>
      <c r="M181">
        <v>0.64325614503125306</v>
      </c>
      <c r="N181">
        <v>0.70032665814690176</v>
      </c>
      <c r="O181">
        <v>0.62423264065937023</v>
      </c>
    </row>
    <row r="182" spans="1:15" x14ac:dyDescent="0.2">
      <c r="A182" s="14">
        <v>43753</v>
      </c>
      <c r="B182">
        <v>2449</v>
      </c>
      <c r="C182">
        <v>2489</v>
      </c>
      <c r="D182">
        <v>3580</v>
      </c>
      <c r="E182">
        <v>3605</v>
      </c>
      <c r="F182">
        <v>0.69042995839112298</v>
      </c>
      <c r="G182">
        <v>0.662195878494654</v>
      </c>
      <c r="H182">
        <v>1.8956081905844399E-2</v>
      </c>
      <c r="I182">
        <v>1.4894470300723599</v>
      </c>
      <c r="J182">
        <v>4.09</v>
      </c>
      <c r="L182">
        <v>0.68115196040049841</v>
      </c>
      <c r="M182">
        <v>0.64323979658880959</v>
      </c>
      <c r="N182">
        <v>0.70010804230634283</v>
      </c>
      <c r="O182">
        <v>0.62428371468296517</v>
      </c>
    </row>
    <row r="183" spans="1:15" x14ac:dyDescent="0.2">
      <c r="A183" s="14">
        <v>43749</v>
      </c>
      <c r="B183">
        <v>2402</v>
      </c>
      <c r="C183">
        <v>2417</v>
      </c>
      <c r="D183">
        <v>3565</v>
      </c>
      <c r="E183">
        <v>3540</v>
      </c>
      <c r="F183">
        <v>0.68276836158192</v>
      </c>
      <c r="G183">
        <v>0.66210015124402199</v>
      </c>
      <c r="H183">
        <v>1.8830974850438401E-2</v>
      </c>
      <c r="I183">
        <v>1.0975645446957301</v>
      </c>
      <c r="J183">
        <v>3.03</v>
      </c>
      <c r="L183">
        <v>0.68093112609446038</v>
      </c>
      <c r="M183">
        <v>0.64326917639358361</v>
      </c>
      <c r="N183">
        <v>0.69976210094489877</v>
      </c>
      <c r="O183">
        <v>0.62443820154314522</v>
      </c>
    </row>
    <row r="184" spans="1:15" x14ac:dyDescent="0.2">
      <c r="A184" s="14">
        <v>43748</v>
      </c>
      <c r="B184">
        <v>2418</v>
      </c>
      <c r="C184">
        <v>2395</v>
      </c>
      <c r="D184">
        <v>3580</v>
      </c>
      <c r="E184">
        <v>3525</v>
      </c>
      <c r="F184">
        <v>0.67943262411347505</v>
      </c>
      <c r="G184">
        <v>0.66212629394345501</v>
      </c>
      <c r="H184">
        <v>1.8860987091175899E-2</v>
      </c>
      <c r="I184">
        <v>0.91757287603022997</v>
      </c>
      <c r="J184">
        <v>2.5499999999999998</v>
      </c>
      <c r="L184">
        <v>0.68098728103463091</v>
      </c>
      <c r="M184">
        <v>0.64326530685227912</v>
      </c>
      <c r="N184">
        <v>0.6998482681258068</v>
      </c>
      <c r="O184">
        <v>0.62440431976110322</v>
      </c>
    </row>
    <row r="185" spans="1:15" x14ac:dyDescent="0.2">
      <c r="A185" s="14">
        <v>43747</v>
      </c>
      <c r="B185">
        <v>2392</v>
      </c>
      <c r="C185">
        <v>2422</v>
      </c>
      <c r="D185">
        <v>3515</v>
      </c>
      <c r="E185">
        <v>3585</v>
      </c>
      <c r="F185">
        <v>0.67559274755927401</v>
      </c>
      <c r="G185">
        <v>0.662117164831168</v>
      </c>
      <c r="H185">
        <v>1.8852772167557801E-2</v>
      </c>
      <c r="I185">
        <v>0.71477990654845502</v>
      </c>
      <c r="J185">
        <v>1.99</v>
      </c>
      <c r="L185">
        <v>0.68096993699872577</v>
      </c>
      <c r="M185">
        <v>0.64326439266361024</v>
      </c>
      <c r="N185">
        <v>0.69982270916628364</v>
      </c>
      <c r="O185">
        <v>0.62441162049605237</v>
      </c>
    </row>
    <row r="186" spans="1:15" x14ac:dyDescent="0.2">
      <c r="A186" s="14">
        <v>43746</v>
      </c>
      <c r="B186">
        <v>2355</v>
      </c>
      <c r="C186">
        <v>2396</v>
      </c>
      <c r="D186">
        <v>3495</v>
      </c>
      <c r="E186">
        <v>3515</v>
      </c>
      <c r="F186">
        <v>0.68165007112375497</v>
      </c>
      <c r="G186">
        <v>0.66228137482013805</v>
      </c>
      <c r="H186">
        <v>1.9022304621140799E-2</v>
      </c>
      <c r="I186">
        <v>1.01820976424123</v>
      </c>
      <c r="J186">
        <v>2.84</v>
      </c>
      <c r="L186">
        <v>0.6813036794412789</v>
      </c>
      <c r="M186">
        <v>0.6432590701989972</v>
      </c>
      <c r="N186">
        <v>0.70032598406241964</v>
      </c>
      <c r="O186">
        <v>0.62423676557785646</v>
      </c>
    </row>
    <row r="187" spans="1:15" x14ac:dyDescent="0.2">
      <c r="A187" s="14">
        <v>43745</v>
      </c>
      <c r="B187">
        <v>2324</v>
      </c>
      <c r="C187">
        <v>2338</v>
      </c>
      <c r="D187">
        <v>3460</v>
      </c>
      <c r="E187">
        <v>3480</v>
      </c>
      <c r="F187">
        <v>0.67183908045977003</v>
      </c>
      <c r="G187">
        <v>0.66211059736284905</v>
      </c>
      <c r="H187">
        <v>1.8904782602345498E-2</v>
      </c>
      <c r="I187">
        <v>0.51460433592679899</v>
      </c>
      <c r="J187">
        <v>1.45</v>
      </c>
      <c r="L187">
        <v>0.68101537996519457</v>
      </c>
      <c r="M187">
        <v>0.64320581476050354</v>
      </c>
      <c r="N187">
        <v>0.69992016256754008</v>
      </c>
      <c r="O187">
        <v>0.62430103215815802</v>
      </c>
    </row>
    <row r="188" spans="1:15" x14ac:dyDescent="0.2">
      <c r="A188" s="14">
        <v>43742</v>
      </c>
      <c r="B188">
        <v>2260</v>
      </c>
      <c r="C188">
        <v>2274</v>
      </c>
      <c r="D188">
        <v>3380</v>
      </c>
      <c r="E188">
        <v>3440</v>
      </c>
      <c r="F188">
        <v>0.66104651162790695</v>
      </c>
      <c r="G188">
        <v>0.66193196373593999</v>
      </c>
      <c r="H188">
        <v>1.8875287409179601E-2</v>
      </c>
      <c r="I188">
        <v>-4.6910655654574203E-2</v>
      </c>
      <c r="J188">
        <v>-0.13</v>
      </c>
      <c r="L188">
        <v>0.68080725114511964</v>
      </c>
      <c r="M188">
        <v>0.64305667632676033</v>
      </c>
      <c r="N188">
        <v>0.69968253855429918</v>
      </c>
      <c r="O188">
        <v>0.62418138891758079</v>
      </c>
    </row>
    <row r="189" spans="1:15" x14ac:dyDescent="0.2">
      <c r="A189" s="14">
        <v>43741</v>
      </c>
      <c r="B189">
        <v>2270</v>
      </c>
      <c r="C189">
        <v>2240</v>
      </c>
      <c r="D189">
        <v>3405</v>
      </c>
      <c r="E189">
        <v>3415</v>
      </c>
      <c r="F189">
        <v>0.65592972181551901</v>
      </c>
      <c r="G189">
        <v>0.66168883026886705</v>
      </c>
      <c r="H189">
        <v>1.9002143778769898E-2</v>
      </c>
      <c r="I189">
        <v>-0.303076774936406</v>
      </c>
      <c r="J189">
        <v>-0.88</v>
      </c>
      <c r="L189">
        <v>0.6806909740476369</v>
      </c>
      <c r="M189">
        <v>0.64268668649009719</v>
      </c>
      <c r="N189">
        <v>0.69969311782640686</v>
      </c>
      <c r="O189">
        <v>0.62368454271132723</v>
      </c>
    </row>
    <row r="190" spans="1:15" x14ac:dyDescent="0.2">
      <c r="A190" s="14">
        <v>43740</v>
      </c>
      <c r="B190">
        <v>2255</v>
      </c>
      <c r="C190">
        <v>2310</v>
      </c>
      <c r="D190">
        <v>3455</v>
      </c>
      <c r="E190">
        <v>3475</v>
      </c>
      <c r="F190">
        <v>0.66474820143884805</v>
      </c>
      <c r="G190">
        <v>0.66153707779938498</v>
      </c>
      <c r="H190">
        <v>1.90927608830209E-2</v>
      </c>
      <c r="I190">
        <v>0.168185400693901</v>
      </c>
      <c r="J190">
        <v>0.48</v>
      </c>
      <c r="L190">
        <v>0.6806298386824059</v>
      </c>
      <c r="M190">
        <v>0.64244431691636406</v>
      </c>
      <c r="N190">
        <v>0.69972259956542682</v>
      </c>
      <c r="O190">
        <v>0.62335155603334313</v>
      </c>
    </row>
    <row r="191" spans="1:15" x14ac:dyDescent="0.2">
      <c r="A191" s="14">
        <v>43739</v>
      </c>
      <c r="B191">
        <v>2166</v>
      </c>
      <c r="C191">
        <v>2238</v>
      </c>
      <c r="D191">
        <v>3410</v>
      </c>
      <c r="E191">
        <v>3475</v>
      </c>
      <c r="F191">
        <v>0.64402877697841698</v>
      </c>
      <c r="G191">
        <v>0.66109678555417595</v>
      </c>
      <c r="H191">
        <v>1.9392041919060701E-2</v>
      </c>
      <c r="I191">
        <v>-0.88015530530505404</v>
      </c>
      <c r="J191">
        <v>-2.65</v>
      </c>
      <c r="L191">
        <v>0.68048882747323669</v>
      </c>
      <c r="M191">
        <v>0.6417047436351152</v>
      </c>
      <c r="N191">
        <v>0.69988086939229732</v>
      </c>
      <c r="O191">
        <v>0.62231270171605457</v>
      </c>
    </row>
    <row r="192" spans="1:15" x14ac:dyDescent="0.2">
      <c r="A192" s="14">
        <v>43738</v>
      </c>
      <c r="B192">
        <v>2171</v>
      </c>
      <c r="C192">
        <v>2149</v>
      </c>
      <c r="D192">
        <v>3365</v>
      </c>
      <c r="E192">
        <v>3390</v>
      </c>
      <c r="F192">
        <v>0.63392330383480799</v>
      </c>
      <c r="G192">
        <v>0.66092409416882303</v>
      </c>
      <c r="H192">
        <v>1.9599824926807698E-2</v>
      </c>
      <c r="I192">
        <v>-1.3776036487491701</v>
      </c>
      <c r="J192">
        <v>-4.26</v>
      </c>
      <c r="L192">
        <v>0.6805239190956307</v>
      </c>
      <c r="M192">
        <v>0.64132426924201535</v>
      </c>
      <c r="N192">
        <v>0.70012374402243838</v>
      </c>
      <c r="O192">
        <v>0.62172444431520768</v>
      </c>
    </row>
    <row r="193" spans="1:15" x14ac:dyDescent="0.2">
      <c r="A193" s="14">
        <v>43735</v>
      </c>
      <c r="B193">
        <v>2219</v>
      </c>
      <c r="C193">
        <v>2182</v>
      </c>
      <c r="D193">
        <v>3475</v>
      </c>
      <c r="E193">
        <v>3420</v>
      </c>
      <c r="F193">
        <v>0.63801169590643203</v>
      </c>
      <c r="G193">
        <v>0.66105420674795701</v>
      </c>
      <c r="H193">
        <v>1.9451982397274699E-2</v>
      </c>
      <c r="I193">
        <v>-1.18458419151939</v>
      </c>
      <c r="J193">
        <v>-3.61</v>
      </c>
      <c r="L193">
        <v>0.68050618914523175</v>
      </c>
      <c r="M193">
        <v>0.64160222435068226</v>
      </c>
      <c r="N193">
        <v>0.69995817154250639</v>
      </c>
      <c r="O193">
        <v>0.62215024195340762</v>
      </c>
    </row>
    <row r="194" spans="1:15" x14ac:dyDescent="0.2">
      <c r="A194" s="14">
        <v>43734</v>
      </c>
      <c r="B194">
        <v>2252</v>
      </c>
      <c r="C194">
        <v>2250</v>
      </c>
      <c r="D194">
        <v>3510</v>
      </c>
      <c r="E194">
        <v>3480</v>
      </c>
      <c r="F194">
        <v>0.64655172413793105</v>
      </c>
      <c r="G194">
        <v>0.66100687131535896</v>
      </c>
      <c r="H194">
        <v>1.9512223892135801E-2</v>
      </c>
      <c r="I194">
        <v>-0.74082520051720402</v>
      </c>
      <c r="J194">
        <v>-2.2400000000000002</v>
      </c>
      <c r="L194">
        <v>0.68051909520749476</v>
      </c>
      <c r="M194">
        <v>0.64149464742322315</v>
      </c>
      <c r="N194">
        <v>0.70003131909963057</v>
      </c>
      <c r="O194">
        <v>0.62198242353108735</v>
      </c>
    </row>
    <row r="195" spans="1:15" x14ac:dyDescent="0.2">
      <c r="A195" s="14">
        <v>43733</v>
      </c>
      <c r="B195">
        <v>2215</v>
      </c>
      <c r="C195">
        <v>2219</v>
      </c>
      <c r="D195">
        <v>3495</v>
      </c>
      <c r="E195">
        <v>3510</v>
      </c>
      <c r="F195">
        <v>0.63219373219373198</v>
      </c>
      <c r="G195">
        <v>0.66084868166018595</v>
      </c>
      <c r="H195">
        <v>1.9676177582803701E-2</v>
      </c>
      <c r="I195">
        <v>-1.456327040446</v>
      </c>
      <c r="J195">
        <v>-4.53</v>
      </c>
      <c r="L195">
        <v>0.68052485924298967</v>
      </c>
      <c r="M195">
        <v>0.64117250407738224</v>
      </c>
      <c r="N195">
        <v>0.70020103682579338</v>
      </c>
      <c r="O195">
        <v>0.62149632649457853</v>
      </c>
    </row>
    <row r="196" spans="1:15" x14ac:dyDescent="0.2">
      <c r="A196" s="14">
        <v>43732</v>
      </c>
      <c r="B196">
        <v>2239</v>
      </c>
      <c r="C196">
        <v>2226</v>
      </c>
      <c r="D196">
        <v>3495</v>
      </c>
      <c r="E196">
        <v>3500</v>
      </c>
      <c r="F196">
        <v>0.63600000000000001</v>
      </c>
      <c r="G196">
        <v>0.66095192665651303</v>
      </c>
      <c r="H196">
        <v>1.95454293667582E-2</v>
      </c>
      <c r="I196">
        <v>-1.2766118455780899</v>
      </c>
      <c r="J196">
        <v>-3.92</v>
      </c>
      <c r="L196">
        <v>0.68049735602327122</v>
      </c>
      <c r="M196">
        <v>0.64140649728975485</v>
      </c>
      <c r="N196">
        <v>0.7000427853900294</v>
      </c>
      <c r="O196">
        <v>0.62186106792299667</v>
      </c>
    </row>
    <row r="197" spans="1:15" x14ac:dyDescent="0.2">
      <c r="A197" s="14">
        <v>43728</v>
      </c>
      <c r="B197">
        <v>2230</v>
      </c>
      <c r="C197">
        <v>2225</v>
      </c>
      <c r="D197">
        <v>3500</v>
      </c>
      <c r="E197">
        <v>3475</v>
      </c>
      <c r="F197">
        <v>0.64028776978417201</v>
      </c>
      <c r="G197">
        <v>0.66109790474728003</v>
      </c>
      <c r="H197">
        <v>1.9398862093514699E-2</v>
      </c>
      <c r="I197">
        <v>-1.07275029137223</v>
      </c>
      <c r="J197">
        <v>-3.25</v>
      </c>
      <c r="L197">
        <v>0.68049676684079474</v>
      </c>
      <c r="M197">
        <v>0.64169904265376532</v>
      </c>
      <c r="N197">
        <v>0.69989562893430946</v>
      </c>
      <c r="O197">
        <v>0.6223001805602506</v>
      </c>
    </row>
    <row r="198" spans="1:15" x14ac:dyDescent="0.2">
      <c r="A198" s="14">
        <v>43727</v>
      </c>
      <c r="B198">
        <v>2189</v>
      </c>
      <c r="C198">
        <v>2206</v>
      </c>
      <c r="D198">
        <v>3420</v>
      </c>
      <c r="E198">
        <v>3500</v>
      </c>
      <c r="F198">
        <v>0.630285714285714</v>
      </c>
      <c r="G198">
        <v>0.66117841286474799</v>
      </c>
      <c r="H198">
        <v>1.9324717751091E-2</v>
      </c>
      <c r="I198">
        <v>-1.5986105969019599</v>
      </c>
      <c r="J198">
        <v>-4.9000000000000004</v>
      </c>
      <c r="L198">
        <v>0.680503130615839</v>
      </c>
      <c r="M198">
        <v>0.64185369511365697</v>
      </c>
      <c r="N198">
        <v>0.69982784836693002</v>
      </c>
      <c r="O198">
        <v>0.62252897736256596</v>
      </c>
    </row>
    <row r="199" spans="1:15" x14ac:dyDescent="0.2">
      <c r="A199" s="14">
        <v>43726</v>
      </c>
      <c r="B199">
        <v>2239</v>
      </c>
      <c r="C199">
        <v>2180</v>
      </c>
      <c r="D199">
        <v>3445</v>
      </c>
      <c r="E199">
        <v>3445</v>
      </c>
      <c r="F199">
        <v>0.63280116110304696</v>
      </c>
      <c r="G199">
        <v>0.66145599135355604</v>
      </c>
      <c r="H199">
        <v>1.90261952443729E-2</v>
      </c>
      <c r="I199">
        <v>-1.5060725427477999</v>
      </c>
      <c r="J199">
        <v>-4.53</v>
      </c>
      <c r="L199">
        <v>0.68048218659792892</v>
      </c>
      <c r="M199">
        <v>0.64242979610918316</v>
      </c>
      <c r="N199">
        <v>0.6995083818423018</v>
      </c>
      <c r="O199">
        <v>0.62340360086481028</v>
      </c>
    </row>
    <row r="200" spans="1:15" x14ac:dyDescent="0.2">
      <c r="A200" s="14">
        <v>43725</v>
      </c>
      <c r="B200">
        <v>2247</v>
      </c>
      <c r="C200">
        <v>2249</v>
      </c>
      <c r="D200">
        <v>3430</v>
      </c>
      <c r="E200">
        <v>3440</v>
      </c>
      <c r="F200">
        <v>0.65377906976744105</v>
      </c>
      <c r="G200">
        <v>0.66195808435032899</v>
      </c>
      <c r="H200">
        <v>1.8758372323317798E-2</v>
      </c>
      <c r="I200">
        <v>-0.43601941799184402</v>
      </c>
      <c r="J200">
        <v>-1.25</v>
      </c>
      <c r="L200">
        <v>0.68071645667364677</v>
      </c>
      <c r="M200">
        <v>0.64319971202701121</v>
      </c>
      <c r="N200">
        <v>0.69947482899696456</v>
      </c>
      <c r="O200">
        <v>0.62444133970369342</v>
      </c>
    </row>
    <row r="201" spans="1:15" x14ac:dyDescent="0.2">
      <c r="A201" s="14">
        <v>43721</v>
      </c>
      <c r="B201">
        <v>2248</v>
      </c>
      <c r="C201">
        <v>2235</v>
      </c>
      <c r="D201">
        <v>3420</v>
      </c>
      <c r="E201">
        <v>3435</v>
      </c>
      <c r="F201">
        <v>0.65065502183406099</v>
      </c>
      <c r="G201">
        <v>0.66232963768169995</v>
      </c>
      <c r="H201">
        <v>1.8868346270007798E-2</v>
      </c>
      <c r="I201">
        <v>-0.61874080963821598</v>
      </c>
      <c r="J201">
        <v>-1.79</v>
      </c>
      <c r="L201">
        <v>0.68119798395170772</v>
      </c>
      <c r="M201">
        <v>0.64346129141169217</v>
      </c>
      <c r="N201">
        <v>0.70006633022171549</v>
      </c>
      <c r="O201">
        <v>0.6245929451416844</v>
      </c>
    </row>
    <row r="202" spans="1:15" x14ac:dyDescent="0.2">
      <c r="A202" s="14">
        <v>43720</v>
      </c>
      <c r="B202">
        <v>2230</v>
      </c>
      <c r="C202">
        <v>2232</v>
      </c>
      <c r="D202">
        <v>3400</v>
      </c>
      <c r="E202">
        <v>3405</v>
      </c>
      <c r="F202">
        <v>0.65550660792951498</v>
      </c>
      <c r="G202">
        <v>0.66258266274845201</v>
      </c>
      <c r="H202">
        <v>1.8837307522641698E-2</v>
      </c>
      <c r="I202">
        <v>-0.37564045766263199</v>
      </c>
      <c r="J202">
        <v>-1.08</v>
      </c>
      <c r="L202">
        <v>0.68141997027109369</v>
      </c>
      <c r="M202">
        <v>0.64374535522581033</v>
      </c>
      <c r="N202">
        <v>0.70025727779373537</v>
      </c>
      <c r="O202">
        <v>0.62490804770316866</v>
      </c>
    </row>
    <row r="203" spans="1:15" x14ac:dyDescent="0.2">
      <c r="A203" s="14">
        <v>43719</v>
      </c>
      <c r="B203">
        <v>2167</v>
      </c>
      <c r="C203">
        <v>2213</v>
      </c>
      <c r="D203">
        <v>3360</v>
      </c>
      <c r="E203">
        <v>3380</v>
      </c>
      <c r="F203">
        <v>0.65473372781064998</v>
      </c>
      <c r="G203">
        <v>0.66278828747884899</v>
      </c>
      <c r="H203">
        <v>1.88431145030565E-2</v>
      </c>
      <c r="I203">
        <v>-0.42745373472584902</v>
      </c>
      <c r="J203">
        <v>-1.23</v>
      </c>
      <c r="L203">
        <v>0.68163140198190553</v>
      </c>
      <c r="M203">
        <v>0.64394517297579246</v>
      </c>
      <c r="N203">
        <v>0.70047451648496195</v>
      </c>
      <c r="O203">
        <v>0.62510205847273603</v>
      </c>
    </row>
    <row r="204" spans="1:15" x14ac:dyDescent="0.2">
      <c r="A204" s="14">
        <v>43718</v>
      </c>
      <c r="B204">
        <v>2155</v>
      </c>
      <c r="C204">
        <v>2165</v>
      </c>
      <c r="D204">
        <v>3340</v>
      </c>
      <c r="E204">
        <v>3340</v>
      </c>
      <c r="F204">
        <v>0.64820359281437101</v>
      </c>
      <c r="G204">
        <v>0.66309735924709901</v>
      </c>
      <c r="H204">
        <v>1.8898491121352199E-2</v>
      </c>
      <c r="I204">
        <v>-0.78809288726236604</v>
      </c>
      <c r="J204">
        <v>-2.2999999999999998</v>
      </c>
      <c r="L204">
        <v>0.68199585036845123</v>
      </c>
      <c r="M204">
        <v>0.64419886812574678</v>
      </c>
      <c r="N204">
        <v>0.70089434148980345</v>
      </c>
      <c r="O204">
        <v>0.62530037700439456</v>
      </c>
    </row>
    <row r="205" spans="1:15" x14ac:dyDescent="0.2">
      <c r="A205" s="14">
        <v>43717</v>
      </c>
      <c r="B205">
        <v>2124</v>
      </c>
      <c r="C205">
        <v>2161</v>
      </c>
      <c r="D205">
        <v>3300</v>
      </c>
      <c r="E205">
        <v>3345</v>
      </c>
      <c r="F205">
        <v>0.64603886397608301</v>
      </c>
      <c r="G205">
        <v>0.66345770278021698</v>
      </c>
      <c r="H205">
        <v>1.8868702499266799E-2</v>
      </c>
      <c r="I205">
        <v>-0.923160392444064</v>
      </c>
      <c r="J205">
        <v>-2.7</v>
      </c>
      <c r="L205">
        <v>0.68232640527948374</v>
      </c>
      <c r="M205">
        <v>0.64458900028095023</v>
      </c>
      <c r="N205">
        <v>0.7011951077787506</v>
      </c>
      <c r="O205">
        <v>0.62572029778168337</v>
      </c>
    </row>
    <row r="206" spans="1:15" x14ac:dyDescent="0.2">
      <c r="A206" s="14">
        <v>43714</v>
      </c>
      <c r="B206">
        <v>2137</v>
      </c>
      <c r="C206">
        <v>2123</v>
      </c>
      <c r="D206">
        <v>3305</v>
      </c>
      <c r="E206">
        <v>3310</v>
      </c>
      <c r="F206">
        <v>0.64138972809667605</v>
      </c>
      <c r="G206">
        <v>0.66383723548445395</v>
      </c>
      <c r="H206">
        <v>1.8800671037470199E-2</v>
      </c>
      <c r="I206">
        <v>-1.1939737333332101</v>
      </c>
      <c r="J206">
        <v>-3.5</v>
      </c>
      <c r="L206">
        <v>0.68263790652192413</v>
      </c>
      <c r="M206">
        <v>0.64503656444698376</v>
      </c>
      <c r="N206">
        <v>0.70143857755939432</v>
      </c>
      <c r="O206">
        <v>0.62623589340951358</v>
      </c>
    </row>
    <row r="207" spans="1:15" x14ac:dyDescent="0.2">
      <c r="A207" s="14">
        <v>43713</v>
      </c>
      <c r="B207">
        <v>2151</v>
      </c>
      <c r="C207">
        <v>2134</v>
      </c>
      <c r="D207">
        <v>3280</v>
      </c>
      <c r="E207">
        <v>3310</v>
      </c>
      <c r="F207">
        <v>0.64471299093655499</v>
      </c>
      <c r="G207">
        <v>0.66446269953624904</v>
      </c>
      <c r="H207">
        <v>1.88237670071306E-2</v>
      </c>
      <c r="I207">
        <v>-1.0491900262159</v>
      </c>
      <c r="J207">
        <v>-3.06</v>
      </c>
      <c r="L207">
        <v>0.68328646654337966</v>
      </c>
      <c r="M207">
        <v>0.64563893252911841</v>
      </c>
      <c r="N207">
        <v>0.70211023355051028</v>
      </c>
      <c r="O207">
        <v>0.62681516552198779</v>
      </c>
    </row>
    <row r="208" spans="1:15" x14ac:dyDescent="0.2">
      <c r="A208" s="14">
        <v>43712</v>
      </c>
      <c r="B208">
        <v>2102</v>
      </c>
      <c r="C208">
        <v>2147</v>
      </c>
      <c r="D208">
        <v>3255</v>
      </c>
      <c r="E208">
        <v>3245</v>
      </c>
      <c r="F208">
        <v>0.66163328197226501</v>
      </c>
      <c r="G208">
        <v>0.66528319299042804</v>
      </c>
      <c r="H208">
        <v>1.92806300389982E-2</v>
      </c>
      <c r="I208">
        <v>-0.189304551292205</v>
      </c>
      <c r="J208">
        <v>-0.55000000000000004</v>
      </c>
      <c r="L208">
        <v>0.6845638230294262</v>
      </c>
      <c r="M208">
        <v>0.64600256295142988</v>
      </c>
      <c r="N208">
        <v>0.70384445306842447</v>
      </c>
      <c r="O208">
        <v>0.62672193291243161</v>
      </c>
    </row>
    <row r="209" spans="1:15" x14ac:dyDescent="0.2">
      <c r="A209" s="14">
        <v>43711</v>
      </c>
      <c r="B209">
        <v>2077</v>
      </c>
      <c r="C209">
        <v>2102</v>
      </c>
      <c r="D209">
        <v>3240</v>
      </c>
      <c r="E209">
        <v>3275</v>
      </c>
      <c r="F209">
        <v>0.64183206106870205</v>
      </c>
      <c r="G209">
        <v>0.665949399178551</v>
      </c>
      <c r="H209">
        <v>1.9993073270131601E-2</v>
      </c>
      <c r="I209">
        <v>-1.20628468590065</v>
      </c>
      <c r="J209">
        <v>-3.76</v>
      </c>
      <c r="L209">
        <v>0.68594247244868256</v>
      </c>
      <c r="M209">
        <v>0.64595632590841945</v>
      </c>
      <c r="N209">
        <v>0.70593554571881423</v>
      </c>
      <c r="O209">
        <v>0.62596325263828778</v>
      </c>
    </row>
    <row r="210" spans="1:15" x14ac:dyDescent="0.2">
      <c r="A210" s="14">
        <v>43710</v>
      </c>
      <c r="B210">
        <v>2101</v>
      </c>
      <c r="C210">
        <v>2087</v>
      </c>
      <c r="D210">
        <v>3265</v>
      </c>
      <c r="E210">
        <v>3230</v>
      </c>
      <c r="F210">
        <v>0.64613003095975197</v>
      </c>
      <c r="G210">
        <v>0.66670413836430198</v>
      </c>
      <c r="H210">
        <v>2.01363127255068E-2</v>
      </c>
      <c r="I210">
        <v>-1.02174155144544</v>
      </c>
      <c r="J210">
        <v>-3.18</v>
      </c>
      <c r="L210">
        <v>0.68684045108980873</v>
      </c>
      <c r="M210">
        <v>0.64656782563879522</v>
      </c>
      <c r="N210">
        <v>0.7069767638153156</v>
      </c>
      <c r="O210">
        <v>0.62643151291328836</v>
      </c>
    </row>
    <row r="211" spans="1:15" x14ac:dyDescent="0.2">
      <c r="A211" s="14">
        <v>43707</v>
      </c>
      <c r="B211">
        <v>2065</v>
      </c>
      <c r="C211">
        <v>2101</v>
      </c>
      <c r="D211">
        <v>3295</v>
      </c>
      <c r="E211">
        <v>3300</v>
      </c>
      <c r="F211">
        <v>0.63666666666666605</v>
      </c>
      <c r="G211">
        <v>0.66730383987558195</v>
      </c>
      <c r="H211">
        <v>2.0184348995364199E-2</v>
      </c>
      <c r="I211">
        <v>-1.51786779033361</v>
      </c>
      <c r="J211">
        <v>-4.8099999999999996</v>
      </c>
      <c r="L211">
        <v>0.68748818887094609</v>
      </c>
      <c r="M211">
        <v>0.64711949088021781</v>
      </c>
      <c r="N211">
        <v>0.70767253786631035</v>
      </c>
      <c r="O211">
        <v>0.62693514188485355</v>
      </c>
    </row>
    <row r="212" spans="1:15" x14ac:dyDescent="0.2">
      <c r="A212" s="14">
        <v>43706</v>
      </c>
      <c r="B212">
        <v>2049</v>
      </c>
      <c r="C212">
        <v>2064</v>
      </c>
      <c r="D212">
        <v>3225</v>
      </c>
      <c r="E212">
        <v>3295</v>
      </c>
      <c r="F212">
        <v>0.626403641881638</v>
      </c>
      <c r="G212">
        <v>0.66794639157554703</v>
      </c>
      <c r="H212">
        <v>1.9964683512620499E-2</v>
      </c>
      <c r="I212">
        <v>-2.0808118329372798</v>
      </c>
      <c r="J212">
        <v>-6.63</v>
      </c>
      <c r="L212">
        <v>0.68791107508816751</v>
      </c>
      <c r="M212">
        <v>0.64798170806292654</v>
      </c>
      <c r="N212">
        <v>0.707875758600788</v>
      </c>
      <c r="O212">
        <v>0.62801702455030606</v>
      </c>
    </row>
    <row r="213" spans="1:15" x14ac:dyDescent="0.2">
      <c r="A213" s="14">
        <v>43705</v>
      </c>
      <c r="B213">
        <v>2080</v>
      </c>
      <c r="C213">
        <v>2057</v>
      </c>
      <c r="D213">
        <v>3085</v>
      </c>
      <c r="E213">
        <v>3175</v>
      </c>
      <c r="F213">
        <v>0.64787401574803105</v>
      </c>
      <c r="G213">
        <v>0.66839985441087202</v>
      </c>
      <c r="H213">
        <v>1.9394043256006899E-2</v>
      </c>
      <c r="I213">
        <v>-1.05835788813576</v>
      </c>
      <c r="J213">
        <v>-3.17</v>
      </c>
      <c r="L213">
        <v>0.68779389766687893</v>
      </c>
      <c r="M213">
        <v>0.64900581115486511</v>
      </c>
      <c r="N213">
        <v>0.70718794092288584</v>
      </c>
      <c r="O213">
        <v>0.6296117678988582</v>
      </c>
    </row>
    <row r="214" spans="1:15" x14ac:dyDescent="0.2">
      <c r="A214" s="14">
        <v>43704</v>
      </c>
      <c r="B214">
        <v>2094</v>
      </c>
      <c r="C214">
        <v>2086</v>
      </c>
      <c r="D214">
        <v>3060</v>
      </c>
      <c r="E214">
        <v>3075</v>
      </c>
      <c r="F214">
        <v>0.67837398373983704</v>
      </c>
      <c r="G214">
        <v>0.66831868465278599</v>
      </c>
      <c r="H214">
        <v>1.9492270768842999E-2</v>
      </c>
      <c r="I214">
        <v>0.515860835625365</v>
      </c>
      <c r="J214">
        <v>1.48</v>
      </c>
      <c r="L214">
        <v>0.68781095542162896</v>
      </c>
      <c r="M214">
        <v>0.64882641388394302</v>
      </c>
      <c r="N214">
        <v>0.70730322619047203</v>
      </c>
      <c r="O214">
        <v>0.62933414311509994</v>
      </c>
    </row>
    <row r="215" spans="1:15" x14ac:dyDescent="0.2">
      <c r="A215" s="14">
        <v>43703</v>
      </c>
      <c r="B215">
        <v>2075</v>
      </c>
      <c r="C215">
        <v>2077</v>
      </c>
      <c r="D215">
        <v>3035</v>
      </c>
      <c r="E215">
        <v>3040</v>
      </c>
      <c r="F215">
        <v>0.68322368421052604</v>
      </c>
      <c r="G215">
        <v>0.66761680352322506</v>
      </c>
      <c r="H215">
        <v>2.0057131331418399E-2</v>
      </c>
      <c r="I215">
        <v>0.77812127913094398</v>
      </c>
      <c r="J215">
        <v>2.2799999999999998</v>
      </c>
      <c r="L215">
        <v>0.68767393485464345</v>
      </c>
      <c r="M215">
        <v>0.64755967219180666</v>
      </c>
      <c r="N215">
        <v>0.70773106618606185</v>
      </c>
      <c r="O215">
        <v>0.62750254086038826</v>
      </c>
    </row>
    <row r="216" spans="1:15" x14ac:dyDescent="0.2">
      <c r="A216" s="14">
        <v>43700</v>
      </c>
      <c r="B216">
        <v>2107</v>
      </c>
      <c r="C216">
        <v>2118</v>
      </c>
      <c r="D216">
        <v>3125</v>
      </c>
      <c r="E216">
        <v>3105</v>
      </c>
      <c r="F216">
        <v>0.68212560386473398</v>
      </c>
      <c r="G216">
        <v>0.66677468406600604</v>
      </c>
      <c r="H216">
        <v>2.0699783206497999E-2</v>
      </c>
      <c r="I216">
        <v>0.74159809528385601</v>
      </c>
      <c r="J216">
        <v>2.25</v>
      </c>
      <c r="L216">
        <v>0.68747446727250405</v>
      </c>
      <c r="M216">
        <v>0.64607490085950803</v>
      </c>
      <c r="N216">
        <v>0.70817425047900207</v>
      </c>
      <c r="O216">
        <v>0.62537511765301002</v>
      </c>
    </row>
    <row r="217" spans="1:15" x14ac:dyDescent="0.2">
      <c r="A217" s="14">
        <v>43699</v>
      </c>
      <c r="B217">
        <v>2117</v>
      </c>
      <c r="C217">
        <v>2106</v>
      </c>
      <c r="D217">
        <v>3110</v>
      </c>
      <c r="E217">
        <v>3115</v>
      </c>
      <c r="F217">
        <v>0.67608346709470302</v>
      </c>
      <c r="G217">
        <v>0.666053945020324</v>
      </c>
      <c r="H217">
        <v>2.1090125731006801E-2</v>
      </c>
      <c r="I217" s="15">
        <v>0.475555347668352</v>
      </c>
      <c r="J217">
        <v>1.48</v>
      </c>
      <c r="L217">
        <v>0.68714407075133077</v>
      </c>
      <c r="M217">
        <v>0.64496381928931723</v>
      </c>
      <c r="N217">
        <v>0.70823419648233765</v>
      </c>
      <c r="O217">
        <v>0.62387369355831035</v>
      </c>
    </row>
    <row r="218" spans="1:15" x14ac:dyDescent="0.2">
      <c r="A218" s="14">
        <v>43698</v>
      </c>
      <c r="B218">
        <v>2089</v>
      </c>
      <c r="C218">
        <v>2107</v>
      </c>
      <c r="D218">
        <v>3055</v>
      </c>
      <c r="E218">
        <v>3085</v>
      </c>
      <c r="F218">
        <v>0.68298217179902698</v>
      </c>
      <c r="G218">
        <v>0.66546364577402195</v>
      </c>
      <c r="H218">
        <v>2.1418172226424899E-2</v>
      </c>
      <c r="I218">
        <v>0.81792815184253598</v>
      </c>
      <c r="J218">
        <v>2.57</v>
      </c>
      <c r="L218">
        <v>0.6868818180004469</v>
      </c>
      <c r="M218">
        <v>0.644045473547597</v>
      </c>
      <c r="N218">
        <v>0.70829999022687173</v>
      </c>
      <c r="O218">
        <v>0.62262730132117217</v>
      </c>
    </row>
    <row r="219" spans="1:15" x14ac:dyDescent="0.2">
      <c r="A219" s="14">
        <v>43697</v>
      </c>
      <c r="B219">
        <v>2071</v>
      </c>
      <c r="C219">
        <v>2085</v>
      </c>
      <c r="D219">
        <v>3060</v>
      </c>
      <c r="E219">
        <v>3105</v>
      </c>
      <c r="F219">
        <v>0.67149758454106201</v>
      </c>
      <c r="G219">
        <v>0.664898949100166</v>
      </c>
      <c r="H219">
        <v>2.15069776454705E-2</v>
      </c>
      <c r="I219">
        <v>0.30681370249555201</v>
      </c>
      <c r="J219">
        <v>0.98</v>
      </c>
      <c r="L219">
        <v>0.6864059267456365</v>
      </c>
      <c r="M219">
        <v>0.64339197145469551</v>
      </c>
      <c r="N219">
        <v>0.70791290439110699</v>
      </c>
      <c r="O219">
        <v>0.62188499380922502</v>
      </c>
    </row>
    <row r="220" spans="1:15" x14ac:dyDescent="0.2">
      <c r="A220" s="14">
        <v>43696</v>
      </c>
      <c r="B220">
        <v>2005</v>
      </c>
      <c r="C220">
        <v>2037</v>
      </c>
      <c r="D220">
        <v>2999</v>
      </c>
      <c r="E220">
        <v>3030</v>
      </c>
      <c r="F220">
        <v>0.67227722772277199</v>
      </c>
      <c r="G220">
        <v>0.66462831463961902</v>
      </c>
      <c r="H220">
        <v>2.1549905660777899E-2</v>
      </c>
      <c r="I220">
        <v>0.35493951591047601</v>
      </c>
      <c r="J220">
        <v>1.1399999999999999</v>
      </c>
      <c r="L220">
        <v>0.68617822030039688</v>
      </c>
      <c r="M220">
        <v>0.64307840897884117</v>
      </c>
      <c r="N220">
        <v>0.70772812596117485</v>
      </c>
      <c r="O220">
        <v>0.6215285033180632</v>
      </c>
    </row>
    <row r="221" spans="1:15" x14ac:dyDescent="0.2">
      <c r="A221" s="14">
        <v>43693</v>
      </c>
      <c r="B221">
        <v>1975</v>
      </c>
      <c r="C221">
        <v>1992</v>
      </c>
      <c r="D221">
        <v>2960</v>
      </c>
      <c r="E221">
        <v>2986</v>
      </c>
      <c r="F221">
        <v>0.66711319490957799</v>
      </c>
      <c r="G221">
        <v>0.66425436185972597</v>
      </c>
      <c r="H221">
        <v>2.1657007637364601E-2</v>
      </c>
      <c r="I221">
        <v>0.13200498876491501</v>
      </c>
      <c r="J221">
        <v>0.43</v>
      </c>
      <c r="L221">
        <v>0.68591136949709053</v>
      </c>
      <c r="M221">
        <v>0.64259735422236142</v>
      </c>
      <c r="N221">
        <v>0.7075683771344552</v>
      </c>
      <c r="O221">
        <v>0.62094034658499675</v>
      </c>
    </row>
    <row r="222" spans="1:15" x14ac:dyDescent="0.2">
      <c r="A222" s="14">
        <v>43692</v>
      </c>
      <c r="B222">
        <v>1959</v>
      </c>
      <c r="C222">
        <v>1979</v>
      </c>
      <c r="D222">
        <v>2958</v>
      </c>
      <c r="E222">
        <v>2958</v>
      </c>
      <c r="F222">
        <v>0.66903313049357604</v>
      </c>
      <c r="G222">
        <v>0.66418962678781301</v>
      </c>
      <c r="H222">
        <v>2.1655621738115999E-2</v>
      </c>
      <c r="I222">
        <v>0.22366033930294901</v>
      </c>
      <c r="J222">
        <v>0.72</v>
      </c>
      <c r="L222">
        <v>0.68584524852592899</v>
      </c>
      <c r="M222">
        <v>0.64253400504969704</v>
      </c>
      <c r="N222">
        <v>0.70750087026404507</v>
      </c>
      <c r="O222">
        <v>0.62087838331158096</v>
      </c>
    </row>
    <row r="223" spans="1:15" x14ac:dyDescent="0.2">
      <c r="A223" s="14">
        <v>43691</v>
      </c>
      <c r="B223">
        <v>1969</v>
      </c>
      <c r="C223">
        <v>1996</v>
      </c>
      <c r="D223">
        <v>2993</v>
      </c>
      <c r="E223">
        <v>3010</v>
      </c>
      <c r="F223">
        <v>0.66312292358803904</v>
      </c>
      <c r="G223">
        <v>0.66383256532958901</v>
      </c>
      <c r="H223">
        <v>2.1793154185624799E-2</v>
      </c>
      <c r="I223">
        <v>-3.2562599039358299E-2</v>
      </c>
      <c r="J223">
        <v>-0.11</v>
      </c>
      <c r="L223">
        <v>0.68562571951521378</v>
      </c>
      <c r="M223">
        <v>0.64203941114396423</v>
      </c>
      <c r="N223">
        <v>0.70741887370083856</v>
      </c>
      <c r="O223">
        <v>0.62024625695833946</v>
      </c>
    </row>
    <row r="224" spans="1:15" x14ac:dyDescent="0.2">
      <c r="A224" s="14">
        <v>43690</v>
      </c>
      <c r="B224">
        <v>1935</v>
      </c>
      <c r="C224">
        <v>1957</v>
      </c>
      <c r="D224">
        <v>2980</v>
      </c>
      <c r="E224">
        <v>2974</v>
      </c>
      <c r="F224">
        <v>0.65803631472763902</v>
      </c>
      <c r="G224">
        <v>0.66355013344283298</v>
      </c>
      <c r="H224">
        <v>2.19373023705959E-2</v>
      </c>
      <c r="I224">
        <v>-0.25134442795412298</v>
      </c>
      <c r="J224">
        <v>-0.84</v>
      </c>
      <c r="L224">
        <v>0.68548743581342886</v>
      </c>
      <c r="M224">
        <v>0.6416128310722371</v>
      </c>
      <c r="N224">
        <v>0.70742473818402474</v>
      </c>
      <c r="O224">
        <v>0.61967552870164122</v>
      </c>
    </row>
    <row r="225" spans="1:15" x14ac:dyDescent="0.2">
      <c r="A225" s="14">
        <v>43686</v>
      </c>
      <c r="B225">
        <v>1952</v>
      </c>
      <c r="C225">
        <v>1959</v>
      </c>
      <c r="D225">
        <v>3025</v>
      </c>
      <c r="E225">
        <v>2999</v>
      </c>
      <c r="F225">
        <v>0.65321773924641502</v>
      </c>
      <c r="G225">
        <v>0.66346922929895802</v>
      </c>
      <c r="H225">
        <v>2.19686545428012E-2</v>
      </c>
      <c r="I225">
        <v>-0.46664168861913102</v>
      </c>
      <c r="J225">
        <v>-1.57</v>
      </c>
      <c r="L225">
        <v>0.68543788384175919</v>
      </c>
      <c r="M225">
        <v>0.64150057475615685</v>
      </c>
      <c r="N225">
        <v>0.70740653838456047</v>
      </c>
      <c r="O225">
        <v>0.61953192021335557</v>
      </c>
    </row>
    <row r="226" spans="1:15" x14ac:dyDescent="0.2">
      <c r="A226" s="14">
        <v>43685</v>
      </c>
      <c r="B226">
        <v>1966</v>
      </c>
      <c r="C226">
        <v>1940</v>
      </c>
      <c r="D226">
        <v>3005</v>
      </c>
      <c r="E226">
        <v>3015</v>
      </c>
      <c r="F226">
        <v>0.64344941956882196</v>
      </c>
      <c r="G226">
        <v>0.66347269396062902</v>
      </c>
      <c r="H226">
        <v>2.1967057946361199E-2</v>
      </c>
      <c r="I226">
        <v>-0.91151370569054802</v>
      </c>
      <c r="J226">
        <v>-3.11</v>
      </c>
      <c r="L226">
        <v>0.68543975190699025</v>
      </c>
      <c r="M226">
        <v>0.6415056360142678</v>
      </c>
      <c r="N226">
        <v>0.70740680985335147</v>
      </c>
      <c r="O226">
        <v>0.61953857806790658</v>
      </c>
    </row>
    <row r="227" spans="1:15" x14ac:dyDescent="0.2">
      <c r="A227" s="14">
        <v>43684</v>
      </c>
      <c r="B227">
        <v>1935</v>
      </c>
      <c r="C227">
        <v>1978</v>
      </c>
      <c r="D227">
        <v>3025</v>
      </c>
      <c r="E227">
        <v>3015</v>
      </c>
      <c r="F227">
        <v>0.65605306799336605</v>
      </c>
      <c r="G227">
        <v>0.66351626912973705</v>
      </c>
      <c r="H227">
        <v>2.1930506390418901E-2</v>
      </c>
      <c r="I227">
        <v>-0.34031139105985603</v>
      </c>
      <c r="J227">
        <v>-1.1399999999999999</v>
      </c>
      <c r="L227">
        <v>0.68544677552015598</v>
      </c>
      <c r="M227">
        <v>0.64158576273931811</v>
      </c>
      <c r="N227">
        <v>0.70737728191057481</v>
      </c>
      <c r="O227">
        <v>0.61965525634889929</v>
      </c>
    </row>
    <row r="228" spans="1:15" x14ac:dyDescent="0.2">
      <c r="A228" s="14">
        <v>43683</v>
      </c>
      <c r="B228">
        <v>1893</v>
      </c>
      <c r="C228">
        <v>1935</v>
      </c>
      <c r="D228">
        <v>2954</v>
      </c>
      <c r="E228">
        <v>3070</v>
      </c>
      <c r="F228">
        <v>0.63029315960912002</v>
      </c>
      <c r="G228">
        <v>0.66324378073457402</v>
      </c>
      <c r="H228">
        <v>2.2147434985296501E-2</v>
      </c>
      <c r="I228">
        <v>-1.4877849803974801</v>
      </c>
      <c r="J228">
        <v>-5.23</v>
      </c>
      <c r="L228">
        <v>0.68539121571987049</v>
      </c>
      <c r="M228">
        <v>0.64109634574927754</v>
      </c>
      <c r="N228">
        <v>0.70753865070516697</v>
      </c>
      <c r="O228">
        <v>0.61894891076398106</v>
      </c>
    </row>
    <row r="229" spans="1:15" x14ac:dyDescent="0.2">
      <c r="A229" s="14">
        <v>43682</v>
      </c>
      <c r="B229">
        <v>1980</v>
      </c>
      <c r="C229">
        <v>1933</v>
      </c>
      <c r="D229">
        <v>3200</v>
      </c>
      <c r="E229">
        <v>3020</v>
      </c>
      <c r="F229">
        <v>0.640066225165562</v>
      </c>
      <c r="G229">
        <v>0.66322315430471901</v>
      </c>
      <c r="H229">
        <v>2.2178811218133001E-2</v>
      </c>
      <c r="I229">
        <v>-1.0441014584327299</v>
      </c>
      <c r="J229">
        <v>-3.62</v>
      </c>
      <c r="L229">
        <v>0.68540196552285204</v>
      </c>
      <c r="M229">
        <v>0.64104434308658598</v>
      </c>
      <c r="N229">
        <v>0.70758077674098496</v>
      </c>
      <c r="O229">
        <v>0.61886553186845306</v>
      </c>
    </row>
    <row r="230" spans="1:15" x14ac:dyDescent="0.2">
      <c r="A230" s="14">
        <v>43679</v>
      </c>
      <c r="B230">
        <v>2040</v>
      </c>
      <c r="C230">
        <v>1991</v>
      </c>
      <c r="D230">
        <v>3165</v>
      </c>
      <c r="E230">
        <v>3105</v>
      </c>
      <c r="F230">
        <v>0.64122383252818005</v>
      </c>
      <c r="G230">
        <v>0.66313201489225604</v>
      </c>
      <c r="H230">
        <v>2.22875606096163E-2</v>
      </c>
      <c r="I230">
        <v>-0.98297802742140405</v>
      </c>
      <c r="J230">
        <v>-3.42</v>
      </c>
      <c r="L230">
        <v>0.68541957550187238</v>
      </c>
      <c r="M230">
        <v>0.6408444542826397</v>
      </c>
      <c r="N230">
        <v>0.70770713611148861</v>
      </c>
      <c r="O230">
        <v>0.61855689367302347</v>
      </c>
    </row>
    <row r="231" spans="1:15" x14ac:dyDescent="0.2">
      <c r="A231" s="14">
        <v>43678</v>
      </c>
      <c r="B231">
        <v>2028</v>
      </c>
      <c r="C231">
        <v>2062</v>
      </c>
      <c r="D231">
        <v>3160</v>
      </c>
      <c r="E231">
        <v>3195</v>
      </c>
      <c r="F231">
        <v>0.64538341158059398</v>
      </c>
      <c r="G231">
        <v>0.66305199115277802</v>
      </c>
      <c r="H231">
        <v>2.23766750970801E-2</v>
      </c>
      <c r="I231">
        <v>-0.789598074581221</v>
      </c>
      <c r="J231">
        <v>-2.74</v>
      </c>
      <c r="L231">
        <v>0.6854286662498581</v>
      </c>
      <c r="M231">
        <v>0.64067531605569794</v>
      </c>
      <c r="N231">
        <v>0.70780534134693818</v>
      </c>
      <c r="O231">
        <v>0.61829864095861786</v>
      </c>
    </row>
    <row r="232" spans="1:15" x14ac:dyDescent="0.2">
      <c r="A232" s="14">
        <v>43677</v>
      </c>
      <c r="B232">
        <v>2085</v>
      </c>
      <c r="C232">
        <v>2051</v>
      </c>
      <c r="D232">
        <v>3200</v>
      </c>
      <c r="E232">
        <v>3185</v>
      </c>
      <c r="F232">
        <v>0.643956043956044</v>
      </c>
      <c r="G232">
        <v>0.66301129617628396</v>
      </c>
      <c r="H232">
        <v>2.2411518986077201E-2</v>
      </c>
      <c r="I232">
        <v>-0.85024367300041503</v>
      </c>
      <c r="J232">
        <v>-2.96</v>
      </c>
      <c r="L232">
        <v>0.68542281516236114</v>
      </c>
      <c r="M232">
        <v>0.64059977719020678</v>
      </c>
      <c r="N232">
        <v>0.70783433414843833</v>
      </c>
      <c r="O232">
        <v>0.61818825820412959</v>
      </c>
    </row>
    <row r="233" spans="1:15" x14ac:dyDescent="0.2">
      <c r="A233" s="14">
        <v>43676</v>
      </c>
      <c r="B233">
        <v>2084</v>
      </c>
      <c r="C233">
        <v>2114</v>
      </c>
      <c r="D233">
        <v>3200</v>
      </c>
      <c r="E233">
        <v>3240</v>
      </c>
      <c r="F233">
        <v>0.65246913580246901</v>
      </c>
      <c r="G233">
        <v>0.66293585388807597</v>
      </c>
      <c r="H233">
        <v>2.2484939421709899E-2</v>
      </c>
      <c r="I233">
        <v>-0.46549905647072398</v>
      </c>
      <c r="J233">
        <v>-1.6</v>
      </c>
      <c r="L233">
        <v>0.68542079330978589</v>
      </c>
      <c r="M233">
        <v>0.64045091446636604</v>
      </c>
      <c r="N233">
        <v>0.70790573273149571</v>
      </c>
      <c r="O233">
        <v>0.61796597504465622</v>
      </c>
    </row>
    <row r="234" spans="1:15" x14ac:dyDescent="0.2">
      <c r="A234" s="14">
        <v>43675</v>
      </c>
      <c r="B234">
        <v>2101</v>
      </c>
      <c r="C234">
        <v>2084</v>
      </c>
      <c r="D234">
        <v>3160</v>
      </c>
      <c r="E234">
        <v>3200</v>
      </c>
      <c r="F234">
        <v>0.65125</v>
      </c>
      <c r="G234">
        <v>0.66276716713310102</v>
      </c>
      <c r="H234">
        <v>2.2609939862650402E-2</v>
      </c>
      <c r="I234">
        <v>-0.50938512897713495</v>
      </c>
      <c r="J234">
        <v>-1.77</v>
      </c>
      <c r="L234">
        <v>0.68537710699575138</v>
      </c>
      <c r="M234">
        <v>0.64015722727045066</v>
      </c>
      <c r="N234">
        <v>0.70798704685840186</v>
      </c>
      <c r="O234">
        <v>0.61754728740780018</v>
      </c>
    </row>
    <row r="235" spans="1:15" x14ac:dyDescent="0.2">
      <c r="A235" s="14">
        <v>43672</v>
      </c>
      <c r="B235">
        <v>2112</v>
      </c>
      <c r="C235">
        <v>2092</v>
      </c>
      <c r="D235">
        <v>3165</v>
      </c>
      <c r="E235">
        <v>3160</v>
      </c>
      <c r="F235">
        <v>0.66202531645569596</v>
      </c>
      <c r="G235">
        <v>0.66275764696975203</v>
      </c>
      <c r="H235">
        <v>2.2614937057114801E-2</v>
      </c>
      <c r="I235">
        <v>-3.2382602357331702E-2</v>
      </c>
      <c r="J235">
        <v>-0.11</v>
      </c>
      <c r="L235">
        <v>0.68537258402686685</v>
      </c>
      <c r="M235">
        <v>0.64014270991263722</v>
      </c>
      <c r="N235">
        <v>0.70798752108398166</v>
      </c>
      <c r="O235">
        <v>0.61752777285552241</v>
      </c>
    </row>
    <row r="236" spans="1:15" x14ac:dyDescent="0.2">
      <c r="A236" s="14">
        <v>43671</v>
      </c>
      <c r="B236">
        <v>2126</v>
      </c>
      <c r="C236">
        <v>2112</v>
      </c>
      <c r="D236">
        <v>3215</v>
      </c>
      <c r="E236">
        <v>3180</v>
      </c>
      <c r="F236">
        <v>0.66415094339622605</v>
      </c>
      <c r="G236">
        <v>0.66262770455378806</v>
      </c>
      <c r="H236">
        <v>2.2646747934711501E-2</v>
      </c>
      <c r="I236">
        <v>6.7260820265649404E-2</v>
      </c>
      <c r="J236">
        <v>0.23</v>
      </c>
      <c r="L236">
        <v>0.68527445248849961</v>
      </c>
      <c r="M236">
        <v>0.6399809566190765</v>
      </c>
      <c r="N236">
        <v>0.70792120042321105</v>
      </c>
      <c r="O236">
        <v>0.61733420868436506</v>
      </c>
    </row>
    <row r="237" spans="1:15" x14ac:dyDescent="0.2">
      <c r="A237" s="14">
        <v>43670</v>
      </c>
      <c r="B237">
        <v>2111</v>
      </c>
      <c r="C237">
        <v>2118</v>
      </c>
      <c r="D237">
        <v>3105</v>
      </c>
      <c r="E237">
        <v>3170</v>
      </c>
      <c r="F237">
        <v>0.66813880126182901</v>
      </c>
      <c r="G237">
        <v>0.66245122043045601</v>
      </c>
      <c r="H237">
        <v>2.2685730952808601E-2</v>
      </c>
      <c r="I237">
        <v>0.25071181718608199</v>
      </c>
      <c r="J237">
        <v>0.85</v>
      </c>
      <c r="L237">
        <v>0.68513695138326458</v>
      </c>
      <c r="M237">
        <v>0.63976548947764744</v>
      </c>
      <c r="N237">
        <v>0.70782268233607326</v>
      </c>
      <c r="O237">
        <v>0.61707975852483876</v>
      </c>
    </row>
    <row r="238" spans="1:15" x14ac:dyDescent="0.2">
      <c r="A238" s="14">
        <v>43669</v>
      </c>
      <c r="B238">
        <v>2082</v>
      </c>
      <c r="C238">
        <v>2111</v>
      </c>
      <c r="D238">
        <v>3085</v>
      </c>
      <c r="E238">
        <v>3105</v>
      </c>
      <c r="F238">
        <v>0.67987117552334897</v>
      </c>
      <c r="G238">
        <v>0.66209925963685501</v>
      </c>
      <c r="H238">
        <v>2.2799246293556601E-2</v>
      </c>
      <c r="I238">
        <v>0.77949576304707702</v>
      </c>
      <c r="J238">
        <v>2.61</v>
      </c>
      <c r="L238">
        <v>0.68489850593041157</v>
      </c>
      <c r="M238">
        <v>0.63930001334329845</v>
      </c>
      <c r="N238">
        <v>0.70769775222396825</v>
      </c>
      <c r="O238">
        <v>0.61650076704974177</v>
      </c>
    </row>
    <row r="239" spans="1:15" x14ac:dyDescent="0.2">
      <c r="A239" s="14">
        <v>43668</v>
      </c>
      <c r="B239">
        <v>2083</v>
      </c>
      <c r="C239">
        <v>2082</v>
      </c>
      <c r="D239">
        <v>3080</v>
      </c>
      <c r="E239">
        <v>3060</v>
      </c>
      <c r="F239">
        <v>0.68039215686274501</v>
      </c>
      <c r="G239">
        <v>0.66140943805087604</v>
      </c>
      <c r="H239">
        <v>2.3032583699284601E-2</v>
      </c>
      <c r="I239">
        <v>0.82416801604669898</v>
      </c>
      <c r="J239">
        <v>2.79</v>
      </c>
      <c r="L239">
        <v>0.68444202175016067</v>
      </c>
      <c r="M239">
        <v>0.63837685435159142</v>
      </c>
      <c r="N239">
        <v>0.70747460544944529</v>
      </c>
      <c r="O239">
        <v>0.61534427065230679</v>
      </c>
    </row>
    <row r="240" spans="1:15" x14ac:dyDescent="0.2">
      <c r="A240" s="14">
        <v>43665</v>
      </c>
      <c r="B240">
        <v>2049</v>
      </c>
      <c r="C240">
        <v>2093</v>
      </c>
      <c r="D240">
        <v>3050</v>
      </c>
      <c r="E240">
        <v>3095</v>
      </c>
      <c r="F240">
        <v>0.67625201938610602</v>
      </c>
      <c r="G240">
        <v>0.66076437189433201</v>
      </c>
      <c r="H240">
        <v>2.31689848410036E-2</v>
      </c>
      <c r="I240">
        <v>0.66846465643867203</v>
      </c>
      <c r="J240">
        <v>2.29</v>
      </c>
      <c r="L240">
        <v>0.68393335673533562</v>
      </c>
      <c r="M240">
        <v>0.63759538705332841</v>
      </c>
      <c r="N240">
        <v>0.70710234157633922</v>
      </c>
      <c r="O240">
        <v>0.61442640221232481</v>
      </c>
    </row>
    <row r="241" spans="1:15" x14ac:dyDescent="0.2">
      <c r="A241" s="14">
        <v>43664</v>
      </c>
      <c r="B241">
        <v>2101</v>
      </c>
      <c r="C241">
        <v>2032</v>
      </c>
      <c r="D241">
        <v>3235</v>
      </c>
      <c r="E241">
        <v>3035</v>
      </c>
      <c r="F241">
        <v>0.66952224052718201</v>
      </c>
      <c r="G241">
        <v>0.66009897570770704</v>
      </c>
      <c r="H241">
        <v>2.34297816828067E-2</v>
      </c>
      <c r="I241">
        <v>0.40219174668583202</v>
      </c>
      <c r="J241">
        <v>1.41</v>
      </c>
      <c r="L241">
        <v>0.68352875739051377</v>
      </c>
      <c r="M241">
        <v>0.6366691940249003</v>
      </c>
      <c r="N241">
        <v>0.7069585390733204</v>
      </c>
      <c r="O241">
        <v>0.61323941234209367</v>
      </c>
    </row>
    <row r="242" spans="1:15" x14ac:dyDescent="0.2">
      <c r="A242" s="14">
        <v>43663</v>
      </c>
      <c r="B242">
        <v>2139</v>
      </c>
      <c r="C242">
        <v>2108</v>
      </c>
      <c r="D242">
        <v>3150</v>
      </c>
      <c r="E242">
        <v>3165</v>
      </c>
      <c r="F242">
        <v>0.66603475513428101</v>
      </c>
      <c r="G242">
        <v>0.65943750786427002</v>
      </c>
      <c r="H242">
        <v>2.3850916853910099E-2</v>
      </c>
      <c r="I242">
        <v>0.27660350796659799</v>
      </c>
      <c r="J242">
        <v>0.99</v>
      </c>
      <c r="L242">
        <v>0.68328842471818008</v>
      </c>
      <c r="M242">
        <v>0.63558659101035997</v>
      </c>
      <c r="N242">
        <v>0.70713934157209024</v>
      </c>
      <c r="O242">
        <v>0.6117356741564498</v>
      </c>
    </row>
    <row r="243" spans="1:15" x14ac:dyDescent="0.2">
      <c r="A243" s="14">
        <v>43662</v>
      </c>
      <c r="B243">
        <v>2127</v>
      </c>
      <c r="C243">
        <v>2132</v>
      </c>
      <c r="D243">
        <v>3165</v>
      </c>
      <c r="E243">
        <v>3160</v>
      </c>
      <c r="F243">
        <v>0.67468354430379696</v>
      </c>
      <c r="G243">
        <v>0.658796207392225</v>
      </c>
      <c r="H243">
        <v>2.4307165714211099E-2</v>
      </c>
      <c r="I243">
        <v>0.65360713373026202</v>
      </c>
      <c r="J243">
        <v>2.35</v>
      </c>
      <c r="L243">
        <v>0.6831033731064361</v>
      </c>
      <c r="M243">
        <v>0.6344890416780139</v>
      </c>
      <c r="N243">
        <v>0.70741053882064719</v>
      </c>
      <c r="O243">
        <v>0.6101818759638028</v>
      </c>
    </row>
    <row r="244" spans="1:15" x14ac:dyDescent="0.2">
      <c r="A244" s="14">
        <v>43658</v>
      </c>
      <c r="B244">
        <v>2108</v>
      </c>
      <c r="C244">
        <v>2127</v>
      </c>
      <c r="D244">
        <v>3150</v>
      </c>
      <c r="E244">
        <v>3140</v>
      </c>
      <c r="F244">
        <v>0.67738853503184704</v>
      </c>
      <c r="G244">
        <v>0.65793996168522895</v>
      </c>
      <c r="H244">
        <v>2.48572921614829E-2</v>
      </c>
      <c r="I244">
        <v>0.78240917072834404</v>
      </c>
      <c r="J244">
        <v>2.87</v>
      </c>
      <c r="L244">
        <v>0.68279725384671186</v>
      </c>
      <c r="M244">
        <v>0.63308266952374603</v>
      </c>
      <c r="N244">
        <v>0.70765454600819477</v>
      </c>
      <c r="O244">
        <v>0.60822537736226312</v>
      </c>
    </row>
    <row r="245" spans="1:15" x14ac:dyDescent="0.2">
      <c r="A245" s="14">
        <v>43657</v>
      </c>
      <c r="B245">
        <v>2111</v>
      </c>
      <c r="C245">
        <v>2107</v>
      </c>
      <c r="D245">
        <v>3100</v>
      </c>
      <c r="E245">
        <v>3120</v>
      </c>
      <c r="F245">
        <v>0.67532051282051198</v>
      </c>
      <c r="G245">
        <v>0.65710752804120698</v>
      </c>
      <c r="H245">
        <v>2.5234572854383401E-2</v>
      </c>
      <c r="I245">
        <v>0.72174729821677597</v>
      </c>
      <c r="J245">
        <v>2.7</v>
      </c>
      <c r="L245">
        <v>0.68234210089559033</v>
      </c>
      <c r="M245">
        <v>0.63187295518682363</v>
      </c>
      <c r="N245">
        <v>0.70757667374997379</v>
      </c>
      <c r="O245">
        <v>0.60663838233244016</v>
      </c>
    </row>
    <row r="246" spans="1:15" x14ac:dyDescent="0.2">
      <c r="A246" s="14">
        <v>43656</v>
      </c>
      <c r="B246">
        <v>2098</v>
      </c>
      <c r="C246">
        <v>2084</v>
      </c>
      <c r="D246">
        <v>3030</v>
      </c>
      <c r="E246">
        <v>3070</v>
      </c>
      <c r="F246">
        <v>0.67882736156351697</v>
      </c>
      <c r="G246">
        <v>0.65635760128308296</v>
      </c>
      <c r="H246">
        <v>2.5516342379527299E-2</v>
      </c>
      <c r="I246">
        <v>0.88060271124368905</v>
      </c>
      <c r="J246">
        <v>3.31</v>
      </c>
      <c r="L246">
        <v>0.68187394366261023</v>
      </c>
      <c r="M246">
        <v>0.63084125890355569</v>
      </c>
      <c r="N246">
        <v>0.70739028604213761</v>
      </c>
      <c r="O246">
        <v>0.60532491652402831</v>
      </c>
    </row>
    <row r="247" spans="1:15" x14ac:dyDescent="0.2">
      <c r="A247" s="14">
        <v>43655</v>
      </c>
      <c r="B247">
        <v>2114</v>
      </c>
      <c r="C247">
        <v>2115</v>
      </c>
      <c r="D247">
        <v>3005</v>
      </c>
      <c r="E247">
        <v>3035</v>
      </c>
      <c r="F247">
        <v>0.69686985172981797</v>
      </c>
      <c r="G247">
        <v>0.65548330028157897</v>
      </c>
      <c r="H247">
        <v>2.5852636740706599E-2</v>
      </c>
      <c r="I247">
        <v>1.60086384469534</v>
      </c>
      <c r="J247">
        <v>5.94</v>
      </c>
      <c r="L247">
        <v>0.68133593702228556</v>
      </c>
      <c r="M247">
        <v>0.62963066354087238</v>
      </c>
      <c r="N247">
        <v>0.70718857376299216</v>
      </c>
      <c r="O247">
        <v>0.60377802680016579</v>
      </c>
    </row>
    <row r="248" spans="1:15" x14ac:dyDescent="0.2">
      <c r="A248" s="14">
        <v>43654</v>
      </c>
      <c r="B248">
        <v>2096</v>
      </c>
      <c r="C248">
        <v>2114</v>
      </c>
      <c r="D248">
        <v>3040</v>
      </c>
      <c r="E248">
        <v>3005</v>
      </c>
      <c r="F248">
        <v>0.70349417637271205</v>
      </c>
      <c r="G248">
        <v>0.65433896594010599</v>
      </c>
      <c r="H248">
        <v>2.5894821925389801E-2</v>
      </c>
      <c r="I248">
        <v>1.8982640843885701</v>
      </c>
      <c r="J248">
        <v>6.99</v>
      </c>
      <c r="L248">
        <v>0.68023378786549582</v>
      </c>
      <c r="M248">
        <v>0.62844414401471616</v>
      </c>
      <c r="N248">
        <v>0.70612860979088554</v>
      </c>
      <c r="O248">
        <v>0.60254932208932643</v>
      </c>
    </row>
    <row r="249" spans="1:15" x14ac:dyDescent="0.2">
      <c r="A249" s="14">
        <v>43651</v>
      </c>
      <c r="B249">
        <v>2105</v>
      </c>
      <c r="C249">
        <v>2091</v>
      </c>
      <c r="D249">
        <v>3085</v>
      </c>
      <c r="E249">
        <v>3055</v>
      </c>
      <c r="F249">
        <v>0.684451718494271</v>
      </c>
      <c r="G249">
        <v>0.65316417179359798</v>
      </c>
      <c r="H249">
        <v>2.56354783608186E-2</v>
      </c>
      <c r="I249">
        <v>1.2204783644097299</v>
      </c>
      <c r="J249">
        <v>4.57</v>
      </c>
      <c r="L249">
        <v>0.67879965015441657</v>
      </c>
      <c r="M249">
        <v>0.62752869343277939</v>
      </c>
      <c r="N249">
        <v>0.70443512851523515</v>
      </c>
      <c r="O249">
        <v>0.60189321507196081</v>
      </c>
    </row>
    <row r="250" spans="1:15" x14ac:dyDescent="0.2">
      <c r="A250" s="14">
        <v>43650</v>
      </c>
      <c r="B250">
        <v>2134</v>
      </c>
      <c r="C250">
        <v>2118</v>
      </c>
      <c r="D250">
        <v>3085</v>
      </c>
      <c r="E250">
        <v>3085</v>
      </c>
      <c r="F250">
        <v>0.686547811993517</v>
      </c>
      <c r="G250">
        <v>0.65200264592176105</v>
      </c>
      <c r="H250">
        <v>2.61597342272386E-2</v>
      </c>
      <c r="I250">
        <v>1.32054728735681</v>
      </c>
      <c r="J250">
        <v>5.03</v>
      </c>
      <c r="L250">
        <v>0.67816238014899966</v>
      </c>
      <c r="M250">
        <v>0.62584291169452244</v>
      </c>
      <c r="N250">
        <v>0.70432211437623826</v>
      </c>
      <c r="O250">
        <v>0.59968317746728383</v>
      </c>
    </row>
    <row r="251" spans="1:15" x14ac:dyDescent="0.2">
      <c r="A251" s="14">
        <v>43649</v>
      </c>
      <c r="B251">
        <v>2145</v>
      </c>
      <c r="C251">
        <v>2130</v>
      </c>
      <c r="D251">
        <v>3060</v>
      </c>
      <c r="E251">
        <v>3055</v>
      </c>
      <c r="F251">
        <v>0.69721767594107997</v>
      </c>
      <c r="G251">
        <v>0.65078967804503396</v>
      </c>
      <c r="H251">
        <v>2.6634618085027199E-2</v>
      </c>
      <c r="I251">
        <v>1.7431448706278101</v>
      </c>
      <c r="J251">
        <v>6.66</v>
      </c>
      <c r="L251">
        <v>0.67742429613006117</v>
      </c>
      <c r="M251">
        <v>0.62415505996000675</v>
      </c>
      <c r="N251">
        <v>0.70405891421508837</v>
      </c>
      <c r="O251">
        <v>0.59752044187497955</v>
      </c>
    </row>
    <row r="252" spans="1:15" x14ac:dyDescent="0.2">
      <c r="A252" s="14">
        <v>43648</v>
      </c>
      <c r="B252">
        <v>2118</v>
      </c>
      <c r="C252">
        <v>2138</v>
      </c>
      <c r="D252">
        <v>3035</v>
      </c>
      <c r="E252">
        <v>3075</v>
      </c>
      <c r="F252">
        <v>0.69528455284552804</v>
      </c>
      <c r="G252">
        <v>0.64930831188822202</v>
      </c>
      <c r="H252">
        <v>2.7096828818374299E-2</v>
      </c>
      <c r="I252">
        <v>1.6967388053221</v>
      </c>
      <c r="J252">
        <v>6.61</v>
      </c>
      <c r="L252">
        <v>0.6764051407065963</v>
      </c>
      <c r="M252">
        <v>0.62221148306984775</v>
      </c>
      <c r="N252">
        <v>0.70350196952497057</v>
      </c>
      <c r="O252">
        <v>0.59511465425147347</v>
      </c>
    </row>
    <row r="253" spans="1:15" x14ac:dyDescent="0.2">
      <c r="A253" s="14">
        <v>43647</v>
      </c>
      <c r="B253">
        <v>2079</v>
      </c>
      <c r="C253">
        <v>2111</v>
      </c>
      <c r="D253">
        <v>3050</v>
      </c>
      <c r="E253">
        <v>3080</v>
      </c>
      <c r="F253">
        <v>0.68538961038960999</v>
      </c>
      <c r="G253">
        <v>0.64783332807643701</v>
      </c>
      <c r="H253">
        <v>2.75608857961211E-2</v>
      </c>
      <c r="I253">
        <v>1.3626660112084801</v>
      </c>
      <c r="J253">
        <v>5.48</v>
      </c>
      <c r="L253">
        <v>0.67539421387255816</v>
      </c>
      <c r="M253">
        <v>0.62027244228031586</v>
      </c>
      <c r="N253">
        <v>0.7029550996686792</v>
      </c>
      <c r="O253">
        <v>0.59271155648419482</v>
      </c>
    </row>
    <row r="254" spans="1:15" x14ac:dyDescent="0.2">
      <c r="A254" s="14">
        <v>43644</v>
      </c>
      <c r="B254">
        <v>2042</v>
      </c>
      <c r="C254">
        <v>2054</v>
      </c>
      <c r="D254">
        <v>3035</v>
      </c>
      <c r="E254">
        <v>3015</v>
      </c>
      <c r="F254">
        <v>0.681260364842454</v>
      </c>
      <c r="G254">
        <v>0.64670272465311396</v>
      </c>
      <c r="H254">
        <v>2.7735743123757699E-2</v>
      </c>
      <c r="I254">
        <v>1.24596049347379</v>
      </c>
      <c r="J254">
        <v>5.07</v>
      </c>
      <c r="L254">
        <v>0.67443846777687166</v>
      </c>
      <c r="M254">
        <v>0.61896698152935625</v>
      </c>
      <c r="N254">
        <v>0.70217421090062937</v>
      </c>
      <c r="O254">
        <v>0.59123123840559855</v>
      </c>
    </row>
    <row r="255" spans="1:15" x14ac:dyDescent="0.2">
      <c r="A255" s="14">
        <v>43643</v>
      </c>
      <c r="B255">
        <v>2041</v>
      </c>
      <c r="C255">
        <v>2059</v>
      </c>
      <c r="D255">
        <v>3025</v>
      </c>
      <c r="E255">
        <v>3060</v>
      </c>
      <c r="F255">
        <v>0.67287581699346399</v>
      </c>
      <c r="G255">
        <v>0.64549927247359895</v>
      </c>
      <c r="H255">
        <v>2.81650226486269E-2</v>
      </c>
      <c r="I255">
        <v>0.97200505965860495</v>
      </c>
      <c r="J255">
        <v>4.07</v>
      </c>
      <c r="L255">
        <v>0.67366429512222581</v>
      </c>
      <c r="M255">
        <v>0.61733424982497209</v>
      </c>
      <c r="N255">
        <v>0.70182931777085278</v>
      </c>
      <c r="O255">
        <v>0.58916922717634512</v>
      </c>
    </row>
    <row r="256" spans="1:15" x14ac:dyDescent="0.2">
      <c r="A256" s="14">
        <v>43642</v>
      </c>
      <c r="B256">
        <v>2051</v>
      </c>
      <c r="C256">
        <v>2040</v>
      </c>
      <c r="D256">
        <v>3010</v>
      </c>
      <c r="E256">
        <v>3025</v>
      </c>
      <c r="F256">
        <v>0.67438016528925604</v>
      </c>
      <c r="G256">
        <v>0.64451213597648804</v>
      </c>
      <c r="H256">
        <v>2.8483823033569201E-2</v>
      </c>
      <c r="I256">
        <v>1.04859622521762</v>
      </c>
      <c r="J256">
        <v>4.43</v>
      </c>
      <c r="L256">
        <v>0.67299595901005727</v>
      </c>
      <c r="M256">
        <v>0.61602831294291882</v>
      </c>
      <c r="N256">
        <v>0.70147978204362649</v>
      </c>
      <c r="O256">
        <v>0.5875444899093496</v>
      </c>
    </row>
    <row r="257" spans="1:15" x14ac:dyDescent="0.2">
      <c r="A257" s="14">
        <v>43641</v>
      </c>
      <c r="B257">
        <v>2095</v>
      </c>
      <c r="C257">
        <v>2060</v>
      </c>
      <c r="D257">
        <v>3040</v>
      </c>
      <c r="E257">
        <v>3015</v>
      </c>
      <c r="F257">
        <v>0.68325041459369795</v>
      </c>
      <c r="G257">
        <v>0.64359351251241004</v>
      </c>
      <c r="H257">
        <v>2.86164208207557E-2</v>
      </c>
      <c r="I257">
        <v>1.3858092991323401</v>
      </c>
      <c r="J257">
        <v>5.8</v>
      </c>
      <c r="L257">
        <v>0.6722099333331657</v>
      </c>
      <c r="M257">
        <v>0.61497709169165438</v>
      </c>
      <c r="N257">
        <v>0.70082635415392147</v>
      </c>
      <c r="O257">
        <v>0.5863606708708986</v>
      </c>
    </row>
    <row r="258" spans="1:15" x14ac:dyDescent="0.2">
      <c r="A258" s="14">
        <v>43640</v>
      </c>
      <c r="B258">
        <v>2073</v>
      </c>
      <c r="C258">
        <v>2085</v>
      </c>
      <c r="D258">
        <v>3045</v>
      </c>
      <c r="E258">
        <v>3045</v>
      </c>
      <c r="F258">
        <v>0.68472906403940803</v>
      </c>
      <c r="G258">
        <v>0.64244111777447499</v>
      </c>
      <c r="H258">
        <v>2.8736244340510801E-2</v>
      </c>
      <c r="I258">
        <v>1.47158918068211</v>
      </c>
      <c r="J258">
        <v>6.18</v>
      </c>
      <c r="L258">
        <v>0.6711773621149858</v>
      </c>
      <c r="M258">
        <v>0.61370487343396418</v>
      </c>
      <c r="N258">
        <v>0.69991360645549661</v>
      </c>
      <c r="O258">
        <v>0.58496862909345337</v>
      </c>
    </row>
    <row r="259" spans="1:15" x14ac:dyDescent="0.2">
      <c r="A259" s="14">
        <v>43637</v>
      </c>
      <c r="B259">
        <v>2094</v>
      </c>
      <c r="C259">
        <v>2060</v>
      </c>
      <c r="D259">
        <v>3080</v>
      </c>
      <c r="E259">
        <v>3035</v>
      </c>
      <c r="F259">
        <v>0.67874794069192701</v>
      </c>
      <c r="G259">
        <v>0.64110300328819902</v>
      </c>
      <c r="H259">
        <v>2.9070607833579901E-2</v>
      </c>
      <c r="I259">
        <v>1.2949484104093401</v>
      </c>
      <c r="J259">
        <v>5.55</v>
      </c>
      <c r="L259">
        <v>0.67017361112177898</v>
      </c>
      <c r="M259">
        <v>0.61203239545461907</v>
      </c>
      <c r="N259">
        <v>0.69924421895535882</v>
      </c>
      <c r="O259">
        <v>0.58296178762103923</v>
      </c>
    </row>
    <row r="260" spans="1:15" x14ac:dyDescent="0.2">
      <c r="A260" s="14">
        <v>43636</v>
      </c>
      <c r="B260">
        <v>2060</v>
      </c>
      <c r="C260">
        <v>2105</v>
      </c>
      <c r="D260">
        <v>3080</v>
      </c>
      <c r="E260">
        <v>3060</v>
      </c>
      <c r="F260">
        <v>0.68790849673202603</v>
      </c>
      <c r="G260">
        <v>0.63991308905467803</v>
      </c>
      <c r="H260">
        <v>2.9330667252765698E-2</v>
      </c>
      <c r="I260">
        <v>1.63635580683292</v>
      </c>
      <c r="J260">
        <v>6.98</v>
      </c>
      <c r="L260">
        <v>0.6692437563074437</v>
      </c>
      <c r="M260">
        <v>0.61058242180191236</v>
      </c>
      <c r="N260">
        <v>0.69857442356020938</v>
      </c>
      <c r="O260">
        <v>0.58125175454914668</v>
      </c>
    </row>
    <row r="261" spans="1:15" x14ac:dyDescent="0.2">
      <c r="A261" s="14">
        <v>43635</v>
      </c>
      <c r="B261">
        <v>2043</v>
      </c>
      <c r="C261">
        <v>2050</v>
      </c>
      <c r="D261">
        <v>3120</v>
      </c>
      <c r="E261">
        <v>3065</v>
      </c>
      <c r="F261">
        <v>0.668841761827079</v>
      </c>
      <c r="G261">
        <v>0.63876830616999303</v>
      </c>
      <c r="H261">
        <v>2.9109765717271498E-2</v>
      </c>
      <c r="I261">
        <v>1.03310538288676</v>
      </c>
      <c r="J261">
        <v>4.5</v>
      </c>
      <c r="L261">
        <v>0.66787807188726456</v>
      </c>
      <c r="M261">
        <v>0.6096585404527215</v>
      </c>
      <c r="N261">
        <v>0.69698783760453598</v>
      </c>
      <c r="O261">
        <v>0.58054877473545008</v>
      </c>
    </row>
    <row r="262" spans="1:15" x14ac:dyDescent="0.2">
      <c r="A262" s="14">
        <v>43634</v>
      </c>
      <c r="B262">
        <v>2020</v>
      </c>
      <c r="C262">
        <v>2028</v>
      </c>
      <c r="D262">
        <v>3115</v>
      </c>
      <c r="E262">
        <v>3080</v>
      </c>
      <c r="F262">
        <v>0.65844155844155805</v>
      </c>
      <c r="G262">
        <v>0.63798200769106095</v>
      </c>
      <c r="H262">
        <v>2.9083271261767199E-2</v>
      </c>
      <c r="I262">
        <v>0.70348175644854505</v>
      </c>
      <c r="J262">
        <v>3.11</v>
      </c>
      <c r="L262">
        <v>0.66706527895282819</v>
      </c>
      <c r="M262">
        <v>0.60889873642929371</v>
      </c>
      <c r="N262">
        <v>0.69614855021459532</v>
      </c>
      <c r="O262">
        <v>0.57981546516752658</v>
      </c>
    </row>
    <row r="263" spans="1:15" x14ac:dyDescent="0.2">
      <c r="A263" s="14">
        <v>43633</v>
      </c>
      <c r="B263">
        <v>2048</v>
      </c>
      <c r="C263">
        <v>2012</v>
      </c>
      <c r="D263">
        <v>3195</v>
      </c>
      <c r="E263">
        <v>3130</v>
      </c>
      <c r="F263">
        <v>0.64281150159744405</v>
      </c>
      <c r="G263">
        <v>0.63736263096642098</v>
      </c>
      <c r="H263">
        <v>2.9135558433339499E-2</v>
      </c>
      <c r="I263">
        <v>0.18701788893079699</v>
      </c>
      <c r="J263">
        <v>0.85</v>
      </c>
      <c r="L263">
        <v>0.66649818939976047</v>
      </c>
      <c r="M263">
        <v>0.6082270725330815</v>
      </c>
      <c r="N263">
        <v>0.69563374783309995</v>
      </c>
      <c r="O263">
        <v>0.57909151409974202</v>
      </c>
    </row>
    <row r="264" spans="1:15" x14ac:dyDescent="0.2">
      <c r="A264" s="14">
        <v>43630</v>
      </c>
      <c r="B264">
        <v>2039</v>
      </c>
      <c r="C264">
        <v>2069</v>
      </c>
      <c r="D264">
        <v>3235</v>
      </c>
      <c r="E264">
        <v>3210</v>
      </c>
      <c r="F264">
        <v>0.64454828660436103</v>
      </c>
      <c r="G264">
        <v>0.63719278418113101</v>
      </c>
      <c r="H264">
        <v>2.914042837292E-2</v>
      </c>
      <c r="I264">
        <v>0.252415727356472</v>
      </c>
      <c r="J264">
        <v>1.1399999999999999</v>
      </c>
      <c r="L264">
        <v>0.66633321255405098</v>
      </c>
      <c r="M264">
        <v>0.60805235580821104</v>
      </c>
      <c r="N264">
        <v>0.69547364092697106</v>
      </c>
      <c r="O264">
        <v>0.57891192743529096</v>
      </c>
    </row>
    <row r="265" spans="1:15" x14ac:dyDescent="0.2">
      <c r="A265" s="14">
        <v>43629</v>
      </c>
      <c r="B265">
        <v>2052</v>
      </c>
      <c r="C265">
        <v>2031</v>
      </c>
      <c r="D265">
        <v>3235</v>
      </c>
      <c r="E265">
        <v>3215</v>
      </c>
      <c r="F265">
        <v>0.63172628304821099</v>
      </c>
      <c r="G265">
        <v>0.63707331683032797</v>
      </c>
      <c r="H265">
        <v>2.9128392371118E-2</v>
      </c>
      <c r="I265">
        <v>-0.183567761447021</v>
      </c>
      <c r="J265">
        <v>-0.85</v>
      </c>
      <c r="L265">
        <v>0.66620170920144595</v>
      </c>
      <c r="M265">
        <v>0.60794492445921</v>
      </c>
      <c r="N265">
        <v>0.69533010157256392</v>
      </c>
      <c r="O265">
        <v>0.57881653208809203</v>
      </c>
    </row>
    <row r="266" spans="1:15" x14ac:dyDescent="0.2">
      <c r="A266" s="14">
        <v>43628</v>
      </c>
      <c r="B266">
        <v>2068</v>
      </c>
      <c r="C266">
        <v>2051</v>
      </c>
      <c r="D266">
        <v>3235</v>
      </c>
      <c r="E266">
        <v>3250</v>
      </c>
      <c r="F266">
        <v>0.63107692307692298</v>
      </c>
      <c r="G266">
        <v>0.63716251868685003</v>
      </c>
      <c r="H266">
        <v>2.9122124361293099E-2</v>
      </c>
      <c r="I266">
        <v>-0.20896812108995999</v>
      </c>
      <c r="J266">
        <v>-0.96</v>
      </c>
      <c r="L266">
        <v>0.66628464304814317</v>
      </c>
      <c r="M266">
        <v>0.6080403943255569</v>
      </c>
      <c r="N266">
        <v>0.69540676740943619</v>
      </c>
      <c r="O266">
        <v>0.57891826996426388</v>
      </c>
    </row>
    <row r="267" spans="1:15" x14ac:dyDescent="0.2">
      <c r="A267" s="14">
        <v>43627</v>
      </c>
      <c r="B267">
        <v>2055</v>
      </c>
      <c r="C267">
        <v>2063</v>
      </c>
      <c r="D267">
        <v>3250</v>
      </c>
      <c r="E267">
        <v>3205</v>
      </c>
      <c r="F267">
        <v>0.64368174726989003</v>
      </c>
      <c r="G267">
        <v>0.63711463144738401</v>
      </c>
      <c r="H267">
        <v>2.91350419246863E-2</v>
      </c>
      <c r="I267">
        <v>0.22540265565713699</v>
      </c>
      <c r="J267">
        <v>1.02</v>
      </c>
      <c r="L267">
        <v>0.66624967337207031</v>
      </c>
      <c r="M267">
        <v>0.60797958952269771</v>
      </c>
      <c r="N267">
        <v>0.69538471529675661</v>
      </c>
      <c r="O267">
        <v>0.57884454759801141</v>
      </c>
    </row>
    <row r="268" spans="1:15" x14ac:dyDescent="0.2">
      <c r="A268" s="14">
        <v>43626</v>
      </c>
      <c r="B268">
        <v>2031</v>
      </c>
      <c r="C268">
        <v>2062</v>
      </c>
      <c r="D268">
        <v>3220</v>
      </c>
      <c r="E268">
        <v>3250</v>
      </c>
      <c r="F268">
        <v>0.63446153846153797</v>
      </c>
      <c r="G268">
        <v>0.63667401021839898</v>
      </c>
      <c r="H268">
        <v>2.9281911304660801E-2</v>
      </c>
      <c r="I268">
        <v>-7.5557627842034E-2</v>
      </c>
      <c r="J268">
        <v>-0.35</v>
      </c>
      <c r="L268">
        <v>0.66595592152305982</v>
      </c>
      <c r="M268">
        <v>0.60739209891373813</v>
      </c>
      <c r="N268">
        <v>0.69523783282772056</v>
      </c>
      <c r="O268">
        <v>0.5781101876090774</v>
      </c>
    </row>
    <row r="269" spans="1:15" x14ac:dyDescent="0.2">
      <c r="A269" s="14">
        <v>43623</v>
      </c>
      <c r="B269">
        <v>2041</v>
      </c>
      <c r="C269">
        <v>2031</v>
      </c>
      <c r="D269">
        <v>3205</v>
      </c>
      <c r="E269">
        <v>3200</v>
      </c>
      <c r="F269">
        <v>0.63468749999999996</v>
      </c>
      <c r="G269">
        <v>0.63642421641181002</v>
      </c>
      <c r="H269">
        <v>2.93794660796995E-2</v>
      </c>
      <c r="I269">
        <v>-5.9113273437277597E-2</v>
      </c>
      <c r="J269">
        <v>-0.27</v>
      </c>
      <c r="L269">
        <v>0.66580368249150956</v>
      </c>
      <c r="M269">
        <v>0.60704475033211047</v>
      </c>
      <c r="N269">
        <v>0.695183148571209</v>
      </c>
      <c r="O269">
        <v>0.57766528425241104</v>
      </c>
    </row>
    <row r="270" spans="1:15" x14ac:dyDescent="0.2">
      <c r="A270" s="14">
        <v>43622</v>
      </c>
      <c r="B270">
        <v>2051</v>
      </c>
      <c r="C270">
        <v>2035</v>
      </c>
      <c r="D270">
        <v>3190</v>
      </c>
      <c r="E270">
        <v>3180</v>
      </c>
      <c r="F270">
        <v>0.63993710691823902</v>
      </c>
      <c r="G270">
        <v>0.63621269680396697</v>
      </c>
      <c r="H270">
        <v>2.9448234693612602E-2</v>
      </c>
      <c r="I270">
        <v>0.12647311979890999</v>
      </c>
      <c r="J270">
        <v>0.57999999999999996</v>
      </c>
      <c r="L270">
        <v>0.66566093149757954</v>
      </c>
      <c r="M270">
        <v>0.6067644621103544</v>
      </c>
      <c r="N270">
        <v>0.69510916619119212</v>
      </c>
      <c r="O270">
        <v>0.57731622741674182</v>
      </c>
    </row>
    <row r="271" spans="1:15" x14ac:dyDescent="0.2">
      <c r="A271" s="14">
        <v>43621</v>
      </c>
      <c r="B271">
        <v>2047</v>
      </c>
      <c r="C271">
        <v>2067</v>
      </c>
      <c r="D271">
        <v>3195</v>
      </c>
      <c r="E271">
        <v>3195</v>
      </c>
      <c r="F271">
        <v>0.64694835680751095</v>
      </c>
      <c r="G271">
        <v>0.63587235890780203</v>
      </c>
      <c r="H271">
        <v>2.9550546901004601E-2</v>
      </c>
      <c r="I271">
        <v>0.37481532699933101</v>
      </c>
      <c r="J271">
        <v>1.71</v>
      </c>
      <c r="L271">
        <v>0.66542290580880659</v>
      </c>
      <c r="M271">
        <v>0.60632181200679747</v>
      </c>
      <c r="N271">
        <v>0.69497345270981126</v>
      </c>
      <c r="O271">
        <v>0.5767712651057928</v>
      </c>
    </row>
    <row r="272" spans="1:15" x14ac:dyDescent="0.2">
      <c r="A272" s="14">
        <v>43620</v>
      </c>
      <c r="B272">
        <v>2049</v>
      </c>
      <c r="C272">
        <v>2023</v>
      </c>
      <c r="D272">
        <v>3170</v>
      </c>
      <c r="E272">
        <v>3130</v>
      </c>
      <c r="F272">
        <v>0.64632587859424895</v>
      </c>
      <c r="G272">
        <v>0.635564040169177</v>
      </c>
      <c r="H272">
        <v>2.9554008520757801E-2</v>
      </c>
      <c r="I272">
        <v>0.36414141308488102</v>
      </c>
      <c r="J272">
        <v>1.67</v>
      </c>
      <c r="L272">
        <v>0.66511804868993485</v>
      </c>
      <c r="M272">
        <v>0.60601003164841916</v>
      </c>
      <c r="N272">
        <v>0.69467205721069258</v>
      </c>
      <c r="O272">
        <v>0.57645602312766142</v>
      </c>
    </row>
    <row r="273" spans="1:15" x14ac:dyDescent="0.2">
      <c r="A273" s="14">
        <v>43619</v>
      </c>
      <c r="B273">
        <v>2090</v>
      </c>
      <c r="C273">
        <v>2064</v>
      </c>
      <c r="D273">
        <v>3105</v>
      </c>
      <c r="E273">
        <v>3170</v>
      </c>
      <c r="F273">
        <v>0.65110410094637206</v>
      </c>
      <c r="G273">
        <v>0.63534887751119096</v>
      </c>
      <c r="H273">
        <v>2.95336106133215E-2</v>
      </c>
      <c r="I273">
        <v>0.53346756823813601</v>
      </c>
      <c r="J273">
        <v>2.42</v>
      </c>
      <c r="L273">
        <v>0.66488248812451245</v>
      </c>
      <c r="M273">
        <v>0.60581526689786946</v>
      </c>
      <c r="N273">
        <v>0.69441609873783394</v>
      </c>
      <c r="O273">
        <v>0.57628165628454797</v>
      </c>
    </row>
    <row r="274" spans="1:15" x14ac:dyDescent="0.2">
      <c r="A274" s="14">
        <v>43616</v>
      </c>
      <c r="B274">
        <v>2150</v>
      </c>
      <c r="C274">
        <v>2122</v>
      </c>
      <c r="D274">
        <v>3155</v>
      </c>
      <c r="E274">
        <v>3165</v>
      </c>
      <c r="F274">
        <v>0.67045813586097902</v>
      </c>
      <c r="G274">
        <v>0.63538116471224804</v>
      </c>
      <c r="H274">
        <v>2.9552134986847299E-2</v>
      </c>
      <c r="I274">
        <v>1.1869521834663499</v>
      </c>
      <c r="J274">
        <v>5.23</v>
      </c>
      <c r="L274">
        <v>0.66493329969909531</v>
      </c>
      <c r="M274">
        <v>0.60582902972540076</v>
      </c>
      <c r="N274">
        <v>0.69448543468594259</v>
      </c>
      <c r="O274">
        <v>0.57627689473855348</v>
      </c>
    </row>
    <row r="275" spans="1:15" x14ac:dyDescent="0.2">
      <c r="A275" s="14">
        <v>43615</v>
      </c>
      <c r="B275">
        <v>2165</v>
      </c>
      <c r="C275">
        <v>2154</v>
      </c>
      <c r="D275">
        <v>3225</v>
      </c>
      <c r="E275">
        <v>3160</v>
      </c>
      <c r="F275">
        <v>0.68164556962025302</v>
      </c>
      <c r="G275">
        <v>0.63510838956743498</v>
      </c>
      <c r="H275">
        <v>2.9320615532486799E-2</v>
      </c>
      <c r="I275">
        <v>1.58718291576297</v>
      </c>
      <c r="J275">
        <v>6.83</v>
      </c>
      <c r="L275">
        <v>0.66442900509992175</v>
      </c>
      <c r="M275">
        <v>0.60578777403494821</v>
      </c>
      <c r="N275">
        <v>0.69374962063240853</v>
      </c>
      <c r="O275">
        <v>0.57646715850246144</v>
      </c>
    </row>
    <row r="276" spans="1:15" x14ac:dyDescent="0.2">
      <c r="A276" s="14">
        <v>43614</v>
      </c>
      <c r="B276">
        <v>2173</v>
      </c>
      <c r="C276">
        <v>2183</v>
      </c>
      <c r="D276">
        <v>3235</v>
      </c>
      <c r="E276">
        <v>3260</v>
      </c>
      <c r="F276">
        <v>0.66963190184049004</v>
      </c>
      <c r="G276">
        <v>0.634806804473807</v>
      </c>
      <c r="H276">
        <v>2.8954433506472799E-2</v>
      </c>
      <c r="I276">
        <v>1.2027552657488001</v>
      </c>
      <c r="J276">
        <v>5.2</v>
      </c>
      <c r="L276">
        <v>0.66376123798027975</v>
      </c>
      <c r="M276">
        <v>0.60585237096733424</v>
      </c>
      <c r="N276">
        <v>0.69271567148675262</v>
      </c>
      <c r="O276">
        <v>0.57689793746086138</v>
      </c>
    </row>
    <row r="277" spans="1:15" x14ac:dyDescent="0.2">
      <c r="A277" s="14">
        <v>43613</v>
      </c>
      <c r="B277">
        <v>2211</v>
      </c>
      <c r="C277">
        <v>2204</v>
      </c>
      <c r="D277">
        <v>3250</v>
      </c>
      <c r="E277">
        <v>3285</v>
      </c>
      <c r="F277">
        <v>0.67092846270928397</v>
      </c>
      <c r="G277">
        <v>0.63467197911593298</v>
      </c>
      <c r="H277">
        <v>2.88151656277938E-2</v>
      </c>
      <c r="I277">
        <v>1.2582431092597799</v>
      </c>
      <c r="J277">
        <v>5.4</v>
      </c>
      <c r="L277">
        <v>0.66348714474372683</v>
      </c>
      <c r="M277">
        <v>0.60585681348813913</v>
      </c>
      <c r="N277">
        <v>0.69230231037152057</v>
      </c>
      <c r="O277">
        <v>0.5770416478603454</v>
      </c>
    </row>
    <row r="278" spans="1:15" x14ac:dyDescent="0.2">
      <c r="A278" s="14">
        <v>43612</v>
      </c>
      <c r="B278">
        <v>2212</v>
      </c>
      <c r="C278">
        <v>2210</v>
      </c>
      <c r="D278">
        <v>3265</v>
      </c>
      <c r="E278">
        <v>3260</v>
      </c>
      <c r="F278">
        <v>0.67791411042944705</v>
      </c>
      <c r="G278">
        <v>0.63453097468002395</v>
      </c>
      <c r="H278">
        <v>2.8662875059786E-2</v>
      </c>
      <c r="I278">
        <v>1.5135653928272601</v>
      </c>
      <c r="J278">
        <v>6.4</v>
      </c>
      <c r="L278">
        <v>0.66319384973980999</v>
      </c>
      <c r="M278">
        <v>0.60586809962023791</v>
      </c>
      <c r="N278">
        <v>0.69185672479959592</v>
      </c>
      <c r="O278">
        <v>0.57720522456045198</v>
      </c>
    </row>
    <row r="279" spans="1:15" x14ac:dyDescent="0.2">
      <c r="A279" s="14">
        <v>43609</v>
      </c>
      <c r="B279">
        <v>2208</v>
      </c>
      <c r="C279">
        <v>2208</v>
      </c>
      <c r="D279">
        <v>3270</v>
      </c>
      <c r="E279">
        <v>3270</v>
      </c>
      <c r="F279">
        <v>0.67522935779816495</v>
      </c>
      <c r="G279">
        <v>0.63420152158369902</v>
      </c>
      <c r="H279">
        <v>2.8302065317733299E-2</v>
      </c>
      <c r="I279">
        <v>1.4496410687300001</v>
      </c>
      <c r="J279">
        <v>6.08</v>
      </c>
      <c r="L279">
        <v>0.6625035869014323</v>
      </c>
      <c r="M279">
        <v>0.60589945626596575</v>
      </c>
      <c r="N279">
        <v>0.69080565221916568</v>
      </c>
      <c r="O279">
        <v>0.57759739094823237</v>
      </c>
    </row>
    <row r="280" spans="1:15" x14ac:dyDescent="0.2">
      <c r="A280" s="14">
        <v>43608</v>
      </c>
      <c r="B280">
        <v>2200</v>
      </c>
      <c r="C280">
        <v>2209</v>
      </c>
      <c r="D280">
        <v>3195</v>
      </c>
      <c r="E280">
        <v>3275</v>
      </c>
      <c r="F280">
        <v>0.67450381679389304</v>
      </c>
      <c r="G280">
        <v>0.63374013014638997</v>
      </c>
      <c r="H280">
        <v>2.7908786948399201E-2</v>
      </c>
      <c r="I280">
        <v>1.46060402850437</v>
      </c>
      <c r="J280">
        <v>6.04</v>
      </c>
      <c r="L280">
        <v>0.66164891709478912</v>
      </c>
      <c r="M280">
        <v>0.60583134319799081</v>
      </c>
      <c r="N280">
        <v>0.68955770404318839</v>
      </c>
      <c r="O280">
        <v>0.57792255624959155</v>
      </c>
    </row>
    <row r="281" spans="1:15" x14ac:dyDescent="0.2">
      <c r="A281" s="14">
        <v>43607</v>
      </c>
      <c r="B281">
        <v>2259</v>
      </c>
      <c r="C281">
        <v>2206</v>
      </c>
      <c r="D281">
        <v>3200</v>
      </c>
      <c r="E281">
        <v>3205</v>
      </c>
      <c r="F281">
        <v>0.68829953198127902</v>
      </c>
      <c r="G281">
        <v>0.63331847257870599</v>
      </c>
      <c r="H281">
        <v>2.7525998487473401E-2</v>
      </c>
      <c r="I281">
        <v>1.9974228883139</v>
      </c>
      <c r="J281">
        <v>7.99</v>
      </c>
      <c r="L281">
        <v>0.66084447106617938</v>
      </c>
      <c r="M281">
        <v>0.6057924740912326</v>
      </c>
      <c r="N281">
        <v>0.68837046955365278</v>
      </c>
      <c r="O281">
        <v>0.57826647560375921</v>
      </c>
    </row>
    <row r="282" spans="1:15" x14ac:dyDescent="0.2">
      <c r="A282" s="14">
        <v>43606</v>
      </c>
      <c r="B282">
        <v>2249</v>
      </c>
      <c r="C282">
        <v>2260</v>
      </c>
      <c r="D282">
        <v>3185</v>
      </c>
      <c r="E282">
        <v>3200</v>
      </c>
      <c r="F282">
        <v>0.70625000000000004</v>
      </c>
      <c r="G282">
        <v>0.63286917460678704</v>
      </c>
      <c r="H282">
        <v>2.6892621983836799E-2</v>
      </c>
      <c r="I282">
        <v>2.72866012980499</v>
      </c>
      <c r="J282">
        <v>10.39</v>
      </c>
      <c r="L282">
        <v>0.65976179659062384</v>
      </c>
      <c r="M282">
        <v>0.60597655262295025</v>
      </c>
      <c r="N282">
        <v>0.68665441857446063</v>
      </c>
      <c r="O282">
        <v>0.57908393063911345</v>
      </c>
    </row>
    <row r="283" spans="1:15" x14ac:dyDescent="0.2">
      <c r="A283" s="14">
        <v>43605</v>
      </c>
      <c r="B283">
        <v>2220</v>
      </c>
      <c r="C283">
        <v>2270</v>
      </c>
      <c r="D283">
        <v>3210</v>
      </c>
      <c r="E283">
        <v>3190</v>
      </c>
      <c r="F283">
        <v>0.71159874608150397</v>
      </c>
      <c r="G283">
        <v>0.63207266297887998</v>
      </c>
      <c r="H283">
        <v>2.5559022536362101E-2</v>
      </c>
      <c r="I283">
        <v>3.1114680927052198</v>
      </c>
      <c r="J283">
        <v>11.18</v>
      </c>
      <c r="L283">
        <v>0.65763168551524209</v>
      </c>
      <c r="M283">
        <v>0.60651364044251788</v>
      </c>
      <c r="N283">
        <v>0.6831907080516042</v>
      </c>
      <c r="O283">
        <v>0.58095461790615577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9" x14ac:dyDescent="0.2">
      <c r="A545" s="14"/>
    </row>
    <row r="546" spans="1:9" x14ac:dyDescent="0.2">
      <c r="A546" s="14"/>
    </row>
    <row r="547" spans="1:9" x14ac:dyDescent="0.2">
      <c r="A547" s="14"/>
    </row>
    <row r="548" spans="1:9" x14ac:dyDescent="0.2">
      <c r="A548" s="14"/>
    </row>
    <row r="549" spans="1:9" x14ac:dyDescent="0.2">
      <c r="A549" s="14"/>
    </row>
    <row r="550" spans="1:9" x14ac:dyDescent="0.2">
      <c r="A550" s="14"/>
    </row>
    <row r="551" spans="1:9" x14ac:dyDescent="0.2">
      <c r="A551" s="14"/>
    </row>
    <row r="552" spans="1:9" x14ac:dyDescent="0.2">
      <c r="A552" s="14"/>
    </row>
    <row r="553" spans="1:9" x14ac:dyDescent="0.2">
      <c r="A553" s="14"/>
    </row>
    <row r="554" spans="1:9" x14ac:dyDescent="0.2">
      <c r="A554" s="14"/>
    </row>
    <row r="555" spans="1:9" x14ac:dyDescent="0.2">
      <c r="A555" s="14"/>
    </row>
    <row r="556" spans="1:9" x14ac:dyDescent="0.2">
      <c r="A556" s="14"/>
    </row>
    <row r="557" spans="1:9" x14ac:dyDescent="0.2">
      <c r="A557" s="14"/>
      <c r="I557" s="15"/>
    </row>
    <row r="558" spans="1:9" x14ac:dyDescent="0.2">
      <c r="A558" s="14"/>
    </row>
    <row r="559" spans="1:9" x14ac:dyDescent="0.2">
      <c r="A559" s="14"/>
    </row>
    <row r="560" spans="1:9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S784"/>
  <sheetViews>
    <sheetView showGridLines="0" zoomScaleNormal="100" workbookViewId="0">
      <selection activeCell="K24" sqref="K24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9" s="106" customFormat="1" ht="18.75" customHeight="1" x14ac:dyDescent="0.2">
      <c r="E1" s="256">
        <v>27</v>
      </c>
      <c r="F1" s="257" t="s">
        <v>837</v>
      </c>
      <c r="G1" s="258">
        <v>131</v>
      </c>
      <c r="N1" s="241" t="s">
        <v>836</v>
      </c>
      <c r="O1" s="242" t="s">
        <v>834</v>
      </c>
      <c r="P1" s="243" t="s">
        <v>835</v>
      </c>
    </row>
    <row r="2" spans="1:19" s="106" customFormat="1" x14ac:dyDescent="0.2">
      <c r="B2" s="201"/>
      <c r="C2" s="199" t="s">
        <v>768</v>
      </c>
      <c r="D2" s="199" t="s">
        <v>769</v>
      </c>
      <c r="E2" s="199" t="s">
        <v>770</v>
      </c>
      <c r="F2" s="199" t="s">
        <v>771</v>
      </c>
      <c r="G2" s="200" t="s">
        <v>775</v>
      </c>
      <c r="H2" s="200" t="s">
        <v>772</v>
      </c>
      <c r="I2" s="200" t="s">
        <v>459</v>
      </c>
      <c r="J2" s="244" t="s">
        <v>778</v>
      </c>
      <c r="K2" s="245"/>
      <c r="M2" s="237" t="s">
        <v>826</v>
      </c>
      <c r="N2" s="239">
        <v>1.91379776133486</v>
      </c>
      <c r="O2" s="235">
        <f>MAX(I42:I1000)</f>
        <v>3.2500194035431602</v>
      </c>
      <c r="P2" s="236">
        <f>MIN(I42:I1000)</f>
        <v>-3.70952683668368</v>
      </c>
    </row>
    <row r="3" spans="1:19" s="106" customFormat="1" x14ac:dyDescent="0.2">
      <c r="B3" s="202" t="s">
        <v>779</v>
      </c>
      <c r="C3" s="247">
        <v>2281</v>
      </c>
      <c r="D3" s="248" t="s">
        <v>3194</v>
      </c>
      <c r="E3" s="247" t="s">
        <v>3219</v>
      </c>
      <c r="F3" s="247">
        <v>2382</v>
      </c>
      <c r="G3" s="247">
        <v>400</v>
      </c>
      <c r="H3" s="247"/>
      <c r="I3" s="249"/>
      <c r="J3" s="250">
        <v>952800</v>
      </c>
      <c r="K3" s="246"/>
      <c r="M3" s="237" t="s">
        <v>827</v>
      </c>
      <c r="N3" s="239">
        <v>6.89</v>
      </c>
      <c r="O3" s="236">
        <f>MAX(J42:J1000)</f>
        <v>11.18</v>
      </c>
      <c r="P3" s="236">
        <f>MIN(J42:J1000)</f>
        <v>-13.14</v>
      </c>
    </row>
    <row r="4" spans="1:19" s="106" customFormat="1" x14ac:dyDescent="0.2">
      <c r="B4" s="203" t="s">
        <v>780</v>
      </c>
      <c r="C4" s="251">
        <v>2602</v>
      </c>
      <c r="D4" s="251" t="s">
        <v>3218</v>
      </c>
      <c r="E4" s="251" t="s">
        <v>3219</v>
      </c>
      <c r="F4" s="251">
        <v>3270</v>
      </c>
      <c r="G4" s="251">
        <v>300</v>
      </c>
      <c r="H4" s="251"/>
      <c r="I4" s="252"/>
      <c r="J4" s="253">
        <v>981000</v>
      </c>
      <c r="K4" s="246"/>
      <c r="M4" s="238" t="s">
        <v>828</v>
      </c>
      <c r="N4" s="239">
        <v>2.87</v>
      </c>
      <c r="O4" s="259"/>
      <c r="P4" s="260"/>
    </row>
    <row r="5" spans="1:19" s="106" customFormat="1" x14ac:dyDescent="0.2">
      <c r="M5" s="238" t="s">
        <v>830</v>
      </c>
      <c r="N5" s="239">
        <v>0.80594887071064403</v>
      </c>
      <c r="O5" s="259"/>
      <c r="P5" s="260"/>
    </row>
    <row r="6" spans="1:19" s="106" customFormat="1" ht="15" thickBot="1" x14ac:dyDescent="0.25">
      <c r="M6" s="238" t="s">
        <v>831</v>
      </c>
      <c r="N6" s="239">
        <v>0.92785162134440002</v>
      </c>
      <c r="O6" s="259"/>
      <c r="P6" s="260"/>
    </row>
    <row r="7" spans="1:19" s="106" customFormat="1" x14ac:dyDescent="0.2">
      <c r="A7" s="10"/>
      <c r="B7" s="94"/>
      <c r="C7" s="95"/>
      <c r="D7" s="95"/>
      <c r="E7" s="95"/>
      <c r="F7" s="95"/>
      <c r="G7" s="95"/>
      <c r="H7" s="95"/>
      <c r="I7" s="10"/>
      <c r="M7" s="238" t="s">
        <v>832</v>
      </c>
      <c r="N7" s="239">
        <v>0.184527115247823</v>
      </c>
      <c r="O7" s="259"/>
      <c r="P7" s="260"/>
    </row>
    <row r="8" spans="1:19" s="106" customFormat="1" ht="15" thickBot="1" x14ac:dyDescent="0.25">
      <c r="A8" s="10"/>
      <c r="B8" s="97"/>
      <c r="C8" s="10"/>
      <c r="D8" s="10"/>
      <c r="E8" s="10"/>
      <c r="F8" s="10"/>
      <c r="G8" s="10"/>
      <c r="H8" s="10"/>
      <c r="I8" s="10"/>
      <c r="M8" s="238" t="s">
        <v>833</v>
      </c>
      <c r="N8" s="240">
        <v>6.6513247047007905E-4</v>
      </c>
      <c r="O8" s="261"/>
      <c r="P8" s="262"/>
    </row>
    <row r="9" spans="1:19" s="106" customFormat="1" x14ac:dyDescent="0.2">
      <c r="A9" s="194" t="s">
        <v>777</v>
      </c>
      <c r="B9" s="97"/>
      <c r="C9" s="10"/>
      <c r="D9" s="10"/>
      <c r="E9" s="10"/>
      <c r="F9" s="10"/>
      <c r="G9" s="10"/>
      <c r="H9" s="10"/>
      <c r="I9" s="10"/>
      <c r="M9" s="10"/>
      <c r="N9" s="10"/>
    </row>
    <row r="10" spans="1:19" x14ac:dyDescent="0.2">
      <c r="A10" s="264" t="s">
        <v>2796</v>
      </c>
      <c r="B10" s="97"/>
      <c r="C10" s="10"/>
      <c r="D10" s="10"/>
      <c r="E10" s="191"/>
      <c r="F10" s="192"/>
      <c r="G10" s="192"/>
      <c r="H10" s="192"/>
      <c r="I10" s="192"/>
      <c r="J10" s="192"/>
      <c r="K10" s="191"/>
      <c r="L10" s="10"/>
      <c r="M10" s="10"/>
      <c r="N10" s="10"/>
      <c r="O10" s="10"/>
      <c r="P10" s="10"/>
      <c r="Q10" s="10"/>
      <c r="R10" s="10"/>
      <c r="S10" s="10"/>
    </row>
    <row r="11" spans="1:19" x14ac:dyDescent="0.2">
      <c r="A11" s="197" t="s">
        <v>765</v>
      </c>
      <c r="B11" s="191"/>
      <c r="C11" s="459"/>
      <c r="D11" s="460"/>
      <c r="E11" s="191"/>
      <c r="F11" s="191"/>
      <c r="G11" s="192"/>
      <c r="H11" s="191"/>
      <c r="I11" s="191"/>
      <c r="J11" s="191"/>
      <c r="K11" s="191"/>
      <c r="L11" s="10"/>
      <c r="M11" s="10"/>
      <c r="N11" s="10"/>
      <c r="O11" s="10"/>
      <c r="P11" s="10"/>
      <c r="Q11" s="10"/>
      <c r="R11" s="10"/>
      <c r="S11" s="10"/>
    </row>
    <row r="12" spans="1:19" x14ac:dyDescent="0.2">
      <c r="A12" s="263">
        <v>2867.0859375</v>
      </c>
      <c r="B12" s="191"/>
      <c r="C12" s="459"/>
      <c r="D12" s="460"/>
      <c r="E12" s="191"/>
      <c r="F12" s="191"/>
      <c r="G12" s="191"/>
      <c r="H12" s="191"/>
      <c r="I12" s="191"/>
      <c r="J12" s="191"/>
      <c r="K12" s="10"/>
      <c r="L12" s="10"/>
      <c r="M12" s="10"/>
      <c r="N12" s="10"/>
      <c r="O12" s="10"/>
      <c r="P12" s="10"/>
      <c r="Q12" s="10"/>
      <c r="R12" s="10"/>
      <c r="S12" s="10"/>
    </row>
    <row r="13" spans="1:19" x14ac:dyDescent="0.2">
      <c r="A13" s="197" t="s">
        <v>766</v>
      </c>
      <c r="B13" s="191"/>
      <c r="C13" s="459"/>
      <c r="D13" s="460"/>
      <c r="E13" s="191"/>
      <c r="F13" s="191"/>
      <c r="G13" s="191"/>
      <c r="H13" s="191"/>
      <c r="I13" s="191"/>
      <c r="J13" s="191"/>
      <c r="K13" s="10"/>
      <c r="L13" s="10"/>
      <c r="M13" s="10"/>
      <c r="N13" s="10"/>
      <c r="O13" s="10"/>
      <c r="P13" s="10"/>
      <c r="Q13" s="10"/>
      <c r="R13" s="10"/>
      <c r="S13" s="10"/>
    </row>
    <row r="14" spans="1:19" x14ac:dyDescent="0.2">
      <c r="A14" s="263">
        <v>1879</v>
      </c>
      <c r="B14" s="191"/>
      <c r="C14" s="459"/>
      <c r="D14" s="460"/>
      <c r="E14" s="191"/>
      <c r="F14" s="191"/>
      <c r="G14" s="191"/>
      <c r="H14" s="191"/>
      <c r="I14" s="191"/>
      <c r="J14" s="191"/>
      <c r="K14" s="10"/>
      <c r="L14" s="10"/>
      <c r="M14" s="10"/>
      <c r="N14" s="10"/>
      <c r="O14" s="10"/>
      <c r="P14" s="10"/>
      <c r="Q14" s="10"/>
      <c r="R14" s="10"/>
      <c r="S14" s="10"/>
    </row>
    <row r="15" spans="1:19" x14ac:dyDescent="0.2">
      <c r="A15" s="197" t="s">
        <v>776</v>
      </c>
      <c r="B15" s="191"/>
      <c r="C15" s="459"/>
      <c r="D15" s="460"/>
      <c r="E15" s="191"/>
      <c r="F15" s="191"/>
      <c r="G15" s="191"/>
      <c r="H15" s="191"/>
      <c r="I15" s="191"/>
      <c r="J15" s="191"/>
      <c r="K15" s="10"/>
      <c r="L15" s="10"/>
      <c r="M15" s="10"/>
      <c r="N15" s="10"/>
      <c r="O15" s="10"/>
      <c r="P15" s="10"/>
      <c r="Q15" s="10"/>
      <c r="R15" s="10"/>
      <c r="S15" s="10"/>
    </row>
    <row r="16" spans="1:19" x14ac:dyDescent="0.2">
      <c r="A16" s="263">
        <v>0.69843750000000004</v>
      </c>
      <c r="B16" s="191"/>
      <c r="C16" s="459"/>
      <c r="D16" s="460"/>
      <c r="E16" s="191"/>
      <c r="F16" s="191"/>
      <c r="G16" s="191"/>
      <c r="H16" s="191"/>
      <c r="I16" s="191"/>
      <c r="J16" s="191"/>
      <c r="K16" s="10"/>
      <c r="L16" s="10"/>
      <c r="M16" s="10"/>
      <c r="N16" s="10"/>
      <c r="O16" s="10"/>
      <c r="P16" s="10"/>
      <c r="Q16" s="10"/>
      <c r="R16" s="10"/>
      <c r="S16" s="10"/>
    </row>
    <row r="17" spans="1:19" x14ac:dyDescent="0.2">
      <c r="A17" s="265"/>
      <c r="B17" s="191"/>
      <c r="C17" s="459"/>
      <c r="D17" s="460"/>
      <c r="E17" s="191"/>
      <c r="F17" s="191"/>
      <c r="G17" s="191"/>
      <c r="H17" s="191"/>
      <c r="I17" s="191"/>
      <c r="J17" s="191"/>
      <c r="K17" s="190"/>
      <c r="L17" s="10"/>
      <c r="M17" s="10"/>
      <c r="N17" s="10"/>
      <c r="O17" s="10"/>
      <c r="P17" s="10"/>
      <c r="Q17" s="10"/>
      <c r="R17" s="10"/>
      <c r="S17" s="10"/>
    </row>
    <row r="18" spans="1:19" x14ac:dyDescent="0.2">
      <c r="A18" s="266"/>
      <c r="B18" s="191"/>
      <c r="C18" s="459"/>
      <c r="D18" s="460"/>
      <c r="E18" s="191"/>
      <c r="F18" s="191"/>
      <c r="G18" s="191"/>
      <c r="H18" s="191"/>
      <c r="I18" s="191"/>
      <c r="J18" s="191"/>
      <c r="K18" s="190"/>
      <c r="L18" s="10"/>
      <c r="M18" s="10"/>
      <c r="N18" s="10"/>
      <c r="O18" s="10"/>
      <c r="P18" s="10"/>
      <c r="Q18" s="10"/>
      <c r="R18" s="10"/>
      <c r="S18" s="10"/>
    </row>
    <row r="19" spans="1:19" x14ac:dyDescent="0.2">
      <c r="A19" s="191"/>
      <c r="B19" s="193"/>
      <c r="C19" s="459"/>
      <c r="D19" s="460"/>
      <c r="E19" s="191"/>
      <c r="F19" s="191"/>
      <c r="G19" s="191"/>
      <c r="H19" s="191"/>
      <c r="I19" s="191"/>
      <c r="J19" s="191"/>
      <c r="K19" s="190"/>
      <c r="L19" s="10"/>
      <c r="M19" s="10"/>
      <c r="N19" s="10"/>
      <c r="O19" s="10"/>
      <c r="P19" s="10"/>
      <c r="Q19" s="10"/>
      <c r="R19" s="10"/>
      <c r="S19" s="10"/>
    </row>
    <row r="20" spans="1:19" x14ac:dyDescent="0.2">
      <c r="A20" s="191"/>
      <c r="B20" s="193"/>
      <c r="C20" s="191"/>
      <c r="D20" s="191"/>
      <c r="E20" s="191"/>
      <c r="F20" s="191"/>
      <c r="G20" s="191"/>
      <c r="H20" s="191"/>
      <c r="I20" s="191"/>
      <c r="J20" s="191"/>
      <c r="K20" s="190"/>
      <c r="L20" s="10"/>
      <c r="M20" s="10"/>
      <c r="N20" s="10"/>
      <c r="O20" s="10"/>
      <c r="P20" s="10"/>
      <c r="Q20" s="10"/>
      <c r="R20" s="10"/>
      <c r="S20" s="10"/>
    </row>
    <row r="21" spans="1:19" x14ac:dyDescent="0.2">
      <c r="A21" s="191"/>
      <c r="B21" s="193"/>
      <c r="C21" s="191"/>
      <c r="E21" s="191"/>
      <c r="F21" s="191"/>
      <c r="G21" s="191"/>
      <c r="H21" s="191"/>
      <c r="I21" s="191"/>
      <c r="J21" s="191"/>
      <c r="K21" s="10"/>
      <c r="L21" s="10"/>
      <c r="M21" s="10"/>
      <c r="N21" s="10"/>
      <c r="O21" s="10"/>
      <c r="P21" s="10"/>
      <c r="Q21" s="10"/>
      <c r="R21" s="10"/>
      <c r="S21" s="10"/>
    </row>
    <row r="22" spans="1:19" x14ac:dyDescent="0.2">
      <c r="A22" s="191"/>
      <c r="B22" s="193"/>
      <c r="C22" s="191"/>
      <c r="D22" s="191"/>
      <c r="E22" s="191"/>
      <c r="F22" s="191"/>
      <c r="G22" s="191"/>
      <c r="H22" s="191"/>
      <c r="I22" s="191"/>
      <c r="J22" s="191"/>
      <c r="K22" s="10"/>
      <c r="L22" s="10"/>
      <c r="M22" s="10"/>
      <c r="N22" s="10"/>
      <c r="O22" s="10"/>
      <c r="P22" s="10"/>
      <c r="Q22" s="10"/>
      <c r="R22" s="10"/>
      <c r="S22" s="10"/>
    </row>
    <row r="23" spans="1:19" x14ac:dyDescent="0.2">
      <c r="A23" s="191"/>
      <c r="B23" s="193"/>
      <c r="C23" s="191"/>
      <c r="D23" s="191"/>
      <c r="E23" s="191"/>
      <c r="F23" s="191"/>
      <c r="G23" s="191"/>
      <c r="H23" s="191"/>
      <c r="I23" s="191"/>
      <c r="J23" s="191"/>
      <c r="K23" s="10"/>
      <c r="L23" s="10"/>
      <c r="M23" s="10"/>
      <c r="N23" s="10"/>
      <c r="O23" s="10"/>
      <c r="P23" s="10"/>
      <c r="Q23" s="10"/>
      <c r="R23" s="10"/>
      <c r="S23" s="10"/>
    </row>
    <row r="24" spans="1:19" x14ac:dyDescent="0.2">
      <c r="A24" s="191"/>
      <c r="B24" s="193"/>
      <c r="C24" s="191"/>
      <c r="D24" s="191"/>
      <c r="E24" s="191"/>
      <c r="F24" s="191"/>
      <c r="G24" s="191"/>
      <c r="H24" s="191"/>
      <c r="I24" s="191"/>
      <c r="J24" s="191"/>
      <c r="K24" s="10"/>
      <c r="L24" s="10"/>
      <c r="M24" s="10"/>
      <c r="N24" s="10"/>
      <c r="O24" s="10"/>
      <c r="P24" s="10"/>
      <c r="Q24" s="10"/>
      <c r="R24" s="10"/>
      <c r="S24" s="10"/>
    </row>
    <row r="25" spans="1:19" x14ac:dyDescent="0.2">
      <c r="A25" s="191"/>
      <c r="B25" s="193"/>
      <c r="C25" s="192"/>
      <c r="D25" s="192"/>
      <c r="E25" s="192"/>
      <c r="F25" s="191"/>
      <c r="G25" s="191"/>
      <c r="H25" s="191"/>
      <c r="I25" s="191"/>
      <c r="J25" s="191"/>
      <c r="K25" s="10"/>
      <c r="L25" s="10"/>
      <c r="M25" s="10"/>
      <c r="N25" s="10"/>
      <c r="O25" s="10"/>
      <c r="P25" s="10"/>
      <c r="Q25" s="10"/>
      <c r="R25" s="10"/>
      <c r="S25" s="10"/>
    </row>
    <row r="26" spans="1:19" x14ac:dyDescent="0.2">
      <c r="A26" s="191"/>
      <c r="B26" s="193"/>
      <c r="C26" s="191"/>
      <c r="D26" s="191"/>
      <c r="E26" s="191"/>
      <c r="F26" s="191"/>
      <c r="G26" s="191"/>
      <c r="H26" s="191"/>
      <c r="I26" s="191"/>
      <c r="J26" s="191"/>
      <c r="K26" s="10"/>
      <c r="L26" s="10"/>
      <c r="M26" s="10"/>
      <c r="N26" s="10"/>
      <c r="O26" s="10"/>
      <c r="P26" s="10"/>
      <c r="Q26" s="10"/>
      <c r="R26" s="10"/>
      <c r="S26" s="10"/>
    </row>
    <row r="27" spans="1:19" x14ac:dyDescent="0.2">
      <c r="A27" s="191"/>
      <c r="B27" s="193"/>
      <c r="C27" s="191"/>
      <c r="D27" s="191"/>
      <c r="E27" s="191"/>
      <c r="F27" s="191"/>
      <c r="G27" s="191"/>
      <c r="H27" s="191"/>
      <c r="I27" s="191"/>
      <c r="J27" s="191"/>
      <c r="K27" s="10"/>
      <c r="L27" s="10"/>
      <c r="M27" s="10"/>
      <c r="N27" s="10"/>
      <c r="O27" s="10"/>
      <c r="P27" s="10"/>
      <c r="Q27" s="10"/>
      <c r="R27" s="10"/>
      <c r="S27" s="10"/>
    </row>
    <row r="28" spans="1:19" x14ac:dyDescent="0.2">
      <c r="A28" s="191"/>
      <c r="B28" s="193"/>
      <c r="C28" s="191"/>
      <c r="D28" s="191"/>
      <c r="E28" s="191"/>
      <c r="F28" s="191"/>
      <c r="G28" s="191"/>
      <c r="H28" s="191"/>
      <c r="I28" s="191"/>
      <c r="J28" s="191"/>
      <c r="K28" s="10"/>
      <c r="L28" s="10"/>
      <c r="M28" s="10"/>
      <c r="N28" s="10"/>
      <c r="O28" s="10"/>
      <c r="P28" s="10"/>
      <c r="Q28" s="10"/>
      <c r="R28" s="10"/>
      <c r="S28" s="10"/>
    </row>
    <row r="29" spans="1:19" x14ac:dyDescent="0.2">
      <c r="A29" s="191"/>
      <c r="B29" s="193"/>
      <c r="C29" s="191"/>
      <c r="D29" s="191"/>
      <c r="E29" s="191"/>
      <c r="F29" s="191"/>
      <c r="G29" s="191"/>
      <c r="H29" s="191"/>
      <c r="I29" s="191"/>
      <c r="J29" s="191"/>
      <c r="K29" s="10"/>
      <c r="L29" s="10"/>
      <c r="M29" s="10"/>
      <c r="N29" s="10"/>
      <c r="O29" s="10"/>
      <c r="P29" s="10"/>
      <c r="Q29" s="10"/>
      <c r="R29" s="10"/>
      <c r="S29" s="10"/>
    </row>
    <row r="30" spans="1:19" ht="15" thickBot="1" x14ac:dyDescent="0.25">
      <c r="B30" s="99"/>
      <c r="C30" s="100"/>
      <c r="D30" s="100"/>
      <c r="E30" s="100"/>
      <c r="F30" s="100"/>
      <c r="G30" s="100"/>
      <c r="H30" s="10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106" customFormat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106" customFormat="1" x14ac:dyDescent="0.2"/>
    <row r="35" spans="1:19" s="106" customFormat="1" x14ac:dyDescent="0.2"/>
    <row r="36" spans="1:19" s="106" customFormat="1" x14ac:dyDescent="0.2"/>
    <row r="37" spans="1:19" s="106" customFormat="1" x14ac:dyDescent="0.2"/>
    <row r="38" spans="1:19" s="106" customFormat="1" x14ac:dyDescent="0.2"/>
    <row r="39" spans="1:19" s="106" customFormat="1" x14ac:dyDescent="0.2"/>
    <row r="40" spans="1:19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9" x14ac:dyDescent="0.2">
      <c r="A41" s="106" t="s">
        <v>413</v>
      </c>
      <c r="B41" s="106" t="s">
        <v>3190</v>
      </c>
      <c r="C41" s="106" t="s">
        <v>3191</v>
      </c>
      <c r="D41" s="106" t="s">
        <v>3192</v>
      </c>
      <c r="E41" s="106" t="s">
        <v>3193</v>
      </c>
      <c r="F41" s="106" t="s">
        <v>414</v>
      </c>
      <c r="G41" s="106" t="s">
        <v>415</v>
      </c>
      <c r="H41" s="106" t="s">
        <v>416</v>
      </c>
      <c r="I41" s="106" t="s">
        <v>417</v>
      </c>
      <c r="J41" s="106" t="s">
        <v>418</v>
      </c>
      <c r="K41" s="106" t="s">
        <v>3195</v>
      </c>
      <c r="L41" s="106" t="s">
        <v>3196</v>
      </c>
    </row>
    <row r="42" spans="1:19" x14ac:dyDescent="0.2">
      <c r="A42" s="14">
        <v>43969</v>
      </c>
      <c r="B42">
        <v>2369</v>
      </c>
      <c r="C42">
        <v>2382</v>
      </c>
      <c r="D42">
        <v>3275</v>
      </c>
      <c r="E42">
        <v>3270</v>
      </c>
      <c r="F42">
        <v>0.72844036697247705</v>
      </c>
      <c r="G42">
        <v>0.678215999479723</v>
      </c>
      <c r="H42">
        <v>2.6243299322140701E-2</v>
      </c>
      <c r="I42">
        <v>1.91379776133486</v>
      </c>
      <c r="J42">
        <v>6.89</v>
      </c>
      <c r="K42">
        <v>2382</v>
      </c>
      <c r="L42">
        <v>2283.890625</v>
      </c>
    </row>
    <row r="43" spans="1:19" x14ac:dyDescent="0.2">
      <c r="A43" s="198">
        <v>43966</v>
      </c>
      <c r="B43" s="10">
        <v>2360</v>
      </c>
      <c r="C43" s="10">
        <v>2389</v>
      </c>
      <c r="D43" s="10">
        <v>3295</v>
      </c>
      <c r="E43" s="10">
        <v>3285</v>
      </c>
      <c r="F43" s="10">
        <v>0.72724505327245004</v>
      </c>
      <c r="G43" s="10">
        <v>0.67732751076712805</v>
      </c>
      <c r="H43" s="10">
        <v>2.56491655677266E-2</v>
      </c>
      <c r="I43" s="10">
        <v>1.94616633330682</v>
      </c>
      <c r="J43" s="10">
        <v>6.86</v>
      </c>
      <c r="K43" s="10">
        <v>2389</v>
      </c>
      <c r="L43" s="10">
        <v>2294.3671875</v>
      </c>
      <c r="M43" s="10"/>
    </row>
    <row r="44" spans="1:19" x14ac:dyDescent="0.2">
      <c r="A44" s="14">
        <v>43965</v>
      </c>
      <c r="B44" s="106">
        <v>2405</v>
      </c>
      <c r="C44" s="106">
        <v>2378</v>
      </c>
      <c r="D44" s="106">
        <v>3440</v>
      </c>
      <c r="E44" s="106">
        <v>3300</v>
      </c>
      <c r="F44" s="106">
        <v>0.72060606060606003</v>
      </c>
      <c r="G44" s="106">
        <v>0.67641131250652198</v>
      </c>
      <c r="H44" s="106">
        <v>2.50704604622452E-2</v>
      </c>
      <c r="I44" s="106">
        <v>1.76282155511633</v>
      </c>
      <c r="J44" s="106">
        <v>6.13</v>
      </c>
      <c r="K44">
        <v>2378</v>
      </c>
      <c r="L44" s="106">
        <v>2304.84375</v>
      </c>
    </row>
    <row r="45" spans="1:19" x14ac:dyDescent="0.2">
      <c r="A45" s="14">
        <v>43964</v>
      </c>
      <c r="B45">
        <v>2400</v>
      </c>
      <c r="C45">
        <v>2436</v>
      </c>
      <c r="D45">
        <v>3335</v>
      </c>
      <c r="E45">
        <v>3400</v>
      </c>
      <c r="F45">
        <v>0.71647058823529397</v>
      </c>
      <c r="G45">
        <v>0.67561697013965705</v>
      </c>
      <c r="H45">
        <v>2.45969301145731E-2</v>
      </c>
      <c r="I45">
        <v>1.66092345285934</v>
      </c>
      <c r="J45">
        <v>5.7</v>
      </c>
      <c r="K45">
        <v>2436</v>
      </c>
      <c r="L45">
        <v>2374.6875</v>
      </c>
    </row>
    <row r="46" spans="1:19" x14ac:dyDescent="0.2">
      <c r="A46" s="14">
        <v>43963</v>
      </c>
      <c r="B46">
        <v>2433</v>
      </c>
      <c r="C46">
        <v>2450</v>
      </c>
      <c r="D46">
        <v>3615</v>
      </c>
      <c r="E46">
        <v>3615</v>
      </c>
      <c r="F46">
        <v>0.67773167358229602</v>
      </c>
      <c r="G46">
        <v>0.67499753843038102</v>
      </c>
      <c r="H46">
        <v>2.4141052082061298E-2</v>
      </c>
      <c r="I46">
        <v>0.113256669287661</v>
      </c>
      <c r="J46">
        <v>0.4</v>
      </c>
      <c r="K46">
        <v>2450</v>
      </c>
      <c r="L46">
        <v>2524.8515625</v>
      </c>
    </row>
    <row r="47" spans="1:19" x14ac:dyDescent="0.2">
      <c r="A47" s="14">
        <v>43962</v>
      </c>
      <c r="B47">
        <v>2454</v>
      </c>
      <c r="C47">
        <v>2417</v>
      </c>
      <c r="D47">
        <v>3580</v>
      </c>
      <c r="E47">
        <v>3590</v>
      </c>
      <c r="F47">
        <v>0.67325905292479105</v>
      </c>
      <c r="G47">
        <v>0.674892333047168</v>
      </c>
      <c r="H47">
        <v>2.4146100077084801E-2</v>
      </c>
      <c r="I47">
        <v>-6.7641570156792397E-2</v>
      </c>
      <c r="J47">
        <v>-0.24</v>
      </c>
      <c r="K47">
        <v>2417</v>
      </c>
      <c r="L47">
        <v>2507.390625</v>
      </c>
    </row>
    <row r="48" spans="1:19" x14ac:dyDescent="0.2">
      <c r="A48" s="14">
        <v>43959</v>
      </c>
      <c r="B48">
        <v>2425</v>
      </c>
      <c r="C48">
        <v>2447</v>
      </c>
      <c r="D48">
        <v>3585</v>
      </c>
      <c r="E48">
        <v>3550</v>
      </c>
      <c r="F48">
        <v>0.68929577464788705</v>
      </c>
      <c r="G48">
        <v>0.67482207124802895</v>
      </c>
      <c r="H48">
        <v>2.41584142824675E-2</v>
      </c>
      <c r="I48">
        <v>0.599116449888907</v>
      </c>
      <c r="J48">
        <v>2.1</v>
      </c>
      <c r="K48">
        <v>2447</v>
      </c>
      <c r="L48">
        <v>2479.453125</v>
      </c>
    </row>
    <row r="49" spans="1:12" x14ac:dyDescent="0.2">
      <c r="A49" s="14">
        <v>43958</v>
      </c>
      <c r="B49">
        <v>2404</v>
      </c>
      <c r="C49">
        <v>2432</v>
      </c>
      <c r="D49">
        <v>3480</v>
      </c>
      <c r="E49">
        <v>3520</v>
      </c>
      <c r="F49">
        <v>0.69090909090909003</v>
      </c>
      <c r="G49">
        <v>0.67460629535647698</v>
      </c>
      <c r="H49">
        <v>2.41003778300415E-2</v>
      </c>
      <c r="I49">
        <v>0.67645394058062203</v>
      </c>
      <c r="J49">
        <v>2.36</v>
      </c>
      <c r="K49">
        <v>2432</v>
      </c>
      <c r="L49">
        <v>2458.5</v>
      </c>
    </row>
    <row r="50" spans="1:12" x14ac:dyDescent="0.2">
      <c r="A50" s="14">
        <v>43952</v>
      </c>
      <c r="B50">
        <v>2450</v>
      </c>
      <c r="C50">
        <v>2441</v>
      </c>
      <c r="D50">
        <v>3520</v>
      </c>
      <c r="E50">
        <v>3520</v>
      </c>
      <c r="F50">
        <v>0.69346590909090899</v>
      </c>
      <c r="G50">
        <v>0.67432383775291804</v>
      </c>
      <c r="H50">
        <v>2.4031695829931799E-2</v>
      </c>
      <c r="I50">
        <v>0.79653435502243797</v>
      </c>
      <c r="J50">
        <v>2.76</v>
      </c>
      <c r="K50">
        <v>2441</v>
      </c>
      <c r="L50">
        <v>2458.5</v>
      </c>
    </row>
    <row r="51" spans="1:12" x14ac:dyDescent="0.2">
      <c r="A51" s="14">
        <v>43951</v>
      </c>
      <c r="B51">
        <v>2518</v>
      </c>
      <c r="C51">
        <v>2453</v>
      </c>
      <c r="D51">
        <v>3625</v>
      </c>
      <c r="E51">
        <v>3535</v>
      </c>
      <c r="F51">
        <v>0.69391796322489396</v>
      </c>
      <c r="G51">
        <v>0.67366907862315895</v>
      </c>
      <c r="H51">
        <v>2.4169816235389101E-2</v>
      </c>
      <c r="I51">
        <v>0.837775695294115</v>
      </c>
      <c r="J51">
        <v>2.92</v>
      </c>
      <c r="K51">
        <v>2453</v>
      </c>
      <c r="L51">
        <v>2468.9765625</v>
      </c>
    </row>
    <row r="52" spans="1:12" x14ac:dyDescent="0.2">
      <c r="A52" s="14">
        <v>43949</v>
      </c>
      <c r="B52">
        <v>2501</v>
      </c>
      <c r="C52">
        <v>2500</v>
      </c>
      <c r="D52">
        <v>3570</v>
      </c>
      <c r="E52">
        <v>3625</v>
      </c>
      <c r="F52">
        <v>0.68965517241379304</v>
      </c>
      <c r="G52">
        <v>0.67309045022460501</v>
      </c>
      <c r="H52">
        <v>2.4197579599221201E-2</v>
      </c>
      <c r="I52">
        <v>0.68456111989484103</v>
      </c>
      <c r="J52">
        <v>2.4</v>
      </c>
      <c r="K52">
        <v>2500</v>
      </c>
      <c r="L52">
        <v>2531.8359375</v>
      </c>
    </row>
    <row r="53" spans="1:12" x14ac:dyDescent="0.2">
      <c r="A53" s="14">
        <v>43948</v>
      </c>
      <c r="B53">
        <v>2501</v>
      </c>
      <c r="C53">
        <v>2500</v>
      </c>
      <c r="D53">
        <v>3595</v>
      </c>
      <c r="E53">
        <v>3570</v>
      </c>
      <c r="F53">
        <v>0.70028011204481699</v>
      </c>
      <c r="G53">
        <v>0.67265494238485701</v>
      </c>
      <c r="H53">
        <v>2.4189462365150401E-2</v>
      </c>
      <c r="I53">
        <v>1.14203322268788</v>
      </c>
      <c r="J53">
        <v>3.94</v>
      </c>
      <c r="K53">
        <v>2500</v>
      </c>
      <c r="L53">
        <v>2493.421875</v>
      </c>
    </row>
    <row r="54" spans="1:12" x14ac:dyDescent="0.2">
      <c r="A54" s="14">
        <v>43945</v>
      </c>
      <c r="B54">
        <v>2395</v>
      </c>
      <c r="C54">
        <v>2398</v>
      </c>
      <c r="D54">
        <v>3525</v>
      </c>
      <c r="E54">
        <v>3560</v>
      </c>
      <c r="F54">
        <v>0.67359550561797699</v>
      </c>
      <c r="G54">
        <v>0.67203662422426003</v>
      </c>
      <c r="H54">
        <v>2.4067805987791499E-2</v>
      </c>
      <c r="I54">
        <v>6.4770398868427198E-2</v>
      </c>
      <c r="J54">
        <v>0.23</v>
      </c>
      <c r="K54">
        <v>2398</v>
      </c>
      <c r="L54">
        <v>2486.4375</v>
      </c>
    </row>
    <row r="55" spans="1:12" x14ac:dyDescent="0.2">
      <c r="A55" s="14">
        <v>43944</v>
      </c>
      <c r="B55">
        <v>2384</v>
      </c>
      <c r="C55">
        <v>2401</v>
      </c>
      <c r="D55">
        <v>3590</v>
      </c>
      <c r="E55">
        <v>3595</v>
      </c>
      <c r="F55">
        <v>0.66787204450625803</v>
      </c>
      <c r="G55">
        <v>0.67178230117062998</v>
      </c>
      <c r="H55">
        <v>2.4150625293526899E-2</v>
      </c>
      <c r="I55">
        <v>-0.16191119761275899</v>
      </c>
      <c r="J55">
        <v>-0.59</v>
      </c>
      <c r="K55">
        <v>2401</v>
      </c>
      <c r="L55">
        <v>2510.8828125</v>
      </c>
    </row>
    <row r="56" spans="1:12" x14ac:dyDescent="0.2">
      <c r="A56" s="14">
        <v>43943</v>
      </c>
      <c r="B56">
        <v>2329</v>
      </c>
      <c r="C56">
        <v>2377</v>
      </c>
      <c r="D56">
        <v>3500</v>
      </c>
      <c r="E56">
        <v>3580</v>
      </c>
      <c r="F56">
        <v>0.66396648044692697</v>
      </c>
      <c r="G56">
        <v>0.67181437272164302</v>
      </c>
      <c r="H56">
        <v>2.4147008123587801E-2</v>
      </c>
      <c r="I56">
        <v>-0.32500474736040302</v>
      </c>
      <c r="J56">
        <v>-1.18</v>
      </c>
      <c r="K56">
        <v>2377</v>
      </c>
      <c r="L56">
        <v>2500.40625</v>
      </c>
    </row>
    <row r="57" spans="1:12" x14ac:dyDescent="0.2">
      <c r="A57" s="14">
        <v>43942</v>
      </c>
      <c r="B57">
        <v>2340</v>
      </c>
      <c r="C57">
        <v>2353</v>
      </c>
      <c r="D57">
        <v>3450</v>
      </c>
      <c r="E57">
        <v>3515</v>
      </c>
      <c r="F57">
        <v>0.66941678520625802</v>
      </c>
      <c r="G57">
        <v>0.67178572873992703</v>
      </c>
      <c r="H57">
        <v>2.4157572444996001E-2</v>
      </c>
      <c r="I57">
        <v>-9.80621516943362E-2</v>
      </c>
      <c r="J57">
        <v>-0.35</v>
      </c>
      <c r="K57">
        <v>2353</v>
      </c>
      <c r="L57">
        <v>2455.0078125</v>
      </c>
    </row>
    <row r="58" spans="1:12" x14ac:dyDescent="0.2">
      <c r="A58" s="14">
        <v>43941</v>
      </c>
      <c r="B58">
        <v>2346</v>
      </c>
      <c r="C58">
        <v>2365</v>
      </c>
      <c r="D58">
        <v>3425</v>
      </c>
      <c r="E58">
        <v>3450</v>
      </c>
      <c r="F58">
        <v>0.68550724637681104</v>
      </c>
      <c r="G58">
        <v>0.67172709834853295</v>
      </c>
      <c r="H58">
        <v>2.4168584304737301E-2</v>
      </c>
      <c r="I58">
        <v>0.57016777873815805</v>
      </c>
      <c r="J58">
        <v>2.0099999999999998</v>
      </c>
      <c r="K58">
        <v>2365</v>
      </c>
      <c r="L58">
        <v>2409.609375</v>
      </c>
    </row>
    <row r="59" spans="1:12" x14ac:dyDescent="0.2">
      <c r="A59" s="14">
        <v>43938</v>
      </c>
      <c r="B59">
        <v>2423</v>
      </c>
      <c r="C59">
        <v>2372</v>
      </c>
      <c r="D59">
        <v>3515</v>
      </c>
      <c r="E59">
        <v>3460</v>
      </c>
      <c r="F59">
        <v>0.68554913294797604</v>
      </c>
      <c r="G59">
        <v>0.67141839457191799</v>
      </c>
      <c r="H59">
        <v>2.4138445546957699E-2</v>
      </c>
      <c r="I59">
        <v>0.58540382596589902</v>
      </c>
      <c r="J59">
        <v>2.06</v>
      </c>
      <c r="K59">
        <v>2372</v>
      </c>
      <c r="L59">
        <v>2416.59375</v>
      </c>
    </row>
    <row r="60" spans="1:12" x14ac:dyDescent="0.2">
      <c r="A60" s="14">
        <v>43937</v>
      </c>
      <c r="B60">
        <v>2335</v>
      </c>
      <c r="C60">
        <v>2419</v>
      </c>
      <c r="D60">
        <v>3440</v>
      </c>
      <c r="E60">
        <v>3515</v>
      </c>
      <c r="F60">
        <v>0.68819345661450904</v>
      </c>
      <c r="G60">
        <v>0.67121365344443995</v>
      </c>
      <c r="H60">
        <v>2.4082779481941301E-2</v>
      </c>
      <c r="I60">
        <v>0.70505994471284805</v>
      </c>
      <c r="J60">
        <v>2.4700000000000002</v>
      </c>
      <c r="K60">
        <v>2419</v>
      </c>
      <c r="L60">
        <v>2455.0078125</v>
      </c>
    </row>
    <row r="61" spans="1:12" x14ac:dyDescent="0.2">
      <c r="A61" s="14">
        <v>43936</v>
      </c>
      <c r="B61">
        <v>2376</v>
      </c>
      <c r="C61">
        <v>2343</v>
      </c>
      <c r="D61">
        <v>3545</v>
      </c>
      <c r="E61">
        <v>3470</v>
      </c>
      <c r="F61">
        <v>0.67521613832853</v>
      </c>
      <c r="G61">
        <v>0.67084695963964303</v>
      </c>
      <c r="H61">
        <v>2.4030768859043702E-2</v>
      </c>
      <c r="I61">
        <v>0.181816017394799</v>
      </c>
      <c r="J61">
        <v>0.65</v>
      </c>
      <c r="K61">
        <v>2343</v>
      </c>
      <c r="L61">
        <v>2423.578125</v>
      </c>
    </row>
    <row r="62" spans="1:12" x14ac:dyDescent="0.2">
      <c r="A62" s="14">
        <v>43935</v>
      </c>
      <c r="B62">
        <v>2359</v>
      </c>
      <c r="C62">
        <v>2382</v>
      </c>
      <c r="D62">
        <v>3485</v>
      </c>
      <c r="E62">
        <v>3510</v>
      </c>
      <c r="F62">
        <v>0.678632478632478</v>
      </c>
      <c r="G62">
        <v>0.67066222071353399</v>
      </c>
      <c r="H62">
        <v>2.4049720248675101E-2</v>
      </c>
      <c r="I62">
        <v>0.33140751062927498</v>
      </c>
      <c r="J62">
        <v>1.17</v>
      </c>
      <c r="K62">
        <v>2382</v>
      </c>
      <c r="L62">
        <v>2451.515625</v>
      </c>
    </row>
    <row r="63" spans="1:12" x14ac:dyDescent="0.2">
      <c r="A63" s="14">
        <v>43934</v>
      </c>
      <c r="B63">
        <v>2362</v>
      </c>
      <c r="C63">
        <v>2357</v>
      </c>
      <c r="D63">
        <v>3555</v>
      </c>
      <c r="E63">
        <v>3485</v>
      </c>
      <c r="F63">
        <v>0.67632711621233799</v>
      </c>
      <c r="G63">
        <v>0.67053023900015696</v>
      </c>
      <c r="H63">
        <v>2.4032773585760201E-2</v>
      </c>
      <c r="I63">
        <v>0.241207166184744</v>
      </c>
      <c r="J63">
        <v>0.86</v>
      </c>
      <c r="K63">
        <v>2357</v>
      </c>
      <c r="L63">
        <v>2434.0546875</v>
      </c>
    </row>
    <row r="64" spans="1:12" x14ac:dyDescent="0.2">
      <c r="A64" s="14">
        <v>43931</v>
      </c>
      <c r="B64">
        <v>2379</v>
      </c>
      <c r="C64">
        <v>2390</v>
      </c>
      <c r="D64">
        <v>3345</v>
      </c>
      <c r="E64">
        <v>3430</v>
      </c>
      <c r="F64">
        <v>0.69679300291545099</v>
      </c>
      <c r="G64">
        <v>0.67030151913885905</v>
      </c>
      <c r="H64">
        <v>2.4058130219678599E-2</v>
      </c>
      <c r="I64">
        <v>1.10114474959999</v>
      </c>
      <c r="J64">
        <v>3.8</v>
      </c>
      <c r="K64">
        <v>2390</v>
      </c>
      <c r="L64">
        <v>2395.640625</v>
      </c>
    </row>
    <row r="65" spans="1:12" x14ac:dyDescent="0.2">
      <c r="A65" s="14">
        <v>43930</v>
      </c>
      <c r="B65">
        <v>2384</v>
      </c>
      <c r="C65">
        <v>2380</v>
      </c>
      <c r="D65">
        <v>3335</v>
      </c>
      <c r="E65">
        <v>3330</v>
      </c>
      <c r="F65">
        <v>0.71471471471471404</v>
      </c>
      <c r="G65">
        <v>0.66982328509827305</v>
      </c>
      <c r="H65">
        <v>2.3882624395832001E-2</v>
      </c>
      <c r="I65">
        <v>1.87966903772417</v>
      </c>
      <c r="J65">
        <v>6.28</v>
      </c>
      <c r="K65">
        <v>2380</v>
      </c>
      <c r="L65">
        <v>2325.796875</v>
      </c>
    </row>
    <row r="66" spans="1:12" x14ac:dyDescent="0.2">
      <c r="A66" s="14">
        <v>43929</v>
      </c>
      <c r="B66">
        <v>2381</v>
      </c>
      <c r="C66">
        <v>2384</v>
      </c>
      <c r="D66">
        <v>3270</v>
      </c>
      <c r="E66">
        <v>3345</v>
      </c>
      <c r="F66">
        <v>0.71270553064275</v>
      </c>
      <c r="G66">
        <v>0.66928180337750798</v>
      </c>
      <c r="H66">
        <v>2.3312248980097299E-2</v>
      </c>
      <c r="I66">
        <v>1.86270004675715</v>
      </c>
      <c r="J66">
        <v>6.09</v>
      </c>
      <c r="K66">
        <v>2384</v>
      </c>
      <c r="L66">
        <v>2336.2734375</v>
      </c>
    </row>
    <row r="67" spans="1:12" x14ac:dyDescent="0.2">
      <c r="A67" s="14">
        <v>43928</v>
      </c>
      <c r="B67">
        <v>2388</v>
      </c>
      <c r="C67">
        <v>2396</v>
      </c>
      <c r="D67">
        <v>3380</v>
      </c>
      <c r="E67">
        <v>3330</v>
      </c>
      <c r="F67">
        <v>0.71951951951951898</v>
      </c>
      <c r="G67">
        <v>0.66876904118244596</v>
      </c>
      <c r="H67">
        <v>2.27680766902283E-2</v>
      </c>
      <c r="I67">
        <v>2.2290191230273901</v>
      </c>
      <c r="J67">
        <v>7.05</v>
      </c>
      <c r="K67">
        <v>2396</v>
      </c>
      <c r="L67">
        <v>2325.796875</v>
      </c>
    </row>
    <row r="68" spans="1:12" x14ac:dyDescent="0.2">
      <c r="A68" s="14">
        <v>43927</v>
      </c>
      <c r="B68">
        <v>2311</v>
      </c>
      <c r="C68">
        <v>2362</v>
      </c>
      <c r="D68">
        <v>3280</v>
      </c>
      <c r="E68">
        <v>3335</v>
      </c>
      <c r="F68">
        <v>0.70824587706146902</v>
      </c>
      <c r="G68">
        <v>0.66812483676860801</v>
      </c>
      <c r="H68">
        <v>2.1993360408488601E-2</v>
      </c>
      <c r="I68">
        <v>1.8242342028540399</v>
      </c>
      <c r="J68">
        <v>5.66</v>
      </c>
      <c r="K68">
        <v>2362</v>
      </c>
      <c r="L68">
        <v>2329.2890625</v>
      </c>
    </row>
    <row r="69" spans="1:12" x14ac:dyDescent="0.2">
      <c r="A69" s="14">
        <v>43924</v>
      </c>
      <c r="B69">
        <v>2283</v>
      </c>
      <c r="C69">
        <v>2261</v>
      </c>
      <c r="D69">
        <v>3240</v>
      </c>
      <c r="E69">
        <v>3235</v>
      </c>
      <c r="F69">
        <v>0.69891808346213202</v>
      </c>
      <c r="G69">
        <v>0.667711226819656</v>
      </c>
      <c r="H69">
        <v>2.1521579757381702E-2</v>
      </c>
      <c r="I69">
        <v>1.4500262989185599</v>
      </c>
      <c r="J69">
        <v>4.47</v>
      </c>
      <c r="K69">
        <v>2261</v>
      </c>
      <c r="L69">
        <v>2259.4453125</v>
      </c>
    </row>
    <row r="70" spans="1:12" x14ac:dyDescent="0.2">
      <c r="A70" s="14">
        <v>43923</v>
      </c>
      <c r="B70">
        <v>2335</v>
      </c>
      <c r="C70">
        <v>2310</v>
      </c>
      <c r="D70">
        <v>3400</v>
      </c>
      <c r="E70">
        <v>3310</v>
      </c>
      <c r="F70">
        <v>0.69788519637462199</v>
      </c>
      <c r="G70">
        <v>0.66718960487561396</v>
      </c>
      <c r="H70">
        <v>2.1231030410232301E-2</v>
      </c>
      <c r="I70">
        <v>1.4457890599701499</v>
      </c>
      <c r="J70">
        <v>4.4000000000000004</v>
      </c>
      <c r="K70">
        <v>2310</v>
      </c>
      <c r="L70">
        <v>2311.828125</v>
      </c>
    </row>
    <row r="71" spans="1:12" x14ac:dyDescent="0.2">
      <c r="A71" s="14">
        <v>43922</v>
      </c>
      <c r="B71">
        <v>2377</v>
      </c>
      <c r="C71">
        <v>2365</v>
      </c>
      <c r="D71">
        <v>3600</v>
      </c>
      <c r="E71">
        <v>3470</v>
      </c>
      <c r="F71">
        <v>0.68155619596541706</v>
      </c>
      <c r="G71">
        <v>0.66673357378328801</v>
      </c>
      <c r="H71">
        <v>2.0932026334516102E-2</v>
      </c>
      <c r="I71">
        <v>0.708131259976857</v>
      </c>
      <c r="J71">
        <v>2.17</v>
      </c>
      <c r="K71">
        <v>2365</v>
      </c>
      <c r="L71">
        <v>2423.578125</v>
      </c>
    </row>
    <row r="72" spans="1:12" x14ac:dyDescent="0.2">
      <c r="A72" s="14">
        <v>43921</v>
      </c>
      <c r="B72">
        <v>2533</v>
      </c>
      <c r="C72">
        <v>2453</v>
      </c>
      <c r="D72">
        <v>3710</v>
      </c>
      <c r="E72">
        <v>3650</v>
      </c>
      <c r="F72">
        <v>0.67205479452054795</v>
      </c>
      <c r="G72">
        <v>0.66665303068931603</v>
      </c>
      <c r="H72">
        <v>2.0886408471186099E-2</v>
      </c>
      <c r="I72">
        <v>0.258625787132513</v>
      </c>
      <c r="J72">
        <v>0.8</v>
      </c>
      <c r="K72">
        <v>2453</v>
      </c>
      <c r="L72">
        <v>2549.296875</v>
      </c>
    </row>
    <row r="73" spans="1:12" x14ac:dyDescent="0.2">
      <c r="A73" s="14">
        <v>43920</v>
      </c>
      <c r="B73">
        <v>2465</v>
      </c>
      <c r="C73">
        <v>2523</v>
      </c>
      <c r="D73">
        <v>3635</v>
      </c>
      <c r="E73">
        <v>3695</v>
      </c>
      <c r="F73">
        <v>0.68281461434370705</v>
      </c>
      <c r="G73">
        <v>0.66657319126965897</v>
      </c>
      <c r="H73">
        <v>2.08770498893718E-2</v>
      </c>
      <c r="I73">
        <v>0.77795584913157401</v>
      </c>
      <c r="J73">
        <v>2.38</v>
      </c>
      <c r="K73">
        <v>2523</v>
      </c>
      <c r="L73">
        <v>2580.7265625</v>
      </c>
    </row>
    <row r="74" spans="1:12" x14ac:dyDescent="0.2">
      <c r="A74" s="14">
        <v>43917</v>
      </c>
      <c r="B74">
        <v>2389</v>
      </c>
      <c r="C74">
        <v>2498</v>
      </c>
      <c r="D74">
        <v>3635</v>
      </c>
      <c r="E74">
        <v>3750</v>
      </c>
      <c r="F74">
        <v>0.66613333333333302</v>
      </c>
      <c r="G74">
        <v>0.66630532888817795</v>
      </c>
      <c r="H74">
        <v>2.0795667780991001E-2</v>
      </c>
      <c r="I74">
        <v>-8.2707396875351807E-3</v>
      </c>
      <c r="J74">
        <v>-0.03</v>
      </c>
      <c r="K74">
        <v>2498</v>
      </c>
      <c r="L74">
        <v>2619.140625</v>
      </c>
    </row>
    <row r="75" spans="1:12" x14ac:dyDescent="0.2">
      <c r="A75" s="14">
        <v>43916</v>
      </c>
      <c r="B75">
        <v>2280</v>
      </c>
      <c r="C75">
        <v>2385</v>
      </c>
      <c r="D75">
        <v>3330</v>
      </c>
      <c r="E75">
        <v>3565</v>
      </c>
      <c r="F75">
        <v>0.66900420757363199</v>
      </c>
      <c r="G75">
        <v>0.66613397582082501</v>
      </c>
      <c r="H75">
        <v>2.0849257086100002E-2</v>
      </c>
      <c r="I75">
        <v>0.13766590056202799</v>
      </c>
      <c r="J75">
        <v>0.43</v>
      </c>
      <c r="K75">
        <v>2385</v>
      </c>
      <c r="L75">
        <v>2489.9296875</v>
      </c>
    </row>
    <row r="76" spans="1:12" x14ac:dyDescent="0.2">
      <c r="A76" s="14">
        <v>43915</v>
      </c>
      <c r="B76">
        <v>2277</v>
      </c>
      <c r="C76">
        <v>2278</v>
      </c>
      <c r="D76">
        <v>3310</v>
      </c>
      <c r="E76">
        <v>3330</v>
      </c>
      <c r="F76">
        <v>0.68408408408408405</v>
      </c>
      <c r="G76">
        <v>0.66590099454977503</v>
      </c>
      <c r="H76">
        <v>2.0913412938475099E-2</v>
      </c>
      <c r="I76">
        <v>0.86944630165344905</v>
      </c>
      <c r="J76">
        <v>2.66</v>
      </c>
      <c r="K76">
        <v>2278</v>
      </c>
      <c r="L76">
        <v>2325.796875</v>
      </c>
    </row>
    <row r="77" spans="1:12" x14ac:dyDescent="0.2">
      <c r="A77" s="14">
        <v>43914</v>
      </c>
      <c r="B77">
        <v>2205</v>
      </c>
      <c r="C77">
        <v>2199</v>
      </c>
      <c r="D77">
        <v>3375</v>
      </c>
      <c r="E77">
        <v>3290</v>
      </c>
      <c r="F77">
        <v>0.66838905775075896</v>
      </c>
      <c r="G77">
        <v>0.66547567462831103</v>
      </c>
      <c r="H77">
        <v>2.0863603738178301E-2</v>
      </c>
      <c r="I77">
        <v>0.13963949656103999</v>
      </c>
      <c r="J77">
        <v>0.44</v>
      </c>
      <c r="K77">
        <v>2199</v>
      </c>
      <c r="L77">
        <v>2297.859375</v>
      </c>
    </row>
    <row r="78" spans="1:12" x14ac:dyDescent="0.2">
      <c r="A78" s="14">
        <v>43913</v>
      </c>
      <c r="B78">
        <v>2041</v>
      </c>
      <c r="C78">
        <v>2176</v>
      </c>
      <c r="D78">
        <v>3330</v>
      </c>
      <c r="E78">
        <v>3315</v>
      </c>
      <c r="F78">
        <v>0.65641025641025597</v>
      </c>
      <c r="G78">
        <v>0.66543667275864504</v>
      </c>
      <c r="H78">
        <v>2.0860854991060201E-2</v>
      </c>
      <c r="I78">
        <v>-0.43269637568819302</v>
      </c>
      <c r="J78">
        <v>-1.38</v>
      </c>
      <c r="K78">
        <v>2176</v>
      </c>
      <c r="L78">
        <v>2315.3203125</v>
      </c>
    </row>
    <row r="79" spans="1:12" x14ac:dyDescent="0.2">
      <c r="A79" s="14">
        <v>43909</v>
      </c>
      <c r="B79">
        <v>2055</v>
      </c>
      <c r="C79">
        <v>2041</v>
      </c>
      <c r="D79">
        <v>3425</v>
      </c>
      <c r="E79">
        <v>3470</v>
      </c>
      <c r="F79">
        <v>0.58818443804034504</v>
      </c>
      <c r="G79">
        <v>0.66549613020940601</v>
      </c>
      <c r="H79">
        <v>2.08413890969926E-2</v>
      </c>
      <c r="I79">
        <v>-3.70952683668368</v>
      </c>
      <c r="J79">
        <v>-13.14</v>
      </c>
      <c r="K79">
        <v>2041</v>
      </c>
      <c r="L79">
        <v>2423.578125</v>
      </c>
    </row>
    <row r="80" spans="1:12" x14ac:dyDescent="0.2">
      <c r="A80" s="14">
        <v>43908</v>
      </c>
      <c r="B80">
        <v>2010</v>
      </c>
      <c r="C80">
        <v>2010</v>
      </c>
      <c r="D80">
        <v>3270</v>
      </c>
      <c r="E80">
        <v>3350</v>
      </c>
      <c r="F80">
        <v>0.6</v>
      </c>
      <c r="G80">
        <v>0.66643017167410501</v>
      </c>
      <c r="H80">
        <v>1.8828141782551499E-2</v>
      </c>
      <c r="I80">
        <v>-3.5282383381915898</v>
      </c>
      <c r="J80">
        <v>-11.07</v>
      </c>
      <c r="K80">
        <v>2010</v>
      </c>
      <c r="L80">
        <v>2339.765625</v>
      </c>
    </row>
    <row r="81" spans="1:12" x14ac:dyDescent="0.2">
      <c r="A81" s="14">
        <v>43907</v>
      </c>
      <c r="B81">
        <v>1801</v>
      </c>
      <c r="C81">
        <v>2009</v>
      </c>
      <c r="D81">
        <v>2941</v>
      </c>
      <c r="E81">
        <v>3240</v>
      </c>
      <c r="F81">
        <v>0.62006172839506102</v>
      </c>
      <c r="G81">
        <v>0.66704970029363297</v>
      </c>
      <c r="H81">
        <v>1.7337545975424501E-2</v>
      </c>
      <c r="I81">
        <v>-2.7101858570512798</v>
      </c>
      <c r="J81">
        <v>-7.58</v>
      </c>
      <c r="K81">
        <v>2009</v>
      </c>
      <c r="L81">
        <v>2262.9375</v>
      </c>
    </row>
    <row r="82" spans="1:12" x14ac:dyDescent="0.2">
      <c r="A82" s="14">
        <v>43906</v>
      </c>
      <c r="B82">
        <v>1964</v>
      </c>
      <c r="C82">
        <v>1879</v>
      </c>
      <c r="D82">
        <v>3025</v>
      </c>
      <c r="E82">
        <v>2979</v>
      </c>
      <c r="F82">
        <v>0.63074857334676004</v>
      </c>
      <c r="G82">
        <v>0.66750003028819804</v>
      </c>
      <c r="H82">
        <v>1.65311009883467E-2</v>
      </c>
      <c r="I82">
        <v>-2.2231705539361699</v>
      </c>
      <c r="J82">
        <v>-5.83</v>
      </c>
      <c r="K82">
        <v>1879</v>
      </c>
      <c r="L82">
        <v>2080.6453125000003</v>
      </c>
    </row>
    <row r="83" spans="1:12" x14ac:dyDescent="0.2">
      <c r="A83" s="14">
        <v>43903</v>
      </c>
      <c r="B83">
        <v>1942</v>
      </c>
      <c r="C83">
        <v>1934</v>
      </c>
      <c r="D83">
        <v>3085</v>
      </c>
      <c r="E83">
        <v>3030</v>
      </c>
      <c r="F83">
        <v>0.63828382838283804</v>
      </c>
      <c r="G83">
        <v>0.66777268907484799</v>
      </c>
      <c r="H83">
        <v>1.6085317926722499E-2</v>
      </c>
      <c r="I83">
        <v>-1.8332780754691</v>
      </c>
      <c r="J83">
        <v>-4.62</v>
      </c>
      <c r="K83">
        <v>1934</v>
      </c>
      <c r="L83">
        <v>2116.265625</v>
      </c>
    </row>
    <row r="84" spans="1:12" x14ac:dyDescent="0.2">
      <c r="A84" s="14">
        <v>43902</v>
      </c>
      <c r="B84">
        <v>2076</v>
      </c>
      <c r="C84">
        <v>2032</v>
      </c>
      <c r="D84">
        <v>3190</v>
      </c>
      <c r="E84">
        <v>3135</v>
      </c>
      <c r="F84">
        <v>0.64816586921849995</v>
      </c>
      <c r="G84">
        <v>0.66780156387244005</v>
      </c>
      <c r="H84">
        <v>1.6034219058862698E-2</v>
      </c>
      <c r="I84">
        <v>-1.2246118493115199</v>
      </c>
      <c r="J84">
        <v>-3.03</v>
      </c>
      <c r="K84">
        <v>2032</v>
      </c>
      <c r="L84">
        <v>2189.6015625</v>
      </c>
    </row>
    <row r="85" spans="1:12" x14ac:dyDescent="0.2">
      <c r="A85" s="14">
        <v>43901</v>
      </c>
      <c r="B85">
        <v>2100</v>
      </c>
      <c r="C85">
        <v>2103</v>
      </c>
      <c r="D85">
        <v>3205</v>
      </c>
      <c r="E85">
        <v>3220</v>
      </c>
      <c r="F85">
        <v>0.653105590062111</v>
      </c>
      <c r="G85">
        <v>0.66764599428861404</v>
      </c>
      <c r="H85">
        <v>1.62787147766324E-2</v>
      </c>
      <c r="I85">
        <v>-0.89321573760696404</v>
      </c>
      <c r="J85">
        <v>-2.23</v>
      </c>
      <c r="K85">
        <v>2103</v>
      </c>
      <c r="L85">
        <v>2248.96875</v>
      </c>
    </row>
    <row r="86" spans="1:12" x14ac:dyDescent="0.2">
      <c r="A86" s="14">
        <v>43900</v>
      </c>
      <c r="B86">
        <v>2061</v>
      </c>
      <c r="C86">
        <v>2107</v>
      </c>
      <c r="D86">
        <v>3100</v>
      </c>
      <c r="E86">
        <v>3195</v>
      </c>
      <c r="F86">
        <v>0.65946791862284804</v>
      </c>
      <c r="G86">
        <v>0.66737795283964696</v>
      </c>
      <c r="H86">
        <v>1.6676571499345899E-2</v>
      </c>
      <c r="I86">
        <v>-0.47432016929318699</v>
      </c>
      <c r="J86">
        <v>-1.2</v>
      </c>
      <c r="K86">
        <v>2107</v>
      </c>
      <c r="L86">
        <v>2231.5078125</v>
      </c>
    </row>
    <row r="87" spans="1:12" x14ac:dyDescent="0.2">
      <c r="A87" s="14">
        <v>43899</v>
      </c>
      <c r="B87">
        <v>2167</v>
      </c>
      <c r="C87">
        <v>2070</v>
      </c>
      <c r="D87">
        <v>3220</v>
      </c>
      <c r="E87">
        <v>3135</v>
      </c>
      <c r="F87">
        <v>0.66028708133971203</v>
      </c>
      <c r="G87">
        <v>0.667171713924676</v>
      </c>
      <c r="H87">
        <v>1.6867670348477401E-2</v>
      </c>
      <c r="I87">
        <v>-0.40815550948830698</v>
      </c>
      <c r="J87">
        <v>-1.04</v>
      </c>
      <c r="K87">
        <v>2070</v>
      </c>
      <c r="L87">
        <v>2189.6015625</v>
      </c>
    </row>
    <row r="88" spans="1:12" x14ac:dyDescent="0.2">
      <c r="A88" s="14">
        <v>43896</v>
      </c>
      <c r="B88">
        <v>2250</v>
      </c>
      <c r="C88">
        <v>2217</v>
      </c>
      <c r="D88">
        <v>3320</v>
      </c>
      <c r="E88">
        <v>3285</v>
      </c>
      <c r="F88">
        <v>0.67488584474885804</v>
      </c>
      <c r="G88">
        <v>0.66683121950681301</v>
      </c>
      <c r="H88">
        <v>1.72564758311025E-2</v>
      </c>
      <c r="I88">
        <v>0.466759570197259</v>
      </c>
      <c r="J88">
        <v>1.19</v>
      </c>
      <c r="K88">
        <v>2217</v>
      </c>
      <c r="L88">
        <v>2294.3671875</v>
      </c>
    </row>
    <row r="89" spans="1:12" x14ac:dyDescent="0.2">
      <c r="A89" s="14">
        <v>43895</v>
      </c>
      <c r="B89">
        <v>2313</v>
      </c>
      <c r="C89">
        <v>2285</v>
      </c>
      <c r="D89">
        <v>3395</v>
      </c>
      <c r="E89">
        <v>3365</v>
      </c>
      <c r="F89">
        <v>0.67904903417533402</v>
      </c>
      <c r="G89">
        <v>0.66629434390144404</v>
      </c>
      <c r="H89">
        <v>1.76200656996819E-2</v>
      </c>
      <c r="I89">
        <v>0.72387302586049096</v>
      </c>
      <c r="J89">
        <v>1.88</v>
      </c>
      <c r="K89">
        <v>2285</v>
      </c>
      <c r="L89">
        <v>2350.2421875</v>
      </c>
    </row>
    <row r="90" spans="1:12" x14ac:dyDescent="0.2">
      <c r="A90" s="14">
        <v>43894</v>
      </c>
      <c r="B90">
        <v>2261</v>
      </c>
      <c r="C90">
        <v>2263</v>
      </c>
      <c r="D90">
        <v>3305</v>
      </c>
      <c r="E90">
        <v>3330</v>
      </c>
      <c r="F90">
        <v>0.67957957957957904</v>
      </c>
      <c r="G90">
        <v>0.66564429766580602</v>
      </c>
      <c r="H90">
        <v>1.8032023915499702E-2</v>
      </c>
      <c r="I90">
        <v>0.77280742189979901</v>
      </c>
      <c r="J90">
        <v>2.0499999999999998</v>
      </c>
      <c r="K90">
        <v>2263</v>
      </c>
      <c r="L90">
        <v>2325.796875</v>
      </c>
    </row>
    <row r="91" spans="1:12" x14ac:dyDescent="0.2">
      <c r="A91" s="14">
        <v>43893</v>
      </c>
      <c r="B91">
        <v>2386</v>
      </c>
      <c r="C91">
        <v>2300</v>
      </c>
      <c r="D91">
        <v>3440</v>
      </c>
      <c r="E91">
        <v>3370</v>
      </c>
      <c r="F91">
        <v>0.68249258160237303</v>
      </c>
      <c r="G91">
        <v>0.66509211723258499</v>
      </c>
      <c r="H91">
        <v>1.8229842170527501E-2</v>
      </c>
      <c r="I91">
        <v>0.95450438939730897</v>
      </c>
      <c r="J91">
        <v>2.5499999999999998</v>
      </c>
      <c r="K91">
        <v>2300</v>
      </c>
      <c r="L91">
        <v>2353.734375</v>
      </c>
    </row>
    <row r="92" spans="1:12" x14ac:dyDescent="0.2">
      <c r="A92" s="14">
        <v>43892</v>
      </c>
      <c r="B92">
        <v>2219</v>
      </c>
      <c r="C92">
        <v>2336</v>
      </c>
      <c r="D92">
        <v>3265</v>
      </c>
      <c r="E92">
        <v>3400</v>
      </c>
      <c r="F92">
        <v>0.68705882352941094</v>
      </c>
      <c r="G92">
        <v>0.66448422106460203</v>
      </c>
      <c r="H92">
        <v>1.8398847461644399E-2</v>
      </c>
      <c r="I92">
        <v>1.2269574228423501</v>
      </c>
      <c r="J92">
        <v>3.29</v>
      </c>
      <c r="K92">
        <v>2336</v>
      </c>
      <c r="L92">
        <v>2374.6875</v>
      </c>
    </row>
    <row r="93" spans="1:12" x14ac:dyDescent="0.2">
      <c r="A93" s="14">
        <v>43889</v>
      </c>
      <c r="B93">
        <v>2280</v>
      </c>
      <c r="C93">
        <v>2222</v>
      </c>
      <c r="D93">
        <v>3380</v>
      </c>
      <c r="E93">
        <v>3335</v>
      </c>
      <c r="F93">
        <v>0.66626686656671597</v>
      </c>
      <c r="G93">
        <v>0.66383914462521398</v>
      </c>
      <c r="H93">
        <v>1.8444133129427501E-2</v>
      </c>
      <c r="I93">
        <v>0.13162570040382601</v>
      </c>
      <c r="J93">
        <v>0.36</v>
      </c>
      <c r="K93">
        <v>2222</v>
      </c>
      <c r="L93">
        <v>2329.2890625</v>
      </c>
    </row>
    <row r="94" spans="1:12" x14ac:dyDescent="0.2">
      <c r="A94" s="14">
        <v>43888</v>
      </c>
      <c r="B94">
        <v>2366</v>
      </c>
      <c r="C94">
        <v>2330</v>
      </c>
      <c r="D94">
        <v>3485</v>
      </c>
      <c r="E94">
        <v>3450</v>
      </c>
      <c r="F94">
        <v>0.67536231884057896</v>
      </c>
      <c r="G94">
        <v>0.66338757990818098</v>
      </c>
      <c r="H94">
        <v>1.87905000222034E-2</v>
      </c>
      <c r="I94">
        <v>0.63727622565914299</v>
      </c>
      <c r="J94">
        <v>1.77</v>
      </c>
      <c r="K94">
        <v>2330</v>
      </c>
      <c r="L94">
        <v>2409.609375</v>
      </c>
    </row>
    <row r="95" spans="1:12" x14ac:dyDescent="0.2">
      <c r="A95" s="14">
        <v>43887</v>
      </c>
      <c r="B95">
        <v>2330</v>
      </c>
      <c r="C95">
        <v>2380</v>
      </c>
      <c r="D95">
        <v>3480</v>
      </c>
      <c r="E95">
        <v>3500</v>
      </c>
      <c r="F95">
        <v>0.68</v>
      </c>
      <c r="G95">
        <v>0.663242748990307</v>
      </c>
      <c r="H95">
        <v>1.8739436753430101E-2</v>
      </c>
      <c r="I95">
        <v>0.89422383554965301</v>
      </c>
      <c r="J95">
        <v>2.46</v>
      </c>
      <c r="K95">
        <v>2380</v>
      </c>
      <c r="L95">
        <v>2444.53125</v>
      </c>
    </row>
    <row r="96" spans="1:12" x14ac:dyDescent="0.2">
      <c r="A96" s="14">
        <v>43886</v>
      </c>
      <c r="B96">
        <v>2358</v>
      </c>
      <c r="C96">
        <v>2348</v>
      </c>
      <c r="D96">
        <v>3590</v>
      </c>
      <c r="E96">
        <v>3520</v>
      </c>
      <c r="F96">
        <v>0.66704545454545405</v>
      </c>
      <c r="G96">
        <v>0.66350234227059002</v>
      </c>
      <c r="H96">
        <v>1.9101135856762701E-2</v>
      </c>
      <c r="I96">
        <v>0.18549222943773699</v>
      </c>
      <c r="J96">
        <v>0.53</v>
      </c>
      <c r="K96">
        <v>2348</v>
      </c>
      <c r="L96">
        <v>2458.5</v>
      </c>
    </row>
    <row r="97" spans="1:12" x14ac:dyDescent="0.2">
      <c r="A97" s="14">
        <v>43882</v>
      </c>
      <c r="B97">
        <v>2462</v>
      </c>
      <c r="C97">
        <v>2456</v>
      </c>
      <c r="D97">
        <v>3725</v>
      </c>
      <c r="E97">
        <v>3715</v>
      </c>
      <c r="F97">
        <v>0.66110363391655402</v>
      </c>
      <c r="G97">
        <v>0.66399254654726003</v>
      </c>
      <c r="H97">
        <v>1.9649664267621301E-2</v>
      </c>
      <c r="I97">
        <v>-0.14702096643279</v>
      </c>
      <c r="J97">
        <v>-0.44</v>
      </c>
      <c r="K97">
        <v>2456</v>
      </c>
      <c r="L97">
        <v>2594.6953125</v>
      </c>
    </row>
    <row r="98" spans="1:12" x14ac:dyDescent="0.2">
      <c r="A98" s="14">
        <v>43881</v>
      </c>
      <c r="B98">
        <v>2479</v>
      </c>
      <c r="C98">
        <v>2487</v>
      </c>
      <c r="D98">
        <v>3745</v>
      </c>
      <c r="E98">
        <v>3710</v>
      </c>
      <c r="F98">
        <v>0.67035040431266801</v>
      </c>
      <c r="G98">
        <v>0.66416341465248796</v>
      </c>
      <c r="H98">
        <v>1.9679495854058499E-2</v>
      </c>
      <c r="I98">
        <v>0.31438760962489398</v>
      </c>
      <c r="J98">
        <v>0.92</v>
      </c>
      <c r="K98">
        <v>2487</v>
      </c>
      <c r="L98">
        <v>2591.203125</v>
      </c>
    </row>
    <row r="99" spans="1:12" x14ac:dyDescent="0.2">
      <c r="A99" s="14">
        <v>43880</v>
      </c>
      <c r="B99">
        <v>2457</v>
      </c>
      <c r="C99">
        <v>2461</v>
      </c>
      <c r="D99">
        <v>3730</v>
      </c>
      <c r="E99">
        <v>3700</v>
      </c>
      <c r="F99">
        <v>0.665135135135135</v>
      </c>
      <c r="G99">
        <v>0.66439816523819695</v>
      </c>
      <c r="H99">
        <v>1.9856115832086602E-2</v>
      </c>
      <c r="I99">
        <v>3.7115511571856899E-2</v>
      </c>
      <c r="J99">
        <v>0.11</v>
      </c>
      <c r="K99">
        <v>2461</v>
      </c>
      <c r="L99">
        <v>2584.21875</v>
      </c>
    </row>
    <row r="100" spans="1:12" x14ac:dyDescent="0.2">
      <c r="A100" s="14">
        <v>43879</v>
      </c>
      <c r="B100">
        <v>2491</v>
      </c>
      <c r="C100">
        <v>2436</v>
      </c>
      <c r="D100">
        <v>3710</v>
      </c>
      <c r="E100">
        <v>3700</v>
      </c>
      <c r="F100">
        <v>0.65837837837837798</v>
      </c>
      <c r="G100">
        <v>0.66494922909434995</v>
      </c>
      <c r="H100">
        <v>2.0434021937130301E-2</v>
      </c>
      <c r="I100">
        <v>-0.32156423910029602</v>
      </c>
      <c r="J100">
        <v>-1</v>
      </c>
      <c r="K100">
        <v>2436</v>
      </c>
      <c r="L100">
        <v>2584.21875</v>
      </c>
    </row>
    <row r="101" spans="1:12" x14ac:dyDescent="0.2">
      <c r="A101" s="14">
        <v>43878</v>
      </c>
      <c r="B101">
        <v>2541</v>
      </c>
      <c r="C101">
        <v>2493</v>
      </c>
      <c r="D101">
        <v>3740</v>
      </c>
      <c r="E101">
        <v>3705</v>
      </c>
      <c r="F101">
        <v>0.67287449392712495</v>
      </c>
      <c r="G101">
        <v>0.66558240142083702</v>
      </c>
      <c r="H101">
        <v>2.09498311040839E-2</v>
      </c>
      <c r="I101">
        <v>0.34807404747363702</v>
      </c>
      <c r="J101">
        <v>1.08</v>
      </c>
      <c r="K101">
        <v>2493</v>
      </c>
      <c r="L101">
        <v>2587.7109375</v>
      </c>
    </row>
    <row r="102" spans="1:12" x14ac:dyDescent="0.2">
      <c r="A102" s="14">
        <v>43875</v>
      </c>
      <c r="B102">
        <v>2581</v>
      </c>
      <c r="C102">
        <v>2567</v>
      </c>
      <c r="D102">
        <v>3670</v>
      </c>
      <c r="E102">
        <v>3725</v>
      </c>
      <c r="F102">
        <v>0.68912751677852302</v>
      </c>
      <c r="G102">
        <v>0.66587504667892095</v>
      </c>
      <c r="H102">
        <v>2.1201435521218899E-2</v>
      </c>
      <c r="I102">
        <v>1.0967403634688</v>
      </c>
      <c r="J102">
        <v>3.37</v>
      </c>
      <c r="K102">
        <v>2567</v>
      </c>
      <c r="L102">
        <v>2601.6796875</v>
      </c>
    </row>
    <row r="103" spans="1:12" x14ac:dyDescent="0.2">
      <c r="A103" s="14">
        <v>43874</v>
      </c>
      <c r="B103">
        <v>2642</v>
      </c>
      <c r="C103">
        <v>2597</v>
      </c>
      <c r="D103">
        <v>3600</v>
      </c>
      <c r="E103">
        <v>3640</v>
      </c>
      <c r="F103">
        <v>0.71346153846153804</v>
      </c>
      <c r="G103">
        <v>0.66594200858672603</v>
      </c>
      <c r="H103">
        <v>2.1282545337992401E-2</v>
      </c>
      <c r="I103">
        <v>2.23279354607938</v>
      </c>
      <c r="J103">
        <v>6.66</v>
      </c>
      <c r="K103">
        <v>2597</v>
      </c>
      <c r="L103">
        <v>2542.3125</v>
      </c>
    </row>
    <row r="104" spans="1:12" x14ac:dyDescent="0.2">
      <c r="A104" s="14">
        <v>43873</v>
      </c>
      <c r="B104">
        <v>2667</v>
      </c>
      <c r="C104">
        <v>2659</v>
      </c>
      <c r="D104">
        <v>3705</v>
      </c>
      <c r="E104">
        <v>3620</v>
      </c>
      <c r="F104">
        <v>0.734530386740331</v>
      </c>
      <c r="G104">
        <v>0.66586822377163402</v>
      </c>
      <c r="H104">
        <v>2.11266932418438E-2</v>
      </c>
      <c r="I104">
        <v>3.2500194035431602</v>
      </c>
      <c r="J104">
        <v>9.35</v>
      </c>
      <c r="K104">
        <v>2659</v>
      </c>
      <c r="L104">
        <v>2528.34375</v>
      </c>
    </row>
    <row r="105" spans="1:12" x14ac:dyDescent="0.2">
      <c r="A105" s="14">
        <v>43871</v>
      </c>
      <c r="B105">
        <v>2634</v>
      </c>
      <c r="C105">
        <v>2659</v>
      </c>
      <c r="D105">
        <v>3675</v>
      </c>
      <c r="E105">
        <v>3730</v>
      </c>
      <c r="F105">
        <v>0.71286863270777401</v>
      </c>
      <c r="G105">
        <v>0.66551381582569602</v>
      </c>
      <c r="H105">
        <v>2.0173326559366201E-2</v>
      </c>
      <c r="I105">
        <v>2.34739752726066</v>
      </c>
      <c r="J105">
        <v>6.64</v>
      </c>
      <c r="K105">
        <v>2659</v>
      </c>
      <c r="L105">
        <v>2605.171875</v>
      </c>
    </row>
    <row r="106" spans="1:12" x14ac:dyDescent="0.2">
      <c r="A106" s="14">
        <v>43868</v>
      </c>
      <c r="B106">
        <v>2684</v>
      </c>
      <c r="C106">
        <v>2671</v>
      </c>
      <c r="D106">
        <v>3830</v>
      </c>
      <c r="E106">
        <v>3790</v>
      </c>
      <c r="F106">
        <v>0.70474934036939296</v>
      </c>
      <c r="G106">
        <v>0.66526227124826298</v>
      </c>
      <c r="H106">
        <v>1.9693190081219301E-2</v>
      </c>
      <c r="I106">
        <v>2.00511288208136</v>
      </c>
      <c r="J106">
        <v>5.6</v>
      </c>
      <c r="K106">
        <v>2671</v>
      </c>
      <c r="L106">
        <v>2647.078125</v>
      </c>
    </row>
    <row r="107" spans="1:12" x14ac:dyDescent="0.2">
      <c r="A107" s="14">
        <v>43867</v>
      </c>
      <c r="B107">
        <v>2605</v>
      </c>
      <c r="C107">
        <v>2660</v>
      </c>
      <c r="D107">
        <v>3775</v>
      </c>
      <c r="E107">
        <v>3800</v>
      </c>
      <c r="F107">
        <v>0.7</v>
      </c>
      <c r="G107">
        <v>0.66494111982234305</v>
      </c>
      <c r="H107">
        <v>1.92377573564892E-2</v>
      </c>
      <c r="I107">
        <v>1.82239954106866</v>
      </c>
      <c r="J107">
        <v>5.01</v>
      </c>
      <c r="K107">
        <v>2660</v>
      </c>
      <c r="L107">
        <v>2654.0625</v>
      </c>
    </row>
    <row r="108" spans="1:12" x14ac:dyDescent="0.2">
      <c r="A108" s="14">
        <v>43866</v>
      </c>
      <c r="B108">
        <v>2550</v>
      </c>
      <c r="C108">
        <v>2584</v>
      </c>
      <c r="D108">
        <v>3740</v>
      </c>
      <c r="E108">
        <v>3735</v>
      </c>
      <c r="F108">
        <v>0.69183400267737605</v>
      </c>
      <c r="G108">
        <v>0.66481351926755805</v>
      </c>
      <c r="H108">
        <v>1.9035469621277001E-2</v>
      </c>
      <c r="I108">
        <v>1.41948078757223</v>
      </c>
      <c r="J108">
        <v>3.91</v>
      </c>
      <c r="K108">
        <v>2584</v>
      </c>
      <c r="L108">
        <v>2608.6640625</v>
      </c>
    </row>
    <row r="109" spans="1:12" x14ac:dyDescent="0.2">
      <c r="A109" s="14">
        <v>43865</v>
      </c>
      <c r="B109">
        <v>2412</v>
      </c>
      <c r="C109">
        <v>2534</v>
      </c>
      <c r="D109">
        <v>3690</v>
      </c>
      <c r="E109">
        <v>3740</v>
      </c>
      <c r="F109">
        <v>0.67754010695187095</v>
      </c>
      <c r="G109">
        <v>0.66469264405295203</v>
      </c>
      <c r="H109">
        <v>1.8891746630107099E-2</v>
      </c>
      <c r="I109">
        <v>0.68005691323662598</v>
      </c>
      <c r="J109">
        <v>1.9</v>
      </c>
      <c r="K109">
        <v>2534</v>
      </c>
      <c r="L109">
        <v>2612.15625</v>
      </c>
    </row>
    <row r="110" spans="1:12" x14ac:dyDescent="0.2">
      <c r="A110" s="14">
        <v>43864</v>
      </c>
      <c r="B110">
        <v>2384</v>
      </c>
      <c r="C110">
        <v>2435</v>
      </c>
      <c r="D110">
        <v>3610</v>
      </c>
      <c r="E110">
        <v>3695</v>
      </c>
      <c r="F110">
        <v>0.65899864682002696</v>
      </c>
      <c r="G110">
        <v>0.66471787761510703</v>
      </c>
      <c r="H110">
        <v>1.8910144987813099E-2</v>
      </c>
      <c r="I110">
        <v>-0.30244246137540998</v>
      </c>
      <c r="J110">
        <v>-0.87</v>
      </c>
      <c r="K110">
        <v>2435</v>
      </c>
      <c r="L110">
        <v>2580.7265625</v>
      </c>
    </row>
    <row r="111" spans="1:12" x14ac:dyDescent="0.2">
      <c r="A111" s="14">
        <v>43861</v>
      </c>
      <c r="B111">
        <v>2415</v>
      </c>
      <c r="C111">
        <v>2434</v>
      </c>
      <c r="D111">
        <v>3650</v>
      </c>
      <c r="E111">
        <v>3680</v>
      </c>
      <c r="F111">
        <v>0.66141304347826002</v>
      </c>
      <c r="G111">
        <v>0.66493913229163004</v>
      </c>
      <c r="H111">
        <v>1.8938989917638999E-2</v>
      </c>
      <c r="I111">
        <v>-0.186181461033748</v>
      </c>
      <c r="J111">
        <v>-0.53</v>
      </c>
      <c r="K111">
        <v>2434</v>
      </c>
      <c r="L111">
        <v>2570.25</v>
      </c>
    </row>
    <row r="112" spans="1:12" x14ac:dyDescent="0.2">
      <c r="A112" s="14">
        <v>43860</v>
      </c>
      <c r="B112">
        <v>2415</v>
      </c>
      <c r="C112">
        <v>2386</v>
      </c>
      <c r="D112">
        <v>3640</v>
      </c>
      <c r="E112">
        <v>3610</v>
      </c>
      <c r="F112">
        <v>0.66094182825484704</v>
      </c>
      <c r="G112">
        <v>0.66520895932690305</v>
      </c>
      <c r="H112">
        <v>1.9030768809024799E-2</v>
      </c>
      <c r="I112">
        <v>-0.224222737130432</v>
      </c>
      <c r="J112">
        <v>-0.65</v>
      </c>
      <c r="K112">
        <v>2386</v>
      </c>
      <c r="L112">
        <v>2521.359375</v>
      </c>
    </row>
    <row r="113" spans="1:12" x14ac:dyDescent="0.2">
      <c r="A113" s="14">
        <v>43859</v>
      </c>
      <c r="B113">
        <v>2436</v>
      </c>
      <c r="C113">
        <v>2427</v>
      </c>
      <c r="D113">
        <v>3620</v>
      </c>
      <c r="E113">
        <v>3615</v>
      </c>
      <c r="F113">
        <v>0.67136929460580896</v>
      </c>
      <c r="G113">
        <v>0.66535425602296905</v>
      </c>
      <c r="H113">
        <v>1.9039232783422101E-2</v>
      </c>
      <c r="I113">
        <v>0.31592862229602198</v>
      </c>
      <c r="J113">
        <v>0.9</v>
      </c>
      <c r="K113">
        <v>2427</v>
      </c>
      <c r="L113">
        <v>2524.8515625</v>
      </c>
    </row>
    <row r="114" spans="1:12" x14ac:dyDescent="0.2">
      <c r="A114" s="14">
        <v>43858</v>
      </c>
      <c r="B114">
        <v>2400</v>
      </c>
      <c r="C114">
        <v>2422</v>
      </c>
      <c r="D114">
        <v>3680</v>
      </c>
      <c r="E114">
        <v>3655</v>
      </c>
      <c r="F114">
        <v>0.66265389876880898</v>
      </c>
      <c r="G114">
        <v>0.665216618916597</v>
      </c>
      <c r="H114">
        <v>1.9032562990216301E-2</v>
      </c>
      <c r="I114">
        <v>-0.13464924031013101</v>
      </c>
      <c r="J114">
        <v>-0.39</v>
      </c>
      <c r="K114">
        <v>2422</v>
      </c>
      <c r="L114">
        <v>2552.7890625</v>
      </c>
    </row>
    <row r="115" spans="1:12" x14ac:dyDescent="0.2">
      <c r="A115" s="14">
        <v>43857</v>
      </c>
      <c r="B115">
        <v>2409</v>
      </c>
      <c r="C115">
        <v>2426</v>
      </c>
      <c r="D115">
        <v>3690</v>
      </c>
      <c r="E115">
        <v>3700</v>
      </c>
      <c r="F115">
        <v>0.65567567567567497</v>
      </c>
      <c r="G115">
        <v>0.66512696322388598</v>
      </c>
      <c r="H115">
        <v>1.9060241380321401E-2</v>
      </c>
      <c r="I115">
        <v>-0.49586400086039101</v>
      </c>
      <c r="J115">
        <v>-1.44</v>
      </c>
      <c r="K115">
        <v>2426</v>
      </c>
      <c r="L115">
        <v>2584.21875</v>
      </c>
    </row>
    <row r="116" spans="1:12" x14ac:dyDescent="0.2">
      <c r="A116" s="14">
        <v>43854</v>
      </c>
      <c r="B116">
        <v>2495</v>
      </c>
      <c r="C116">
        <v>2459</v>
      </c>
      <c r="D116">
        <v>3770</v>
      </c>
      <c r="E116">
        <v>3735</v>
      </c>
      <c r="F116">
        <v>0.65836680053547503</v>
      </c>
      <c r="G116">
        <v>0.66524793023406203</v>
      </c>
      <c r="H116">
        <v>1.9028637806759702E-2</v>
      </c>
      <c r="I116">
        <v>-0.36161966865240602</v>
      </c>
      <c r="J116">
        <v>-1.05</v>
      </c>
      <c r="K116">
        <v>2459</v>
      </c>
      <c r="L116">
        <v>2608.6640625</v>
      </c>
    </row>
    <row r="117" spans="1:12" x14ac:dyDescent="0.2">
      <c r="A117" s="14">
        <v>43853</v>
      </c>
      <c r="B117">
        <v>2497</v>
      </c>
      <c r="C117">
        <v>2495</v>
      </c>
      <c r="D117">
        <v>3760</v>
      </c>
      <c r="E117">
        <v>3770</v>
      </c>
      <c r="F117">
        <v>0.66180371352785095</v>
      </c>
      <c r="G117">
        <v>0.66505675658663399</v>
      </c>
      <c r="H117">
        <v>1.9168321340260301E-2</v>
      </c>
      <c r="I117">
        <v>-0.169709334533683</v>
      </c>
      <c r="J117">
        <v>-0.49</v>
      </c>
      <c r="K117">
        <v>2495</v>
      </c>
      <c r="L117">
        <v>2633.109375</v>
      </c>
    </row>
    <row r="118" spans="1:12" x14ac:dyDescent="0.2">
      <c r="A118" s="14">
        <v>43852</v>
      </c>
      <c r="B118">
        <v>2492</v>
      </c>
      <c r="C118">
        <v>2509</v>
      </c>
      <c r="D118">
        <v>3780</v>
      </c>
      <c r="E118">
        <v>3810</v>
      </c>
      <c r="F118">
        <v>0.65853018372703398</v>
      </c>
      <c r="G118">
        <v>0.66468501779072697</v>
      </c>
      <c r="H118">
        <v>1.9495362213080399E-2</v>
      </c>
      <c r="I118">
        <v>-0.31570760247603102</v>
      </c>
      <c r="J118">
        <v>-0.93</v>
      </c>
      <c r="K118">
        <v>2509</v>
      </c>
      <c r="L118">
        <v>2661.046875</v>
      </c>
    </row>
    <row r="119" spans="1:12" x14ac:dyDescent="0.2">
      <c r="A119" s="14">
        <v>43851</v>
      </c>
      <c r="B119">
        <v>2547</v>
      </c>
      <c r="C119">
        <v>2502</v>
      </c>
      <c r="D119">
        <v>3795</v>
      </c>
      <c r="E119">
        <v>3785</v>
      </c>
      <c r="F119">
        <v>0.66103038309114903</v>
      </c>
      <c r="G119">
        <v>0.66441143795311897</v>
      </c>
      <c r="H119">
        <v>1.97224598735776E-2</v>
      </c>
      <c r="I119">
        <v>-0.171431701909558</v>
      </c>
      <c r="J119">
        <v>-0.51</v>
      </c>
      <c r="K119">
        <v>2502</v>
      </c>
      <c r="L119">
        <v>2643.5859375</v>
      </c>
    </row>
    <row r="120" spans="1:12" x14ac:dyDescent="0.2">
      <c r="A120" s="14">
        <v>43850</v>
      </c>
      <c r="B120">
        <v>2525</v>
      </c>
      <c r="C120">
        <v>2536</v>
      </c>
      <c r="D120">
        <v>3785</v>
      </c>
      <c r="E120">
        <v>3785</v>
      </c>
      <c r="F120">
        <v>0.67001321003962999</v>
      </c>
      <c r="G120">
        <v>0.66421838916707598</v>
      </c>
      <c r="H120">
        <v>1.98252026531592E-2</v>
      </c>
      <c r="I120">
        <v>0.29229566899937898</v>
      </c>
      <c r="J120">
        <v>0.86</v>
      </c>
      <c r="K120">
        <v>2536</v>
      </c>
      <c r="L120">
        <v>2643.5859375</v>
      </c>
    </row>
    <row r="121" spans="1:12" x14ac:dyDescent="0.2">
      <c r="A121" s="14">
        <v>43847</v>
      </c>
      <c r="B121">
        <v>2552</v>
      </c>
      <c r="C121">
        <v>2532</v>
      </c>
      <c r="D121">
        <v>3785</v>
      </c>
      <c r="E121">
        <v>3780</v>
      </c>
      <c r="F121">
        <v>0.66984126984126902</v>
      </c>
      <c r="G121">
        <v>0.663714129462464</v>
      </c>
      <c r="H121">
        <v>2.01497154271057E-2</v>
      </c>
      <c r="I121">
        <v>0.30408074004671498</v>
      </c>
      <c r="J121">
        <v>0.91</v>
      </c>
      <c r="K121">
        <v>2532</v>
      </c>
      <c r="L121">
        <v>2640.09375</v>
      </c>
    </row>
    <row r="122" spans="1:12" x14ac:dyDescent="0.2">
      <c r="A122" s="14">
        <v>43846</v>
      </c>
      <c r="B122">
        <v>2531</v>
      </c>
      <c r="C122">
        <v>2525</v>
      </c>
      <c r="D122">
        <v>3785</v>
      </c>
      <c r="E122">
        <v>3780</v>
      </c>
      <c r="F122">
        <v>0.66798941798941802</v>
      </c>
      <c r="G122">
        <v>0.66326291253124703</v>
      </c>
      <c r="H122">
        <v>2.0384990803109699E-2</v>
      </c>
      <c r="I122">
        <v>0.231862035348536</v>
      </c>
      <c r="J122">
        <v>0.71</v>
      </c>
      <c r="K122">
        <v>2525</v>
      </c>
      <c r="L122">
        <v>2640.09375</v>
      </c>
    </row>
    <row r="123" spans="1:12" x14ac:dyDescent="0.2">
      <c r="A123" s="14">
        <v>43845</v>
      </c>
      <c r="B123">
        <v>2577</v>
      </c>
      <c r="C123">
        <v>2541</v>
      </c>
      <c r="D123">
        <v>3780</v>
      </c>
      <c r="E123">
        <v>3775</v>
      </c>
      <c r="F123">
        <v>0.67311258278145603</v>
      </c>
      <c r="G123">
        <v>0.66289355722184395</v>
      </c>
      <c r="H123">
        <v>2.0546329544965301E-2</v>
      </c>
      <c r="I123">
        <v>0.49736501778812098</v>
      </c>
      <c r="J123">
        <v>1.52</v>
      </c>
      <c r="K123">
        <v>2541</v>
      </c>
      <c r="L123">
        <v>2636.6015625</v>
      </c>
    </row>
    <row r="124" spans="1:12" x14ac:dyDescent="0.2">
      <c r="A124" s="14">
        <v>43844</v>
      </c>
      <c r="B124">
        <v>2537</v>
      </c>
      <c r="C124">
        <v>2555</v>
      </c>
      <c r="D124">
        <v>3890</v>
      </c>
      <c r="E124">
        <v>3815</v>
      </c>
      <c r="F124">
        <v>0.66972477064220104</v>
      </c>
      <c r="G124">
        <v>0.66232253230856797</v>
      </c>
      <c r="H124">
        <v>2.0847305840792099E-2</v>
      </c>
      <c r="I124">
        <v>0.35506930200783099</v>
      </c>
      <c r="J124">
        <v>1.1100000000000001</v>
      </c>
      <c r="K124">
        <v>2555</v>
      </c>
      <c r="L124">
        <v>2664.5390625</v>
      </c>
    </row>
    <row r="125" spans="1:12" x14ac:dyDescent="0.2">
      <c r="A125" s="14">
        <v>43840</v>
      </c>
      <c r="B125">
        <v>2510</v>
      </c>
      <c r="C125">
        <v>2513</v>
      </c>
      <c r="D125">
        <v>3870</v>
      </c>
      <c r="E125">
        <v>3900</v>
      </c>
      <c r="F125">
        <v>0.64435897435897405</v>
      </c>
      <c r="G125">
        <v>0.66183021751471205</v>
      </c>
      <c r="H125">
        <v>2.1101122323311499E-2</v>
      </c>
      <c r="I125">
        <v>-0.82797696198541204</v>
      </c>
      <c r="J125">
        <v>-2.71</v>
      </c>
      <c r="K125">
        <v>2513</v>
      </c>
      <c r="L125">
        <v>2723.90625</v>
      </c>
    </row>
    <row r="126" spans="1:12" x14ac:dyDescent="0.2">
      <c r="A126" s="14">
        <v>43839</v>
      </c>
      <c r="B126">
        <v>2515</v>
      </c>
      <c r="C126">
        <v>2498</v>
      </c>
      <c r="D126">
        <v>3805</v>
      </c>
      <c r="E126">
        <v>3840</v>
      </c>
      <c r="F126">
        <v>0.65052083333333299</v>
      </c>
      <c r="G126">
        <v>0.66195581878682497</v>
      </c>
      <c r="H126">
        <v>2.10246508379811E-2</v>
      </c>
      <c r="I126">
        <v>-0.54388467811483499</v>
      </c>
      <c r="J126">
        <v>-1.76</v>
      </c>
      <c r="K126">
        <v>2498</v>
      </c>
      <c r="L126">
        <v>2682</v>
      </c>
    </row>
    <row r="127" spans="1:12" x14ac:dyDescent="0.2">
      <c r="A127" s="14">
        <v>43838</v>
      </c>
      <c r="B127">
        <v>2495</v>
      </c>
      <c r="C127">
        <v>2490</v>
      </c>
      <c r="D127">
        <v>3805</v>
      </c>
      <c r="E127">
        <v>3790</v>
      </c>
      <c r="F127">
        <v>0.65699208443271695</v>
      </c>
      <c r="G127">
        <v>0.661957607966835</v>
      </c>
      <c r="H127">
        <v>2.1023683341661801E-2</v>
      </c>
      <c r="I127">
        <v>-0.236187134928802</v>
      </c>
      <c r="J127">
        <v>-0.76</v>
      </c>
      <c r="K127">
        <v>2490</v>
      </c>
      <c r="L127">
        <v>2647.078125</v>
      </c>
    </row>
    <row r="128" spans="1:12" x14ac:dyDescent="0.2">
      <c r="A128" s="14">
        <v>43837</v>
      </c>
      <c r="B128">
        <v>2481</v>
      </c>
      <c r="C128">
        <v>2511</v>
      </c>
      <c r="D128">
        <v>3800</v>
      </c>
      <c r="E128">
        <v>3840</v>
      </c>
      <c r="F128">
        <v>0.65390625000000002</v>
      </c>
      <c r="G128">
        <v>0.66193780161345905</v>
      </c>
      <c r="H128">
        <v>2.1029051064159199E-2</v>
      </c>
      <c r="I128">
        <v>-0.38192648774094101</v>
      </c>
      <c r="J128">
        <v>-1.23</v>
      </c>
      <c r="K128">
        <v>2511</v>
      </c>
      <c r="L128">
        <v>2682</v>
      </c>
    </row>
    <row r="129" spans="1:12" x14ac:dyDescent="0.2">
      <c r="A129" s="14">
        <v>43836</v>
      </c>
      <c r="B129">
        <v>2500</v>
      </c>
      <c r="C129">
        <v>2461</v>
      </c>
      <c r="D129">
        <v>3730</v>
      </c>
      <c r="E129">
        <v>3760</v>
      </c>
      <c r="F129">
        <v>0.65452127659574399</v>
      </c>
      <c r="G129">
        <v>0.66194883465093401</v>
      </c>
      <c r="H129">
        <v>2.1025051051184698E-2</v>
      </c>
      <c r="I129">
        <v>-0.35327182022568598</v>
      </c>
      <c r="J129">
        <v>-1.1299999999999999</v>
      </c>
      <c r="K129">
        <v>2461</v>
      </c>
      <c r="L129">
        <v>2626.125</v>
      </c>
    </row>
    <row r="130" spans="1:12" x14ac:dyDescent="0.2">
      <c r="A130" s="14">
        <v>43829</v>
      </c>
      <c r="B130">
        <v>2550</v>
      </c>
      <c r="C130">
        <v>2537</v>
      </c>
      <c r="D130">
        <v>3820</v>
      </c>
      <c r="E130">
        <v>3785</v>
      </c>
      <c r="F130">
        <v>0.67027741083223202</v>
      </c>
      <c r="G130">
        <v>0.66186459886718296</v>
      </c>
      <c r="H130">
        <v>2.1067253817969599E-2</v>
      </c>
      <c r="I130">
        <v>0.39933121031055502</v>
      </c>
      <c r="J130">
        <v>1.26</v>
      </c>
      <c r="K130">
        <v>2537</v>
      </c>
      <c r="L130">
        <v>2643.5859375</v>
      </c>
    </row>
    <row r="131" spans="1:12" x14ac:dyDescent="0.2">
      <c r="A131" s="14">
        <v>43826</v>
      </c>
      <c r="B131">
        <v>2557</v>
      </c>
      <c r="C131">
        <v>2548</v>
      </c>
      <c r="D131">
        <v>3870</v>
      </c>
      <c r="E131">
        <v>3850</v>
      </c>
      <c r="F131">
        <v>0.66181818181818097</v>
      </c>
      <c r="G131">
        <v>0.66154141824243395</v>
      </c>
      <c r="H131">
        <v>2.1121563644223799E-2</v>
      </c>
      <c r="I131">
        <v>1.3103365849680301E-2</v>
      </c>
      <c r="J131">
        <v>0.04</v>
      </c>
      <c r="K131">
        <v>2548</v>
      </c>
      <c r="L131">
        <v>2688.984375</v>
      </c>
    </row>
    <row r="132" spans="1:12" x14ac:dyDescent="0.2">
      <c r="A132" s="14">
        <v>43825</v>
      </c>
      <c r="B132">
        <v>2560</v>
      </c>
      <c r="C132">
        <v>2557</v>
      </c>
      <c r="D132">
        <v>3840</v>
      </c>
      <c r="E132">
        <v>3845</v>
      </c>
      <c r="F132">
        <v>0.66501950585175496</v>
      </c>
      <c r="G132">
        <v>0.66126903885947996</v>
      </c>
      <c r="H132">
        <v>2.1247582932750801E-2</v>
      </c>
      <c r="I132">
        <v>0.17651264165646399</v>
      </c>
      <c r="J132">
        <v>0.56000000000000005</v>
      </c>
      <c r="K132">
        <v>2557</v>
      </c>
      <c r="L132">
        <v>2685.4921875</v>
      </c>
    </row>
    <row r="133" spans="1:12" x14ac:dyDescent="0.2">
      <c r="A133" s="14">
        <v>43824</v>
      </c>
      <c r="B133">
        <v>2597</v>
      </c>
      <c r="C133">
        <v>2560</v>
      </c>
      <c r="D133">
        <v>3900</v>
      </c>
      <c r="E133">
        <v>3865</v>
      </c>
      <c r="F133">
        <v>0.66235446313065904</v>
      </c>
      <c r="G133">
        <v>0.660998285327278</v>
      </c>
      <c r="H133">
        <v>2.13272977490775E-2</v>
      </c>
      <c r="I133">
        <v>6.3588824957454201E-2</v>
      </c>
      <c r="J133">
        <v>0.2</v>
      </c>
      <c r="K133">
        <v>2560</v>
      </c>
      <c r="L133">
        <v>2699.4609375</v>
      </c>
    </row>
    <row r="134" spans="1:12" x14ac:dyDescent="0.2">
      <c r="A134" s="14">
        <v>43823</v>
      </c>
      <c r="B134">
        <v>2580</v>
      </c>
      <c r="C134">
        <v>2597</v>
      </c>
      <c r="D134">
        <v>3925</v>
      </c>
      <c r="E134">
        <v>3875</v>
      </c>
      <c r="F134">
        <v>0.67019354838709599</v>
      </c>
      <c r="G134">
        <v>0.660988669578499</v>
      </c>
      <c r="H134">
        <v>2.1326846700389399E-2</v>
      </c>
      <c r="I134">
        <v>0.431609929865024</v>
      </c>
      <c r="J134">
        <v>1.37</v>
      </c>
      <c r="K134">
        <v>2597</v>
      </c>
      <c r="L134">
        <v>2706.4453125</v>
      </c>
    </row>
    <row r="135" spans="1:12" x14ac:dyDescent="0.2">
      <c r="A135" s="14">
        <v>43822</v>
      </c>
      <c r="B135">
        <v>2569</v>
      </c>
      <c r="C135">
        <v>2580</v>
      </c>
      <c r="D135">
        <v>3905</v>
      </c>
      <c r="E135">
        <v>3905</v>
      </c>
      <c r="F135">
        <v>0.66069142125480096</v>
      </c>
      <c r="G135">
        <v>0.66061051641425395</v>
      </c>
      <c r="H135">
        <v>2.14115545545508E-2</v>
      </c>
      <c r="I135">
        <v>3.77855985846857E-3</v>
      </c>
      <c r="J135">
        <v>0.01</v>
      </c>
      <c r="K135">
        <v>2580</v>
      </c>
      <c r="L135">
        <v>2727.3984375</v>
      </c>
    </row>
    <row r="136" spans="1:12" x14ac:dyDescent="0.2">
      <c r="A136" s="14">
        <v>43819</v>
      </c>
      <c r="B136">
        <v>2593</v>
      </c>
      <c r="C136">
        <v>2576</v>
      </c>
      <c r="D136">
        <v>3875</v>
      </c>
      <c r="E136">
        <v>3895</v>
      </c>
      <c r="F136">
        <v>0.66136071887034598</v>
      </c>
      <c r="G136">
        <v>0.66041636454365304</v>
      </c>
      <c r="H136">
        <v>2.1475862706902198E-2</v>
      </c>
      <c r="I136">
        <v>4.3972823796714397E-2</v>
      </c>
      <c r="J136">
        <v>0.14000000000000001</v>
      </c>
      <c r="K136">
        <v>2576</v>
      </c>
      <c r="L136">
        <v>2720.4140625</v>
      </c>
    </row>
    <row r="137" spans="1:12" x14ac:dyDescent="0.2">
      <c r="A137" s="14">
        <v>43818</v>
      </c>
      <c r="B137">
        <v>2562</v>
      </c>
      <c r="C137">
        <v>2588</v>
      </c>
      <c r="D137">
        <v>3885</v>
      </c>
      <c r="E137">
        <v>3870</v>
      </c>
      <c r="F137">
        <v>0.66873385012919895</v>
      </c>
      <c r="G137">
        <v>0.66008711051427105</v>
      </c>
      <c r="H137">
        <v>2.1647471493115099E-2</v>
      </c>
      <c r="I137">
        <v>0.39943416106023399</v>
      </c>
      <c r="J137">
        <v>1.29</v>
      </c>
      <c r="K137">
        <v>2588</v>
      </c>
      <c r="L137">
        <v>2702.953125</v>
      </c>
    </row>
    <row r="138" spans="1:12" x14ac:dyDescent="0.2">
      <c r="A138" s="14">
        <v>43817</v>
      </c>
      <c r="B138">
        <v>2575</v>
      </c>
      <c r="C138">
        <v>2551</v>
      </c>
      <c r="D138">
        <v>3890</v>
      </c>
      <c r="E138">
        <v>3870</v>
      </c>
      <c r="F138">
        <v>0.65917312661498695</v>
      </c>
      <c r="G138">
        <v>0.65952270773763699</v>
      </c>
      <c r="H138">
        <v>2.1964181544651001E-2</v>
      </c>
      <c r="I138">
        <v>-1.5915963995256001E-2</v>
      </c>
      <c r="J138">
        <v>-0.05</v>
      </c>
      <c r="K138">
        <v>2551</v>
      </c>
      <c r="L138">
        <v>2702.953125</v>
      </c>
    </row>
    <row r="139" spans="1:12" x14ac:dyDescent="0.2">
      <c r="A139" s="14">
        <v>43816</v>
      </c>
      <c r="B139">
        <v>2572</v>
      </c>
      <c r="C139">
        <v>2571</v>
      </c>
      <c r="D139">
        <v>3800</v>
      </c>
      <c r="E139">
        <v>3890</v>
      </c>
      <c r="F139">
        <v>0.66092544987146495</v>
      </c>
      <c r="G139">
        <v>0.65937205292607703</v>
      </c>
      <c r="H139">
        <v>2.2004776109492901E-2</v>
      </c>
      <c r="I139">
        <v>7.0593626477188198E-2</v>
      </c>
      <c r="J139">
        <v>0.24</v>
      </c>
      <c r="K139">
        <v>2571</v>
      </c>
      <c r="L139">
        <v>2716.921875</v>
      </c>
    </row>
    <row r="140" spans="1:12" x14ac:dyDescent="0.2">
      <c r="A140" s="14">
        <v>43815</v>
      </c>
      <c r="B140">
        <v>2563</v>
      </c>
      <c r="C140">
        <v>2538</v>
      </c>
      <c r="D140">
        <v>3785</v>
      </c>
      <c r="E140">
        <v>3765</v>
      </c>
      <c r="F140">
        <v>0.67410358565737005</v>
      </c>
      <c r="G140">
        <v>0.65960470004432203</v>
      </c>
      <c r="H140">
        <v>2.2111946651415099E-2</v>
      </c>
      <c r="I140">
        <v>0.65570371716322895</v>
      </c>
      <c r="J140">
        <v>2.15</v>
      </c>
      <c r="K140">
        <v>2538</v>
      </c>
      <c r="L140">
        <v>2629.6171875</v>
      </c>
    </row>
    <row r="141" spans="1:12" x14ac:dyDescent="0.2">
      <c r="A141" s="14">
        <v>43812</v>
      </c>
      <c r="B141">
        <v>2610</v>
      </c>
      <c r="C141">
        <v>2579</v>
      </c>
      <c r="D141">
        <v>3880</v>
      </c>
      <c r="E141">
        <v>3825</v>
      </c>
      <c r="F141">
        <v>0.67424836601307103</v>
      </c>
      <c r="G141">
        <v>0.65972630135836396</v>
      </c>
      <c r="H141">
        <v>2.2216178359229399E-2</v>
      </c>
      <c r="I141">
        <v>0.65367069078621698</v>
      </c>
      <c r="J141">
        <v>2.15</v>
      </c>
      <c r="K141">
        <v>2579</v>
      </c>
      <c r="L141">
        <v>2671.5234375</v>
      </c>
    </row>
    <row r="142" spans="1:12" x14ac:dyDescent="0.2">
      <c r="A142" s="14">
        <v>43811</v>
      </c>
      <c r="B142">
        <v>2604</v>
      </c>
      <c r="C142">
        <v>2564</v>
      </c>
      <c r="D142">
        <v>3815</v>
      </c>
      <c r="E142">
        <v>3820</v>
      </c>
      <c r="F142">
        <v>0.67120418848167496</v>
      </c>
      <c r="G142">
        <v>0.65983133119638604</v>
      </c>
      <c r="H142">
        <v>2.2303035552020699E-2</v>
      </c>
      <c r="I142">
        <v>0.50992418761840896</v>
      </c>
      <c r="J142">
        <v>1.69</v>
      </c>
      <c r="K142">
        <v>2564</v>
      </c>
      <c r="L142">
        <v>2668.03125</v>
      </c>
    </row>
    <row r="143" spans="1:12" x14ac:dyDescent="0.2">
      <c r="A143" s="14">
        <v>43810</v>
      </c>
      <c r="B143">
        <v>2598</v>
      </c>
      <c r="C143">
        <v>2587</v>
      </c>
      <c r="D143">
        <v>3900</v>
      </c>
      <c r="E143">
        <v>3820</v>
      </c>
      <c r="F143">
        <v>0.67722513089005199</v>
      </c>
      <c r="G143">
        <v>0.65989638824455998</v>
      </c>
      <c r="H143">
        <v>2.2343195002674201E-2</v>
      </c>
      <c r="I143">
        <v>0.77557138284912497</v>
      </c>
      <c r="J143">
        <v>2.56</v>
      </c>
      <c r="K143">
        <v>2587</v>
      </c>
      <c r="L143">
        <v>2668.03125</v>
      </c>
    </row>
    <row r="144" spans="1:12" x14ac:dyDescent="0.2">
      <c r="A144" s="14">
        <v>43809</v>
      </c>
      <c r="B144">
        <v>2607</v>
      </c>
      <c r="C144">
        <v>2593</v>
      </c>
      <c r="D144">
        <v>3950</v>
      </c>
      <c r="E144">
        <v>3930</v>
      </c>
      <c r="F144">
        <v>0.65979643765903295</v>
      </c>
      <c r="G144">
        <v>0.65997314879001301</v>
      </c>
      <c r="H144">
        <v>2.24123785400283E-2</v>
      </c>
      <c r="I144">
        <v>-7.8845326775511607E-3</v>
      </c>
      <c r="J144">
        <v>-0.03</v>
      </c>
      <c r="K144">
        <v>2593</v>
      </c>
      <c r="L144">
        <v>2744.859375</v>
      </c>
    </row>
    <row r="145" spans="1:12" x14ac:dyDescent="0.2">
      <c r="A145" s="14">
        <v>43808</v>
      </c>
      <c r="B145">
        <v>2631</v>
      </c>
      <c r="C145">
        <v>2595</v>
      </c>
      <c r="D145">
        <v>3920</v>
      </c>
      <c r="E145">
        <v>3910</v>
      </c>
      <c r="F145">
        <v>0.66368286445012703</v>
      </c>
      <c r="G145">
        <v>0.66012916408177302</v>
      </c>
      <c r="H145">
        <v>2.24512981722144E-2</v>
      </c>
      <c r="I145">
        <v>0.158284850216458</v>
      </c>
      <c r="J145">
        <v>0.54</v>
      </c>
      <c r="K145">
        <v>2595</v>
      </c>
      <c r="L145">
        <v>2730.890625</v>
      </c>
    </row>
    <row r="146" spans="1:12" x14ac:dyDescent="0.2">
      <c r="A146" s="14">
        <v>43805</v>
      </c>
      <c r="B146">
        <v>2634</v>
      </c>
      <c r="C146">
        <v>2621</v>
      </c>
      <c r="D146">
        <v>3900</v>
      </c>
      <c r="E146">
        <v>3880</v>
      </c>
      <c r="F146">
        <v>0.67551546391752504</v>
      </c>
      <c r="G146">
        <v>0.66024375559207504</v>
      </c>
      <c r="H146">
        <v>2.24910414889057E-2</v>
      </c>
      <c r="I146">
        <v>0.67901294535351397</v>
      </c>
      <c r="J146">
        <v>2.2599999999999998</v>
      </c>
      <c r="K146">
        <v>2621</v>
      </c>
      <c r="L146">
        <v>2709.9375</v>
      </c>
    </row>
    <row r="147" spans="1:12" x14ac:dyDescent="0.2">
      <c r="A147" s="14">
        <v>43804</v>
      </c>
      <c r="B147">
        <v>2591</v>
      </c>
      <c r="C147">
        <v>2591</v>
      </c>
      <c r="D147">
        <v>3900</v>
      </c>
      <c r="E147">
        <v>3890</v>
      </c>
      <c r="F147">
        <v>0.66606683804627198</v>
      </c>
      <c r="G147">
        <v>0.66013172533863596</v>
      </c>
      <c r="H147">
        <v>2.2435550318548401E-2</v>
      </c>
      <c r="I147">
        <v>0.264540544955084</v>
      </c>
      <c r="J147">
        <v>0.89</v>
      </c>
      <c r="K147">
        <v>2591</v>
      </c>
      <c r="L147">
        <v>2716.921875</v>
      </c>
    </row>
    <row r="148" spans="1:12" x14ac:dyDescent="0.2">
      <c r="A148" s="14">
        <v>43803</v>
      </c>
      <c r="B148">
        <v>2536</v>
      </c>
      <c r="C148">
        <v>2578</v>
      </c>
      <c r="D148">
        <v>3865</v>
      </c>
      <c r="E148">
        <v>3890</v>
      </c>
      <c r="F148">
        <v>0.66272493573264701</v>
      </c>
      <c r="G148">
        <v>0.66017127590460001</v>
      </c>
      <c r="H148">
        <v>2.24485889651721E-2</v>
      </c>
      <c r="I148">
        <v>0.113755917220859</v>
      </c>
      <c r="J148">
        <v>0.39</v>
      </c>
      <c r="K148">
        <v>2578</v>
      </c>
      <c r="L148">
        <v>2716.921875</v>
      </c>
    </row>
    <row r="149" spans="1:12" x14ac:dyDescent="0.2">
      <c r="A149" s="14">
        <v>43802</v>
      </c>
      <c r="B149">
        <v>2540</v>
      </c>
      <c r="C149">
        <v>2538</v>
      </c>
      <c r="D149">
        <v>3920</v>
      </c>
      <c r="E149">
        <v>3885</v>
      </c>
      <c r="F149">
        <v>0.65328185328185295</v>
      </c>
      <c r="G149">
        <v>0.66017658240933896</v>
      </c>
      <c r="H149">
        <v>2.24492390140212E-2</v>
      </c>
      <c r="I149">
        <v>-0.30712529378744102</v>
      </c>
      <c r="J149">
        <v>-1.06</v>
      </c>
      <c r="K149">
        <v>2538</v>
      </c>
      <c r="L149">
        <v>2713.4296875</v>
      </c>
    </row>
    <row r="150" spans="1:12" x14ac:dyDescent="0.2">
      <c r="A150" s="14">
        <v>43801</v>
      </c>
      <c r="B150">
        <v>2538</v>
      </c>
      <c r="C150">
        <v>2554</v>
      </c>
      <c r="D150">
        <v>3890</v>
      </c>
      <c r="E150">
        <v>3920</v>
      </c>
      <c r="F150">
        <v>0.65153061224489695</v>
      </c>
      <c r="G150">
        <v>0.66023997522861599</v>
      </c>
      <c r="H150">
        <v>2.2436389186748E-2</v>
      </c>
      <c r="I150">
        <v>-0.38818024198218198</v>
      </c>
      <c r="J150">
        <v>-1.34</v>
      </c>
      <c r="K150">
        <v>2554</v>
      </c>
      <c r="L150">
        <v>2737.875</v>
      </c>
    </row>
    <row r="151" spans="1:12" x14ac:dyDescent="0.2">
      <c r="A151" s="14">
        <v>43798</v>
      </c>
      <c r="B151">
        <v>2560</v>
      </c>
      <c r="C151">
        <v>2537</v>
      </c>
      <c r="D151">
        <v>3900</v>
      </c>
      <c r="E151">
        <v>3890</v>
      </c>
      <c r="F151">
        <v>0.65218508997429303</v>
      </c>
      <c r="G151">
        <v>0.66026247025530305</v>
      </c>
      <c r="H151">
        <v>2.2428490162613099E-2</v>
      </c>
      <c r="I151">
        <v>-0.36013927921347999</v>
      </c>
      <c r="J151">
        <v>-1.24</v>
      </c>
      <c r="K151">
        <v>2537</v>
      </c>
      <c r="L151">
        <v>2716.921875</v>
      </c>
    </row>
    <row r="152" spans="1:12" x14ac:dyDescent="0.2">
      <c r="A152" s="14">
        <v>43797</v>
      </c>
      <c r="B152">
        <v>2585</v>
      </c>
      <c r="C152">
        <v>2582</v>
      </c>
      <c r="D152">
        <v>3905</v>
      </c>
      <c r="E152">
        <v>3880</v>
      </c>
      <c r="F152">
        <v>0.66546391752577305</v>
      </c>
      <c r="G152">
        <v>0.66014599464989598</v>
      </c>
      <c r="H152">
        <v>2.2492726211456399E-2</v>
      </c>
      <c r="I152">
        <v>0.23642856032132101</v>
      </c>
      <c r="J152">
        <v>0.8</v>
      </c>
      <c r="K152">
        <v>2582</v>
      </c>
      <c r="L152">
        <v>2709.9375</v>
      </c>
    </row>
    <row r="153" spans="1:12" x14ac:dyDescent="0.2">
      <c r="A153" s="14">
        <v>43796</v>
      </c>
      <c r="B153">
        <v>2593</v>
      </c>
      <c r="C153">
        <v>2584</v>
      </c>
      <c r="D153">
        <v>3960</v>
      </c>
      <c r="E153">
        <v>3910</v>
      </c>
      <c r="F153">
        <v>0.66086956521739104</v>
      </c>
      <c r="G153">
        <v>0.66002051665613104</v>
      </c>
      <c r="H153">
        <v>2.24889590161182E-2</v>
      </c>
      <c r="I153">
        <v>3.7754017900572902E-2</v>
      </c>
      <c r="J153">
        <v>0.13</v>
      </c>
      <c r="K153">
        <v>2584</v>
      </c>
      <c r="L153">
        <v>2730.890625</v>
      </c>
    </row>
    <row r="154" spans="1:12" x14ac:dyDescent="0.2">
      <c r="A154" s="14">
        <v>43795</v>
      </c>
      <c r="B154">
        <v>2598</v>
      </c>
      <c r="C154">
        <v>2577</v>
      </c>
      <c r="D154">
        <v>3965</v>
      </c>
      <c r="E154">
        <v>3915</v>
      </c>
      <c r="F154">
        <v>0.65823754789272004</v>
      </c>
      <c r="G154">
        <v>0.65961283124802095</v>
      </c>
      <c r="H154">
        <v>2.2745556383988699E-2</v>
      </c>
      <c r="I154">
        <v>-6.0463825640642802E-2</v>
      </c>
      <c r="J154">
        <v>-0.21</v>
      </c>
      <c r="K154">
        <v>2577</v>
      </c>
      <c r="L154">
        <v>2734.3828125</v>
      </c>
    </row>
    <row r="155" spans="1:12" x14ac:dyDescent="0.2">
      <c r="A155" s="14">
        <v>43794</v>
      </c>
      <c r="B155">
        <v>2610</v>
      </c>
      <c r="C155">
        <v>2560</v>
      </c>
      <c r="D155">
        <v>3995</v>
      </c>
      <c r="E155">
        <v>3960</v>
      </c>
      <c r="F155">
        <v>0.64646464646464596</v>
      </c>
      <c r="G155">
        <v>0.65937054694499198</v>
      </c>
      <c r="H155">
        <v>2.2855429966075601E-2</v>
      </c>
      <c r="I155">
        <v>-0.564675462220674</v>
      </c>
      <c r="J155">
        <v>-2</v>
      </c>
      <c r="K155">
        <v>2560</v>
      </c>
      <c r="L155">
        <v>2765.8125</v>
      </c>
    </row>
    <row r="156" spans="1:12" x14ac:dyDescent="0.2">
      <c r="A156" s="14">
        <v>43791</v>
      </c>
      <c r="B156">
        <v>2576</v>
      </c>
      <c r="C156">
        <v>2599</v>
      </c>
      <c r="D156">
        <v>3900</v>
      </c>
      <c r="E156">
        <v>3975</v>
      </c>
      <c r="F156">
        <v>0.65383647798742095</v>
      </c>
      <c r="G156">
        <v>0.65930066942583898</v>
      </c>
      <c r="H156">
        <v>2.2902743847817101E-2</v>
      </c>
      <c r="I156">
        <v>-0.23858239321569399</v>
      </c>
      <c r="J156">
        <v>-0.84</v>
      </c>
      <c r="K156">
        <v>2599</v>
      </c>
      <c r="L156">
        <v>2776.2890625</v>
      </c>
    </row>
    <row r="157" spans="1:12" x14ac:dyDescent="0.2">
      <c r="A157" s="14">
        <v>43790</v>
      </c>
      <c r="B157">
        <v>2586</v>
      </c>
      <c r="C157">
        <v>2582</v>
      </c>
      <c r="D157">
        <v>3970</v>
      </c>
      <c r="E157">
        <v>3965</v>
      </c>
      <c r="F157">
        <v>0.65119798234552295</v>
      </c>
      <c r="G157">
        <v>0.65918796187374795</v>
      </c>
      <c r="H157">
        <v>2.2950106938120499E-2</v>
      </c>
      <c r="I157">
        <v>-0.34814563390787201</v>
      </c>
      <c r="J157">
        <v>-1.23</v>
      </c>
      <c r="K157">
        <v>2582</v>
      </c>
      <c r="L157">
        <v>2769.3046875</v>
      </c>
    </row>
    <row r="158" spans="1:12" x14ac:dyDescent="0.2">
      <c r="A158" s="14">
        <v>43789</v>
      </c>
      <c r="B158">
        <v>2585</v>
      </c>
      <c r="C158">
        <v>2565</v>
      </c>
      <c r="D158">
        <v>4035</v>
      </c>
      <c r="E158">
        <v>4005</v>
      </c>
      <c r="F158">
        <v>0.64044943820224698</v>
      </c>
      <c r="G158">
        <v>0.65909140269522204</v>
      </c>
      <c r="H158">
        <v>2.2998703705587702E-2</v>
      </c>
      <c r="I158">
        <v>-0.81056587934762403</v>
      </c>
      <c r="J158">
        <v>-2.91</v>
      </c>
      <c r="K158">
        <v>2565</v>
      </c>
      <c r="L158">
        <v>2797.2421875</v>
      </c>
    </row>
    <row r="159" spans="1:12" x14ac:dyDescent="0.2">
      <c r="A159" s="14">
        <v>43788</v>
      </c>
      <c r="B159">
        <v>2550</v>
      </c>
      <c r="C159">
        <v>2581</v>
      </c>
      <c r="D159">
        <v>4020</v>
      </c>
      <c r="E159">
        <v>4055</v>
      </c>
      <c r="F159">
        <v>0.63649815043156599</v>
      </c>
      <c r="G159">
        <v>0.65925166532989199</v>
      </c>
      <c r="H159">
        <v>2.2909949274072201E-2</v>
      </c>
      <c r="I159">
        <v>-0.99317177118662303</v>
      </c>
      <c r="J159">
        <v>-3.57</v>
      </c>
      <c r="K159">
        <v>2581</v>
      </c>
      <c r="L159">
        <v>2832.1640625</v>
      </c>
    </row>
    <row r="160" spans="1:12" x14ac:dyDescent="0.2">
      <c r="A160" s="14">
        <v>43787</v>
      </c>
      <c r="B160">
        <v>2567</v>
      </c>
      <c r="C160">
        <v>2551</v>
      </c>
      <c r="D160">
        <v>4010</v>
      </c>
      <c r="E160">
        <v>4030</v>
      </c>
      <c r="F160">
        <v>0.63300248138957804</v>
      </c>
      <c r="G160">
        <v>0.65944835665747104</v>
      </c>
      <c r="H160">
        <v>2.27766944711736E-2</v>
      </c>
      <c r="I160">
        <v>-1.16109364777944</v>
      </c>
      <c r="J160">
        <v>-4.18</v>
      </c>
      <c r="K160">
        <v>2551</v>
      </c>
      <c r="L160">
        <v>2814.703125</v>
      </c>
    </row>
    <row r="161" spans="1:12" x14ac:dyDescent="0.2">
      <c r="A161" s="14">
        <v>43784</v>
      </c>
      <c r="B161">
        <v>2553</v>
      </c>
      <c r="C161">
        <v>2576</v>
      </c>
      <c r="D161">
        <v>4005</v>
      </c>
      <c r="E161">
        <v>4000</v>
      </c>
      <c r="F161">
        <v>0.64400000000000002</v>
      </c>
      <c r="G161">
        <v>0.65983532779168597</v>
      </c>
      <c r="H161">
        <v>2.2569702769037501E-2</v>
      </c>
      <c r="I161">
        <v>-0.70161880082044703</v>
      </c>
      <c r="J161">
        <v>-2.46</v>
      </c>
      <c r="K161">
        <v>2576</v>
      </c>
      <c r="L161">
        <v>2793.75</v>
      </c>
    </row>
    <row r="162" spans="1:12" x14ac:dyDescent="0.2">
      <c r="A162" s="14">
        <v>43783</v>
      </c>
      <c r="B162">
        <v>2560</v>
      </c>
      <c r="C162">
        <v>2539</v>
      </c>
      <c r="D162">
        <v>4040</v>
      </c>
      <c r="E162">
        <v>4000</v>
      </c>
      <c r="F162">
        <v>0.63475000000000004</v>
      </c>
      <c r="G162">
        <v>0.66010400703696903</v>
      </c>
      <c r="H162">
        <v>2.2499426369788501E-2</v>
      </c>
      <c r="I162">
        <v>-1.12687348647313</v>
      </c>
      <c r="J162">
        <v>-3.99</v>
      </c>
      <c r="K162">
        <v>2539</v>
      </c>
      <c r="L162">
        <v>2793.75</v>
      </c>
    </row>
    <row r="163" spans="1:12" x14ac:dyDescent="0.2">
      <c r="A163" s="14">
        <v>43782</v>
      </c>
      <c r="B163">
        <v>2559</v>
      </c>
      <c r="C163">
        <v>2548</v>
      </c>
      <c r="D163">
        <v>4065</v>
      </c>
      <c r="E163">
        <v>4015</v>
      </c>
      <c r="F163">
        <v>0.63462017434620099</v>
      </c>
      <c r="G163">
        <v>0.66054919105379295</v>
      </c>
      <c r="H163">
        <v>2.2322987287385299E-2</v>
      </c>
      <c r="I163">
        <v>-1.1615388376914999</v>
      </c>
      <c r="J163">
        <v>-4.09</v>
      </c>
      <c r="K163">
        <v>2548</v>
      </c>
      <c r="L163">
        <v>2804.2265625</v>
      </c>
    </row>
    <row r="164" spans="1:12" x14ac:dyDescent="0.2">
      <c r="A164" s="14">
        <v>43781</v>
      </c>
      <c r="B164">
        <v>2595</v>
      </c>
      <c r="C164">
        <v>2559</v>
      </c>
      <c r="D164">
        <v>4050</v>
      </c>
      <c r="E164">
        <v>4060</v>
      </c>
      <c r="F164">
        <v>0.63029556650246299</v>
      </c>
      <c r="G164">
        <v>0.66115253773615501</v>
      </c>
      <c r="H164">
        <v>2.2225332466187499E-2</v>
      </c>
      <c r="I164">
        <v>-1.38836938797818</v>
      </c>
      <c r="J164">
        <v>-4.9000000000000004</v>
      </c>
      <c r="K164">
        <v>2559</v>
      </c>
      <c r="L164">
        <v>2835.65625</v>
      </c>
    </row>
    <row r="165" spans="1:12" x14ac:dyDescent="0.2">
      <c r="A165" s="14">
        <v>43780</v>
      </c>
      <c r="B165">
        <v>2600</v>
      </c>
      <c r="C165">
        <v>2575</v>
      </c>
      <c r="D165">
        <v>4050</v>
      </c>
      <c r="E165">
        <v>4035</v>
      </c>
      <c r="F165">
        <v>0.63816604708797997</v>
      </c>
      <c r="G165">
        <v>0.66182049227429196</v>
      </c>
      <c r="H165">
        <v>2.20399495667861E-2</v>
      </c>
      <c r="I165">
        <v>-1.0732531449146001</v>
      </c>
      <c r="J165">
        <v>-3.71</v>
      </c>
      <c r="K165">
        <v>2575</v>
      </c>
      <c r="L165">
        <v>2818.1953125</v>
      </c>
    </row>
    <row r="166" spans="1:12" x14ac:dyDescent="0.2">
      <c r="A166" s="14">
        <v>43777</v>
      </c>
      <c r="B166">
        <v>2640</v>
      </c>
      <c r="C166">
        <v>2589</v>
      </c>
      <c r="D166">
        <v>4060</v>
      </c>
      <c r="E166">
        <v>4065</v>
      </c>
      <c r="F166">
        <v>0.63690036900368996</v>
      </c>
      <c r="G166">
        <v>0.66232830523826702</v>
      </c>
      <c r="H166">
        <v>2.1927562234233498E-2</v>
      </c>
      <c r="I166">
        <v>-1.15963352254813</v>
      </c>
      <c r="J166">
        <v>-3.99</v>
      </c>
      <c r="K166">
        <v>2589</v>
      </c>
      <c r="L166">
        <v>2839.1484375</v>
      </c>
    </row>
    <row r="167" spans="1:12" x14ac:dyDescent="0.2">
      <c r="A167" s="14">
        <v>43776</v>
      </c>
      <c r="B167">
        <v>2596</v>
      </c>
      <c r="C167">
        <v>2609</v>
      </c>
      <c r="D167">
        <v>4105</v>
      </c>
      <c r="E167">
        <v>4085</v>
      </c>
      <c r="F167">
        <v>0.63867809057527503</v>
      </c>
      <c r="G167">
        <v>0.66276326352524695</v>
      </c>
      <c r="H167">
        <v>2.1741613716756501E-2</v>
      </c>
      <c r="I167">
        <v>-1.10779141161033</v>
      </c>
      <c r="J167">
        <v>-3.77</v>
      </c>
      <c r="K167">
        <v>2609</v>
      </c>
      <c r="L167">
        <v>2853.1171875</v>
      </c>
    </row>
    <row r="168" spans="1:12" x14ac:dyDescent="0.2">
      <c r="A168" s="14">
        <v>43775</v>
      </c>
      <c r="B168">
        <v>2620</v>
      </c>
      <c r="C168">
        <v>2596</v>
      </c>
      <c r="D168">
        <v>4025</v>
      </c>
      <c r="E168">
        <v>4105</v>
      </c>
      <c r="F168">
        <v>0.63239951278928097</v>
      </c>
      <c r="G168">
        <v>0.66312801905270102</v>
      </c>
      <c r="H168">
        <v>2.1563228308815199E-2</v>
      </c>
      <c r="I168">
        <v>-1.42504201241785</v>
      </c>
      <c r="J168">
        <v>-4.8600000000000003</v>
      </c>
      <c r="K168">
        <v>2596</v>
      </c>
      <c r="L168">
        <v>2867.0859375</v>
      </c>
    </row>
    <row r="169" spans="1:12" x14ac:dyDescent="0.2">
      <c r="A169" s="14">
        <v>43774</v>
      </c>
      <c r="B169">
        <v>2633</v>
      </c>
      <c r="C169">
        <v>2658</v>
      </c>
      <c r="D169">
        <v>4010</v>
      </c>
      <c r="E169">
        <v>4000</v>
      </c>
      <c r="F169">
        <v>0.66449999999999998</v>
      </c>
      <c r="G169">
        <v>0.66369180613956102</v>
      </c>
      <c r="H169">
        <v>2.1303649455138299E-2</v>
      </c>
      <c r="I169">
        <v>3.7936873780266299E-2</v>
      </c>
      <c r="J169">
        <v>0.12</v>
      </c>
      <c r="K169">
        <v>2658</v>
      </c>
      <c r="L169">
        <v>2793.75</v>
      </c>
    </row>
    <row r="170" spans="1:12" x14ac:dyDescent="0.2">
      <c r="A170" s="14">
        <v>43770</v>
      </c>
      <c r="B170">
        <v>2628</v>
      </c>
      <c r="C170">
        <v>2637</v>
      </c>
      <c r="D170">
        <v>3805</v>
      </c>
      <c r="E170">
        <v>3770</v>
      </c>
      <c r="F170">
        <v>0.69946949602121999</v>
      </c>
      <c r="G170">
        <v>0.66386365327331898</v>
      </c>
      <c r="H170">
        <v>2.1361380528197801E-2</v>
      </c>
      <c r="I170">
        <v>1.66683247372049</v>
      </c>
      <c r="J170">
        <v>5.09</v>
      </c>
      <c r="K170">
        <v>2637</v>
      </c>
      <c r="L170">
        <v>2633.109375</v>
      </c>
    </row>
    <row r="171" spans="1:12" x14ac:dyDescent="0.2">
      <c r="A171" s="14">
        <v>43769</v>
      </c>
      <c r="B171">
        <v>2606</v>
      </c>
      <c r="C171">
        <v>2678</v>
      </c>
      <c r="D171">
        <v>3805</v>
      </c>
      <c r="E171">
        <v>3805</v>
      </c>
      <c r="F171">
        <v>0.70381077529566305</v>
      </c>
      <c r="G171">
        <v>0.66354166683064297</v>
      </c>
      <c r="H171">
        <v>2.1001222600279201E-2</v>
      </c>
      <c r="I171">
        <v>1.91746496056305</v>
      </c>
      <c r="J171">
        <v>5.72</v>
      </c>
      <c r="K171">
        <v>2678</v>
      </c>
      <c r="L171">
        <v>2657.5546875</v>
      </c>
    </row>
    <row r="172" spans="1:12" x14ac:dyDescent="0.2">
      <c r="A172" s="14">
        <v>43768</v>
      </c>
      <c r="B172">
        <v>2536</v>
      </c>
      <c r="C172">
        <v>2571</v>
      </c>
      <c r="D172">
        <v>3750</v>
      </c>
      <c r="E172">
        <v>3815</v>
      </c>
      <c r="F172">
        <v>0.67391874180864997</v>
      </c>
      <c r="G172">
        <v>0.66320855464754702</v>
      </c>
      <c r="H172">
        <v>2.0553209121820199E-2</v>
      </c>
      <c r="I172">
        <v>0.52109561565895401</v>
      </c>
      <c r="J172">
        <v>1.59</v>
      </c>
      <c r="K172">
        <v>2571</v>
      </c>
      <c r="L172">
        <v>2664.5390625</v>
      </c>
    </row>
    <row r="173" spans="1:12" x14ac:dyDescent="0.2">
      <c r="A173" s="14">
        <v>43767</v>
      </c>
      <c r="B173">
        <v>2588</v>
      </c>
      <c r="C173">
        <v>2542</v>
      </c>
      <c r="D173">
        <v>3700</v>
      </c>
      <c r="E173">
        <v>3695</v>
      </c>
      <c r="F173">
        <v>0.68795669824086603</v>
      </c>
      <c r="G173">
        <v>0.66351456944649601</v>
      </c>
      <c r="H173">
        <v>2.08786755082285E-2</v>
      </c>
      <c r="I173">
        <v>1.17067429802892</v>
      </c>
      <c r="J173">
        <v>3.55</v>
      </c>
      <c r="K173">
        <v>2542</v>
      </c>
      <c r="L173">
        <v>2580.7265625</v>
      </c>
    </row>
    <row r="174" spans="1:12" x14ac:dyDescent="0.2">
      <c r="A174" s="14">
        <v>43766</v>
      </c>
      <c r="B174">
        <v>2569</v>
      </c>
      <c r="C174">
        <v>2568</v>
      </c>
      <c r="D174">
        <v>3660</v>
      </c>
      <c r="E174">
        <v>3635</v>
      </c>
      <c r="F174">
        <v>0.70646492434663</v>
      </c>
      <c r="G174">
        <v>0.663721735821588</v>
      </c>
      <c r="H174">
        <v>2.1194862361837902E-2</v>
      </c>
      <c r="I174">
        <v>2.0166768623136799</v>
      </c>
      <c r="J174">
        <v>6.05</v>
      </c>
      <c r="K174">
        <v>2568</v>
      </c>
      <c r="L174">
        <v>2538.8203125</v>
      </c>
    </row>
    <row r="175" spans="1:12" x14ac:dyDescent="0.2">
      <c r="A175" s="14">
        <v>43763</v>
      </c>
      <c r="B175">
        <v>2574</v>
      </c>
      <c r="C175">
        <v>2587</v>
      </c>
      <c r="D175">
        <v>3680</v>
      </c>
      <c r="E175">
        <v>3665</v>
      </c>
      <c r="F175">
        <v>0.70586630286493801</v>
      </c>
      <c r="G175">
        <v>0.66342822641022303</v>
      </c>
      <c r="H175">
        <v>2.0748640187901301E-2</v>
      </c>
      <c r="I175">
        <v>2.0453425415059701</v>
      </c>
      <c r="J175">
        <v>6.01</v>
      </c>
      <c r="K175">
        <v>2587</v>
      </c>
      <c r="L175">
        <v>2559.7734375</v>
      </c>
    </row>
    <row r="176" spans="1:12" x14ac:dyDescent="0.2">
      <c r="A176" s="14">
        <v>43762</v>
      </c>
      <c r="B176">
        <v>2572</v>
      </c>
      <c r="C176">
        <v>2550</v>
      </c>
      <c r="D176">
        <v>3690</v>
      </c>
      <c r="E176">
        <v>3670</v>
      </c>
      <c r="F176">
        <v>0.69482288828337802</v>
      </c>
      <c r="G176">
        <v>0.66317064653193702</v>
      </c>
      <c r="H176">
        <v>2.0336012088038698E-2</v>
      </c>
      <c r="I176">
        <v>1.55646257557342</v>
      </c>
      <c r="J176">
        <v>4.5599999999999996</v>
      </c>
      <c r="K176">
        <v>2550</v>
      </c>
      <c r="L176">
        <v>2563.265625</v>
      </c>
    </row>
    <row r="177" spans="1:12" x14ac:dyDescent="0.2">
      <c r="A177" s="14">
        <v>43761</v>
      </c>
      <c r="B177">
        <v>2545</v>
      </c>
      <c r="C177">
        <v>2551</v>
      </c>
      <c r="D177">
        <v>3645</v>
      </c>
      <c r="E177">
        <v>3675</v>
      </c>
      <c r="F177">
        <v>0.69414965986394495</v>
      </c>
      <c r="G177">
        <v>0.66320257703403995</v>
      </c>
      <c r="H177">
        <v>2.0387500553128799E-2</v>
      </c>
      <c r="I177">
        <v>1.5179439357589899</v>
      </c>
      <c r="J177">
        <v>4.46</v>
      </c>
      <c r="K177">
        <v>2551</v>
      </c>
      <c r="L177">
        <v>2566.7578125</v>
      </c>
    </row>
    <row r="178" spans="1:12" x14ac:dyDescent="0.2">
      <c r="A178" s="14">
        <v>43759</v>
      </c>
      <c r="B178">
        <v>2571</v>
      </c>
      <c r="C178">
        <v>2545</v>
      </c>
      <c r="D178">
        <v>3600</v>
      </c>
      <c r="E178">
        <v>3595</v>
      </c>
      <c r="F178">
        <v>0.70792767732962403</v>
      </c>
      <c r="G178">
        <v>0.66321770894046095</v>
      </c>
      <c r="H178">
        <v>2.0410872094215101E-2</v>
      </c>
      <c r="I178">
        <v>2.1904977005776498</v>
      </c>
      <c r="J178">
        <v>6.32</v>
      </c>
      <c r="K178">
        <v>2545</v>
      </c>
      <c r="L178">
        <v>2510.8828125</v>
      </c>
    </row>
    <row r="179" spans="1:12" x14ac:dyDescent="0.2">
      <c r="A179" s="14">
        <v>43756</v>
      </c>
      <c r="B179">
        <v>2530</v>
      </c>
      <c r="C179">
        <v>2538</v>
      </c>
      <c r="D179">
        <v>3615</v>
      </c>
      <c r="E179">
        <v>3585</v>
      </c>
      <c r="F179">
        <v>0.70794979079497899</v>
      </c>
      <c r="G179">
        <v>0.66291720138126098</v>
      </c>
      <c r="H179">
        <v>1.99101704511392E-2</v>
      </c>
      <c r="I179">
        <v>2.2617882415537398</v>
      </c>
      <c r="J179">
        <v>6.36</v>
      </c>
      <c r="K179">
        <v>2538</v>
      </c>
      <c r="L179">
        <v>2503.8984375</v>
      </c>
    </row>
    <row r="180" spans="1:12" x14ac:dyDescent="0.2">
      <c r="A180" s="14">
        <v>43755</v>
      </c>
      <c r="B180">
        <v>2482</v>
      </c>
      <c r="C180">
        <v>2488</v>
      </c>
      <c r="D180">
        <v>3610</v>
      </c>
      <c r="E180">
        <v>3585</v>
      </c>
      <c r="F180">
        <v>0.69400278940027804</v>
      </c>
      <c r="G180">
        <v>0.66256134236856101</v>
      </c>
      <c r="H180">
        <v>1.9332237814316498E-2</v>
      </c>
      <c r="I180">
        <v>1.62637390113387</v>
      </c>
      <c r="J180">
        <v>4.53</v>
      </c>
      <c r="K180">
        <v>2488</v>
      </c>
      <c r="L180">
        <v>2503.8984375</v>
      </c>
    </row>
    <row r="181" spans="1:12" x14ac:dyDescent="0.2">
      <c r="A181" s="14">
        <v>43754</v>
      </c>
      <c r="B181">
        <v>2487</v>
      </c>
      <c r="C181">
        <v>2464</v>
      </c>
      <c r="D181">
        <v>3635</v>
      </c>
      <c r="E181">
        <v>3620</v>
      </c>
      <c r="F181">
        <v>0.68066298342541398</v>
      </c>
      <c r="G181">
        <v>0.66227964940313599</v>
      </c>
      <c r="H181">
        <v>1.90235043718829E-2</v>
      </c>
      <c r="I181">
        <v>0.96634845309827899</v>
      </c>
      <c r="J181">
        <v>2.7</v>
      </c>
      <c r="K181">
        <v>2464</v>
      </c>
      <c r="L181">
        <v>2528.34375</v>
      </c>
    </row>
    <row r="182" spans="1:12" x14ac:dyDescent="0.2">
      <c r="A182" s="14">
        <v>43753</v>
      </c>
      <c r="B182">
        <v>2449</v>
      </c>
      <c r="C182">
        <v>2489</v>
      </c>
      <c r="D182">
        <v>3580</v>
      </c>
      <c r="E182">
        <v>3605</v>
      </c>
      <c r="F182">
        <v>0.69042995839112298</v>
      </c>
      <c r="G182">
        <v>0.662195878494654</v>
      </c>
      <c r="H182">
        <v>1.8956081905844399E-2</v>
      </c>
      <c r="I182">
        <v>1.4894470300723599</v>
      </c>
      <c r="J182">
        <v>4.09</v>
      </c>
      <c r="K182">
        <v>2489</v>
      </c>
      <c r="L182">
        <v>2517.8671875</v>
      </c>
    </row>
    <row r="183" spans="1:12" x14ac:dyDescent="0.2">
      <c r="A183" s="14">
        <v>43749</v>
      </c>
      <c r="B183">
        <v>2402</v>
      </c>
      <c r="C183">
        <v>2417</v>
      </c>
      <c r="D183">
        <v>3565</v>
      </c>
      <c r="E183">
        <v>3540</v>
      </c>
      <c r="F183">
        <v>0.68276836158192</v>
      </c>
      <c r="G183">
        <v>0.66210015124402199</v>
      </c>
      <c r="H183">
        <v>1.8830974850438401E-2</v>
      </c>
      <c r="I183">
        <v>1.0975645446957301</v>
      </c>
      <c r="J183">
        <v>3.03</v>
      </c>
      <c r="K183">
        <v>2417</v>
      </c>
      <c r="L183">
        <v>2472.46875</v>
      </c>
    </row>
    <row r="184" spans="1:12" x14ac:dyDescent="0.2">
      <c r="A184" s="14">
        <v>43748</v>
      </c>
      <c r="B184">
        <v>2418</v>
      </c>
      <c r="C184">
        <v>2395</v>
      </c>
      <c r="D184">
        <v>3580</v>
      </c>
      <c r="E184">
        <v>3525</v>
      </c>
      <c r="F184">
        <v>0.67943262411347505</v>
      </c>
      <c r="G184">
        <v>0.66212629394345501</v>
      </c>
      <c r="H184">
        <v>1.8860987091175899E-2</v>
      </c>
      <c r="I184">
        <v>0.91757287603022997</v>
      </c>
      <c r="J184">
        <v>2.5499999999999998</v>
      </c>
      <c r="K184">
        <v>2395</v>
      </c>
      <c r="L184">
        <v>2461.9921875</v>
      </c>
    </row>
    <row r="185" spans="1:12" x14ac:dyDescent="0.2">
      <c r="A185" s="14">
        <v>43747</v>
      </c>
      <c r="B185">
        <v>2392</v>
      </c>
      <c r="C185">
        <v>2422</v>
      </c>
      <c r="D185">
        <v>3515</v>
      </c>
      <c r="E185">
        <v>3585</v>
      </c>
      <c r="F185">
        <v>0.67559274755927401</v>
      </c>
      <c r="G185">
        <v>0.662117164831168</v>
      </c>
      <c r="H185">
        <v>1.8852772167557801E-2</v>
      </c>
      <c r="I185">
        <v>0.71477990654845502</v>
      </c>
      <c r="J185">
        <v>1.99</v>
      </c>
      <c r="K185">
        <v>2422</v>
      </c>
      <c r="L185">
        <v>2503.8984375</v>
      </c>
    </row>
    <row r="186" spans="1:12" x14ac:dyDescent="0.2">
      <c r="A186" s="14">
        <v>43746</v>
      </c>
      <c r="B186">
        <v>2355</v>
      </c>
      <c r="C186">
        <v>2396</v>
      </c>
      <c r="D186">
        <v>3495</v>
      </c>
      <c r="E186">
        <v>3515</v>
      </c>
      <c r="F186">
        <v>0.68165007112375497</v>
      </c>
      <c r="G186">
        <v>0.66228137482013805</v>
      </c>
      <c r="H186">
        <v>1.9022304621140799E-2</v>
      </c>
      <c r="I186">
        <v>1.01820976424123</v>
      </c>
      <c r="J186">
        <v>2.84</v>
      </c>
      <c r="K186">
        <v>2396</v>
      </c>
      <c r="L186">
        <v>2455.0078125</v>
      </c>
    </row>
    <row r="187" spans="1:12" x14ac:dyDescent="0.2">
      <c r="A187" s="14">
        <v>43745</v>
      </c>
      <c r="B187">
        <v>2324</v>
      </c>
      <c r="C187">
        <v>2338</v>
      </c>
      <c r="D187">
        <v>3460</v>
      </c>
      <c r="E187">
        <v>3480</v>
      </c>
      <c r="F187">
        <v>0.67183908045977003</v>
      </c>
      <c r="G187">
        <v>0.66211059736284905</v>
      </c>
      <c r="H187">
        <v>1.8904782602345498E-2</v>
      </c>
      <c r="I187">
        <v>0.51460433592679899</v>
      </c>
      <c r="J187">
        <v>1.45</v>
      </c>
      <c r="K187">
        <v>2338</v>
      </c>
      <c r="L187">
        <v>2430.5625</v>
      </c>
    </row>
    <row r="188" spans="1:12" x14ac:dyDescent="0.2">
      <c r="A188" s="14">
        <v>43742</v>
      </c>
      <c r="B188">
        <v>2260</v>
      </c>
      <c r="C188">
        <v>2274</v>
      </c>
      <c r="D188">
        <v>3380</v>
      </c>
      <c r="E188">
        <v>3440</v>
      </c>
      <c r="F188">
        <v>0.66104651162790695</v>
      </c>
      <c r="G188">
        <v>0.66193196373593999</v>
      </c>
      <c r="H188">
        <v>1.8875287409179601E-2</v>
      </c>
      <c r="I188">
        <v>-4.6910655654574203E-2</v>
      </c>
      <c r="J188">
        <v>-0.13</v>
      </c>
      <c r="K188">
        <v>2274</v>
      </c>
      <c r="L188">
        <v>2402.625</v>
      </c>
    </row>
    <row r="189" spans="1:12" x14ac:dyDescent="0.2">
      <c r="A189" s="14">
        <v>43741</v>
      </c>
      <c r="B189">
        <v>2270</v>
      </c>
      <c r="C189">
        <v>2240</v>
      </c>
      <c r="D189">
        <v>3405</v>
      </c>
      <c r="E189">
        <v>3415</v>
      </c>
      <c r="F189">
        <v>0.65592972181551901</v>
      </c>
      <c r="G189">
        <v>0.66168883026886705</v>
      </c>
      <c r="H189">
        <v>1.9002143778769898E-2</v>
      </c>
      <c r="I189">
        <v>-0.303076774936406</v>
      </c>
      <c r="J189">
        <v>-0.88</v>
      </c>
      <c r="K189">
        <v>2240</v>
      </c>
      <c r="L189">
        <v>2385.1640625</v>
      </c>
    </row>
    <row r="190" spans="1:12" x14ac:dyDescent="0.2">
      <c r="A190" s="14">
        <v>43740</v>
      </c>
      <c r="B190">
        <v>2255</v>
      </c>
      <c r="C190">
        <v>2310</v>
      </c>
      <c r="D190">
        <v>3455</v>
      </c>
      <c r="E190">
        <v>3475</v>
      </c>
      <c r="F190">
        <v>0.66474820143884805</v>
      </c>
      <c r="G190">
        <v>0.66153707779938498</v>
      </c>
      <c r="H190">
        <v>1.90927608830209E-2</v>
      </c>
      <c r="I190">
        <v>0.168185400693901</v>
      </c>
      <c r="J190">
        <v>0.48</v>
      </c>
      <c r="K190">
        <v>2310</v>
      </c>
      <c r="L190">
        <v>2427.0703125</v>
      </c>
    </row>
    <row r="191" spans="1:12" x14ac:dyDescent="0.2">
      <c r="A191" s="14">
        <v>43739</v>
      </c>
      <c r="B191">
        <v>2166</v>
      </c>
      <c r="C191">
        <v>2238</v>
      </c>
      <c r="D191">
        <v>3410</v>
      </c>
      <c r="E191">
        <v>3475</v>
      </c>
      <c r="F191">
        <v>0.64402877697841698</v>
      </c>
      <c r="G191">
        <v>0.66109678555417595</v>
      </c>
      <c r="H191">
        <v>1.9392041919060701E-2</v>
      </c>
      <c r="I191">
        <v>-0.88015530530505404</v>
      </c>
      <c r="J191">
        <v>-2.65</v>
      </c>
      <c r="K191">
        <v>2238</v>
      </c>
      <c r="L191">
        <v>2427.0703125</v>
      </c>
    </row>
    <row r="192" spans="1:12" x14ac:dyDescent="0.2">
      <c r="A192" s="14">
        <v>43738</v>
      </c>
      <c r="B192">
        <v>2171</v>
      </c>
      <c r="C192">
        <v>2149</v>
      </c>
      <c r="D192">
        <v>3365</v>
      </c>
      <c r="E192">
        <v>3390</v>
      </c>
      <c r="F192">
        <v>0.63392330383480799</v>
      </c>
      <c r="G192">
        <v>0.66092409416882303</v>
      </c>
      <c r="H192">
        <v>1.9599824926807698E-2</v>
      </c>
      <c r="I192">
        <v>-1.3776036487491701</v>
      </c>
      <c r="J192">
        <v>-4.26</v>
      </c>
      <c r="K192">
        <v>2149</v>
      </c>
      <c r="L192">
        <v>2367.703125</v>
      </c>
    </row>
    <row r="193" spans="1:12" x14ac:dyDescent="0.2">
      <c r="A193" s="14">
        <v>43735</v>
      </c>
      <c r="B193">
        <v>2219</v>
      </c>
      <c r="C193">
        <v>2182</v>
      </c>
      <c r="D193">
        <v>3475</v>
      </c>
      <c r="E193">
        <v>3420</v>
      </c>
      <c r="F193">
        <v>0.63801169590643203</v>
      </c>
      <c r="G193">
        <v>0.66105420674795701</v>
      </c>
      <c r="H193">
        <v>1.9451982397274699E-2</v>
      </c>
      <c r="I193">
        <v>-1.18458419151939</v>
      </c>
      <c r="J193">
        <v>-3.61</v>
      </c>
      <c r="K193">
        <v>2182</v>
      </c>
      <c r="L193">
        <v>2388.65625</v>
      </c>
    </row>
    <row r="194" spans="1:12" x14ac:dyDescent="0.2">
      <c r="A194" s="14">
        <v>43734</v>
      </c>
      <c r="B194">
        <v>2252</v>
      </c>
      <c r="C194">
        <v>2250</v>
      </c>
      <c r="D194">
        <v>3510</v>
      </c>
      <c r="E194">
        <v>3480</v>
      </c>
      <c r="F194">
        <v>0.64655172413793105</v>
      </c>
      <c r="G194">
        <v>0.66100687131535896</v>
      </c>
      <c r="H194">
        <v>1.9512223892135801E-2</v>
      </c>
      <c r="I194">
        <v>-0.74082520051720402</v>
      </c>
      <c r="J194">
        <v>-2.2400000000000002</v>
      </c>
      <c r="K194">
        <v>2250</v>
      </c>
      <c r="L194">
        <v>2430.5625</v>
      </c>
    </row>
    <row r="195" spans="1:12" x14ac:dyDescent="0.2">
      <c r="A195" s="14">
        <v>43733</v>
      </c>
      <c r="B195">
        <v>2215</v>
      </c>
      <c r="C195">
        <v>2219</v>
      </c>
      <c r="D195">
        <v>3495</v>
      </c>
      <c r="E195">
        <v>3510</v>
      </c>
      <c r="F195">
        <v>0.63219373219373198</v>
      </c>
      <c r="G195">
        <v>0.66084868166018595</v>
      </c>
      <c r="H195">
        <v>1.9676177582803701E-2</v>
      </c>
      <c r="I195">
        <v>-1.456327040446</v>
      </c>
      <c r="J195">
        <v>-4.53</v>
      </c>
      <c r="K195">
        <v>2219</v>
      </c>
      <c r="L195">
        <v>2451.515625</v>
      </c>
    </row>
    <row r="196" spans="1:12" x14ac:dyDescent="0.2">
      <c r="A196" s="14">
        <v>43732</v>
      </c>
      <c r="B196">
        <v>2239</v>
      </c>
      <c r="C196">
        <v>2226</v>
      </c>
      <c r="D196">
        <v>3495</v>
      </c>
      <c r="E196">
        <v>3500</v>
      </c>
      <c r="F196">
        <v>0.63600000000000001</v>
      </c>
      <c r="G196">
        <v>0.66095192665651303</v>
      </c>
      <c r="H196">
        <v>1.95454293667582E-2</v>
      </c>
      <c r="I196">
        <v>-1.2766118455780899</v>
      </c>
      <c r="J196">
        <v>-3.92</v>
      </c>
      <c r="K196">
        <v>2226</v>
      </c>
      <c r="L196">
        <v>2444.53125</v>
      </c>
    </row>
    <row r="197" spans="1:12" x14ac:dyDescent="0.2">
      <c r="A197" s="14">
        <v>43728</v>
      </c>
      <c r="B197">
        <v>2230</v>
      </c>
      <c r="C197">
        <v>2225</v>
      </c>
      <c r="D197">
        <v>3500</v>
      </c>
      <c r="E197">
        <v>3475</v>
      </c>
      <c r="F197">
        <v>0.64028776978417201</v>
      </c>
      <c r="G197">
        <v>0.66109790474728003</v>
      </c>
      <c r="H197">
        <v>1.9398862093514699E-2</v>
      </c>
      <c r="I197">
        <v>-1.07275029137223</v>
      </c>
      <c r="J197">
        <v>-3.25</v>
      </c>
      <c r="K197">
        <v>2225</v>
      </c>
      <c r="L197">
        <v>2427.0703125</v>
      </c>
    </row>
    <row r="198" spans="1:12" x14ac:dyDescent="0.2">
      <c r="A198" s="14">
        <v>43727</v>
      </c>
      <c r="B198">
        <v>2189</v>
      </c>
      <c r="C198">
        <v>2206</v>
      </c>
      <c r="D198">
        <v>3420</v>
      </c>
      <c r="E198">
        <v>3500</v>
      </c>
      <c r="F198">
        <v>0.630285714285714</v>
      </c>
      <c r="G198">
        <v>0.66117841286474799</v>
      </c>
      <c r="H198">
        <v>1.9324717751091E-2</v>
      </c>
      <c r="I198">
        <v>-1.5986105969019599</v>
      </c>
      <c r="J198">
        <v>-4.9000000000000004</v>
      </c>
      <c r="K198">
        <v>2206</v>
      </c>
      <c r="L198">
        <v>2444.53125</v>
      </c>
    </row>
    <row r="199" spans="1:12" x14ac:dyDescent="0.2">
      <c r="A199" s="14">
        <v>43726</v>
      </c>
      <c r="B199">
        <v>2239</v>
      </c>
      <c r="C199">
        <v>2180</v>
      </c>
      <c r="D199">
        <v>3445</v>
      </c>
      <c r="E199">
        <v>3445</v>
      </c>
      <c r="F199">
        <v>0.63280116110304696</v>
      </c>
      <c r="G199">
        <v>0.66145599135355604</v>
      </c>
      <c r="H199">
        <v>1.90261952443729E-2</v>
      </c>
      <c r="I199">
        <v>-1.5060725427477999</v>
      </c>
      <c r="J199">
        <v>-4.53</v>
      </c>
      <c r="K199">
        <v>2180</v>
      </c>
      <c r="L199">
        <v>2406.1171875</v>
      </c>
    </row>
    <row r="200" spans="1:12" x14ac:dyDescent="0.2">
      <c r="A200" s="14">
        <v>43725</v>
      </c>
      <c r="B200">
        <v>2247</v>
      </c>
      <c r="C200">
        <v>2249</v>
      </c>
      <c r="D200">
        <v>3430</v>
      </c>
      <c r="E200">
        <v>3440</v>
      </c>
      <c r="F200">
        <v>0.65377906976744105</v>
      </c>
      <c r="G200">
        <v>0.66195808435032899</v>
      </c>
      <c r="H200">
        <v>1.8758372323317798E-2</v>
      </c>
      <c r="I200">
        <v>-0.43601941799184402</v>
      </c>
      <c r="J200">
        <v>-1.25</v>
      </c>
      <c r="K200">
        <v>2249</v>
      </c>
      <c r="L200">
        <v>2402.625</v>
      </c>
    </row>
    <row r="201" spans="1:12" x14ac:dyDescent="0.2">
      <c r="A201" s="14">
        <v>43721</v>
      </c>
      <c r="B201">
        <v>2248</v>
      </c>
      <c r="C201">
        <v>2235</v>
      </c>
      <c r="D201">
        <v>3420</v>
      </c>
      <c r="E201">
        <v>3435</v>
      </c>
      <c r="F201">
        <v>0.65065502183406099</v>
      </c>
      <c r="G201">
        <v>0.66232963768169995</v>
      </c>
      <c r="H201">
        <v>1.8868346270007798E-2</v>
      </c>
      <c r="I201">
        <v>-0.61874080963821598</v>
      </c>
      <c r="J201">
        <v>-1.79</v>
      </c>
      <c r="K201">
        <v>2235</v>
      </c>
      <c r="L201">
        <v>2399.1328125</v>
      </c>
    </row>
    <row r="202" spans="1:12" x14ac:dyDescent="0.2">
      <c r="A202" s="14">
        <v>43720</v>
      </c>
      <c r="B202">
        <v>2230</v>
      </c>
      <c r="C202">
        <v>2232</v>
      </c>
      <c r="D202">
        <v>3400</v>
      </c>
      <c r="E202">
        <v>3405</v>
      </c>
      <c r="F202">
        <v>0.65550660792951498</v>
      </c>
      <c r="G202">
        <v>0.66258266274845201</v>
      </c>
      <c r="H202">
        <v>1.8837307522641698E-2</v>
      </c>
      <c r="I202">
        <v>-0.37564045766263199</v>
      </c>
      <c r="J202">
        <v>-1.08</v>
      </c>
      <c r="K202">
        <v>2232</v>
      </c>
      <c r="L202">
        <v>2378.1796875</v>
      </c>
    </row>
    <row r="203" spans="1:12" x14ac:dyDescent="0.2">
      <c r="A203" s="14">
        <v>43719</v>
      </c>
      <c r="B203">
        <v>2167</v>
      </c>
      <c r="C203">
        <v>2213</v>
      </c>
      <c r="D203">
        <v>3360</v>
      </c>
      <c r="E203">
        <v>3380</v>
      </c>
      <c r="F203">
        <v>0.65473372781064998</v>
      </c>
      <c r="G203">
        <v>0.66278828747884899</v>
      </c>
      <c r="H203">
        <v>1.88431145030565E-2</v>
      </c>
      <c r="I203">
        <v>-0.42745373472584902</v>
      </c>
      <c r="J203">
        <v>-1.23</v>
      </c>
      <c r="K203">
        <v>2213</v>
      </c>
      <c r="L203">
        <v>2360.71875</v>
      </c>
    </row>
    <row r="204" spans="1:12" x14ac:dyDescent="0.2">
      <c r="A204" s="14">
        <v>43718</v>
      </c>
      <c r="B204">
        <v>2155</v>
      </c>
      <c r="C204">
        <v>2165</v>
      </c>
      <c r="D204">
        <v>3340</v>
      </c>
      <c r="E204">
        <v>3340</v>
      </c>
      <c r="F204">
        <v>0.64820359281437101</v>
      </c>
      <c r="G204">
        <v>0.66309735924709901</v>
      </c>
      <c r="H204">
        <v>1.8898491121352199E-2</v>
      </c>
      <c r="I204">
        <v>-0.78809288726236604</v>
      </c>
      <c r="J204">
        <v>-2.2999999999999998</v>
      </c>
      <c r="K204">
        <v>2165</v>
      </c>
      <c r="L204">
        <v>2332.78125</v>
      </c>
    </row>
    <row r="205" spans="1:12" x14ac:dyDescent="0.2">
      <c r="A205" s="14">
        <v>43717</v>
      </c>
      <c r="B205">
        <v>2124</v>
      </c>
      <c r="C205">
        <v>2161</v>
      </c>
      <c r="D205">
        <v>3300</v>
      </c>
      <c r="E205">
        <v>3345</v>
      </c>
      <c r="F205">
        <v>0.64603886397608301</v>
      </c>
      <c r="G205">
        <v>0.66345770278021698</v>
      </c>
      <c r="H205">
        <v>1.8868702499266799E-2</v>
      </c>
      <c r="I205">
        <v>-0.923160392444064</v>
      </c>
      <c r="J205">
        <v>-2.7</v>
      </c>
      <c r="K205">
        <v>2161</v>
      </c>
      <c r="L205">
        <v>2336.2734375</v>
      </c>
    </row>
    <row r="206" spans="1:12" x14ac:dyDescent="0.2">
      <c r="A206" s="14">
        <v>43714</v>
      </c>
      <c r="B206">
        <v>2137</v>
      </c>
      <c r="C206">
        <v>2123</v>
      </c>
      <c r="D206">
        <v>3305</v>
      </c>
      <c r="E206">
        <v>3310</v>
      </c>
      <c r="F206">
        <v>0.64138972809667605</v>
      </c>
      <c r="G206">
        <v>0.66383723548445395</v>
      </c>
      <c r="H206">
        <v>1.8800671037470199E-2</v>
      </c>
      <c r="I206">
        <v>-1.1939737333332101</v>
      </c>
      <c r="J206">
        <v>-3.5</v>
      </c>
      <c r="K206">
        <v>2123</v>
      </c>
      <c r="L206">
        <v>2311.828125</v>
      </c>
    </row>
    <row r="207" spans="1:12" x14ac:dyDescent="0.2">
      <c r="A207" s="14">
        <v>43713</v>
      </c>
      <c r="B207">
        <v>2151</v>
      </c>
      <c r="C207">
        <v>2134</v>
      </c>
      <c r="D207">
        <v>3280</v>
      </c>
      <c r="E207">
        <v>3310</v>
      </c>
      <c r="F207">
        <v>0.64471299093655499</v>
      </c>
      <c r="G207">
        <v>0.66446269953624904</v>
      </c>
      <c r="H207">
        <v>1.88237670071306E-2</v>
      </c>
      <c r="I207">
        <v>-1.0491900262159</v>
      </c>
      <c r="J207">
        <v>-3.06</v>
      </c>
      <c r="K207">
        <v>2134</v>
      </c>
      <c r="L207">
        <v>2311.828125</v>
      </c>
    </row>
    <row r="208" spans="1:12" x14ac:dyDescent="0.2">
      <c r="A208" s="14">
        <v>43712</v>
      </c>
      <c r="B208">
        <v>2102</v>
      </c>
      <c r="C208">
        <v>2147</v>
      </c>
      <c r="D208">
        <v>3255</v>
      </c>
      <c r="E208">
        <v>3245</v>
      </c>
      <c r="F208">
        <v>0.66163328197226501</v>
      </c>
      <c r="G208">
        <v>0.66528319299042804</v>
      </c>
      <c r="H208">
        <v>1.92806300389982E-2</v>
      </c>
      <c r="I208">
        <v>-0.189304551292205</v>
      </c>
      <c r="J208">
        <v>-0.55000000000000004</v>
      </c>
      <c r="K208">
        <v>2147</v>
      </c>
      <c r="L208">
        <v>2266.4296875</v>
      </c>
    </row>
    <row r="209" spans="1:12" x14ac:dyDescent="0.2">
      <c r="A209" s="14">
        <v>43711</v>
      </c>
      <c r="B209">
        <v>2077</v>
      </c>
      <c r="C209">
        <v>2102</v>
      </c>
      <c r="D209">
        <v>3240</v>
      </c>
      <c r="E209">
        <v>3275</v>
      </c>
      <c r="F209">
        <v>0.64183206106870205</v>
      </c>
      <c r="G209">
        <v>0.665949399178551</v>
      </c>
      <c r="H209">
        <v>1.9993073270131601E-2</v>
      </c>
      <c r="I209">
        <v>-1.20628468590065</v>
      </c>
      <c r="J209">
        <v>-3.76</v>
      </c>
      <c r="K209">
        <v>2102</v>
      </c>
      <c r="L209">
        <v>2287.3828125</v>
      </c>
    </row>
    <row r="210" spans="1:12" x14ac:dyDescent="0.2">
      <c r="A210" s="14">
        <v>43710</v>
      </c>
      <c r="B210">
        <v>2101</v>
      </c>
      <c r="C210">
        <v>2087</v>
      </c>
      <c r="D210">
        <v>3265</v>
      </c>
      <c r="E210">
        <v>3230</v>
      </c>
      <c r="F210">
        <v>0.64613003095975197</v>
      </c>
      <c r="G210">
        <v>0.66670413836430198</v>
      </c>
      <c r="H210">
        <v>2.01363127255068E-2</v>
      </c>
      <c r="I210">
        <v>-1.02174155144544</v>
      </c>
      <c r="J210">
        <v>-3.18</v>
      </c>
      <c r="K210">
        <v>2087</v>
      </c>
      <c r="L210">
        <v>2255.953125</v>
      </c>
    </row>
    <row r="211" spans="1:12" x14ac:dyDescent="0.2">
      <c r="A211" s="14">
        <v>43707</v>
      </c>
      <c r="B211">
        <v>2065</v>
      </c>
      <c r="C211">
        <v>2101</v>
      </c>
      <c r="D211">
        <v>3295</v>
      </c>
      <c r="E211">
        <v>3300</v>
      </c>
      <c r="F211">
        <v>0.63666666666666605</v>
      </c>
      <c r="G211">
        <v>0.66730383987558195</v>
      </c>
      <c r="H211">
        <v>2.0184348995364199E-2</v>
      </c>
      <c r="I211">
        <v>-1.51786779033361</v>
      </c>
      <c r="J211">
        <v>-4.8099999999999996</v>
      </c>
      <c r="K211">
        <v>2101</v>
      </c>
      <c r="L211">
        <v>2304.84375</v>
      </c>
    </row>
    <row r="212" spans="1:12" x14ac:dyDescent="0.2">
      <c r="A212" s="14">
        <v>43706</v>
      </c>
      <c r="B212">
        <v>2049</v>
      </c>
      <c r="C212">
        <v>2064</v>
      </c>
      <c r="D212">
        <v>3225</v>
      </c>
      <c r="E212">
        <v>3295</v>
      </c>
      <c r="F212">
        <v>0.626403641881638</v>
      </c>
      <c r="G212">
        <v>0.66794639157554703</v>
      </c>
      <c r="H212">
        <v>1.9964683512620499E-2</v>
      </c>
      <c r="I212">
        <v>-2.0808118329372798</v>
      </c>
      <c r="J212">
        <v>-6.63</v>
      </c>
      <c r="K212">
        <v>2064</v>
      </c>
      <c r="L212">
        <v>2301.3515625</v>
      </c>
    </row>
    <row r="213" spans="1:12" x14ac:dyDescent="0.2">
      <c r="A213" s="14">
        <v>43705</v>
      </c>
      <c r="B213">
        <v>2080</v>
      </c>
      <c r="C213">
        <v>2057</v>
      </c>
      <c r="D213">
        <v>3085</v>
      </c>
      <c r="E213">
        <v>3175</v>
      </c>
      <c r="F213">
        <v>0.64787401574803105</v>
      </c>
      <c r="G213">
        <v>0.66839985441087202</v>
      </c>
      <c r="H213">
        <v>1.9394043256006899E-2</v>
      </c>
      <c r="I213">
        <v>-1.05835788813576</v>
      </c>
      <c r="J213">
        <v>-3.17</v>
      </c>
      <c r="K213">
        <v>2057</v>
      </c>
      <c r="L213">
        <v>2217.5390625</v>
      </c>
    </row>
    <row r="214" spans="1:12" x14ac:dyDescent="0.2">
      <c r="A214" s="14">
        <v>43704</v>
      </c>
      <c r="B214">
        <v>2094</v>
      </c>
      <c r="C214">
        <v>2086</v>
      </c>
      <c r="D214">
        <v>3060</v>
      </c>
      <c r="E214">
        <v>3075</v>
      </c>
      <c r="F214">
        <v>0.67837398373983704</v>
      </c>
      <c r="G214">
        <v>0.66831868465278599</v>
      </c>
      <c r="H214">
        <v>1.9492270768842999E-2</v>
      </c>
      <c r="I214">
        <v>0.515860835625365</v>
      </c>
      <c r="J214">
        <v>1.48</v>
      </c>
      <c r="K214">
        <v>2086</v>
      </c>
      <c r="L214">
        <v>2147.6953125</v>
      </c>
    </row>
    <row r="215" spans="1:12" x14ac:dyDescent="0.2">
      <c r="A215" s="14">
        <v>43703</v>
      </c>
      <c r="B215">
        <v>2075</v>
      </c>
      <c r="C215">
        <v>2077</v>
      </c>
      <c r="D215">
        <v>3035</v>
      </c>
      <c r="E215">
        <v>3040</v>
      </c>
      <c r="F215">
        <v>0.68322368421052604</v>
      </c>
      <c r="G215">
        <v>0.66761680352322506</v>
      </c>
      <c r="H215">
        <v>2.0057131331418399E-2</v>
      </c>
      <c r="I215">
        <v>0.77812127913094398</v>
      </c>
      <c r="J215">
        <v>2.2799999999999998</v>
      </c>
      <c r="K215">
        <v>2077</v>
      </c>
      <c r="L215">
        <v>2123.25</v>
      </c>
    </row>
    <row r="216" spans="1:12" x14ac:dyDescent="0.2">
      <c r="A216" s="14">
        <v>43700</v>
      </c>
      <c r="B216">
        <v>2107</v>
      </c>
      <c r="C216">
        <v>2118</v>
      </c>
      <c r="D216">
        <v>3125</v>
      </c>
      <c r="E216">
        <v>3105</v>
      </c>
      <c r="F216">
        <v>0.68212560386473398</v>
      </c>
      <c r="G216">
        <v>0.66677468406600604</v>
      </c>
      <c r="H216">
        <v>2.0699783206497999E-2</v>
      </c>
      <c r="I216">
        <v>0.74159809528385601</v>
      </c>
      <c r="J216">
        <v>2.25</v>
      </c>
      <c r="K216">
        <v>2118</v>
      </c>
      <c r="L216">
        <v>2168.6484375</v>
      </c>
    </row>
    <row r="217" spans="1:12" x14ac:dyDescent="0.2">
      <c r="A217" s="14">
        <v>43699</v>
      </c>
      <c r="B217">
        <v>2117</v>
      </c>
      <c r="C217">
        <v>2106</v>
      </c>
      <c r="D217">
        <v>3110</v>
      </c>
      <c r="E217">
        <v>3115</v>
      </c>
      <c r="F217">
        <v>0.67608346709470302</v>
      </c>
      <c r="G217">
        <v>0.666053945020324</v>
      </c>
      <c r="H217">
        <v>2.1090125731006801E-2</v>
      </c>
      <c r="I217" s="15">
        <v>0.475555347668352</v>
      </c>
      <c r="J217">
        <v>1.48</v>
      </c>
      <c r="K217">
        <v>2106</v>
      </c>
      <c r="L217">
        <v>2175.6328125</v>
      </c>
    </row>
    <row r="218" spans="1:12" x14ac:dyDescent="0.2">
      <c r="A218" s="14">
        <v>43698</v>
      </c>
      <c r="B218">
        <v>2089</v>
      </c>
      <c r="C218">
        <v>2107</v>
      </c>
      <c r="D218">
        <v>3055</v>
      </c>
      <c r="E218">
        <v>3085</v>
      </c>
      <c r="F218">
        <v>0.68298217179902698</v>
      </c>
      <c r="G218">
        <v>0.66546364577402195</v>
      </c>
      <c r="H218">
        <v>2.1418172226424899E-2</v>
      </c>
      <c r="I218">
        <v>0.81792815184253598</v>
      </c>
      <c r="J218">
        <v>2.57</v>
      </c>
      <c r="K218">
        <v>2107</v>
      </c>
      <c r="L218">
        <v>2154.6796875</v>
      </c>
    </row>
    <row r="219" spans="1:12" x14ac:dyDescent="0.2">
      <c r="A219" s="14">
        <v>43697</v>
      </c>
      <c r="B219">
        <v>2071</v>
      </c>
      <c r="C219">
        <v>2085</v>
      </c>
      <c r="D219">
        <v>3060</v>
      </c>
      <c r="E219">
        <v>3105</v>
      </c>
      <c r="F219">
        <v>0.67149758454106201</v>
      </c>
      <c r="G219">
        <v>0.664898949100166</v>
      </c>
      <c r="H219">
        <v>2.15069776454705E-2</v>
      </c>
      <c r="I219">
        <v>0.30681370249555201</v>
      </c>
      <c r="J219">
        <v>0.98</v>
      </c>
      <c r="K219">
        <v>2085</v>
      </c>
      <c r="L219">
        <v>2168.6484375</v>
      </c>
    </row>
    <row r="220" spans="1:12" x14ac:dyDescent="0.2">
      <c r="A220" s="14">
        <v>43696</v>
      </c>
      <c r="B220">
        <v>2005</v>
      </c>
      <c r="C220">
        <v>2037</v>
      </c>
      <c r="D220">
        <v>2999</v>
      </c>
      <c r="E220">
        <v>3030</v>
      </c>
      <c r="F220">
        <v>0.67227722772277199</v>
      </c>
      <c r="G220">
        <v>0.66462831463961902</v>
      </c>
      <c r="H220">
        <v>2.1549905660777899E-2</v>
      </c>
      <c r="I220">
        <v>0.35493951591047601</v>
      </c>
      <c r="J220">
        <v>1.1399999999999999</v>
      </c>
      <c r="K220">
        <v>2037</v>
      </c>
      <c r="L220">
        <v>2116.265625</v>
      </c>
    </row>
    <row r="221" spans="1:12" x14ac:dyDescent="0.2">
      <c r="A221" s="14">
        <v>43693</v>
      </c>
      <c r="B221">
        <v>1975</v>
      </c>
      <c r="C221">
        <v>1992</v>
      </c>
      <c r="D221">
        <v>2960</v>
      </c>
      <c r="E221">
        <v>2986</v>
      </c>
      <c r="F221">
        <v>0.66711319490957799</v>
      </c>
      <c r="G221">
        <v>0.66425436185972597</v>
      </c>
      <c r="H221">
        <v>2.1657007637364601E-2</v>
      </c>
      <c r="I221">
        <v>0.13200498876491501</v>
      </c>
      <c r="J221">
        <v>0.43</v>
      </c>
      <c r="K221">
        <v>1992</v>
      </c>
      <c r="L221">
        <v>2085.5343750000002</v>
      </c>
    </row>
    <row r="222" spans="1:12" x14ac:dyDescent="0.2">
      <c r="A222" s="14">
        <v>43692</v>
      </c>
      <c r="B222">
        <v>1959</v>
      </c>
      <c r="C222">
        <v>1979</v>
      </c>
      <c r="D222">
        <v>2958</v>
      </c>
      <c r="E222">
        <v>2958</v>
      </c>
      <c r="F222">
        <v>0.66903313049357604</v>
      </c>
      <c r="G222">
        <v>0.66418962678781301</v>
      </c>
      <c r="H222">
        <v>2.1655621738115999E-2</v>
      </c>
      <c r="I222">
        <v>0.22366033930294901</v>
      </c>
      <c r="J222">
        <v>0.72</v>
      </c>
      <c r="K222">
        <v>1979</v>
      </c>
      <c r="L222">
        <v>2065.9781250000001</v>
      </c>
    </row>
    <row r="223" spans="1:12" x14ac:dyDescent="0.2">
      <c r="A223" s="14">
        <v>43691</v>
      </c>
      <c r="B223">
        <v>1969</v>
      </c>
      <c r="C223">
        <v>1996</v>
      </c>
      <c r="D223">
        <v>2993</v>
      </c>
      <c r="E223">
        <v>3010</v>
      </c>
      <c r="F223">
        <v>0.66312292358803904</v>
      </c>
      <c r="G223">
        <v>0.66383256532958901</v>
      </c>
      <c r="H223">
        <v>2.1793154185624799E-2</v>
      </c>
      <c r="I223">
        <v>-3.2562599039358299E-2</v>
      </c>
      <c r="J223">
        <v>-0.11</v>
      </c>
      <c r="K223">
        <v>1996</v>
      </c>
      <c r="L223">
        <v>2102.296875</v>
      </c>
    </row>
    <row r="224" spans="1:12" x14ac:dyDescent="0.2">
      <c r="A224" s="14">
        <v>43690</v>
      </c>
      <c r="B224">
        <v>1935</v>
      </c>
      <c r="C224">
        <v>1957</v>
      </c>
      <c r="D224">
        <v>2980</v>
      </c>
      <c r="E224">
        <v>2974</v>
      </c>
      <c r="F224">
        <v>0.65803631472763902</v>
      </c>
      <c r="G224">
        <v>0.66355013344283298</v>
      </c>
      <c r="H224">
        <v>2.19373023705959E-2</v>
      </c>
      <c r="I224">
        <v>-0.25134442795412298</v>
      </c>
      <c r="J224">
        <v>-0.84</v>
      </c>
      <c r="K224">
        <v>1957</v>
      </c>
      <c r="L224">
        <v>2077.1531250000003</v>
      </c>
    </row>
    <row r="225" spans="1:12" x14ac:dyDescent="0.2">
      <c r="A225" s="14">
        <v>43686</v>
      </c>
      <c r="B225">
        <v>1952</v>
      </c>
      <c r="C225">
        <v>1959</v>
      </c>
      <c r="D225">
        <v>3025</v>
      </c>
      <c r="E225">
        <v>2999</v>
      </c>
      <c r="F225">
        <v>0.65321773924641502</v>
      </c>
      <c r="G225">
        <v>0.66346922929895802</v>
      </c>
      <c r="H225">
        <v>2.19686545428012E-2</v>
      </c>
      <c r="I225">
        <v>-0.46664168861913102</v>
      </c>
      <c r="J225">
        <v>-1.57</v>
      </c>
      <c r="K225">
        <v>1959</v>
      </c>
      <c r="L225">
        <v>2094.6140625000003</v>
      </c>
    </row>
    <row r="226" spans="1:12" x14ac:dyDescent="0.2">
      <c r="A226" s="14">
        <v>43685</v>
      </c>
      <c r="B226">
        <v>1966</v>
      </c>
      <c r="C226">
        <v>1940</v>
      </c>
      <c r="D226">
        <v>3005</v>
      </c>
      <c r="E226">
        <v>3015</v>
      </c>
      <c r="F226">
        <v>0.64344941956882196</v>
      </c>
      <c r="G226">
        <v>0.66347269396062902</v>
      </c>
      <c r="H226">
        <v>2.1967057946361199E-2</v>
      </c>
      <c r="I226">
        <v>-0.91151370569054802</v>
      </c>
      <c r="J226">
        <v>-3.11</v>
      </c>
      <c r="K226">
        <v>1940</v>
      </c>
      <c r="L226">
        <v>2105.7890625</v>
      </c>
    </row>
    <row r="227" spans="1:12" x14ac:dyDescent="0.2">
      <c r="A227" s="14">
        <v>43684</v>
      </c>
      <c r="B227">
        <v>1935</v>
      </c>
      <c r="C227">
        <v>1978</v>
      </c>
      <c r="D227">
        <v>3025</v>
      </c>
      <c r="E227">
        <v>3015</v>
      </c>
      <c r="F227">
        <v>0.65605306799336605</v>
      </c>
      <c r="G227">
        <v>0.66351626912973705</v>
      </c>
      <c r="H227">
        <v>2.1930506390418901E-2</v>
      </c>
      <c r="I227">
        <v>-0.34031139105985603</v>
      </c>
      <c r="J227">
        <v>-1.1399999999999999</v>
      </c>
      <c r="K227">
        <v>1978</v>
      </c>
      <c r="L227">
        <v>2105.7890625</v>
      </c>
    </row>
    <row r="228" spans="1:12" x14ac:dyDescent="0.2">
      <c r="A228" s="14">
        <v>43683</v>
      </c>
      <c r="B228">
        <v>1893</v>
      </c>
      <c r="C228">
        <v>1935</v>
      </c>
      <c r="D228">
        <v>2954</v>
      </c>
      <c r="E228">
        <v>3070</v>
      </c>
      <c r="F228">
        <v>0.63029315960912002</v>
      </c>
      <c r="G228">
        <v>0.66324378073457402</v>
      </c>
      <c r="H228">
        <v>2.2147434985296501E-2</v>
      </c>
      <c r="I228">
        <v>-1.4877849803974801</v>
      </c>
      <c r="J228">
        <v>-5.23</v>
      </c>
      <c r="K228">
        <v>1935</v>
      </c>
      <c r="L228">
        <v>2144.203125</v>
      </c>
    </row>
    <row r="229" spans="1:12" x14ac:dyDescent="0.2">
      <c r="A229" s="14">
        <v>43682</v>
      </c>
      <c r="B229">
        <v>1980</v>
      </c>
      <c r="C229">
        <v>1933</v>
      </c>
      <c r="D229">
        <v>3200</v>
      </c>
      <c r="E229">
        <v>3020</v>
      </c>
      <c r="F229">
        <v>0.640066225165562</v>
      </c>
      <c r="G229">
        <v>0.66322315430471901</v>
      </c>
      <c r="H229">
        <v>2.2178811218133001E-2</v>
      </c>
      <c r="I229">
        <v>-1.0441014584327299</v>
      </c>
      <c r="J229">
        <v>-3.62</v>
      </c>
      <c r="K229">
        <v>1933</v>
      </c>
      <c r="L229">
        <v>2109.28125</v>
      </c>
    </row>
    <row r="230" spans="1:12" x14ac:dyDescent="0.2">
      <c r="A230" s="14">
        <v>43679</v>
      </c>
      <c r="B230">
        <v>2040</v>
      </c>
      <c r="C230">
        <v>1991</v>
      </c>
      <c r="D230">
        <v>3165</v>
      </c>
      <c r="E230">
        <v>3105</v>
      </c>
      <c r="F230">
        <v>0.64122383252818005</v>
      </c>
      <c r="G230">
        <v>0.66313201489225604</v>
      </c>
      <c r="H230">
        <v>2.22875606096163E-2</v>
      </c>
      <c r="I230">
        <v>-0.98297802742140405</v>
      </c>
      <c r="J230">
        <v>-3.42</v>
      </c>
      <c r="K230">
        <v>1991</v>
      </c>
      <c r="L230">
        <v>2168.6484375</v>
      </c>
    </row>
    <row r="231" spans="1:12" x14ac:dyDescent="0.2">
      <c r="A231" s="14">
        <v>43678</v>
      </c>
      <c r="B231">
        <v>2028</v>
      </c>
      <c r="C231">
        <v>2062</v>
      </c>
      <c r="D231">
        <v>3160</v>
      </c>
      <c r="E231">
        <v>3195</v>
      </c>
      <c r="F231">
        <v>0.64538341158059398</v>
      </c>
      <c r="G231">
        <v>0.66305199115277802</v>
      </c>
      <c r="H231">
        <v>2.23766750970801E-2</v>
      </c>
      <c r="I231">
        <v>-0.789598074581221</v>
      </c>
      <c r="J231">
        <v>-2.74</v>
      </c>
      <c r="K231">
        <v>2062</v>
      </c>
      <c r="L231">
        <v>2231.5078125</v>
      </c>
    </row>
    <row r="232" spans="1:12" x14ac:dyDescent="0.2">
      <c r="A232" s="14">
        <v>43677</v>
      </c>
      <c r="B232">
        <v>2085</v>
      </c>
      <c r="C232">
        <v>2051</v>
      </c>
      <c r="D232">
        <v>3200</v>
      </c>
      <c r="E232">
        <v>3185</v>
      </c>
      <c r="F232">
        <v>0.643956043956044</v>
      </c>
      <c r="G232">
        <v>0.66301129617628396</v>
      </c>
      <c r="H232">
        <v>2.2411518986077201E-2</v>
      </c>
      <c r="I232">
        <v>-0.85024367300041503</v>
      </c>
      <c r="J232">
        <v>-2.96</v>
      </c>
      <c r="K232">
        <v>2051</v>
      </c>
      <c r="L232">
        <v>2224.5234375</v>
      </c>
    </row>
    <row r="233" spans="1:12" x14ac:dyDescent="0.2">
      <c r="A233" s="14">
        <v>43676</v>
      </c>
      <c r="B233">
        <v>2084</v>
      </c>
      <c r="C233">
        <v>2114</v>
      </c>
      <c r="D233">
        <v>3200</v>
      </c>
      <c r="E233">
        <v>3240</v>
      </c>
      <c r="F233">
        <v>0.65246913580246901</v>
      </c>
      <c r="G233">
        <v>0.66293585388807597</v>
      </c>
      <c r="H233">
        <v>2.2484939421709899E-2</v>
      </c>
      <c r="I233">
        <v>-0.46549905647072398</v>
      </c>
      <c r="J233">
        <v>-1.6</v>
      </c>
      <c r="K233">
        <v>2114</v>
      </c>
      <c r="L233">
        <v>2262.9375</v>
      </c>
    </row>
    <row r="234" spans="1:12" x14ac:dyDescent="0.2">
      <c r="A234" s="14">
        <v>43675</v>
      </c>
      <c r="B234">
        <v>2101</v>
      </c>
      <c r="C234">
        <v>2084</v>
      </c>
      <c r="D234">
        <v>3160</v>
      </c>
      <c r="E234">
        <v>3200</v>
      </c>
      <c r="F234">
        <v>0.65125</v>
      </c>
      <c r="G234">
        <v>0.66276716713310102</v>
      </c>
      <c r="H234">
        <v>2.2609939862650402E-2</v>
      </c>
      <c r="I234">
        <v>-0.50938512897713495</v>
      </c>
      <c r="J234">
        <v>-1.77</v>
      </c>
      <c r="K234">
        <v>2084</v>
      </c>
      <c r="L234">
        <v>2235</v>
      </c>
    </row>
    <row r="235" spans="1:12" x14ac:dyDescent="0.2">
      <c r="A235" s="14">
        <v>43672</v>
      </c>
      <c r="B235">
        <v>2112</v>
      </c>
      <c r="C235">
        <v>2092</v>
      </c>
      <c r="D235">
        <v>3165</v>
      </c>
      <c r="E235">
        <v>3160</v>
      </c>
      <c r="F235">
        <v>0.66202531645569596</v>
      </c>
      <c r="G235">
        <v>0.66275764696975203</v>
      </c>
      <c r="H235">
        <v>2.2614937057114801E-2</v>
      </c>
      <c r="I235">
        <v>-3.2382602357331702E-2</v>
      </c>
      <c r="J235">
        <v>-0.11</v>
      </c>
      <c r="K235">
        <v>2092</v>
      </c>
      <c r="L235">
        <v>2207.0625</v>
      </c>
    </row>
    <row r="236" spans="1:12" x14ac:dyDescent="0.2">
      <c r="A236" s="14">
        <v>43671</v>
      </c>
      <c r="B236">
        <v>2126</v>
      </c>
      <c r="C236">
        <v>2112</v>
      </c>
      <c r="D236">
        <v>3215</v>
      </c>
      <c r="E236">
        <v>3180</v>
      </c>
      <c r="F236">
        <v>0.66415094339622605</v>
      </c>
      <c r="G236">
        <v>0.66262770455378806</v>
      </c>
      <c r="H236">
        <v>2.2646747934711501E-2</v>
      </c>
      <c r="I236">
        <v>6.7260820265649404E-2</v>
      </c>
      <c r="J236">
        <v>0.23</v>
      </c>
      <c r="K236">
        <v>2112</v>
      </c>
      <c r="L236">
        <v>2221.03125</v>
      </c>
    </row>
    <row r="237" spans="1:12" x14ac:dyDescent="0.2">
      <c r="A237" s="14">
        <v>43670</v>
      </c>
      <c r="B237">
        <v>2111</v>
      </c>
      <c r="C237">
        <v>2118</v>
      </c>
      <c r="D237">
        <v>3105</v>
      </c>
      <c r="E237">
        <v>3170</v>
      </c>
      <c r="F237">
        <v>0.66813880126182901</v>
      </c>
      <c r="G237">
        <v>0.66245122043045601</v>
      </c>
      <c r="H237">
        <v>2.2685730952808601E-2</v>
      </c>
      <c r="I237">
        <v>0.25071181718608199</v>
      </c>
      <c r="J237">
        <v>0.85</v>
      </c>
      <c r="K237">
        <v>2118</v>
      </c>
      <c r="L237">
        <v>2214.046875</v>
      </c>
    </row>
    <row r="238" spans="1:12" x14ac:dyDescent="0.2">
      <c r="A238" s="14">
        <v>43669</v>
      </c>
      <c r="B238">
        <v>2082</v>
      </c>
      <c r="C238">
        <v>2111</v>
      </c>
      <c r="D238">
        <v>3085</v>
      </c>
      <c r="E238">
        <v>3105</v>
      </c>
      <c r="F238">
        <v>0.67987117552334897</v>
      </c>
      <c r="G238">
        <v>0.66209925963685501</v>
      </c>
      <c r="H238">
        <v>2.2799246293556601E-2</v>
      </c>
      <c r="I238">
        <v>0.77949576304707702</v>
      </c>
      <c r="J238">
        <v>2.61</v>
      </c>
      <c r="K238">
        <v>2111</v>
      </c>
      <c r="L238">
        <v>2168.6484375</v>
      </c>
    </row>
    <row r="239" spans="1:12" x14ac:dyDescent="0.2">
      <c r="A239" s="14">
        <v>43668</v>
      </c>
      <c r="B239">
        <v>2083</v>
      </c>
      <c r="C239">
        <v>2082</v>
      </c>
      <c r="D239">
        <v>3080</v>
      </c>
      <c r="E239">
        <v>3060</v>
      </c>
      <c r="F239">
        <v>0.68039215686274501</v>
      </c>
      <c r="G239">
        <v>0.66140943805087604</v>
      </c>
      <c r="H239">
        <v>2.3032583699284601E-2</v>
      </c>
      <c r="I239">
        <v>0.82416801604669898</v>
      </c>
      <c r="J239">
        <v>2.79</v>
      </c>
      <c r="K239">
        <v>2082</v>
      </c>
      <c r="L239">
        <v>2137.21875</v>
      </c>
    </row>
    <row r="240" spans="1:12" x14ac:dyDescent="0.2">
      <c r="A240" s="14">
        <v>43665</v>
      </c>
      <c r="B240">
        <v>2049</v>
      </c>
      <c r="C240">
        <v>2093</v>
      </c>
      <c r="D240">
        <v>3050</v>
      </c>
      <c r="E240">
        <v>3095</v>
      </c>
      <c r="F240">
        <v>0.67625201938610602</v>
      </c>
      <c r="G240">
        <v>0.66076437189433201</v>
      </c>
      <c r="H240">
        <v>2.31689848410036E-2</v>
      </c>
      <c r="I240">
        <v>0.66846465643867203</v>
      </c>
      <c r="J240">
        <v>2.29</v>
      </c>
      <c r="K240">
        <v>2093</v>
      </c>
      <c r="L240">
        <v>2161.6640625</v>
      </c>
    </row>
    <row r="241" spans="1:12" x14ac:dyDescent="0.2">
      <c r="A241" s="14">
        <v>43664</v>
      </c>
      <c r="B241">
        <v>2101</v>
      </c>
      <c r="C241">
        <v>2032</v>
      </c>
      <c r="D241">
        <v>3235</v>
      </c>
      <c r="E241">
        <v>3035</v>
      </c>
      <c r="F241">
        <v>0.66952224052718201</v>
      </c>
      <c r="G241">
        <v>0.66009897570770704</v>
      </c>
      <c r="H241">
        <v>2.34297816828067E-2</v>
      </c>
      <c r="I241">
        <v>0.40219174668583202</v>
      </c>
      <c r="J241">
        <v>1.41</v>
      </c>
      <c r="K241">
        <v>2032</v>
      </c>
      <c r="L241">
        <v>2119.7578125</v>
      </c>
    </row>
    <row r="242" spans="1:12" x14ac:dyDescent="0.2">
      <c r="A242" s="14">
        <v>43663</v>
      </c>
      <c r="B242">
        <v>2139</v>
      </c>
      <c r="C242">
        <v>2108</v>
      </c>
      <c r="D242">
        <v>3150</v>
      </c>
      <c r="E242">
        <v>3165</v>
      </c>
      <c r="F242">
        <v>0.66603475513428101</v>
      </c>
      <c r="G242">
        <v>0.65943750786427002</v>
      </c>
      <c r="H242">
        <v>2.3850916853910099E-2</v>
      </c>
      <c r="I242">
        <v>0.27660350796659799</v>
      </c>
      <c r="J242">
        <v>0.99</v>
      </c>
      <c r="K242">
        <v>2108</v>
      </c>
      <c r="L242">
        <v>2210.5546875</v>
      </c>
    </row>
    <row r="243" spans="1:12" x14ac:dyDescent="0.2">
      <c r="A243" s="14">
        <v>43662</v>
      </c>
      <c r="B243">
        <v>2127</v>
      </c>
      <c r="C243">
        <v>2132</v>
      </c>
      <c r="D243">
        <v>3165</v>
      </c>
      <c r="E243">
        <v>3160</v>
      </c>
      <c r="F243">
        <v>0.67468354430379696</v>
      </c>
      <c r="G243">
        <v>0.658796207392225</v>
      </c>
      <c r="H243">
        <v>2.4307165714211099E-2</v>
      </c>
      <c r="I243">
        <v>0.65360713373026202</v>
      </c>
      <c r="J243">
        <v>2.35</v>
      </c>
      <c r="K243">
        <v>2132</v>
      </c>
      <c r="L243">
        <v>2207.0625</v>
      </c>
    </row>
    <row r="244" spans="1:12" x14ac:dyDescent="0.2">
      <c r="A244" s="14">
        <v>43658</v>
      </c>
      <c r="B244">
        <v>2108</v>
      </c>
      <c r="C244">
        <v>2127</v>
      </c>
      <c r="D244">
        <v>3150</v>
      </c>
      <c r="E244">
        <v>3140</v>
      </c>
      <c r="F244">
        <v>0.67738853503184704</v>
      </c>
      <c r="G244">
        <v>0.65793996168522895</v>
      </c>
      <c r="H244">
        <v>2.48572921614829E-2</v>
      </c>
      <c r="I244">
        <v>0.78240917072834404</v>
      </c>
      <c r="J244">
        <v>2.87</v>
      </c>
      <c r="K244">
        <v>2127</v>
      </c>
      <c r="L244">
        <v>2193.09375</v>
      </c>
    </row>
    <row r="245" spans="1:12" x14ac:dyDescent="0.2">
      <c r="A245" s="14">
        <v>43657</v>
      </c>
      <c r="B245">
        <v>2111</v>
      </c>
      <c r="C245">
        <v>2107</v>
      </c>
      <c r="D245">
        <v>3100</v>
      </c>
      <c r="E245">
        <v>3120</v>
      </c>
      <c r="F245">
        <v>0.67532051282051198</v>
      </c>
      <c r="G245">
        <v>0.65710752804120698</v>
      </c>
      <c r="H245">
        <v>2.5234572854383401E-2</v>
      </c>
      <c r="I245">
        <v>0.72174729821677597</v>
      </c>
      <c r="J245">
        <v>2.7</v>
      </c>
      <c r="K245">
        <v>2107</v>
      </c>
      <c r="L245">
        <v>2179.125</v>
      </c>
    </row>
    <row r="246" spans="1:12" x14ac:dyDescent="0.2">
      <c r="A246" s="14">
        <v>43656</v>
      </c>
      <c r="B246">
        <v>2098</v>
      </c>
      <c r="C246">
        <v>2084</v>
      </c>
      <c r="D246">
        <v>3030</v>
      </c>
      <c r="E246">
        <v>3070</v>
      </c>
      <c r="F246">
        <v>0.67882736156351697</v>
      </c>
      <c r="G246">
        <v>0.65635760128308296</v>
      </c>
      <c r="H246">
        <v>2.5516342379527299E-2</v>
      </c>
      <c r="I246">
        <v>0.88060271124368905</v>
      </c>
      <c r="J246">
        <v>3.31</v>
      </c>
      <c r="K246">
        <v>2084</v>
      </c>
      <c r="L246">
        <v>2144.203125</v>
      </c>
    </row>
    <row r="247" spans="1:12" x14ac:dyDescent="0.2">
      <c r="A247" s="14">
        <v>43655</v>
      </c>
      <c r="B247">
        <v>2114</v>
      </c>
      <c r="C247">
        <v>2115</v>
      </c>
      <c r="D247">
        <v>3005</v>
      </c>
      <c r="E247">
        <v>3035</v>
      </c>
      <c r="F247">
        <v>0.69686985172981797</v>
      </c>
      <c r="G247">
        <v>0.65548330028157897</v>
      </c>
      <c r="H247">
        <v>2.5852636740706599E-2</v>
      </c>
      <c r="I247">
        <v>1.60086384469534</v>
      </c>
      <c r="J247">
        <v>5.94</v>
      </c>
      <c r="K247">
        <v>2115</v>
      </c>
      <c r="L247">
        <v>2119.7578125</v>
      </c>
    </row>
    <row r="248" spans="1:12" x14ac:dyDescent="0.2">
      <c r="A248" s="14">
        <v>43654</v>
      </c>
      <c r="B248">
        <v>2096</v>
      </c>
      <c r="C248">
        <v>2114</v>
      </c>
      <c r="D248">
        <v>3040</v>
      </c>
      <c r="E248">
        <v>3005</v>
      </c>
      <c r="F248">
        <v>0.70349417637271205</v>
      </c>
      <c r="G248">
        <v>0.65433896594010599</v>
      </c>
      <c r="H248">
        <v>2.5894821925389801E-2</v>
      </c>
      <c r="I248">
        <v>1.8982640843885701</v>
      </c>
      <c r="J248">
        <v>6.99</v>
      </c>
      <c r="K248">
        <v>2114</v>
      </c>
      <c r="L248">
        <v>2098.8046875</v>
      </c>
    </row>
    <row r="249" spans="1:12" x14ac:dyDescent="0.2">
      <c r="A249" s="14">
        <v>43651</v>
      </c>
      <c r="B249">
        <v>2105</v>
      </c>
      <c r="C249">
        <v>2091</v>
      </c>
      <c r="D249">
        <v>3085</v>
      </c>
      <c r="E249">
        <v>3055</v>
      </c>
      <c r="F249">
        <v>0.684451718494271</v>
      </c>
      <c r="G249">
        <v>0.65316417179359798</v>
      </c>
      <c r="H249">
        <v>2.56354783608186E-2</v>
      </c>
      <c r="I249">
        <v>1.2204783644097299</v>
      </c>
      <c r="J249">
        <v>4.57</v>
      </c>
      <c r="K249">
        <v>2091</v>
      </c>
      <c r="L249">
        <v>2133.7265625</v>
      </c>
    </row>
    <row r="250" spans="1:12" x14ac:dyDescent="0.2">
      <c r="A250" s="14">
        <v>43650</v>
      </c>
      <c r="B250">
        <v>2134</v>
      </c>
      <c r="C250">
        <v>2118</v>
      </c>
      <c r="D250">
        <v>3085</v>
      </c>
      <c r="E250">
        <v>3085</v>
      </c>
      <c r="F250">
        <v>0.686547811993517</v>
      </c>
      <c r="G250">
        <v>0.65200264592176105</v>
      </c>
      <c r="H250">
        <v>2.61597342272386E-2</v>
      </c>
      <c r="I250">
        <v>1.32054728735681</v>
      </c>
      <c r="J250">
        <v>5.03</v>
      </c>
      <c r="K250">
        <v>2118</v>
      </c>
      <c r="L250">
        <v>2154.6796875</v>
      </c>
    </row>
    <row r="251" spans="1:12" x14ac:dyDescent="0.2">
      <c r="A251" s="14">
        <v>43649</v>
      </c>
      <c r="B251">
        <v>2145</v>
      </c>
      <c r="C251">
        <v>2130</v>
      </c>
      <c r="D251">
        <v>3060</v>
      </c>
      <c r="E251">
        <v>3055</v>
      </c>
      <c r="F251">
        <v>0.69721767594107997</v>
      </c>
      <c r="G251">
        <v>0.65078967804503396</v>
      </c>
      <c r="H251">
        <v>2.6634618085027199E-2</v>
      </c>
      <c r="I251">
        <v>1.7431448706278101</v>
      </c>
      <c r="J251">
        <v>6.66</v>
      </c>
      <c r="K251">
        <v>2130</v>
      </c>
      <c r="L251">
        <v>2133.7265625</v>
      </c>
    </row>
    <row r="252" spans="1:12" x14ac:dyDescent="0.2">
      <c r="A252" s="14">
        <v>43648</v>
      </c>
      <c r="B252">
        <v>2118</v>
      </c>
      <c r="C252">
        <v>2138</v>
      </c>
      <c r="D252">
        <v>3035</v>
      </c>
      <c r="E252">
        <v>3075</v>
      </c>
      <c r="F252">
        <v>0.69528455284552804</v>
      </c>
      <c r="G252">
        <v>0.64930831188822202</v>
      </c>
      <c r="H252">
        <v>2.7096828818374299E-2</v>
      </c>
      <c r="I252">
        <v>1.6967388053221</v>
      </c>
      <c r="J252">
        <v>6.61</v>
      </c>
      <c r="K252">
        <v>2138</v>
      </c>
      <c r="L252">
        <v>2147.6953125</v>
      </c>
    </row>
    <row r="253" spans="1:12" x14ac:dyDescent="0.2">
      <c r="A253" s="14">
        <v>43647</v>
      </c>
      <c r="B253">
        <v>2079</v>
      </c>
      <c r="C253">
        <v>2111</v>
      </c>
      <c r="D253">
        <v>3050</v>
      </c>
      <c r="E253">
        <v>3080</v>
      </c>
      <c r="F253">
        <v>0.68538961038960999</v>
      </c>
      <c r="G253">
        <v>0.64783332807643701</v>
      </c>
      <c r="H253">
        <v>2.75608857961211E-2</v>
      </c>
      <c r="I253">
        <v>1.3626660112084801</v>
      </c>
      <c r="J253">
        <v>5.48</v>
      </c>
      <c r="K253">
        <v>2111</v>
      </c>
      <c r="L253">
        <v>2151.1875</v>
      </c>
    </row>
    <row r="254" spans="1:12" x14ac:dyDescent="0.2">
      <c r="A254" s="14">
        <v>43644</v>
      </c>
      <c r="B254">
        <v>2042</v>
      </c>
      <c r="C254">
        <v>2054</v>
      </c>
      <c r="D254">
        <v>3035</v>
      </c>
      <c r="E254">
        <v>3015</v>
      </c>
      <c r="F254">
        <v>0.681260364842454</v>
      </c>
      <c r="G254">
        <v>0.64670272465311396</v>
      </c>
      <c r="H254">
        <v>2.7735743123757699E-2</v>
      </c>
      <c r="I254">
        <v>1.24596049347379</v>
      </c>
      <c r="J254">
        <v>5.07</v>
      </c>
      <c r="K254">
        <v>2054</v>
      </c>
      <c r="L254">
        <v>2105.7890625</v>
      </c>
    </row>
    <row r="255" spans="1:12" x14ac:dyDescent="0.2">
      <c r="A255" s="14">
        <v>43643</v>
      </c>
      <c r="B255">
        <v>2041</v>
      </c>
      <c r="C255">
        <v>2059</v>
      </c>
      <c r="D255">
        <v>3025</v>
      </c>
      <c r="E255">
        <v>3060</v>
      </c>
      <c r="F255">
        <v>0.67287581699346399</v>
      </c>
      <c r="G255">
        <v>0.64549927247359895</v>
      </c>
      <c r="H255">
        <v>2.81650226486269E-2</v>
      </c>
      <c r="I255">
        <v>0.97200505965860495</v>
      </c>
      <c r="J255">
        <v>4.07</v>
      </c>
      <c r="K255">
        <v>2059</v>
      </c>
      <c r="L255">
        <v>2137.21875</v>
      </c>
    </row>
    <row r="256" spans="1:12" x14ac:dyDescent="0.2">
      <c r="A256" s="14">
        <v>43642</v>
      </c>
      <c r="B256">
        <v>2051</v>
      </c>
      <c r="C256">
        <v>2040</v>
      </c>
      <c r="D256">
        <v>3010</v>
      </c>
      <c r="E256">
        <v>3025</v>
      </c>
      <c r="F256">
        <v>0.67438016528925604</v>
      </c>
      <c r="G256">
        <v>0.64451213597648804</v>
      </c>
      <c r="H256">
        <v>2.8483823033569201E-2</v>
      </c>
      <c r="I256">
        <v>1.04859622521762</v>
      </c>
      <c r="J256">
        <v>4.43</v>
      </c>
      <c r="K256">
        <v>2040</v>
      </c>
      <c r="L256">
        <v>2112.7734375</v>
      </c>
    </row>
    <row r="257" spans="1:12" x14ac:dyDescent="0.2">
      <c r="A257" s="14">
        <v>43641</v>
      </c>
      <c r="B257">
        <v>2095</v>
      </c>
      <c r="C257">
        <v>2060</v>
      </c>
      <c r="D257">
        <v>3040</v>
      </c>
      <c r="E257">
        <v>3015</v>
      </c>
      <c r="F257">
        <v>0.68325041459369795</v>
      </c>
      <c r="G257">
        <v>0.64359351251241004</v>
      </c>
      <c r="H257">
        <v>2.86164208207557E-2</v>
      </c>
      <c r="I257">
        <v>1.3858092991323401</v>
      </c>
      <c r="J257">
        <v>5.8</v>
      </c>
      <c r="K257">
        <v>2060</v>
      </c>
      <c r="L257">
        <v>2105.7890625</v>
      </c>
    </row>
    <row r="258" spans="1:12" x14ac:dyDescent="0.2">
      <c r="A258" s="14">
        <v>43640</v>
      </c>
      <c r="B258">
        <v>2073</v>
      </c>
      <c r="C258">
        <v>2085</v>
      </c>
      <c r="D258">
        <v>3045</v>
      </c>
      <c r="E258">
        <v>3045</v>
      </c>
      <c r="F258">
        <v>0.68472906403940803</v>
      </c>
      <c r="G258">
        <v>0.64244111777447499</v>
      </c>
      <c r="H258">
        <v>2.8736244340510801E-2</v>
      </c>
      <c r="I258">
        <v>1.47158918068211</v>
      </c>
      <c r="J258">
        <v>6.18</v>
      </c>
      <c r="K258">
        <v>2085</v>
      </c>
      <c r="L258">
        <v>2126.7421875</v>
      </c>
    </row>
    <row r="259" spans="1:12" x14ac:dyDescent="0.2">
      <c r="A259" s="14">
        <v>43637</v>
      </c>
      <c r="B259">
        <v>2094</v>
      </c>
      <c r="C259">
        <v>2060</v>
      </c>
      <c r="D259">
        <v>3080</v>
      </c>
      <c r="E259">
        <v>3035</v>
      </c>
      <c r="F259">
        <v>0.67874794069192701</v>
      </c>
      <c r="G259">
        <v>0.64110300328819902</v>
      </c>
      <c r="H259">
        <v>2.9070607833579901E-2</v>
      </c>
      <c r="I259">
        <v>1.2949484104093401</v>
      </c>
      <c r="J259">
        <v>5.55</v>
      </c>
      <c r="K259">
        <v>2060</v>
      </c>
      <c r="L259">
        <v>2119.7578125</v>
      </c>
    </row>
    <row r="260" spans="1:12" x14ac:dyDescent="0.2">
      <c r="A260" s="14">
        <v>43636</v>
      </c>
      <c r="B260">
        <v>2060</v>
      </c>
      <c r="C260">
        <v>2105</v>
      </c>
      <c r="D260">
        <v>3080</v>
      </c>
      <c r="E260">
        <v>3060</v>
      </c>
      <c r="F260">
        <v>0.68790849673202603</v>
      </c>
      <c r="G260">
        <v>0.63991308905467803</v>
      </c>
      <c r="H260">
        <v>2.9330667252765698E-2</v>
      </c>
      <c r="I260">
        <v>1.63635580683292</v>
      </c>
      <c r="J260">
        <v>6.98</v>
      </c>
      <c r="K260">
        <v>2105</v>
      </c>
      <c r="L260">
        <v>2137.21875</v>
      </c>
    </row>
    <row r="261" spans="1:12" x14ac:dyDescent="0.2">
      <c r="A261" s="14">
        <v>43635</v>
      </c>
      <c r="B261">
        <v>2043</v>
      </c>
      <c r="C261">
        <v>2050</v>
      </c>
      <c r="D261">
        <v>3120</v>
      </c>
      <c r="E261">
        <v>3065</v>
      </c>
      <c r="F261">
        <v>0.668841761827079</v>
      </c>
      <c r="G261">
        <v>0.63876830616999303</v>
      </c>
      <c r="H261">
        <v>2.9109765717271498E-2</v>
      </c>
      <c r="I261">
        <v>1.03310538288676</v>
      </c>
      <c r="J261">
        <v>4.5</v>
      </c>
      <c r="K261">
        <v>2050</v>
      </c>
      <c r="L261">
        <v>2140.7109375</v>
      </c>
    </row>
    <row r="262" spans="1:12" x14ac:dyDescent="0.2">
      <c r="A262" s="14">
        <v>43634</v>
      </c>
      <c r="B262">
        <v>2020</v>
      </c>
      <c r="C262">
        <v>2028</v>
      </c>
      <c r="D262">
        <v>3115</v>
      </c>
      <c r="E262">
        <v>3080</v>
      </c>
      <c r="F262">
        <v>0.65844155844155805</v>
      </c>
      <c r="G262">
        <v>0.63798200769106095</v>
      </c>
      <c r="H262">
        <v>2.9083271261767199E-2</v>
      </c>
      <c r="I262">
        <v>0.70348175644854505</v>
      </c>
      <c r="J262">
        <v>3.11</v>
      </c>
      <c r="K262">
        <v>2028</v>
      </c>
      <c r="L262">
        <v>2151.1875</v>
      </c>
    </row>
    <row r="263" spans="1:12" x14ac:dyDescent="0.2">
      <c r="A263" s="14">
        <v>43633</v>
      </c>
      <c r="B263">
        <v>2048</v>
      </c>
      <c r="C263">
        <v>2012</v>
      </c>
      <c r="D263">
        <v>3195</v>
      </c>
      <c r="E263">
        <v>3130</v>
      </c>
      <c r="F263">
        <v>0.64281150159744405</v>
      </c>
      <c r="G263">
        <v>0.63736263096642098</v>
      </c>
      <c r="H263">
        <v>2.9135558433339499E-2</v>
      </c>
      <c r="I263">
        <v>0.18701788893079699</v>
      </c>
      <c r="J263">
        <v>0.85</v>
      </c>
      <c r="K263">
        <v>2012</v>
      </c>
      <c r="L263">
        <v>2186.109375</v>
      </c>
    </row>
    <row r="264" spans="1:12" x14ac:dyDescent="0.2">
      <c r="A264" s="14">
        <v>43630</v>
      </c>
      <c r="B264">
        <v>2039</v>
      </c>
      <c r="C264">
        <v>2069</v>
      </c>
      <c r="D264">
        <v>3235</v>
      </c>
      <c r="E264">
        <v>3210</v>
      </c>
      <c r="F264">
        <v>0.64454828660436103</v>
      </c>
      <c r="G264">
        <v>0.63719278418113101</v>
      </c>
      <c r="H264">
        <v>2.914042837292E-2</v>
      </c>
      <c r="I264">
        <v>0.252415727356472</v>
      </c>
      <c r="J264">
        <v>1.1399999999999999</v>
      </c>
      <c r="K264">
        <v>2069</v>
      </c>
      <c r="L264">
        <v>2241.984375</v>
      </c>
    </row>
    <row r="265" spans="1:12" x14ac:dyDescent="0.2">
      <c r="A265" s="14">
        <v>43629</v>
      </c>
      <c r="B265">
        <v>2052</v>
      </c>
      <c r="C265">
        <v>2031</v>
      </c>
      <c r="D265">
        <v>3235</v>
      </c>
      <c r="E265">
        <v>3215</v>
      </c>
      <c r="F265">
        <v>0.63172628304821099</v>
      </c>
      <c r="G265">
        <v>0.63707331683032797</v>
      </c>
      <c r="H265">
        <v>2.9128392371118E-2</v>
      </c>
      <c r="I265">
        <v>-0.183567761447021</v>
      </c>
      <c r="J265">
        <v>-0.85</v>
      </c>
      <c r="K265">
        <v>2031</v>
      </c>
      <c r="L265">
        <v>2245.4765625</v>
      </c>
    </row>
    <row r="266" spans="1:12" x14ac:dyDescent="0.2">
      <c r="A266" s="14">
        <v>43628</v>
      </c>
      <c r="B266">
        <v>2068</v>
      </c>
      <c r="C266">
        <v>2051</v>
      </c>
      <c r="D266">
        <v>3235</v>
      </c>
      <c r="E266">
        <v>3250</v>
      </c>
      <c r="F266">
        <v>0.63107692307692298</v>
      </c>
      <c r="G266">
        <v>0.63716251868685003</v>
      </c>
      <c r="H266">
        <v>2.9122124361293099E-2</v>
      </c>
      <c r="I266">
        <v>-0.20896812108995999</v>
      </c>
      <c r="J266">
        <v>-0.96</v>
      </c>
      <c r="K266">
        <v>2051</v>
      </c>
      <c r="L266">
        <v>2269.921875</v>
      </c>
    </row>
    <row r="267" spans="1:12" x14ac:dyDescent="0.2">
      <c r="A267" s="14">
        <v>43627</v>
      </c>
      <c r="B267">
        <v>2055</v>
      </c>
      <c r="C267">
        <v>2063</v>
      </c>
      <c r="D267">
        <v>3250</v>
      </c>
      <c r="E267">
        <v>3205</v>
      </c>
      <c r="F267">
        <v>0.64368174726989003</v>
      </c>
      <c r="G267">
        <v>0.63711463144738401</v>
      </c>
      <c r="H267">
        <v>2.91350419246863E-2</v>
      </c>
      <c r="I267">
        <v>0.22540265565713699</v>
      </c>
      <c r="J267">
        <v>1.02</v>
      </c>
      <c r="K267">
        <v>2063</v>
      </c>
      <c r="L267">
        <v>2238.4921875</v>
      </c>
    </row>
    <row r="268" spans="1:12" x14ac:dyDescent="0.2">
      <c r="A268" s="14">
        <v>43626</v>
      </c>
      <c r="B268">
        <v>2031</v>
      </c>
      <c r="C268">
        <v>2062</v>
      </c>
      <c r="D268">
        <v>3220</v>
      </c>
      <c r="E268">
        <v>3250</v>
      </c>
      <c r="F268">
        <v>0.63446153846153797</v>
      </c>
      <c r="G268">
        <v>0.63667401021839898</v>
      </c>
      <c r="H268">
        <v>2.9281911304660801E-2</v>
      </c>
      <c r="I268">
        <v>-7.5557627842034E-2</v>
      </c>
      <c r="J268">
        <v>-0.35</v>
      </c>
      <c r="K268">
        <v>2062</v>
      </c>
      <c r="L268">
        <v>2269.921875</v>
      </c>
    </row>
    <row r="269" spans="1:12" x14ac:dyDescent="0.2">
      <c r="A269" s="14">
        <v>43623</v>
      </c>
      <c r="B269">
        <v>2041</v>
      </c>
      <c r="C269">
        <v>2031</v>
      </c>
      <c r="D269">
        <v>3205</v>
      </c>
      <c r="E269">
        <v>3200</v>
      </c>
      <c r="F269">
        <v>0.63468749999999996</v>
      </c>
      <c r="G269">
        <v>0.63642421641181002</v>
      </c>
      <c r="H269">
        <v>2.93794660796995E-2</v>
      </c>
      <c r="I269">
        <v>-5.9113273437277597E-2</v>
      </c>
      <c r="J269">
        <v>-0.27</v>
      </c>
      <c r="K269">
        <v>2031</v>
      </c>
      <c r="L269">
        <v>2235</v>
      </c>
    </row>
    <row r="270" spans="1:12" x14ac:dyDescent="0.2">
      <c r="A270" s="14">
        <v>43622</v>
      </c>
      <c r="B270">
        <v>2051</v>
      </c>
      <c r="C270">
        <v>2035</v>
      </c>
      <c r="D270">
        <v>3190</v>
      </c>
      <c r="E270">
        <v>3180</v>
      </c>
      <c r="F270">
        <v>0.63993710691823902</v>
      </c>
      <c r="G270">
        <v>0.63621269680396697</v>
      </c>
      <c r="H270">
        <v>2.9448234693612602E-2</v>
      </c>
      <c r="I270">
        <v>0.12647311979890999</v>
      </c>
      <c r="J270">
        <v>0.57999999999999996</v>
      </c>
      <c r="K270">
        <v>2035</v>
      </c>
      <c r="L270">
        <v>2221.03125</v>
      </c>
    </row>
    <row r="271" spans="1:12" x14ac:dyDescent="0.2">
      <c r="A271" s="14">
        <v>43621</v>
      </c>
      <c r="B271">
        <v>2047</v>
      </c>
      <c r="C271">
        <v>2067</v>
      </c>
      <c r="D271">
        <v>3195</v>
      </c>
      <c r="E271">
        <v>3195</v>
      </c>
      <c r="F271">
        <v>0.64694835680751095</v>
      </c>
      <c r="G271">
        <v>0.63587235890780203</v>
      </c>
      <c r="H271">
        <v>2.9550546901004601E-2</v>
      </c>
      <c r="I271">
        <v>0.37481532699933101</v>
      </c>
      <c r="J271">
        <v>1.71</v>
      </c>
      <c r="K271">
        <v>2067</v>
      </c>
      <c r="L271">
        <v>2231.5078125</v>
      </c>
    </row>
    <row r="272" spans="1:12" x14ac:dyDescent="0.2">
      <c r="A272" s="14">
        <v>43620</v>
      </c>
      <c r="B272">
        <v>2049</v>
      </c>
      <c r="C272">
        <v>2023</v>
      </c>
      <c r="D272">
        <v>3170</v>
      </c>
      <c r="E272">
        <v>3130</v>
      </c>
      <c r="F272">
        <v>0.64632587859424895</v>
      </c>
      <c r="G272">
        <v>0.635564040169177</v>
      </c>
      <c r="H272">
        <v>2.9554008520757801E-2</v>
      </c>
      <c r="I272">
        <v>0.36414141308488102</v>
      </c>
      <c r="J272">
        <v>1.67</v>
      </c>
      <c r="K272">
        <v>2023</v>
      </c>
      <c r="L272">
        <v>2186.109375</v>
      </c>
    </row>
    <row r="273" spans="1:12" x14ac:dyDescent="0.2">
      <c r="A273" s="14">
        <v>43619</v>
      </c>
      <c r="B273">
        <v>2090</v>
      </c>
      <c r="C273">
        <v>2064</v>
      </c>
      <c r="D273">
        <v>3105</v>
      </c>
      <c r="E273">
        <v>3170</v>
      </c>
      <c r="F273">
        <v>0.65110410094637206</v>
      </c>
      <c r="G273">
        <v>0.63534887751119096</v>
      </c>
      <c r="H273">
        <v>2.95336106133215E-2</v>
      </c>
      <c r="I273">
        <v>0.53346756823813601</v>
      </c>
      <c r="J273">
        <v>2.42</v>
      </c>
      <c r="K273">
        <v>2064</v>
      </c>
      <c r="L273">
        <v>2214.046875</v>
      </c>
    </row>
    <row r="274" spans="1:12" x14ac:dyDescent="0.2">
      <c r="A274" s="14">
        <v>43616</v>
      </c>
      <c r="B274">
        <v>2150</v>
      </c>
      <c r="C274">
        <v>2122</v>
      </c>
      <c r="D274">
        <v>3155</v>
      </c>
      <c r="E274">
        <v>3165</v>
      </c>
      <c r="F274">
        <v>0.67045813586097902</v>
      </c>
      <c r="G274">
        <v>0.63538116471224804</v>
      </c>
      <c r="H274">
        <v>2.9552134986847299E-2</v>
      </c>
      <c r="I274">
        <v>1.1869521834663499</v>
      </c>
      <c r="J274">
        <v>5.23</v>
      </c>
      <c r="K274">
        <v>2122</v>
      </c>
      <c r="L274">
        <v>2210.5546875</v>
      </c>
    </row>
    <row r="275" spans="1:12" x14ac:dyDescent="0.2">
      <c r="A275" s="14">
        <v>43615</v>
      </c>
      <c r="B275">
        <v>2165</v>
      </c>
      <c r="C275">
        <v>2154</v>
      </c>
      <c r="D275">
        <v>3225</v>
      </c>
      <c r="E275">
        <v>3160</v>
      </c>
      <c r="F275">
        <v>0.68164556962025302</v>
      </c>
      <c r="G275">
        <v>0.63510838956743498</v>
      </c>
      <c r="H275">
        <v>2.9320615532486799E-2</v>
      </c>
      <c r="I275">
        <v>1.58718291576297</v>
      </c>
      <c r="J275">
        <v>6.83</v>
      </c>
      <c r="K275">
        <v>2154</v>
      </c>
      <c r="L275">
        <v>2207.0625</v>
      </c>
    </row>
    <row r="276" spans="1:12" x14ac:dyDescent="0.2">
      <c r="A276" s="14">
        <v>43614</v>
      </c>
      <c r="B276">
        <v>2173</v>
      </c>
      <c r="C276">
        <v>2183</v>
      </c>
      <c r="D276">
        <v>3235</v>
      </c>
      <c r="E276">
        <v>3260</v>
      </c>
      <c r="F276">
        <v>0.66963190184049004</v>
      </c>
      <c r="G276">
        <v>0.634806804473807</v>
      </c>
      <c r="H276">
        <v>2.8954433506472799E-2</v>
      </c>
      <c r="I276">
        <v>1.2027552657488001</v>
      </c>
      <c r="J276">
        <v>5.2</v>
      </c>
      <c r="K276">
        <v>2183</v>
      </c>
      <c r="L276">
        <v>2276.90625</v>
      </c>
    </row>
    <row r="277" spans="1:12" x14ac:dyDescent="0.2">
      <c r="A277" s="14">
        <v>43613</v>
      </c>
      <c r="B277">
        <v>2211</v>
      </c>
      <c r="C277">
        <v>2204</v>
      </c>
      <c r="D277">
        <v>3250</v>
      </c>
      <c r="E277">
        <v>3285</v>
      </c>
      <c r="F277">
        <v>0.67092846270928397</v>
      </c>
      <c r="G277">
        <v>0.63467197911593298</v>
      </c>
      <c r="H277">
        <v>2.88151656277938E-2</v>
      </c>
      <c r="I277">
        <v>1.2582431092597799</v>
      </c>
      <c r="J277">
        <v>5.4</v>
      </c>
      <c r="K277">
        <v>2204</v>
      </c>
      <c r="L277">
        <v>2294.3671875</v>
      </c>
    </row>
    <row r="278" spans="1:12" x14ac:dyDescent="0.2">
      <c r="A278" s="14">
        <v>43612</v>
      </c>
      <c r="B278">
        <v>2212</v>
      </c>
      <c r="C278">
        <v>2210</v>
      </c>
      <c r="D278">
        <v>3265</v>
      </c>
      <c r="E278">
        <v>3260</v>
      </c>
      <c r="F278">
        <v>0.67791411042944705</v>
      </c>
      <c r="G278">
        <v>0.63453097468002395</v>
      </c>
      <c r="H278">
        <v>2.8662875059786E-2</v>
      </c>
      <c r="I278">
        <v>1.5135653928272601</v>
      </c>
      <c r="J278">
        <v>6.4</v>
      </c>
      <c r="K278">
        <v>2210</v>
      </c>
      <c r="L278">
        <v>2276.90625</v>
      </c>
    </row>
    <row r="279" spans="1:12" x14ac:dyDescent="0.2">
      <c r="A279" s="14">
        <v>43609</v>
      </c>
      <c r="B279">
        <v>2208</v>
      </c>
      <c r="C279">
        <v>2208</v>
      </c>
      <c r="D279">
        <v>3270</v>
      </c>
      <c r="E279">
        <v>3270</v>
      </c>
      <c r="F279">
        <v>0.67522935779816495</v>
      </c>
      <c r="G279">
        <v>0.63420152158369902</v>
      </c>
      <c r="H279">
        <v>2.8302065317733299E-2</v>
      </c>
      <c r="I279">
        <v>1.4496410687300001</v>
      </c>
      <c r="J279">
        <v>6.08</v>
      </c>
      <c r="K279">
        <v>2208</v>
      </c>
      <c r="L279">
        <v>2283.890625</v>
      </c>
    </row>
    <row r="280" spans="1:12" x14ac:dyDescent="0.2">
      <c r="A280" s="14">
        <v>43608</v>
      </c>
      <c r="B280">
        <v>2200</v>
      </c>
      <c r="C280">
        <v>2209</v>
      </c>
      <c r="D280">
        <v>3195</v>
      </c>
      <c r="E280">
        <v>3275</v>
      </c>
      <c r="F280">
        <v>0.67450381679389304</v>
      </c>
      <c r="G280">
        <v>0.63374013014638997</v>
      </c>
      <c r="H280">
        <v>2.7908786948399201E-2</v>
      </c>
      <c r="I280">
        <v>1.46060402850437</v>
      </c>
      <c r="J280">
        <v>6.04</v>
      </c>
      <c r="K280">
        <v>2209</v>
      </c>
      <c r="L280">
        <v>2287.3828125</v>
      </c>
    </row>
    <row r="281" spans="1:12" x14ac:dyDescent="0.2">
      <c r="A281" s="14">
        <v>43607</v>
      </c>
      <c r="B281">
        <v>2259</v>
      </c>
      <c r="C281">
        <v>2206</v>
      </c>
      <c r="D281">
        <v>3200</v>
      </c>
      <c r="E281">
        <v>3205</v>
      </c>
      <c r="F281">
        <v>0.68829953198127902</v>
      </c>
      <c r="G281">
        <v>0.63331847257870599</v>
      </c>
      <c r="H281">
        <v>2.7525998487473401E-2</v>
      </c>
      <c r="I281">
        <v>1.9974228883139</v>
      </c>
      <c r="J281">
        <v>7.99</v>
      </c>
      <c r="K281">
        <v>2206</v>
      </c>
      <c r="L281">
        <v>2238.4921875</v>
      </c>
    </row>
    <row r="282" spans="1:12" x14ac:dyDescent="0.2">
      <c r="A282" s="14">
        <v>43606</v>
      </c>
      <c r="B282">
        <v>2249</v>
      </c>
      <c r="C282">
        <v>2260</v>
      </c>
      <c r="D282">
        <v>3185</v>
      </c>
      <c r="E282">
        <v>3200</v>
      </c>
      <c r="F282">
        <v>0.70625000000000004</v>
      </c>
      <c r="G282">
        <v>0.63286917460678704</v>
      </c>
      <c r="H282">
        <v>2.6892621983836799E-2</v>
      </c>
      <c r="I282">
        <v>2.72866012980499</v>
      </c>
      <c r="J282">
        <v>10.39</v>
      </c>
      <c r="K282">
        <v>2260</v>
      </c>
      <c r="L282">
        <v>2235</v>
      </c>
    </row>
    <row r="283" spans="1:12" x14ac:dyDescent="0.2">
      <c r="A283" s="14">
        <v>43605</v>
      </c>
      <c r="B283">
        <v>2220</v>
      </c>
      <c r="C283">
        <v>2270</v>
      </c>
      <c r="D283">
        <v>3210</v>
      </c>
      <c r="E283">
        <v>3190</v>
      </c>
      <c r="F283">
        <v>0.71159874608150397</v>
      </c>
      <c r="G283">
        <v>0.63207266297887998</v>
      </c>
      <c r="H283">
        <v>2.5559022536362101E-2</v>
      </c>
      <c r="I283">
        <v>3.1114680927052198</v>
      </c>
      <c r="J283">
        <v>11.18</v>
      </c>
      <c r="K283">
        <v>2270</v>
      </c>
      <c r="L283">
        <v>2228.015625</v>
      </c>
    </row>
    <row r="284" spans="1:12" x14ac:dyDescent="0.2">
      <c r="A284" s="14">
        <v>43602</v>
      </c>
      <c r="B284">
        <v>2233</v>
      </c>
      <c r="C284">
        <v>2235</v>
      </c>
      <c r="D284">
        <v>3225</v>
      </c>
      <c r="E284">
        <v>3200</v>
      </c>
      <c r="F284">
        <v>0.69843750000000004</v>
      </c>
      <c r="G284">
        <v>0.63121559452429099</v>
      </c>
      <c r="H284">
        <v>2.3901944430919E-2</v>
      </c>
      <c r="I284">
        <v>2.8124032197460598</v>
      </c>
      <c r="J284">
        <v>9.6199999999999992</v>
      </c>
      <c r="K284">
        <v>2235</v>
      </c>
      <c r="L284">
        <v>2235</v>
      </c>
    </row>
    <row r="285" spans="1:12" x14ac:dyDescent="0.2">
      <c r="A285" s="14"/>
    </row>
    <row r="286" spans="1:12" x14ac:dyDescent="0.2">
      <c r="A286" s="14"/>
    </row>
    <row r="287" spans="1:12" x14ac:dyDescent="0.2">
      <c r="A287" s="14"/>
    </row>
    <row r="288" spans="1:12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9" x14ac:dyDescent="0.2">
      <c r="A465" s="14"/>
    </row>
    <row r="466" spans="1:9" x14ac:dyDescent="0.2">
      <c r="A466" s="14"/>
    </row>
    <row r="467" spans="1:9" x14ac:dyDescent="0.2">
      <c r="A467" s="14"/>
    </row>
    <row r="468" spans="1:9" x14ac:dyDescent="0.2">
      <c r="A468" s="14"/>
      <c r="I468" s="15"/>
    </row>
    <row r="469" spans="1:9" x14ac:dyDescent="0.2">
      <c r="A469" s="14"/>
    </row>
    <row r="470" spans="1:9" x14ac:dyDescent="0.2">
      <c r="A470" s="14"/>
    </row>
    <row r="471" spans="1:9" x14ac:dyDescent="0.2">
      <c r="A471" s="14"/>
    </row>
    <row r="472" spans="1:9" x14ac:dyDescent="0.2">
      <c r="A472" s="14"/>
    </row>
    <row r="473" spans="1:9" x14ac:dyDescent="0.2">
      <c r="A473" s="14"/>
    </row>
    <row r="474" spans="1:9" x14ac:dyDescent="0.2">
      <c r="A474" s="14"/>
    </row>
    <row r="475" spans="1:9" x14ac:dyDescent="0.2">
      <c r="A475" s="14"/>
    </row>
    <row r="476" spans="1:9" x14ac:dyDescent="0.2">
      <c r="A476" s="14"/>
    </row>
    <row r="477" spans="1:9" x14ac:dyDescent="0.2">
      <c r="A477" s="14"/>
    </row>
    <row r="478" spans="1:9" x14ac:dyDescent="0.2">
      <c r="A478" s="14"/>
    </row>
    <row r="479" spans="1:9" x14ac:dyDescent="0.2">
      <c r="A479" s="14"/>
    </row>
    <row r="480" spans="1:9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301"/>
    </row>
    <row r="784" spans="1:1" x14ac:dyDescent="0.2">
      <c r="A784" s="301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3000"/>
  <sheetViews>
    <sheetView showGridLines="0" topLeftCell="A70" zoomScale="85" zoomScaleNormal="85" workbookViewId="0">
      <selection activeCell="J114" sqref="J114"/>
    </sheetView>
  </sheetViews>
  <sheetFormatPr defaultRowHeight="14.25" x14ac:dyDescent="0.2"/>
  <cols>
    <col min="1" max="1" width="10.5" customWidth="1"/>
    <col min="2" max="2" width="9" style="106"/>
    <col min="16" max="16" width="13.125" style="332" customWidth="1"/>
    <col min="17" max="17" width="17.125" style="332" customWidth="1"/>
    <col min="18" max="18" width="9" style="332"/>
  </cols>
  <sheetData>
    <row r="1" spans="1:22" ht="15" thickBot="1" x14ac:dyDescent="0.25">
      <c r="A1" s="1"/>
      <c r="Q1" s="334"/>
    </row>
    <row r="2" spans="1:22" x14ac:dyDescent="0.2">
      <c r="A2" s="1"/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333"/>
      <c r="R2" s="333"/>
      <c r="S2" s="95"/>
      <c r="T2" s="95"/>
      <c r="U2" s="95"/>
      <c r="V2" s="96"/>
    </row>
    <row r="3" spans="1:22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S3" s="10"/>
      <c r="T3" s="10"/>
      <c r="U3" s="10"/>
      <c r="V3" s="98"/>
    </row>
    <row r="4" spans="1:22" x14ac:dyDescent="0.2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S4" s="10"/>
      <c r="T4" s="10"/>
      <c r="U4" s="10"/>
      <c r="V4" s="98"/>
    </row>
    <row r="5" spans="1:22" x14ac:dyDescent="0.2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S5" s="10"/>
      <c r="T5" s="10"/>
      <c r="U5" s="10"/>
      <c r="V5" s="98"/>
    </row>
    <row r="6" spans="1:22" x14ac:dyDescent="0.2"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S6" s="10"/>
      <c r="T6" s="10"/>
      <c r="U6" s="10"/>
      <c r="V6" s="98"/>
    </row>
    <row r="7" spans="1:22" x14ac:dyDescent="0.2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98"/>
    </row>
    <row r="8" spans="1:22" x14ac:dyDescent="0.2"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S8" s="10"/>
      <c r="T8" s="10"/>
      <c r="U8" s="10"/>
      <c r="V8" s="98"/>
    </row>
    <row r="9" spans="1:22" x14ac:dyDescent="0.2"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S9" s="10"/>
      <c r="T9" s="10"/>
      <c r="U9" s="10"/>
      <c r="V9" s="98"/>
    </row>
    <row r="10" spans="1:22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S10" s="10"/>
      <c r="T10" s="10"/>
      <c r="U10" s="10"/>
      <c r="V10" s="98"/>
    </row>
    <row r="11" spans="1:22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S11" s="10"/>
      <c r="T11" s="10"/>
      <c r="U11" s="10"/>
      <c r="V11" s="98"/>
    </row>
    <row r="12" spans="1:22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S12" s="10"/>
      <c r="T12" s="10"/>
      <c r="U12" s="10"/>
      <c r="V12" s="98"/>
    </row>
    <row r="13" spans="1:22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S13" s="10"/>
      <c r="T13" s="10"/>
      <c r="U13" s="10"/>
      <c r="V13" s="98"/>
    </row>
    <row r="14" spans="1:22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S14" s="10"/>
      <c r="T14" s="10"/>
      <c r="U14" s="10"/>
      <c r="V14" s="98"/>
    </row>
    <row r="15" spans="1:22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S15" s="10"/>
      <c r="T15" s="10"/>
      <c r="U15" s="10"/>
      <c r="V15" s="98"/>
    </row>
    <row r="16" spans="1:22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S16" s="10"/>
      <c r="T16" s="10"/>
      <c r="U16" s="10"/>
      <c r="V16" s="98"/>
    </row>
    <row r="17" spans="2:2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S17" s="10"/>
      <c r="T17" s="10"/>
      <c r="U17" s="10"/>
      <c r="V17" s="98"/>
    </row>
    <row r="18" spans="2:2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S18" s="10"/>
      <c r="T18" s="10"/>
      <c r="U18" s="10"/>
      <c r="V18" s="98"/>
    </row>
    <row r="19" spans="2:2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S19" s="10"/>
      <c r="T19" s="10"/>
      <c r="U19" s="10"/>
      <c r="V19" s="98"/>
    </row>
    <row r="20" spans="2:22" ht="15" thickBot="1" x14ac:dyDescent="0.25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S20" s="10"/>
      <c r="T20" s="10"/>
      <c r="U20" s="10"/>
      <c r="V20" s="98"/>
    </row>
    <row r="21" spans="2:2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95"/>
      <c r="L21" s="10"/>
      <c r="M21" s="10"/>
      <c r="N21" s="10"/>
      <c r="O21" s="10"/>
      <c r="S21" s="10"/>
      <c r="T21" s="10"/>
      <c r="U21" s="10"/>
      <c r="V21" s="98"/>
    </row>
    <row r="22" spans="2:2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S22" s="10"/>
      <c r="T22" s="10"/>
      <c r="U22" s="10"/>
      <c r="V22" s="98"/>
    </row>
    <row r="23" spans="2:22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S23" s="10"/>
      <c r="T23" s="10"/>
      <c r="U23" s="10"/>
      <c r="V23" s="98"/>
    </row>
    <row r="24" spans="2:2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S24" s="10"/>
      <c r="T24" s="10"/>
      <c r="U24" s="10"/>
      <c r="V24" s="98"/>
    </row>
    <row r="25" spans="2:2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S25" s="10"/>
      <c r="T25" s="10"/>
      <c r="U25" s="10"/>
      <c r="V25" s="98"/>
    </row>
    <row r="26" spans="2:2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S26" s="10"/>
      <c r="T26" s="10"/>
      <c r="U26" s="10"/>
      <c r="V26" s="98"/>
    </row>
    <row r="27" spans="2:2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S27" s="10"/>
      <c r="T27" s="10"/>
      <c r="U27" s="10"/>
      <c r="V27" s="98"/>
    </row>
    <row r="28" spans="2:2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S28" s="10"/>
      <c r="T28" s="10"/>
      <c r="U28" s="10"/>
      <c r="V28" s="98"/>
    </row>
    <row r="29" spans="2:2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S29" s="10"/>
      <c r="T29" s="10"/>
      <c r="U29" s="10"/>
      <c r="V29" s="98"/>
    </row>
    <row r="30" spans="2:2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S30" s="10"/>
      <c r="T30" s="10"/>
      <c r="U30" s="10"/>
      <c r="V30" s="98"/>
    </row>
    <row r="31" spans="2:2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S31" s="10"/>
      <c r="T31" s="10"/>
      <c r="U31" s="10"/>
      <c r="V31" s="98"/>
    </row>
    <row r="32" spans="2:2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S32" s="10"/>
      <c r="T32" s="10"/>
      <c r="U32" s="10"/>
      <c r="V32" s="98"/>
    </row>
    <row r="33" spans="2:2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S33" s="10"/>
      <c r="T33" s="10"/>
      <c r="U33" s="10"/>
      <c r="V33" s="98"/>
    </row>
    <row r="34" spans="2:2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S34" s="10"/>
      <c r="T34" s="10"/>
      <c r="U34" s="10"/>
      <c r="V34" s="98"/>
    </row>
    <row r="35" spans="2:2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S35" s="10"/>
      <c r="T35" s="10"/>
      <c r="U35" s="10"/>
      <c r="V35" s="98"/>
    </row>
    <row r="36" spans="2:2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S36" s="10"/>
      <c r="T36" s="10"/>
      <c r="U36" s="10"/>
      <c r="V36" s="98"/>
    </row>
    <row r="37" spans="2:2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S37" s="10"/>
      <c r="T37" s="10"/>
      <c r="U37" s="10"/>
      <c r="V37" s="98"/>
    </row>
    <row r="38" spans="2:2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S38" s="10"/>
      <c r="T38" s="10"/>
      <c r="U38" s="10"/>
      <c r="V38" s="98"/>
    </row>
    <row r="39" spans="2:2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S39" s="10"/>
      <c r="T39" s="10"/>
      <c r="U39" s="10"/>
      <c r="V39" s="98"/>
    </row>
    <row r="40" spans="2:22" x14ac:dyDescent="0.2">
      <c r="B40" s="9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S40" s="10"/>
      <c r="T40" s="10"/>
      <c r="U40" s="10"/>
      <c r="V40" s="98"/>
    </row>
    <row r="41" spans="2:22" x14ac:dyDescent="0.2">
      <c r="B41" s="9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S41" s="10"/>
      <c r="T41" s="10"/>
      <c r="U41" s="10"/>
      <c r="V41" s="98"/>
    </row>
    <row r="42" spans="2:22" x14ac:dyDescent="0.2">
      <c r="B42" s="9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S42" s="10"/>
      <c r="T42" s="10"/>
      <c r="U42" s="10"/>
      <c r="V42" s="98"/>
    </row>
    <row r="43" spans="2:22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S43" s="10"/>
      <c r="T43" s="10"/>
      <c r="U43" s="10"/>
      <c r="V43" s="98"/>
    </row>
    <row r="44" spans="2:22" x14ac:dyDescent="0.2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S44" s="10"/>
      <c r="T44" s="10"/>
      <c r="U44" s="10"/>
      <c r="V44" s="98"/>
    </row>
    <row r="45" spans="2:22" x14ac:dyDescent="0.2"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S45" s="10"/>
      <c r="T45" s="10"/>
      <c r="U45" s="10"/>
      <c r="V45" s="98"/>
    </row>
    <row r="46" spans="2:22" ht="15" thickBot="1" x14ac:dyDescent="0.25">
      <c r="B46" s="99"/>
      <c r="C46" s="99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334"/>
      <c r="Q46" s="334"/>
      <c r="R46" s="334"/>
      <c r="S46" s="100"/>
      <c r="T46" s="100"/>
      <c r="U46" s="100"/>
      <c r="V46" s="101"/>
    </row>
    <row r="47" spans="2:22" x14ac:dyDescent="0.2">
      <c r="K47" s="10"/>
    </row>
    <row r="48" spans="2:22" x14ac:dyDescent="0.2">
      <c r="K48" s="10"/>
    </row>
    <row r="49" spans="10:12" x14ac:dyDescent="0.2">
      <c r="K49" s="10"/>
    </row>
    <row r="50" spans="10:12" x14ac:dyDescent="0.2">
      <c r="K50" s="10"/>
    </row>
    <row r="51" spans="10:12" x14ac:dyDescent="0.2">
      <c r="K51" s="10"/>
    </row>
    <row r="52" spans="10:12" x14ac:dyDescent="0.2">
      <c r="K52" s="10"/>
    </row>
    <row r="53" spans="10:12" x14ac:dyDescent="0.2">
      <c r="K53" s="10"/>
    </row>
    <row r="54" spans="10:12" x14ac:dyDescent="0.2">
      <c r="K54" s="10"/>
    </row>
    <row r="55" spans="10:12" x14ac:dyDescent="0.2">
      <c r="K55" s="10"/>
    </row>
    <row r="56" spans="10:12" x14ac:dyDescent="0.2">
      <c r="K56" s="10"/>
    </row>
    <row r="57" spans="10:12" x14ac:dyDescent="0.2">
      <c r="K57" s="10"/>
    </row>
    <row r="58" spans="10:12" x14ac:dyDescent="0.2">
      <c r="K58" s="10"/>
    </row>
    <row r="59" spans="10:12" x14ac:dyDescent="0.2">
      <c r="J59" s="10"/>
      <c r="K59" s="10"/>
      <c r="L59" s="10"/>
    </row>
    <row r="60" spans="10:12" x14ac:dyDescent="0.2">
      <c r="J60" s="10"/>
      <c r="K60" s="10"/>
      <c r="L60" s="10"/>
    </row>
    <row r="61" spans="10:12" x14ac:dyDescent="0.2">
      <c r="J61" s="10"/>
      <c r="K61" s="10"/>
      <c r="L61" s="10"/>
    </row>
    <row r="62" spans="10:12" x14ac:dyDescent="0.2">
      <c r="J62" s="10"/>
      <c r="K62" s="10"/>
      <c r="L62" s="10"/>
    </row>
    <row r="63" spans="10:12" x14ac:dyDescent="0.2">
      <c r="J63" s="10"/>
      <c r="K63" s="10"/>
      <c r="L63" s="10"/>
    </row>
    <row r="64" spans="10:12" x14ac:dyDescent="0.2">
      <c r="J64" s="10"/>
      <c r="K64" s="10"/>
      <c r="L64" s="10"/>
    </row>
    <row r="65" spans="10:12" x14ac:dyDescent="0.2">
      <c r="J65" s="10"/>
      <c r="K65" s="10"/>
      <c r="L65" s="10"/>
    </row>
    <row r="66" spans="10:12" x14ac:dyDescent="0.2">
      <c r="J66" s="10"/>
      <c r="K66" s="10"/>
      <c r="L66" s="10"/>
    </row>
    <row r="67" spans="10:12" x14ac:dyDescent="0.2">
      <c r="J67" s="10"/>
      <c r="K67" s="10"/>
      <c r="L67" s="10"/>
    </row>
    <row r="68" spans="10:12" x14ac:dyDescent="0.2">
      <c r="J68" s="10"/>
      <c r="K68" s="10"/>
      <c r="L68" s="10"/>
    </row>
    <row r="69" spans="10:12" x14ac:dyDescent="0.2">
      <c r="J69" s="10"/>
      <c r="K69" s="10"/>
      <c r="L69" s="10"/>
    </row>
    <row r="70" spans="10:12" x14ac:dyDescent="0.2">
      <c r="J70" s="10"/>
      <c r="K70" s="10"/>
      <c r="L70" s="10"/>
    </row>
    <row r="71" spans="10:12" x14ac:dyDescent="0.2">
      <c r="J71" s="10"/>
      <c r="K71" s="10"/>
      <c r="L71" s="10"/>
    </row>
    <row r="72" spans="10:12" x14ac:dyDescent="0.2">
      <c r="J72" s="10"/>
      <c r="K72" s="10"/>
      <c r="L72" s="10"/>
    </row>
    <row r="73" spans="10:12" x14ac:dyDescent="0.2">
      <c r="J73" s="10"/>
      <c r="K73" s="10"/>
      <c r="L73" s="10"/>
    </row>
    <row r="74" spans="10:12" x14ac:dyDescent="0.2">
      <c r="J74" s="10"/>
      <c r="K74" s="10"/>
      <c r="L74" s="10"/>
    </row>
    <row r="75" spans="10:12" x14ac:dyDescent="0.2">
      <c r="J75" s="10"/>
      <c r="K75" s="10"/>
      <c r="L75" s="10"/>
    </row>
    <row r="76" spans="10:12" x14ac:dyDescent="0.2">
      <c r="J76" s="10"/>
      <c r="K76" s="10"/>
      <c r="L76" s="10"/>
    </row>
    <row r="100" spans="1:18" x14ac:dyDescent="0.2">
      <c r="A100" s="104"/>
      <c r="B100" s="104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</row>
    <row r="101" spans="1:18" x14ac:dyDescent="0.2">
      <c r="A101" t="s">
        <v>413</v>
      </c>
      <c r="B101" t="s">
        <v>1514</v>
      </c>
      <c r="C101" t="s">
        <v>1515</v>
      </c>
      <c r="D101" t="s">
        <v>1516</v>
      </c>
      <c r="E101" t="s">
        <v>1517</v>
      </c>
      <c r="F101" t="s">
        <v>1518</v>
      </c>
      <c r="P101"/>
      <c r="Q101"/>
      <c r="R101"/>
    </row>
    <row r="102" spans="1:18" x14ac:dyDescent="0.2">
      <c r="A102" s="301">
        <v>43966</v>
      </c>
      <c r="B102">
        <v>20149.79</v>
      </c>
      <c r="C102">
        <v>20198.25</v>
      </c>
      <c r="D102">
        <v>19832.88</v>
      </c>
      <c r="E102">
        <v>20037.47</v>
      </c>
      <c r="F102">
        <v>751687</v>
      </c>
      <c r="P102"/>
      <c r="Q102"/>
      <c r="R102"/>
    </row>
    <row r="103" spans="1:18" x14ac:dyDescent="0.2">
      <c r="A103" s="301">
        <v>43965</v>
      </c>
      <c r="B103">
        <v>20140.490000000002</v>
      </c>
      <c r="C103">
        <v>20185</v>
      </c>
      <c r="D103">
        <v>19902.93</v>
      </c>
      <c r="E103">
        <v>19914.78</v>
      </c>
      <c r="F103">
        <v>769069</v>
      </c>
      <c r="P103"/>
      <c r="Q103"/>
      <c r="R103"/>
    </row>
    <row r="104" spans="1:18" x14ac:dyDescent="0.2">
      <c r="A104" s="301">
        <v>43964</v>
      </c>
      <c r="B104">
        <v>20140.919999999998</v>
      </c>
      <c r="C104">
        <v>20329.89</v>
      </c>
      <c r="D104">
        <v>20056.46</v>
      </c>
      <c r="E104">
        <v>20267.05</v>
      </c>
      <c r="F104">
        <v>795084</v>
      </c>
      <c r="P104"/>
      <c r="Q104"/>
      <c r="R104"/>
    </row>
    <row r="105" spans="1:18" x14ac:dyDescent="0.2">
      <c r="A105" s="301">
        <v>43963</v>
      </c>
      <c r="B105">
        <v>20413.23</v>
      </c>
      <c r="C105">
        <v>20457.37</v>
      </c>
      <c r="D105">
        <v>20293.97</v>
      </c>
      <c r="E105">
        <v>20366.48</v>
      </c>
      <c r="F105">
        <v>676675</v>
      </c>
      <c r="P105"/>
      <c r="Q105"/>
      <c r="R105"/>
    </row>
    <row r="106" spans="1:18" x14ac:dyDescent="0.2">
      <c r="A106" s="301">
        <v>43962</v>
      </c>
      <c r="B106">
        <v>20333.73</v>
      </c>
      <c r="C106">
        <v>20534.88</v>
      </c>
      <c r="D106">
        <v>20285.04</v>
      </c>
      <c r="E106">
        <v>20390.66</v>
      </c>
      <c r="F106">
        <v>761761</v>
      </c>
      <c r="P106"/>
      <c r="Q106"/>
      <c r="R106"/>
    </row>
    <row r="107" spans="1:18" x14ac:dyDescent="0.2">
      <c r="A107" s="301">
        <v>43959</v>
      </c>
      <c r="B107">
        <v>19972.09</v>
      </c>
      <c r="C107">
        <v>20179.09</v>
      </c>
      <c r="D107">
        <v>19894.580000000002</v>
      </c>
      <c r="E107">
        <v>20179.09</v>
      </c>
      <c r="F107">
        <v>822091</v>
      </c>
      <c r="P107"/>
      <c r="Q107"/>
      <c r="R107"/>
    </row>
    <row r="108" spans="1:18" x14ac:dyDescent="0.2">
      <c r="A108" s="301">
        <v>43958</v>
      </c>
      <c r="B108">
        <v>19468.52</v>
      </c>
      <c r="C108">
        <v>19720.87</v>
      </c>
      <c r="D108">
        <v>19448.93</v>
      </c>
      <c r="E108">
        <v>19674.77</v>
      </c>
      <c r="F108">
        <v>828637</v>
      </c>
      <c r="P108"/>
      <c r="Q108"/>
      <c r="R108"/>
    </row>
    <row r="109" spans="1:18" x14ac:dyDescent="0.2">
      <c r="A109" s="301">
        <v>43952</v>
      </c>
      <c r="B109">
        <v>19991.97</v>
      </c>
      <c r="C109">
        <v>20000.25</v>
      </c>
      <c r="D109">
        <v>19551.73</v>
      </c>
      <c r="E109">
        <v>19619.349999999999</v>
      </c>
      <c r="F109">
        <v>866436</v>
      </c>
      <c r="P109"/>
      <c r="Q109"/>
      <c r="R109"/>
    </row>
    <row r="110" spans="1:18" x14ac:dyDescent="0.2">
      <c r="A110" s="301">
        <v>43951</v>
      </c>
      <c r="B110">
        <v>20105.68</v>
      </c>
      <c r="C110">
        <v>20365.89</v>
      </c>
      <c r="D110">
        <v>20084.830000000002</v>
      </c>
      <c r="E110">
        <v>20193.689999999999</v>
      </c>
      <c r="F110">
        <v>1034415</v>
      </c>
      <c r="P110"/>
      <c r="Q110"/>
      <c r="R110"/>
    </row>
    <row r="111" spans="1:18" x14ac:dyDescent="0.2">
      <c r="A111" s="301">
        <v>43949</v>
      </c>
      <c r="B111">
        <v>19776.18</v>
      </c>
      <c r="C111">
        <v>19841.78</v>
      </c>
      <c r="D111">
        <v>19638.48</v>
      </c>
      <c r="E111">
        <v>19771.189999999999</v>
      </c>
      <c r="F111">
        <v>685790</v>
      </c>
      <c r="P111"/>
      <c r="Q111"/>
      <c r="R111"/>
    </row>
    <row r="112" spans="1:18" x14ac:dyDescent="0.2">
      <c r="A112" s="301">
        <v>43948</v>
      </c>
      <c r="B112">
        <v>19410.84</v>
      </c>
      <c r="C112">
        <v>19819.060000000001</v>
      </c>
      <c r="D112">
        <v>19410.18</v>
      </c>
      <c r="E112">
        <v>19783.22</v>
      </c>
      <c r="F112">
        <v>775758</v>
      </c>
      <c r="P112"/>
      <c r="Q112"/>
      <c r="R112"/>
    </row>
    <row r="113" spans="1:18" x14ac:dyDescent="0.2">
      <c r="A113" s="301">
        <v>43945</v>
      </c>
      <c r="B113">
        <v>19331.86</v>
      </c>
      <c r="C113">
        <v>19352.240000000002</v>
      </c>
      <c r="D113">
        <v>19175.38</v>
      </c>
      <c r="E113">
        <v>19262</v>
      </c>
      <c r="F113">
        <v>847022</v>
      </c>
      <c r="P113"/>
      <c r="Q113"/>
      <c r="R113"/>
    </row>
    <row r="114" spans="1:18" x14ac:dyDescent="0.2">
      <c r="A114" s="301">
        <v>43944</v>
      </c>
      <c r="B114">
        <v>19313.04</v>
      </c>
      <c r="C114">
        <v>19429.439999999999</v>
      </c>
      <c r="D114">
        <v>19221.54</v>
      </c>
      <c r="E114">
        <v>19429.439999999999</v>
      </c>
      <c r="F114">
        <v>725803</v>
      </c>
      <c r="P114"/>
      <c r="Q114"/>
      <c r="R114"/>
    </row>
    <row r="115" spans="1:18" x14ac:dyDescent="0.2">
      <c r="A115" s="301">
        <v>43943</v>
      </c>
      <c r="B115">
        <v>19109.18</v>
      </c>
      <c r="C115">
        <v>19137.95</v>
      </c>
      <c r="D115">
        <v>18858.25</v>
      </c>
      <c r="E115">
        <v>19137.95</v>
      </c>
      <c r="F115">
        <v>764031</v>
      </c>
      <c r="P115"/>
      <c r="Q115"/>
      <c r="R115"/>
    </row>
    <row r="116" spans="1:18" x14ac:dyDescent="0.2">
      <c r="A116" s="301">
        <v>43942</v>
      </c>
      <c r="B116">
        <v>19479.830000000002</v>
      </c>
      <c r="C116">
        <v>19529.060000000001</v>
      </c>
      <c r="D116">
        <v>19193.22</v>
      </c>
      <c r="E116">
        <v>19280.78</v>
      </c>
      <c r="F116">
        <v>794356</v>
      </c>
      <c r="P116"/>
      <c r="Q116"/>
      <c r="R116"/>
    </row>
    <row r="117" spans="1:18" x14ac:dyDescent="0.2">
      <c r="A117" s="301">
        <v>43941</v>
      </c>
      <c r="B117">
        <v>19689.849999999999</v>
      </c>
      <c r="C117">
        <v>19784.38</v>
      </c>
      <c r="D117">
        <v>19611.79</v>
      </c>
      <c r="E117">
        <v>19669.12</v>
      </c>
      <c r="F117">
        <v>650057</v>
      </c>
      <c r="P117"/>
      <c r="Q117"/>
      <c r="R117"/>
    </row>
    <row r="118" spans="1:18" x14ac:dyDescent="0.2">
      <c r="A118" s="301">
        <v>43938</v>
      </c>
      <c r="B118">
        <v>19575.849999999999</v>
      </c>
      <c r="C118">
        <v>19922.07</v>
      </c>
      <c r="D118">
        <v>19554.7</v>
      </c>
      <c r="E118">
        <v>19897.259999999998</v>
      </c>
      <c r="F118">
        <v>878435</v>
      </c>
      <c r="P118"/>
      <c r="Q118"/>
      <c r="R118"/>
    </row>
    <row r="119" spans="1:18" x14ac:dyDescent="0.2">
      <c r="A119" s="301">
        <v>43937</v>
      </c>
      <c r="B119">
        <v>19311.3</v>
      </c>
      <c r="C119">
        <v>19362.169999999998</v>
      </c>
      <c r="D119">
        <v>19154.41</v>
      </c>
      <c r="E119">
        <v>19290.2</v>
      </c>
      <c r="F119">
        <v>814484</v>
      </c>
      <c r="P119"/>
      <c r="Q119"/>
      <c r="R119"/>
    </row>
    <row r="120" spans="1:18" x14ac:dyDescent="0.2">
      <c r="A120" s="301">
        <v>43936</v>
      </c>
      <c r="B120">
        <v>19589.25</v>
      </c>
      <c r="C120">
        <v>19660.68</v>
      </c>
      <c r="D120">
        <v>19465.95</v>
      </c>
      <c r="E120">
        <v>19550.09</v>
      </c>
      <c r="F120">
        <v>940974</v>
      </c>
      <c r="P120"/>
      <c r="Q120"/>
      <c r="R120"/>
    </row>
    <row r="121" spans="1:18" x14ac:dyDescent="0.2">
      <c r="A121" s="301">
        <v>43935</v>
      </c>
      <c r="B121">
        <v>19150.3</v>
      </c>
      <c r="C121">
        <v>19705.990000000002</v>
      </c>
      <c r="D121">
        <v>19093.12</v>
      </c>
      <c r="E121">
        <v>19638.810000000001</v>
      </c>
      <c r="F121">
        <v>818777</v>
      </c>
      <c r="P121"/>
      <c r="Q121"/>
      <c r="R121"/>
    </row>
    <row r="122" spans="1:18" x14ac:dyDescent="0.2">
      <c r="A122" s="301">
        <v>43934</v>
      </c>
      <c r="B122">
        <v>19312.04</v>
      </c>
      <c r="C122">
        <v>19355.04</v>
      </c>
      <c r="D122">
        <v>19014.32</v>
      </c>
      <c r="E122">
        <v>19043.400000000001</v>
      </c>
      <c r="F122">
        <v>656322</v>
      </c>
      <c r="P122"/>
      <c r="Q122"/>
      <c r="R122"/>
    </row>
    <row r="123" spans="1:18" x14ac:dyDescent="0.2">
      <c r="A123" s="301">
        <v>43931</v>
      </c>
      <c r="B123">
        <v>19500.07</v>
      </c>
      <c r="C123">
        <v>19500.07</v>
      </c>
      <c r="D123">
        <v>19235.96</v>
      </c>
      <c r="E123">
        <v>19498.5</v>
      </c>
      <c r="F123">
        <v>874941</v>
      </c>
      <c r="P123"/>
      <c r="Q123"/>
      <c r="R123"/>
    </row>
    <row r="124" spans="1:18" x14ac:dyDescent="0.2">
      <c r="A124" s="301">
        <v>43930</v>
      </c>
      <c r="B124">
        <v>19376</v>
      </c>
      <c r="C124">
        <v>19406.96</v>
      </c>
      <c r="D124">
        <v>19158.55</v>
      </c>
      <c r="E124">
        <v>19345.77</v>
      </c>
      <c r="F124">
        <v>822668</v>
      </c>
      <c r="P124"/>
      <c r="Q124"/>
      <c r="R124"/>
    </row>
    <row r="125" spans="1:18" x14ac:dyDescent="0.2">
      <c r="A125" s="301">
        <v>43929</v>
      </c>
      <c r="B125">
        <v>19047.759999999998</v>
      </c>
      <c r="C125">
        <v>19454.34</v>
      </c>
      <c r="D125">
        <v>18730.8</v>
      </c>
      <c r="E125">
        <v>19353.240000000002</v>
      </c>
      <c r="F125">
        <v>1059482</v>
      </c>
      <c r="P125"/>
      <c r="Q125"/>
      <c r="R125"/>
    </row>
    <row r="126" spans="1:18" x14ac:dyDescent="0.2">
      <c r="A126" s="301">
        <v>43928</v>
      </c>
      <c r="B126">
        <v>18878.86</v>
      </c>
      <c r="C126">
        <v>19162.52</v>
      </c>
      <c r="D126">
        <v>18553.14</v>
      </c>
      <c r="E126">
        <v>18950.18</v>
      </c>
      <c r="F126">
        <v>1081924</v>
      </c>
      <c r="P126"/>
      <c r="Q126"/>
      <c r="R126"/>
    </row>
    <row r="127" spans="1:18" x14ac:dyDescent="0.2">
      <c r="A127" s="301">
        <v>43927</v>
      </c>
      <c r="B127">
        <v>17857.990000000002</v>
      </c>
      <c r="C127">
        <v>18672.259999999998</v>
      </c>
      <c r="D127">
        <v>17802.62</v>
      </c>
      <c r="E127">
        <v>18576.3</v>
      </c>
      <c r="F127">
        <v>1056500</v>
      </c>
      <c r="P127"/>
      <c r="Q127"/>
      <c r="R127"/>
    </row>
    <row r="128" spans="1:18" x14ac:dyDescent="0.2">
      <c r="A128" s="301">
        <v>43924</v>
      </c>
      <c r="B128">
        <v>17951.439999999999</v>
      </c>
      <c r="C128">
        <v>18059.150000000001</v>
      </c>
      <c r="D128">
        <v>17646.5</v>
      </c>
      <c r="E128">
        <v>17820.189999999999</v>
      </c>
      <c r="F128">
        <v>959833</v>
      </c>
      <c r="P128"/>
      <c r="Q128"/>
      <c r="R128"/>
    </row>
    <row r="129" spans="1:18" x14ac:dyDescent="0.2">
      <c r="A129" s="301">
        <v>43923</v>
      </c>
      <c r="B129">
        <v>17934.419999999998</v>
      </c>
      <c r="C129">
        <v>18132.04</v>
      </c>
      <c r="D129">
        <v>17707.66</v>
      </c>
      <c r="E129">
        <v>17818.72</v>
      </c>
      <c r="F129">
        <v>1072791</v>
      </c>
      <c r="P129"/>
      <c r="Q129"/>
      <c r="R129"/>
    </row>
    <row r="130" spans="1:18" x14ac:dyDescent="0.2">
      <c r="A130" s="301">
        <v>43922</v>
      </c>
      <c r="B130">
        <v>18686.12</v>
      </c>
      <c r="C130">
        <v>18784.25</v>
      </c>
      <c r="D130">
        <v>17871.62</v>
      </c>
      <c r="E130">
        <v>18065.41</v>
      </c>
      <c r="F130">
        <v>1057751</v>
      </c>
      <c r="P130"/>
      <c r="Q130"/>
      <c r="R130"/>
    </row>
    <row r="131" spans="1:18" x14ac:dyDescent="0.2">
      <c r="A131" s="301">
        <v>43921</v>
      </c>
      <c r="B131">
        <v>19181.900000000001</v>
      </c>
      <c r="C131">
        <v>19336.189999999999</v>
      </c>
      <c r="D131">
        <v>18834.16</v>
      </c>
      <c r="E131">
        <v>18917.009999999998</v>
      </c>
      <c r="F131">
        <v>1221877</v>
      </c>
      <c r="P131"/>
      <c r="Q131"/>
      <c r="R131"/>
    </row>
    <row r="132" spans="1:18" x14ac:dyDescent="0.2">
      <c r="A132" s="301">
        <v>43920</v>
      </c>
      <c r="B132">
        <v>18884.07</v>
      </c>
      <c r="C132">
        <v>19084.97</v>
      </c>
      <c r="D132">
        <v>18578.2</v>
      </c>
      <c r="E132">
        <v>19084.97</v>
      </c>
      <c r="F132">
        <v>1209841</v>
      </c>
      <c r="P132"/>
      <c r="Q132"/>
      <c r="R132"/>
    </row>
    <row r="133" spans="1:18" x14ac:dyDescent="0.2">
      <c r="A133" s="301">
        <v>43917</v>
      </c>
      <c r="B133">
        <v>19021.97</v>
      </c>
      <c r="C133">
        <v>19389.43</v>
      </c>
      <c r="D133">
        <v>18832.21</v>
      </c>
      <c r="E133">
        <v>19389.43</v>
      </c>
      <c r="F133">
        <v>1488888</v>
      </c>
      <c r="P133"/>
      <c r="Q133"/>
      <c r="R133"/>
    </row>
    <row r="134" spans="1:18" x14ac:dyDescent="0.2">
      <c r="A134" s="301">
        <v>43916</v>
      </c>
      <c r="B134">
        <v>19234.77</v>
      </c>
      <c r="C134">
        <v>19240.29</v>
      </c>
      <c r="D134">
        <v>18512.810000000001</v>
      </c>
      <c r="E134">
        <v>18664.599999999999</v>
      </c>
      <c r="F134">
        <v>1281038</v>
      </c>
      <c r="P134"/>
      <c r="Q134"/>
      <c r="R134"/>
    </row>
    <row r="135" spans="1:18" x14ac:dyDescent="0.2">
      <c r="A135" s="301">
        <v>43915</v>
      </c>
      <c r="B135">
        <v>18446.8</v>
      </c>
      <c r="C135">
        <v>19564.38</v>
      </c>
      <c r="D135">
        <v>18446.8</v>
      </c>
      <c r="E135">
        <v>19546.63</v>
      </c>
      <c r="F135">
        <v>1476926</v>
      </c>
      <c r="P135"/>
      <c r="Q135"/>
      <c r="R135"/>
    </row>
    <row r="136" spans="1:18" x14ac:dyDescent="0.2">
      <c r="A136" s="301">
        <v>43914</v>
      </c>
      <c r="B136">
        <v>17206.88</v>
      </c>
      <c r="C136">
        <v>18100.39</v>
      </c>
      <c r="D136">
        <v>17197.14</v>
      </c>
      <c r="E136">
        <v>18092.349999999999</v>
      </c>
      <c r="F136">
        <v>1472513</v>
      </c>
      <c r="P136"/>
      <c r="Q136"/>
      <c r="R136"/>
    </row>
    <row r="137" spans="1:18" x14ac:dyDescent="0.2">
      <c r="A137" s="301">
        <v>43913</v>
      </c>
      <c r="B137">
        <v>16570.57</v>
      </c>
      <c r="C137">
        <v>17049.03</v>
      </c>
      <c r="D137">
        <v>16480.95</v>
      </c>
      <c r="E137">
        <v>16887.78</v>
      </c>
      <c r="F137">
        <v>1702717</v>
      </c>
      <c r="P137"/>
      <c r="Q137"/>
      <c r="R137"/>
    </row>
    <row r="138" spans="1:18" x14ac:dyDescent="0.2">
      <c r="A138" s="301">
        <v>43909</v>
      </c>
      <c r="B138">
        <v>16995.77</v>
      </c>
      <c r="C138">
        <v>17160.97</v>
      </c>
      <c r="D138">
        <v>16358.19</v>
      </c>
      <c r="E138">
        <v>16552.830000000002</v>
      </c>
      <c r="F138">
        <v>1988559</v>
      </c>
      <c r="P138"/>
      <c r="Q138"/>
      <c r="R138"/>
    </row>
    <row r="139" spans="1:18" x14ac:dyDescent="0.2">
      <c r="A139" s="301">
        <v>43908</v>
      </c>
      <c r="B139">
        <v>17154.080000000002</v>
      </c>
      <c r="C139">
        <v>17396.84</v>
      </c>
      <c r="D139">
        <v>16698.46</v>
      </c>
      <c r="E139">
        <v>16726.55</v>
      </c>
      <c r="F139">
        <v>1772188</v>
      </c>
      <c r="P139"/>
      <c r="Q139"/>
      <c r="R139"/>
    </row>
    <row r="140" spans="1:18" x14ac:dyDescent="0.2">
      <c r="A140" s="301">
        <v>43907</v>
      </c>
      <c r="B140">
        <v>16726.95</v>
      </c>
      <c r="C140">
        <v>17557.04</v>
      </c>
      <c r="D140">
        <v>16378.94</v>
      </c>
      <c r="E140">
        <v>17011.53</v>
      </c>
      <c r="F140">
        <v>1987639</v>
      </c>
      <c r="P140"/>
      <c r="Q140"/>
      <c r="R140"/>
    </row>
    <row r="141" spans="1:18" x14ac:dyDescent="0.2">
      <c r="A141" s="301">
        <v>43906</v>
      </c>
      <c r="B141">
        <v>17586.080000000002</v>
      </c>
      <c r="C141">
        <v>17785.759999999998</v>
      </c>
      <c r="D141">
        <v>16914.45</v>
      </c>
      <c r="E141">
        <v>17002.04</v>
      </c>
      <c r="F141">
        <v>1580715</v>
      </c>
      <c r="P141"/>
      <c r="Q141"/>
      <c r="R141"/>
    </row>
    <row r="142" spans="1:18" x14ac:dyDescent="0.2">
      <c r="A142" s="301">
        <v>43903</v>
      </c>
      <c r="B142">
        <v>18183.47</v>
      </c>
      <c r="C142">
        <v>18184.46</v>
      </c>
      <c r="D142">
        <v>16690.599999999999</v>
      </c>
      <c r="E142">
        <v>17431.05</v>
      </c>
      <c r="F142">
        <v>2334061</v>
      </c>
      <c r="P142"/>
      <c r="Q142"/>
      <c r="R142"/>
    </row>
    <row r="143" spans="1:18" x14ac:dyDescent="0.2">
      <c r="A143" s="301">
        <v>43902</v>
      </c>
      <c r="B143">
        <v>19064.509999999998</v>
      </c>
      <c r="C143">
        <v>19142.18</v>
      </c>
      <c r="D143">
        <v>18339.27</v>
      </c>
      <c r="E143">
        <v>18559.63</v>
      </c>
      <c r="F143">
        <v>1645960</v>
      </c>
      <c r="P143"/>
      <c r="Q143"/>
      <c r="R143"/>
    </row>
    <row r="144" spans="1:18" x14ac:dyDescent="0.2">
      <c r="A144" s="301">
        <v>43901</v>
      </c>
      <c r="B144">
        <v>19758.259999999998</v>
      </c>
      <c r="C144">
        <v>19974.830000000002</v>
      </c>
      <c r="D144">
        <v>19392.25</v>
      </c>
      <c r="E144">
        <v>19416.060000000001</v>
      </c>
      <c r="F144">
        <v>1292294</v>
      </c>
      <c r="P144"/>
      <c r="Q144"/>
      <c r="R144"/>
    </row>
    <row r="145" spans="1:18" x14ac:dyDescent="0.2">
      <c r="A145" s="301">
        <v>43900</v>
      </c>
      <c r="B145">
        <v>19474.89</v>
      </c>
      <c r="C145">
        <v>19970.349999999999</v>
      </c>
      <c r="D145">
        <v>18891.77</v>
      </c>
      <c r="E145">
        <v>19867.12</v>
      </c>
      <c r="F145">
        <v>1646670</v>
      </c>
      <c r="P145"/>
      <c r="Q145"/>
      <c r="R145"/>
    </row>
    <row r="146" spans="1:18" x14ac:dyDescent="0.2">
      <c r="A146" s="301">
        <v>43899</v>
      </c>
      <c r="B146">
        <v>20343.310000000001</v>
      </c>
      <c r="C146">
        <v>20347.189999999999</v>
      </c>
      <c r="D146">
        <v>19472.259999999998</v>
      </c>
      <c r="E146">
        <v>19698.759999999998</v>
      </c>
      <c r="F146">
        <v>1702816</v>
      </c>
      <c r="P146"/>
      <c r="Q146"/>
      <c r="R146"/>
    </row>
    <row r="147" spans="1:18" x14ac:dyDescent="0.2">
      <c r="A147" s="301">
        <v>43896</v>
      </c>
      <c r="B147">
        <v>21009.8</v>
      </c>
      <c r="C147">
        <v>21061.200000000001</v>
      </c>
      <c r="D147">
        <v>20613.91</v>
      </c>
      <c r="E147">
        <v>20749.75</v>
      </c>
      <c r="F147">
        <v>1117265</v>
      </c>
      <c r="P147"/>
      <c r="Q147"/>
      <c r="R147"/>
    </row>
    <row r="148" spans="1:18" x14ac:dyDescent="0.2">
      <c r="A148" s="301">
        <v>43895</v>
      </c>
      <c r="B148">
        <v>21399.87</v>
      </c>
      <c r="C148">
        <v>21399.87</v>
      </c>
      <c r="D148">
        <v>21220.76</v>
      </c>
      <c r="E148">
        <v>21329.119999999999</v>
      </c>
      <c r="F148">
        <v>857311</v>
      </c>
      <c r="P148"/>
      <c r="Q148"/>
      <c r="R148"/>
    </row>
    <row r="149" spans="1:18" x14ac:dyDescent="0.2">
      <c r="A149" s="301">
        <v>43894</v>
      </c>
      <c r="B149">
        <v>20897.2</v>
      </c>
      <c r="C149">
        <v>21245.93</v>
      </c>
      <c r="D149">
        <v>20862.05</v>
      </c>
      <c r="E149">
        <v>21100.06</v>
      </c>
      <c r="F149">
        <v>946263</v>
      </c>
      <c r="P149"/>
      <c r="Q149"/>
      <c r="R149"/>
    </row>
    <row r="150" spans="1:18" x14ac:dyDescent="0.2">
      <c r="A150" s="301">
        <v>43893</v>
      </c>
      <c r="B150">
        <v>21651.99</v>
      </c>
      <c r="C150">
        <v>21719.78</v>
      </c>
      <c r="D150">
        <v>21082.73</v>
      </c>
      <c r="E150">
        <v>21082.73</v>
      </c>
      <c r="F150">
        <v>1053375</v>
      </c>
      <c r="P150"/>
      <c r="Q150"/>
      <c r="R150"/>
    </row>
    <row r="151" spans="1:18" x14ac:dyDescent="0.2">
      <c r="A151" s="301">
        <v>43892</v>
      </c>
      <c r="B151">
        <v>20849.79</v>
      </c>
      <c r="C151">
        <v>21593.11</v>
      </c>
      <c r="D151">
        <v>20834.29</v>
      </c>
      <c r="E151">
        <v>21344.080000000002</v>
      </c>
      <c r="F151">
        <v>1237307</v>
      </c>
      <c r="P151"/>
      <c r="Q151"/>
      <c r="R151"/>
    </row>
    <row r="152" spans="1:18" x14ac:dyDescent="0.2">
      <c r="A152" s="301">
        <v>43889</v>
      </c>
      <c r="B152">
        <v>21518.01</v>
      </c>
      <c r="C152">
        <v>21528.13</v>
      </c>
      <c r="D152">
        <v>20916.400000000001</v>
      </c>
      <c r="E152">
        <v>21142.959999999999</v>
      </c>
      <c r="F152">
        <v>1484857</v>
      </c>
      <c r="P152"/>
      <c r="Q152"/>
      <c r="R152"/>
    </row>
    <row r="153" spans="1:18" x14ac:dyDescent="0.2">
      <c r="A153" s="301">
        <v>43888</v>
      </c>
      <c r="B153">
        <v>22255.83</v>
      </c>
      <c r="C153">
        <v>22272.26</v>
      </c>
      <c r="D153">
        <v>21844.29</v>
      </c>
      <c r="E153">
        <v>21948.23</v>
      </c>
      <c r="F153">
        <v>1062165</v>
      </c>
      <c r="P153"/>
      <c r="Q153"/>
      <c r="R153"/>
    </row>
    <row r="154" spans="1:18" x14ac:dyDescent="0.2">
      <c r="A154" s="301">
        <v>43887</v>
      </c>
      <c r="B154">
        <v>22374.14</v>
      </c>
      <c r="C154">
        <v>22456.55</v>
      </c>
      <c r="D154">
        <v>22127.42</v>
      </c>
      <c r="E154">
        <v>22426.19</v>
      </c>
      <c r="F154">
        <v>993403</v>
      </c>
      <c r="P154"/>
      <c r="Q154"/>
      <c r="R154"/>
    </row>
    <row r="155" spans="1:18" x14ac:dyDescent="0.2">
      <c r="A155" s="301">
        <v>43886</v>
      </c>
      <c r="B155">
        <v>22949.37</v>
      </c>
      <c r="C155">
        <v>22950.23</v>
      </c>
      <c r="D155">
        <v>22335.21</v>
      </c>
      <c r="E155">
        <v>22605.41</v>
      </c>
      <c r="F155">
        <v>1058394</v>
      </c>
      <c r="P155"/>
      <c r="Q155"/>
      <c r="R155"/>
    </row>
    <row r="156" spans="1:18" x14ac:dyDescent="0.2">
      <c r="A156" s="301">
        <v>43882</v>
      </c>
      <c r="B156">
        <v>23427.77</v>
      </c>
      <c r="C156">
        <v>23588.55</v>
      </c>
      <c r="D156">
        <v>23378.33</v>
      </c>
      <c r="E156">
        <v>23386.74</v>
      </c>
      <c r="F156">
        <v>620669</v>
      </c>
      <c r="P156"/>
      <c r="Q156"/>
      <c r="R156"/>
    </row>
    <row r="157" spans="1:18" x14ac:dyDescent="0.2">
      <c r="A157" s="301">
        <v>43881</v>
      </c>
      <c r="B157">
        <v>23666.58</v>
      </c>
      <c r="C157">
        <v>23806.560000000001</v>
      </c>
      <c r="D157">
        <v>23426.42</v>
      </c>
      <c r="E157">
        <v>23479.15</v>
      </c>
      <c r="F157">
        <v>632708</v>
      </c>
      <c r="P157"/>
      <c r="Q157"/>
      <c r="R157"/>
    </row>
    <row r="158" spans="1:18" x14ac:dyDescent="0.2">
      <c r="A158" s="301">
        <v>43880</v>
      </c>
      <c r="B158">
        <v>23329.33</v>
      </c>
      <c r="C158">
        <v>23468.560000000001</v>
      </c>
      <c r="D158">
        <v>23234.959999999999</v>
      </c>
      <c r="E158">
        <v>23400.7</v>
      </c>
      <c r="F158">
        <v>615893</v>
      </c>
      <c r="P158"/>
      <c r="Q158"/>
      <c r="R158"/>
    </row>
    <row r="159" spans="1:18" x14ac:dyDescent="0.2">
      <c r="A159" s="301">
        <v>43879</v>
      </c>
      <c r="B159">
        <v>23398.57</v>
      </c>
      <c r="C159">
        <v>23402.01</v>
      </c>
      <c r="D159">
        <v>23133.599999999999</v>
      </c>
      <c r="E159">
        <v>23193.8</v>
      </c>
      <c r="F159">
        <v>595037</v>
      </c>
      <c r="P159"/>
      <c r="Q159"/>
      <c r="R159"/>
    </row>
    <row r="160" spans="1:18" x14ac:dyDescent="0.2">
      <c r="A160" s="301">
        <v>43878</v>
      </c>
      <c r="B160">
        <v>23489.78</v>
      </c>
      <c r="C160">
        <v>23561.98</v>
      </c>
      <c r="D160">
        <v>23335.99</v>
      </c>
      <c r="E160">
        <v>23523.24</v>
      </c>
      <c r="F160">
        <v>540376</v>
      </c>
      <c r="P160"/>
      <c r="Q160"/>
      <c r="R160"/>
    </row>
    <row r="161" spans="1:18" x14ac:dyDescent="0.2">
      <c r="A161" s="301">
        <v>43875</v>
      </c>
      <c r="B161">
        <v>23714.52</v>
      </c>
      <c r="C161">
        <v>23738.42</v>
      </c>
      <c r="D161">
        <v>23603.48</v>
      </c>
      <c r="E161">
        <v>23687.59</v>
      </c>
      <c r="F161">
        <v>691046</v>
      </c>
      <c r="P161"/>
      <c r="Q161"/>
      <c r="R161"/>
    </row>
    <row r="162" spans="1:18" x14ac:dyDescent="0.2">
      <c r="A162" s="301">
        <v>43874</v>
      </c>
      <c r="B162">
        <v>23849.759999999998</v>
      </c>
      <c r="C162">
        <v>23908.85</v>
      </c>
      <c r="D162">
        <v>23784.31</v>
      </c>
      <c r="E162">
        <v>23827.73</v>
      </c>
      <c r="F162">
        <v>645166</v>
      </c>
      <c r="P162"/>
      <c r="Q162"/>
      <c r="R162"/>
    </row>
    <row r="163" spans="1:18" x14ac:dyDescent="0.2">
      <c r="A163" s="301">
        <v>43873</v>
      </c>
      <c r="B163">
        <v>23741.21</v>
      </c>
      <c r="C163">
        <v>23869.73</v>
      </c>
      <c r="D163">
        <v>23693.72</v>
      </c>
      <c r="E163">
        <v>23861.21</v>
      </c>
      <c r="F163">
        <v>746483</v>
      </c>
      <c r="P163"/>
      <c r="Q163"/>
      <c r="R163"/>
    </row>
    <row r="164" spans="1:18" x14ac:dyDescent="0.2">
      <c r="A164" s="301">
        <v>43871</v>
      </c>
      <c r="B164">
        <v>23631.79</v>
      </c>
      <c r="C164">
        <v>23788.25</v>
      </c>
      <c r="D164">
        <v>23621.72</v>
      </c>
      <c r="E164">
        <v>23685.98</v>
      </c>
      <c r="F164">
        <v>565473</v>
      </c>
      <c r="P164"/>
      <c r="Q164"/>
      <c r="R164"/>
    </row>
    <row r="165" spans="1:18" x14ac:dyDescent="0.2">
      <c r="A165" s="301">
        <v>43868</v>
      </c>
      <c r="B165">
        <v>23899.01</v>
      </c>
      <c r="C165">
        <v>23943.45</v>
      </c>
      <c r="D165">
        <v>23759.42</v>
      </c>
      <c r="E165">
        <v>23827.98</v>
      </c>
      <c r="F165">
        <v>653615</v>
      </c>
      <c r="P165"/>
      <c r="Q165"/>
      <c r="R165"/>
    </row>
    <row r="166" spans="1:18" x14ac:dyDescent="0.2">
      <c r="A166" s="301">
        <v>43867</v>
      </c>
      <c r="B166">
        <v>23641.1</v>
      </c>
      <c r="C166">
        <v>23995.37</v>
      </c>
      <c r="D166">
        <v>23625.13</v>
      </c>
      <c r="E166">
        <v>23873.59</v>
      </c>
      <c r="F166">
        <v>950797</v>
      </c>
      <c r="P166"/>
      <c r="Q166"/>
      <c r="R166"/>
    </row>
    <row r="167" spans="1:18" x14ac:dyDescent="0.2">
      <c r="A167" s="301">
        <v>43866</v>
      </c>
      <c r="B167">
        <v>23351.47</v>
      </c>
      <c r="C167">
        <v>23414.69</v>
      </c>
      <c r="D167">
        <v>23241.64</v>
      </c>
      <c r="E167">
        <v>23319.56</v>
      </c>
      <c r="F167">
        <v>703367</v>
      </c>
      <c r="P167"/>
      <c r="Q167"/>
      <c r="R167"/>
    </row>
    <row r="168" spans="1:18" x14ac:dyDescent="0.2">
      <c r="A168" s="301">
        <v>43865</v>
      </c>
      <c r="B168">
        <v>22881.13</v>
      </c>
      <c r="C168">
        <v>23118.13</v>
      </c>
      <c r="D168">
        <v>22854.45</v>
      </c>
      <c r="E168">
        <v>23084.59</v>
      </c>
      <c r="F168">
        <v>679446</v>
      </c>
      <c r="P168"/>
      <c r="Q168"/>
      <c r="R168"/>
    </row>
    <row r="169" spans="1:18" x14ac:dyDescent="0.2">
      <c r="A169" s="301">
        <v>43864</v>
      </c>
      <c r="B169">
        <v>22874.27</v>
      </c>
      <c r="C169">
        <v>23023.73</v>
      </c>
      <c r="D169">
        <v>22775.919999999998</v>
      </c>
      <c r="E169">
        <v>22971.94</v>
      </c>
      <c r="F169">
        <v>725328</v>
      </c>
      <c r="P169"/>
      <c r="Q169"/>
      <c r="R169"/>
    </row>
    <row r="170" spans="1:18" x14ac:dyDescent="0.2">
      <c r="A170" s="301">
        <v>43861</v>
      </c>
      <c r="B170">
        <v>23148.92</v>
      </c>
      <c r="C170">
        <v>23421.59</v>
      </c>
      <c r="D170">
        <v>23139.98</v>
      </c>
      <c r="E170">
        <v>23205.18</v>
      </c>
      <c r="F170">
        <v>753660</v>
      </c>
      <c r="P170"/>
      <c r="Q170"/>
      <c r="R170"/>
    </row>
    <row r="171" spans="1:18" x14ac:dyDescent="0.2">
      <c r="A171" s="301">
        <v>43860</v>
      </c>
      <c r="B171">
        <v>23284.58</v>
      </c>
      <c r="C171">
        <v>23318.57</v>
      </c>
      <c r="D171">
        <v>22892.95</v>
      </c>
      <c r="E171">
        <v>22977.75</v>
      </c>
      <c r="F171">
        <v>695561</v>
      </c>
      <c r="P171"/>
      <c r="Q171"/>
      <c r="R171"/>
    </row>
    <row r="172" spans="1:18" x14ac:dyDescent="0.2">
      <c r="A172" s="301">
        <v>43859</v>
      </c>
      <c r="B172">
        <v>23309.32</v>
      </c>
      <c r="C172">
        <v>23392.61</v>
      </c>
      <c r="D172">
        <v>23214.28</v>
      </c>
      <c r="E172">
        <v>23379.4</v>
      </c>
      <c r="F172">
        <v>549198</v>
      </c>
      <c r="P172"/>
      <c r="Q172"/>
      <c r="R172"/>
    </row>
    <row r="173" spans="1:18" x14ac:dyDescent="0.2">
      <c r="A173" s="301">
        <v>43858</v>
      </c>
      <c r="B173">
        <v>23126.93</v>
      </c>
      <c r="C173">
        <v>23243.360000000001</v>
      </c>
      <c r="D173">
        <v>23115.15</v>
      </c>
      <c r="E173">
        <v>23215.71</v>
      </c>
      <c r="F173">
        <v>643739</v>
      </c>
      <c r="P173"/>
      <c r="Q173"/>
      <c r="R173"/>
    </row>
    <row r="174" spans="1:18" x14ac:dyDescent="0.2">
      <c r="A174" s="301">
        <v>43857</v>
      </c>
      <c r="B174">
        <v>23427.9</v>
      </c>
      <c r="C174">
        <v>23463.89</v>
      </c>
      <c r="D174">
        <v>23317.32</v>
      </c>
      <c r="E174">
        <v>23343.51</v>
      </c>
      <c r="F174">
        <v>624170</v>
      </c>
      <c r="P174"/>
      <c r="Q174"/>
      <c r="R174"/>
    </row>
    <row r="175" spans="1:18" x14ac:dyDescent="0.2">
      <c r="A175" s="301">
        <v>43854</v>
      </c>
      <c r="B175">
        <v>23850.12</v>
      </c>
      <c r="C175">
        <v>23869.38</v>
      </c>
      <c r="D175">
        <v>23755.32</v>
      </c>
      <c r="E175">
        <v>23827.18</v>
      </c>
      <c r="F175">
        <v>486585</v>
      </c>
      <c r="P175"/>
      <c r="Q175"/>
      <c r="R175"/>
    </row>
    <row r="176" spans="1:18" x14ac:dyDescent="0.2">
      <c r="A176" s="301">
        <v>43853</v>
      </c>
      <c r="B176">
        <v>23843.51</v>
      </c>
      <c r="C176">
        <v>23910.01</v>
      </c>
      <c r="D176">
        <v>23779.23</v>
      </c>
      <c r="E176">
        <v>23795.439999999999</v>
      </c>
      <c r="F176">
        <v>555114</v>
      </c>
      <c r="P176"/>
      <c r="Q176"/>
      <c r="R176"/>
    </row>
    <row r="177" spans="1:18" x14ac:dyDescent="0.2">
      <c r="A177" s="301">
        <v>43852</v>
      </c>
      <c r="B177">
        <v>23835.49</v>
      </c>
      <c r="C177">
        <v>24040.87</v>
      </c>
      <c r="D177">
        <v>23831.1</v>
      </c>
      <c r="E177">
        <v>24031.35</v>
      </c>
      <c r="F177">
        <v>489706</v>
      </c>
      <c r="P177"/>
      <c r="Q177"/>
      <c r="R177"/>
    </row>
    <row r="178" spans="1:18" x14ac:dyDescent="0.2">
      <c r="A178" s="301">
        <v>43851</v>
      </c>
      <c r="B178">
        <v>24072.81</v>
      </c>
      <c r="C178">
        <v>24081.75</v>
      </c>
      <c r="D178">
        <v>23843.48</v>
      </c>
      <c r="E178">
        <v>23864.560000000001</v>
      </c>
      <c r="F178">
        <v>445891</v>
      </c>
      <c r="P178"/>
      <c r="Q178"/>
      <c r="R178"/>
    </row>
    <row r="179" spans="1:18" x14ac:dyDescent="0.2">
      <c r="A179" s="301">
        <v>43850</v>
      </c>
      <c r="B179">
        <v>24080.68</v>
      </c>
      <c r="C179">
        <v>24108.11</v>
      </c>
      <c r="D179">
        <v>24061.67</v>
      </c>
      <c r="E179">
        <v>24083.51</v>
      </c>
      <c r="F179">
        <v>382874</v>
      </c>
      <c r="P179"/>
      <c r="Q179"/>
      <c r="R179"/>
    </row>
    <row r="180" spans="1:18" x14ac:dyDescent="0.2">
      <c r="A180" s="301">
        <v>43847</v>
      </c>
      <c r="B180">
        <v>24103.45</v>
      </c>
      <c r="C180">
        <v>24115.95</v>
      </c>
      <c r="D180">
        <v>24013.75</v>
      </c>
      <c r="E180">
        <v>24041.26</v>
      </c>
      <c r="F180">
        <v>593806</v>
      </c>
      <c r="P180"/>
      <c r="Q180"/>
      <c r="R180"/>
    </row>
    <row r="181" spans="1:18" x14ac:dyDescent="0.2">
      <c r="A181" s="301">
        <v>43846</v>
      </c>
      <c r="B181">
        <v>23960.2</v>
      </c>
      <c r="C181">
        <v>23975.38</v>
      </c>
      <c r="D181">
        <v>23905.38</v>
      </c>
      <c r="E181">
        <v>23933.13</v>
      </c>
      <c r="F181">
        <v>553627</v>
      </c>
      <c r="P181"/>
      <c r="Q181"/>
      <c r="R181"/>
    </row>
    <row r="182" spans="1:18" x14ac:dyDescent="0.2">
      <c r="A182" s="301">
        <v>43845</v>
      </c>
      <c r="B182">
        <v>23923.48</v>
      </c>
      <c r="C182">
        <v>23997.39</v>
      </c>
      <c r="D182">
        <v>23875.82</v>
      </c>
      <c r="E182">
        <v>23916.58</v>
      </c>
      <c r="F182">
        <v>571554</v>
      </c>
      <c r="P182"/>
      <c r="Q182"/>
      <c r="R182"/>
    </row>
    <row r="183" spans="1:18" x14ac:dyDescent="0.2">
      <c r="A183" s="301">
        <v>43844</v>
      </c>
      <c r="B183">
        <v>23969.040000000001</v>
      </c>
      <c r="C183">
        <v>24059.86</v>
      </c>
      <c r="D183">
        <v>23951.66</v>
      </c>
      <c r="E183">
        <v>24025.17</v>
      </c>
      <c r="F183">
        <v>642327</v>
      </c>
      <c r="P183"/>
      <c r="Q183"/>
      <c r="R183"/>
    </row>
    <row r="184" spans="1:18" x14ac:dyDescent="0.2">
      <c r="A184" s="301">
        <v>43840</v>
      </c>
      <c r="B184">
        <v>23813.279999999999</v>
      </c>
      <c r="C184">
        <v>23903.29</v>
      </c>
      <c r="D184">
        <v>23761.08</v>
      </c>
      <c r="E184">
        <v>23850.57</v>
      </c>
      <c r="F184">
        <v>558610</v>
      </c>
      <c r="P184"/>
      <c r="Q184"/>
      <c r="R184"/>
    </row>
    <row r="185" spans="1:18" x14ac:dyDescent="0.2">
      <c r="A185" s="301">
        <v>43839</v>
      </c>
      <c r="B185">
        <v>23530.29</v>
      </c>
      <c r="C185">
        <v>23767.09</v>
      </c>
      <c r="D185">
        <v>23506.15</v>
      </c>
      <c r="E185">
        <v>23739.87</v>
      </c>
      <c r="F185">
        <v>621912</v>
      </c>
      <c r="P185"/>
      <c r="Q185"/>
      <c r="R185"/>
    </row>
    <row r="186" spans="1:18" x14ac:dyDescent="0.2">
      <c r="A186" s="301">
        <v>43838</v>
      </c>
      <c r="B186">
        <v>23217.49</v>
      </c>
      <c r="C186">
        <v>23303.21</v>
      </c>
      <c r="D186">
        <v>22951.18</v>
      </c>
      <c r="E186">
        <v>23204.76</v>
      </c>
      <c r="F186">
        <v>794101</v>
      </c>
      <c r="P186"/>
      <c r="Q186"/>
      <c r="R186"/>
    </row>
    <row r="187" spans="1:18" x14ac:dyDescent="0.2">
      <c r="A187" s="301">
        <v>43837</v>
      </c>
      <c r="B187">
        <v>23320.12</v>
      </c>
      <c r="C187">
        <v>23577.439999999999</v>
      </c>
      <c r="D187">
        <v>23299.919999999998</v>
      </c>
      <c r="E187">
        <v>23575.72</v>
      </c>
      <c r="F187">
        <v>642505</v>
      </c>
      <c r="P187"/>
      <c r="Q187"/>
      <c r="R187"/>
    </row>
    <row r="188" spans="1:18" x14ac:dyDescent="0.2">
      <c r="A188" s="301">
        <v>43836</v>
      </c>
      <c r="B188">
        <v>23319.759999999998</v>
      </c>
      <c r="C188">
        <v>23365.360000000001</v>
      </c>
      <c r="D188">
        <v>23148.53</v>
      </c>
      <c r="E188">
        <v>23204.86</v>
      </c>
      <c r="F188">
        <v>728304</v>
      </c>
      <c r="P188"/>
      <c r="Q188"/>
      <c r="R188"/>
    </row>
    <row r="189" spans="1:18" x14ac:dyDescent="0.2">
      <c r="A189" s="301">
        <v>43829</v>
      </c>
      <c r="B189">
        <v>23770.93</v>
      </c>
      <c r="C189">
        <v>23782.49</v>
      </c>
      <c r="D189">
        <v>23656.62</v>
      </c>
      <c r="E189">
        <v>23656.62</v>
      </c>
      <c r="F189">
        <v>415899</v>
      </c>
      <c r="P189"/>
      <c r="Q189"/>
      <c r="R189"/>
    </row>
    <row r="190" spans="1:18" x14ac:dyDescent="0.2">
      <c r="A190" s="301">
        <v>43826</v>
      </c>
      <c r="B190">
        <v>23953.75</v>
      </c>
      <c r="C190">
        <v>23967.18</v>
      </c>
      <c r="D190">
        <v>23837.72</v>
      </c>
      <c r="E190">
        <v>23837.72</v>
      </c>
      <c r="F190">
        <v>448495</v>
      </c>
      <c r="P190"/>
      <c r="Q190"/>
      <c r="R190"/>
    </row>
    <row r="191" spans="1:18" x14ac:dyDescent="0.2">
      <c r="A191" s="301">
        <v>43825</v>
      </c>
      <c r="B191">
        <v>23787.7</v>
      </c>
      <c r="C191">
        <v>23931.51</v>
      </c>
      <c r="D191">
        <v>23775.4</v>
      </c>
      <c r="E191">
        <v>23924.92</v>
      </c>
      <c r="F191">
        <v>403425</v>
      </c>
      <c r="P191"/>
      <c r="Q191"/>
      <c r="R191"/>
    </row>
    <row r="192" spans="1:18" x14ac:dyDescent="0.2">
      <c r="A192" s="301">
        <v>43824</v>
      </c>
      <c r="B192">
        <v>23813.59</v>
      </c>
      <c r="C192">
        <v>23824.85</v>
      </c>
      <c r="D192">
        <v>23782.87</v>
      </c>
      <c r="E192">
        <v>23782.87</v>
      </c>
      <c r="F192">
        <v>315893</v>
      </c>
      <c r="P192"/>
      <c r="Q192"/>
      <c r="R192"/>
    </row>
    <row r="193" spans="1:18" x14ac:dyDescent="0.2">
      <c r="A193" s="301">
        <v>43823</v>
      </c>
      <c r="B193">
        <v>23839.18</v>
      </c>
      <c r="C193">
        <v>23853.56</v>
      </c>
      <c r="D193">
        <v>23796.35</v>
      </c>
      <c r="E193">
        <v>23830.58</v>
      </c>
      <c r="F193">
        <v>379314</v>
      </c>
      <c r="P193"/>
      <c r="Q193"/>
      <c r="R193"/>
    </row>
    <row r="194" spans="1:18" x14ac:dyDescent="0.2">
      <c r="A194" s="301">
        <v>43822</v>
      </c>
      <c r="B194">
        <v>23921.29</v>
      </c>
      <c r="C194">
        <v>23923.09</v>
      </c>
      <c r="D194">
        <v>23810.82</v>
      </c>
      <c r="E194">
        <v>23821.11</v>
      </c>
      <c r="F194">
        <v>451637</v>
      </c>
      <c r="P194"/>
      <c r="Q194"/>
      <c r="R194"/>
    </row>
    <row r="195" spans="1:18" x14ac:dyDescent="0.2">
      <c r="A195" s="301">
        <v>43819</v>
      </c>
      <c r="B195">
        <v>23893.45</v>
      </c>
      <c r="C195">
        <v>23908.77</v>
      </c>
      <c r="D195">
        <v>23746.63</v>
      </c>
      <c r="E195">
        <v>23816.63</v>
      </c>
      <c r="F195">
        <v>703186</v>
      </c>
      <c r="P195"/>
      <c r="Q195"/>
      <c r="R195"/>
    </row>
    <row r="196" spans="1:18" x14ac:dyDescent="0.2">
      <c r="A196" s="301">
        <v>43818</v>
      </c>
      <c r="B196">
        <v>23911.46</v>
      </c>
      <c r="C196">
        <v>23945.53</v>
      </c>
      <c r="D196">
        <v>23835.29</v>
      </c>
      <c r="E196">
        <v>23864.85</v>
      </c>
      <c r="F196">
        <v>556388</v>
      </c>
      <c r="P196"/>
      <c r="Q196"/>
      <c r="R196"/>
    </row>
    <row r="197" spans="1:18" x14ac:dyDescent="0.2">
      <c r="A197" s="301">
        <v>43817</v>
      </c>
      <c r="B197">
        <v>24023.27</v>
      </c>
      <c r="C197">
        <v>24046.09</v>
      </c>
      <c r="D197">
        <v>23919.360000000001</v>
      </c>
      <c r="E197">
        <v>23934.43</v>
      </c>
      <c r="F197">
        <v>662677</v>
      </c>
      <c r="P197"/>
      <c r="Q197"/>
      <c r="R197"/>
    </row>
    <row r="198" spans="1:18" x14ac:dyDescent="0.2">
      <c r="A198" s="301">
        <v>43816</v>
      </c>
      <c r="B198">
        <v>24091.119999999999</v>
      </c>
      <c r="C198">
        <v>24091.119999999999</v>
      </c>
      <c r="D198">
        <v>23996.51</v>
      </c>
      <c r="E198">
        <v>24066.12</v>
      </c>
      <c r="F198">
        <v>639960</v>
      </c>
      <c r="P198"/>
      <c r="Q198"/>
      <c r="R198"/>
    </row>
    <row r="199" spans="1:18" x14ac:dyDescent="0.2">
      <c r="A199" s="301">
        <v>43815</v>
      </c>
      <c r="B199">
        <v>23955.200000000001</v>
      </c>
      <c r="C199">
        <v>24036.3</v>
      </c>
      <c r="D199">
        <v>23950.05</v>
      </c>
      <c r="E199">
        <v>23952.35</v>
      </c>
      <c r="F199">
        <v>533158</v>
      </c>
      <c r="P199"/>
      <c r="Q199"/>
      <c r="R199"/>
    </row>
    <row r="200" spans="1:18" x14ac:dyDescent="0.2">
      <c r="A200" s="301">
        <v>43812</v>
      </c>
      <c r="B200">
        <v>23810.560000000001</v>
      </c>
      <c r="C200">
        <v>24050.04</v>
      </c>
      <c r="D200">
        <v>23775.73</v>
      </c>
      <c r="E200">
        <v>24023.1</v>
      </c>
      <c r="F200">
        <v>1154868</v>
      </c>
      <c r="P200"/>
      <c r="Q200"/>
      <c r="R200"/>
    </row>
    <row r="201" spans="1:18" x14ac:dyDescent="0.2">
      <c r="A201" s="301">
        <v>43811</v>
      </c>
      <c r="B201">
        <v>23449.279999999999</v>
      </c>
      <c r="C201">
        <v>23468.15</v>
      </c>
      <c r="D201">
        <v>23360.43</v>
      </c>
      <c r="E201">
        <v>23424.81</v>
      </c>
      <c r="F201">
        <v>562954</v>
      </c>
      <c r="P201"/>
      <c r="Q201"/>
      <c r="R201"/>
    </row>
    <row r="202" spans="1:18" x14ac:dyDescent="0.2">
      <c r="A202" s="301">
        <v>43810</v>
      </c>
      <c r="B202">
        <v>23421.14</v>
      </c>
      <c r="C202">
        <v>23438.43</v>
      </c>
      <c r="D202">
        <v>23333.63</v>
      </c>
      <c r="E202">
        <v>23391.86</v>
      </c>
      <c r="F202">
        <v>613409</v>
      </c>
      <c r="P202"/>
      <c r="Q202"/>
      <c r="R202"/>
    </row>
    <row r="203" spans="1:18" x14ac:dyDescent="0.2">
      <c r="A203" s="301">
        <v>43809</v>
      </c>
      <c r="B203">
        <v>23372.39</v>
      </c>
      <c r="C203">
        <v>23449.47</v>
      </c>
      <c r="D203">
        <v>23336.93</v>
      </c>
      <c r="E203">
        <v>23410.19</v>
      </c>
      <c r="F203">
        <v>527599</v>
      </c>
      <c r="P203"/>
      <c r="Q203"/>
      <c r="R203"/>
    </row>
    <row r="204" spans="1:18" x14ac:dyDescent="0.2">
      <c r="A204" s="301">
        <v>43808</v>
      </c>
      <c r="B204">
        <v>23544.31</v>
      </c>
      <c r="C204">
        <v>23544.31</v>
      </c>
      <c r="D204">
        <v>23360.01</v>
      </c>
      <c r="E204">
        <v>23430.7</v>
      </c>
      <c r="F204">
        <v>558344</v>
      </c>
      <c r="P204"/>
      <c r="Q204"/>
      <c r="R204"/>
    </row>
    <row r="205" spans="1:18" x14ac:dyDescent="0.2">
      <c r="A205" s="301">
        <v>43805</v>
      </c>
      <c r="B205">
        <v>23347.67</v>
      </c>
      <c r="C205">
        <v>23412.48</v>
      </c>
      <c r="D205">
        <v>23338.400000000001</v>
      </c>
      <c r="E205">
        <v>23354.400000000001</v>
      </c>
      <c r="F205">
        <v>543923</v>
      </c>
      <c r="P205"/>
      <c r="Q205"/>
      <c r="R205"/>
    </row>
    <row r="206" spans="1:18" x14ac:dyDescent="0.2">
      <c r="A206" s="301">
        <v>43804</v>
      </c>
      <c r="B206">
        <v>23292.7</v>
      </c>
      <c r="C206">
        <v>23363.439999999999</v>
      </c>
      <c r="D206">
        <v>23259.82</v>
      </c>
      <c r="E206">
        <v>23300.09</v>
      </c>
      <c r="F206">
        <v>614398</v>
      </c>
      <c r="P206"/>
      <c r="Q206"/>
      <c r="R206"/>
    </row>
    <row r="207" spans="1:18" x14ac:dyDescent="0.2">
      <c r="A207" s="301">
        <v>43803</v>
      </c>
      <c r="B207">
        <v>23186.74</v>
      </c>
      <c r="C207">
        <v>23203.77</v>
      </c>
      <c r="D207">
        <v>23044.78</v>
      </c>
      <c r="E207">
        <v>23135.23</v>
      </c>
      <c r="F207">
        <v>581241</v>
      </c>
      <c r="P207"/>
      <c r="Q207"/>
      <c r="R207"/>
    </row>
    <row r="208" spans="1:18" x14ac:dyDescent="0.2">
      <c r="A208" s="301">
        <v>43802</v>
      </c>
      <c r="B208">
        <v>23231.14</v>
      </c>
      <c r="C208">
        <v>23388.18</v>
      </c>
      <c r="D208">
        <v>23186.84</v>
      </c>
      <c r="E208">
        <v>23379.81</v>
      </c>
      <c r="F208">
        <v>588143</v>
      </c>
      <c r="P208"/>
      <c r="Q208"/>
      <c r="R208"/>
    </row>
    <row r="209" spans="1:18" x14ac:dyDescent="0.2">
      <c r="A209" s="301">
        <v>43801</v>
      </c>
      <c r="B209">
        <v>23388.63</v>
      </c>
      <c r="C209">
        <v>23562.05</v>
      </c>
      <c r="D209">
        <v>23378.400000000001</v>
      </c>
      <c r="E209">
        <v>23529.5</v>
      </c>
      <c r="F209">
        <v>477247</v>
      </c>
      <c r="P209"/>
      <c r="Q209"/>
      <c r="R209"/>
    </row>
    <row r="210" spans="1:18" x14ac:dyDescent="0.2">
      <c r="A210" s="301">
        <v>43798</v>
      </c>
      <c r="B210">
        <v>23497.439999999999</v>
      </c>
      <c r="C210">
        <v>23498.77</v>
      </c>
      <c r="D210">
        <v>23273.37</v>
      </c>
      <c r="E210">
        <v>23293.91</v>
      </c>
      <c r="F210">
        <v>520899</v>
      </c>
      <c r="P210"/>
      <c r="Q210"/>
      <c r="R210"/>
    </row>
    <row r="211" spans="1:18" x14ac:dyDescent="0.2">
      <c r="A211" s="301">
        <v>43797</v>
      </c>
      <c r="B211">
        <v>23458.880000000001</v>
      </c>
      <c r="C211">
        <v>23482.32</v>
      </c>
      <c r="D211">
        <v>23367.33</v>
      </c>
      <c r="E211">
        <v>23409.14</v>
      </c>
      <c r="F211">
        <v>447837</v>
      </c>
      <c r="P211"/>
      <c r="Q211"/>
      <c r="R211"/>
    </row>
    <row r="212" spans="1:18" x14ac:dyDescent="0.2">
      <c r="A212" s="301">
        <v>43796</v>
      </c>
      <c r="B212">
        <v>23452.85</v>
      </c>
      <c r="C212">
        <v>23507.82</v>
      </c>
      <c r="D212">
        <v>23418.23</v>
      </c>
      <c r="E212">
        <v>23437.77</v>
      </c>
      <c r="F212">
        <v>521841</v>
      </c>
      <c r="P212"/>
      <c r="Q212"/>
      <c r="R212"/>
    </row>
    <row r="213" spans="1:18" x14ac:dyDescent="0.2">
      <c r="A213" s="301">
        <v>43795</v>
      </c>
      <c r="B213">
        <v>23451.4</v>
      </c>
      <c r="C213">
        <v>23608.06</v>
      </c>
      <c r="D213">
        <v>23350.1</v>
      </c>
      <c r="E213">
        <v>23373.32</v>
      </c>
      <c r="F213">
        <v>942773</v>
      </c>
      <c r="P213"/>
      <c r="Q213"/>
      <c r="R213"/>
    </row>
    <row r="214" spans="1:18" x14ac:dyDescent="0.2">
      <c r="A214" s="301">
        <v>43794</v>
      </c>
      <c r="B214">
        <v>23292.85</v>
      </c>
      <c r="C214">
        <v>23347.18</v>
      </c>
      <c r="D214">
        <v>23255.39</v>
      </c>
      <c r="E214">
        <v>23292.81</v>
      </c>
      <c r="F214">
        <v>503463</v>
      </c>
      <c r="P214"/>
      <c r="Q214"/>
      <c r="R214"/>
    </row>
    <row r="215" spans="1:18" x14ac:dyDescent="0.2">
      <c r="A215" s="301">
        <v>43791</v>
      </c>
      <c r="B215">
        <v>23030.33</v>
      </c>
      <c r="C215">
        <v>23219.51</v>
      </c>
      <c r="D215">
        <v>23030.33</v>
      </c>
      <c r="E215">
        <v>23112.880000000001</v>
      </c>
      <c r="F215">
        <v>555814</v>
      </c>
      <c r="P215"/>
      <c r="Q215"/>
      <c r="R215"/>
    </row>
    <row r="216" spans="1:18" x14ac:dyDescent="0.2">
      <c r="A216" s="301">
        <v>43790</v>
      </c>
      <c r="B216">
        <v>23071.49</v>
      </c>
      <c r="C216">
        <v>23108.080000000002</v>
      </c>
      <c r="D216">
        <v>22726.71</v>
      </c>
      <c r="E216">
        <v>23038.58</v>
      </c>
      <c r="F216">
        <v>698009</v>
      </c>
      <c r="P216"/>
      <c r="Q216"/>
      <c r="R216"/>
    </row>
    <row r="217" spans="1:18" x14ac:dyDescent="0.2">
      <c r="A217" s="301">
        <v>43789</v>
      </c>
      <c r="B217">
        <v>23176.49</v>
      </c>
      <c r="C217">
        <v>23303.17</v>
      </c>
      <c r="D217">
        <v>23086.12</v>
      </c>
      <c r="E217">
        <v>23148.57</v>
      </c>
      <c r="F217">
        <v>657194</v>
      </c>
      <c r="P217"/>
      <c r="Q217"/>
      <c r="R217"/>
    </row>
    <row r="218" spans="1:18" x14ac:dyDescent="0.2">
      <c r="A218" s="301">
        <v>43788</v>
      </c>
      <c r="B218">
        <v>23366.36</v>
      </c>
      <c r="C218">
        <v>23389.53</v>
      </c>
      <c r="D218">
        <v>23244.93</v>
      </c>
      <c r="E218">
        <v>23292.65</v>
      </c>
      <c r="F218">
        <v>642305</v>
      </c>
      <c r="P218"/>
      <c r="Q218"/>
      <c r="R218"/>
    </row>
    <row r="219" spans="1:18" x14ac:dyDescent="0.2">
      <c r="A219" s="301">
        <v>43787</v>
      </c>
      <c r="B219">
        <v>23304.25</v>
      </c>
      <c r="C219">
        <v>23420.62</v>
      </c>
      <c r="D219">
        <v>23271.29</v>
      </c>
      <c r="E219">
        <v>23416.76</v>
      </c>
      <c r="F219">
        <v>573003</v>
      </c>
      <c r="P219"/>
      <c r="Q219"/>
      <c r="R219"/>
    </row>
    <row r="220" spans="1:18" x14ac:dyDescent="0.2">
      <c r="A220" s="301">
        <v>43784</v>
      </c>
      <c r="B220">
        <v>23160.53</v>
      </c>
      <c r="C220">
        <v>23340.77</v>
      </c>
      <c r="D220">
        <v>23121.59</v>
      </c>
      <c r="E220">
        <v>23303.32</v>
      </c>
      <c r="F220">
        <v>721797</v>
      </c>
      <c r="P220"/>
      <c r="Q220"/>
      <c r="R220"/>
    </row>
    <row r="221" spans="1:18" x14ac:dyDescent="0.2">
      <c r="A221" s="301">
        <v>43783</v>
      </c>
      <c r="B221">
        <v>23325.5</v>
      </c>
      <c r="C221">
        <v>23360.06</v>
      </c>
      <c r="D221">
        <v>23062.16</v>
      </c>
      <c r="E221">
        <v>23141.55</v>
      </c>
      <c r="F221">
        <v>799022</v>
      </c>
      <c r="P221"/>
      <c r="Q221"/>
      <c r="R221"/>
    </row>
    <row r="222" spans="1:18" x14ac:dyDescent="0.2">
      <c r="A222" s="301">
        <v>43782</v>
      </c>
      <c r="B222">
        <v>23439.25</v>
      </c>
      <c r="C222">
        <v>23452.63</v>
      </c>
      <c r="D222">
        <v>23270.93</v>
      </c>
      <c r="E222">
        <v>23319.87</v>
      </c>
      <c r="F222">
        <v>634085</v>
      </c>
      <c r="P222"/>
      <c r="Q222"/>
      <c r="R222"/>
    </row>
    <row r="223" spans="1:18" x14ac:dyDescent="0.2">
      <c r="A223" s="301">
        <v>43781</v>
      </c>
      <c r="B223">
        <v>23336.37</v>
      </c>
      <c r="C223">
        <v>23545.7</v>
      </c>
      <c r="D223">
        <v>23312.25</v>
      </c>
      <c r="E223">
        <v>23520.01</v>
      </c>
      <c r="F223">
        <v>629779</v>
      </c>
      <c r="P223"/>
      <c r="Q223"/>
      <c r="R223"/>
    </row>
    <row r="224" spans="1:18" x14ac:dyDescent="0.2">
      <c r="A224" s="301">
        <v>43780</v>
      </c>
      <c r="B224">
        <v>23422.13</v>
      </c>
      <c r="C224">
        <v>23471.82</v>
      </c>
      <c r="D224">
        <v>23323.02</v>
      </c>
      <c r="E224">
        <v>23331.84</v>
      </c>
      <c r="F224">
        <v>615314</v>
      </c>
      <c r="P224"/>
      <c r="Q224"/>
      <c r="R224"/>
    </row>
    <row r="225" spans="1:18" x14ac:dyDescent="0.2">
      <c r="A225" s="301">
        <v>43777</v>
      </c>
      <c r="B225">
        <v>23550.04</v>
      </c>
      <c r="C225">
        <v>23591.09</v>
      </c>
      <c r="D225">
        <v>23313.41</v>
      </c>
      <c r="E225">
        <v>23391.87</v>
      </c>
      <c r="F225">
        <v>945634</v>
      </c>
      <c r="P225"/>
      <c r="Q225"/>
      <c r="R225"/>
    </row>
    <row r="226" spans="1:18" x14ac:dyDescent="0.2">
      <c r="A226" s="301">
        <v>43776</v>
      </c>
      <c r="B226">
        <v>23283.14</v>
      </c>
      <c r="C226">
        <v>23336</v>
      </c>
      <c r="D226">
        <v>23253.32</v>
      </c>
      <c r="E226">
        <v>23330.32</v>
      </c>
      <c r="F226">
        <v>709133</v>
      </c>
      <c r="P226"/>
      <c r="Q226"/>
      <c r="R226"/>
    </row>
    <row r="227" spans="1:18" x14ac:dyDescent="0.2">
      <c r="A227" s="301">
        <v>43775</v>
      </c>
      <c r="B227">
        <v>23343.51</v>
      </c>
      <c r="C227">
        <v>23352.560000000001</v>
      </c>
      <c r="D227">
        <v>23246.57</v>
      </c>
      <c r="E227">
        <v>23303.82</v>
      </c>
      <c r="F227">
        <v>774063</v>
      </c>
      <c r="P227"/>
      <c r="Q227"/>
      <c r="R227"/>
    </row>
    <row r="228" spans="1:18" x14ac:dyDescent="0.2">
      <c r="A228" s="301">
        <v>43774</v>
      </c>
      <c r="B228">
        <v>23118.79</v>
      </c>
      <c r="C228">
        <v>23328.52</v>
      </c>
      <c r="D228">
        <v>23090.94</v>
      </c>
      <c r="E228">
        <v>23251.99</v>
      </c>
      <c r="F228">
        <v>1021395</v>
      </c>
      <c r="P228"/>
      <c r="Q228"/>
      <c r="R228"/>
    </row>
    <row r="229" spans="1:18" x14ac:dyDescent="0.2">
      <c r="A229" s="301">
        <v>43770</v>
      </c>
      <c r="B229">
        <v>22730.49</v>
      </c>
      <c r="C229">
        <v>22852.720000000001</v>
      </c>
      <c r="D229">
        <v>22705.599999999999</v>
      </c>
      <c r="E229">
        <v>22850.77</v>
      </c>
      <c r="F229">
        <v>654069</v>
      </c>
      <c r="P229"/>
      <c r="Q229"/>
      <c r="R229"/>
    </row>
    <row r="230" spans="1:18" x14ac:dyDescent="0.2">
      <c r="A230" s="301">
        <v>43769</v>
      </c>
      <c r="B230">
        <v>22910.1</v>
      </c>
      <c r="C230">
        <v>22988.799999999999</v>
      </c>
      <c r="D230">
        <v>22875.5</v>
      </c>
      <c r="E230">
        <v>22927.040000000001</v>
      </c>
      <c r="F230">
        <v>783151</v>
      </c>
      <c r="P230"/>
      <c r="Q230"/>
      <c r="R230"/>
    </row>
    <row r="231" spans="1:18" x14ac:dyDescent="0.2">
      <c r="A231" s="301">
        <v>43768</v>
      </c>
      <c r="B231">
        <v>22953.17</v>
      </c>
      <c r="C231">
        <v>22961.23</v>
      </c>
      <c r="D231">
        <v>22827.93</v>
      </c>
      <c r="E231">
        <v>22843.119999999999</v>
      </c>
      <c r="F231">
        <v>1015705</v>
      </c>
      <c r="P231"/>
      <c r="Q231"/>
      <c r="R231"/>
    </row>
    <row r="232" spans="1:18" x14ac:dyDescent="0.2">
      <c r="A232" s="301">
        <v>43767</v>
      </c>
      <c r="B232">
        <v>22950.79</v>
      </c>
      <c r="C232">
        <v>23008.43</v>
      </c>
      <c r="D232">
        <v>22935.35</v>
      </c>
      <c r="E232">
        <v>22974.13</v>
      </c>
      <c r="F232">
        <v>728983</v>
      </c>
      <c r="P232"/>
      <c r="Q232"/>
      <c r="R232"/>
    </row>
    <row r="233" spans="1:18" x14ac:dyDescent="0.2">
      <c r="A233" s="301">
        <v>43766</v>
      </c>
      <c r="B233">
        <v>22854.44</v>
      </c>
      <c r="C233">
        <v>22896.22</v>
      </c>
      <c r="D233">
        <v>22830.57</v>
      </c>
      <c r="E233">
        <v>22867.27</v>
      </c>
      <c r="F233">
        <v>481227</v>
      </c>
      <c r="P233"/>
      <c r="Q233"/>
      <c r="R233"/>
    </row>
    <row r="234" spans="1:18" x14ac:dyDescent="0.2">
      <c r="A234" s="301">
        <v>43763</v>
      </c>
      <c r="B234">
        <v>22753.24</v>
      </c>
      <c r="C234">
        <v>22819.919999999998</v>
      </c>
      <c r="D234">
        <v>22715.13</v>
      </c>
      <c r="E234">
        <v>22799.81</v>
      </c>
      <c r="F234">
        <v>571580</v>
      </c>
      <c r="P234"/>
      <c r="Q234"/>
      <c r="R234"/>
    </row>
    <row r="235" spans="1:18" x14ac:dyDescent="0.2">
      <c r="A235" s="301">
        <v>43762</v>
      </c>
      <c r="B235">
        <v>22725.439999999999</v>
      </c>
      <c r="C235">
        <v>22780.99</v>
      </c>
      <c r="D235">
        <v>22704.33</v>
      </c>
      <c r="E235">
        <v>22750.6</v>
      </c>
      <c r="F235">
        <v>612706</v>
      </c>
      <c r="P235"/>
      <c r="Q235"/>
      <c r="R235"/>
    </row>
    <row r="236" spans="1:18" x14ac:dyDescent="0.2">
      <c r="A236" s="301">
        <v>43761</v>
      </c>
      <c r="B236">
        <v>22619.77</v>
      </c>
      <c r="C236">
        <v>22648.81</v>
      </c>
      <c r="D236">
        <v>22457.89</v>
      </c>
      <c r="E236">
        <v>22625.38</v>
      </c>
      <c r="F236">
        <v>680221</v>
      </c>
      <c r="P236"/>
      <c r="Q236"/>
      <c r="R236"/>
    </row>
    <row r="237" spans="1:18" x14ac:dyDescent="0.2">
      <c r="A237" s="301">
        <v>43759</v>
      </c>
      <c r="B237">
        <v>22541.22</v>
      </c>
      <c r="C237">
        <v>22581.279999999999</v>
      </c>
      <c r="D237">
        <v>22515.73</v>
      </c>
      <c r="E237">
        <v>22548.9</v>
      </c>
      <c r="F237">
        <v>484204</v>
      </c>
      <c r="P237"/>
      <c r="Q237"/>
      <c r="R237"/>
    </row>
    <row r="238" spans="1:18" x14ac:dyDescent="0.2">
      <c r="A238" s="301">
        <v>43756</v>
      </c>
      <c r="B238">
        <v>22528.560000000001</v>
      </c>
      <c r="C238">
        <v>22649.85</v>
      </c>
      <c r="D238">
        <v>22466.26</v>
      </c>
      <c r="E238">
        <v>22492.68</v>
      </c>
      <c r="F238">
        <v>592377</v>
      </c>
      <c r="P238"/>
      <c r="Q238"/>
      <c r="R238"/>
    </row>
    <row r="239" spans="1:18" x14ac:dyDescent="0.2">
      <c r="A239" s="301">
        <v>43755</v>
      </c>
      <c r="B239">
        <v>22451.15</v>
      </c>
      <c r="C239">
        <v>22522.39</v>
      </c>
      <c r="D239">
        <v>22424.92</v>
      </c>
      <c r="E239">
        <v>22451.86</v>
      </c>
      <c r="F239">
        <v>578286</v>
      </c>
      <c r="P239"/>
      <c r="Q239"/>
      <c r="R239"/>
    </row>
    <row r="240" spans="1:18" x14ac:dyDescent="0.2">
      <c r="A240" s="301">
        <v>43754</v>
      </c>
      <c r="B240">
        <v>22479.57</v>
      </c>
      <c r="C240">
        <v>22615.47</v>
      </c>
      <c r="D240">
        <v>22434.35</v>
      </c>
      <c r="E240">
        <v>22472.92</v>
      </c>
      <c r="F240">
        <v>787213</v>
      </c>
      <c r="P240"/>
      <c r="Q240"/>
      <c r="R240"/>
    </row>
    <row r="241" spans="1:18" x14ac:dyDescent="0.2">
      <c r="A241" s="301">
        <v>43753</v>
      </c>
      <c r="B241">
        <v>22063.71</v>
      </c>
      <c r="C241">
        <v>22219.63</v>
      </c>
      <c r="D241">
        <v>22049.71</v>
      </c>
      <c r="E241">
        <v>22207.21</v>
      </c>
      <c r="F241">
        <v>744614</v>
      </c>
      <c r="P241"/>
      <c r="Q241"/>
      <c r="R241"/>
    </row>
    <row r="242" spans="1:18" x14ac:dyDescent="0.2">
      <c r="A242" s="301">
        <v>43749</v>
      </c>
      <c r="B242">
        <v>21749.93</v>
      </c>
      <c r="C242">
        <v>21820.77</v>
      </c>
      <c r="D242">
        <v>21658.27</v>
      </c>
      <c r="E242">
        <v>21798.87</v>
      </c>
      <c r="F242">
        <v>673993</v>
      </c>
      <c r="P242"/>
      <c r="Q242"/>
      <c r="R242"/>
    </row>
    <row r="243" spans="1:18" x14ac:dyDescent="0.2">
      <c r="A243" s="301">
        <v>43748</v>
      </c>
      <c r="B243">
        <v>21456.27</v>
      </c>
      <c r="C243">
        <v>21601.46</v>
      </c>
      <c r="D243">
        <v>21308.880000000001</v>
      </c>
      <c r="E243">
        <v>21551.98</v>
      </c>
      <c r="F243">
        <v>599286</v>
      </c>
      <c r="P243"/>
      <c r="Q243"/>
      <c r="R243"/>
    </row>
    <row r="244" spans="1:18" x14ac:dyDescent="0.2">
      <c r="A244" s="301">
        <v>43747</v>
      </c>
      <c r="B244">
        <v>21359.84</v>
      </c>
      <c r="C244">
        <v>21467.77</v>
      </c>
      <c r="D244">
        <v>21359.84</v>
      </c>
      <c r="E244">
        <v>21456.38</v>
      </c>
      <c r="F244">
        <v>554125</v>
      </c>
      <c r="P244"/>
      <c r="Q244"/>
      <c r="R244"/>
    </row>
    <row r="245" spans="1:18" x14ac:dyDescent="0.2">
      <c r="A245" s="301">
        <v>43746</v>
      </c>
      <c r="B245">
        <v>21494.48</v>
      </c>
      <c r="C245">
        <v>21629.24</v>
      </c>
      <c r="D245">
        <v>21483.18</v>
      </c>
      <c r="E245">
        <v>21587.78</v>
      </c>
      <c r="F245">
        <v>607852</v>
      </c>
      <c r="P245"/>
      <c r="Q245"/>
      <c r="R245"/>
    </row>
    <row r="246" spans="1:18" x14ac:dyDescent="0.2">
      <c r="A246" s="301">
        <v>43745</v>
      </c>
      <c r="B246">
        <v>21445.73</v>
      </c>
      <c r="C246">
        <v>21475.279999999999</v>
      </c>
      <c r="D246">
        <v>21328.26</v>
      </c>
      <c r="E246">
        <v>21375.25</v>
      </c>
      <c r="F246">
        <v>474433</v>
      </c>
      <c r="P246"/>
      <c r="Q246"/>
      <c r="R246"/>
    </row>
    <row r="247" spans="1:18" x14ac:dyDescent="0.2">
      <c r="A247" s="301">
        <v>43742</v>
      </c>
      <c r="B247">
        <v>21316.18</v>
      </c>
      <c r="C247">
        <v>21410.2</v>
      </c>
      <c r="D247">
        <v>21276.01</v>
      </c>
      <c r="E247">
        <v>21410.2</v>
      </c>
      <c r="F247">
        <v>577497</v>
      </c>
      <c r="P247"/>
      <c r="Q247"/>
      <c r="R247"/>
    </row>
    <row r="248" spans="1:18" x14ac:dyDescent="0.2">
      <c r="A248" s="301">
        <v>43741</v>
      </c>
      <c r="B248">
        <v>21422.22</v>
      </c>
      <c r="C248">
        <v>21437.74</v>
      </c>
      <c r="D248">
        <v>21277.360000000001</v>
      </c>
      <c r="E248">
        <v>21341.74</v>
      </c>
      <c r="F248">
        <v>677107</v>
      </c>
      <c r="P248"/>
      <c r="Q248"/>
      <c r="R248"/>
    </row>
    <row r="249" spans="1:18" x14ac:dyDescent="0.2">
      <c r="A249" s="301">
        <v>43740</v>
      </c>
      <c r="B249">
        <v>21744.62</v>
      </c>
      <c r="C249">
        <v>21795.01</v>
      </c>
      <c r="D249">
        <v>21725.23</v>
      </c>
      <c r="E249">
        <v>21778.61</v>
      </c>
      <c r="F249">
        <v>633258</v>
      </c>
      <c r="P249"/>
      <c r="Q249"/>
      <c r="R249"/>
    </row>
    <row r="250" spans="1:18" x14ac:dyDescent="0.2">
      <c r="A250" s="301">
        <v>43739</v>
      </c>
      <c r="B250">
        <v>21831.439999999999</v>
      </c>
      <c r="C250">
        <v>21938.77</v>
      </c>
      <c r="D250">
        <v>21811.98</v>
      </c>
      <c r="E250">
        <v>21885.24</v>
      </c>
      <c r="F250">
        <v>623264</v>
      </c>
      <c r="P250"/>
      <c r="Q250"/>
      <c r="R250"/>
    </row>
    <row r="251" spans="1:18" x14ac:dyDescent="0.2">
      <c r="A251" s="301">
        <v>43738</v>
      </c>
      <c r="B251">
        <v>21793.83</v>
      </c>
      <c r="C251">
        <v>21811.98</v>
      </c>
      <c r="D251">
        <v>21666.6</v>
      </c>
      <c r="E251">
        <v>21755.84</v>
      </c>
      <c r="F251">
        <v>698595</v>
      </c>
      <c r="P251"/>
      <c r="Q251"/>
      <c r="R251"/>
    </row>
    <row r="252" spans="1:18" x14ac:dyDescent="0.2">
      <c r="A252" s="301">
        <v>43735</v>
      </c>
      <c r="B252">
        <v>21934.93</v>
      </c>
      <c r="C252">
        <v>21955.79</v>
      </c>
      <c r="D252">
        <v>21733.69</v>
      </c>
      <c r="E252">
        <v>21878.9</v>
      </c>
      <c r="F252">
        <v>763944</v>
      </c>
      <c r="P252"/>
      <c r="Q252"/>
      <c r="R252"/>
    </row>
    <row r="253" spans="1:18" x14ac:dyDescent="0.2">
      <c r="A253" s="301">
        <v>43734</v>
      </c>
      <c r="B253">
        <v>22160.52</v>
      </c>
      <c r="C253">
        <v>22184.91</v>
      </c>
      <c r="D253">
        <v>21986.240000000002</v>
      </c>
      <c r="E253">
        <v>22048.240000000002</v>
      </c>
      <c r="F253">
        <v>816312</v>
      </c>
      <c r="P253"/>
      <c r="Q253"/>
      <c r="R253"/>
    </row>
    <row r="254" spans="1:18" x14ac:dyDescent="0.2">
      <c r="A254" s="301">
        <v>43733</v>
      </c>
      <c r="B254">
        <v>21961.82</v>
      </c>
      <c r="C254">
        <v>22036.48</v>
      </c>
      <c r="D254">
        <v>21906</v>
      </c>
      <c r="E254">
        <v>22020.15</v>
      </c>
      <c r="F254">
        <v>616056</v>
      </c>
      <c r="P254"/>
      <c r="Q254"/>
      <c r="R254"/>
    </row>
    <row r="255" spans="1:18" x14ac:dyDescent="0.2">
      <c r="A255" s="301">
        <v>43732</v>
      </c>
      <c r="B255">
        <v>22095.35</v>
      </c>
      <c r="C255">
        <v>22168.74</v>
      </c>
      <c r="D255">
        <v>22077.94</v>
      </c>
      <c r="E255">
        <v>22098.84</v>
      </c>
      <c r="F255">
        <v>683763</v>
      </c>
      <c r="P255"/>
      <c r="Q255"/>
      <c r="R255"/>
    </row>
    <row r="256" spans="1:18" x14ac:dyDescent="0.2">
      <c r="A256" s="301">
        <v>43728</v>
      </c>
      <c r="B256">
        <v>22130.74</v>
      </c>
      <c r="C256">
        <v>22204.75</v>
      </c>
      <c r="D256">
        <v>22047.9</v>
      </c>
      <c r="E256">
        <v>22079.09</v>
      </c>
      <c r="F256">
        <v>850326</v>
      </c>
      <c r="P256"/>
      <c r="Q256"/>
      <c r="R256"/>
    </row>
    <row r="257" spans="1:18" x14ac:dyDescent="0.2">
      <c r="A257" s="301">
        <v>43727</v>
      </c>
      <c r="B257">
        <v>22064.46</v>
      </c>
      <c r="C257">
        <v>22255.56</v>
      </c>
      <c r="D257">
        <v>22003.3</v>
      </c>
      <c r="E257">
        <v>22044.45</v>
      </c>
      <c r="F257">
        <v>781599</v>
      </c>
      <c r="P257"/>
      <c r="Q257"/>
      <c r="R257"/>
    </row>
    <row r="258" spans="1:18" x14ac:dyDescent="0.2">
      <c r="A258" s="301">
        <v>43726</v>
      </c>
      <c r="B258">
        <v>22014.65</v>
      </c>
      <c r="C258">
        <v>22027.86</v>
      </c>
      <c r="D258">
        <v>21942.03</v>
      </c>
      <c r="E258">
        <v>21960.71</v>
      </c>
      <c r="F258">
        <v>693982</v>
      </c>
      <c r="P258"/>
      <c r="Q258"/>
      <c r="R258"/>
    </row>
    <row r="259" spans="1:18" x14ac:dyDescent="0.2">
      <c r="A259" s="301">
        <v>43725</v>
      </c>
      <c r="B259">
        <v>21947.59</v>
      </c>
      <c r="C259">
        <v>22041.08</v>
      </c>
      <c r="D259">
        <v>21878.63</v>
      </c>
      <c r="E259">
        <v>22001.32</v>
      </c>
      <c r="F259">
        <v>815236</v>
      </c>
      <c r="P259"/>
      <c r="Q259"/>
      <c r="R259"/>
    </row>
    <row r="260" spans="1:18" x14ac:dyDescent="0.2">
      <c r="A260" s="301">
        <v>43721</v>
      </c>
      <c r="B260">
        <v>21907.83</v>
      </c>
      <c r="C260">
        <v>22019.66</v>
      </c>
      <c r="D260">
        <v>21820.94</v>
      </c>
      <c r="E260">
        <v>21988.29</v>
      </c>
      <c r="F260">
        <v>1163181</v>
      </c>
      <c r="P260"/>
      <c r="Q260"/>
      <c r="R260"/>
    </row>
    <row r="261" spans="1:18" x14ac:dyDescent="0.2">
      <c r="A261" s="301">
        <v>43720</v>
      </c>
      <c r="B261">
        <v>21761.09</v>
      </c>
      <c r="C261">
        <v>21825.919999999998</v>
      </c>
      <c r="D261">
        <v>21743.96</v>
      </c>
      <c r="E261">
        <v>21759.61</v>
      </c>
      <c r="F261">
        <v>960342</v>
      </c>
      <c r="P261"/>
      <c r="Q261"/>
      <c r="R261"/>
    </row>
    <row r="262" spans="1:18" x14ac:dyDescent="0.2">
      <c r="A262" s="301">
        <v>43719</v>
      </c>
      <c r="B262">
        <v>21466.66</v>
      </c>
      <c r="C262">
        <v>21619.21</v>
      </c>
      <c r="D262">
        <v>21437.82</v>
      </c>
      <c r="E262">
        <v>21597.759999999998</v>
      </c>
      <c r="F262">
        <v>1101418</v>
      </c>
      <c r="P262"/>
      <c r="Q262"/>
      <c r="R262"/>
    </row>
    <row r="263" spans="1:18" x14ac:dyDescent="0.2">
      <c r="A263" s="301">
        <v>43718</v>
      </c>
      <c r="B263">
        <v>21363.57</v>
      </c>
      <c r="C263">
        <v>21438.35</v>
      </c>
      <c r="D263">
        <v>21350.35</v>
      </c>
      <c r="E263">
        <v>21392.1</v>
      </c>
      <c r="F263">
        <v>923747</v>
      </c>
      <c r="P263"/>
      <c r="Q263"/>
      <c r="R263"/>
    </row>
    <row r="264" spans="1:18" x14ac:dyDescent="0.2">
      <c r="A264" s="301">
        <v>43717</v>
      </c>
      <c r="B264">
        <v>21214.560000000001</v>
      </c>
      <c r="C264">
        <v>21333.51</v>
      </c>
      <c r="D264">
        <v>21182.26</v>
      </c>
      <c r="E264">
        <v>21318.42</v>
      </c>
      <c r="F264">
        <v>578109</v>
      </c>
      <c r="P264"/>
      <c r="Q264"/>
      <c r="R264"/>
    </row>
    <row r="265" spans="1:18" x14ac:dyDescent="0.2">
      <c r="A265" s="301">
        <v>43714</v>
      </c>
      <c r="B265">
        <v>21201.83</v>
      </c>
      <c r="C265">
        <v>21241.29</v>
      </c>
      <c r="D265">
        <v>21145.81</v>
      </c>
      <c r="E265">
        <v>21199.57</v>
      </c>
      <c r="F265">
        <v>710960</v>
      </c>
      <c r="P265"/>
      <c r="Q265"/>
      <c r="R265"/>
    </row>
    <row r="266" spans="1:18" x14ac:dyDescent="0.2">
      <c r="A266" s="301">
        <v>43713</v>
      </c>
      <c r="B266">
        <v>20800.29</v>
      </c>
      <c r="C266">
        <v>21164.61</v>
      </c>
      <c r="D266">
        <v>20787.93</v>
      </c>
      <c r="E266">
        <v>21085.94</v>
      </c>
      <c r="F266">
        <v>829635</v>
      </c>
      <c r="P266"/>
      <c r="Q266"/>
      <c r="R266"/>
    </row>
    <row r="267" spans="1:18" x14ac:dyDescent="0.2">
      <c r="A267" s="301">
        <v>43712</v>
      </c>
      <c r="B267">
        <v>20578.669999999998</v>
      </c>
      <c r="C267">
        <v>20694.349999999999</v>
      </c>
      <c r="D267">
        <v>20554.16</v>
      </c>
      <c r="E267">
        <v>20649.14</v>
      </c>
      <c r="F267">
        <v>515283</v>
      </c>
      <c r="P267"/>
      <c r="Q267"/>
      <c r="R267"/>
    </row>
    <row r="268" spans="1:18" x14ac:dyDescent="0.2">
      <c r="A268" s="301">
        <v>43711</v>
      </c>
      <c r="B268">
        <v>20581.580000000002</v>
      </c>
      <c r="C268">
        <v>20662.23</v>
      </c>
      <c r="D268">
        <v>20578.02</v>
      </c>
      <c r="E268">
        <v>20625.16</v>
      </c>
      <c r="F268">
        <v>453517</v>
      </c>
      <c r="P268"/>
      <c r="Q268"/>
      <c r="R268"/>
    </row>
    <row r="269" spans="1:18" x14ac:dyDescent="0.2">
      <c r="A269" s="301">
        <v>43710</v>
      </c>
      <c r="B269">
        <v>20625.75</v>
      </c>
      <c r="C269">
        <v>20667.560000000001</v>
      </c>
      <c r="D269">
        <v>20614.29</v>
      </c>
      <c r="E269">
        <v>20620.189999999999</v>
      </c>
      <c r="F269">
        <v>423990</v>
      </c>
      <c r="P269"/>
      <c r="Q269"/>
      <c r="R269"/>
    </row>
    <row r="270" spans="1:18" x14ac:dyDescent="0.2">
      <c r="A270" s="301">
        <v>43707</v>
      </c>
      <c r="B270">
        <v>20641.490000000002</v>
      </c>
      <c r="C270">
        <v>20748.349999999999</v>
      </c>
      <c r="D270">
        <v>20633.3</v>
      </c>
      <c r="E270">
        <v>20704.37</v>
      </c>
      <c r="F270">
        <v>719954</v>
      </c>
      <c r="P270"/>
      <c r="Q270"/>
      <c r="R270"/>
    </row>
    <row r="271" spans="1:18" x14ac:dyDescent="0.2">
      <c r="A271" s="301">
        <v>43706</v>
      </c>
      <c r="B271">
        <v>20500.5</v>
      </c>
      <c r="C271">
        <v>20520.68</v>
      </c>
      <c r="D271">
        <v>20361.12</v>
      </c>
      <c r="E271">
        <v>20460.93</v>
      </c>
      <c r="F271">
        <v>550709</v>
      </c>
      <c r="P271"/>
      <c r="Q271"/>
      <c r="R271"/>
    </row>
    <row r="272" spans="1:18" x14ac:dyDescent="0.2">
      <c r="A272" s="301">
        <v>43705</v>
      </c>
      <c r="B272">
        <v>20474.310000000001</v>
      </c>
      <c r="C272">
        <v>20511.21</v>
      </c>
      <c r="D272">
        <v>20433.310000000001</v>
      </c>
      <c r="E272">
        <v>20479.419999999998</v>
      </c>
      <c r="F272">
        <v>514888</v>
      </c>
      <c r="P272"/>
      <c r="Q272"/>
      <c r="R272"/>
    </row>
    <row r="273" spans="1:18" x14ac:dyDescent="0.2">
      <c r="A273" s="301">
        <v>43704</v>
      </c>
      <c r="B273">
        <v>20467.22</v>
      </c>
      <c r="C273">
        <v>20529.939999999999</v>
      </c>
      <c r="D273">
        <v>20439.919999999998</v>
      </c>
      <c r="E273">
        <v>20456.080000000002</v>
      </c>
      <c r="F273">
        <v>607846</v>
      </c>
      <c r="P273"/>
      <c r="Q273"/>
      <c r="R273"/>
    </row>
    <row r="274" spans="1:18" x14ac:dyDescent="0.2">
      <c r="A274" s="301">
        <v>43703</v>
      </c>
      <c r="B274">
        <v>20325.439999999999</v>
      </c>
      <c r="C274">
        <v>20329.009999999998</v>
      </c>
      <c r="D274">
        <v>20173.759999999998</v>
      </c>
      <c r="E274">
        <v>20261.04</v>
      </c>
      <c r="F274">
        <v>698507</v>
      </c>
      <c r="P274"/>
      <c r="Q274"/>
      <c r="R274"/>
    </row>
    <row r="275" spans="1:18" x14ac:dyDescent="0.2">
      <c r="A275" s="301">
        <v>43700</v>
      </c>
      <c r="B275">
        <v>20579.98</v>
      </c>
      <c r="C275">
        <v>20719.310000000001</v>
      </c>
      <c r="D275">
        <v>20579.98</v>
      </c>
      <c r="E275">
        <v>20710.91</v>
      </c>
      <c r="F275">
        <v>507023</v>
      </c>
      <c r="P275"/>
      <c r="Q275"/>
      <c r="R275"/>
    </row>
    <row r="276" spans="1:18" x14ac:dyDescent="0.2">
      <c r="A276" s="301">
        <v>43699</v>
      </c>
      <c r="B276">
        <v>20706.07</v>
      </c>
      <c r="C276">
        <v>20731.189999999999</v>
      </c>
      <c r="D276">
        <v>20584.29</v>
      </c>
      <c r="E276">
        <v>20628.009999999998</v>
      </c>
      <c r="F276">
        <v>546330</v>
      </c>
      <c r="P276"/>
      <c r="Q276"/>
      <c r="R276"/>
    </row>
    <row r="277" spans="1:18" x14ac:dyDescent="0.2">
      <c r="A277" s="301">
        <v>43698</v>
      </c>
      <c r="B277">
        <v>20489.97</v>
      </c>
      <c r="C277">
        <v>20626.05</v>
      </c>
      <c r="D277">
        <v>20482.62</v>
      </c>
      <c r="E277">
        <v>20618.57</v>
      </c>
      <c r="F277">
        <v>529844</v>
      </c>
      <c r="P277"/>
      <c r="Q277"/>
      <c r="R277"/>
    </row>
    <row r="278" spans="1:18" x14ac:dyDescent="0.2">
      <c r="A278" s="301">
        <v>43697</v>
      </c>
      <c r="B278">
        <v>20605.349999999999</v>
      </c>
      <c r="C278">
        <v>20684.060000000001</v>
      </c>
      <c r="D278">
        <v>20582.009999999998</v>
      </c>
      <c r="E278">
        <v>20677.22</v>
      </c>
      <c r="F278">
        <v>501325</v>
      </c>
      <c r="P278"/>
      <c r="Q278"/>
      <c r="R278"/>
    </row>
    <row r="279" spans="1:18" x14ac:dyDescent="0.2">
      <c r="A279" s="301">
        <v>43696</v>
      </c>
      <c r="B279">
        <v>20590.47</v>
      </c>
      <c r="C279">
        <v>20633.900000000001</v>
      </c>
      <c r="D279">
        <v>20502.66</v>
      </c>
      <c r="E279">
        <v>20563.16</v>
      </c>
      <c r="F279">
        <v>505707</v>
      </c>
      <c r="P279"/>
      <c r="Q279"/>
      <c r="R279"/>
    </row>
    <row r="280" spans="1:18" x14ac:dyDescent="0.2">
      <c r="A280" s="301">
        <v>43693</v>
      </c>
      <c r="B280">
        <v>20323.97</v>
      </c>
      <c r="C280">
        <v>20465.71</v>
      </c>
      <c r="D280">
        <v>20300.349999999999</v>
      </c>
      <c r="E280">
        <v>20418.810000000001</v>
      </c>
      <c r="F280">
        <v>584388</v>
      </c>
      <c r="P280"/>
      <c r="Q280"/>
      <c r="R280"/>
    </row>
    <row r="281" spans="1:18" x14ac:dyDescent="0.2">
      <c r="A281" s="301">
        <v>43692</v>
      </c>
      <c r="B281">
        <v>20324.25</v>
      </c>
      <c r="C281">
        <v>20419.88</v>
      </c>
      <c r="D281">
        <v>20184.849999999999</v>
      </c>
      <c r="E281">
        <v>20405.650000000001</v>
      </c>
      <c r="F281">
        <v>681689</v>
      </c>
      <c r="P281"/>
      <c r="Q281"/>
      <c r="R281"/>
    </row>
    <row r="282" spans="1:18" x14ac:dyDescent="0.2">
      <c r="A282" s="301">
        <v>43691</v>
      </c>
      <c r="B282">
        <v>20669.990000000002</v>
      </c>
      <c r="C282">
        <v>20697.419999999998</v>
      </c>
      <c r="D282">
        <v>20581.169999999998</v>
      </c>
      <c r="E282">
        <v>20655.13</v>
      </c>
      <c r="F282">
        <v>609364</v>
      </c>
      <c r="P282"/>
      <c r="Q282"/>
      <c r="R282"/>
    </row>
    <row r="283" spans="1:18" x14ac:dyDescent="0.2">
      <c r="A283" s="301">
        <v>43690</v>
      </c>
      <c r="B283">
        <v>20432.68</v>
      </c>
      <c r="C283">
        <v>20503.38</v>
      </c>
      <c r="D283">
        <v>20369.27</v>
      </c>
      <c r="E283">
        <v>20455.439999999999</v>
      </c>
      <c r="F283">
        <v>729378</v>
      </c>
      <c r="P283"/>
      <c r="Q283"/>
      <c r="R283"/>
    </row>
    <row r="284" spans="1:18" x14ac:dyDescent="0.2">
      <c r="A284" s="301">
        <v>43686</v>
      </c>
      <c r="B284">
        <v>20758.150000000001</v>
      </c>
      <c r="C284">
        <v>20782.060000000001</v>
      </c>
      <c r="D284">
        <v>20676.919999999998</v>
      </c>
      <c r="E284">
        <v>20684.82</v>
      </c>
      <c r="F284">
        <v>657213</v>
      </c>
      <c r="P284"/>
      <c r="Q284"/>
      <c r="R284"/>
    </row>
    <row r="285" spans="1:18" x14ac:dyDescent="0.2">
      <c r="A285" s="301">
        <v>43685</v>
      </c>
      <c r="B285">
        <v>20529.29</v>
      </c>
      <c r="C285">
        <v>20682.240000000002</v>
      </c>
      <c r="D285">
        <v>20462.98</v>
      </c>
      <c r="E285">
        <v>20593.349999999999</v>
      </c>
      <c r="F285">
        <v>667820</v>
      </c>
      <c r="P285"/>
      <c r="Q285"/>
      <c r="R285"/>
    </row>
    <row r="286" spans="1:18" x14ac:dyDescent="0.2">
      <c r="A286" s="301">
        <v>43684</v>
      </c>
      <c r="B286">
        <v>20548.07</v>
      </c>
      <c r="C286">
        <v>20570.189999999999</v>
      </c>
      <c r="D286">
        <v>20406.52</v>
      </c>
      <c r="E286">
        <v>20516.560000000001</v>
      </c>
      <c r="F286">
        <v>758844</v>
      </c>
      <c r="P286"/>
      <c r="Q286"/>
      <c r="R286"/>
    </row>
    <row r="287" spans="1:18" x14ac:dyDescent="0.2">
      <c r="A287" s="301">
        <v>43683</v>
      </c>
      <c r="B287">
        <v>20325.52</v>
      </c>
      <c r="C287">
        <v>20607.830000000002</v>
      </c>
      <c r="D287">
        <v>20110.759999999998</v>
      </c>
      <c r="E287">
        <v>20585.310000000001</v>
      </c>
      <c r="F287">
        <v>925436</v>
      </c>
      <c r="P287"/>
      <c r="Q287"/>
      <c r="R287"/>
    </row>
    <row r="288" spans="1:18" x14ac:dyDescent="0.2">
      <c r="A288" s="301">
        <v>43682</v>
      </c>
      <c r="B288">
        <v>20909.98</v>
      </c>
      <c r="C288">
        <v>20941.830000000002</v>
      </c>
      <c r="D288">
        <v>20514.189999999999</v>
      </c>
      <c r="E288">
        <v>20720.29</v>
      </c>
      <c r="F288">
        <v>884507</v>
      </c>
      <c r="P288"/>
      <c r="Q288"/>
      <c r="R288"/>
    </row>
    <row r="289" spans="1:18" x14ac:dyDescent="0.2">
      <c r="A289" s="301">
        <v>43679</v>
      </c>
      <c r="B289">
        <v>21211.06</v>
      </c>
      <c r="C289">
        <v>21211.06</v>
      </c>
      <c r="D289">
        <v>20960.09</v>
      </c>
      <c r="E289">
        <v>21087.16</v>
      </c>
      <c r="F289">
        <v>942984</v>
      </c>
      <c r="P289"/>
      <c r="Q289"/>
      <c r="R289"/>
    </row>
    <row r="290" spans="1:18" x14ac:dyDescent="0.2">
      <c r="A290" s="301">
        <v>43678</v>
      </c>
      <c r="B290">
        <v>21361.58</v>
      </c>
      <c r="C290">
        <v>21556.69</v>
      </c>
      <c r="D290">
        <v>21288.9</v>
      </c>
      <c r="E290">
        <v>21540.99</v>
      </c>
      <c r="F290">
        <v>780372</v>
      </c>
      <c r="P290"/>
      <c r="Q290"/>
      <c r="R290"/>
    </row>
    <row r="291" spans="1:18" x14ac:dyDescent="0.2">
      <c r="A291" s="301">
        <v>43677</v>
      </c>
      <c r="B291">
        <v>21526.38</v>
      </c>
      <c r="C291">
        <v>21589.11</v>
      </c>
      <c r="D291">
        <v>21476.07</v>
      </c>
      <c r="E291">
        <v>21521.53</v>
      </c>
      <c r="F291">
        <v>788833</v>
      </c>
      <c r="P291"/>
      <c r="Q291"/>
      <c r="R291"/>
    </row>
    <row r="292" spans="1:18" x14ac:dyDescent="0.2">
      <c r="A292" s="301">
        <v>43676</v>
      </c>
      <c r="B292">
        <v>21681.82</v>
      </c>
      <c r="C292">
        <v>21792.98</v>
      </c>
      <c r="D292">
        <v>21665.86</v>
      </c>
      <c r="E292">
        <v>21709.31</v>
      </c>
      <c r="F292">
        <v>562224</v>
      </c>
      <c r="P292"/>
      <c r="Q292"/>
      <c r="R292"/>
    </row>
    <row r="293" spans="1:18" x14ac:dyDescent="0.2">
      <c r="A293" s="301">
        <v>43675</v>
      </c>
      <c r="B293">
        <v>21627.55</v>
      </c>
      <c r="C293">
        <v>21652.95</v>
      </c>
      <c r="D293">
        <v>21518.7</v>
      </c>
      <c r="E293">
        <v>21616.799999999999</v>
      </c>
      <c r="F293">
        <v>485155</v>
      </c>
      <c r="P293"/>
      <c r="Q293"/>
      <c r="R293"/>
    </row>
    <row r="294" spans="1:18" x14ac:dyDescent="0.2">
      <c r="A294" s="301">
        <v>43672</v>
      </c>
      <c r="B294">
        <v>21700.2</v>
      </c>
      <c r="C294">
        <v>21709.74</v>
      </c>
      <c r="D294">
        <v>21590.66</v>
      </c>
      <c r="E294">
        <v>21658.15</v>
      </c>
      <c r="F294">
        <v>490597</v>
      </c>
      <c r="P294"/>
      <c r="Q294"/>
      <c r="R294"/>
    </row>
    <row r="295" spans="1:18" x14ac:dyDescent="0.2">
      <c r="A295" s="301">
        <v>43671</v>
      </c>
      <c r="B295">
        <v>21715.95</v>
      </c>
      <c r="C295">
        <v>21823.07</v>
      </c>
      <c r="D295">
        <v>21715.69</v>
      </c>
      <c r="E295">
        <v>21756.55</v>
      </c>
      <c r="F295">
        <v>483832</v>
      </c>
      <c r="P295"/>
      <c r="Q295"/>
      <c r="R295"/>
    </row>
    <row r="296" spans="1:18" x14ac:dyDescent="0.2">
      <c r="A296" s="301">
        <v>43670</v>
      </c>
      <c r="B296">
        <v>21726.98</v>
      </c>
      <c r="C296">
        <v>21744.880000000001</v>
      </c>
      <c r="D296">
        <v>21677.71</v>
      </c>
      <c r="E296">
        <v>21709.57</v>
      </c>
      <c r="F296">
        <v>526958</v>
      </c>
      <c r="P296"/>
      <c r="Q296"/>
      <c r="R296"/>
    </row>
    <row r="297" spans="1:18" x14ac:dyDescent="0.2">
      <c r="A297" s="301">
        <v>43669</v>
      </c>
      <c r="B297">
        <v>21425.439999999999</v>
      </c>
      <c r="C297">
        <v>21686.53</v>
      </c>
      <c r="D297">
        <v>21411.93</v>
      </c>
      <c r="E297">
        <v>21620.880000000001</v>
      </c>
      <c r="F297">
        <v>495762</v>
      </c>
      <c r="P297"/>
      <c r="Q297"/>
      <c r="R297"/>
    </row>
    <row r="298" spans="1:18" x14ac:dyDescent="0.2">
      <c r="A298" s="301">
        <v>43668</v>
      </c>
      <c r="B298">
        <v>21394.75</v>
      </c>
      <c r="C298">
        <v>21445.03</v>
      </c>
      <c r="D298">
        <v>21317.85</v>
      </c>
      <c r="E298">
        <v>21416.79</v>
      </c>
      <c r="F298">
        <v>483498</v>
      </c>
      <c r="P298"/>
      <c r="Q298"/>
      <c r="R298"/>
    </row>
    <row r="299" spans="1:18" x14ac:dyDescent="0.2">
      <c r="A299" s="301">
        <v>43665</v>
      </c>
      <c r="B299">
        <v>21146.5</v>
      </c>
      <c r="C299">
        <v>21474.3</v>
      </c>
      <c r="D299">
        <v>21121.9</v>
      </c>
      <c r="E299">
        <v>21466.99</v>
      </c>
      <c r="F299">
        <v>597084</v>
      </c>
      <c r="P299"/>
      <c r="Q299"/>
      <c r="R299"/>
    </row>
    <row r="300" spans="1:18" x14ac:dyDescent="0.2">
      <c r="A300" s="301">
        <v>43664</v>
      </c>
      <c r="B300">
        <v>21336.799999999999</v>
      </c>
      <c r="C300">
        <v>21347.84</v>
      </c>
      <c r="D300">
        <v>20993.439999999999</v>
      </c>
      <c r="E300">
        <v>21046.240000000002</v>
      </c>
      <c r="F300">
        <v>723962</v>
      </c>
      <c r="P300"/>
      <c r="Q300"/>
      <c r="R300"/>
    </row>
    <row r="301" spans="1:18" x14ac:dyDescent="0.2">
      <c r="A301" s="301">
        <v>43663</v>
      </c>
      <c r="B301">
        <v>21474.63</v>
      </c>
      <c r="C301">
        <v>21488.27</v>
      </c>
      <c r="D301">
        <v>21380.55</v>
      </c>
      <c r="E301">
        <v>21469.18</v>
      </c>
      <c r="F301">
        <v>549149</v>
      </c>
      <c r="P301"/>
      <c r="Q301"/>
      <c r="R301"/>
    </row>
    <row r="302" spans="1:18" x14ac:dyDescent="0.2">
      <c r="A302" s="301">
        <v>43662</v>
      </c>
      <c r="B302">
        <v>21644.38</v>
      </c>
      <c r="C302">
        <v>21655.52</v>
      </c>
      <c r="D302">
        <v>21514.89</v>
      </c>
      <c r="E302">
        <v>21535.25</v>
      </c>
      <c r="F302">
        <v>513071</v>
      </c>
      <c r="P302"/>
      <c r="Q302"/>
      <c r="R302"/>
    </row>
    <row r="303" spans="1:18" x14ac:dyDescent="0.2">
      <c r="A303" s="301">
        <v>43658</v>
      </c>
      <c r="B303">
        <v>21720.14</v>
      </c>
      <c r="C303">
        <v>21720.14</v>
      </c>
      <c r="D303">
        <v>21589.83</v>
      </c>
      <c r="E303">
        <v>21685.9</v>
      </c>
      <c r="F303">
        <v>467990</v>
      </c>
      <c r="P303"/>
      <c r="Q303"/>
      <c r="R303"/>
    </row>
    <row r="304" spans="1:18" x14ac:dyDescent="0.2">
      <c r="A304" s="301">
        <v>43657</v>
      </c>
      <c r="B304">
        <v>21547.19</v>
      </c>
      <c r="C304">
        <v>21649.93</v>
      </c>
      <c r="D304">
        <v>21532.57</v>
      </c>
      <c r="E304">
        <v>21643.53</v>
      </c>
      <c r="F304">
        <v>510943</v>
      </c>
      <c r="P304"/>
      <c r="Q304"/>
      <c r="R304"/>
    </row>
    <row r="305" spans="1:18" x14ac:dyDescent="0.2">
      <c r="A305" s="301">
        <v>43656</v>
      </c>
      <c r="B305">
        <v>21499.46</v>
      </c>
      <c r="C305">
        <v>21601.86</v>
      </c>
      <c r="D305">
        <v>21488.22</v>
      </c>
      <c r="E305">
        <v>21533.48</v>
      </c>
      <c r="F305">
        <v>607163</v>
      </c>
      <c r="P305"/>
      <c r="Q305"/>
      <c r="R305"/>
    </row>
    <row r="306" spans="1:18" x14ac:dyDescent="0.2">
      <c r="A306" s="301">
        <v>43655</v>
      </c>
      <c r="B306">
        <v>21598.15</v>
      </c>
      <c r="C306">
        <v>21687.29</v>
      </c>
      <c r="D306">
        <v>21508.22</v>
      </c>
      <c r="E306">
        <v>21565.15</v>
      </c>
      <c r="F306">
        <v>555540</v>
      </c>
      <c r="P306"/>
      <c r="Q306"/>
      <c r="R306"/>
    </row>
    <row r="307" spans="1:18" x14ac:dyDescent="0.2">
      <c r="A307" s="301">
        <v>43654</v>
      </c>
      <c r="B307">
        <v>21665.79</v>
      </c>
      <c r="C307">
        <v>21672.65</v>
      </c>
      <c r="D307">
        <v>21499.57</v>
      </c>
      <c r="E307">
        <v>21534.35</v>
      </c>
      <c r="F307">
        <v>534584</v>
      </c>
      <c r="P307"/>
      <c r="Q307"/>
      <c r="R307"/>
    </row>
    <row r="308" spans="1:18" x14ac:dyDescent="0.2">
      <c r="A308" s="301">
        <v>43651</v>
      </c>
      <c r="B308">
        <v>21703.61</v>
      </c>
      <c r="C308">
        <v>21746.38</v>
      </c>
      <c r="D308">
        <v>21647.73</v>
      </c>
      <c r="E308">
        <v>21746.38</v>
      </c>
      <c r="F308">
        <v>461633</v>
      </c>
      <c r="P308"/>
      <c r="Q308"/>
      <c r="R308"/>
    </row>
    <row r="309" spans="1:18" x14ac:dyDescent="0.2">
      <c r="A309" s="301">
        <v>43650</v>
      </c>
      <c r="B309">
        <v>21740.93</v>
      </c>
      <c r="C309">
        <v>21755.63</v>
      </c>
      <c r="D309">
        <v>21672.5</v>
      </c>
      <c r="E309">
        <v>21702.45</v>
      </c>
      <c r="F309">
        <v>389854</v>
      </c>
      <c r="P309"/>
      <c r="Q309"/>
      <c r="R309"/>
    </row>
    <row r="310" spans="1:18" x14ac:dyDescent="0.2">
      <c r="A310" s="301">
        <v>43649</v>
      </c>
      <c r="B310">
        <v>21684.07</v>
      </c>
      <c r="C310">
        <v>21708.720000000001</v>
      </c>
      <c r="D310">
        <v>21566.65</v>
      </c>
      <c r="E310">
        <v>21638.16</v>
      </c>
      <c r="F310">
        <v>567018</v>
      </c>
      <c r="P310"/>
      <c r="Q310"/>
      <c r="R310"/>
    </row>
    <row r="311" spans="1:18" x14ac:dyDescent="0.2">
      <c r="A311" s="301">
        <v>43648</v>
      </c>
      <c r="B311">
        <v>21699.43</v>
      </c>
      <c r="C311">
        <v>21784.22</v>
      </c>
      <c r="D311">
        <v>21697.31</v>
      </c>
      <c r="E311">
        <v>21754.27</v>
      </c>
      <c r="F311">
        <v>564115</v>
      </c>
      <c r="P311"/>
      <c r="Q311"/>
      <c r="R311"/>
    </row>
    <row r="312" spans="1:18" x14ac:dyDescent="0.2">
      <c r="A312" s="301">
        <v>43647</v>
      </c>
      <c r="B312">
        <v>21566.27</v>
      </c>
      <c r="C312">
        <v>21758.34</v>
      </c>
      <c r="D312">
        <v>21559.17</v>
      </c>
      <c r="E312">
        <v>21729.97</v>
      </c>
      <c r="F312">
        <v>689818</v>
      </c>
      <c r="P312"/>
      <c r="Q312"/>
      <c r="R312"/>
    </row>
    <row r="313" spans="1:18" x14ac:dyDescent="0.2">
      <c r="A313" s="301">
        <v>43644</v>
      </c>
      <c r="B313">
        <v>21282.22</v>
      </c>
      <c r="C313">
        <v>21324.93</v>
      </c>
      <c r="D313">
        <v>21199.85</v>
      </c>
      <c r="E313">
        <v>21275.919999999998</v>
      </c>
      <c r="F313">
        <v>639835</v>
      </c>
      <c r="P313"/>
      <c r="Q313"/>
      <c r="R313"/>
    </row>
    <row r="314" spans="1:18" x14ac:dyDescent="0.2">
      <c r="A314" s="301">
        <v>43643</v>
      </c>
      <c r="B314">
        <v>21156.880000000001</v>
      </c>
      <c r="C314">
        <v>21338.17</v>
      </c>
      <c r="D314">
        <v>21123.97</v>
      </c>
      <c r="E314">
        <v>21338.17</v>
      </c>
      <c r="F314">
        <v>632275</v>
      </c>
      <c r="P314"/>
      <c r="Q314"/>
      <c r="R314"/>
    </row>
    <row r="315" spans="1:18" x14ac:dyDescent="0.2">
      <c r="A315" s="301">
        <v>43642</v>
      </c>
      <c r="B315">
        <v>21067.68</v>
      </c>
      <c r="C315">
        <v>21129.64</v>
      </c>
      <c r="D315">
        <v>21035.84</v>
      </c>
      <c r="E315">
        <v>21086.59</v>
      </c>
      <c r="F315">
        <v>519055</v>
      </c>
      <c r="P315"/>
      <c r="Q315"/>
      <c r="R315"/>
    </row>
    <row r="316" spans="1:18" x14ac:dyDescent="0.2">
      <c r="A316" s="301">
        <v>43641</v>
      </c>
      <c r="B316">
        <v>21238.07</v>
      </c>
      <c r="C316">
        <v>21313.77</v>
      </c>
      <c r="D316">
        <v>21114.47</v>
      </c>
      <c r="E316">
        <v>21193.81</v>
      </c>
      <c r="F316">
        <v>556108</v>
      </c>
      <c r="P316"/>
      <c r="Q316"/>
      <c r="R316"/>
    </row>
    <row r="317" spans="1:18" x14ac:dyDescent="0.2">
      <c r="A317" s="301">
        <v>43640</v>
      </c>
      <c r="B317">
        <v>21223.56</v>
      </c>
      <c r="C317">
        <v>21317.86</v>
      </c>
      <c r="D317">
        <v>21185.67</v>
      </c>
      <c r="E317">
        <v>21285.99</v>
      </c>
      <c r="F317">
        <v>445416</v>
      </c>
      <c r="P317"/>
      <c r="Q317"/>
      <c r="R317"/>
    </row>
    <row r="318" spans="1:18" x14ac:dyDescent="0.2">
      <c r="A318" s="301">
        <v>43637</v>
      </c>
      <c r="B318">
        <v>21487.67</v>
      </c>
      <c r="C318">
        <v>21497.82</v>
      </c>
      <c r="D318">
        <v>21221.7</v>
      </c>
      <c r="E318">
        <v>21258.639999999999</v>
      </c>
      <c r="F318">
        <v>918208</v>
      </c>
      <c r="P318"/>
      <c r="Q318"/>
      <c r="R318"/>
    </row>
    <row r="319" spans="1:18" x14ac:dyDescent="0.2">
      <c r="A319" s="301">
        <v>43636</v>
      </c>
      <c r="B319">
        <v>21417.74</v>
      </c>
      <c r="C319">
        <v>21491.39</v>
      </c>
      <c r="D319">
        <v>21377.27</v>
      </c>
      <c r="E319">
        <v>21462.86</v>
      </c>
      <c r="F319">
        <v>573614</v>
      </c>
      <c r="P319"/>
      <c r="Q319"/>
      <c r="R319"/>
    </row>
    <row r="320" spans="1:18" x14ac:dyDescent="0.2">
      <c r="A320" s="301">
        <v>43635</v>
      </c>
      <c r="B320">
        <v>21223.17</v>
      </c>
      <c r="C320">
        <v>21358.720000000001</v>
      </c>
      <c r="D320">
        <v>21213.43</v>
      </c>
      <c r="E320">
        <v>21333.87</v>
      </c>
      <c r="F320">
        <v>660884</v>
      </c>
      <c r="P320"/>
      <c r="Q320"/>
      <c r="R320"/>
    </row>
    <row r="321" spans="1:18" x14ac:dyDescent="0.2">
      <c r="A321" s="301">
        <v>43634</v>
      </c>
      <c r="B321">
        <v>21111.77</v>
      </c>
      <c r="C321">
        <v>21153.65</v>
      </c>
      <c r="D321">
        <v>20924.189999999999</v>
      </c>
      <c r="E321">
        <v>20972.71</v>
      </c>
      <c r="F321">
        <v>562673</v>
      </c>
      <c r="P321"/>
      <c r="Q321"/>
      <c r="R321"/>
    </row>
    <row r="322" spans="1:18" x14ac:dyDescent="0.2">
      <c r="A322" s="301">
        <v>43633</v>
      </c>
      <c r="B322">
        <v>21094.959999999999</v>
      </c>
      <c r="C322">
        <v>21185.25</v>
      </c>
      <c r="D322">
        <v>21044.62</v>
      </c>
      <c r="E322">
        <v>21124</v>
      </c>
      <c r="F322">
        <v>505817</v>
      </c>
      <c r="P322"/>
      <c r="Q322"/>
      <c r="R322"/>
    </row>
    <row r="323" spans="1:18" x14ac:dyDescent="0.2">
      <c r="A323" s="301">
        <v>43630</v>
      </c>
      <c r="B323">
        <v>21049.41</v>
      </c>
      <c r="C323">
        <v>21119.73</v>
      </c>
      <c r="D323">
        <v>20971.18</v>
      </c>
      <c r="E323">
        <v>21116.89</v>
      </c>
      <c r="F323">
        <v>623442</v>
      </c>
      <c r="P323"/>
      <c r="Q323"/>
      <c r="R323"/>
    </row>
    <row r="324" spans="1:18" x14ac:dyDescent="0.2">
      <c r="A324" s="301">
        <v>43629</v>
      </c>
      <c r="B324">
        <v>21040.91</v>
      </c>
      <c r="C324">
        <v>21111.23</v>
      </c>
      <c r="D324">
        <v>20932.13</v>
      </c>
      <c r="E324">
        <v>21032</v>
      </c>
      <c r="F324">
        <v>677077</v>
      </c>
      <c r="P324"/>
      <c r="Q324"/>
      <c r="R324"/>
    </row>
    <row r="325" spans="1:18" x14ac:dyDescent="0.2">
      <c r="A325" s="301">
        <v>43628</v>
      </c>
      <c r="B325">
        <v>21130.39</v>
      </c>
      <c r="C325">
        <v>21259.7</v>
      </c>
      <c r="D325">
        <v>21118.75</v>
      </c>
      <c r="E325">
        <v>21129.72</v>
      </c>
      <c r="F325">
        <v>582359</v>
      </c>
      <c r="P325"/>
      <c r="Q325"/>
      <c r="R325"/>
    </row>
    <row r="326" spans="1:18" x14ac:dyDescent="0.2">
      <c r="A326" s="301">
        <v>43627</v>
      </c>
      <c r="B326">
        <v>21099.54</v>
      </c>
      <c r="C326">
        <v>21227.18</v>
      </c>
      <c r="D326">
        <v>21066.62</v>
      </c>
      <c r="E326">
        <v>21204.28</v>
      </c>
      <c r="F326">
        <v>536723</v>
      </c>
      <c r="P326"/>
      <c r="Q326"/>
      <c r="R326"/>
    </row>
    <row r="327" spans="1:18" x14ac:dyDescent="0.2">
      <c r="A327" s="301">
        <v>43626</v>
      </c>
      <c r="B327">
        <v>21095.4</v>
      </c>
      <c r="C327">
        <v>21166.12</v>
      </c>
      <c r="D327">
        <v>21077.95</v>
      </c>
      <c r="E327">
        <v>21134.42</v>
      </c>
      <c r="F327">
        <v>599682</v>
      </c>
      <c r="P327"/>
      <c r="Q327"/>
      <c r="R327"/>
    </row>
    <row r="328" spans="1:18" x14ac:dyDescent="0.2">
      <c r="A328" s="301">
        <v>43623</v>
      </c>
      <c r="B328">
        <v>20859.78</v>
      </c>
      <c r="C328">
        <v>20907.77</v>
      </c>
      <c r="D328">
        <v>20816.580000000002</v>
      </c>
      <c r="E328">
        <v>20884.71</v>
      </c>
      <c r="F328">
        <v>522701</v>
      </c>
      <c r="P328"/>
      <c r="Q328"/>
      <c r="R328"/>
    </row>
    <row r="329" spans="1:18" x14ac:dyDescent="0.2">
      <c r="A329" s="301">
        <v>43622</v>
      </c>
      <c r="B329">
        <v>20745.84</v>
      </c>
      <c r="C329">
        <v>20842.28</v>
      </c>
      <c r="D329">
        <v>20745.84</v>
      </c>
      <c r="E329">
        <v>20774.04</v>
      </c>
      <c r="F329">
        <v>614233</v>
      </c>
      <c r="P329"/>
      <c r="Q329"/>
      <c r="R329"/>
    </row>
    <row r="330" spans="1:18" x14ac:dyDescent="0.2">
      <c r="A330" s="301">
        <v>43621</v>
      </c>
      <c r="B330">
        <v>20667.89</v>
      </c>
      <c r="C330">
        <v>20800.64</v>
      </c>
      <c r="D330">
        <v>20646.150000000001</v>
      </c>
      <c r="E330">
        <v>20776.099999999999</v>
      </c>
      <c r="F330">
        <v>744705</v>
      </c>
      <c r="P330"/>
      <c r="Q330"/>
      <c r="R330"/>
    </row>
    <row r="331" spans="1:18" x14ac:dyDescent="0.2">
      <c r="A331" s="301">
        <v>43620</v>
      </c>
      <c r="B331">
        <v>20435.86</v>
      </c>
      <c r="C331">
        <v>20464.57</v>
      </c>
      <c r="D331">
        <v>20289.64</v>
      </c>
      <c r="E331">
        <v>20408.54</v>
      </c>
      <c r="F331">
        <v>713002</v>
      </c>
      <c r="P331"/>
      <c r="Q331"/>
      <c r="R331"/>
    </row>
    <row r="332" spans="1:18" x14ac:dyDescent="0.2">
      <c r="A332" s="301">
        <v>43619</v>
      </c>
      <c r="B332">
        <v>20327.87</v>
      </c>
      <c r="C332">
        <v>20438.03</v>
      </c>
      <c r="D332">
        <v>20305.740000000002</v>
      </c>
      <c r="E332">
        <v>20410.88</v>
      </c>
      <c r="F332">
        <v>695247</v>
      </c>
      <c r="P332"/>
      <c r="Q332"/>
      <c r="R332"/>
    </row>
    <row r="333" spans="1:18" x14ac:dyDescent="0.2">
      <c r="A333" s="301">
        <v>43616</v>
      </c>
      <c r="B333">
        <v>20785.21</v>
      </c>
      <c r="C333">
        <v>20823.099999999999</v>
      </c>
      <c r="D333">
        <v>20581.580000000002</v>
      </c>
      <c r="E333">
        <v>20601.189999999999</v>
      </c>
      <c r="F333">
        <v>814511</v>
      </c>
      <c r="P333"/>
      <c r="Q333"/>
      <c r="R333"/>
    </row>
    <row r="334" spans="1:18" x14ac:dyDescent="0.2">
      <c r="A334" s="301">
        <v>43615</v>
      </c>
      <c r="B334">
        <v>20881.5</v>
      </c>
      <c r="C334">
        <v>20942.53</v>
      </c>
      <c r="D334">
        <v>20809.29</v>
      </c>
      <c r="E334">
        <v>20942.53</v>
      </c>
      <c r="F334">
        <v>604989</v>
      </c>
      <c r="P334"/>
      <c r="Q334"/>
      <c r="R334"/>
    </row>
    <row r="335" spans="1:18" x14ac:dyDescent="0.2">
      <c r="A335" s="301">
        <v>43614</v>
      </c>
      <c r="B335">
        <v>21055.42</v>
      </c>
      <c r="C335">
        <v>21071.73</v>
      </c>
      <c r="D335">
        <v>20884.61</v>
      </c>
      <c r="E335">
        <v>21003.37</v>
      </c>
      <c r="F335">
        <v>721553</v>
      </c>
      <c r="P335"/>
      <c r="Q335"/>
      <c r="R335"/>
    </row>
    <row r="336" spans="1:18" x14ac:dyDescent="0.2">
      <c r="A336" s="301">
        <v>43613</v>
      </c>
      <c r="B336">
        <v>21187.17</v>
      </c>
      <c r="C336">
        <v>21297.7</v>
      </c>
      <c r="D336">
        <v>21177.27</v>
      </c>
      <c r="E336">
        <v>21260.14</v>
      </c>
      <c r="F336">
        <v>1015380</v>
      </c>
      <c r="P336"/>
      <c r="Q336"/>
      <c r="R336"/>
    </row>
    <row r="337" spans="1:18" x14ac:dyDescent="0.2">
      <c r="A337" s="301">
        <v>43612</v>
      </c>
      <c r="B337">
        <v>21148.46</v>
      </c>
      <c r="C337">
        <v>21232.38</v>
      </c>
      <c r="D337">
        <v>21113.759999999998</v>
      </c>
      <c r="E337">
        <v>21182.58</v>
      </c>
      <c r="F337">
        <v>429014</v>
      </c>
      <c r="P337"/>
      <c r="Q337"/>
      <c r="R337"/>
    </row>
    <row r="338" spans="1:18" x14ac:dyDescent="0.2">
      <c r="A338" s="301">
        <v>43609</v>
      </c>
      <c r="B338">
        <v>20980.79</v>
      </c>
      <c r="C338">
        <v>21117.22</v>
      </c>
      <c r="D338">
        <v>20922</v>
      </c>
      <c r="E338">
        <v>21117.22</v>
      </c>
      <c r="F338">
        <v>698305</v>
      </c>
      <c r="P338"/>
      <c r="Q338"/>
      <c r="R338"/>
    </row>
    <row r="339" spans="1:18" x14ac:dyDescent="0.2">
      <c r="A339" s="301">
        <v>43608</v>
      </c>
      <c r="B339">
        <v>21180.240000000002</v>
      </c>
      <c r="C339">
        <v>21209.56</v>
      </c>
      <c r="D339">
        <v>21072.720000000001</v>
      </c>
      <c r="E339">
        <v>21151.14</v>
      </c>
      <c r="F339">
        <v>658642</v>
      </c>
      <c r="P339"/>
      <c r="Q339"/>
      <c r="R339"/>
    </row>
    <row r="340" spans="1:18" x14ac:dyDescent="0.2">
      <c r="A340" s="301">
        <v>43607</v>
      </c>
      <c r="B340">
        <v>21373.52</v>
      </c>
      <c r="C340">
        <v>21404.54</v>
      </c>
      <c r="D340">
        <v>21266.98</v>
      </c>
      <c r="E340">
        <v>21283.37</v>
      </c>
      <c r="F340">
        <v>665378</v>
      </c>
      <c r="P340"/>
      <c r="Q340"/>
      <c r="R340"/>
    </row>
    <row r="341" spans="1:18" x14ac:dyDescent="0.2">
      <c r="A341" s="301">
        <v>43606</v>
      </c>
      <c r="B341">
        <v>21211.26</v>
      </c>
      <c r="C341">
        <v>21318.799999999999</v>
      </c>
      <c r="D341">
        <v>21160.43</v>
      </c>
      <c r="E341">
        <v>21272.45</v>
      </c>
      <c r="F341">
        <v>723213</v>
      </c>
      <c r="P341"/>
      <c r="Q341"/>
      <c r="R341"/>
    </row>
    <row r="342" spans="1:18" x14ac:dyDescent="0.2">
      <c r="A342" s="301">
        <v>43605</v>
      </c>
      <c r="B342">
        <v>21305.97</v>
      </c>
      <c r="C342">
        <v>21430.06</v>
      </c>
      <c r="D342">
        <v>21282.65</v>
      </c>
      <c r="E342">
        <v>21301.73</v>
      </c>
      <c r="F342">
        <v>671329</v>
      </c>
      <c r="P342"/>
      <c r="Q342"/>
      <c r="R342"/>
    </row>
    <row r="343" spans="1:18" x14ac:dyDescent="0.2">
      <c r="A343" s="301">
        <v>43602</v>
      </c>
      <c r="B343">
        <v>21246.86</v>
      </c>
      <c r="C343">
        <v>21398.85</v>
      </c>
      <c r="D343">
        <v>21199.98</v>
      </c>
      <c r="E343">
        <v>21250.09</v>
      </c>
      <c r="F343">
        <v>780727</v>
      </c>
      <c r="P343"/>
      <c r="Q343"/>
      <c r="R343"/>
    </row>
    <row r="344" spans="1:18" x14ac:dyDescent="0.2">
      <c r="A344" s="301">
        <v>43601</v>
      </c>
      <c r="B344">
        <v>21153.200000000001</v>
      </c>
      <c r="C344">
        <v>21153.200000000001</v>
      </c>
      <c r="D344">
        <v>20951.669999999998</v>
      </c>
      <c r="E344">
        <v>21062.98</v>
      </c>
      <c r="F344">
        <v>849618</v>
      </c>
      <c r="P344"/>
      <c r="Q344"/>
      <c r="R344"/>
    </row>
    <row r="345" spans="1:18" x14ac:dyDescent="0.2">
      <c r="A345" s="301">
        <v>43600</v>
      </c>
      <c r="B345">
        <v>21112.85</v>
      </c>
      <c r="C345">
        <v>21191.53</v>
      </c>
      <c r="D345">
        <v>20968.080000000002</v>
      </c>
      <c r="E345">
        <v>21188.560000000001</v>
      </c>
      <c r="F345">
        <v>866632</v>
      </c>
      <c r="P345"/>
      <c r="Q345"/>
      <c r="R345"/>
    </row>
    <row r="346" spans="1:18" x14ac:dyDescent="0.2">
      <c r="A346" s="301">
        <v>43599</v>
      </c>
      <c r="B346">
        <v>20870.77</v>
      </c>
      <c r="C346">
        <v>21077.48</v>
      </c>
      <c r="D346">
        <v>20751.45</v>
      </c>
      <c r="E346">
        <v>21067.23</v>
      </c>
      <c r="F346">
        <v>929619</v>
      </c>
      <c r="P346"/>
      <c r="Q346"/>
      <c r="R346"/>
    </row>
    <row r="347" spans="1:18" x14ac:dyDescent="0.2">
      <c r="A347" s="301">
        <v>43598</v>
      </c>
      <c r="B347">
        <v>21180.74</v>
      </c>
      <c r="C347">
        <v>21277.66</v>
      </c>
      <c r="D347">
        <v>21127.93</v>
      </c>
      <c r="E347">
        <v>21191.279999999999</v>
      </c>
      <c r="F347">
        <v>768210</v>
      </c>
      <c r="P347"/>
      <c r="Q347"/>
      <c r="R347"/>
    </row>
    <row r="348" spans="1:18" x14ac:dyDescent="0.2">
      <c r="A348" s="301">
        <v>43595</v>
      </c>
      <c r="B348">
        <v>21431.81</v>
      </c>
      <c r="C348">
        <v>21584.09</v>
      </c>
      <c r="D348">
        <v>21175.33</v>
      </c>
      <c r="E348">
        <v>21344.92</v>
      </c>
      <c r="F348">
        <v>1015411</v>
      </c>
      <c r="P348"/>
      <c r="Q348"/>
      <c r="R348"/>
    </row>
    <row r="349" spans="1:18" x14ac:dyDescent="0.2">
      <c r="A349" s="301">
        <v>43594</v>
      </c>
      <c r="B349">
        <v>21492.91</v>
      </c>
      <c r="C349">
        <v>21559.759999999998</v>
      </c>
      <c r="D349">
        <v>21315.07</v>
      </c>
      <c r="E349">
        <v>21402.13</v>
      </c>
      <c r="F349">
        <v>999105</v>
      </c>
      <c r="P349"/>
      <c r="Q349"/>
      <c r="R349"/>
    </row>
    <row r="350" spans="1:18" x14ac:dyDescent="0.2">
      <c r="A350" s="301">
        <v>43593</v>
      </c>
      <c r="B350">
        <v>21628.04</v>
      </c>
      <c r="C350">
        <v>21639.119999999999</v>
      </c>
      <c r="D350">
        <v>21514.85</v>
      </c>
      <c r="E350">
        <v>21602.59</v>
      </c>
      <c r="F350">
        <v>884456</v>
      </c>
      <c r="P350"/>
      <c r="Q350"/>
      <c r="R350"/>
    </row>
    <row r="351" spans="1:18" x14ac:dyDescent="0.2">
      <c r="A351" s="301">
        <v>43592</v>
      </c>
      <c r="B351">
        <v>22184.400000000001</v>
      </c>
      <c r="C351">
        <v>22190.49</v>
      </c>
      <c r="D351">
        <v>21875.11</v>
      </c>
      <c r="E351">
        <v>21923.72</v>
      </c>
      <c r="F351">
        <v>934907</v>
      </c>
      <c r="P351"/>
      <c r="Q351"/>
      <c r="R351"/>
    </row>
    <row r="352" spans="1:18" x14ac:dyDescent="0.2">
      <c r="A352" s="301">
        <v>43581</v>
      </c>
      <c r="B352">
        <v>22167.48</v>
      </c>
      <c r="C352">
        <v>22270.29</v>
      </c>
      <c r="D352">
        <v>22073.1</v>
      </c>
      <c r="E352">
        <v>22258.73</v>
      </c>
      <c r="F352">
        <v>740804</v>
      </c>
      <c r="P352"/>
      <c r="Q352"/>
      <c r="R352"/>
    </row>
    <row r="353" spans="1:18" x14ac:dyDescent="0.2">
      <c r="A353" s="301">
        <v>43580</v>
      </c>
      <c r="B353">
        <v>22183.32</v>
      </c>
      <c r="C353">
        <v>22334.69</v>
      </c>
      <c r="D353">
        <v>22155.23</v>
      </c>
      <c r="E353">
        <v>22307.58</v>
      </c>
      <c r="F353">
        <v>652748</v>
      </c>
      <c r="P353"/>
      <c r="Q353"/>
      <c r="R353"/>
    </row>
    <row r="354" spans="1:18" x14ac:dyDescent="0.2">
      <c r="A354" s="301">
        <v>43579</v>
      </c>
      <c r="B354">
        <v>22356.83</v>
      </c>
      <c r="C354">
        <v>22362.92</v>
      </c>
      <c r="D354">
        <v>22125.48</v>
      </c>
      <c r="E354">
        <v>22200</v>
      </c>
      <c r="F354">
        <v>700356</v>
      </c>
      <c r="P354"/>
      <c r="Q354"/>
      <c r="R354"/>
    </row>
    <row r="355" spans="1:18" x14ac:dyDescent="0.2">
      <c r="A355" s="301">
        <v>43578</v>
      </c>
      <c r="B355">
        <v>22241.74</v>
      </c>
      <c r="C355">
        <v>22268.37</v>
      </c>
      <c r="D355">
        <v>22119.94</v>
      </c>
      <c r="E355">
        <v>22259.74</v>
      </c>
      <c r="F355">
        <v>535787</v>
      </c>
      <c r="P355"/>
      <c r="Q355"/>
      <c r="R355"/>
    </row>
    <row r="356" spans="1:18" x14ac:dyDescent="0.2">
      <c r="A356" s="301">
        <v>43577</v>
      </c>
      <c r="B356">
        <v>22188.62</v>
      </c>
      <c r="C356">
        <v>22280.19</v>
      </c>
      <c r="D356">
        <v>22099.38</v>
      </c>
      <c r="E356">
        <v>22217.9</v>
      </c>
      <c r="F356">
        <v>441686</v>
      </c>
      <c r="P356"/>
      <c r="Q356"/>
      <c r="R356"/>
    </row>
    <row r="357" spans="1:18" x14ac:dyDescent="0.2">
      <c r="A357" s="301">
        <v>43574</v>
      </c>
      <c r="B357">
        <v>22238.07</v>
      </c>
      <c r="C357">
        <v>22250.37</v>
      </c>
      <c r="D357">
        <v>22162.23</v>
      </c>
      <c r="E357">
        <v>22200.560000000001</v>
      </c>
      <c r="F357">
        <v>498206</v>
      </c>
      <c r="P357"/>
      <c r="Q357"/>
      <c r="R357"/>
    </row>
    <row r="358" spans="1:18" x14ac:dyDescent="0.2">
      <c r="A358" s="301">
        <v>43573</v>
      </c>
      <c r="B358">
        <v>22274.13</v>
      </c>
      <c r="C358">
        <v>22305.63</v>
      </c>
      <c r="D358">
        <v>22058.39</v>
      </c>
      <c r="E358">
        <v>22090.12</v>
      </c>
      <c r="F358">
        <v>693545</v>
      </c>
      <c r="P358"/>
      <c r="Q358"/>
      <c r="R358"/>
    </row>
    <row r="359" spans="1:18" x14ac:dyDescent="0.2">
      <c r="A359" s="301">
        <v>43572</v>
      </c>
      <c r="B359">
        <v>22236.41</v>
      </c>
      <c r="C359">
        <v>22345.19</v>
      </c>
      <c r="D359">
        <v>22185.87</v>
      </c>
      <c r="E359">
        <v>22277.97</v>
      </c>
      <c r="F359">
        <v>776597</v>
      </c>
      <c r="P359"/>
      <c r="Q359"/>
      <c r="R359"/>
    </row>
    <row r="360" spans="1:18" x14ac:dyDescent="0.2">
      <c r="A360" s="301">
        <v>43571</v>
      </c>
      <c r="B360">
        <v>22108.15</v>
      </c>
      <c r="C360">
        <v>22261.33</v>
      </c>
      <c r="D360">
        <v>22095.32</v>
      </c>
      <c r="E360">
        <v>22221.66</v>
      </c>
      <c r="F360">
        <v>590946</v>
      </c>
      <c r="P360"/>
      <c r="Q360"/>
      <c r="R360"/>
    </row>
    <row r="361" spans="1:18" x14ac:dyDescent="0.2">
      <c r="A361" s="301">
        <v>43570</v>
      </c>
      <c r="B361">
        <v>22122.97</v>
      </c>
      <c r="C361">
        <v>22211.03</v>
      </c>
      <c r="D361">
        <v>22102.93</v>
      </c>
      <c r="E361">
        <v>22169.11</v>
      </c>
      <c r="F361">
        <v>681426</v>
      </c>
      <c r="P361"/>
      <c r="Q361"/>
      <c r="R361"/>
    </row>
    <row r="362" spans="1:18" x14ac:dyDescent="0.2">
      <c r="A362" s="301">
        <v>43567</v>
      </c>
      <c r="B362">
        <v>21782.35</v>
      </c>
      <c r="C362">
        <v>21878.78</v>
      </c>
      <c r="D362">
        <v>21698.71</v>
      </c>
      <c r="E362">
        <v>21870.560000000001</v>
      </c>
      <c r="F362">
        <v>634651</v>
      </c>
      <c r="P362"/>
      <c r="Q362"/>
      <c r="R362"/>
    </row>
    <row r="363" spans="1:18" x14ac:dyDescent="0.2">
      <c r="A363" s="301">
        <v>43566</v>
      </c>
      <c r="B363">
        <v>21662.65</v>
      </c>
      <c r="C363">
        <v>21721.42</v>
      </c>
      <c r="D363">
        <v>21627.87</v>
      </c>
      <c r="E363">
        <v>21711.38</v>
      </c>
      <c r="F363">
        <v>630647</v>
      </c>
      <c r="P363"/>
      <c r="Q363"/>
      <c r="R363"/>
    </row>
    <row r="364" spans="1:18" x14ac:dyDescent="0.2">
      <c r="A364" s="301">
        <v>43565</v>
      </c>
      <c r="B364">
        <v>21579.68</v>
      </c>
      <c r="C364">
        <v>21687.57</v>
      </c>
      <c r="D364">
        <v>21571.67</v>
      </c>
      <c r="E364">
        <v>21687.57</v>
      </c>
      <c r="F364">
        <v>605020</v>
      </c>
      <c r="P364"/>
      <c r="Q364"/>
      <c r="R364"/>
    </row>
    <row r="365" spans="1:18" x14ac:dyDescent="0.2">
      <c r="A365" s="301">
        <v>43564</v>
      </c>
      <c r="B365">
        <v>21750.29</v>
      </c>
      <c r="C365">
        <v>21811.88</v>
      </c>
      <c r="D365">
        <v>21698.42</v>
      </c>
      <c r="E365">
        <v>21802.59</v>
      </c>
      <c r="F365">
        <v>559515</v>
      </c>
      <c r="P365"/>
      <c r="Q365"/>
      <c r="R365"/>
    </row>
    <row r="366" spans="1:18" x14ac:dyDescent="0.2">
      <c r="A366" s="301">
        <v>43563</v>
      </c>
      <c r="B366">
        <v>21900.55</v>
      </c>
      <c r="C366">
        <v>21900.55</v>
      </c>
      <c r="D366">
        <v>21740.53</v>
      </c>
      <c r="E366">
        <v>21761.65</v>
      </c>
      <c r="F366">
        <v>563262</v>
      </c>
      <c r="P366"/>
      <c r="Q366"/>
      <c r="R366"/>
    </row>
    <row r="367" spans="1:18" x14ac:dyDescent="0.2">
      <c r="A367" s="301">
        <v>43560</v>
      </c>
      <c r="B367">
        <v>21743.14</v>
      </c>
      <c r="C367">
        <v>21839.18</v>
      </c>
      <c r="D367">
        <v>21731.34</v>
      </c>
      <c r="E367">
        <v>21807.5</v>
      </c>
      <c r="F367">
        <v>602885</v>
      </c>
      <c r="P367"/>
      <c r="Q367"/>
      <c r="R367"/>
    </row>
    <row r="368" spans="1:18" x14ac:dyDescent="0.2">
      <c r="A368" s="301">
        <v>43559</v>
      </c>
      <c r="B368">
        <v>21724.69</v>
      </c>
      <c r="C368">
        <v>21787.599999999999</v>
      </c>
      <c r="D368">
        <v>21662.9</v>
      </c>
      <c r="E368">
        <v>21724.95</v>
      </c>
      <c r="F368">
        <v>596937</v>
      </c>
      <c r="P368"/>
      <c r="Q368"/>
      <c r="R368"/>
    </row>
    <row r="369" spans="1:18" x14ac:dyDescent="0.2">
      <c r="A369" s="301">
        <v>43558</v>
      </c>
      <c r="B369">
        <v>21563.64</v>
      </c>
      <c r="C369">
        <v>21722.720000000001</v>
      </c>
      <c r="D369">
        <v>21489.95</v>
      </c>
      <c r="E369">
        <v>21713.21</v>
      </c>
      <c r="F369">
        <v>705683</v>
      </c>
      <c r="P369"/>
      <c r="Q369"/>
      <c r="R369"/>
    </row>
    <row r="370" spans="1:18" x14ac:dyDescent="0.2">
      <c r="A370" s="301">
        <v>43557</v>
      </c>
      <c r="B370">
        <v>21744.639999999999</v>
      </c>
      <c r="C370">
        <v>21744.639999999999</v>
      </c>
      <c r="D370">
        <v>21490.560000000001</v>
      </c>
      <c r="E370">
        <v>21505.31</v>
      </c>
      <c r="F370">
        <v>732237</v>
      </c>
      <c r="P370"/>
      <c r="Q370"/>
      <c r="R370"/>
    </row>
    <row r="371" spans="1:18" x14ac:dyDescent="0.2">
      <c r="A371" s="301">
        <v>43556</v>
      </c>
      <c r="B371">
        <v>21500.89</v>
      </c>
      <c r="C371">
        <v>21682.94</v>
      </c>
      <c r="D371">
        <v>21471.119999999999</v>
      </c>
      <c r="E371">
        <v>21509.03</v>
      </c>
      <c r="F371">
        <v>798205</v>
      </c>
      <c r="P371"/>
      <c r="Q371"/>
      <c r="R371"/>
    </row>
    <row r="372" spans="1:18" x14ac:dyDescent="0.2">
      <c r="A372" s="301">
        <v>43553</v>
      </c>
      <c r="B372">
        <v>21228.51</v>
      </c>
      <c r="C372">
        <v>21267.25</v>
      </c>
      <c r="D372">
        <v>21149.42</v>
      </c>
      <c r="E372">
        <v>21205.81</v>
      </c>
      <c r="F372">
        <v>635384</v>
      </c>
      <c r="P372"/>
      <c r="Q372"/>
      <c r="R372"/>
    </row>
    <row r="373" spans="1:18" x14ac:dyDescent="0.2">
      <c r="A373" s="301">
        <v>43552</v>
      </c>
      <c r="B373">
        <v>21191.32</v>
      </c>
      <c r="C373">
        <v>21191.32</v>
      </c>
      <c r="D373">
        <v>20974.19</v>
      </c>
      <c r="E373">
        <v>21033.759999999998</v>
      </c>
      <c r="F373">
        <v>733104</v>
      </c>
      <c r="P373"/>
      <c r="Q373"/>
      <c r="R373"/>
    </row>
    <row r="374" spans="1:18" x14ac:dyDescent="0.2">
      <c r="A374" s="301">
        <v>43551</v>
      </c>
      <c r="B374">
        <v>21353.61</v>
      </c>
      <c r="C374">
        <v>21388.59</v>
      </c>
      <c r="D374">
        <v>21242.52</v>
      </c>
      <c r="E374">
        <v>21378.73</v>
      </c>
      <c r="F374">
        <v>782563</v>
      </c>
      <c r="P374"/>
      <c r="Q374"/>
      <c r="R374"/>
    </row>
    <row r="375" spans="1:18" x14ac:dyDescent="0.2">
      <c r="A375" s="301">
        <v>43550</v>
      </c>
      <c r="B375">
        <v>21174.34</v>
      </c>
      <c r="C375">
        <v>21460.99</v>
      </c>
      <c r="D375">
        <v>21174.34</v>
      </c>
      <c r="E375">
        <v>21428.39</v>
      </c>
      <c r="F375">
        <v>1044266</v>
      </c>
      <c r="P375"/>
      <c r="Q375"/>
      <c r="R375"/>
    </row>
    <row r="376" spans="1:18" x14ac:dyDescent="0.2">
      <c r="A376" s="301">
        <v>43549</v>
      </c>
      <c r="B376">
        <v>21267.41</v>
      </c>
      <c r="C376">
        <v>21275.43</v>
      </c>
      <c r="D376">
        <v>20911.57</v>
      </c>
      <c r="E376">
        <v>20977.11</v>
      </c>
      <c r="F376">
        <v>801447</v>
      </c>
      <c r="P376"/>
      <c r="Q376"/>
      <c r="R376"/>
    </row>
    <row r="377" spans="1:18" x14ac:dyDescent="0.2">
      <c r="A377" s="301">
        <v>43546</v>
      </c>
      <c r="B377">
        <v>21713.26</v>
      </c>
      <c r="C377">
        <v>21713.26</v>
      </c>
      <c r="D377">
        <v>21542.03</v>
      </c>
      <c r="E377">
        <v>21627.34</v>
      </c>
      <c r="F377">
        <v>813482</v>
      </c>
      <c r="P377"/>
      <c r="Q377"/>
      <c r="R377"/>
    </row>
    <row r="378" spans="1:18" x14ac:dyDescent="0.2">
      <c r="A378" s="301">
        <v>43544</v>
      </c>
      <c r="B378">
        <v>21548.65</v>
      </c>
      <c r="C378">
        <v>21614.17</v>
      </c>
      <c r="D378">
        <v>21499.16</v>
      </c>
      <c r="E378">
        <v>21608.92</v>
      </c>
      <c r="F378">
        <v>673199</v>
      </c>
      <c r="P378"/>
      <c r="Q378"/>
      <c r="R378"/>
    </row>
    <row r="379" spans="1:18" x14ac:dyDescent="0.2">
      <c r="A379" s="301">
        <v>43543</v>
      </c>
      <c r="B379">
        <v>21558.43</v>
      </c>
      <c r="C379">
        <v>21585.55</v>
      </c>
      <c r="D379">
        <v>21425.79</v>
      </c>
      <c r="E379">
        <v>21566.85</v>
      </c>
      <c r="F379">
        <v>617704</v>
      </c>
      <c r="P379"/>
      <c r="Q379"/>
      <c r="R379"/>
    </row>
    <row r="380" spans="1:18" x14ac:dyDescent="0.2">
      <c r="A380" s="301">
        <v>43542</v>
      </c>
      <c r="B380">
        <v>21576.36</v>
      </c>
      <c r="C380">
        <v>21612.67</v>
      </c>
      <c r="D380">
        <v>21500.32</v>
      </c>
      <c r="E380">
        <v>21584.5</v>
      </c>
      <c r="F380">
        <v>568962</v>
      </c>
      <c r="P380"/>
      <c r="Q380"/>
      <c r="R380"/>
    </row>
    <row r="381" spans="1:18" x14ac:dyDescent="0.2">
      <c r="A381" s="301">
        <v>43539</v>
      </c>
      <c r="B381">
        <v>21376.73</v>
      </c>
      <c r="C381">
        <v>21521.68</v>
      </c>
      <c r="D381">
        <v>21374.85</v>
      </c>
      <c r="E381">
        <v>21450.85</v>
      </c>
      <c r="F381">
        <v>857903</v>
      </c>
      <c r="P381"/>
      <c r="Q381"/>
      <c r="R381"/>
    </row>
    <row r="382" spans="1:18" x14ac:dyDescent="0.2">
      <c r="A382" s="301">
        <v>43538</v>
      </c>
      <c r="B382">
        <v>21474.58</v>
      </c>
      <c r="C382">
        <v>21522.75</v>
      </c>
      <c r="D382">
        <v>21287.02</v>
      </c>
      <c r="E382">
        <v>21287.02</v>
      </c>
      <c r="F382">
        <v>660945</v>
      </c>
      <c r="P382"/>
      <c r="Q382"/>
      <c r="R382"/>
    </row>
    <row r="383" spans="1:18" x14ac:dyDescent="0.2">
      <c r="A383" s="301">
        <v>43537</v>
      </c>
      <c r="B383">
        <v>21425.77</v>
      </c>
      <c r="C383">
        <v>21474.17</v>
      </c>
      <c r="D383">
        <v>21198.99</v>
      </c>
      <c r="E383">
        <v>21290.240000000002</v>
      </c>
      <c r="F383">
        <v>681768</v>
      </c>
      <c r="P383"/>
      <c r="Q383"/>
      <c r="R383"/>
    </row>
    <row r="384" spans="1:18" x14ac:dyDescent="0.2">
      <c r="A384" s="301">
        <v>43536</v>
      </c>
      <c r="B384">
        <v>21361.61</v>
      </c>
      <c r="C384">
        <v>21568.48</v>
      </c>
      <c r="D384">
        <v>21348.81</v>
      </c>
      <c r="E384">
        <v>21503.69</v>
      </c>
      <c r="F384">
        <v>698572</v>
      </c>
      <c r="P384"/>
      <c r="Q384"/>
      <c r="R384"/>
    </row>
    <row r="385" spans="1:18" x14ac:dyDescent="0.2">
      <c r="A385" s="301">
        <v>43535</v>
      </c>
      <c r="B385">
        <v>21062.75</v>
      </c>
      <c r="C385">
        <v>21145.94</v>
      </c>
      <c r="D385">
        <v>20938</v>
      </c>
      <c r="E385">
        <v>21125.09</v>
      </c>
      <c r="F385">
        <v>573248</v>
      </c>
      <c r="P385"/>
      <c r="Q385"/>
      <c r="R385"/>
    </row>
    <row r="386" spans="1:18" x14ac:dyDescent="0.2">
      <c r="A386" s="301">
        <v>43532</v>
      </c>
      <c r="B386">
        <v>21339.17</v>
      </c>
      <c r="C386">
        <v>21359.32</v>
      </c>
      <c r="D386">
        <v>20993.07</v>
      </c>
      <c r="E386">
        <v>21025.56</v>
      </c>
      <c r="F386">
        <v>1028993</v>
      </c>
      <c r="P386"/>
      <c r="Q386"/>
      <c r="R386"/>
    </row>
    <row r="387" spans="1:18" x14ac:dyDescent="0.2">
      <c r="A387" s="301">
        <v>43531</v>
      </c>
      <c r="B387">
        <v>21456.880000000001</v>
      </c>
      <c r="C387">
        <v>21472.16</v>
      </c>
      <c r="D387">
        <v>21402.12</v>
      </c>
      <c r="E387">
        <v>21456.01</v>
      </c>
      <c r="F387">
        <v>774962</v>
      </c>
      <c r="P387"/>
      <c r="Q387"/>
      <c r="R387"/>
    </row>
    <row r="388" spans="1:18" x14ac:dyDescent="0.2">
      <c r="A388" s="301">
        <v>43530</v>
      </c>
      <c r="B388">
        <v>21659.03</v>
      </c>
      <c r="C388">
        <v>21684.6</v>
      </c>
      <c r="D388">
        <v>21550.45</v>
      </c>
      <c r="E388">
        <v>21596.81</v>
      </c>
      <c r="F388">
        <v>588585</v>
      </c>
      <c r="P388"/>
      <c r="Q388"/>
      <c r="R388"/>
    </row>
    <row r="389" spans="1:18" x14ac:dyDescent="0.2">
      <c r="A389" s="301">
        <v>43529</v>
      </c>
      <c r="B389">
        <v>21712.799999999999</v>
      </c>
      <c r="C389">
        <v>21798.38</v>
      </c>
      <c r="D389">
        <v>21659.040000000001</v>
      </c>
      <c r="E389">
        <v>21726.28</v>
      </c>
      <c r="F389">
        <v>610390</v>
      </c>
      <c r="P389"/>
      <c r="Q389"/>
      <c r="R389"/>
    </row>
    <row r="390" spans="1:18" x14ac:dyDescent="0.2">
      <c r="A390" s="301">
        <v>43528</v>
      </c>
      <c r="B390">
        <v>21812.81</v>
      </c>
      <c r="C390">
        <v>21860.39</v>
      </c>
      <c r="D390">
        <v>21740.92</v>
      </c>
      <c r="E390">
        <v>21822.04</v>
      </c>
      <c r="F390">
        <v>609228</v>
      </c>
      <c r="P390"/>
      <c r="Q390"/>
      <c r="R390"/>
    </row>
    <row r="391" spans="1:18" x14ac:dyDescent="0.2">
      <c r="A391" s="301">
        <v>43525</v>
      </c>
      <c r="B391">
        <v>21490.02</v>
      </c>
      <c r="C391">
        <v>21641.58</v>
      </c>
      <c r="D391">
        <v>21490.02</v>
      </c>
      <c r="E391">
        <v>21602.69</v>
      </c>
      <c r="F391">
        <v>644742</v>
      </c>
      <c r="P391"/>
      <c r="Q391"/>
      <c r="R391"/>
    </row>
    <row r="392" spans="1:18" x14ac:dyDescent="0.2">
      <c r="A392" s="301">
        <v>43524</v>
      </c>
      <c r="B392">
        <v>21536.55</v>
      </c>
      <c r="C392">
        <v>21536.55</v>
      </c>
      <c r="D392">
        <v>21364.09</v>
      </c>
      <c r="E392">
        <v>21385.16</v>
      </c>
      <c r="F392">
        <v>737236</v>
      </c>
      <c r="P392"/>
      <c r="Q392"/>
      <c r="R392"/>
    </row>
    <row r="393" spans="1:18" x14ac:dyDescent="0.2">
      <c r="A393" s="301">
        <v>43523</v>
      </c>
      <c r="B393">
        <v>21504.61</v>
      </c>
      <c r="C393">
        <v>21578.81</v>
      </c>
      <c r="D393">
        <v>21492.65</v>
      </c>
      <c r="E393">
        <v>21556.51</v>
      </c>
      <c r="F393">
        <v>698288</v>
      </c>
      <c r="P393"/>
      <c r="Q393"/>
      <c r="R393"/>
    </row>
    <row r="394" spans="1:18" x14ac:dyDescent="0.2">
      <c r="A394" s="301">
        <v>43522</v>
      </c>
      <c r="B394">
        <v>21556.02</v>
      </c>
      <c r="C394">
        <v>21610.880000000001</v>
      </c>
      <c r="D394">
        <v>21405.84</v>
      </c>
      <c r="E394">
        <v>21449.39</v>
      </c>
      <c r="F394">
        <v>580573</v>
      </c>
      <c r="P394"/>
      <c r="Q394"/>
      <c r="R394"/>
    </row>
    <row r="395" spans="1:18" x14ac:dyDescent="0.2">
      <c r="A395" s="301">
        <v>43521</v>
      </c>
      <c r="B395">
        <v>21567.66</v>
      </c>
      <c r="C395">
        <v>21590.03</v>
      </c>
      <c r="D395">
        <v>21505.07</v>
      </c>
      <c r="E395">
        <v>21528.23</v>
      </c>
      <c r="F395">
        <v>533643</v>
      </c>
      <c r="P395"/>
      <c r="Q395"/>
      <c r="R395"/>
    </row>
    <row r="396" spans="1:18" x14ac:dyDescent="0.2">
      <c r="A396" s="301">
        <v>43518</v>
      </c>
      <c r="B396">
        <v>21376.36</v>
      </c>
      <c r="C396">
        <v>21451.23</v>
      </c>
      <c r="D396">
        <v>21348.67</v>
      </c>
      <c r="E396">
        <v>21425.51</v>
      </c>
      <c r="F396">
        <v>539892</v>
      </c>
      <c r="P396"/>
      <c r="Q396"/>
      <c r="R396"/>
    </row>
    <row r="397" spans="1:18" x14ac:dyDescent="0.2">
      <c r="A397" s="301">
        <v>43517</v>
      </c>
      <c r="B397">
        <v>21422.31</v>
      </c>
      <c r="C397">
        <v>21553.35</v>
      </c>
      <c r="D397">
        <v>21318.74</v>
      </c>
      <c r="E397">
        <v>21464.23</v>
      </c>
      <c r="F397">
        <v>704961</v>
      </c>
      <c r="P397"/>
      <c r="Q397"/>
      <c r="R397"/>
    </row>
    <row r="398" spans="1:18" x14ac:dyDescent="0.2">
      <c r="A398" s="301">
        <v>43516</v>
      </c>
      <c r="B398">
        <v>21346.04</v>
      </c>
      <c r="C398">
        <v>21494.85</v>
      </c>
      <c r="D398">
        <v>21315.39</v>
      </c>
      <c r="E398">
        <v>21431.49</v>
      </c>
      <c r="F398">
        <v>615074</v>
      </c>
      <c r="P398"/>
      <c r="Q398"/>
      <c r="R398"/>
    </row>
    <row r="399" spans="1:18" x14ac:dyDescent="0.2">
      <c r="A399" s="301">
        <v>43515</v>
      </c>
      <c r="B399">
        <v>21256.58</v>
      </c>
      <c r="C399">
        <v>21344.17</v>
      </c>
      <c r="D399">
        <v>21217.16</v>
      </c>
      <c r="E399">
        <v>21302.65</v>
      </c>
      <c r="F399">
        <v>552649</v>
      </c>
      <c r="P399"/>
      <c r="Q399"/>
      <c r="R399"/>
    </row>
    <row r="400" spans="1:18" x14ac:dyDescent="0.2">
      <c r="A400" s="301">
        <v>43514</v>
      </c>
      <c r="B400">
        <v>21217.32</v>
      </c>
      <c r="C400">
        <v>21306.36</v>
      </c>
      <c r="D400">
        <v>21189.97</v>
      </c>
      <c r="E400">
        <v>21281.85</v>
      </c>
      <c r="F400">
        <v>636945</v>
      </c>
      <c r="P400"/>
      <c r="Q400"/>
      <c r="R400"/>
    </row>
    <row r="401" spans="1:18" x14ac:dyDescent="0.2">
      <c r="A401" s="301">
        <v>43511</v>
      </c>
      <c r="B401">
        <v>21051.51</v>
      </c>
      <c r="C401">
        <v>21051.51</v>
      </c>
      <c r="D401">
        <v>20853.330000000002</v>
      </c>
      <c r="E401">
        <v>20900.63</v>
      </c>
      <c r="F401">
        <v>676144</v>
      </c>
      <c r="P401"/>
      <c r="Q401"/>
      <c r="R401"/>
    </row>
    <row r="402" spans="1:18" x14ac:dyDescent="0.2">
      <c r="A402" s="301">
        <v>43510</v>
      </c>
      <c r="B402">
        <v>21147.89</v>
      </c>
      <c r="C402">
        <v>21235.62</v>
      </c>
      <c r="D402">
        <v>21102.16</v>
      </c>
      <c r="E402">
        <v>21139.71</v>
      </c>
      <c r="F402">
        <v>665203</v>
      </c>
      <c r="P402"/>
      <c r="Q402"/>
      <c r="R402"/>
    </row>
    <row r="403" spans="1:18" x14ac:dyDescent="0.2">
      <c r="A403" s="301">
        <v>43509</v>
      </c>
      <c r="B403">
        <v>21029.93</v>
      </c>
      <c r="C403">
        <v>21213.74</v>
      </c>
      <c r="D403">
        <v>20992.880000000001</v>
      </c>
      <c r="E403">
        <v>21144.48</v>
      </c>
      <c r="F403">
        <v>810274</v>
      </c>
      <c r="P403"/>
      <c r="Q403"/>
      <c r="R403"/>
    </row>
    <row r="404" spans="1:18" x14ac:dyDescent="0.2">
      <c r="A404" s="301">
        <v>43508</v>
      </c>
      <c r="B404">
        <v>20442.55</v>
      </c>
      <c r="C404">
        <v>20885.88</v>
      </c>
      <c r="D404">
        <v>20428.57</v>
      </c>
      <c r="E404">
        <v>20864.21</v>
      </c>
      <c r="F404">
        <v>866909</v>
      </c>
      <c r="P404"/>
      <c r="Q404"/>
      <c r="R404"/>
    </row>
    <row r="405" spans="1:18" x14ac:dyDescent="0.2">
      <c r="A405" s="301">
        <v>43504</v>
      </c>
      <c r="B405">
        <v>20510.5</v>
      </c>
      <c r="C405">
        <v>20562.39</v>
      </c>
      <c r="D405">
        <v>20315.310000000001</v>
      </c>
      <c r="E405">
        <v>20333.169999999998</v>
      </c>
      <c r="F405">
        <v>888594</v>
      </c>
      <c r="P405"/>
      <c r="Q405"/>
      <c r="R405"/>
    </row>
    <row r="406" spans="1:18" x14ac:dyDescent="0.2">
      <c r="A406" s="301">
        <v>43503</v>
      </c>
      <c r="B406">
        <v>20812.22</v>
      </c>
      <c r="C406">
        <v>20844.77</v>
      </c>
      <c r="D406">
        <v>20665.509999999998</v>
      </c>
      <c r="E406">
        <v>20751.28</v>
      </c>
      <c r="F406">
        <v>727743</v>
      </c>
      <c r="P406"/>
      <c r="Q406"/>
      <c r="R406"/>
    </row>
    <row r="407" spans="1:18" x14ac:dyDescent="0.2">
      <c r="A407" s="301">
        <v>43502</v>
      </c>
      <c r="B407">
        <v>20928.87</v>
      </c>
      <c r="C407">
        <v>20971.66</v>
      </c>
      <c r="D407">
        <v>20860.990000000002</v>
      </c>
      <c r="E407">
        <v>20874.060000000001</v>
      </c>
      <c r="F407">
        <v>710048</v>
      </c>
      <c r="P407"/>
      <c r="Q407"/>
      <c r="R407"/>
    </row>
    <row r="408" spans="1:18" x14ac:dyDescent="0.2">
      <c r="A408" s="301">
        <v>43501</v>
      </c>
      <c r="B408">
        <v>20960.47</v>
      </c>
      <c r="C408">
        <v>20981.23</v>
      </c>
      <c r="D408">
        <v>20823.18</v>
      </c>
      <c r="E408">
        <v>20844.45</v>
      </c>
      <c r="F408">
        <v>674934</v>
      </c>
      <c r="P408"/>
      <c r="Q408"/>
      <c r="R408"/>
    </row>
    <row r="409" spans="1:18" x14ac:dyDescent="0.2">
      <c r="A409" s="301">
        <v>43500</v>
      </c>
      <c r="B409">
        <v>20831.900000000001</v>
      </c>
      <c r="C409">
        <v>20922.580000000002</v>
      </c>
      <c r="D409">
        <v>20823.68</v>
      </c>
      <c r="E409">
        <v>20883.77</v>
      </c>
      <c r="F409">
        <v>686876</v>
      </c>
      <c r="P409"/>
      <c r="Q409"/>
      <c r="R409"/>
    </row>
    <row r="410" spans="1:18" x14ac:dyDescent="0.2">
      <c r="A410" s="301">
        <v>43497</v>
      </c>
      <c r="B410">
        <v>20797.03</v>
      </c>
      <c r="C410">
        <v>20929.63</v>
      </c>
      <c r="D410">
        <v>20741.98</v>
      </c>
      <c r="E410">
        <v>20788.39</v>
      </c>
      <c r="F410">
        <v>847456</v>
      </c>
      <c r="P410"/>
      <c r="Q410"/>
      <c r="R410"/>
    </row>
    <row r="411" spans="1:18" x14ac:dyDescent="0.2">
      <c r="A411" s="301">
        <v>43496</v>
      </c>
      <c r="B411">
        <v>20832.91</v>
      </c>
      <c r="C411">
        <v>20869.419999999998</v>
      </c>
      <c r="D411">
        <v>20682.91</v>
      </c>
      <c r="E411">
        <v>20773.490000000002</v>
      </c>
      <c r="F411">
        <v>779598</v>
      </c>
      <c r="P411"/>
      <c r="Q411"/>
      <c r="R411"/>
    </row>
    <row r="412" spans="1:18" x14ac:dyDescent="0.2">
      <c r="A412" s="301">
        <v>43495</v>
      </c>
      <c r="B412">
        <v>20701.62</v>
      </c>
      <c r="C412">
        <v>20706.27</v>
      </c>
      <c r="D412">
        <v>20527.53</v>
      </c>
      <c r="E412">
        <v>20556.54</v>
      </c>
      <c r="F412">
        <v>743381</v>
      </c>
      <c r="P412"/>
      <c r="Q412"/>
      <c r="R412"/>
    </row>
    <row r="413" spans="1:18" x14ac:dyDescent="0.2">
      <c r="A413" s="301">
        <v>43494</v>
      </c>
      <c r="B413">
        <v>20555.439999999999</v>
      </c>
      <c r="C413">
        <v>20673.66</v>
      </c>
      <c r="D413">
        <v>20406.22</v>
      </c>
      <c r="E413">
        <v>20664.64</v>
      </c>
      <c r="F413">
        <v>650252</v>
      </c>
      <c r="P413"/>
      <c r="Q413"/>
      <c r="R413"/>
    </row>
    <row r="414" spans="1:18" x14ac:dyDescent="0.2">
      <c r="A414" s="301">
        <v>43493</v>
      </c>
      <c r="B414">
        <v>20746.29</v>
      </c>
      <c r="C414">
        <v>20759.48</v>
      </c>
      <c r="D414">
        <v>20624.55</v>
      </c>
      <c r="E414">
        <v>20649</v>
      </c>
      <c r="F414">
        <v>585537</v>
      </c>
      <c r="P414"/>
      <c r="Q414"/>
      <c r="R414"/>
    </row>
    <row r="415" spans="1:18" x14ac:dyDescent="0.2">
      <c r="A415" s="301">
        <v>43490</v>
      </c>
      <c r="B415">
        <v>20598.64</v>
      </c>
      <c r="C415">
        <v>20844.310000000001</v>
      </c>
      <c r="D415">
        <v>20598.64</v>
      </c>
      <c r="E415">
        <v>20773.560000000001</v>
      </c>
      <c r="F415">
        <v>705062</v>
      </c>
      <c r="P415"/>
      <c r="Q415"/>
      <c r="R415"/>
    </row>
    <row r="416" spans="1:18" x14ac:dyDescent="0.2">
      <c r="A416" s="301">
        <v>43489</v>
      </c>
      <c r="B416">
        <v>20506.240000000002</v>
      </c>
      <c r="C416">
        <v>20620.72</v>
      </c>
      <c r="D416">
        <v>20467.59</v>
      </c>
      <c r="E416">
        <v>20574.63</v>
      </c>
      <c r="F416">
        <v>633319</v>
      </c>
      <c r="P416"/>
      <c r="Q416"/>
      <c r="R416"/>
    </row>
    <row r="417" spans="1:18" x14ac:dyDescent="0.2">
      <c r="A417" s="301">
        <v>43488</v>
      </c>
      <c r="B417">
        <v>20453.439999999999</v>
      </c>
      <c r="C417">
        <v>20686.29</v>
      </c>
      <c r="D417">
        <v>20438.22</v>
      </c>
      <c r="E417">
        <v>20593.72</v>
      </c>
      <c r="F417">
        <v>612830</v>
      </c>
      <c r="P417"/>
      <c r="Q417"/>
      <c r="R417"/>
    </row>
    <row r="418" spans="1:18" x14ac:dyDescent="0.2">
      <c r="A418" s="301">
        <v>43487</v>
      </c>
      <c r="B418">
        <v>20770.060000000001</v>
      </c>
      <c r="C418">
        <v>20805.93</v>
      </c>
      <c r="D418">
        <v>20558.3</v>
      </c>
      <c r="E418">
        <v>20622.91</v>
      </c>
      <c r="F418">
        <v>588601</v>
      </c>
      <c r="P418"/>
      <c r="Q418"/>
      <c r="R418"/>
    </row>
    <row r="419" spans="1:18" x14ac:dyDescent="0.2">
      <c r="A419" s="301">
        <v>43486</v>
      </c>
      <c r="B419">
        <v>20848.38</v>
      </c>
      <c r="C419">
        <v>20892.68</v>
      </c>
      <c r="D419">
        <v>20678.259999999998</v>
      </c>
      <c r="E419">
        <v>20719.330000000002</v>
      </c>
      <c r="F419">
        <v>630648</v>
      </c>
      <c r="P419"/>
      <c r="Q419"/>
      <c r="R419"/>
    </row>
    <row r="420" spans="1:18" x14ac:dyDescent="0.2">
      <c r="A420" s="301">
        <v>43483</v>
      </c>
      <c r="B420">
        <v>20472.810000000001</v>
      </c>
      <c r="C420">
        <v>20682.12</v>
      </c>
      <c r="D420">
        <v>20454.13</v>
      </c>
      <c r="E420">
        <v>20666.07</v>
      </c>
      <c r="F420">
        <v>666627</v>
      </c>
      <c r="P420"/>
      <c r="Q420"/>
      <c r="R420"/>
    </row>
    <row r="421" spans="1:18" x14ac:dyDescent="0.2">
      <c r="A421" s="301">
        <v>43482</v>
      </c>
      <c r="B421">
        <v>20544.23</v>
      </c>
      <c r="C421">
        <v>20571.75</v>
      </c>
      <c r="D421">
        <v>20342.46</v>
      </c>
      <c r="E421">
        <v>20402.27</v>
      </c>
      <c r="F421">
        <v>656176</v>
      </c>
      <c r="P421"/>
      <c r="Q421"/>
      <c r="R421"/>
    </row>
    <row r="422" spans="1:18" x14ac:dyDescent="0.2">
      <c r="A422" s="301">
        <v>43481</v>
      </c>
      <c r="B422">
        <v>20575.72</v>
      </c>
      <c r="C422">
        <v>20580.25</v>
      </c>
      <c r="D422">
        <v>20323.32</v>
      </c>
      <c r="E422">
        <v>20442.75</v>
      </c>
      <c r="F422">
        <v>716842</v>
      </c>
      <c r="P422"/>
      <c r="Q422"/>
      <c r="R422"/>
    </row>
    <row r="423" spans="1:18" x14ac:dyDescent="0.2">
      <c r="A423" s="301">
        <v>43480</v>
      </c>
      <c r="B423">
        <v>20264.82</v>
      </c>
      <c r="C423">
        <v>20571.28</v>
      </c>
      <c r="D423">
        <v>20204.43</v>
      </c>
      <c r="E423">
        <v>20555.29</v>
      </c>
      <c r="F423">
        <v>806943</v>
      </c>
      <c r="P423"/>
      <c r="Q423"/>
      <c r="R423"/>
    </row>
    <row r="424" spans="1:18" x14ac:dyDescent="0.2">
      <c r="A424" s="301">
        <v>43476</v>
      </c>
      <c r="B424">
        <v>20296.45</v>
      </c>
      <c r="C424">
        <v>20389.89</v>
      </c>
      <c r="D424">
        <v>20294.740000000002</v>
      </c>
      <c r="E424">
        <v>20359.7</v>
      </c>
      <c r="F424">
        <v>801208</v>
      </c>
      <c r="P424"/>
      <c r="Q424"/>
      <c r="R424"/>
    </row>
    <row r="425" spans="1:18" x14ac:dyDescent="0.2">
      <c r="A425" s="301">
        <v>43475</v>
      </c>
      <c r="B425">
        <v>20270.88</v>
      </c>
      <c r="C425">
        <v>20345.919999999998</v>
      </c>
      <c r="D425">
        <v>20101.93</v>
      </c>
      <c r="E425">
        <v>20163.8</v>
      </c>
      <c r="F425">
        <v>759632</v>
      </c>
      <c r="P425"/>
      <c r="Q425"/>
      <c r="R425"/>
    </row>
    <row r="426" spans="1:18" x14ac:dyDescent="0.2">
      <c r="A426" s="301">
        <v>43474</v>
      </c>
      <c r="B426">
        <v>20366.3</v>
      </c>
      <c r="C426">
        <v>20494.349999999999</v>
      </c>
      <c r="D426">
        <v>20331.2</v>
      </c>
      <c r="E426">
        <v>20427.060000000001</v>
      </c>
      <c r="F426">
        <v>750920</v>
      </c>
      <c r="P426"/>
      <c r="Q426"/>
      <c r="R426"/>
    </row>
    <row r="427" spans="1:18" x14ac:dyDescent="0.2">
      <c r="A427" s="301">
        <v>43473</v>
      </c>
      <c r="B427">
        <v>20224.669999999998</v>
      </c>
      <c r="C427">
        <v>20347.919999999998</v>
      </c>
      <c r="D427">
        <v>20106.36</v>
      </c>
      <c r="E427">
        <v>20204.04</v>
      </c>
      <c r="F427">
        <v>891347</v>
      </c>
      <c r="P427"/>
      <c r="Q427"/>
      <c r="R427"/>
    </row>
    <row r="428" spans="1:18" x14ac:dyDescent="0.2">
      <c r="A428" s="301">
        <v>43472</v>
      </c>
      <c r="B428">
        <v>19944.61</v>
      </c>
      <c r="C428">
        <v>20266.22</v>
      </c>
      <c r="D428">
        <v>19920.8</v>
      </c>
      <c r="E428">
        <v>20038.97</v>
      </c>
      <c r="F428">
        <v>840255</v>
      </c>
      <c r="P428"/>
      <c r="Q428"/>
      <c r="R428"/>
    </row>
    <row r="429" spans="1:18" x14ac:dyDescent="0.2">
      <c r="A429" s="301">
        <v>43469</v>
      </c>
      <c r="B429">
        <v>19655.13</v>
      </c>
      <c r="C429">
        <v>19692.580000000002</v>
      </c>
      <c r="D429">
        <v>19241.37</v>
      </c>
      <c r="E429">
        <v>19561.96</v>
      </c>
      <c r="F429">
        <v>908118</v>
      </c>
      <c r="P429"/>
      <c r="Q429"/>
      <c r="R429"/>
    </row>
    <row r="430" spans="1:18" x14ac:dyDescent="0.2">
      <c r="A430" s="301">
        <v>43462</v>
      </c>
      <c r="B430">
        <v>19957.88</v>
      </c>
      <c r="C430">
        <v>20084.38</v>
      </c>
      <c r="D430">
        <v>19900.04</v>
      </c>
      <c r="E430">
        <v>20014.77</v>
      </c>
      <c r="F430">
        <v>727891</v>
      </c>
      <c r="P430"/>
      <c r="Q430"/>
      <c r="R430"/>
    </row>
    <row r="431" spans="1:18" x14ac:dyDescent="0.2">
      <c r="A431" s="301">
        <v>43461</v>
      </c>
      <c r="B431">
        <v>19706.189999999999</v>
      </c>
      <c r="C431">
        <v>20211.57</v>
      </c>
      <c r="D431">
        <v>19701.759999999998</v>
      </c>
      <c r="E431">
        <v>20077.62</v>
      </c>
      <c r="F431">
        <v>959028</v>
      </c>
      <c r="P431"/>
      <c r="Q431"/>
      <c r="R431"/>
    </row>
    <row r="432" spans="1:18" x14ac:dyDescent="0.2">
      <c r="A432" s="301">
        <v>43460</v>
      </c>
      <c r="B432">
        <v>19302.59</v>
      </c>
      <c r="C432">
        <v>19530.349999999999</v>
      </c>
      <c r="D432">
        <v>18948.580000000002</v>
      </c>
      <c r="E432">
        <v>19327.060000000001</v>
      </c>
      <c r="F432">
        <v>824458</v>
      </c>
      <c r="P432"/>
      <c r="Q432"/>
      <c r="R432"/>
    </row>
    <row r="433" spans="1:18" x14ac:dyDescent="0.2">
      <c r="A433" s="301">
        <v>43459</v>
      </c>
      <c r="B433">
        <v>19785.43</v>
      </c>
      <c r="C433">
        <v>19785.43</v>
      </c>
      <c r="D433">
        <v>19117.96</v>
      </c>
      <c r="E433">
        <v>19155.740000000002</v>
      </c>
      <c r="F433">
        <v>978984</v>
      </c>
      <c r="P433"/>
      <c r="Q433"/>
      <c r="R433"/>
    </row>
    <row r="434" spans="1:18" x14ac:dyDescent="0.2">
      <c r="A434" s="301">
        <v>43455</v>
      </c>
      <c r="B434">
        <v>20310.5</v>
      </c>
      <c r="C434">
        <v>20334.73</v>
      </c>
      <c r="D434">
        <v>20006.669999999998</v>
      </c>
      <c r="E434">
        <v>20166.189999999999</v>
      </c>
      <c r="F434">
        <v>1202211</v>
      </c>
      <c r="P434"/>
      <c r="Q434"/>
      <c r="R434"/>
    </row>
    <row r="435" spans="1:18" x14ac:dyDescent="0.2">
      <c r="A435" s="301">
        <v>43454</v>
      </c>
      <c r="B435">
        <v>20779.93</v>
      </c>
      <c r="C435">
        <v>20841.34</v>
      </c>
      <c r="D435">
        <v>20282.93</v>
      </c>
      <c r="E435">
        <v>20392.580000000002</v>
      </c>
      <c r="F435">
        <v>993346</v>
      </c>
      <c r="P435"/>
      <c r="Q435"/>
      <c r="R435"/>
    </row>
    <row r="436" spans="1:18" x14ac:dyDescent="0.2">
      <c r="A436" s="301">
        <v>43453</v>
      </c>
      <c r="B436">
        <v>21107.17</v>
      </c>
      <c r="C436">
        <v>21168.62</v>
      </c>
      <c r="D436">
        <v>20880.73</v>
      </c>
      <c r="E436">
        <v>20987.919999999998</v>
      </c>
      <c r="F436">
        <v>838042</v>
      </c>
      <c r="P436"/>
      <c r="Q436"/>
      <c r="R436"/>
    </row>
    <row r="437" spans="1:18" x14ac:dyDescent="0.2">
      <c r="A437" s="301">
        <v>43452</v>
      </c>
      <c r="B437">
        <v>21275.51</v>
      </c>
      <c r="C437">
        <v>21330.36</v>
      </c>
      <c r="D437">
        <v>21101.439999999999</v>
      </c>
      <c r="E437">
        <v>21115.45</v>
      </c>
      <c r="F437">
        <v>830374</v>
      </c>
      <c r="P437"/>
      <c r="Q437"/>
      <c r="R437"/>
    </row>
    <row r="438" spans="1:18" x14ac:dyDescent="0.2">
      <c r="A438" s="301">
        <v>43451</v>
      </c>
      <c r="B438">
        <v>21391.73</v>
      </c>
      <c r="C438">
        <v>21563.27</v>
      </c>
      <c r="D438">
        <v>21363.67</v>
      </c>
      <c r="E438">
        <v>21506.880000000001</v>
      </c>
      <c r="F438">
        <v>654126</v>
      </c>
      <c r="P438"/>
      <c r="Q438"/>
      <c r="R438"/>
    </row>
    <row r="439" spans="1:18" x14ac:dyDescent="0.2">
      <c r="A439" s="301">
        <v>43448</v>
      </c>
      <c r="B439">
        <v>21638.959999999999</v>
      </c>
      <c r="C439">
        <v>21751.31</v>
      </c>
      <c r="D439">
        <v>21353.94</v>
      </c>
      <c r="E439">
        <v>21374.83</v>
      </c>
      <c r="F439">
        <v>1059811</v>
      </c>
      <c r="P439"/>
      <c r="Q439"/>
      <c r="R439"/>
    </row>
    <row r="440" spans="1:18" x14ac:dyDescent="0.2">
      <c r="A440" s="301">
        <v>43447</v>
      </c>
      <c r="B440">
        <v>21755.13</v>
      </c>
      <c r="C440">
        <v>21871.34</v>
      </c>
      <c r="D440">
        <v>21675.66</v>
      </c>
      <c r="E440">
        <v>21816.19</v>
      </c>
      <c r="F440">
        <v>816707</v>
      </c>
      <c r="P440"/>
      <c r="Q440"/>
      <c r="R440"/>
    </row>
    <row r="441" spans="1:18" x14ac:dyDescent="0.2">
      <c r="A441" s="301">
        <v>43446</v>
      </c>
      <c r="B441">
        <v>21348.400000000001</v>
      </c>
      <c r="C441">
        <v>21631.47</v>
      </c>
      <c r="D441">
        <v>21320.720000000001</v>
      </c>
      <c r="E441">
        <v>21602.75</v>
      </c>
      <c r="F441">
        <v>923725</v>
      </c>
      <c r="P441"/>
      <c r="Q441"/>
      <c r="R441"/>
    </row>
    <row r="442" spans="1:18" x14ac:dyDescent="0.2">
      <c r="A442" s="301">
        <v>43445</v>
      </c>
      <c r="B442">
        <v>21273.040000000001</v>
      </c>
      <c r="C442">
        <v>21279.02</v>
      </c>
      <c r="D442">
        <v>21062.31</v>
      </c>
      <c r="E442">
        <v>21148.02</v>
      </c>
      <c r="F442">
        <v>902487</v>
      </c>
      <c r="P442"/>
      <c r="Q442"/>
      <c r="R442"/>
    </row>
    <row r="443" spans="1:18" x14ac:dyDescent="0.2">
      <c r="A443" s="301">
        <v>43444</v>
      </c>
      <c r="B443">
        <v>21319.47</v>
      </c>
      <c r="C443">
        <v>21365.78</v>
      </c>
      <c r="D443">
        <v>21169.96</v>
      </c>
      <c r="E443">
        <v>21219.5</v>
      </c>
      <c r="F443">
        <v>813672</v>
      </c>
      <c r="P443"/>
      <c r="Q443"/>
      <c r="R443"/>
    </row>
    <row r="444" spans="1:18" x14ac:dyDescent="0.2">
      <c r="A444" s="301">
        <v>43441</v>
      </c>
      <c r="B444">
        <v>21643.75</v>
      </c>
      <c r="C444">
        <v>21734.94</v>
      </c>
      <c r="D444">
        <v>21506.45</v>
      </c>
      <c r="E444">
        <v>21678.68</v>
      </c>
      <c r="F444">
        <v>804619</v>
      </c>
      <c r="P444"/>
      <c r="Q444"/>
      <c r="R444"/>
    </row>
    <row r="445" spans="1:18" x14ac:dyDescent="0.2">
      <c r="A445" s="301">
        <v>43440</v>
      </c>
      <c r="B445">
        <v>21766.5</v>
      </c>
      <c r="C445">
        <v>21805.02</v>
      </c>
      <c r="D445">
        <v>21307.72</v>
      </c>
      <c r="E445">
        <v>21501.62</v>
      </c>
      <c r="F445">
        <v>902953</v>
      </c>
      <c r="P445"/>
      <c r="Q445"/>
      <c r="R445"/>
    </row>
    <row r="446" spans="1:18" x14ac:dyDescent="0.2">
      <c r="A446" s="301">
        <v>43439</v>
      </c>
      <c r="B446">
        <v>21755.17</v>
      </c>
      <c r="C446">
        <v>21979.18</v>
      </c>
      <c r="D446">
        <v>21708.82</v>
      </c>
      <c r="E446">
        <v>21919.33</v>
      </c>
      <c r="F446">
        <v>863013</v>
      </c>
      <c r="P446"/>
      <c r="Q446"/>
      <c r="R446"/>
    </row>
    <row r="447" spans="1:18" x14ac:dyDescent="0.2">
      <c r="A447" s="301">
        <v>43438</v>
      </c>
      <c r="B447">
        <v>22533.97</v>
      </c>
      <c r="C447">
        <v>22576.62</v>
      </c>
      <c r="D447">
        <v>22033.41</v>
      </c>
      <c r="E447">
        <v>22036.05</v>
      </c>
      <c r="F447">
        <v>924042</v>
      </c>
      <c r="P447"/>
      <c r="Q447"/>
      <c r="R447"/>
    </row>
    <row r="448" spans="1:18" x14ac:dyDescent="0.2">
      <c r="A448" s="301">
        <v>43437</v>
      </c>
      <c r="B448">
        <v>22629.39</v>
      </c>
      <c r="C448">
        <v>22698.79</v>
      </c>
      <c r="D448">
        <v>22550.29</v>
      </c>
      <c r="E448">
        <v>22574.76</v>
      </c>
      <c r="F448">
        <v>726862</v>
      </c>
      <c r="P448"/>
      <c r="Q448"/>
      <c r="R448"/>
    </row>
    <row r="449" spans="1:18" x14ac:dyDescent="0.2">
      <c r="A449" s="301">
        <v>43434</v>
      </c>
      <c r="B449">
        <v>22274.97</v>
      </c>
      <c r="C449">
        <v>22362.2</v>
      </c>
      <c r="D449">
        <v>22231.96</v>
      </c>
      <c r="E449">
        <v>22351.06</v>
      </c>
      <c r="F449">
        <v>1072746</v>
      </c>
      <c r="P449"/>
      <c r="Q449"/>
      <c r="R449"/>
    </row>
    <row r="450" spans="1:18" x14ac:dyDescent="0.2">
      <c r="A450" s="301">
        <v>43433</v>
      </c>
      <c r="B450">
        <v>22360.98</v>
      </c>
      <c r="C450">
        <v>22437.95</v>
      </c>
      <c r="D450">
        <v>22241.17</v>
      </c>
      <c r="E450">
        <v>22262.6</v>
      </c>
      <c r="F450">
        <v>713877</v>
      </c>
      <c r="P450"/>
      <c r="Q450"/>
      <c r="R450"/>
    </row>
    <row r="451" spans="1:18" x14ac:dyDescent="0.2">
      <c r="A451" s="301">
        <v>43432</v>
      </c>
      <c r="B451">
        <v>22036.720000000001</v>
      </c>
      <c r="C451">
        <v>22216.98</v>
      </c>
      <c r="D451">
        <v>22032.720000000001</v>
      </c>
      <c r="E451">
        <v>22177.02</v>
      </c>
      <c r="F451">
        <v>799913</v>
      </c>
      <c r="P451"/>
      <c r="Q451"/>
      <c r="R451"/>
    </row>
    <row r="452" spans="1:18" x14ac:dyDescent="0.2">
      <c r="A452" s="301">
        <v>43431</v>
      </c>
      <c r="B452">
        <v>21967.98</v>
      </c>
      <c r="C452">
        <v>22006.83</v>
      </c>
      <c r="D452">
        <v>21816.05</v>
      </c>
      <c r="E452">
        <v>21952.400000000001</v>
      </c>
      <c r="F452">
        <v>763278</v>
      </c>
      <c r="P452"/>
      <c r="Q452"/>
      <c r="R452"/>
    </row>
    <row r="453" spans="1:18" x14ac:dyDescent="0.2">
      <c r="A453" s="301">
        <v>43430</v>
      </c>
      <c r="B453">
        <v>21647.69</v>
      </c>
      <c r="C453">
        <v>21838.1</v>
      </c>
      <c r="D453">
        <v>21622.6</v>
      </c>
      <c r="E453">
        <v>21812</v>
      </c>
      <c r="F453">
        <v>803882</v>
      </c>
      <c r="P453"/>
      <c r="Q453"/>
      <c r="R453"/>
    </row>
    <row r="454" spans="1:18" x14ac:dyDescent="0.2">
      <c r="A454" s="301">
        <v>43426</v>
      </c>
      <c r="B454">
        <v>21582.47</v>
      </c>
      <c r="C454">
        <v>21684.639999999999</v>
      </c>
      <c r="D454">
        <v>21484.98</v>
      </c>
      <c r="E454">
        <v>21646.55</v>
      </c>
      <c r="F454">
        <v>678575</v>
      </c>
      <c r="P454"/>
      <c r="Q454"/>
      <c r="R454"/>
    </row>
    <row r="455" spans="1:18" x14ac:dyDescent="0.2">
      <c r="A455" s="301">
        <v>43425</v>
      </c>
      <c r="B455">
        <v>21286.81</v>
      </c>
      <c r="C455">
        <v>21555.61</v>
      </c>
      <c r="D455">
        <v>21243.38</v>
      </c>
      <c r="E455">
        <v>21507.54</v>
      </c>
      <c r="F455">
        <v>796623</v>
      </c>
      <c r="P455"/>
      <c r="Q455"/>
      <c r="R455"/>
    </row>
    <row r="456" spans="1:18" x14ac:dyDescent="0.2">
      <c r="A456" s="301">
        <v>43424</v>
      </c>
      <c r="B456">
        <v>21582.69</v>
      </c>
      <c r="C456">
        <v>21687.119999999999</v>
      </c>
      <c r="D456">
        <v>21526.95</v>
      </c>
      <c r="E456">
        <v>21583.119999999999</v>
      </c>
      <c r="F456">
        <v>851489</v>
      </c>
      <c r="P456"/>
      <c r="Q456"/>
      <c r="R456"/>
    </row>
    <row r="457" spans="1:18" x14ac:dyDescent="0.2">
      <c r="A457" s="301">
        <v>43423</v>
      </c>
      <c r="B457">
        <v>21679.03</v>
      </c>
      <c r="C457">
        <v>21852.92</v>
      </c>
      <c r="D457">
        <v>21665.29</v>
      </c>
      <c r="E457">
        <v>21821.16</v>
      </c>
      <c r="F457">
        <v>742798</v>
      </c>
      <c r="P457"/>
      <c r="Q457"/>
      <c r="R457"/>
    </row>
    <row r="458" spans="1:18" x14ac:dyDescent="0.2">
      <c r="A458" s="301">
        <v>43420</v>
      </c>
      <c r="B458">
        <v>21804.9</v>
      </c>
      <c r="C458">
        <v>21873.74</v>
      </c>
      <c r="D458">
        <v>21663.99</v>
      </c>
      <c r="E458">
        <v>21680.34</v>
      </c>
      <c r="F458">
        <v>772032</v>
      </c>
      <c r="P458"/>
      <c r="Q458"/>
      <c r="R458"/>
    </row>
    <row r="459" spans="1:18" x14ac:dyDescent="0.2">
      <c r="A459" s="301">
        <v>43419</v>
      </c>
      <c r="B459">
        <v>21670.35</v>
      </c>
      <c r="C459">
        <v>21818.73</v>
      </c>
      <c r="D459">
        <v>21613.53</v>
      </c>
      <c r="E459">
        <v>21803.62</v>
      </c>
      <c r="F459">
        <v>838957</v>
      </c>
      <c r="P459"/>
      <c r="Q459"/>
      <c r="R459"/>
    </row>
    <row r="460" spans="1:18" x14ac:dyDescent="0.2">
      <c r="A460" s="301">
        <v>43418</v>
      </c>
      <c r="B460">
        <v>21851.13</v>
      </c>
      <c r="C460">
        <v>21990.41</v>
      </c>
      <c r="D460">
        <v>21764.880000000001</v>
      </c>
      <c r="E460">
        <v>21846.48</v>
      </c>
      <c r="F460">
        <v>775386</v>
      </c>
      <c r="P460"/>
      <c r="Q460"/>
      <c r="R460"/>
    </row>
    <row r="461" spans="1:18" x14ac:dyDescent="0.2">
      <c r="A461" s="301">
        <v>43417</v>
      </c>
      <c r="B461">
        <v>21885.24</v>
      </c>
      <c r="C461">
        <v>21892.29</v>
      </c>
      <c r="D461">
        <v>21484.65</v>
      </c>
      <c r="E461">
        <v>21810.52</v>
      </c>
      <c r="F461">
        <v>883898</v>
      </c>
      <c r="P461"/>
      <c r="Q461"/>
      <c r="R461"/>
    </row>
    <row r="462" spans="1:18" x14ac:dyDescent="0.2">
      <c r="A462" s="301">
        <v>43416</v>
      </c>
      <c r="B462">
        <v>22121.7</v>
      </c>
      <c r="C462">
        <v>22324.01</v>
      </c>
      <c r="D462">
        <v>22046.29</v>
      </c>
      <c r="E462">
        <v>22269.88</v>
      </c>
      <c r="F462">
        <v>610746</v>
      </c>
      <c r="P462"/>
      <c r="Q462"/>
      <c r="R462"/>
    </row>
    <row r="463" spans="1:18" x14ac:dyDescent="0.2">
      <c r="A463" s="301">
        <v>43413</v>
      </c>
      <c r="B463">
        <v>22471.31</v>
      </c>
      <c r="C463">
        <v>22494.58</v>
      </c>
      <c r="D463">
        <v>22226.01</v>
      </c>
      <c r="E463">
        <v>22250.25</v>
      </c>
      <c r="F463">
        <v>805031</v>
      </c>
      <c r="P463"/>
      <c r="Q463"/>
      <c r="R463"/>
    </row>
    <row r="464" spans="1:18" x14ac:dyDescent="0.2">
      <c r="A464" s="301">
        <v>43412</v>
      </c>
      <c r="B464">
        <v>22446.01</v>
      </c>
      <c r="C464">
        <v>22583.43</v>
      </c>
      <c r="D464">
        <v>22421</v>
      </c>
      <c r="E464">
        <v>22486.92</v>
      </c>
      <c r="F464">
        <v>844095</v>
      </c>
      <c r="P464"/>
      <c r="Q464"/>
      <c r="R464"/>
    </row>
    <row r="465" spans="1:18" x14ac:dyDescent="0.2">
      <c r="A465" s="301">
        <v>43411</v>
      </c>
      <c r="B465">
        <v>22189.74</v>
      </c>
      <c r="C465">
        <v>22444.65</v>
      </c>
      <c r="D465">
        <v>21996.94</v>
      </c>
      <c r="E465">
        <v>22085.8</v>
      </c>
      <c r="F465">
        <v>993176</v>
      </c>
      <c r="P465"/>
      <c r="Q465"/>
      <c r="R465"/>
    </row>
    <row r="466" spans="1:18" x14ac:dyDescent="0.2">
      <c r="A466" s="301">
        <v>43410</v>
      </c>
      <c r="B466">
        <v>22018.87</v>
      </c>
      <c r="C466">
        <v>22160.83</v>
      </c>
      <c r="D466">
        <v>21994.28</v>
      </c>
      <c r="E466">
        <v>22147.75</v>
      </c>
      <c r="F466">
        <v>749274</v>
      </c>
      <c r="P466"/>
      <c r="Q466"/>
      <c r="R466"/>
    </row>
    <row r="467" spans="1:18" x14ac:dyDescent="0.2">
      <c r="A467" s="301">
        <v>43409</v>
      </c>
      <c r="B467">
        <v>22002.47</v>
      </c>
      <c r="C467">
        <v>22051.65</v>
      </c>
      <c r="D467">
        <v>21865.98</v>
      </c>
      <c r="E467">
        <v>21898.99</v>
      </c>
      <c r="F467">
        <v>810710</v>
      </c>
      <c r="P467"/>
      <c r="Q467"/>
      <c r="R467"/>
    </row>
    <row r="468" spans="1:18" x14ac:dyDescent="0.2">
      <c r="A468" s="301">
        <v>43406</v>
      </c>
      <c r="B468">
        <v>21761.58</v>
      </c>
      <c r="C468">
        <v>22308.42</v>
      </c>
      <c r="D468">
        <v>21751.33</v>
      </c>
      <c r="E468">
        <v>22243.66</v>
      </c>
      <c r="F468">
        <v>1050840</v>
      </c>
      <c r="P468"/>
      <c r="Q468"/>
      <c r="R468"/>
    </row>
    <row r="469" spans="1:18" x14ac:dyDescent="0.2">
      <c r="A469" s="301">
        <v>43405</v>
      </c>
      <c r="B469">
        <v>21906.41</v>
      </c>
      <c r="C469">
        <v>21906.41</v>
      </c>
      <c r="D469">
        <v>21628.45</v>
      </c>
      <c r="E469">
        <v>21687.65</v>
      </c>
      <c r="F469">
        <v>1050197</v>
      </c>
      <c r="P469"/>
      <c r="Q469"/>
      <c r="R469"/>
    </row>
    <row r="470" spans="1:18" x14ac:dyDescent="0.2">
      <c r="A470" s="301">
        <v>43404</v>
      </c>
      <c r="B470">
        <v>21569.56</v>
      </c>
      <c r="C470">
        <v>21920.46</v>
      </c>
      <c r="D470">
        <v>21530.39</v>
      </c>
      <c r="E470">
        <v>21920.46</v>
      </c>
      <c r="F470">
        <v>1081690</v>
      </c>
      <c r="P470"/>
      <c r="Q470"/>
      <c r="R470"/>
    </row>
    <row r="471" spans="1:18" x14ac:dyDescent="0.2">
      <c r="A471" s="301">
        <v>43403</v>
      </c>
      <c r="B471">
        <v>21049.52</v>
      </c>
      <c r="C471">
        <v>21568.400000000001</v>
      </c>
      <c r="D471">
        <v>21035.88</v>
      </c>
      <c r="E471">
        <v>21457.29</v>
      </c>
      <c r="F471">
        <v>1205171</v>
      </c>
      <c r="P471"/>
      <c r="Q471"/>
      <c r="R471"/>
    </row>
    <row r="472" spans="1:18" x14ac:dyDescent="0.2">
      <c r="A472" s="301">
        <v>43402</v>
      </c>
      <c r="B472">
        <v>21323.61</v>
      </c>
      <c r="C472">
        <v>21465.99</v>
      </c>
      <c r="D472">
        <v>21109.97</v>
      </c>
      <c r="E472">
        <v>21149.8</v>
      </c>
      <c r="F472">
        <v>730171</v>
      </c>
      <c r="P472"/>
      <c r="Q472"/>
      <c r="R472"/>
    </row>
    <row r="473" spans="1:18" x14ac:dyDescent="0.2">
      <c r="A473" s="301">
        <v>43399</v>
      </c>
      <c r="B473">
        <v>21440.84</v>
      </c>
      <c r="C473">
        <v>21476.66</v>
      </c>
      <c r="D473">
        <v>20971.93</v>
      </c>
      <c r="E473">
        <v>21184.6</v>
      </c>
      <c r="F473">
        <v>958103</v>
      </c>
      <c r="P473"/>
      <c r="Q473"/>
      <c r="R473"/>
    </row>
    <row r="474" spans="1:18" x14ac:dyDescent="0.2">
      <c r="A474" s="301">
        <v>43398</v>
      </c>
      <c r="B474">
        <v>21676.83</v>
      </c>
      <c r="C474">
        <v>21703.21</v>
      </c>
      <c r="D474">
        <v>21204.400000000001</v>
      </c>
      <c r="E474">
        <v>21268.73</v>
      </c>
      <c r="F474">
        <v>965272</v>
      </c>
      <c r="P474"/>
      <c r="Q474"/>
      <c r="R474"/>
    </row>
    <row r="475" spans="1:18" x14ac:dyDescent="0.2">
      <c r="A475" s="301">
        <v>43397</v>
      </c>
      <c r="B475">
        <v>22167.759999999998</v>
      </c>
      <c r="C475">
        <v>22207.09</v>
      </c>
      <c r="D475">
        <v>21911.42</v>
      </c>
      <c r="E475">
        <v>22091.18</v>
      </c>
      <c r="F475">
        <v>864524</v>
      </c>
      <c r="P475"/>
      <c r="Q475"/>
      <c r="R475"/>
    </row>
    <row r="476" spans="1:18" x14ac:dyDescent="0.2">
      <c r="A476" s="301">
        <v>43396</v>
      </c>
      <c r="B476">
        <v>22404.14</v>
      </c>
      <c r="C476">
        <v>22410.15</v>
      </c>
      <c r="D476">
        <v>21993.07</v>
      </c>
      <c r="E476">
        <v>22010.78</v>
      </c>
      <c r="F476">
        <v>826568</v>
      </c>
      <c r="P476"/>
      <c r="Q476"/>
      <c r="R476"/>
    </row>
    <row r="477" spans="1:18" x14ac:dyDescent="0.2">
      <c r="A477" s="301">
        <v>43395</v>
      </c>
      <c r="B477">
        <v>22374.21</v>
      </c>
      <c r="C477">
        <v>22672.25</v>
      </c>
      <c r="D477">
        <v>22271.59</v>
      </c>
      <c r="E477">
        <v>22614.82</v>
      </c>
      <c r="F477">
        <v>649091</v>
      </c>
      <c r="P477"/>
      <c r="Q477"/>
      <c r="R477"/>
    </row>
    <row r="478" spans="1:18" x14ac:dyDescent="0.2">
      <c r="A478" s="301">
        <v>43392</v>
      </c>
      <c r="B478">
        <v>22342</v>
      </c>
      <c r="C478">
        <v>22551.67</v>
      </c>
      <c r="D478">
        <v>22212.57</v>
      </c>
      <c r="E478">
        <v>22532.080000000002</v>
      </c>
      <c r="F478">
        <v>694700</v>
      </c>
      <c r="P478"/>
      <c r="Q478"/>
      <c r="R478"/>
    </row>
    <row r="479" spans="1:18" x14ac:dyDescent="0.2">
      <c r="A479" s="301">
        <v>43391</v>
      </c>
      <c r="B479">
        <v>22871.279999999999</v>
      </c>
      <c r="C479">
        <v>22873.13</v>
      </c>
      <c r="D479">
        <v>22637.29</v>
      </c>
      <c r="E479">
        <v>22658.16</v>
      </c>
      <c r="F479">
        <v>662836</v>
      </c>
      <c r="P479"/>
      <c r="Q479"/>
      <c r="R479"/>
    </row>
    <row r="480" spans="1:18" x14ac:dyDescent="0.2">
      <c r="A480" s="301">
        <v>43390</v>
      </c>
      <c r="B480">
        <v>22806.59</v>
      </c>
      <c r="C480">
        <v>22959.41</v>
      </c>
      <c r="D480">
        <v>22765.58</v>
      </c>
      <c r="E480">
        <v>22841.119999999999</v>
      </c>
      <c r="F480">
        <v>742996</v>
      </c>
      <c r="P480"/>
      <c r="Q480"/>
      <c r="R480"/>
    </row>
    <row r="481" spans="1:18" x14ac:dyDescent="0.2">
      <c r="A481" s="301">
        <v>43389</v>
      </c>
      <c r="B481">
        <v>22298.2</v>
      </c>
      <c r="C481">
        <v>22549.24</v>
      </c>
      <c r="D481">
        <v>22269.53</v>
      </c>
      <c r="E481">
        <v>22549.24</v>
      </c>
      <c r="F481">
        <v>723401</v>
      </c>
      <c r="P481"/>
      <c r="Q481"/>
      <c r="R481"/>
    </row>
    <row r="482" spans="1:18" x14ac:dyDescent="0.2">
      <c r="A482" s="301">
        <v>43388</v>
      </c>
      <c r="B482">
        <v>22501.33</v>
      </c>
      <c r="C482">
        <v>22520.59</v>
      </c>
      <c r="D482">
        <v>22261.919999999998</v>
      </c>
      <c r="E482">
        <v>22271.3</v>
      </c>
      <c r="F482">
        <v>824289</v>
      </c>
      <c r="P482"/>
      <c r="Q482"/>
      <c r="R482"/>
    </row>
    <row r="483" spans="1:18" x14ac:dyDescent="0.2">
      <c r="A483" s="301">
        <v>43385</v>
      </c>
      <c r="B483">
        <v>22323.43</v>
      </c>
      <c r="C483">
        <v>22711.13</v>
      </c>
      <c r="D483">
        <v>22323.43</v>
      </c>
      <c r="E483">
        <v>22694.66</v>
      </c>
      <c r="F483">
        <v>1026307</v>
      </c>
      <c r="P483"/>
      <c r="Q483"/>
      <c r="R483"/>
    </row>
    <row r="484" spans="1:18" x14ac:dyDescent="0.2">
      <c r="A484" s="301">
        <v>43384</v>
      </c>
      <c r="B484">
        <v>23043.37</v>
      </c>
      <c r="C484">
        <v>23051.19</v>
      </c>
      <c r="D484">
        <v>22459.02</v>
      </c>
      <c r="E484">
        <v>22590.86</v>
      </c>
      <c r="F484">
        <v>1189283</v>
      </c>
      <c r="P484"/>
      <c r="Q484"/>
      <c r="R484"/>
    </row>
    <row r="485" spans="1:18" x14ac:dyDescent="0.2">
      <c r="A485" s="301">
        <v>43383</v>
      </c>
      <c r="B485">
        <v>23538.92</v>
      </c>
      <c r="C485">
        <v>23589.38</v>
      </c>
      <c r="D485">
        <v>23373.54</v>
      </c>
      <c r="E485">
        <v>23506.04</v>
      </c>
      <c r="F485">
        <v>728306</v>
      </c>
      <c r="P485"/>
      <c r="Q485"/>
      <c r="R485"/>
    </row>
    <row r="486" spans="1:18" x14ac:dyDescent="0.2">
      <c r="A486" s="301">
        <v>43382</v>
      </c>
      <c r="B486">
        <v>23550.47</v>
      </c>
      <c r="C486">
        <v>23587.05</v>
      </c>
      <c r="D486">
        <v>23442.46</v>
      </c>
      <c r="E486">
        <v>23469.39</v>
      </c>
      <c r="F486">
        <v>892098</v>
      </c>
      <c r="P486"/>
      <c r="Q486"/>
      <c r="R486"/>
    </row>
    <row r="487" spans="1:18" x14ac:dyDescent="0.2">
      <c r="A487" s="301">
        <v>43378</v>
      </c>
      <c r="B487">
        <v>23781.759999999998</v>
      </c>
      <c r="C487">
        <v>23928.62</v>
      </c>
      <c r="D487">
        <v>23730.19</v>
      </c>
      <c r="E487">
        <v>23783.72</v>
      </c>
      <c r="F487">
        <v>871861</v>
      </c>
      <c r="P487"/>
      <c r="Q487"/>
      <c r="R487"/>
    </row>
    <row r="488" spans="1:18" x14ac:dyDescent="0.2">
      <c r="A488" s="301">
        <v>43377</v>
      </c>
      <c r="B488">
        <v>24242.06</v>
      </c>
      <c r="C488">
        <v>24247.82</v>
      </c>
      <c r="D488">
        <v>23923.26</v>
      </c>
      <c r="E488">
        <v>23975.62</v>
      </c>
      <c r="F488">
        <v>921510</v>
      </c>
      <c r="P488"/>
      <c r="Q488"/>
      <c r="R488"/>
    </row>
    <row r="489" spans="1:18" x14ac:dyDescent="0.2">
      <c r="A489" s="301">
        <v>43376</v>
      </c>
      <c r="B489">
        <v>24219.19</v>
      </c>
      <c r="C489">
        <v>24260.63</v>
      </c>
      <c r="D489">
        <v>24030.59</v>
      </c>
      <c r="E489">
        <v>24110.959999999999</v>
      </c>
      <c r="F489">
        <v>734699</v>
      </c>
      <c r="P489"/>
      <c r="Q489"/>
      <c r="R489"/>
    </row>
    <row r="490" spans="1:18" x14ac:dyDescent="0.2">
      <c r="A490" s="301">
        <v>43375</v>
      </c>
      <c r="B490">
        <v>24376.17</v>
      </c>
      <c r="C490">
        <v>24448.07</v>
      </c>
      <c r="D490">
        <v>24217.26</v>
      </c>
      <c r="E490">
        <v>24270.62</v>
      </c>
      <c r="F490">
        <v>830144</v>
      </c>
      <c r="P490"/>
      <c r="Q490"/>
      <c r="R490"/>
    </row>
    <row r="491" spans="1:18" x14ac:dyDescent="0.2">
      <c r="A491" s="301">
        <v>43374</v>
      </c>
      <c r="B491">
        <v>24173.37</v>
      </c>
      <c r="C491">
        <v>24306.54</v>
      </c>
      <c r="D491">
        <v>24123.5</v>
      </c>
      <c r="E491">
        <v>24245.759999999998</v>
      </c>
      <c r="F491">
        <v>669602</v>
      </c>
      <c r="P491"/>
      <c r="Q491"/>
      <c r="R491"/>
    </row>
    <row r="492" spans="1:18" x14ac:dyDescent="0.2">
      <c r="A492" s="301">
        <v>43371</v>
      </c>
      <c r="B492">
        <v>24080.01</v>
      </c>
      <c r="C492">
        <v>24286.1</v>
      </c>
      <c r="D492">
        <v>24021.27</v>
      </c>
      <c r="E492">
        <v>24120.04</v>
      </c>
      <c r="F492">
        <v>935005</v>
      </c>
      <c r="P492"/>
      <c r="Q492"/>
      <c r="R492"/>
    </row>
    <row r="493" spans="1:18" x14ac:dyDescent="0.2">
      <c r="A493" s="301">
        <v>43370</v>
      </c>
      <c r="B493">
        <v>23946.43</v>
      </c>
      <c r="C493">
        <v>24089.32</v>
      </c>
      <c r="D493">
        <v>23778.04</v>
      </c>
      <c r="E493">
        <v>23796.74</v>
      </c>
      <c r="F493">
        <v>785727</v>
      </c>
      <c r="P493"/>
      <c r="Q493"/>
      <c r="R493"/>
    </row>
    <row r="494" spans="1:18" x14ac:dyDescent="0.2">
      <c r="A494" s="301">
        <v>43369</v>
      </c>
      <c r="B494">
        <v>23846.6</v>
      </c>
      <c r="C494">
        <v>24033.79</v>
      </c>
      <c r="D494">
        <v>23833.919999999998</v>
      </c>
      <c r="E494">
        <v>24033.79</v>
      </c>
      <c r="F494">
        <v>867645</v>
      </c>
      <c r="P494"/>
      <c r="Q494"/>
      <c r="R494"/>
    </row>
    <row r="495" spans="1:18" x14ac:dyDescent="0.2">
      <c r="A495" s="301">
        <v>43368</v>
      </c>
      <c r="B495">
        <v>23881.85</v>
      </c>
      <c r="C495">
        <v>23950.98</v>
      </c>
      <c r="D495">
        <v>23808.95</v>
      </c>
      <c r="E495">
        <v>23940.26</v>
      </c>
      <c r="F495">
        <v>1038616</v>
      </c>
      <c r="P495"/>
      <c r="Q495"/>
      <c r="R495"/>
    </row>
    <row r="496" spans="1:18" x14ac:dyDescent="0.2">
      <c r="A496" s="301">
        <v>43364</v>
      </c>
      <c r="B496">
        <v>23848.63</v>
      </c>
      <c r="C496">
        <v>23971.41</v>
      </c>
      <c r="D496">
        <v>23764.05</v>
      </c>
      <c r="E496">
        <v>23869.93</v>
      </c>
      <c r="F496">
        <v>1243258</v>
      </c>
      <c r="P496"/>
      <c r="Q496"/>
      <c r="R496"/>
    </row>
    <row r="497" spans="1:18" x14ac:dyDescent="0.2">
      <c r="A497" s="301">
        <v>43363</v>
      </c>
      <c r="B497">
        <v>23752.79</v>
      </c>
      <c r="C497">
        <v>23781.75</v>
      </c>
      <c r="D497">
        <v>23582.15</v>
      </c>
      <c r="E497">
        <v>23674.93</v>
      </c>
      <c r="F497">
        <v>1046994</v>
      </c>
      <c r="P497"/>
      <c r="Q497"/>
      <c r="R497"/>
    </row>
    <row r="498" spans="1:18" x14ac:dyDescent="0.2">
      <c r="A498" s="301">
        <v>43362</v>
      </c>
      <c r="B498">
        <v>23754.959999999999</v>
      </c>
      <c r="C498">
        <v>23842.05</v>
      </c>
      <c r="D498">
        <v>23672.52</v>
      </c>
      <c r="E498">
        <v>23672.52</v>
      </c>
      <c r="F498">
        <v>964622</v>
      </c>
      <c r="P498"/>
      <c r="Q498"/>
      <c r="R498"/>
    </row>
    <row r="499" spans="1:18" x14ac:dyDescent="0.2">
      <c r="A499" s="301">
        <v>43361</v>
      </c>
      <c r="B499">
        <v>23042.19</v>
      </c>
      <c r="C499">
        <v>23481.53</v>
      </c>
      <c r="D499">
        <v>23039.26</v>
      </c>
      <c r="E499">
        <v>23420.54</v>
      </c>
      <c r="F499">
        <v>933744</v>
      </c>
      <c r="P499"/>
      <c r="Q499"/>
      <c r="R499"/>
    </row>
    <row r="500" spans="1:18" x14ac:dyDescent="0.2">
      <c r="A500" s="301">
        <v>43357</v>
      </c>
      <c r="B500">
        <v>23035.78</v>
      </c>
      <c r="C500">
        <v>23105.279999999999</v>
      </c>
      <c r="D500">
        <v>22965.48</v>
      </c>
      <c r="E500">
        <v>23094.67</v>
      </c>
      <c r="F500">
        <v>1059276</v>
      </c>
      <c r="P500"/>
      <c r="Q500"/>
      <c r="R500"/>
    </row>
    <row r="501" spans="1:18" x14ac:dyDescent="0.2">
      <c r="A501" s="301">
        <v>43356</v>
      </c>
      <c r="B501">
        <v>22657.95</v>
      </c>
      <c r="C501">
        <v>22858.41</v>
      </c>
      <c r="D501">
        <v>22643.88</v>
      </c>
      <c r="E501">
        <v>22821.32</v>
      </c>
      <c r="F501">
        <v>773083</v>
      </c>
      <c r="P501"/>
      <c r="Q501"/>
      <c r="R501"/>
    </row>
    <row r="502" spans="1:18" x14ac:dyDescent="0.2">
      <c r="A502" s="301">
        <v>43355</v>
      </c>
      <c r="B502">
        <v>22702.71</v>
      </c>
      <c r="C502">
        <v>22709.37</v>
      </c>
      <c r="D502">
        <v>22522.17</v>
      </c>
      <c r="E502">
        <v>22604.61</v>
      </c>
      <c r="F502">
        <v>822690</v>
      </c>
      <c r="P502"/>
      <c r="Q502"/>
      <c r="R502"/>
    </row>
    <row r="503" spans="1:18" x14ac:dyDescent="0.2">
      <c r="A503" s="301">
        <v>43354</v>
      </c>
      <c r="B503">
        <v>22469.78</v>
      </c>
      <c r="C503">
        <v>22667.85</v>
      </c>
      <c r="D503">
        <v>22457.1</v>
      </c>
      <c r="E503">
        <v>22664.69</v>
      </c>
      <c r="F503">
        <v>788525</v>
      </c>
      <c r="P503"/>
      <c r="Q503"/>
      <c r="R503"/>
    </row>
    <row r="504" spans="1:18" x14ac:dyDescent="0.2">
      <c r="A504" s="301">
        <v>43353</v>
      </c>
      <c r="B504">
        <v>22253.65</v>
      </c>
      <c r="C504">
        <v>22396.880000000001</v>
      </c>
      <c r="D504">
        <v>22249.61</v>
      </c>
      <c r="E504">
        <v>22373.09</v>
      </c>
      <c r="F504">
        <v>574178</v>
      </c>
      <c r="P504"/>
      <c r="Q504"/>
      <c r="R504"/>
    </row>
    <row r="505" spans="1:18" x14ac:dyDescent="0.2">
      <c r="A505" s="301">
        <v>43350</v>
      </c>
      <c r="B505">
        <v>22351.84</v>
      </c>
      <c r="C505">
        <v>22372.89</v>
      </c>
      <c r="D505">
        <v>22172.9</v>
      </c>
      <c r="E505">
        <v>22307.06</v>
      </c>
      <c r="F505">
        <v>720048</v>
      </c>
      <c r="P505"/>
      <c r="Q505"/>
      <c r="R505"/>
    </row>
    <row r="506" spans="1:18" x14ac:dyDescent="0.2">
      <c r="A506" s="301">
        <v>43349</v>
      </c>
      <c r="B506">
        <v>22458.97</v>
      </c>
      <c r="C506">
        <v>22535.34</v>
      </c>
      <c r="D506">
        <v>22416.63</v>
      </c>
      <c r="E506">
        <v>22487.94</v>
      </c>
      <c r="F506">
        <v>640782</v>
      </c>
      <c r="P506"/>
      <c r="Q506"/>
      <c r="R506"/>
    </row>
    <row r="507" spans="1:18" x14ac:dyDescent="0.2">
      <c r="A507" s="301">
        <v>43348</v>
      </c>
      <c r="B507">
        <v>22663.8</v>
      </c>
      <c r="C507">
        <v>22692.25</v>
      </c>
      <c r="D507">
        <v>22570.52</v>
      </c>
      <c r="E507">
        <v>22580.83</v>
      </c>
      <c r="F507">
        <v>673724</v>
      </c>
      <c r="P507"/>
      <c r="Q507"/>
      <c r="R507"/>
    </row>
    <row r="508" spans="1:18" x14ac:dyDescent="0.2">
      <c r="A508" s="301">
        <v>43347</v>
      </c>
      <c r="B508">
        <v>22740.05</v>
      </c>
      <c r="C508">
        <v>22753.18</v>
      </c>
      <c r="D508">
        <v>22612.15</v>
      </c>
      <c r="E508">
        <v>22696.9</v>
      </c>
      <c r="F508">
        <v>538720</v>
      </c>
      <c r="P508"/>
      <c r="Q508"/>
      <c r="R508"/>
    </row>
    <row r="509" spans="1:18" x14ac:dyDescent="0.2">
      <c r="A509" s="301">
        <v>43346</v>
      </c>
      <c r="B509">
        <v>22819.17</v>
      </c>
      <c r="C509">
        <v>22820.48</v>
      </c>
      <c r="D509">
        <v>22684.43</v>
      </c>
      <c r="E509">
        <v>22707.38</v>
      </c>
      <c r="F509">
        <v>513668</v>
      </c>
      <c r="P509"/>
      <c r="Q509"/>
      <c r="R509"/>
    </row>
    <row r="510" spans="1:18" x14ac:dyDescent="0.2">
      <c r="A510" s="301">
        <v>43343</v>
      </c>
      <c r="B510">
        <v>22733.25</v>
      </c>
      <c r="C510">
        <v>22890.61</v>
      </c>
      <c r="D510">
        <v>22678.03</v>
      </c>
      <c r="E510">
        <v>22865.15</v>
      </c>
      <c r="F510">
        <v>701664</v>
      </c>
      <c r="P510"/>
      <c r="Q510"/>
      <c r="R510"/>
    </row>
    <row r="511" spans="1:18" x14ac:dyDescent="0.2">
      <c r="A511" s="301">
        <v>43342</v>
      </c>
      <c r="B511">
        <v>23020.18</v>
      </c>
      <c r="C511">
        <v>23032.17</v>
      </c>
      <c r="D511">
        <v>22832.83</v>
      </c>
      <c r="E511">
        <v>22869.5</v>
      </c>
      <c r="F511">
        <v>761970</v>
      </c>
      <c r="P511"/>
      <c r="Q511"/>
      <c r="R511"/>
    </row>
    <row r="512" spans="1:18" x14ac:dyDescent="0.2">
      <c r="A512" s="301">
        <v>43341</v>
      </c>
      <c r="B512">
        <v>22820.86</v>
      </c>
      <c r="C512">
        <v>22968.18</v>
      </c>
      <c r="D512">
        <v>22819.97</v>
      </c>
      <c r="E512">
        <v>22848.22</v>
      </c>
      <c r="F512">
        <v>605991</v>
      </c>
      <c r="P512"/>
      <c r="Q512"/>
      <c r="R512"/>
    </row>
    <row r="513" spans="1:18" x14ac:dyDescent="0.2">
      <c r="A513" s="301">
        <v>43340</v>
      </c>
      <c r="B513">
        <v>22967.74</v>
      </c>
      <c r="C513">
        <v>23006.77</v>
      </c>
      <c r="D513">
        <v>22813.47</v>
      </c>
      <c r="E513">
        <v>22813.47</v>
      </c>
      <c r="F513">
        <v>625857</v>
      </c>
      <c r="P513"/>
      <c r="Q513"/>
      <c r="R513"/>
    </row>
    <row r="514" spans="1:18" x14ac:dyDescent="0.2">
      <c r="A514" s="301">
        <v>43339</v>
      </c>
      <c r="B514">
        <v>22693.69</v>
      </c>
      <c r="C514">
        <v>22838.06</v>
      </c>
      <c r="D514">
        <v>22682.39</v>
      </c>
      <c r="E514">
        <v>22799.64</v>
      </c>
      <c r="F514">
        <v>517647</v>
      </c>
      <c r="P514"/>
      <c r="Q514"/>
      <c r="R514"/>
    </row>
    <row r="515" spans="1:18" x14ac:dyDescent="0.2">
      <c r="A515" s="301">
        <v>43336</v>
      </c>
      <c r="B515">
        <v>22484.01</v>
      </c>
      <c r="C515">
        <v>22602.240000000002</v>
      </c>
      <c r="D515">
        <v>22452.42</v>
      </c>
      <c r="E515">
        <v>22601.77</v>
      </c>
      <c r="F515">
        <v>519749</v>
      </c>
      <c r="P515"/>
      <c r="Q515"/>
      <c r="R515"/>
    </row>
    <row r="516" spans="1:18" x14ac:dyDescent="0.2">
      <c r="A516" s="301">
        <v>43335</v>
      </c>
      <c r="B516">
        <v>22420.67</v>
      </c>
      <c r="C516">
        <v>22463.03</v>
      </c>
      <c r="D516">
        <v>22377.88</v>
      </c>
      <c r="E516">
        <v>22410.82</v>
      </c>
      <c r="F516">
        <v>516918</v>
      </c>
      <c r="P516"/>
      <c r="Q516"/>
      <c r="R516"/>
    </row>
    <row r="517" spans="1:18" x14ac:dyDescent="0.2">
      <c r="A517" s="301">
        <v>43334</v>
      </c>
      <c r="B517">
        <v>22270.04</v>
      </c>
      <c r="C517">
        <v>22390.2</v>
      </c>
      <c r="D517">
        <v>22162.81</v>
      </c>
      <c r="E517">
        <v>22362.55</v>
      </c>
      <c r="F517">
        <v>588985</v>
      </c>
      <c r="P517"/>
      <c r="Q517"/>
      <c r="R517"/>
    </row>
    <row r="518" spans="1:18" x14ac:dyDescent="0.2">
      <c r="A518" s="301">
        <v>43333</v>
      </c>
      <c r="B518">
        <v>22110.54</v>
      </c>
      <c r="C518">
        <v>22306.83</v>
      </c>
      <c r="D518">
        <v>22053.14</v>
      </c>
      <c r="E518">
        <v>22219.73</v>
      </c>
      <c r="F518">
        <v>562223</v>
      </c>
      <c r="P518"/>
      <c r="Q518"/>
      <c r="R518"/>
    </row>
    <row r="519" spans="1:18" x14ac:dyDescent="0.2">
      <c r="A519" s="301">
        <v>43332</v>
      </c>
      <c r="B519">
        <v>22267.07</v>
      </c>
      <c r="C519">
        <v>22288.31</v>
      </c>
      <c r="D519">
        <v>22150.75</v>
      </c>
      <c r="E519">
        <v>22199</v>
      </c>
      <c r="F519">
        <v>481624</v>
      </c>
      <c r="P519"/>
      <c r="Q519"/>
      <c r="R519"/>
    </row>
    <row r="520" spans="1:18" x14ac:dyDescent="0.2">
      <c r="A520" s="301">
        <v>43329</v>
      </c>
      <c r="B520">
        <v>22313.19</v>
      </c>
      <c r="C520">
        <v>22340.95</v>
      </c>
      <c r="D520">
        <v>22244.1</v>
      </c>
      <c r="E520">
        <v>22270.38</v>
      </c>
      <c r="F520">
        <v>577544</v>
      </c>
      <c r="P520"/>
      <c r="Q520"/>
      <c r="R520"/>
    </row>
    <row r="521" spans="1:18" x14ac:dyDescent="0.2">
      <c r="A521" s="301">
        <v>43328</v>
      </c>
      <c r="B521">
        <v>21980.82</v>
      </c>
      <c r="C521">
        <v>22240.42</v>
      </c>
      <c r="D521">
        <v>21871.7</v>
      </c>
      <c r="E521">
        <v>22192.04</v>
      </c>
      <c r="F521">
        <v>802622</v>
      </c>
      <c r="P521"/>
      <c r="Q521"/>
      <c r="R521"/>
    </row>
    <row r="522" spans="1:18" x14ac:dyDescent="0.2">
      <c r="A522" s="301">
        <v>43327</v>
      </c>
      <c r="B522">
        <v>22368.12</v>
      </c>
      <c r="C522">
        <v>22380.28</v>
      </c>
      <c r="D522">
        <v>22110.29</v>
      </c>
      <c r="E522">
        <v>22204.22</v>
      </c>
      <c r="F522">
        <v>631271</v>
      </c>
      <c r="P522"/>
      <c r="Q522"/>
      <c r="R522"/>
    </row>
    <row r="523" spans="1:18" x14ac:dyDescent="0.2">
      <c r="A523" s="301">
        <v>43326</v>
      </c>
      <c r="B523">
        <v>22053.07</v>
      </c>
      <c r="C523">
        <v>22356.080000000002</v>
      </c>
      <c r="D523">
        <v>22047.19</v>
      </c>
      <c r="E523">
        <v>22356.080000000002</v>
      </c>
      <c r="F523">
        <v>614846</v>
      </c>
      <c r="P523"/>
      <c r="Q523"/>
      <c r="R523"/>
    </row>
    <row r="524" spans="1:18" x14ac:dyDescent="0.2">
      <c r="A524" s="301">
        <v>43325</v>
      </c>
      <c r="B524">
        <v>22117.57</v>
      </c>
      <c r="C524">
        <v>22124.6</v>
      </c>
      <c r="D524">
        <v>21851.32</v>
      </c>
      <c r="E524">
        <v>21857.43</v>
      </c>
      <c r="F524">
        <v>801820</v>
      </c>
      <c r="P524"/>
      <c r="Q524"/>
      <c r="R524"/>
    </row>
    <row r="525" spans="1:18" x14ac:dyDescent="0.2">
      <c r="A525" s="301">
        <v>43322</v>
      </c>
      <c r="B525">
        <v>22606.91</v>
      </c>
      <c r="C525">
        <v>22608.86</v>
      </c>
      <c r="D525">
        <v>22272.69</v>
      </c>
      <c r="E525">
        <v>22298.080000000002</v>
      </c>
      <c r="F525">
        <v>762212</v>
      </c>
      <c r="P525"/>
      <c r="Q525"/>
      <c r="R525"/>
    </row>
    <row r="526" spans="1:18" x14ac:dyDescent="0.2">
      <c r="A526" s="301">
        <v>43321</v>
      </c>
      <c r="B526">
        <v>22591.54</v>
      </c>
      <c r="C526">
        <v>22648.880000000001</v>
      </c>
      <c r="D526">
        <v>22497.99</v>
      </c>
      <c r="E526">
        <v>22598.39</v>
      </c>
      <c r="F526">
        <v>637205</v>
      </c>
      <c r="P526"/>
      <c r="Q526"/>
      <c r="R526"/>
    </row>
    <row r="527" spans="1:18" x14ac:dyDescent="0.2">
      <c r="A527" s="301">
        <v>43320</v>
      </c>
      <c r="B527">
        <v>22666.560000000001</v>
      </c>
      <c r="C527">
        <v>22800.61</v>
      </c>
      <c r="D527">
        <v>22610.29</v>
      </c>
      <c r="E527">
        <v>22644.31</v>
      </c>
      <c r="F527">
        <v>749895</v>
      </c>
      <c r="P527"/>
      <c r="Q527"/>
      <c r="R527"/>
    </row>
    <row r="528" spans="1:18" x14ac:dyDescent="0.2">
      <c r="A528" s="301">
        <v>43319</v>
      </c>
      <c r="B528">
        <v>22514.31</v>
      </c>
      <c r="C528">
        <v>22666.68</v>
      </c>
      <c r="D528">
        <v>22499.05</v>
      </c>
      <c r="E528">
        <v>22662.74</v>
      </c>
      <c r="F528">
        <v>715164</v>
      </c>
      <c r="P528"/>
      <c r="Q528"/>
      <c r="R528"/>
    </row>
    <row r="529" spans="1:18" x14ac:dyDescent="0.2">
      <c r="A529" s="301">
        <v>43318</v>
      </c>
      <c r="B529">
        <v>22536.05</v>
      </c>
      <c r="C529">
        <v>22635.68</v>
      </c>
      <c r="D529">
        <v>22486.74</v>
      </c>
      <c r="E529">
        <v>22507.32</v>
      </c>
      <c r="F529">
        <v>690548</v>
      </c>
      <c r="P529"/>
      <c r="Q529"/>
      <c r="R529"/>
    </row>
    <row r="530" spans="1:18" x14ac:dyDescent="0.2">
      <c r="A530" s="301">
        <v>43315</v>
      </c>
      <c r="B530">
        <v>22585.54</v>
      </c>
      <c r="C530">
        <v>22613.5</v>
      </c>
      <c r="D530">
        <v>22490.57</v>
      </c>
      <c r="E530">
        <v>22525.18</v>
      </c>
      <c r="F530">
        <v>738919</v>
      </c>
      <c r="P530"/>
      <c r="Q530"/>
      <c r="R530"/>
    </row>
    <row r="531" spans="1:18" x14ac:dyDescent="0.2">
      <c r="A531" s="301">
        <v>43314</v>
      </c>
      <c r="B531">
        <v>22676.73</v>
      </c>
      <c r="C531">
        <v>22754.73</v>
      </c>
      <c r="D531">
        <v>22464.81</v>
      </c>
      <c r="E531">
        <v>22512.53</v>
      </c>
      <c r="F531">
        <v>973641</v>
      </c>
      <c r="P531"/>
      <c r="Q531"/>
      <c r="R531"/>
    </row>
    <row r="532" spans="1:18" x14ac:dyDescent="0.2">
      <c r="A532" s="301">
        <v>43313</v>
      </c>
      <c r="B532">
        <v>22642.18</v>
      </c>
      <c r="C532">
        <v>22775.47</v>
      </c>
      <c r="D532">
        <v>22615.98</v>
      </c>
      <c r="E532">
        <v>22746.7</v>
      </c>
      <c r="F532">
        <v>1039454</v>
      </c>
      <c r="P532"/>
      <c r="Q532"/>
      <c r="R532"/>
    </row>
    <row r="533" spans="1:18" x14ac:dyDescent="0.2">
      <c r="A533" s="301">
        <v>43312</v>
      </c>
      <c r="B533">
        <v>22472.12</v>
      </c>
      <c r="C533">
        <v>22678.06</v>
      </c>
      <c r="D533">
        <v>22352.21</v>
      </c>
      <c r="E533">
        <v>22553.72</v>
      </c>
      <c r="F533">
        <v>1190363</v>
      </c>
      <c r="P533"/>
      <c r="Q533"/>
      <c r="R533"/>
    </row>
    <row r="534" spans="1:18" x14ac:dyDescent="0.2">
      <c r="A534" s="301">
        <v>43311</v>
      </c>
      <c r="B534">
        <v>22613.3</v>
      </c>
      <c r="C534">
        <v>22631.32</v>
      </c>
      <c r="D534">
        <v>22518.94</v>
      </c>
      <c r="E534">
        <v>22544.84</v>
      </c>
      <c r="F534">
        <v>785712</v>
      </c>
      <c r="P534"/>
      <c r="Q534"/>
      <c r="R534"/>
    </row>
    <row r="535" spans="1:18" x14ac:dyDescent="0.2">
      <c r="A535" s="301">
        <v>43308</v>
      </c>
      <c r="B535">
        <v>22646.48</v>
      </c>
      <c r="C535">
        <v>22712.75</v>
      </c>
      <c r="D535">
        <v>22593.200000000001</v>
      </c>
      <c r="E535">
        <v>22712.75</v>
      </c>
      <c r="F535">
        <v>754914</v>
      </c>
      <c r="P535"/>
      <c r="Q535"/>
      <c r="R535"/>
    </row>
    <row r="536" spans="1:18" x14ac:dyDescent="0.2">
      <c r="A536" s="301">
        <v>43307</v>
      </c>
      <c r="B536">
        <v>22711.59</v>
      </c>
      <c r="C536">
        <v>22717.15</v>
      </c>
      <c r="D536">
        <v>22549.77</v>
      </c>
      <c r="E536">
        <v>22586.87</v>
      </c>
      <c r="F536">
        <v>718253</v>
      </c>
      <c r="P536"/>
      <c r="Q536"/>
      <c r="R536"/>
    </row>
    <row r="537" spans="1:18" x14ac:dyDescent="0.2">
      <c r="A537" s="301">
        <v>43306</v>
      </c>
      <c r="B537">
        <v>22594.28</v>
      </c>
      <c r="C537">
        <v>22645.66</v>
      </c>
      <c r="D537">
        <v>22547.14</v>
      </c>
      <c r="E537">
        <v>22614.25</v>
      </c>
      <c r="F537">
        <v>604856</v>
      </c>
      <c r="P537"/>
      <c r="Q537"/>
      <c r="R537"/>
    </row>
    <row r="538" spans="1:18" x14ac:dyDescent="0.2">
      <c r="A538" s="301">
        <v>43305</v>
      </c>
      <c r="B538">
        <v>22555.05</v>
      </c>
      <c r="C538">
        <v>22555.05</v>
      </c>
      <c r="D538">
        <v>22416.23</v>
      </c>
      <c r="E538">
        <v>22510.48</v>
      </c>
      <c r="F538">
        <v>725755</v>
      </c>
      <c r="P538"/>
      <c r="Q538"/>
      <c r="R538"/>
    </row>
    <row r="539" spans="1:18" x14ac:dyDescent="0.2">
      <c r="A539" s="301">
        <v>43304</v>
      </c>
      <c r="B539">
        <v>22480.33</v>
      </c>
      <c r="C539">
        <v>22507.17</v>
      </c>
      <c r="D539">
        <v>22341.87</v>
      </c>
      <c r="E539">
        <v>22396.99</v>
      </c>
      <c r="F539">
        <v>906894</v>
      </c>
      <c r="P539"/>
      <c r="Q539"/>
      <c r="R539"/>
    </row>
    <row r="540" spans="1:18" x14ac:dyDescent="0.2">
      <c r="A540" s="301">
        <v>43301</v>
      </c>
      <c r="B540">
        <v>22734.560000000001</v>
      </c>
      <c r="C540">
        <v>22869.98</v>
      </c>
      <c r="D540">
        <v>22541.35</v>
      </c>
      <c r="E540">
        <v>22697.88</v>
      </c>
      <c r="F540">
        <v>719152</v>
      </c>
      <c r="P540"/>
      <c r="Q540"/>
      <c r="R540"/>
    </row>
    <row r="541" spans="1:18" x14ac:dyDescent="0.2">
      <c r="A541" s="301">
        <v>43300</v>
      </c>
      <c r="B541">
        <v>22871.62</v>
      </c>
      <c r="C541">
        <v>22926.47</v>
      </c>
      <c r="D541">
        <v>22761.87</v>
      </c>
      <c r="E541">
        <v>22764.68</v>
      </c>
      <c r="F541">
        <v>643170</v>
      </c>
      <c r="P541"/>
      <c r="Q541"/>
      <c r="R541"/>
    </row>
    <row r="542" spans="1:18" x14ac:dyDescent="0.2">
      <c r="A542" s="301">
        <v>43299</v>
      </c>
      <c r="B542">
        <v>22917.52</v>
      </c>
      <c r="C542">
        <v>22949.32</v>
      </c>
      <c r="D542">
        <v>22794.19</v>
      </c>
      <c r="E542">
        <v>22794.19</v>
      </c>
      <c r="F542">
        <v>582013</v>
      </c>
      <c r="P542"/>
      <c r="Q542"/>
      <c r="R542"/>
    </row>
    <row r="543" spans="1:18" x14ac:dyDescent="0.2">
      <c r="A543" s="301">
        <v>43298</v>
      </c>
      <c r="B543">
        <v>22605.73</v>
      </c>
      <c r="C543">
        <v>22832.22</v>
      </c>
      <c r="D543">
        <v>22575.42</v>
      </c>
      <c r="E543">
        <v>22697.360000000001</v>
      </c>
      <c r="F543">
        <v>780881</v>
      </c>
      <c r="P543"/>
      <c r="Q543"/>
      <c r="R543"/>
    </row>
    <row r="544" spans="1:18" x14ac:dyDescent="0.2">
      <c r="A544" s="301">
        <v>43294</v>
      </c>
      <c r="B544">
        <v>22397.62</v>
      </c>
      <c r="C544">
        <v>22692.86</v>
      </c>
      <c r="D544">
        <v>22316.52</v>
      </c>
      <c r="E544">
        <v>22597.35</v>
      </c>
      <c r="F544">
        <v>748164</v>
      </c>
      <c r="P544"/>
      <c r="Q544"/>
      <c r="R544"/>
    </row>
    <row r="545" spans="1:18" x14ac:dyDescent="0.2">
      <c r="A545" s="301">
        <v>43293</v>
      </c>
      <c r="B545">
        <v>22036.87</v>
      </c>
      <c r="C545">
        <v>22233.52</v>
      </c>
      <c r="D545">
        <v>22019.19</v>
      </c>
      <c r="E545">
        <v>22187.96</v>
      </c>
      <c r="F545">
        <v>663582</v>
      </c>
      <c r="P545"/>
      <c r="Q545"/>
      <c r="R545"/>
    </row>
    <row r="546" spans="1:18" x14ac:dyDescent="0.2">
      <c r="A546" s="301">
        <v>43292</v>
      </c>
      <c r="B546">
        <v>22002.14</v>
      </c>
      <c r="C546">
        <v>22044.62</v>
      </c>
      <c r="D546">
        <v>21744.25</v>
      </c>
      <c r="E546">
        <v>21932.21</v>
      </c>
      <c r="F546">
        <v>771893</v>
      </c>
      <c r="P546"/>
      <c r="Q546"/>
      <c r="R546"/>
    </row>
    <row r="547" spans="1:18" x14ac:dyDescent="0.2">
      <c r="A547" s="301">
        <v>43291</v>
      </c>
      <c r="B547">
        <v>22215.34</v>
      </c>
      <c r="C547">
        <v>22321.599999999999</v>
      </c>
      <c r="D547">
        <v>22196.89</v>
      </c>
      <c r="E547">
        <v>22196.89</v>
      </c>
      <c r="F547">
        <v>934947</v>
      </c>
      <c r="P547"/>
      <c r="Q547"/>
      <c r="R547"/>
    </row>
    <row r="548" spans="1:18" x14ac:dyDescent="0.2">
      <c r="A548" s="301">
        <v>43290</v>
      </c>
      <c r="B548">
        <v>21838.53</v>
      </c>
      <c r="C548">
        <v>22105.95</v>
      </c>
      <c r="D548">
        <v>21825.759999999998</v>
      </c>
      <c r="E548">
        <v>22052.18</v>
      </c>
      <c r="F548">
        <v>630772</v>
      </c>
      <c r="P548"/>
      <c r="Q548"/>
      <c r="R548"/>
    </row>
    <row r="549" spans="1:18" x14ac:dyDescent="0.2">
      <c r="A549" s="301">
        <v>43287</v>
      </c>
      <c r="B549">
        <v>21647.66</v>
      </c>
      <c r="C549">
        <v>21866.16</v>
      </c>
      <c r="D549">
        <v>21642.959999999999</v>
      </c>
      <c r="E549">
        <v>21788.14</v>
      </c>
      <c r="F549">
        <v>738437</v>
      </c>
      <c r="P549"/>
      <c r="Q549"/>
      <c r="R549"/>
    </row>
    <row r="550" spans="1:18" x14ac:dyDescent="0.2">
      <c r="A550" s="301">
        <v>43286</v>
      </c>
      <c r="B550">
        <v>21697.439999999999</v>
      </c>
      <c r="C550">
        <v>21751.5</v>
      </c>
      <c r="D550">
        <v>21462.95</v>
      </c>
      <c r="E550">
        <v>21546.99</v>
      </c>
      <c r="F550">
        <v>688367</v>
      </c>
      <c r="P550"/>
      <c r="Q550"/>
      <c r="R550"/>
    </row>
    <row r="551" spans="1:18" x14ac:dyDescent="0.2">
      <c r="A551" s="301">
        <v>43285</v>
      </c>
      <c r="B551">
        <v>21679</v>
      </c>
      <c r="C551">
        <v>21784</v>
      </c>
      <c r="D551">
        <v>21604.18</v>
      </c>
      <c r="E551">
        <v>21717.040000000001</v>
      </c>
      <c r="F551">
        <v>640866</v>
      </c>
      <c r="P551"/>
      <c r="Q551"/>
      <c r="R551"/>
    </row>
    <row r="552" spans="1:18" x14ac:dyDescent="0.2">
      <c r="A552" s="301">
        <v>43284</v>
      </c>
      <c r="B552">
        <v>21889.06</v>
      </c>
      <c r="C552">
        <v>21927.81</v>
      </c>
      <c r="D552">
        <v>21574.560000000001</v>
      </c>
      <c r="E552">
        <v>21785.54</v>
      </c>
      <c r="F552">
        <v>788798</v>
      </c>
      <c r="P552"/>
      <c r="Q552"/>
      <c r="R552"/>
    </row>
    <row r="553" spans="1:18" x14ac:dyDescent="0.2">
      <c r="A553" s="301">
        <v>43283</v>
      </c>
      <c r="B553">
        <v>22233.8</v>
      </c>
      <c r="C553">
        <v>22312.25</v>
      </c>
      <c r="D553">
        <v>21784.48</v>
      </c>
      <c r="E553">
        <v>21811.93</v>
      </c>
      <c r="F553">
        <v>692497</v>
      </c>
      <c r="P553"/>
      <c r="Q553"/>
      <c r="R553"/>
    </row>
    <row r="554" spans="1:18" x14ac:dyDescent="0.2">
      <c r="A554" s="301">
        <v>43280</v>
      </c>
      <c r="B554">
        <v>22314.47</v>
      </c>
      <c r="C554">
        <v>22332.82</v>
      </c>
      <c r="D554">
        <v>22145.48</v>
      </c>
      <c r="E554">
        <v>22304.51</v>
      </c>
      <c r="F554">
        <v>699798</v>
      </c>
      <c r="P554"/>
      <c r="Q554"/>
      <c r="R554"/>
    </row>
    <row r="555" spans="1:18" x14ac:dyDescent="0.2">
      <c r="A555" s="301">
        <v>43279</v>
      </c>
      <c r="B555">
        <v>22195.19</v>
      </c>
      <c r="C555">
        <v>22299.39</v>
      </c>
      <c r="D555">
        <v>22038.400000000001</v>
      </c>
      <c r="E555">
        <v>22270.39</v>
      </c>
      <c r="F555">
        <v>721978</v>
      </c>
      <c r="P555"/>
      <c r="Q555"/>
      <c r="R555"/>
    </row>
    <row r="556" spans="1:18" x14ac:dyDescent="0.2">
      <c r="A556" s="301">
        <v>43278</v>
      </c>
      <c r="B556">
        <v>22320.880000000001</v>
      </c>
      <c r="C556">
        <v>22356.54</v>
      </c>
      <c r="D556">
        <v>22205.34</v>
      </c>
      <c r="E556">
        <v>22271.77</v>
      </c>
      <c r="F556">
        <v>677767</v>
      </c>
      <c r="P556"/>
      <c r="Q556"/>
      <c r="R556"/>
    </row>
    <row r="557" spans="1:18" x14ac:dyDescent="0.2">
      <c r="A557" s="301">
        <v>43277</v>
      </c>
      <c r="B557">
        <v>22160.33</v>
      </c>
      <c r="C557">
        <v>22368.78</v>
      </c>
      <c r="D557">
        <v>22104.12</v>
      </c>
      <c r="E557">
        <v>22342</v>
      </c>
      <c r="F557">
        <v>735174</v>
      </c>
      <c r="P557"/>
      <c r="Q557"/>
      <c r="R557"/>
    </row>
    <row r="558" spans="1:18" x14ac:dyDescent="0.2">
      <c r="A558" s="301">
        <v>43276</v>
      </c>
      <c r="B558">
        <v>22543.56</v>
      </c>
      <c r="C558">
        <v>22556.55</v>
      </c>
      <c r="D558">
        <v>22312.79</v>
      </c>
      <c r="E558">
        <v>22338.15</v>
      </c>
      <c r="F558">
        <v>625477</v>
      </c>
      <c r="P558"/>
      <c r="Q558"/>
      <c r="R558"/>
    </row>
    <row r="559" spans="1:18" x14ac:dyDescent="0.2">
      <c r="A559" s="301">
        <v>43273</v>
      </c>
      <c r="B559">
        <v>22456.45</v>
      </c>
      <c r="C559">
        <v>22535.65</v>
      </c>
      <c r="D559">
        <v>22414.18</v>
      </c>
      <c r="E559">
        <v>22516.83</v>
      </c>
      <c r="F559">
        <v>886101</v>
      </c>
      <c r="P559"/>
      <c r="Q559"/>
      <c r="R559"/>
    </row>
    <row r="560" spans="1:18" x14ac:dyDescent="0.2">
      <c r="A560" s="301">
        <v>43272</v>
      </c>
      <c r="B560">
        <v>22523.279999999999</v>
      </c>
      <c r="C560">
        <v>22782.01</v>
      </c>
      <c r="D560">
        <v>22491.08</v>
      </c>
      <c r="E560">
        <v>22693.040000000001</v>
      </c>
      <c r="F560">
        <v>783004</v>
      </c>
      <c r="P560"/>
      <c r="Q560"/>
      <c r="R560"/>
    </row>
    <row r="561" spans="1:18" x14ac:dyDescent="0.2">
      <c r="A561" s="301">
        <v>43271</v>
      </c>
      <c r="B561">
        <v>22338.53</v>
      </c>
      <c r="C561">
        <v>22581.4</v>
      </c>
      <c r="D561">
        <v>22167.16</v>
      </c>
      <c r="E561">
        <v>22555.43</v>
      </c>
      <c r="F561">
        <v>917024</v>
      </c>
      <c r="P561"/>
      <c r="Q561"/>
      <c r="R561"/>
    </row>
    <row r="562" spans="1:18" x14ac:dyDescent="0.2">
      <c r="A562" s="301">
        <v>43270</v>
      </c>
      <c r="B562">
        <v>22565.919999999998</v>
      </c>
      <c r="C562">
        <v>22618.52</v>
      </c>
      <c r="D562">
        <v>22278.48</v>
      </c>
      <c r="E562">
        <v>22278.48</v>
      </c>
      <c r="F562">
        <v>818903</v>
      </c>
      <c r="P562"/>
      <c r="Q562"/>
      <c r="R562"/>
    </row>
    <row r="563" spans="1:18" x14ac:dyDescent="0.2">
      <c r="A563" s="301">
        <v>43269</v>
      </c>
      <c r="B563">
        <v>22806.57</v>
      </c>
      <c r="C563">
        <v>22806.89</v>
      </c>
      <c r="D563">
        <v>22601.13</v>
      </c>
      <c r="E563">
        <v>22680.33</v>
      </c>
      <c r="F563">
        <v>669855</v>
      </c>
      <c r="P563"/>
      <c r="Q563"/>
      <c r="R563"/>
    </row>
    <row r="564" spans="1:18" x14ac:dyDescent="0.2">
      <c r="A564" s="301">
        <v>43266</v>
      </c>
      <c r="B564">
        <v>22883.24</v>
      </c>
      <c r="C564">
        <v>22885.84</v>
      </c>
      <c r="D564">
        <v>22770.38</v>
      </c>
      <c r="E564">
        <v>22851.75</v>
      </c>
      <c r="F564">
        <v>912370</v>
      </c>
      <c r="P564"/>
      <c r="Q564"/>
      <c r="R564"/>
    </row>
    <row r="565" spans="1:18" x14ac:dyDescent="0.2">
      <c r="A565" s="301">
        <v>43265</v>
      </c>
      <c r="B565">
        <v>22842.959999999999</v>
      </c>
      <c r="C565">
        <v>22898.39</v>
      </c>
      <c r="D565">
        <v>22738.61</v>
      </c>
      <c r="E565">
        <v>22738.61</v>
      </c>
      <c r="F565">
        <v>742713</v>
      </c>
      <c r="P565"/>
      <c r="Q565"/>
      <c r="R565"/>
    </row>
    <row r="566" spans="1:18" x14ac:dyDescent="0.2">
      <c r="A566" s="301">
        <v>43264</v>
      </c>
      <c r="B566">
        <v>22896.17</v>
      </c>
      <c r="C566">
        <v>22993.26</v>
      </c>
      <c r="D566">
        <v>22895.31</v>
      </c>
      <c r="E566">
        <v>22966.38</v>
      </c>
      <c r="F566">
        <v>587738</v>
      </c>
      <c r="P566"/>
      <c r="Q566"/>
      <c r="R566"/>
    </row>
    <row r="567" spans="1:18" x14ac:dyDescent="0.2">
      <c r="A567" s="301">
        <v>43263</v>
      </c>
      <c r="B567">
        <v>22977.22</v>
      </c>
      <c r="C567">
        <v>23011.57</v>
      </c>
      <c r="D567">
        <v>22797.73</v>
      </c>
      <c r="E567">
        <v>22878.35</v>
      </c>
      <c r="F567">
        <v>659017</v>
      </c>
      <c r="P567"/>
      <c r="Q567"/>
      <c r="R567"/>
    </row>
    <row r="568" spans="1:18" x14ac:dyDescent="0.2">
      <c r="A568" s="301">
        <v>43262</v>
      </c>
      <c r="B568">
        <v>22686.95</v>
      </c>
      <c r="C568">
        <v>22856.080000000002</v>
      </c>
      <c r="D568">
        <v>22667.3</v>
      </c>
      <c r="E568">
        <v>22804.04</v>
      </c>
      <c r="F568">
        <v>573985</v>
      </c>
      <c r="P568"/>
      <c r="Q568"/>
      <c r="R568"/>
    </row>
    <row r="569" spans="1:18" x14ac:dyDescent="0.2">
      <c r="A569" s="301">
        <v>43259</v>
      </c>
      <c r="B569">
        <v>22799.38</v>
      </c>
      <c r="C569">
        <v>22879</v>
      </c>
      <c r="D569">
        <v>22694.5</v>
      </c>
      <c r="E569">
        <v>22694.5</v>
      </c>
      <c r="F569">
        <v>877581</v>
      </c>
      <c r="P569"/>
      <c r="Q569"/>
      <c r="R569"/>
    </row>
    <row r="570" spans="1:18" x14ac:dyDescent="0.2">
      <c r="A570" s="301">
        <v>43258</v>
      </c>
      <c r="B570">
        <v>22748.720000000001</v>
      </c>
      <c r="C570">
        <v>22856.37</v>
      </c>
      <c r="D570">
        <v>22732.18</v>
      </c>
      <c r="E570">
        <v>22823.26</v>
      </c>
      <c r="F570">
        <v>743579</v>
      </c>
      <c r="P570"/>
      <c r="Q570"/>
      <c r="R570"/>
    </row>
    <row r="571" spans="1:18" x14ac:dyDescent="0.2">
      <c r="A571" s="301">
        <v>43257</v>
      </c>
      <c r="B571">
        <v>22520.31</v>
      </c>
      <c r="C571">
        <v>22662.82</v>
      </c>
      <c r="D571">
        <v>22498.59</v>
      </c>
      <c r="E571">
        <v>22625.73</v>
      </c>
      <c r="F571">
        <v>700134</v>
      </c>
      <c r="P571"/>
      <c r="Q571"/>
      <c r="R571"/>
    </row>
    <row r="572" spans="1:18" x14ac:dyDescent="0.2">
      <c r="A572" s="301">
        <v>43256</v>
      </c>
      <c r="B572">
        <v>22552.17</v>
      </c>
      <c r="C572">
        <v>22602.13</v>
      </c>
      <c r="D572">
        <v>22470.04</v>
      </c>
      <c r="E572">
        <v>22539.54</v>
      </c>
      <c r="F572">
        <v>678022</v>
      </c>
      <c r="P572"/>
      <c r="Q572"/>
      <c r="R572"/>
    </row>
    <row r="573" spans="1:18" x14ac:dyDescent="0.2">
      <c r="A573" s="301">
        <v>43255</v>
      </c>
      <c r="B573">
        <v>22365.09</v>
      </c>
      <c r="C573">
        <v>22515.72</v>
      </c>
      <c r="D573">
        <v>22355.83</v>
      </c>
      <c r="E573">
        <v>22475.94</v>
      </c>
      <c r="F573">
        <v>741228</v>
      </c>
      <c r="P573"/>
      <c r="Q573"/>
      <c r="R573"/>
    </row>
    <row r="574" spans="1:18" x14ac:dyDescent="0.2">
      <c r="A574" s="301">
        <v>43252</v>
      </c>
      <c r="B574">
        <v>22126.25</v>
      </c>
      <c r="C574">
        <v>22316.91</v>
      </c>
      <c r="D574">
        <v>22098.04</v>
      </c>
      <c r="E574">
        <v>22171.35</v>
      </c>
      <c r="F574">
        <v>850358</v>
      </c>
      <c r="P574"/>
      <c r="Q574"/>
      <c r="R574"/>
    </row>
    <row r="575" spans="1:18" x14ac:dyDescent="0.2">
      <c r="A575" s="301">
        <v>43251</v>
      </c>
      <c r="B575">
        <v>22163.4</v>
      </c>
      <c r="C575">
        <v>22254.42</v>
      </c>
      <c r="D575">
        <v>22098</v>
      </c>
      <c r="E575">
        <v>22201.82</v>
      </c>
      <c r="F575">
        <v>1365398</v>
      </c>
      <c r="P575"/>
      <c r="Q575"/>
      <c r="R575"/>
    </row>
    <row r="576" spans="1:18" x14ac:dyDescent="0.2">
      <c r="A576" s="301">
        <v>43250</v>
      </c>
      <c r="B576">
        <v>22051.97</v>
      </c>
      <c r="C576">
        <v>22079.23</v>
      </c>
      <c r="D576">
        <v>21931.65</v>
      </c>
      <c r="E576">
        <v>22018.52</v>
      </c>
      <c r="F576">
        <v>933233</v>
      </c>
      <c r="P576"/>
      <c r="Q576"/>
      <c r="R576"/>
    </row>
    <row r="577" spans="1:18" x14ac:dyDescent="0.2">
      <c r="A577" s="301">
        <v>43249</v>
      </c>
      <c r="B577">
        <v>22431.95</v>
      </c>
      <c r="C577">
        <v>22439.1</v>
      </c>
      <c r="D577">
        <v>22240.39</v>
      </c>
      <c r="E577">
        <v>22358.43</v>
      </c>
      <c r="F577">
        <v>616424</v>
      </c>
      <c r="P577"/>
      <c r="Q577"/>
      <c r="R577"/>
    </row>
    <row r="578" spans="1:18" x14ac:dyDescent="0.2">
      <c r="A578" s="301">
        <v>43248</v>
      </c>
      <c r="B578">
        <v>22488.95</v>
      </c>
      <c r="C578">
        <v>22547.67</v>
      </c>
      <c r="D578">
        <v>22410.91</v>
      </c>
      <c r="E578">
        <v>22481.09</v>
      </c>
      <c r="F578">
        <v>545112</v>
      </c>
      <c r="P578"/>
      <c r="Q578"/>
      <c r="R578"/>
    </row>
    <row r="579" spans="1:18" x14ac:dyDescent="0.2">
      <c r="A579" s="301">
        <v>43245</v>
      </c>
      <c r="B579">
        <v>22380.22</v>
      </c>
      <c r="C579">
        <v>22509.360000000001</v>
      </c>
      <c r="D579">
        <v>22318.15</v>
      </c>
      <c r="E579">
        <v>22450.79</v>
      </c>
      <c r="F579">
        <v>725572</v>
      </c>
      <c r="P579"/>
      <c r="Q579"/>
      <c r="R579"/>
    </row>
    <row r="580" spans="1:18" x14ac:dyDescent="0.2">
      <c r="A580" s="301">
        <v>43244</v>
      </c>
      <c r="B580">
        <v>22621.29</v>
      </c>
      <c r="C580">
        <v>22644.69</v>
      </c>
      <c r="D580">
        <v>22366.6</v>
      </c>
      <c r="E580">
        <v>22437.01</v>
      </c>
      <c r="F580">
        <v>881970</v>
      </c>
      <c r="P580"/>
      <c r="Q580"/>
      <c r="R580"/>
    </row>
    <row r="581" spans="1:18" x14ac:dyDescent="0.2">
      <c r="A581" s="301">
        <v>43243</v>
      </c>
      <c r="B581">
        <v>22868.79</v>
      </c>
      <c r="C581">
        <v>22949.73</v>
      </c>
      <c r="D581">
        <v>22649.85</v>
      </c>
      <c r="E581">
        <v>22689.74</v>
      </c>
      <c r="F581">
        <v>773137</v>
      </c>
      <c r="P581"/>
      <c r="Q581"/>
      <c r="R581"/>
    </row>
    <row r="582" spans="1:18" x14ac:dyDescent="0.2">
      <c r="A582" s="301">
        <v>43242</v>
      </c>
      <c r="B582">
        <v>23025.95</v>
      </c>
      <c r="C582">
        <v>23031.67</v>
      </c>
      <c r="D582">
        <v>22952.87</v>
      </c>
      <c r="E582">
        <v>22960.34</v>
      </c>
      <c r="F582">
        <v>612262</v>
      </c>
      <c r="P582"/>
      <c r="Q582"/>
      <c r="R582"/>
    </row>
    <row r="583" spans="1:18" x14ac:dyDescent="0.2">
      <c r="A583" s="301">
        <v>43241</v>
      </c>
      <c r="B583">
        <v>22937.58</v>
      </c>
      <c r="C583">
        <v>23050.39</v>
      </c>
      <c r="D583">
        <v>22935.31</v>
      </c>
      <c r="E583">
        <v>23002.37</v>
      </c>
      <c r="F583">
        <v>608974</v>
      </c>
      <c r="P583"/>
      <c r="Q583"/>
      <c r="R583"/>
    </row>
    <row r="584" spans="1:18" x14ac:dyDescent="0.2">
      <c r="A584" s="301">
        <v>43238</v>
      </c>
      <c r="B584">
        <v>22907.200000000001</v>
      </c>
      <c r="C584">
        <v>22954.19</v>
      </c>
      <c r="D584">
        <v>22867.3</v>
      </c>
      <c r="E584">
        <v>22930.36</v>
      </c>
      <c r="F584">
        <v>672853</v>
      </c>
      <c r="P584"/>
      <c r="Q584"/>
      <c r="R584"/>
    </row>
    <row r="585" spans="1:18" x14ac:dyDescent="0.2">
      <c r="A585" s="301">
        <v>43237</v>
      </c>
      <c r="B585">
        <v>22820.62</v>
      </c>
      <c r="C585">
        <v>22887.03</v>
      </c>
      <c r="D585">
        <v>22799.16</v>
      </c>
      <c r="E585">
        <v>22838.37</v>
      </c>
      <c r="F585">
        <v>779173</v>
      </c>
      <c r="P585"/>
      <c r="Q585"/>
      <c r="R585"/>
    </row>
    <row r="586" spans="1:18" x14ac:dyDescent="0.2">
      <c r="A586" s="301">
        <v>43236</v>
      </c>
      <c r="B586">
        <v>22730.12</v>
      </c>
      <c r="C586">
        <v>22796.14</v>
      </c>
      <c r="D586">
        <v>22695.84</v>
      </c>
      <c r="E586">
        <v>22717.23</v>
      </c>
      <c r="F586">
        <v>826583</v>
      </c>
      <c r="P586"/>
      <c r="Q586"/>
      <c r="R586"/>
    </row>
    <row r="587" spans="1:18" x14ac:dyDescent="0.2">
      <c r="A587" s="301">
        <v>43235</v>
      </c>
      <c r="B587">
        <v>22889.47</v>
      </c>
      <c r="C587">
        <v>22912.06</v>
      </c>
      <c r="D587">
        <v>22805.72</v>
      </c>
      <c r="E587">
        <v>22818.02</v>
      </c>
      <c r="F587">
        <v>891344</v>
      </c>
      <c r="P587"/>
      <c r="Q587"/>
      <c r="R587"/>
    </row>
    <row r="588" spans="1:18" x14ac:dyDescent="0.2">
      <c r="A588" s="301">
        <v>43234</v>
      </c>
      <c r="B588">
        <v>22705.3</v>
      </c>
      <c r="C588">
        <v>22894.76</v>
      </c>
      <c r="D588">
        <v>22683.64</v>
      </c>
      <c r="E588">
        <v>22865.86</v>
      </c>
      <c r="F588">
        <v>709815</v>
      </c>
      <c r="P588"/>
      <c r="Q588"/>
      <c r="R588"/>
    </row>
    <row r="589" spans="1:18" x14ac:dyDescent="0.2">
      <c r="A589" s="301">
        <v>43231</v>
      </c>
      <c r="B589">
        <v>22573.95</v>
      </c>
      <c r="C589">
        <v>22769.16</v>
      </c>
      <c r="D589">
        <v>22545.47</v>
      </c>
      <c r="E589">
        <v>22758.48</v>
      </c>
      <c r="F589">
        <v>827483</v>
      </c>
      <c r="P589"/>
      <c r="Q589"/>
      <c r="R589"/>
    </row>
    <row r="590" spans="1:18" x14ac:dyDescent="0.2">
      <c r="A590" s="301">
        <v>43230</v>
      </c>
      <c r="B590">
        <v>22482.51</v>
      </c>
      <c r="C590">
        <v>22530.639999999999</v>
      </c>
      <c r="D590">
        <v>22418.75</v>
      </c>
      <c r="E590">
        <v>22497.18</v>
      </c>
      <c r="F590">
        <v>755870</v>
      </c>
      <c r="P590"/>
      <c r="Q590"/>
      <c r="R590"/>
    </row>
    <row r="591" spans="1:18" x14ac:dyDescent="0.2">
      <c r="A591" s="301">
        <v>43229</v>
      </c>
      <c r="B591">
        <v>22463.01</v>
      </c>
      <c r="C591">
        <v>22478.639999999999</v>
      </c>
      <c r="D591">
        <v>22364.75</v>
      </c>
      <c r="E591">
        <v>22408.880000000001</v>
      </c>
      <c r="F591">
        <v>887137</v>
      </c>
      <c r="P591"/>
      <c r="Q591"/>
      <c r="R591"/>
    </row>
    <row r="592" spans="1:18" x14ac:dyDescent="0.2">
      <c r="A592" s="301">
        <v>43228</v>
      </c>
      <c r="B592">
        <v>22440.65</v>
      </c>
      <c r="C592">
        <v>22566.68</v>
      </c>
      <c r="D592">
        <v>22423.23</v>
      </c>
      <c r="E592">
        <v>22508.69</v>
      </c>
      <c r="F592">
        <v>794463</v>
      </c>
      <c r="P592"/>
      <c r="Q592"/>
      <c r="R592"/>
    </row>
    <row r="593" spans="1:18" x14ac:dyDescent="0.2">
      <c r="A593" s="301">
        <v>43227</v>
      </c>
      <c r="B593">
        <v>22513.22</v>
      </c>
      <c r="C593">
        <v>22513.48</v>
      </c>
      <c r="D593">
        <v>22350.91</v>
      </c>
      <c r="E593">
        <v>22467.16</v>
      </c>
      <c r="F593">
        <v>710778</v>
      </c>
      <c r="P593"/>
      <c r="Q593"/>
      <c r="R593"/>
    </row>
    <row r="594" spans="1:18" x14ac:dyDescent="0.2">
      <c r="A594" s="301">
        <v>43222</v>
      </c>
      <c r="B594">
        <v>22568.19</v>
      </c>
      <c r="C594">
        <v>22568.19</v>
      </c>
      <c r="D594">
        <v>22426.55</v>
      </c>
      <c r="E594">
        <v>22472.78</v>
      </c>
      <c r="F594">
        <v>728576</v>
      </c>
      <c r="P594"/>
      <c r="Q594"/>
      <c r="R594"/>
    </row>
    <row r="595" spans="1:18" x14ac:dyDescent="0.2">
      <c r="A595" s="301">
        <v>43221</v>
      </c>
      <c r="B595">
        <v>22453.42</v>
      </c>
      <c r="C595">
        <v>22519.45</v>
      </c>
      <c r="D595">
        <v>22411.43</v>
      </c>
      <c r="E595">
        <v>22508.03</v>
      </c>
      <c r="F595">
        <v>926773</v>
      </c>
      <c r="P595"/>
      <c r="Q595"/>
      <c r="R595"/>
    </row>
    <row r="596" spans="1:18" x14ac:dyDescent="0.2">
      <c r="A596" s="301">
        <v>43217</v>
      </c>
      <c r="B596">
        <v>22466.66</v>
      </c>
      <c r="C596">
        <v>22495.56</v>
      </c>
      <c r="D596">
        <v>22357.53</v>
      </c>
      <c r="E596">
        <v>22467.87</v>
      </c>
      <c r="F596">
        <v>919187</v>
      </c>
      <c r="P596"/>
      <c r="Q596"/>
      <c r="R596"/>
    </row>
    <row r="597" spans="1:18" x14ac:dyDescent="0.2">
      <c r="A597" s="301">
        <v>43216</v>
      </c>
      <c r="B597">
        <v>22278.77</v>
      </c>
      <c r="C597">
        <v>22381.66</v>
      </c>
      <c r="D597">
        <v>22265.200000000001</v>
      </c>
      <c r="E597">
        <v>22319.61</v>
      </c>
      <c r="F597">
        <v>750734</v>
      </c>
      <c r="P597"/>
      <c r="Q597"/>
      <c r="R597"/>
    </row>
    <row r="598" spans="1:18" x14ac:dyDescent="0.2">
      <c r="A598" s="301">
        <v>43215</v>
      </c>
      <c r="B598">
        <v>22118.62</v>
      </c>
      <c r="C598">
        <v>22228.78</v>
      </c>
      <c r="D598">
        <v>22080.76</v>
      </c>
      <c r="E598">
        <v>22215.32</v>
      </c>
      <c r="F598">
        <v>755984</v>
      </c>
      <c r="P598"/>
      <c r="Q598"/>
      <c r="R598"/>
    </row>
    <row r="599" spans="1:18" x14ac:dyDescent="0.2">
      <c r="A599" s="301">
        <v>43214</v>
      </c>
      <c r="B599">
        <v>22228.82</v>
      </c>
      <c r="C599">
        <v>22304.69</v>
      </c>
      <c r="D599">
        <v>22149.59</v>
      </c>
      <c r="E599">
        <v>22278.12</v>
      </c>
      <c r="F599">
        <v>789319</v>
      </c>
      <c r="P599"/>
      <c r="Q599"/>
      <c r="R599"/>
    </row>
    <row r="600" spans="1:18" x14ac:dyDescent="0.2">
      <c r="A600" s="301">
        <v>43213</v>
      </c>
      <c r="B600">
        <v>22157.88</v>
      </c>
      <c r="C600">
        <v>22204.86</v>
      </c>
      <c r="D600">
        <v>22065.52</v>
      </c>
      <c r="E600">
        <v>22088.04</v>
      </c>
      <c r="F600">
        <v>659952</v>
      </c>
      <c r="P600"/>
      <c r="Q600"/>
      <c r="R600"/>
    </row>
    <row r="601" spans="1:18" x14ac:dyDescent="0.2">
      <c r="A601" s="301">
        <v>43210</v>
      </c>
      <c r="B601">
        <v>22148.22</v>
      </c>
      <c r="C601">
        <v>22261.35</v>
      </c>
      <c r="D601">
        <v>22076.63</v>
      </c>
      <c r="E601">
        <v>22162.240000000002</v>
      </c>
      <c r="F601">
        <v>718220</v>
      </c>
      <c r="P601"/>
      <c r="Q601"/>
      <c r="R601"/>
    </row>
    <row r="602" spans="1:18" x14ac:dyDescent="0.2">
      <c r="A602" s="301">
        <v>43209</v>
      </c>
      <c r="B602">
        <v>22231.86</v>
      </c>
      <c r="C602">
        <v>22360.65</v>
      </c>
      <c r="D602">
        <v>22176.86</v>
      </c>
      <c r="E602">
        <v>22191.18</v>
      </c>
      <c r="F602">
        <v>821701</v>
      </c>
      <c r="P602"/>
      <c r="Q602"/>
      <c r="R602"/>
    </row>
    <row r="603" spans="1:18" x14ac:dyDescent="0.2">
      <c r="A603" s="301">
        <v>43208</v>
      </c>
      <c r="B603">
        <v>21929.01</v>
      </c>
      <c r="C603">
        <v>22194.11</v>
      </c>
      <c r="D603">
        <v>21914.959999999999</v>
      </c>
      <c r="E603">
        <v>22158.2</v>
      </c>
      <c r="F603">
        <v>726076</v>
      </c>
      <c r="P603"/>
      <c r="Q603"/>
      <c r="R603"/>
    </row>
    <row r="604" spans="1:18" x14ac:dyDescent="0.2">
      <c r="A604" s="301">
        <v>43207</v>
      </c>
      <c r="B604">
        <v>21801.83</v>
      </c>
      <c r="C604">
        <v>21889.89</v>
      </c>
      <c r="D604">
        <v>21772.42</v>
      </c>
      <c r="E604">
        <v>21847.59</v>
      </c>
      <c r="F604">
        <v>592456</v>
      </c>
      <c r="P604"/>
      <c r="Q604"/>
      <c r="R604"/>
    </row>
    <row r="605" spans="1:18" x14ac:dyDescent="0.2">
      <c r="A605" s="301">
        <v>43206</v>
      </c>
      <c r="B605">
        <v>21843.55</v>
      </c>
      <c r="C605">
        <v>21879.69</v>
      </c>
      <c r="D605">
        <v>21775.61</v>
      </c>
      <c r="E605">
        <v>21835.53</v>
      </c>
      <c r="F605">
        <v>550306</v>
      </c>
      <c r="P605"/>
      <c r="Q605"/>
      <c r="R605"/>
    </row>
    <row r="606" spans="1:18" x14ac:dyDescent="0.2">
      <c r="A606" s="301">
        <v>43203</v>
      </c>
      <c r="B606">
        <v>21801.41</v>
      </c>
      <c r="C606">
        <v>21917.35</v>
      </c>
      <c r="D606">
        <v>21746.69</v>
      </c>
      <c r="E606">
        <v>21778.74</v>
      </c>
      <c r="F606">
        <v>754051</v>
      </c>
      <c r="P606"/>
      <c r="Q606"/>
      <c r="R606"/>
    </row>
    <row r="607" spans="1:18" x14ac:dyDescent="0.2">
      <c r="A607" s="301">
        <v>43202</v>
      </c>
      <c r="B607">
        <v>21657.87</v>
      </c>
      <c r="C607">
        <v>21719.43</v>
      </c>
      <c r="D607">
        <v>21591.39</v>
      </c>
      <c r="E607">
        <v>21660.28</v>
      </c>
      <c r="F607">
        <v>601806</v>
      </c>
      <c r="P607"/>
      <c r="Q607"/>
      <c r="R607"/>
    </row>
    <row r="608" spans="1:18" x14ac:dyDescent="0.2">
      <c r="A608" s="301">
        <v>43201</v>
      </c>
      <c r="B608">
        <v>21819.09</v>
      </c>
      <c r="C608">
        <v>21837.360000000001</v>
      </c>
      <c r="D608">
        <v>21687.1</v>
      </c>
      <c r="E608">
        <v>21687.1</v>
      </c>
      <c r="F608">
        <v>716520</v>
      </c>
      <c r="P608"/>
      <c r="Q608"/>
      <c r="R608"/>
    </row>
    <row r="609" spans="1:18" x14ac:dyDescent="0.2">
      <c r="A609" s="301">
        <v>43200</v>
      </c>
      <c r="B609">
        <v>21599.67</v>
      </c>
      <c r="C609">
        <v>21933.99</v>
      </c>
      <c r="D609">
        <v>21542.37</v>
      </c>
      <c r="E609">
        <v>21794.32</v>
      </c>
      <c r="F609">
        <v>770246</v>
      </c>
      <c r="P609"/>
      <c r="Q609"/>
      <c r="R609"/>
    </row>
    <row r="610" spans="1:18" x14ac:dyDescent="0.2">
      <c r="A610" s="301">
        <v>43199</v>
      </c>
      <c r="B610">
        <v>21534.33</v>
      </c>
      <c r="C610">
        <v>21737.09</v>
      </c>
      <c r="D610">
        <v>21517.77</v>
      </c>
      <c r="E610">
        <v>21678.26</v>
      </c>
      <c r="F610">
        <v>640432</v>
      </c>
      <c r="P610"/>
      <c r="Q610"/>
      <c r="R610"/>
    </row>
    <row r="611" spans="1:18" x14ac:dyDescent="0.2">
      <c r="A611" s="301">
        <v>43196</v>
      </c>
      <c r="B611">
        <v>21633.73</v>
      </c>
      <c r="C611">
        <v>21742.84</v>
      </c>
      <c r="D611">
        <v>21550.42</v>
      </c>
      <c r="E611">
        <v>21567.52</v>
      </c>
      <c r="F611">
        <v>767065</v>
      </c>
      <c r="P611"/>
      <c r="Q611"/>
      <c r="R611"/>
    </row>
    <row r="612" spans="1:18" x14ac:dyDescent="0.2">
      <c r="A612" s="301">
        <v>43195</v>
      </c>
      <c r="B612">
        <v>21541.18</v>
      </c>
      <c r="C612">
        <v>21737.66</v>
      </c>
      <c r="D612">
        <v>21462.1</v>
      </c>
      <c r="E612">
        <v>21645.42</v>
      </c>
      <c r="F612">
        <v>832020</v>
      </c>
      <c r="P612"/>
      <c r="Q612"/>
      <c r="R612"/>
    </row>
    <row r="613" spans="1:18" x14ac:dyDescent="0.2">
      <c r="A613" s="301">
        <v>43194</v>
      </c>
      <c r="B613">
        <v>21415.85</v>
      </c>
      <c r="C613">
        <v>21415.85</v>
      </c>
      <c r="D613">
        <v>21238.18</v>
      </c>
      <c r="E613">
        <v>21319.55</v>
      </c>
      <c r="F613">
        <v>779097</v>
      </c>
      <c r="P613"/>
      <c r="Q613"/>
      <c r="R613"/>
    </row>
    <row r="614" spans="1:18" x14ac:dyDescent="0.2">
      <c r="A614" s="301">
        <v>43193</v>
      </c>
      <c r="B614">
        <v>21115.48</v>
      </c>
      <c r="C614">
        <v>21333.5</v>
      </c>
      <c r="D614">
        <v>21056.02</v>
      </c>
      <c r="E614">
        <v>21292.29</v>
      </c>
      <c r="F614">
        <v>657954</v>
      </c>
      <c r="P614"/>
      <c r="Q614"/>
      <c r="R614"/>
    </row>
    <row r="615" spans="1:18" x14ac:dyDescent="0.2">
      <c r="A615" s="301">
        <v>43192</v>
      </c>
      <c r="B615">
        <v>21441.57</v>
      </c>
      <c r="C615">
        <v>21597.47</v>
      </c>
      <c r="D615">
        <v>21388.58</v>
      </c>
      <c r="E615">
        <v>21388.58</v>
      </c>
      <c r="F615">
        <v>490335</v>
      </c>
      <c r="P615"/>
      <c r="Q615"/>
      <c r="R615"/>
    </row>
    <row r="616" spans="1:18" x14ac:dyDescent="0.2">
      <c r="A616" s="301">
        <v>43189</v>
      </c>
      <c r="B616">
        <v>21392.42</v>
      </c>
      <c r="C616">
        <v>21512.799999999999</v>
      </c>
      <c r="D616">
        <v>21311.5</v>
      </c>
      <c r="E616">
        <v>21454.3</v>
      </c>
      <c r="F616">
        <v>655768</v>
      </c>
      <c r="P616"/>
      <c r="Q616"/>
      <c r="R616"/>
    </row>
    <row r="617" spans="1:18" x14ac:dyDescent="0.2">
      <c r="A617" s="301">
        <v>43188</v>
      </c>
      <c r="B617">
        <v>21250.959999999999</v>
      </c>
      <c r="C617">
        <v>21298.57</v>
      </c>
      <c r="D617">
        <v>20996.22</v>
      </c>
      <c r="E617">
        <v>21159.08</v>
      </c>
      <c r="F617">
        <v>813223</v>
      </c>
      <c r="P617"/>
      <c r="Q617"/>
      <c r="R617"/>
    </row>
    <row r="618" spans="1:18" x14ac:dyDescent="0.2">
      <c r="A618" s="301">
        <v>43187</v>
      </c>
      <c r="B618">
        <v>20893.05</v>
      </c>
      <c r="C618">
        <v>21031.31</v>
      </c>
      <c r="D618">
        <v>20776.82</v>
      </c>
      <c r="E618">
        <v>21031.31</v>
      </c>
      <c r="F618">
        <v>908125</v>
      </c>
      <c r="P618"/>
      <c r="Q618"/>
      <c r="R618"/>
    </row>
    <row r="619" spans="1:18" x14ac:dyDescent="0.2">
      <c r="A619" s="301">
        <v>43186</v>
      </c>
      <c r="B619">
        <v>20958.900000000001</v>
      </c>
      <c r="C619">
        <v>21317.32</v>
      </c>
      <c r="D619">
        <v>20943.310000000001</v>
      </c>
      <c r="E619">
        <v>21317.32</v>
      </c>
      <c r="F619">
        <v>1050907</v>
      </c>
      <c r="P619"/>
      <c r="Q619"/>
      <c r="R619"/>
    </row>
    <row r="620" spans="1:18" x14ac:dyDescent="0.2">
      <c r="A620" s="301">
        <v>43185</v>
      </c>
      <c r="B620">
        <v>20423.37</v>
      </c>
      <c r="C620">
        <v>20766.099999999999</v>
      </c>
      <c r="D620">
        <v>20347.490000000002</v>
      </c>
      <c r="E620">
        <v>20766.099999999999</v>
      </c>
      <c r="F620">
        <v>1004845</v>
      </c>
      <c r="P620"/>
      <c r="Q620"/>
      <c r="R620"/>
    </row>
    <row r="621" spans="1:18" x14ac:dyDescent="0.2">
      <c r="A621" s="301">
        <v>43182</v>
      </c>
      <c r="B621">
        <v>21188.799999999999</v>
      </c>
      <c r="C621">
        <v>21188.799999999999</v>
      </c>
      <c r="D621">
        <v>20559.61</v>
      </c>
      <c r="E621">
        <v>20617.86</v>
      </c>
      <c r="F621">
        <v>1246989</v>
      </c>
      <c r="P621"/>
      <c r="Q621"/>
      <c r="R621"/>
    </row>
    <row r="622" spans="1:18" x14ac:dyDescent="0.2">
      <c r="A622" s="301">
        <v>43181</v>
      </c>
      <c r="B622">
        <v>21352.16</v>
      </c>
      <c r="C622">
        <v>21592</v>
      </c>
      <c r="D622">
        <v>21349.71</v>
      </c>
      <c r="E622">
        <v>21591.99</v>
      </c>
      <c r="F622">
        <v>851614</v>
      </c>
      <c r="P622"/>
      <c r="Q622"/>
      <c r="R622"/>
    </row>
    <row r="623" spans="1:18" x14ac:dyDescent="0.2">
      <c r="A623" s="301">
        <v>43179</v>
      </c>
      <c r="B623">
        <v>21297.98</v>
      </c>
      <c r="C623">
        <v>21384.86</v>
      </c>
      <c r="D623">
        <v>21223.97</v>
      </c>
      <c r="E623">
        <v>21380.97</v>
      </c>
      <c r="F623">
        <v>685636</v>
      </c>
      <c r="P623"/>
      <c r="Q623"/>
      <c r="R623"/>
    </row>
    <row r="624" spans="1:18" x14ac:dyDescent="0.2">
      <c r="A624" s="301">
        <v>43178</v>
      </c>
      <c r="B624">
        <v>21537.9</v>
      </c>
      <c r="C624">
        <v>21659.040000000001</v>
      </c>
      <c r="D624">
        <v>21366.880000000001</v>
      </c>
      <c r="E624">
        <v>21480.9</v>
      </c>
      <c r="F624">
        <v>693524</v>
      </c>
      <c r="P624"/>
      <c r="Q624"/>
      <c r="R624"/>
    </row>
    <row r="625" spans="1:18" x14ac:dyDescent="0.2">
      <c r="A625" s="301">
        <v>43175</v>
      </c>
      <c r="B625">
        <v>21876.53</v>
      </c>
      <c r="C625">
        <v>21879.279999999999</v>
      </c>
      <c r="D625">
        <v>21632.85</v>
      </c>
      <c r="E625">
        <v>21676.51</v>
      </c>
      <c r="F625">
        <v>779919</v>
      </c>
      <c r="P625"/>
      <c r="Q625"/>
      <c r="R625"/>
    </row>
    <row r="626" spans="1:18" x14ac:dyDescent="0.2">
      <c r="A626" s="301">
        <v>43174</v>
      </c>
      <c r="B626">
        <v>21704.14</v>
      </c>
      <c r="C626">
        <v>21825.97</v>
      </c>
      <c r="D626">
        <v>21555.49</v>
      </c>
      <c r="E626">
        <v>21803.95</v>
      </c>
      <c r="F626">
        <v>672610</v>
      </c>
      <c r="P626"/>
      <c r="Q626"/>
      <c r="R626"/>
    </row>
    <row r="627" spans="1:18" x14ac:dyDescent="0.2">
      <c r="A627" s="301">
        <v>43173</v>
      </c>
      <c r="B627">
        <v>21764.99</v>
      </c>
      <c r="C627">
        <v>21881.09</v>
      </c>
      <c r="D627">
        <v>21684.02</v>
      </c>
      <c r="E627">
        <v>21777.29</v>
      </c>
      <c r="F627">
        <v>669693</v>
      </c>
      <c r="P627"/>
      <c r="Q627"/>
      <c r="R627"/>
    </row>
    <row r="628" spans="1:18" x14ac:dyDescent="0.2">
      <c r="A628" s="301">
        <v>43172</v>
      </c>
      <c r="B628">
        <v>21742.45</v>
      </c>
      <c r="C628">
        <v>21968.1</v>
      </c>
      <c r="D628">
        <v>21700.78</v>
      </c>
      <c r="E628">
        <v>21968.1</v>
      </c>
      <c r="F628">
        <v>702201</v>
      </c>
      <c r="P628"/>
      <c r="Q628"/>
      <c r="R628"/>
    </row>
    <row r="629" spans="1:18" x14ac:dyDescent="0.2">
      <c r="A629" s="301">
        <v>43171</v>
      </c>
      <c r="B629">
        <v>21826.1</v>
      </c>
      <c r="C629">
        <v>21971.16</v>
      </c>
      <c r="D629">
        <v>21689.97</v>
      </c>
      <c r="E629">
        <v>21824.03</v>
      </c>
      <c r="F629">
        <v>728258</v>
      </c>
      <c r="P629"/>
      <c r="Q629"/>
      <c r="R629"/>
    </row>
    <row r="630" spans="1:18" x14ac:dyDescent="0.2">
      <c r="A630" s="301">
        <v>43168</v>
      </c>
      <c r="B630">
        <v>21594.22</v>
      </c>
      <c r="C630">
        <v>21884.45</v>
      </c>
      <c r="D630">
        <v>21357.55</v>
      </c>
      <c r="E630">
        <v>21469.200000000001</v>
      </c>
      <c r="F630">
        <v>1139188</v>
      </c>
      <c r="P630"/>
      <c r="Q630"/>
      <c r="R630"/>
    </row>
    <row r="631" spans="1:18" x14ac:dyDescent="0.2">
      <c r="A631" s="301">
        <v>43167</v>
      </c>
      <c r="B631">
        <v>21488.16</v>
      </c>
      <c r="C631">
        <v>21488.16</v>
      </c>
      <c r="D631">
        <v>21299.4</v>
      </c>
      <c r="E631">
        <v>21368.07</v>
      </c>
      <c r="F631">
        <v>742541</v>
      </c>
      <c r="P631"/>
      <c r="Q631"/>
      <c r="R631"/>
    </row>
    <row r="632" spans="1:18" x14ac:dyDescent="0.2">
      <c r="A632" s="301">
        <v>43166</v>
      </c>
      <c r="B632">
        <v>21261.96</v>
      </c>
      <c r="C632">
        <v>21484.080000000002</v>
      </c>
      <c r="D632">
        <v>21201.94</v>
      </c>
      <c r="E632">
        <v>21252.720000000001</v>
      </c>
      <c r="F632">
        <v>897302</v>
      </c>
      <c r="P632"/>
      <c r="Q632"/>
      <c r="R632"/>
    </row>
    <row r="633" spans="1:18" x14ac:dyDescent="0.2">
      <c r="A633" s="301">
        <v>43165</v>
      </c>
      <c r="B633">
        <v>21390.2</v>
      </c>
      <c r="C633">
        <v>21551.14</v>
      </c>
      <c r="D633">
        <v>21381.42</v>
      </c>
      <c r="E633">
        <v>21417.759999999998</v>
      </c>
      <c r="F633">
        <v>787621</v>
      </c>
      <c r="P633"/>
      <c r="Q633"/>
      <c r="R633"/>
    </row>
    <row r="634" spans="1:18" x14ac:dyDescent="0.2">
      <c r="A634" s="301">
        <v>43164</v>
      </c>
      <c r="B634">
        <v>21047.81</v>
      </c>
      <c r="C634">
        <v>21164.38</v>
      </c>
      <c r="D634">
        <v>20937.259999999998</v>
      </c>
      <c r="E634">
        <v>21042.09</v>
      </c>
      <c r="F634">
        <v>898566</v>
      </c>
      <c r="P634"/>
      <c r="Q634"/>
      <c r="R634"/>
    </row>
    <row r="635" spans="1:18" x14ac:dyDescent="0.2">
      <c r="A635" s="301">
        <v>43161</v>
      </c>
      <c r="B635">
        <v>21339.98</v>
      </c>
      <c r="C635">
        <v>21366.09</v>
      </c>
      <c r="D635">
        <v>21088.959999999999</v>
      </c>
      <c r="E635">
        <v>21181.64</v>
      </c>
      <c r="F635">
        <v>1000586</v>
      </c>
      <c r="P635"/>
      <c r="Q635"/>
      <c r="R635"/>
    </row>
    <row r="636" spans="1:18" x14ac:dyDescent="0.2">
      <c r="A636" s="301">
        <v>43160</v>
      </c>
      <c r="B636">
        <v>21901.13</v>
      </c>
      <c r="C636">
        <v>21901.13</v>
      </c>
      <c r="D636">
        <v>21645.22</v>
      </c>
      <c r="E636">
        <v>21724.47</v>
      </c>
      <c r="F636">
        <v>930668</v>
      </c>
      <c r="P636"/>
      <c r="Q636"/>
      <c r="R636"/>
    </row>
    <row r="637" spans="1:18" x14ac:dyDescent="0.2">
      <c r="A637" s="301">
        <v>43159</v>
      </c>
      <c r="B637">
        <v>22292.53</v>
      </c>
      <c r="C637">
        <v>22380.28</v>
      </c>
      <c r="D637">
        <v>22068.240000000002</v>
      </c>
      <c r="E637">
        <v>22068.240000000002</v>
      </c>
      <c r="F637">
        <v>914897</v>
      </c>
      <c r="P637"/>
      <c r="Q637"/>
      <c r="R637"/>
    </row>
    <row r="638" spans="1:18" x14ac:dyDescent="0.2">
      <c r="A638" s="301">
        <v>43158</v>
      </c>
      <c r="B638">
        <v>22391.67</v>
      </c>
      <c r="C638">
        <v>22502.05</v>
      </c>
      <c r="D638">
        <v>22325.07</v>
      </c>
      <c r="E638">
        <v>22389.86</v>
      </c>
      <c r="F638">
        <v>765758</v>
      </c>
      <c r="P638"/>
      <c r="Q638"/>
      <c r="R638"/>
    </row>
    <row r="639" spans="1:18" x14ac:dyDescent="0.2">
      <c r="A639" s="301">
        <v>43157</v>
      </c>
      <c r="B639">
        <v>22134.639999999999</v>
      </c>
      <c r="C639">
        <v>22226.53</v>
      </c>
      <c r="D639">
        <v>22040.87</v>
      </c>
      <c r="E639">
        <v>22153.63</v>
      </c>
      <c r="F639">
        <v>665568</v>
      </c>
      <c r="P639"/>
      <c r="Q639"/>
      <c r="R639"/>
    </row>
    <row r="640" spans="1:18" x14ac:dyDescent="0.2">
      <c r="A640" s="301">
        <v>43154</v>
      </c>
      <c r="B640">
        <v>21789.72</v>
      </c>
      <c r="C640">
        <v>21903.39</v>
      </c>
      <c r="D640">
        <v>21741.63</v>
      </c>
      <c r="E640">
        <v>21892.78</v>
      </c>
      <c r="F640">
        <v>665755</v>
      </c>
      <c r="P640"/>
      <c r="Q640"/>
      <c r="R640"/>
    </row>
    <row r="641" spans="1:18" x14ac:dyDescent="0.2">
      <c r="A641" s="301">
        <v>43153</v>
      </c>
      <c r="B641">
        <v>21789.88</v>
      </c>
      <c r="C641">
        <v>21799.4</v>
      </c>
      <c r="D641">
        <v>21626.85</v>
      </c>
      <c r="E641">
        <v>21736.44</v>
      </c>
      <c r="F641">
        <v>796713</v>
      </c>
      <c r="P641"/>
      <c r="Q641"/>
      <c r="R641"/>
    </row>
    <row r="642" spans="1:18" x14ac:dyDescent="0.2">
      <c r="A642" s="301">
        <v>43152</v>
      </c>
      <c r="B642">
        <v>21942.42</v>
      </c>
      <c r="C642">
        <v>22130.58</v>
      </c>
      <c r="D642">
        <v>21836.73</v>
      </c>
      <c r="E642">
        <v>21970.81</v>
      </c>
      <c r="F642">
        <v>803495</v>
      </c>
      <c r="P642"/>
      <c r="Q642"/>
      <c r="R642"/>
    </row>
    <row r="643" spans="1:18" x14ac:dyDescent="0.2">
      <c r="A643" s="301">
        <v>43151</v>
      </c>
      <c r="B643">
        <v>22054.32</v>
      </c>
      <c r="C643">
        <v>22063.87</v>
      </c>
      <c r="D643">
        <v>21831.45</v>
      </c>
      <c r="E643">
        <v>21925.1</v>
      </c>
      <c r="F643">
        <v>696266</v>
      </c>
      <c r="P643"/>
      <c r="Q643"/>
      <c r="R643"/>
    </row>
    <row r="644" spans="1:18" x14ac:dyDescent="0.2">
      <c r="A644" s="301">
        <v>43150</v>
      </c>
      <c r="B644">
        <v>21903.66</v>
      </c>
      <c r="C644">
        <v>22152.85</v>
      </c>
      <c r="D644">
        <v>21858.33</v>
      </c>
      <c r="E644">
        <v>22149.21</v>
      </c>
      <c r="F644">
        <v>706079</v>
      </c>
      <c r="P644"/>
      <c r="Q644"/>
      <c r="R644"/>
    </row>
    <row r="645" spans="1:18" x14ac:dyDescent="0.2">
      <c r="A645" s="301">
        <v>43147</v>
      </c>
      <c r="B645">
        <v>21555.99</v>
      </c>
      <c r="C645">
        <v>21866.37</v>
      </c>
      <c r="D645">
        <v>21499.88</v>
      </c>
      <c r="E645">
        <v>21720.25</v>
      </c>
      <c r="F645">
        <v>801702</v>
      </c>
      <c r="P645"/>
      <c r="Q645"/>
      <c r="R645"/>
    </row>
    <row r="646" spans="1:18" x14ac:dyDescent="0.2">
      <c r="A646" s="301">
        <v>43146</v>
      </c>
      <c r="B646">
        <v>21384.1</v>
      </c>
      <c r="C646">
        <v>21578.99</v>
      </c>
      <c r="D646">
        <v>21308.92</v>
      </c>
      <c r="E646">
        <v>21464.98</v>
      </c>
      <c r="F646">
        <v>891144</v>
      </c>
      <c r="P646"/>
      <c r="Q646"/>
      <c r="R646"/>
    </row>
    <row r="647" spans="1:18" x14ac:dyDescent="0.2">
      <c r="A647" s="301">
        <v>43145</v>
      </c>
      <c r="B647">
        <v>21251.24</v>
      </c>
      <c r="C647">
        <v>21371.01</v>
      </c>
      <c r="D647">
        <v>20950.150000000001</v>
      </c>
      <c r="E647">
        <v>21154.17</v>
      </c>
      <c r="F647">
        <v>1071110</v>
      </c>
      <c r="P647"/>
      <c r="Q647"/>
      <c r="R647"/>
    </row>
    <row r="648" spans="1:18" x14ac:dyDescent="0.2">
      <c r="A648" s="301">
        <v>43144</v>
      </c>
      <c r="B648">
        <v>21633.34</v>
      </c>
      <c r="C648">
        <v>21679.200000000001</v>
      </c>
      <c r="D648">
        <v>21211.53</v>
      </c>
      <c r="E648">
        <v>21244.68</v>
      </c>
      <c r="F648">
        <v>1181617</v>
      </c>
      <c r="P648"/>
      <c r="Q648"/>
      <c r="R648"/>
    </row>
    <row r="649" spans="1:18" x14ac:dyDescent="0.2">
      <c r="A649" s="301">
        <v>43140</v>
      </c>
      <c r="B649">
        <v>21507.74</v>
      </c>
      <c r="C649">
        <v>21510.3</v>
      </c>
      <c r="D649">
        <v>21119.01</v>
      </c>
      <c r="E649">
        <v>21382.62</v>
      </c>
      <c r="F649">
        <v>1315403</v>
      </c>
      <c r="P649"/>
      <c r="Q649"/>
      <c r="R649"/>
    </row>
    <row r="650" spans="1:18" x14ac:dyDescent="0.2">
      <c r="A650" s="301">
        <v>43139</v>
      </c>
      <c r="B650">
        <v>21721.57</v>
      </c>
      <c r="C650">
        <v>21977.03</v>
      </c>
      <c r="D650">
        <v>21649.7</v>
      </c>
      <c r="E650">
        <v>21890.86</v>
      </c>
      <c r="F650">
        <v>1079441</v>
      </c>
      <c r="P650"/>
      <c r="Q650"/>
      <c r="R650"/>
    </row>
    <row r="651" spans="1:18" x14ac:dyDescent="0.2">
      <c r="A651" s="301">
        <v>43138</v>
      </c>
      <c r="B651">
        <v>22001.29</v>
      </c>
      <c r="C651">
        <v>22353.87</v>
      </c>
      <c r="D651">
        <v>21627.13</v>
      </c>
      <c r="E651">
        <v>21645.37</v>
      </c>
      <c r="F651">
        <v>1479375</v>
      </c>
      <c r="P651"/>
      <c r="Q651"/>
      <c r="R651"/>
    </row>
    <row r="652" spans="1:18" x14ac:dyDescent="0.2">
      <c r="A652" s="301">
        <v>43137</v>
      </c>
      <c r="B652">
        <v>22267</v>
      </c>
      <c r="C652">
        <v>22277.45</v>
      </c>
      <c r="D652">
        <v>21078.71</v>
      </c>
      <c r="E652">
        <v>21610.240000000002</v>
      </c>
      <c r="F652">
        <v>1960131</v>
      </c>
      <c r="P652"/>
      <c r="Q652"/>
      <c r="R652"/>
    </row>
    <row r="653" spans="1:18" x14ac:dyDescent="0.2">
      <c r="A653" s="301">
        <v>43136</v>
      </c>
      <c r="B653">
        <v>22921.16</v>
      </c>
      <c r="C653">
        <v>22967.69</v>
      </c>
      <c r="D653">
        <v>22659.43</v>
      </c>
      <c r="E653">
        <v>22682.080000000002</v>
      </c>
      <c r="F653">
        <v>1109257</v>
      </c>
      <c r="P653"/>
      <c r="Q653"/>
      <c r="R653"/>
    </row>
    <row r="654" spans="1:18" x14ac:dyDescent="0.2">
      <c r="A654" s="301">
        <v>43133</v>
      </c>
      <c r="B654">
        <v>23361.67</v>
      </c>
      <c r="C654">
        <v>23367.96</v>
      </c>
      <c r="D654">
        <v>23122.45</v>
      </c>
      <c r="E654">
        <v>23274.53</v>
      </c>
      <c r="F654">
        <v>1016704</v>
      </c>
      <c r="P654"/>
      <c r="Q654"/>
      <c r="R654"/>
    </row>
    <row r="655" spans="1:18" x14ac:dyDescent="0.2">
      <c r="A655" s="301">
        <v>43132</v>
      </c>
      <c r="B655">
        <v>23276.1</v>
      </c>
      <c r="C655">
        <v>23492.77</v>
      </c>
      <c r="D655">
        <v>23211.119999999999</v>
      </c>
      <c r="E655">
        <v>23486.11</v>
      </c>
      <c r="F655">
        <v>1048996</v>
      </c>
      <c r="P655"/>
      <c r="Q655"/>
      <c r="R655"/>
    </row>
    <row r="656" spans="1:18" x14ac:dyDescent="0.2">
      <c r="A656" s="301">
        <v>43131</v>
      </c>
      <c r="B656">
        <v>23205.23</v>
      </c>
      <c r="C656">
        <v>23375.38</v>
      </c>
      <c r="D656">
        <v>23092.85</v>
      </c>
      <c r="E656">
        <v>23098.29</v>
      </c>
      <c r="F656">
        <v>1028901</v>
      </c>
      <c r="P656"/>
      <c r="Q656"/>
      <c r="R656"/>
    </row>
    <row r="657" spans="1:18" x14ac:dyDescent="0.2">
      <c r="A657" s="301">
        <v>43130</v>
      </c>
      <c r="B657">
        <v>23559.33</v>
      </c>
      <c r="C657">
        <v>23581.98</v>
      </c>
      <c r="D657">
        <v>23233.37</v>
      </c>
      <c r="E657">
        <v>23291.97</v>
      </c>
      <c r="F657">
        <v>914748</v>
      </c>
      <c r="P657"/>
      <c r="Q657"/>
      <c r="R657"/>
    </row>
    <row r="658" spans="1:18" x14ac:dyDescent="0.2">
      <c r="A658" s="301">
        <v>43129</v>
      </c>
      <c r="B658">
        <v>23707.14</v>
      </c>
      <c r="C658">
        <v>23787.23</v>
      </c>
      <c r="D658">
        <v>23580.17</v>
      </c>
      <c r="E658">
        <v>23629.34</v>
      </c>
      <c r="F658">
        <v>708859</v>
      </c>
      <c r="P658"/>
      <c r="Q658"/>
      <c r="R658"/>
    </row>
    <row r="659" spans="1:18" x14ac:dyDescent="0.2">
      <c r="A659" s="301">
        <v>43126</v>
      </c>
      <c r="B659">
        <v>23757.34</v>
      </c>
      <c r="C659">
        <v>23797.96</v>
      </c>
      <c r="D659">
        <v>23592.28</v>
      </c>
      <c r="E659">
        <v>23631.88</v>
      </c>
      <c r="F659">
        <v>898745</v>
      </c>
      <c r="P659"/>
      <c r="Q659"/>
      <c r="R659"/>
    </row>
    <row r="660" spans="1:18" x14ac:dyDescent="0.2">
      <c r="A660" s="301">
        <v>43125</v>
      </c>
      <c r="B660">
        <v>23750.65</v>
      </c>
      <c r="C660">
        <v>23828.400000000001</v>
      </c>
      <c r="D660">
        <v>23649.03</v>
      </c>
      <c r="E660">
        <v>23669.49</v>
      </c>
      <c r="F660">
        <v>840057</v>
      </c>
      <c r="P660"/>
      <c r="Q660"/>
      <c r="R660"/>
    </row>
    <row r="661" spans="1:18" x14ac:dyDescent="0.2">
      <c r="A661" s="301">
        <v>43124</v>
      </c>
      <c r="B661">
        <v>24026.43</v>
      </c>
      <c r="C661">
        <v>24072.77</v>
      </c>
      <c r="D661">
        <v>23917.14</v>
      </c>
      <c r="E661">
        <v>23940.78</v>
      </c>
      <c r="F661">
        <v>824274</v>
      </c>
      <c r="P661"/>
      <c r="Q661"/>
      <c r="R661"/>
    </row>
    <row r="662" spans="1:18" x14ac:dyDescent="0.2">
      <c r="A662" s="301">
        <v>43123</v>
      </c>
      <c r="B662">
        <v>23924.400000000001</v>
      </c>
      <c r="C662">
        <v>24129.34</v>
      </c>
      <c r="D662">
        <v>23916.02</v>
      </c>
      <c r="E662">
        <v>24124.15</v>
      </c>
      <c r="F662">
        <v>757499</v>
      </c>
      <c r="P662"/>
      <c r="Q662"/>
      <c r="R662"/>
    </row>
    <row r="663" spans="1:18" x14ac:dyDescent="0.2">
      <c r="A663" s="301">
        <v>43122</v>
      </c>
      <c r="B663">
        <v>23797.84</v>
      </c>
      <c r="C663">
        <v>23816.33</v>
      </c>
      <c r="D663">
        <v>23697.81</v>
      </c>
      <c r="E663">
        <v>23816.33</v>
      </c>
      <c r="F663">
        <v>671640</v>
      </c>
      <c r="P663"/>
      <c r="Q663"/>
      <c r="R663"/>
    </row>
    <row r="664" spans="1:18" x14ac:dyDescent="0.2">
      <c r="A664" s="301">
        <v>43119</v>
      </c>
      <c r="B664">
        <v>23854.11</v>
      </c>
      <c r="C664">
        <v>23872.69</v>
      </c>
      <c r="D664">
        <v>23735.61</v>
      </c>
      <c r="E664">
        <v>23808.06</v>
      </c>
      <c r="F664">
        <v>740328</v>
      </c>
      <c r="P664"/>
      <c r="Q664"/>
      <c r="R664"/>
    </row>
    <row r="665" spans="1:18" x14ac:dyDescent="0.2">
      <c r="A665" s="301">
        <v>43118</v>
      </c>
      <c r="B665">
        <v>24078.93</v>
      </c>
      <c r="C665">
        <v>24084.42</v>
      </c>
      <c r="D665">
        <v>23699.47</v>
      </c>
      <c r="E665">
        <v>23763.37</v>
      </c>
      <c r="F665">
        <v>1025011</v>
      </c>
      <c r="P665"/>
      <c r="Q665"/>
      <c r="R665"/>
    </row>
    <row r="666" spans="1:18" x14ac:dyDescent="0.2">
      <c r="A666" s="301">
        <v>43117</v>
      </c>
      <c r="B666">
        <v>23783.42</v>
      </c>
      <c r="C666">
        <v>23891.63</v>
      </c>
      <c r="D666">
        <v>23739.17</v>
      </c>
      <c r="E666">
        <v>23868.34</v>
      </c>
      <c r="F666">
        <v>847429</v>
      </c>
      <c r="P666"/>
      <c r="Q666"/>
      <c r="R666"/>
    </row>
    <row r="667" spans="1:18" x14ac:dyDescent="0.2">
      <c r="A667" s="301">
        <v>43116</v>
      </c>
      <c r="B667">
        <v>23721.17</v>
      </c>
      <c r="C667">
        <v>23962.07</v>
      </c>
      <c r="D667">
        <v>23701.83</v>
      </c>
      <c r="E667">
        <v>23951.81</v>
      </c>
      <c r="F667">
        <v>706432</v>
      </c>
      <c r="P667"/>
      <c r="Q667"/>
      <c r="R667"/>
    </row>
    <row r="668" spans="1:18" x14ac:dyDescent="0.2">
      <c r="A668" s="301">
        <v>43115</v>
      </c>
      <c r="B668">
        <v>23827.98</v>
      </c>
      <c r="C668">
        <v>23833.27</v>
      </c>
      <c r="D668">
        <v>23685.02</v>
      </c>
      <c r="E668">
        <v>23714.880000000001</v>
      </c>
      <c r="F668">
        <v>776954</v>
      </c>
      <c r="P668"/>
      <c r="Q668"/>
      <c r="R668"/>
    </row>
    <row r="669" spans="1:18" x14ac:dyDescent="0.2">
      <c r="A669" s="301">
        <v>43112</v>
      </c>
      <c r="B669">
        <v>23719.66</v>
      </c>
      <c r="C669">
        <v>23743.05</v>
      </c>
      <c r="D669">
        <v>23588.07</v>
      </c>
      <c r="E669">
        <v>23653.82</v>
      </c>
      <c r="F669">
        <v>966084</v>
      </c>
      <c r="P669"/>
      <c r="Q669"/>
      <c r="R669"/>
    </row>
    <row r="670" spans="1:18" x14ac:dyDescent="0.2">
      <c r="A670" s="301">
        <v>43111</v>
      </c>
      <c r="B670">
        <v>23656.39</v>
      </c>
      <c r="C670">
        <v>23734.97</v>
      </c>
      <c r="D670">
        <v>23601.84</v>
      </c>
      <c r="E670">
        <v>23710.43</v>
      </c>
      <c r="F670">
        <v>862803</v>
      </c>
      <c r="P670"/>
      <c r="Q670"/>
      <c r="R670"/>
    </row>
    <row r="671" spans="1:18" x14ac:dyDescent="0.2">
      <c r="A671" s="301">
        <v>43110</v>
      </c>
      <c r="B671">
        <v>23832.81</v>
      </c>
      <c r="C671">
        <v>23864.76</v>
      </c>
      <c r="D671">
        <v>23755.45</v>
      </c>
      <c r="E671">
        <v>23788.2</v>
      </c>
      <c r="F671">
        <v>914878</v>
      </c>
      <c r="P671"/>
      <c r="Q671"/>
      <c r="R671"/>
    </row>
    <row r="672" spans="1:18" x14ac:dyDescent="0.2">
      <c r="A672" s="301">
        <v>43109</v>
      </c>
      <c r="B672">
        <v>23948.97</v>
      </c>
      <c r="C672">
        <v>23952.61</v>
      </c>
      <c r="D672">
        <v>23789.03</v>
      </c>
      <c r="E672">
        <v>23849.99</v>
      </c>
      <c r="F672">
        <v>970172</v>
      </c>
      <c r="P672"/>
      <c r="Q672"/>
      <c r="R672"/>
    </row>
    <row r="673" spans="1:18" x14ac:dyDescent="0.2">
      <c r="A673" s="301">
        <v>43105</v>
      </c>
      <c r="B673">
        <v>23643</v>
      </c>
      <c r="C673">
        <v>23730.47</v>
      </c>
      <c r="D673">
        <v>23520.52</v>
      </c>
      <c r="E673">
        <v>23714.53</v>
      </c>
      <c r="F673">
        <v>1051263</v>
      </c>
      <c r="P673"/>
      <c r="Q673"/>
      <c r="R673"/>
    </row>
    <row r="674" spans="1:18" x14ac:dyDescent="0.2">
      <c r="A674" s="301">
        <v>43104</v>
      </c>
      <c r="B674">
        <v>23073.73</v>
      </c>
      <c r="C674">
        <v>23506.33</v>
      </c>
      <c r="D674">
        <v>23065.200000000001</v>
      </c>
      <c r="E674">
        <v>23506.33</v>
      </c>
      <c r="F674">
        <v>1053915</v>
      </c>
      <c r="P674"/>
      <c r="Q674"/>
      <c r="R674"/>
    </row>
    <row r="675" spans="1:18" x14ac:dyDescent="0.2">
      <c r="A675" s="301">
        <v>43098</v>
      </c>
      <c r="B675">
        <v>22831.49</v>
      </c>
      <c r="C675">
        <v>22881.21</v>
      </c>
      <c r="D675">
        <v>22753.200000000001</v>
      </c>
      <c r="E675">
        <v>22764.94</v>
      </c>
      <c r="F675">
        <v>478722</v>
      </c>
      <c r="P675"/>
      <c r="Q675"/>
      <c r="R675"/>
    </row>
    <row r="676" spans="1:18" x14ac:dyDescent="0.2">
      <c r="A676" s="301">
        <v>43097</v>
      </c>
      <c r="B676">
        <v>22912.05</v>
      </c>
      <c r="C676">
        <v>22954.45</v>
      </c>
      <c r="D676">
        <v>22736.43</v>
      </c>
      <c r="E676">
        <v>22783.98</v>
      </c>
      <c r="F676">
        <v>519037</v>
      </c>
      <c r="P676"/>
      <c r="Q676"/>
      <c r="R676"/>
    </row>
    <row r="677" spans="1:18" x14ac:dyDescent="0.2">
      <c r="A677" s="301">
        <v>43096</v>
      </c>
      <c r="B677">
        <v>22854.39</v>
      </c>
      <c r="C677">
        <v>22936.16</v>
      </c>
      <c r="D677">
        <v>22854.39</v>
      </c>
      <c r="E677">
        <v>22911.21</v>
      </c>
      <c r="F677">
        <v>487441</v>
      </c>
      <c r="P677"/>
      <c r="Q677"/>
      <c r="R677"/>
    </row>
    <row r="678" spans="1:18" x14ac:dyDescent="0.2">
      <c r="A678" s="301">
        <v>43095</v>
      </c>
      <c r="B678">
        <v>22922.95</v>
      </c>
      <c r="C678">
        <v>22950.15</v>
      </c>
      <c r="D678">
        <v>22877.63</v>
      </c>
      <c r="E678">
        <v>22892.69</v>
      </c>
      <c r="F678">
        <v>477844</v>
      </c>
      <c r="P678"/>
      <c r="Q678"/>
      <c r="R678"/>
    </row>
    <row r="679" spans="1:18" x14ac:dyDescent="0.2">
      <c r="A679" s="301">
        <v>43094</v>
      </c>
      <c r="B679">
        <v>22909.41</v>
      </c>
      <c r="C679">
        <v>22948.83</v>
      </c>
      <c r="D679">
        <v>22870.19</v>
      </c>
      <c r="E679">
        <v>22939.18</v>
      </c>
      <c r="F679">
        <v>444478</v>
      </c>
      <c r="P679"/>
      <c r="Q679"/>
      <c r="R679"/>
    </row>
    <row r="680" spans="1:18" x14ac:dyDescent="0.2">
      <c r="A680" s="301">
        <v>43091</v>
      </c>
      <c r="B680">
        <v>22850.73</v>
      </c>
      <c r="C680">
        <v>22908.84</v>
      </c>
      <c r="D680">
        <v>22801.16</v>
      </c>
      <c r="E680">
        <v>22902.76</v>
      </c>
      <c r="F680">
        <v>802245</v>
      </c>
      <c r="P680"/>
      <c r="Q680"/>
      <c r="R680"/>
    </row>
    <row r="681" spans="1:18" x14ac:dyDescent="0.2">
      <c r="A681" s="301">
        <v>43090</v>
      </c>
      <c r="B681">
        <v>22852.01</v>
      </c>
      <c r="C681">
        <v>22894.95</v>
      </c>
      <c r="D681">
        <v>22728.06</v>
      </c>
      <c r="E681">
        <v>22866.1</v>
      </c>
      <c r="F681">
        <v>753327</v>
      </c>
      <c r="P681"/>
      <c r="Q681"/>
      <c r="R681"/>
    </row>
    <row r="682" spans="1:18" x14ac:dyDescent="0.2">
      <c r="A682" s="301">
        <v>43089</v>
      </c>
      <c r="B682">
        <v>22834.93</v>
      </c>
      <c r="C682">
        <v>22923.5</v>
      </c>
      <c r="D682">
        <v>22806.73</v>
      </c>
      <c r="E682">
        <v>22891.72</v>
      </c>
      <c r="F682">
        <v>952698</v>
      </c>
      <c r="P682"/>
      <c r="Q682"/>
      <c r="R682"/>
    </row>
    <row r="683" spans="1:18" x14ac:dyDescent="0.2">
      <c r="A683" s="301">
        <v>43088</v>
      </c>
      <c r="B683">
        <v>22961.47</v>
      </c>
      <c r="C683">
        <v>22990.42</v>
      </c>
      <c r="D683">
        <v>22862.82</v>
      </c>
      <c r="E683">
        <v>22868</v>
      </c>
      <c r="F683">
        <v>726762</v>
      </c>
      <c r="P683"/>
      <c r="Q683"/>
      <c r="R683"/>
    </row>
    <row r="684" spans="1:18" x14ac:dyDescent="0.2">
      <c r="A684" s="301">
        <v>43087</v>
      </c>
      <c r="B684">
        <v>22770.44</v>
      </c>
      <c r="C684">
        <v>22927.5</v>
      </c>
      <c r="D684">
        <v>22735.200000000001</v>
      </c>
      <c r="E684">
        <v>22901.77</v>
      </c>
      <c r="F684">
        <v>878113</v>
      </c>
      <c r="P684"/>
      <c r="Q684"/>
      <c r="R684"/>
    </row>
    <row r="685" spans="1:18" x14ac:dyDescent="0.2">
      <c r="A685" s="301">
        <v>43084</v>
      </c>
      <c r="B685">
        <v>22621.360000000001</v>
      </c>
      <c r="C685">
        <v>22745.09</v>
      </c>
      <c r="D685">
        <v>22478.32</v>
      </c>
      <c r="E685">
        <v>22553.22</v>
      </c>
      <c r="F685">
        <v>1025282</v>
      </c>
      <c r="P685"/>
      <c r="Q685"/>
      <c r="R685"/>
    </row>
    <row r="686" spans="1:18" x14ac:dyDescent="0.2">
      <c r="A686" s="301">
        <v>43083</v>
      </c>
      <c r="B686">
        <v>22699.3</v>
      </c>
      <c r="C686">
        <v>22786.61</v>
      </c>
      <c r="D686">
        <v>22638.76</v>
      </c>
      <c r="E686">
        <v>22694.45</v>
      </c>
      <c r="F686">
        <v>876577</v>
      </c>
      <c r="P686"/>
      <c r="Q686"/>
      <c r="R686"/>
    </row>
    <row r="687" spans="1:18" x14ac:dyDescent="0.2">
      <c r="A687" s="301">
        <v>43082</v>
      </c>
      <c r="B687">
        <v>22879.27</v>
      </c>
      <c r="C687">
        <v>22879.37</v>
      </c>
      <c r="D687">
        <v>22697.32</v>
      </c>
      <c r="E687">
        <v>22758.07</v>
      </c>
      <c r="F687">
        <v>941916</v>
      </c>
      <c r="P687"/>
      <c r="Q687"/>
      <c r="R687"/>
    </row>
    <row r="688" spans="1:18" x14ac:dyDescent="0.2">
      <c r="A688" s="301">
        <v>43081</v>
      </c>
      <c r="B688">
        <v>22936.41</v>
      </c>
      <c r="C688">
        <v>22994.33</v>
      </c>
      <c r="D688">
        <v>22834.89</v>
      </c>
      <c r="E688">
        <v>22866.17</v>
      </c>
      <c r="F688">
        <v>888235</v>
      </c>
      <c r="P688"/>
      <c r="Q688"/>
      <c r="R688"/>
    </row>
    <row r="689" spans="1:18" x14ac:dyDescent="0.2">
      <c r="A689" s="301">
        <v>43080</v>
      </c>
      <c r="B689">
        <v>22894.3</v>
      </c>
      <c r="C689">
        <v>22938.73</v>
      </c>
      <c r="D689">
        <v>22787.4</v>
      </c>
      <c r="E689">
        <v>22938.73</v>
      </c>
      <c r="F689">
        <v>716035</v>
      </c>
      <c r="P689"/>
      <c r="Q689"/>
      <c r="R689"/>
    </row>
    <row r="690" spans="1:18" x14ac:dyDescent="0.2">
      <c r="A690" s="301">
        <v>43077</v>
      </c>
      <c r="B690">
        <v>22627.95</v>
      </c>
      <c r="C690">
        <v>22819.71</v>
      </c>
      <c r="D690">
        <v>22625.41</v>
      </c>
      <c r="E690">
        <v>22811.08</v>
      </c>
      <c r="F690">
        <v>1101710</v>
      </c>
      <c r="P690"/>
      <c r="Q690"/>
      <c r="R690"/>
    </row>
    <row r="691" spans="1:18" x14ac:dyDescent="0.2">
      <c r="A691" s="301">
        <v>43076</v>
      </c>
      <c r="B691">
        <v>22317.15</v>
      </c>
      <c r="C691">
        <v>22515.24</v>
      </c>
      <c r="D691">
        <v>22317.15</v>
      </c>
      <c r="E691">
        <v>22498.03</v>
      </c>
      <c r="F691">
        <v>820304</v>
      </c>
      <c r="P691"/>
      <c r="Q691"/>
      <c r="R691"/>
    </row>
    <row r="692" spans="1:18" x14ac:dyDescent="0.2">
      <c r="A692" s="301">
        <v>43075</v>
      </c>
      <c r="B692">
        <v>22525.38</v>
      </c>
      <c r="C692">
        <v>22528.21</v>
      </c>
      <c r="D692">
        <v>22119.21</v>
      </c>
      <c r="E692">
        <v>22177.040000000001</v>
      </c>
      <c r="F692">
        <v>1003206</v>
      </c>
      <c r="P692"/>
      <c r="Q692"/>
      <c r="R692"/>
    </row>
    <row r="693" spans="1:18" x14ac:dyDescent="0.2">
      <c r="A693" s="301">
        <v>43074</v>
      </c>
      <c r="B693">
        <v>22595.33</v>
      </c>
      <c r="C693">
        <v>22682.71</v>
      </c>
      <c r="D693">
        <v>22522.28</v>
      </c>
      <c r="E693">
        <v>22622.38</v>
      </c>
      <c r="F693">
        <v>781762</v>
      </c>
      <c r="P693"/>
      <c r="Q693"/>
      <c r="R693"/>
    </row>
    <row r="694" spans="1:18" x14ac:dyDescent="0.2">
      <c r="A694" s="301">
        <v>43073</v>
      </c>
      <c r="B694">
        <v>22843.53</v>
      </c>
      <c r="C694">
        <v>22864.33</v>
      </c>
      <c r="D694">
        <v>22693.99</v>
      </c>
      <c r="E694">
        <v>22707.16</v>
      </c>
      <c r="F694">
        <v>710485</v>
      </c>
      <c r="P694"/>
      <c r="Q694"/>
      <c r="R694"/>
    </row>
    <row r="695" spans="1:18" x14ac:dyDescent="0.2">
      <c r="A695" s="301">
        <v>43070</v>
      </c>
      <c r="B695">
        <v>22916.93</v>
      </c>
      <c r="C695">
        <v>22994.31</v>
      </c>
      <c r="D695">
        <v>22675.07</v>
      </c>
      <c r="E695">
        <v>22819.03</v>
      </c>
      <c r="F695">
        <v>924743</v>
      </c>
      <c r="P695"/>
      <c r="Q695"/>
      <c r="R695"/>
    </row>
    <row r="696" spans="1:18" x14ac:dyDescent="0.2">
      <c r="A696" s="301">
        <v>43069</v>
      </c>
      <c r="B696">
        <v>22601.83</v>
      </c>
      <c r="C696">
        <v>22748.32</v>
      </c>
      <c r="D696">
        <v>22502.68</v>
      </c>
      <c r="E696">
        <v>22724.959999999999</v>
      </c>
      <c r="F696">
        <v>1450609</v>
      </c>
      <c r="P696"/>
      <c r="Q696"/>
      <c r="R696"/>
    </row>
    <row r="697" spans="1:18" x14ac:dyDescent="0.2">
      <c r="A697" s="301">
        <v>43068</v>
      </c>
      <c r="B697">
        <v>22613.96</v>
      </c>
      <c r="C697">
        <v>22643.93</v>
      </c>
      <c r="D697">
        <v>22537.119999999999</v>
      </c>
      <c r="E697">
        <v>22597.200000000001</v>
      </c>
      <c r="F697">
        <v>935379</v>
      </c>
      <c r="P697"/>
      <c r="Q697"/>
      <c r="R697"/>
    </row>
    <row r="698" spans="1:18" x14ac:dyDescent="0.2">
      <c r="A698" s="301">
        <v>43067</v>
      </c>
      <c r="B698">
        <v>22474.74</v>
      </c>
      <c r="C698">
        <v>22580.99</v>
      </c>
      <c r="D698">
        <v>22363.94</v>
      </c>
      <c r="E698">
        <v>22486.240000000002</v>
      </c>
      <c r="F698">
        <v>791603</v>
      </c>
      <c r="P698"/>
      <c r="Q698"/>
      <c r="R698"/>
    </row>
    <row r="699" spans="1:18" x14ac:dyDescent="0.2">
      <c r="A699" s="301">
        <v>43066</v>
      </c>
      <c r="B699">
        <v>22657.08</v>
      </c>
      <c r="C699">
        <v>22659.33</v>
      </c>
      <c r="D699">
        <v>22423.4</v>
      </c>
      <c r="E699">
        <v>22495.99</v>
      </c>
      <c r="F699">
        <v>687225</v>
      </c>
      <c r="P699"/>
      <c r="Q699"/>
      <c r="R699"/>
    </row>
    <row r="700" spans="1:18" x14ac:dyDescent="0.2">
      <c r="A700" s="301">
        <v>43063</v>
      </c>
      <c r="B700">
        <v>22390.14</v>
      </c>
      <c r="C700">
        <v>22567.200000000001</v>
      </c>
      <c r="D700">
        <v>22381.01</v>
      </c>
      <c r="E700">
        <v>22550.85</v>
      </c>
      <c r="F700">
        <v>667528</v>
      </c>
      <c r="P700"/>
      <c r="Q700"/>
      <c r="R700"/>
    </row>
    <row r="701" spans="1:18" x14ac:dyDescent="0.2">
      <c r="A701" s="301">
        <v>43061</v>
      </c>
      <c r="B701">
        <v>22601.55</v>
      </c>
      <c r="C701">
        <v>22677.34</v>
      </c>
      <c r="D701">
        <v>22513.439999999999</v>
      </c>
      <c r="E701">
        <v>22523.15</v>
      </c>
      <c r="F701">
        <v>835590</v>
      </c>
      <c r="P701"/>
      <c r="Q701"/>
      <c r="R701"/>
    </row>
    <row r="702" spans="1:18" x14ac:dyDescent="0.2">
      <c r="A702" s="301">
        <v>43060</v>
      </c>
      <c r="B702">
        <v>22456.79</v>
      </c>
      <c r="C702">
        <v>22563.25</v>
      </c>
      <c r="D702">
        <v>22416.48</v>
      </c>
      <c r="E702">
        <v>22416.48</v>
      </c>
      <c r="F702">
        <v>785022</v>
      </c>
      <c r="P702"/>
      <c r="Q702"/>
      <c r="R702"/>
    </row>
    <row r="703" spans="1:18" x14ac:dyDescent="0.2">
      <c r="A703" s="301">
        <v>43059</v>
      </c>
      <c r="B703">
        <v>22279.98</v>
      </c>
      <c r="C703">
        <v>22410.240000000002</v>
      </c>
      <c r="D703">
        <v>22215.07</v>
      </c>
      <c r="E703">
        <v>22261.759999999998</v>
      </c>
      <c r="F703">
        <v>738958</v>
      </c>
      <c r="P703"/>
      <c r="Q703"/>
      <c r="R703"/>
    </row>
    <row r="704" spans="1:18" x14ac:dyDescent="0.2">
      <c r="A704" s="301">
        <v>43056</v>
      </c>
      <c r="B704">
        <v>22603.3</v>
      </c>
      <c r="C704">
        <v>22757.4</v>
      </c>
      <c r="D704">
        <v>22319.119999999999</v>
      </c>
      <c r="E704">
        <v>22396.799999999999</v>
      </c>
      <c r="F704">
        <v>1171643</v>
      </c>
      <c r="P704"/>
      <c r="Q704"/>
      <c r="R704"/>
    </row>
    <row r="705" spans="1:18" x14ac:dyDescent="0.2">
      <c r="A705" s="301">
        <v>43055</v>
      </c>
      <c r="B705">
        <v>21975.23</v>
      </c>
      <c r="C705">
        <v>22392.13</v>
      </c>
      <c r="D705">
        <v>21972.34</v>
      </c>
      <c r="E705">
        <v>22351.119999999999</v>
      </c>
      <c r="F705">
        <v>995953</v>
      </c>
      <c r="P705"/>
      <c r="Q705"/>
      <c r="R705"/>
    </row>
    <row r="706" spans="1:18" x14ac:dyDescent="0.2">
      <c r="A706" s="301">
        <v>43054</v>
      </c>
      <c r="B706">
        <v>22250.98</v>
      </c>
      <c r="C706">
        <v>22305.24</v>
      </c>
      <c r="D706">
        <v>22004.79</v>
      </c>
      <c r="E706">
        <v>22028.32</v>
      </c>
      <c r="F706">
        <v>1243248</v>
      </c>
      <c r="P706"/>
      <c r="Q706"/>
      <c r="R706"/>
    </row>
    <row r="707" spans="1:18" x14ac:dyDescent="0.2">
      <c r="A707" s="301">
        <v>43053</v>
      </c>
      <c r="B707">
        <v>22342.93</v>
      </c>
      <c r="C707">
        <v>22532.3</v>
      </c>
      <c r="D707">
        <v>22323.24</v>
      </c>
      <c r="E707">
        <v>22380.01</v>
      </c>
      <c r="F707">
        <v>989455</v>
      </c>
      <c r="P707"/>
      <c r="Q707"/>
      <c r="R707"/>
    </row>
    <row r="708" spans="1:18" x14ac:dyDescent="0.2">
      <c r="A708" s="301">
        <v>43052</v>
      </c>
      <c r="B708">
        <v>22607.56</v>
      </c>
      <c r="C708">
        <v>22607.919999999998</v>
      </c>
      <c r="D708">
        <v>22380.99</v>
      </c>
      <c r="E708">
        <v>22380.99</v>
      </c>
      <c r="F708">
        <v>831862</v>
      </c>
      <c r="P708"/>
      <c r="Q708"/>
      <c r="R708"/>
    </row>
    <row r="709" spans="1:18" x14ac:dyDescent="0.2">
      <c r="A709" s="301">
        <v>43049</v>
      </c>
      <c r="B709">
        <v>22580.7</v>
      </c>
      <c r="C709">
        <v>22724.39</v>
      </c>
      <c r="D709">
        <v>22511.93</v>
      </c>
      <c r="E709">
        <v>22681.42</v>
      </c>
      <c r="F709">
        <v>1099323</v>
      </c>
      <c r="P709"/>
      <c r="Q709"/>
      <c r="R709"/>
    </row>
    <row r="710" spans="1:18" x14ac:dyDescent="0.2">
      <c r="A710" s="301">
        <v>43048</v>
      </c>
      <c r="B710">
        <v>22989.439999999999</v>
      </c>
      <c r="C710">
        <v>23382.15</v>
      </c>
      <c r="D710">
        <v>22522.83</v>
      </c>
      <c r="E710">
        <v>22868.71</v>
      </c>
      <c r="F710">
        <v>1653872</v>
      </c>
      <c r="P710"/>
      <c r="Q710"/>
      <c r="R710"/>
    </row>
    <row r="711" spans="1:18" x14ac:dyDescent="0.2">
      <c r="A711" s="301">
        <v>43047</v>
      </c>
      <c r="B711">
        <v>22849.91</v>
      </c>
      <c r="C711">
        <v>22922.799999999999</v>
      </c>
      <c r="D711">
        <v>22759.07</v>
      </c>
      <c r="E711">
        <v>22913.82</v>
      </c>
      <c r="F711">
        <v>1033253</v>
      </c>
      <c r="P711"/>
      <c r="Q711"/>
      <c r="R711"/>
    </row>
    <row r="712" spans="1:18" x14ac:dyDescent="0.2">
      <c r="A712" s="301">
        <v>43046</v>
      </c>
      <c r="B712">
        <v>22518.75</v>
      </c>
      <c r="C712">
        <v>22953.18</v>
      </c>
      <c r="D712">
        <v>22512.91</v>
      </c>
      <c r="E712">
        <v>22937.599999999999</v>
      </c>
      <c r="F712">
        <v>1110910</v>
      </c>
      <c r="P712"/>
      <c r="Q712"/>
      <c r="R712"/>
    </row>
    <row r="713" spans="1:18" x14ac:dyDescent="0.2">
      <c r="A713" s="301">
        <v>43045</v>
      </c>
      <c r="B713">
        <v>22612.959999999999</v>
      </c>
      <c r="C713">
        <v>22644.68</v>
      </c>
      <c r="D713">
        <v>22435.34</v>
      </c>
      <c r="E713">
        <v>22548.35</v>
      </c>
      <c r="F713">
        <v>1153798</v>
      </c>
      <c r="P713"/>
      <c r="Q713"/>
      <c r="R713"/>
    </row>
    <row r="714" spans="1:18" x14ac:dyDescent="0.2">
      <c r="A714" s="301">
        <v>43041</v>
      </c>
      <c r="B714">
        <v>22512.18</v>
      </c>
      <c r="C714">
        <v>22540.25</v>
      </c>
      <c r="D714">
        <v>22400.01</v>
      </c>
      <c r="E714">
        <v>22539.119999999999</v>
      </c>
      <c r="F714">
        <v>1090255</v>
      </c>
      <c r="P714"/>
      <c r="Q714"/>
      <c r="R714"/>
    </row>
    <row r="715" spans="1:18" x14ac:dyDescent="0.2">
      <c r="A715" s="301">
        <v>43040</v>
      </c>
      <c r="B715">
        <v>22144.92</v>
      </c>
      <c r="C715">
        <v>22455.919999999998</v>
      </c>
      <c r="D715">
        <v>22130.03</v>
      </c>
      <c r="E715">
        <v>22420.080000000002</v>
      </c>
      <c r="F715">
        <v>1161165</v>
      </c>
      <c r="P715"/>
      <c r="Q715"/>
      <c r="R715"/>
    </row>
    <row r="716" spans="1:18" x14ac:dyDescent="0.2">
      <c r="A716" s="301">
        <v>43039</v>
      </c>
      <c r="B716">
        <v>21897.29</v>
      </c>
      <c r="C716">
        <v>22020.38</v>
      </c>
      <c r="D716">
        <v>21840.07</v>
      </c>
      <c r="E716">
        <v>22011.61</v>
      </c>
      <c r="F716">
        <v>1055802</v>
      </c>
      <c r="P716"/>
      <c r="Q716"/>
      <c r="R716"/>
    </row>
    <row r="717" spans="1:18" x14ac:dyDescent="0.2">
      <c r="A717" s="301">
        <v>43038</v>
      </c>
      <c r="B717">
        <v>22047.95</v>
      </c>
      <c r="C717">
        <v>22086.880000000001</v>
      </c>
      <c r="D717">
        <v>21921.24</v>
      </c>
      <c r="E717">
        <v>22011.67</v>
      </c>
      <c r="F717">
        <v>1397960</v>
      </c>
      <c r="P717"/>
      <c r="Q717"/>
      <c r="R717"/>
    </row>
    <row r="718" spans="1:18" x14ac:dyDescent="0.2">
      <c r="A718" s="301">
        <v>43035</v>
      </c>
      <c r="B718">
        <v>21903.27</v>
      </c>
      <c r="C718">
        <v>22016.5</v>
      </c>
      <c r="D718">
        <v>21815.72</v>
      </c>
      <c r="E718">
        <v>22008.45</v>
      </c>
      <c r="F718">
        <v>1241390</v>
      </c>
      <c r="P718"/>
      <c r="Q718"/>
      <c r="R718"/>
    </row>
    <row r="719" spans="1:18" x14ac:dyDescent="0.2">
      <c r="A719" s="301">
        <v>43034</v>
      </c>
      <c r="B719">
        <v>21698.95</v>
      </c>
      <c r="C719">
        <v>21793.62</v>
      </c>
      <c r="D719">
        <v>21688.560000000001</v>
      </c>
      <c r="E719">
        <v>21739.78</v>
      </c>
      <c r="F719">
        <v>851784</v>
      </c>
      <c r="P719"/>
      <c r="Q719"/>
      <c r="R719"/>
    </row>
    <row r="720" spans="1:18" x14ac:dyDescent="0.2">
      <c r="A720" s="301">
        <v>43033</v>
      </c>
      <c r="B720">
        <v>21900.13</v>
      </c>
      <c r="C720">
        <v>21921.360000000001</v>
      </c>
      <c r="D720">
        <v>21648.35</v>
      </c>
      <c r="E720">
        <v>21707.62</v>
      </c>
      <c r="F720">
        <v>1258340</v>
      </c>
      <c r="P720"/>
      <c r="Q720"/>
      <c r="R720"/>
    </row>
    <row r="721" spans="1:18" x14ac:dyDescent="0.2">
      <c r="A721" s="301">
        <v>43032</v>
      </c>
      <c r="B721">
        <v>21670</v>
      </c>
      <c r="C721">
        <v>21805.17</v>
      </c>
      <c r="D721">
        <v>21646.52</v>
      </c>
      <c r="E721">
        <v>21805.17</v>
      </c>
      <c r="F721">
        <v>909352</v>
      </c>
      <c r="P721"/>
      <c r="Q721"/>
      <c r="R721"/>
    </row>
    <row r="722" spans="1:18" x14ac:dyDescent="0.2">
      <c r="A722" s="301">
        <v>43031</v>
      </c>
      <c r="B722">
        <v>21709.3</v>
      </c>
      <c r="C722">
        <v>21723.599999999999</v>
      </c>
      <c r="D722">
        <v>21614.51</v>
      </c>
      <c r="E722">
        <v>21696.65</v>
      </c>
      <c r="F722">
        <v>901470</v>
      </c>
      <c r="P722"/>
      <c r="Q722"/>
      <c r="R722"/>
    </row>
    <row r="723" spans="1:18" x14ac:dyDescent="0.2">
      <c r="A723" s="301">
        <v>43028</v>
      </c>
      <c r="B723">
        <v>21390.95</v>
      </c>
      <c r="C723">
        <v>21489.26</v>
      </c>
      <c r="D723">
        <v>21363.1</v>
      </c>
      <c r="E723">
        <v>21457.64</v>
      </c>
      <c r="F723">
        <v>883842</v>
      </c>
      <c r="P723"/>
      <c r="Q723"/>
      <c r="R723"/>
    </row>
    <row r="724" spans="1:18" x14ac:dyDescent="0.2">
      <c r="A724" s="301">
        <v>43027</v>
      </c>
      <c r="B724">
        <v>21450.04</v>
      </c>
      <c r="C724">
        <v>21503.85</v>
      </c>
      <c r="D724">
        <v>21381.52</v>
      </c>
      <c r="E724">
        <v>21448.52</v>
      </c>
      <c r="F724">
        <v>872212</v>
      </c>
      <c r="P724"/>
      <c r="Q724"/>
      <c r="R724"/>
    </row>
    <row r="725" spans="1:18" x14ac:dyDescent="0.2">
      <c r="A725" s="301">
        <v>43026</v>
      </c>
      <c r="B725">
        <v>21374.66</v>
      </c>
      <c r="C725">
        <v>21402.76</v>
      </c>
      <c r="D725">
        <v>21317.67</v>
      </c>
      <c r="E725">
        <v>21363.05</v>
      </c>
      <c r="F725">
        <v>749495</v>
      </c>
      <c r="P725"/>
      <c r="Q725"/>
      <c r="R725"/>
    </row>
    <row r="726" spans="1:18" x14ac:dyDescent="0.2">
      <c r="A726" s="301">
        <v>43025</v>
      </c>
      <c r="B726">
        <v>21352.17</v>
      </c>
      <c r="C726">
        <v>21393.96</v>
      </c>
      <c r="D726">
        <v>21230.67</v>
      </c>
      <c r="E726">
        <v>21336.12</v>
      </c>
      <c r="F726">
        <v>953062</v>
      </c>
      <c r="P726"/>
      <c r="Q726"/>
      <c r="R726"/>
    </row>
    <row r="727" spans="1:18" x14ac:dyDescent="0.2">
      <c r="A727" s="301">
        <v>43024</v>
      </c>
      <c r="B727">
        <v>21221.27</v>
      </c>
      <c r="C727">
        <v>21347.07</v>
      </c>
      <c r="D727">
        <v>21187.93</v>
      </c>
      <c r="E727">
        <v>21255.56</v>
      </c>
      <c r="F727">
        <v>1055212</v>
      </c>
      <c r="P727"/>
      <c r="Q727"/>
      <c r="R727"/>
    </row>
    <row r="728" spans="1:18" x14ac:dyDescent="0.2">
      <c r="A728" s="301">
        <v>43021</v>
      </c>
      <c r="B728">
        <v>20959.66</v>
      </c>
      <c r="C728">
        <v>21211.29</v>
      </c>
      <c r="D728">
        <v>20933</v>
      </c>
      <c r="E728">
        <v>21155.18</v>
      </c>
      <c r="F728">
        <v>1138877</v>
      </c>
      <c r="P728"/>
      <c r="Q728"/>
      <c r="R728"/>
    </row>
    <row r="729" spans="1:18" x14ac:dyDescent="0.2">
      <c r="A729" s="301">
        <v>43020</v>
      </c>
      <c r="B729">
        <v>20958.18</v>
      </c>
      <c r="C729">
        <v>20994.400000000001</v>
      </c>
      <c r="D729">
        <v>20917.04</v>
      </c>
      <c r="E729">
        <v>20954.72</v>
      </c>
      <c r="F729">
        <v>828762</v>
      </c>
      <c r="P729"/>
      <c r="Q729"/>
      <c r="R729"/>
    </row>
    <row r="730" spans="1:18" x14ac:dyDescent="0.2">
      <c r="A730" s="301">
        <v>43019</v>
      </c>
      <c r="B730">
        <v>20803.71</v>
      </c>
      <c r="C730">
        <v>20898.41</v>
      </c>
      <c r="D730">
        <v>20788.12</v>
      </c>
      <c r="E730">
        <v>20881.27</v>
      </c>
      <c r="F730">
        <v>826589</v>
      </c>
      <c r="P730"/>
      <c r="Q730"/>
      <c r="R730"/>
    </row>
    <row r="731" spans="1:18" x14ac:dyDescent="0.2">
      <c r="A731" s="301">
        <v>43018</v>
      </c>
      <c r="B731">
        <v>20680.54</v>
      </c>
      <c r="C731">
        <v>20823.66</v>
      </c>
      <c r="D731">
        <v>20663.080000000002</v>
      </c>
      <c r="E731">
        <v>20823.509999999998</v>
      </c>
      <c r="F731">
        <v>807149</v>
      </c>
      <c r="P731"/>
      <c r="Q731"/>
      <c r="R731"/>
    </row>
    <row r="732" spans="1:18" x14ac:dyDescent="0.2">
      <c r="A732" s="301">
        <v>43014</v>
      </c>
      <c r="B732">
        <v>20716.849999999999</v>
      </c>
      <c r="C732">
        <v>20721.150000000001</v>
      </c>
      <c r="D732">
        <v>20659.150000000001</v>
      </c>
      <c r="E732">
        <v>20690.71</v>
      </c>
      <c r="F732">
        <v>781866</v>
      </c>
      <c r="P732"/>
      <c r="Q732"/>
      <c r="R732"/>
    </row>
    <row r="733" spans="1:18" x14ac:dyDescent="0.2">
      <c r="A733" s="301">
        <v>43013</v>
      </c>
      <c r="B733">
        <v>20650.71</v>
      </c>
      <c r="C733">
        <v>20667.47</v>
      </c>
      <c r="D733">
        <v>20602.259999999998</v>
      </c>
      <c r="E733">
        <v>20628.560000000001</v>
      </c>
      <c r="F733">
        <v>590571</v>
      </c>
      <c r="P733"/>
      <c r="Q733"/>
      <c r="R733"/>
    </row>
    <row r="734" spans="1:18" x14ac:dyDescent="0.2">
      <c r="A734" s="301">
        <v>43012</v>
      </c>
      <c r="B734">
        <v>20660.810000000001</v>
      </c>
      <c r="C734">
        <v>20689.080000000002</v>
      </c>
      <c r="D734">
        <v>20592.18</v>
      </c>
      <c r="E734">
        <v>20626.66</v>
      </c>
      <c r="F734">
        <v>758477</v>
      </c>
      <c r="P734"/>
      <c r="Q734"/>
      <c r="R734"/>
    </row>
    <row r="735" spans="1:18" x14ac:dyDescent="0.2">
      <c r="A735" s="301">
        <v>43011</v>
      </c>
      <c r="B735">
        <v>20475.25</v>
      </c>
      <c r="C735">
        <v>20628.38</v>
      </c>
      <c r="D735">
        <v>20438.169999999998</v>
      </c>
      <c r="E735">
        <v>20614.07</v>
      </c>
      <c r="F735">
        <v>749775</v>
      </c>
      <c r="P735"/>
      <c r="Q735"/>
      <c r="R735"/>
    </row>
    <row r="736" spans="1:18" x14ac:dyDescent="0.2">
      <c r="A736" s="301">
        <v>43010</v>
      </c>
      <c r="B736">
        <v>20400.509999999998</v>
      </c>
      <c r="C736">
        <v>20411.330000000002</v>
      </c>
      <c r="D736">
        <v>20363.28</v>
      </c>
      <c r="E736">
        <v>20400.78</v>
      </c>
      <c r="F736">
        <v>697045</v>
      </c>
      <c r="P736"/>
      <c r="Q736"/>
      <c r="R736"/>
    </row>
    <row r="737" spans="1:18" x14ac:dyDescent="0.2">
      <c r="A737" s="301">
        <v>43007</v>
      </c>
      <c r="B737">
        <v>20315.34</v>
      </c>
      <c r="C737">
        <v>20370.330000000002</v>
      </c>
      <c r="D737">
        <v>20285.060000000001</v>
      </c>
      <c r="E737">
        <v>20356.28</v>
      </c>
      <c r="F737">
        <v>876679</v>
      </c>
      <c r="P737"/>
      <c r="Q737"/>
      <c r="R737"/>
    </row>
    <row r="738" spans="1:18" x14ac:dyDescent="0.2">
      <c r="A738" s="301">
        <v>43006</v>
      </c>
      <c r="B738">
        <v>20398.63</v>
      </c>
      <c r="C738">
        <v>20399.87</v>
      </c>
      <c r="D738">
        <v>20299.68</v>
      </c>
      <c r="E738">
        <v>20363.11</v>
      </c>
      <c r="F738">
        <v>865996</v>
      </c>
      <c r="P738"/>
      <c r="Q738"/>
      <c r="R738"/>
    </row>
    <row r="739" spans="1:18" x14ac:dyDescent="0.2">
      <c r="A739" s="301">
        <v>43005</v>
      </c>
      <c r="B739">
        <v>20269.82</v>
      </c>
      <c r="C739">
        <v>20278.09</v>
      </c>
      <c r="D739">
        <v>20213.66</v>
      </c>
      <c r="E739">
        <v>20267.05</v>
      </c>
      <c r="F739">
        <v>655943</v>
      </c>
      <c r="P739"/>
      <c r="Q739"/>
      <c r="R739"/>
    </row>
    <row r="740" spans="1:18" x14ac:dyDescent="0.2">
      <c r="A740" s="301">
        <v>43004</v>
      </c>
      <c r="B740">
        <v>20349.259999999998</v>
      </c>
      <c r="C740">
        <v>20385.5</v>
      </c>
      <c r="D740">
        <v>20303.98</v>
      </c>
      <c r="E740">
        <v>20330.189999999999</v>
      </c>
      <c r="F740">
        <v>978611</v>
      </c>
      <c r="P740"/>
      <c r="Q740"/>
      <c r="R740"/>
    </row>
    <row r="741" spans="1:18" x14ac:dyDescent="0.2">
      <c r="A741" s="301">
        <v>43003</v>
      </c>
      <c r="B741">
        <v>20439.43</v>
      </c>
      <c r="C741">
        <v>20454.29</v>
      </c>
      <c r="D741">
        <v>20367.03</v>
      </c>
      <c r="E741">
        <v>20397.580000000002</v>
      </c>
      <c r="F741">
        <v>854463</v>
      </c>
      <c r="P741"/>
      <c r="Q741"/>
      <c r="R741"/>
    </row>
    <row r="742" spans="1:18" x14ac:dyDescent="0.2">
      <c r="A742" s="301">
        <v>43000</v>
      </c>
      <c r="B742">
        <v>20413.61</v>
      </c>
      <c r="C742">
        <v>20417.07</v>
      </c>
      <c r="D742">
        <v>20249.240000000002</v>
      </c>
      <c r="E742">
        <v>20296.45</v>
      </c>
      <c r="F742">
        <v>984155</v>
      </c>
      <c r="P742"/>
      <c r="Q742"/>
      <c r="R742"/>
    </row>
    <row r="743" spans="1:18" x14ac:dyDescent="0.2">
      <c r="A743" s="301">
        <v>42999</v>
      </c>
      <c r="B743">
        <v>20456.5</v>
      </c>
      <c r="C743">
        <v>20481.27</v>
      </c>
      <c r="D743">
        <v>20332.689999999999</v>
      </c>
      <c r="E743">
        <v>20347.48</v>
      </c>
      <c r="F743">
        <v>1194949</v>
      </c>
      <c r="P743"/>
      <c r="Q743"/>
      <c r="R743"/>
    </row>
    <row r="744" spans="1:18" x14ac:dyDescent="0.2">
      <c r="A744" s="301">
        <v>42998</v>
      </c>
      <c r="B744">
        <v>20301.330000000002</v>
      </c>
      <c r="C744">
        <v>20339.37</v>
      </c>
      <c r="D744">
        <v>20272.82</v>
      </c>
      <c r="E744">
        <v>20310.46</v>
      </c>
      <c r="F744">
        <v>1035102</v>
      </c>
      <c r="P744"/>
      <c r="Q744"/>
      <c r="R744"/>
    </row>
    <row r="745" spans="1:18" x14ac:dyDescent="0.2">
      <c r="A745" s="301">
        <v>42997</v>
      </c>
      <c r="B745">
        <v>20128.18</v>
      </c>
      <c r="C745">
        <v>20320.78</v>
      </c>
      <c r="D745">
        <v>20122</v>
      </c>
      <c r="E745">
        <v>20299.38</v>
      </c>
      <c r="F745">
        <v>1246057</v>
      </c>
      <c r="P745"/>
      <c r="Q745"/>
      <c r="R745"/>
    </row>
    <row r="746" spans="1:18" x14ac:dyDescent="0.2">
      <c r="A746" s="301">
        <v>42993</v>
      </c>
      <c r="B746">
        <v>19793.8</v>
      </c>
      <c r="C746">
        <v>19933.400000000001</v>
      </c>
      <c r="D746">
        <v>19787.650000000001</v>
      </c>
      <c r="E746">
        <v>19909.5</v>
      </c>
      <c r="F746">
        <v>1154424</v>
      </c>
      <c r="P746"/>
      <c r="Q746"/>
      <c r="R746"/>
    </row>
    <row r="747" spans="1:18" x14ac:dyDescent="0.2">
      <c r="A747" s="301">
        <v>42992</v>
      </c>
      <c r="B747">
        <v>19860.37</v>
      </c>
      <c r="C747">
        <v>19918.39</v>
      </c>
      <c r="D747">
        <v>19793.849999999999</v>
      </c>
      <c r="E747">
        <v>19807.439999999999</v>
      </c>
      <c r="F747">
        <v>966185</v>
      </c>
      <c r="P747"/>
      <c r="Q747"/>
      <c r="R747"/>
    </row>
    <row r="748" spans="1:18" x14ac:dyDescent="0.2">
      <c r="A748" s="301">
        <v>42991</v>
      </c>
      <c r="B748">
        <v>19873.689999999999</v>
      </c>
      <c r="C748">
        <v>19888.84</v>
      </c>
      <c r="D748">
        <v>19845.02</v>
      </c>
      <c r="E748">
        <v>19865.82</v>
      </c>
      <c r="F748">
        <v>871093</v>
      </c>
      <c r="P748"/>
      <c r="Q748"/>
      <c r="R748"/>
    </row>
    <row r="749" spans="1:18" x14ac:dyDescent="0.2">
      <c r="A749" s="301">
        <v>42990</v>
      </c>
      <c r="B749">
        <v>19736.14</v>
      </c>
      <c r="C749">
        <v>19792.060000000001</v>
      </c>
      <c r="D749">
        <v>19718.8</v>
      </c>
      <c r="E749">
        <v>19776.62</v>
      </c>
      <c r="F749">
        <v>926539</v>
      </c>
      <c r="P749"/>
      <c r="Q749"/>
      <c r="R749"/>
    </row>
    <row r="750" spans="1:18" x14ac:dyDescent="0.2">
      <c r="A750" s="301">
        <v>42989</v>
      </c>
      <c r="B750">
        <v>19441.39</v>
      </c>
      <c r="C750">
        <v>19567.03</v>
      </c>
      <c r="D750">
        <v>19437.14</v>
      </c>
      <c r="E750">
        <v>19545.77</v>
      </c>
      <c r="F750">
        <v>811396</v>
      </c>
      <c r="P750"/>
      <c r="Q750"/>
      <c r="R750"/>
    </row>
    <row r="751" spans="1:18" x14ac:dyDescent="0.2">
      <c r="A751" s="301">
        <v>42986</v>
      </c>
      <c r="B751">
        <v>19297.96</v>
      </c>
      <c r="C751">
        <v>19357.490000000002</v>
      </c>
      <c r="D751">
        <v>19239.52</v>
      </c>
      <c r="E751">
        <v>19274.82</v>
      </c>
      <c r="F751">
        <v>1099200</v>
      </c>
      <c r="P751"/>
      <c r="Q751"/>
      <c r="R751"/>
    </row>
    <row r="752" spans="1:18" x14ac:dyDescent="0.2">
      <c r="A752" s="301">
        <v>42985</v>
      </c>
      <c r="B752">
        <v>19433.439999999999</v>
      </c>
      <c r="C752">
        <v>19482.72</v>
      </c>
      <c r="D752">
        <v>19365.75</v>
      </c>
      <c r="E752">
        <v>19396.52</v>
      </c>
      <c r="F752">
        <v>843691</v>
      </c>
      <c r="P752"/>
      <c r="Q752"/>
      <c r="R752"/>
    </row>
    <row r="753" spans="1:18" x14ac:dyDescent="0.2">
      <c r="A753" s="301">
        <v>42984</v>
      </c>
      <c r="B753">
        <v>19286.060000000001</v>
      </c>
      <c r="C753">
        <v>19371.38</v>
      </c>
      <c r="D753">
        <v>19254.669999999998</v>
      </c>
      <c r="E753">
        <v>19357.97</v>
      </c>
      <c r="F753">
        <v>911730</v>
      </c>
      <c r="P753"/>
      <c r="Q753"/>
      <c r="R753"/>
    </row>
    <row r="754" spans="1:18" x14ac:dyDescent="0.2">
      <c r="A754" s="301">
        <v>42983</v>
      </c>
      <c r="B754">
        <v>19533.38</v>
      </c>
      <c r="C754">
        <v>19542.78</v>
      </c>
      <c r="D754">
        <v>19354.59</v>
      </c>
      <c r="E754">
        <v>19385.810000000001</v>
      </c>
      <c r="F754">
        <v>800235</v>
      </c>
      <c r="P754"/>
      <c r="Q754"/>
      <c r="R754"/>
    </row>
    <row r="755" spans="1:18" x14ac:dyDescent="0.2">
      <c r="A755" s="301">
        <v>42982</v>
      </c>
      <c r="B755">
        <v>19615.96</v>
      </c>
      <c r="C755">
        <v>19628.400000000001</v>
      </c>
      <c r="D755">
        <v>19479.400000000001</v>
      </c>
      <c r="E755">
        <v>19508.25</v>
      </c>
      <c r="F755">
        <v>738560</v>
      </c>
      <c r="P755"/>
      <c r="Q755"/>
      <c r="R755"/>
    </row>
    <row r="756" spans="1:18" x14ac:dyDescent="0.2">
      <c r="A756" s="301">
        <v>42979</v>
      </c>
      <c r="B756">
        <v>19733.57</v>
      </c>
      <c r="C756">
        <v>19735.96</v>
      </c>
      <c r="D756">
        <v>19620.07</v>
      </c>
      <c r="E756">
        <v>19691.47</v>
      </c>
      <c r="F756">
        <v>819092</v>
      </c>
      <c r="P756"/>
      <c r="Q756"/>
      <c r="R756"/>
    </row>
    <row r="757" spans="1:18" x14ac:dyDescent="0.2">
      <c r="A757" s="301">
        <v>42978</v>
      </c>
      <c r="B757">
        <v>19591.32</v>
      </c>
      <c r="C757">
        <v>19687.990000000002</v>
      </c>
      <c r="D757">
        <v>19583.11</v>
      </c>
      <c r="E757">
        <v>19646.240000000002</v>
      </c>
      <c r="F757">
        <v>1008959</v>
      </c>
      <c r="P757"/>
      <c r="Q757"/>
      <c r="R757"/>
    </row>
    <row r="758" spans="1:18" x14ac:dyDescent="0.2">
      <c r="A758" s="301">
        <v>42977</v>
      </c>
      <c r="B758">
        <v>19480.98</v>
      </c>
      <c r="C758">
        <v>19538.23</v>
      </c>
      <c r="D758">
        <v>19435.099999999999</v>
      </c>
      <c r="E758">
        <v>19506.54</v>
      </c>
      <c r="F758">
        <v>945913</v>
      </c>
      <c r="P758"/>
      <c r="Q758"/>
      <c r="R758"/>
    </row>
    <row r="759" spans="1:18" x14ac:dyDescent="0.2">
      <c r="A759" s="301">
        <v>42976</v>
      </c>
      <c r="B759">
        <v>19319.11</v>
      </c>
      <c r="C759">
        <v>19371.900000000001</v>
      </c>
      <c r="D759">
        <v>19280.02</v>
      </c>
      <c r="E759">
        <v>19362.55</v>
      </c>
      <c r="F759">
        <v>772640</v>
      </c>
      <c r="P759"/>
      <c r="Q759"/>
      <c r="R759"/>
    </row>
    <row r="760" spans="1:18" x14ac:dyDescent="0.2">
      <c r="A760" s="301">
        <v>42975</v>
      </c>
      <c r="B760">
        <v>19502.23</v>
      </c>
      <c r="C760">
        <v>19535.5</v>
      </c>
      <c r="D760">
        <v>19420.5</v>
      </c>
      <c r="E760">
        <v>19449.900000000001</v>
      </c>
      <c r="F760">
        <v>715935</v>
      </c>
      <c r="P760"/>
      <c r="Q760"/>
      <c r="R760"/>
    </row>
    <row r="761" spans="1:18" x14ac:dyDescent="0.2">
      <c r="A761" s="301">
        <v>42972</v>
      </c>
      <c r="B761">
        <v>19401.12</v>
      </c>
      <c r="C761">
        <v>19485.97</v>
      </c>
      <c r="D761">
        <v>19384.37</v>
      </c>
      <c r="E761">
        <v>19452.61</v>
      </c>
      <c r="F761">
        <v>728559</v>
      </c>
      <c r="P761"/>
      <c r="Q761"/>
      <c r="R761"/>
    </row>
    <row r="762" spans="1:18" x14ac:dyDescent="0.2">
      <c r="A762" s="301">
        <v>42971</v>
      </c>
      <c r="B762">
        <v>19366.36</v>
      </c>
      <c r="C762">
        <v>19428.55</v>
      </c>
      <c r="D762">
        <v>19351.919999999998</v>
      </c>
      <c r="E762">
        <v>19353.77</v>
      </c>
      <c r="F762">
        <v>777392</v>
      </c>
      <c r="P762"/>
      <c r="Q762"/>
      <c r="R762"/>
    </row>
    <row r="763" spans="1:18" x14ac:dyDescent="0.2">
      <c r="A763" s="301">
        <v>42970</v>
      </c>
      <c r="B763">
        <v>19547.05</v>
      </c>
      <c r="C763">
        <v>19561.32</v>
      </c>
      <c r="D763">
        <v>19408.47</v>
      </c>
      <c r="E763">
        <v>19434.64</v>
      </c>
      <c r="F763">
        <v>809469</v>
      </c>
      <c r="P763"/>
      <c r="Q763"/>
      <c r="R763"/>
    </row>
    <row r="764" spans="1:18" x14ac:dyDescent="0.2">
      <c r="A764" s="301">
        <v>42969</v>
      </c>
      <c r="B764">
        <v>19373.11</v>
      </c>
      <c r="C764">
        <v>19437.25</v>
      </c>
      <c r="D764">
        <v>19361.95</v>
      </c>
      <c r="E764">
        <v>19383.84</v>
      </c>
      <c r="F764">
        <v>726903</v>
      </c>
      <c r="P764"/>
      <c r="Q764"/>
      <c r="R764"/>
    </row>
    <row r="765" spans="1:18" x14ac:dyDescent="0.2">
      <c r="A765" s="301">
        <v>42968</v>
      </c>
      <c r="B765">
        <v>19509.53</v>
      </c>
      <c r="C765">
        <v>19509.53</v>
      </c>
      <c r="D765">
        <v>19365.650000000001</v>
      </c>
      <c r="E765">
        <v>19393.13</v>
      </c>
      <c r="F765">
        <v>776361</v>
      </c>
      <c r="P765"/>
      <c r="Q765"/>
      <c r="R765"/>
    </row>
    <row r="766" spans="1:18" x14ac:dyDescent="0.2">
      <c r="A766" s="301">
        <v>42965</v>
      </c>
      <c r="B766">
        <v>19471.27</v>
      </c>
      <c r="C766">
        <v>19543.13</v>
      </c>
      <c r="D766">
        <v>19433.09</v>
      </c>
      <c r="E766">
        <v>19470.41</v>
      </c>
      <c r="F766">
        <v>986830</v>
      </c>
      <c r="P766"/>
      <c r="Q766"/>
      <c r="R766"/>
    </row>
    <row r="767" spans="1:18" x14ac:dyDescent="0.2">
      <c r="A767" s="301">
        <v>42964</v>
      </c>
      <c r="B767">
        <v>19707.75</v>
      </c>
      <c r="C767">
        <v>19739.04</v>
      </c>
      <c r="D767">
        <v>19679.37</v>
      </c>
      <c r="E767">
        <v>19702.63</v>
      </c>
      <c r="F767">
        <v>741017</v>
      </c>
      <c r="P767"/>
      <c r="Q767"/>
      <c r="R767"/>
    </row>
    <row r="768" spans="1:18" x14ac:dyDescent="0.2">
      <c r="A768" s="301">
        <v>42963</v>
      </c>
      <c r="B768">
        <v>19750.55</v>
      </c>
      <c r="C768">
        <v>19776.86</v>
      </c>
      <c r="D768">
        <v>19719.080000000002</v>
      </c>
      <c r="E768">
        <v>19729.28</v>
      </c>
      <c r="F768">
        <v>715409</v>
      </c>
      <c r="P768"/>
      <c r="Q768"/>
      <c r="R768"/>
    </row>
    <row r="769" spans="1:18" x14ac:dyDescent="0.2">
      <c r="A769" s="301">
        <v>42962</v>
      </c>
      <c r="B769">
        <v>19689.38</v>
      </c>
      <c r="C769">
        <v>19824.12</v>
      </c>
      <c r="D769">
        <v>19656.91</v>
      </c>
      <c r="E769">
        <v>19753.310000000001</v>
      </c>
      <c r="F769">
        <v>930709</v>
      </c>
      <c r="P769"/>
      <c r="Q769"/>
      <c r="R769"/>
    </row>
    <row r="770" spans="1:18" x14ac:dyDescent="0.2">
      <c r="A770" s="301">
        <v>42961</v>
      </c>
      <c r="B770">
        <v>19545.580000000002</v>
      </c>
      <c r="C770">
        <v>19598.41</v>
      </c>
      <c r="D770">
        <v>19486.48</v>
      </c>
      <c r="E770">
        <v>19537.099999999999</v>
      </c>
      <c r="F770">
        <v>1115645</v>
      </c>
      <c r="P770"/>
      <c r="Q770"/>
      <c r="R770"/>
    </row>
    <row r="771" spans="1:18" x14ac:dyDescent="0.2">
      <c r="A771" s="301">
        <v>42957</v>
      </c>
      <c r="B771">
        <v>19792.45</v>
      </c>
      <c r="C771">
        <v>19829.88</v>
      </c>
      <c r="D771">
        <v>19685.830000000002</v>
      </c>
      <c r="E771">
        <v>19729.740000000002</v>
      </c>
      <c r="F771">
        <v>1073689</v>
      </c>
      <c r="P771"/>
      <c r="Q771"/>
      <c r="R771"/>
    </row>
    <row r="772" spans="1:18" x14ac:dyDescent="0.2">
      <c r="A772" s="301">
        <v>42956</v>
      </c>
      <c r="B772">
        <v>19928.96</v>
      </c>
      <c r="C772">
        <v>19945.28</v>
      </c>
      <c r="D772">
        <v>19660.22</v>
      </c>
      <c r="E772">
        <v>19738.71</v>
      </c>
      <c r="F772">
        <v>1076115</v>
      </c>
      <c r="P772"/>
      <c r="Q772"/>
      <c r="R772"/>
    </row>
    <row r="773" spans="1:18" x14ac:dyDescent="0.2">
      <c r="A773" s="301">
        <v>42955</v>
      </c>
      <c r="B773">
        <v>20062.650000000001</v>
      </c>
      <c r="C773">
        <v>20076.8</v>
      </c>
      <c r="D773">
        <v>19970.57</v>
      </c>
      <c r="E773">
        <v>19996.009999999998</v>
      </c>
      <c r="F773">
        <v>829088</v>
      </c>
      <c r="P773"/>
      <c r="Q773"/>
      <c r="R773"/>
    </row>
    <row r="774" spans="1:18" x14ac:dyDescent="0.2">
      <c r="A774" s="301">
        <v>42954</v>
      </c>
      <c r="B774">
        <v>20059.29</v>
      </c>
      <c r="C774">
        <v>20085.900000000001</v>
      </c>
      <c r="D774">
        <v>20037.400000000001</v>
      </c>
      <c r="E774">
        <v>20055.89</v>
      </c>
      <c r="F774">
        <v>776312</v>
      </c>
      <c r="P774"/>
      <c r="Q774"/>
      <c r="R774"/>
    </row>
    <row r="775" spans="1:18" x14ac:dyDescent="0.2">
      <c r="A775" s="301">
        <v>42951</v>
      </c>
      <c r="B775">
        <v>19949.79</v>
      </c>
      <c r="C775">
        <v>19984.509999999998</v>
      </c>
      <c r="D775">
        <v>19933.59</v>
      </c>
      <c r="E775">
        <v>19952.330000000002</v>
      </c>
      <c r="F775">
        <v>789019</v>
      </c>
      <c r="P775"/>
      <c r="Q775"/>
      <c r="R775"/>
    </row>
    <row r="776" spans="1:18" x14ac:dyDescent="0.2">
      <c r="A776" s="301">
        <v>42950</v>
      </c>
      <c r="B776">
        <v>20066</v>
      </c>
      <c r="C776">
        <v>20070.16</v>
      </c>
      <c r="D776">
        <v>19985.400000000001</v>
      </c>
      <c r="E776">
        <v>20029.259999999998</v>
      </c>
      <c r="F776">
        <v>921118</v>
      </c>
      <c r="P776"/>
      <c r="Q776"/>
      <c r="R776"/>
    </row>
    <row r="777" spans="1:18" x14ac:dyDescent="0.2">
      <c r="A777" s="301">
        <v>42949</v>
      </c>
      <c r="B777">
        <v>20057.07</v>
      </c>
      <c r="C777">
        <v>20113.73</v>
      </c>
      <c r="D777">
        <v>20022.05</v>
      </c>
      <c r="E777">
        <v>20080.04</v>
      </c>
      <c r="F777">
        <v>986341</v>
      </c>
      <c r="P777"/>
      <c r="Q777"/>
      <c r="R777"/>
    </row>
    <row r="778" spans="1:18" x14ac:dyDescent="0.2">
      <c r="A778" s="301">
        <v>42948</v>
      </c>
      <c r="B778">
        <v>19907.080000000002</v>
      </c>
      <c r="C778">
        <v>20000.46</v>
      </c>
      <c r="D778">
        <v>19904.72</v>
      </c>
      <c r="E778">
        <v>19985.79</v>
      </c>
      <c r="F778">
        <v>1134555</v>
      </c>
      <c r="P778"/>
      <c r="Q778"/>
      <c r="R778"/>
    </row>
    <row r="779" spans="1:18" x14ac:dyDescent="0.2">
      <c r="A779" s="301">
        <v>42947</v>
      </c>
      <c r="B779">
        <v>19933.45</v>
      </c>
      <c r="C779">
        <v>19983.900000000001</v>
      </c>
      <c r="D779">
        <v>19891.900000000001</v>
      </c>
      <c r="E779">
        <v>19925.18</v>
      </c>
      <c r="F779">
        <v>1446449</v>
      </c>
      <c r="P779"/>
      <c r="Q779"/>
      <c r="R779"/>
    </row>
    <row r="780" spans="1:18" x14ac:dyDescent="0.2">
      <c r="A780" s="301">
        <v>42944</v>
      </c>
      <c r="B780">
        <v>20048.46</v>
      </c>
      <c r="C780">
        <v>20056.16</v>
      </c>
      <c r="D780">
        <v>19926.599999999999</v>
      </c>
      <c r="E780">
        <v>19959.84</v>
      </c>
      <c r="F780">
        <v>1118785</v>
      </c>
      <c r="P780"/>
      <c r="Q780"/>
      <c r="R780"/>
    </row>
    <row r="781" spans="1:18" x14ac:dyDescent="0.2">
      <c r="A781" s="301">
        <v>42943</v>
      </c>
      <c r="B781">
        <v>20026.580000000002</v>
      </c>
      <c r="C781">
        <v>20176.39</v>
      </c>
      <c r="D781">
        <v>20005.2</v>
      </c>
      <c r="E781">
        <v>20079.64</v>
      </c>
      <c r="F781">
        <v>926967</v>
      </c>
      <c r="P781"/>
      <c r="Q781"/>
      <c r="R781"/>
    </row>
    <row r="782" spans="1:18" x14ac:dyDescent="0.2">
      <c r="A782" s="301">
        <v>42942</v>
      </c>
      <c r="B782">
        <v>20098.14</v>
      </c>
      <c r="C782">
        <v>20116</v>
      </c>
      <c r="D782">
        <v>20016.580000000002</v>
      </c>
      <c r="E782">
        <v>20050.16</v>
      </c>
      <c r="F782">
        <v>880740</v>
      </c>
      <c r="P782"/>
      <c r="Q782"/>
      <c r="R782"/>
    </row>
    <row r="783" spans="1:18" x14ac:dyDescent="0.2">
      <c r="A783" s="301">
        <v>42941</v>
      </c>
      <c r="B783">
        <v>19979.560000000001</v>
      </c>
      <c r="C783">
        <v>20036.310000000001</v>
      </c>
      <c r="D783">
        <v>19941.61</v>
      </c>
      <c r="E783">
        <v>19955.2</v>
      </c>
      <c r="F783">
        <v>723423</v>
      </c>
      <c r="P783"/>
      <c r="Q783"/>
      <c r="R783"/>
    </row>
    <row r="784" spans="1:18" x14ac:dyDescent="0.2">
      <c r="A784" s="301">
        <v>42940</v>
      </c>
      <c r="B784">
        <v>19973.669999999998</v>
      </c>
      <c r="C784">
        <v>20002.54</v>
      </c>
      <c r="D784">
        <v>19901.88</v>
      </c>
      <c r="E784">
        <v>19975.669999999998</v>
      </c>
      <c r="F784">
        <v>837928</v>
      </c>
      <c r="P784"/>
      <c r="Q784"/>
      <c r="R784"/>
    </row>
    <row r="785" spans="1:18" x14ac:dyDescent="0.2">
      <c r="A785" s="301">
        <v>42937</v>
      </c>
      <c r="B785">
        <v>20089.86</v>
      </c>
      <c r="C785">
        <v>20135.330000000002</v>
      </c>
      <c r="D785">
        <v>20081.91</v>
      </c>
      <c r="E785">
        <v>20099.75</v>
      </c>
      <c r="F785">
        <v>810924</v>
      </c>
      <c r="P785"/>
      <c r="Q785"/>
      <c r="R785"/>
    </row>
    <row r="786" spans="1:18" x14ac:dyDescent="0.2">
      <c r="A786" s="301">
        <v>42936</v>
      </c>
      <c r="B786">
        <v>20046.900000000001</v>
      </c>
      <c r="C786">
        <v>20157.11</v>
      </c>
      <c r="D786">
        <v>20032.23</v>
      </c>
      <c r="E786">
        <v>20144.59</v>
      </c>
      <c r="F786">
        <v>833198</v>
      </c>
      <c r="P786"/>
      <c r="Q786"/>
      <c r="R786"/>
    </row>
    <row r="787" spans="1:18" x14ac:dyDescent="0.2">
      <c r="A787" s="301">
        <v>42935</v>
      </c>
      <c r="B787">
        <v>19970.78</v>
      </c>
      <c r="C787">
        <v>20032.46</v>
      </c>
      <c r="D787">
        <v>19947.259999999998</v>
      </c>
      <c r="E787">
        <v>20020.86</v>
      </c>
      <c r="F787">
        <v>837018</v>
      </c>
      <c r="P787"/>
      <c r="Q787"/>
      <c r="R787"/>
    </row>
    <row r="788" spans="1:18" x14ac:dyDescent="0.2">
      <c r="A788" s="301">
        <v>42934</v>
      </c>
      <c r="B788">
        <v>20074.41</v>
      </c>
      <c r="C788">
        <v>20081.29</v>
      </c>
      <c r="D788">
        <v>19943.14</v>
      </c>
      <c r="E788">
        <v>19999.91</v>
      </c>
      <c r="F788">
        <v>963166</v>
      </c>
      <c r="P788"/>
      <c r="Q788"/>
      <c r="R788"/>
    </row>
    <row r="789" spans="1:18" x14ac:dyDescent="0.2">
      <c r="A789" s="301">
        <v>42930</v>
      </c>
      <c r="B789">
        <v>20157.919999999998</v>
      </c>
      <c r="C789">
        <v>20163.669999999998</v>
      </c>
      <c r="D789">
        <v>20101.71</v>
      </c>
      <c r="E789">
        <v>20118.86</v>
      </c>
      <c r="F789">
        <v>857020</v>
      </c>
      <c r="P789"/>
      <c r="Q789"/>
      <c r="R789"/>
    </row>
    <row r="790" spans="1:18" x14ac:dyDescent="0.2">
      <c r="A790" s="301">
        <v>42929</v>
      </c>
      <c r="B790">
        <v>20177.28</v>
      </c>
      <c r="C790">
        <v>20183.8</v>
      </c>
      <c r="D790">
        <v>20062.27</v>
      </c>
      <c r="E790">
        <v>20099.810000000001</v>
      </c>
      <c r="F790">
        <v>932863</v>
      </c>
      <c r="P790"/>
      <c r="Q790"/>
      <c r="R790"/>
    </row>
    <row r="791" spans="1:18" x14ac:dyDescent="0.2">
      <c r="A791" s="301">
        <v>42928</v>
      </c>
      <c r="B791">
        <v>20137.22</v>
      </c>
      <c r="C791">
        <v>20153.04</v>
      </c>
      <c r="D791">
        <v>20061.16</v>
      </c>
      <c r="E791">
        <v>20098.38</v>
      </c>
      <c r="F791">
        <v>839361</v>
      </c>
      <c r="P791"/>
      <c r="Q791"/>
      <c r="R791"/>
    </row>
    <row r="792" spans="1:18" x14ac:dyDescent="0.2">
      <c r="A792" s="301">
        <v>42927</v>
      </c>
      <c r="B792">
        <v>20073.86</v>
      </c>
      <c r="C792">
        <v>20200.88</v>
      </c>
      <c r="D792">
        <v>20070.669999999998</v>
      </c>
      <c r="E792">
        <v>20195.48</v>
      </c>
      <c r="F792">
        <v>796979</v>
      </c>
      <c r="P792"/>
      <c r="Q792"/>
      <c r="R792"/>
    </row>
    <row r="793" spans="1:18" x14ac:dyDescent="0.2">
      <c r="A793" s="301">
        <v>42926</v>
      </c>
      <c r="B793">
        <v>20070.439999999999</v>
      </c>
      <c r="C793">
        <v>20127.759999999998</v>
      </c>
      <c r="D793">
        <v>20023.03</v>
      </c>
      <c r="E793">
        <v>20080.98</v>
      </c>
      <c r="F793">
        <v>883711</v>
      </c>
      <c r="P793"/>
      <c r="Q793"/>
      <c r="R793"/>
    </row>
    <row r="794" spans="1:18" x14ac:dyDescent="0.2">
      <c r="A794" s="301">
        <v>42923</v>
      </c>
      <c r="B794">
        <v>19856.650000000001</v>
      </c>
      <c r="C794">
        <v>19979.93</v>
      </c>
      <c r="D794">
        <v>19856.650000000001</v>
      </c>
      <c r="E794">
        <v>19929.09</v>
      </c>
      <c r="F794">
        <v>946999</v>
      </c>
      <c r="P794"/>
      <c r="Q794"/>
      <c r="R794"/>
    </row>
    <row r="795" spans="1:18" x14ac:dyDescent="0.2">
      <c r="A795" s="301">
        <v>42922</v>
      </c>
      <c r="B795">
        <v>20061.68</v>
      </c>
      <c r="C795">
        <v>20078.88</v>
      </c>
      <c r="D795">
        <v>19947.63</v>
      </c>
      <c r="E795">
        <v>19994.060000000001</v>
      </c>
      <c r="F795">
        <v>955811</v>
      </c>
      <c r="P795"/>
      <c r="Q795"/>
      <c r="R795"/>
    </row>
    <row r="796" spans="1:18" x14ac:dyDescent="0.2">
      <c r="A796" s="301">
        <v>42921</v>
      </c>
      <c r="B796">
        <v>20015.07</v>
      </c>
      <c r="C796">
        <v>20087.009999999998</v>
      </c>
      <c r="D796">
        <v>19888.900000000001</v>
      </c>
      <c r="E796">
        <v>20081.63</v>
      </c>
      <c r="F796">
        <v>974518</v>
      </c>
      <c r="P796"/>
      <c r="Q796"/>
      <c r="R796"/>
    </row>
    <row r="797" spans="1:18" x14ac:dyDescent="0.2">
      <c r="A797" s="301">
        <v>42920</v>
      </c>
      <c r="B797">
        <v>20192.27</v>
      </c>
      <c r="C797">
        <v>20197.16</v>
      </c>
      <c r="D797">
        <v>19971.53</v>
      </c>
      <c r="E797">
        <v>20032.349999999999</v>
      </c>
      <c r="F797">
        <v>1034215</v>
      </c>
      <c r="P797"/>
      <c r="Q797"/>
      <c r="R797"/>
    </row>
    <row r="798" spans="1:18" x14ac:dyDescent="0.2">
      <c r="A798" s="301">
        <v>42919</v>
      </c>
      <c r="B798">
        <v>20056.32</v>
      </c>
      <c r="C798">
        <v>20096.14</v>
      </c>
      <c r="D798">
        <v>20030.61</v>
      </c>
      <c r="E798">
        <v>20055.8</v>
      </c>
      <c r="F798">
        <v>859512</v>
      </c>
      <c r="P798"/>
      <c r="Q798"/>
      <c r="R798"/>
    </row>
    <row r="799" spans="1:18" x14ac:dyDescent="0.2">
      <c r="A799" s="301">
        <v>42916</v>
      </c>
      <c r="B799">
        <v>20025.63</v>
      </c>
      <c r="C799">
        <v>20044.009999999998</v>
      </c>
      <c r="D799">
        <v>19946.509999999998</v>
      </c>
      <c r="E799">
        <v>20033.43</v>
      </c>
      <c r="F799">
        <v>1202231</v>
      </c>
      <c r="P799"/>
      <c r="Q799"/>
      <c r="R799"/>
    </row>
    <row r="800" spans="1:18" x14ac:dyDescent="0.2">
      <c r="A800" s="301">
        <v>42915</v>
      </c>
      <c r="B800">
        <v>20260.87</v>
      </c>
      <c r="C800">
        <v>20266.59</v>
      </c>
      <c r="D800">
        <v>20197.38</v>
      </c>
      <c r="E800">
        <v>20220.3</v>
      </c>
      <c r="F800">
        <v>1225410</v>
      </c>
      <c r="P800"/>
      <c r="Q800"/>
      <c r="R800"/>
    </row>
    <row r="801" spans="1:18" x14ac:dyDescent="0.2">
      <c r="A801" s="301">
        <v>42914</v>
      </c>
      <c r="B801">
        <v>20149.2</v>
      </c>
      <c r="C801">
        <v>20224.3</v>
      </c>
      <c r="D801">
        <v>20110.490000000002</v>
      </c>
      <c r="E801">
        <v>20130.41</v>
      </c>
      <c r="F801">
        <v>1191299</v>
      </c>
      <c r="P801"/>
      <c r="Q801"/>
      <c r="R801"/>
    </row>
    <row r="802" spans="1:18" x14ac:dyDescent="0.2">
      <c r="A802" s="301">
        <v>42913</v>
      </c>
      <c r="B802">
        <v>20229.12</v>
      </c>
      <c r="C802">
        <v>20250.099999999999</v>
      </c>
      <c r="D802">
        <v>20185.189999999999</v>
      </c>
      <c r="E802">
        <v>20225.09</v>
      </c>
      <c r="F802">
        <v>930624</v>
      </c>
      <c r="P802"/>
      <c r="Q802"/>
      <c r="R802"/>
    </row>
    <row r="803" spans="1:18" x14ac:dyDescent="0.2">
      <c r="A803" s="301">
        <v>42912</v>
      </c>
      <c r="B803">
        <v>20132.810000000001</v>
      </c>
      <c r="C803">
        <v>20196.38</v>
      </c>
      <c r="D803">
        <v>20119.04</v>
      </c>
      <c r="E803">
        <v>20153.349999999999</v>
      </c>
      <c r="F803">
        <v>793882</v>
      </c>
      <c r="P803"/>
      <c r="Q803"/>
      <c r="R803"/>
    </row>
    <row r="804" spans="1:18" x14ac:dyDescent="0.2">
      <c r="A804" s="301">
        <v>42909</v>
      </c>
      <c r="B804">
        <v>20152.580000000002</v>
      </c>
      <c r="C804">
        <v>20152.580000000002</v>
      </c>
      <c r="D804">
        <v>20089.54</v>
      </c>
      <c r="E804">
        <v>20132.669999999998</v>
      </c>
      <c r="F804">
        <v>829786</v>
      </c>
      <c r="P804"/>
      <c r="Q804"/>
      <c r="R804"/>
    </row>
    <row r="805" spans="1:18" x14ac:dyDescent="0.2">
      <c r="A805" s="301">
        <v>42908</v>
      </c>
      <c r="B805">
        <v>20154.38</v>
      </c>
      <c r="C805">
        <v>20191.419999999998</v>
      </c>
      <c r="D805">
        <v>20107.89</v>
      </c>
      <c r="E805">
        <v>20110.509999999998</v>
      </c>
      <c r="F805">
        <v>872109</v>
      </c>
      <c r="P805"/>
      <c r="Q805"/>
      <c r="R805"/>
    </row>
    <row r="806" spans="1:18" x14ac:dyDescent="0.2">
      <c r="A806" s="301">
        <v>42907</v>
      </c>
      <c r="B806">
        <v>20192.16</v>
      </c>
      <c r="C806">
        <v>20215.11</v>
      </c>
      <c r="D806">
        <v>20117.79</v>
      </c>
      <c r="E806">
        <v>20138.79</v>
      </c>
      <c r="F806">
        <v>977759</v>
      </c>
      <c r="P806"/>
      <c r="Q806"/>
      <c r="R806"/>
    </row>
    <row r="807" spans="1:18" x14ac:dyDescent="0.2">
      <c r="A807" s="301">
        <v>42906</v>
      </c>
      <c r="B807">
        <v>20234.12</v>
      </c>
      <c r="C807">
        <v>20318.11</v>
      </c>
      <c r="D807">
        <v>20227.29</v>
      </c>
      <c r="E807">
        <v>20230.41</v>
      </c>
      <c r="F807">
        <v>1023651</v>
      </c>
      <c r="P807"/>
      <c r="Q807"/>
      <c r="R807"/>
    </row>
    <row r="808" spans="1:18" x14ac:dyDescent="0.2">
      <c r="A808" s="301">
        <v>42905</v>
      </c>
      <c r="B808">
        <v>19974.3</v>
      </c>
      <c r="C808">
        <v>20087.71</v>
      </c>
      <c r="D808">
        <v>19949.88</v>
      </c>
      <c r="E808">
        <v>20067.75</v>
      </c>
      <c r="F808">
        <v>822328</v>
      </c>
      <c r="P808"/>
      <c r="Q808"/>
      <c r="R808"/>
    </row>
    <row r="809" spans="1:18" x14ac:dyDescent="0.2">
      <c r="A809" s="301">
        <v>42902</v>
      </c>
      <c r="B809">
        <v>19931.150000000001</v>
      </c>
      <c r="C809">
        <v>20015.16</v>
      </c>
      <c r="D809">
        <v>19884.8</v>
      </c>
      <c r="E809">
        <v>19943.259999999998</v>
      </c>
      <c r="F809">
        <v>1395220</v>
      </c>
      <c r="P809"/>
      <c r="Q809"/>
      <c r="R809"/>
    </row>
    <row r="810" spans="1:18" x14ac:dyDescent="0.2">
      <c r="A810" s="301">
        <v>42901</v>
      </c>
      <c r="B810">
        <v>19815.54</v>
      </c>
      <c r="C810">
        <v>19963.36</v>
      </c>
      <c r="D810">
        <v>19755.34</v>
      </c>
      <c r="E810">
        <v>19831.82</v>
      </c>
      <c r="F810">
        <v>1102538</v>
      </c>
      <c r="P810"/>
      <c r="Q810"/>
      <c r="R810"/>
    </row>
    <row r="811" spans="1:18" x14ac:dyDescent="0.2">
      <c r="A811" s="301">
        <v>42900</v>
      </c>
      <c r="B811">
        <v>19974.560000000001</v>
      </c>
      <c r="C811">
        <v>20009.93</v>
      </c>
      <c r="D811">
        <v>19879.599999999999</v>
      </c>
      <c r="E811">
        <v>19883.52</v>
      </c>
      <c r="F811">
        <v>957588</v>
      </c>
      <c r="P811"/>
      <c r="Q811"/>
      <c r="R811"/>
    </row>
    <row r="812" spans="1:18" x14ac:dyDescent="0.2">
      <c r="A812" s="301">
        <v>42899</v>
      </c>
      <c r="B812">
        <v>19859.810000000001</v>
      </c>
      <c r="C812">
        <v>19929.03</v>
      </c>
      <c r="D812">
        <v>19850.86</v>
      </c>
      <c r="E812">
        <v>19898.75</v>
      </c>
      <c r="F812">
        <v>1001636</v>
      </c>
      <c r="P812"/>
      <c r="Q812"/>
      <c r="R812"/>
    </row>
    <row r="813" spans="1:18" x14ac:dyDescent="0.2">
      <c r="A813" s="301">
        <v>42898</v>
      </c>
      <c r="B813">
        <v>19920.77</v>
      </c>
      <c r="C813">
        <v>19949.07</v>
      </c>
      <c r="D813">
        <v>19837.64</v>
      </c>
      <c r="E813">
        <v>19908.580000000002</v>
      </c>
      <c r="F813">
        <v>1155927</v>
      </c>
      <c r="P813"/>
      <c r="Q813"/>
      <c r="R813"/>
    </row>
    <row r="814" spans="1:18" x14ac:dyDescent="0.2">
      <c r="A814" s="301">
        <v>42895</v>
      </c>
      <c r="B814">
        <v>19953.060000000001</v>
      </c>
      <c r="C814">
        <v>20096.009999999998</v>
      </c>
      <c r="D814">
        <v>19927.07</v>
      </c>
      <c r="E814">
        <v>20013.259999999998</v>
      </c>
      <c r="F814">
        <v>1498118</v>
      </c>
      <c r="P814"/>
      <c r="Q814"/>
      <c r="R814"/>
    </row>
    <row r="815" spans="1:18" x14ac:dyDescent="0.2">
      <c r="A815" s="301">
        <v>42894</v>
      </c>
      <c r="B815">
        <v>20048.28</v>
      </c>
      <c r="C815">
        <v>20061.22</v>
      </c>
      <c r="D815">
        <v>19896.349999999999</v>
      </c>
      <c r="E815">
        <v>19909.259999999998</v>
      </c>
      <c r="F815">
        <v>1291501</v>
      </c>
      <c r="P815"/>
      <c r="Q815"/>
      <c r="R815"/>
    </row>
    <row r="816" spans="1:18" x14ac:dyDescent="0.2">
      <c r="A816" s="301">
        <v>42893</v>
      </c>
      <c r="B816">
        <v>19951.68</v>
      </c>
      <c r="C816">
        <v>20023.240000000002</v>
      </c>
      <c r="D816">
        <v>19908.07</v>
      </c>
      <c r="E816">
        <v>19984.62</v>
      </c>
      <c r="F816">
        <v>1023345</v>
      </c>
      <c r="P816"/>
      <c r="Q816"/>
      <c r="R816"/>
    </row>
    <row r="817" spans="1:18" x14ac:dyDescent="0.2">
      <c r="A817" s="301">
        <v>42892</v>
      </c>
      <c r="B817">
        <v>20122.259999999998</v>
      </c>
      <c r="C817">
        <v>20152.95</v>
      </c>
      <c r="D817">
        <v>19948.02</v>
      </c>
      <c r="E817">
        <v>19979.900000000001</v>
      </c>
      <c r="F817">
        <v>1052164</v>
      </c>
      <c r="P817"/>
      <c r="Q817"/>
      <c r="R817"/>
    </row>
    <row r="818" spans="1:18" x14ac:dyDescent="0.2">
      <c r="A818" s="301">
        <v>42891</v>
      </c>
      <c r="B818">
        <v>20135.419999999998</v>
      </c>
      <c r="C818">
        <v>20224.54</v>
      </c>
      <c r="D818">
        <v>20104.13</v>
      </c>
      <c r="E818">
        <v>20170.82</v>
      </c>
      <c r="F818">
        <v>1021955</v>
      </c>
      <c r="P818"/>
      <c r="Q818"/>
      <c r="R818"/>
    </row>
    <row r="819" spans="1:18" x14ac:dyDescent="0.2">
      <c r="A819" s="301">
        <v>42888</v>
      </c>
      <c r="B819">
        <v>19970.23</v>
      </c>
      <c r="C819">
        <v>20239.810000000001</v>
      </c>
      <c r="D819">
        <v>19967</v>
      </c>
      <c r="E819">
        <v>20177.28</v>
      </c>
      <c r="F819">
        <v>1549883</v>
      </c>
      <c r="P819"/>
      <c r="Q819"/>
      <c r="R819"/>
    </row>
    <row r="820" spans="1:18" x14ac:dyDescent="0.2">
      <c r="A820" s="301">
        <v>42887</v>
      </c>
      <c r="B820">
        <v>19692.16</v>
      </c>
      <c r="C820">
        <v>19887.66</v>
      </c>
      <c r="D820">
        <v>19686.32</v>
      </c>
      <c r="E820">
        <v>19860.03</v>
      </c>
      <c r="F820">
        <v>1067474</v>
      </c>
      <c r="P820"/>
      <c r="Q820"/>
      <c r="R820"/>
    </row>
    <row r="821" spans="1:18" x14ac:dyDescent="0.2">
      <c r="A821" s="301">
        <v>42886</v>
      </c>
      <c r="B821">
        <v>19630.330000000002</v>
      </c>
      <c r="C821">
        <v>19673.509999999998</v>
      </c>
      <c r="D821">
        <v>19589.25</v>
      </c>
      <c r="E821">
        <v>19650.57</v>
      </c>
      <c r="F821">
        <v>1289972</v>
      </c>
      <c r="P821"/>
      <c r="Q821"/>
      <c r="R821"/>
    </row>
    <row r="822" spans="1:18" x14ac:dyDescent="0.2">
      <c r="A822" s="301">
        <v>42885</v>
      </c>
      <c r="B822">
        <v>19681.11</v>
      </c>
      <c r="C822">
        <v>19691.439999999999</v>
      </c>
      <c r="D822">
        <v>19570.13</v>
      </c>
      <c r="E822">
        <v>19677.849999999999</v>
      </c>
      <c r="F822">
        <v>748029</v>
      </c>
      <c r="P822"/>
      <c r="Q822"/>
      <c r="R822"/>
    </row>
    <row r="823" spans="1:18" x14ac:dyDescent="0.2">
      <c r="A823" s="301">
        <v>42884</v>
      </c>
      <c r="B823">
        <v>19697.18</v>
      </c>
      <c r="C823">
        <v>19736.62</v>
      </c>
      <c r="D823">
        <v>19627.189999999999</v>
      </c>
      <c r="E823">
        <v>19682.57</v>
      </c>
      <c r="F823">
        <v>693751</v>
      </c>
      <c r="P823"/>
      <c r="Q823"/>
      <c r="R823"/>
    </row>
    <row r="824" spans="1:18" x14ac:dyDescent="0.2">
      <c r="A824" s="301">
        <v>42881</v>
      </c>
      <c r="B824">
        <v>19798.490000000002</v>
      </c>
      <c r="C824">
        <v>19801.59</v>
      </c>
      <c r="D824">
        <v>19686.490000000002</v>
      </c>
      <c r="E824">
        <v>19686.84</v>
      </c>
      <c r="F824">
        <v>870741</v>
      </c>
      <c r="P824"/>
      <c r="Q824"/>
      <c r="R824"/>
    </row>
    <row r="825" spans="1:18" x14ac:dyDescent="0.2">
      <c r="A825" s="301">
        <v>42880</v>
      </c>
      <c r="B825">
        <v>19737.21</v>
      </c>
      <c r="C825">
        <v>19850.93</v>
      </c>
      <c r="D825">
        <v>19720.12</v>
      </c>
      <c r="E825">
        <v>19813.13</v>
      </c>
      <c r="F825">
        <v>979883</v>
      </c>
      <c r="P825"/>
      <c r="Q825"/>
      <c r="R825"/>
    </row>
    <row r="826" spans="1:18" x14ac:dyDescent="0.2">
      <c r="A826" s="301">
        <v>42879</v>
      </c>
      <c r="B826">
        <v>19777.560000000001</v>
      </c>
      <c r="C826">
        <v>19782.810000000001</v>
      </c>
      <c r="D826">
        <v>19690.099999999999</v>
      </c>
      <c r="E826">
        <v>19742.98</v>
      </c>
      <c r="F826">
        <v>1044233</v>
      </c>
      <c r="P826"/>
      <c r="Q826"/>
      <c r="R826"/>
    </row>
    <row r="827" spans="1:18" x14ac:dyDescent="0.2">
      <c r="A827" s="301">
        <v>42878</v>
      </c>
      <c r="B827">
        <v>19647.740000000002</v>
      </c>
      <c r="C827">
        <v>19693.02</v>
      </c>
      <c r="D827">
        <v>19585.54</v>
      </c>
      <c r="E827">
        <v>19613.28</v>
      </c>
      <c r="F827">
        <v>859794</v>
      </c>
      <c r="P827"/>
      <c r="Q827"/>
      <c r="R827"/>
    </row>
    <row r="828" spans="1:18" x14ac:dyDescent="0.2">
      <c r="A828" s="301">
        <v>42877</v>
      </c>
      <c r="B828">
        <v>19670.48</v>
      </c>
      <c r="C828">
        <v>19722.93</v>
      </c>
      <c r="D828">
        <v>19618.73</v>
      </c>
      <c r="E828">
        <v>19678.28</v>
      </c>
      <c r="F828">
        <v>808622</v>
      </c>
      <c r="P828"/>
      <c r="Q828"/>
      <c r="R828"/>
    </row>
    <row r="829" spans="1:18" x14ac:dyDescent="0.2">
      <c r="A829" s="301">
        <v>42874</v>
      </c>
      <c r="B829">
        <v>19591.41</v>
      </c>
      <c r="C829">
        <v>19628.64</v>
      </c>
      <c r="D829">
        <v>19497.29</v>
      </c>
      <c r="E829">
        <v>19590.759999999998</v>
      </c>
      <c r="F829">
        <v>1191803</v>
      </c>
      <c r="P829"/>
      <c r="Q829"/>
      <c r="R829"/>
    </row>
    <row r="830" spans="1:18" x14ac:dyDescent="0.2">
      <c r="A830" s="301">
        <v>42873</v>
      </c>
      <c r="B830">
        <v>19556.990000000002</v>
      </c>
      <c r="C830">
        <v>19601.53</v>
      </c>
      <c r="D830">
        <v>19449.73</v>
      </c>
      <c r="E830">
        <v>19553.86</v>
      </c>
      <c r="F830">
        <v>1399496</v>
      </c>
      <c r="P830"/>
      <c r="Q830"/>
      <c r="R830"/>
    </row>
    <row r="831" spans="1:18" x14ac:dyDescent="0.2">
      <c r="A831" s="301">
        <v>42872</v>
      </c>
      <c r="B831">
        <v>19806.78</v>
      </c>
      <c r="C831">
        <v>19842.78</v>
      </c>
      <c r="D831">
        <v>19764.63</v>
      </c>
      <c r="E831">
        <v>19814.88</v>
      </c>
      <c r="F831">
        <v>1217898</v>
      </c>
      <c r="P831"/>
      <c r="Q831"/>
      <c r="R831"/>
    </row>
    <row r="832" spans="1:18" x14ac:dyDescent="0.2">
      <c r="A832" s="301">
        <v>42871</v>
      </c>
      <c r="B832">
        <v>19953.060000000001</v>
      </c>
      <c r="C832">
        <v>19998.490000000002</v>
      </c>
      <c r="D832">
        <v>19862.41</v>
      </c>
      <c r="E832">
        <v>19919.82</v>
      </c>
      <c r="F832">
        <v>1352157</v>
      </c>
      <c r="P832"/>
      <c r="Q832"/>
      <c r="R832"/>
    </row>
    <row r="833" spans="2:18" x14ac:dyDescent="0.2">
      <c r="B833"/>
      <c r="P833"/>
      <c r="Q833"/>
      <c r="R833"/>
    </row>
    <row r="834" spans="2:18" x14ac:dyDescent="0.2">
      <c r="B834"/>
      <c r="P834"/>
      <c r="Q834"/>
      <c r="R834"/>
    </row>
    <row r="835" spans="2:18" x14ac:dyDescent="0.2">
      <c r="B835"/>
      <c r="P835"/>
      <c r="Q835"/>
      <c r="R835"/>
    </row>
    <row r="836" spans="2:18" x14ac:dyDescent="0.2">
      <c r="B836"/>
      <c r="P836"/>
      <c r="Q836"/>
      <c r="R836"/>
    </row>
    <row r="837" spans="2:18" x14ac:dyDescent="0.2">
      <c r="B837"/>
      <c r="P837"/>
      <c r="Q837"/>
      <c r="R837"/>
    </row>
    <row r="838" spans="2:18" x14ac:dyDescent="0.2">
      <c r="B838"/>
      <c r="P838"/>
      <c r="Q838"/>
      <c r="R838"/>
    </row>
    <row r="839" spans="2:18" x14ac:dyDescent="0.2">
      <c r="B839"/>
      <c r="P839"/>
      <c r="Q839"/>
      <c r="R839"/>
    </row>
    <row r="840" spans="2:18" x14ac:dyDescent="0.2">
      <c r="B840"/>
      <c r="P840"/>
      <c r="Q840"/>
      <c r="R840"/>
    </row>
    <row r="841" spans="2:18" x14ac:dyDescent="0.2">
      <c r="B841"/>
      <c r="P841"/>
      <c r="Q841"/>
      <c r="R841"/>
    </row>
    <row r="842" spans="2:18" x14ac:dyDescent="0.2">
      <c r="B842"/>
      <c r="P842"/>
      <c r="Q842"/>
      <c r="R842"/>
    </row>
    <row r="843" spans="2:18" x14ac:dyDescent="0.2">
      <c r="B843"/>
      <c r="P843"/>
      <c r="Q843"/>
      <c r="R843"/>
    </row>
    <row r="844" spans="2:18" x14ac:dyDescent="0.2">
      <c r="B844"/>
      <c r="P844"/>
      <c r="Q844"/>
      <c r="R844"/>
    </row>
    <row r="845" spans="2:18" x14ac:dyDescent="0.2">
      <c r="B845"/>
      <c r="P845"/>
      <c r="Q845"/>
      <c r="R845"/>
    </row>
    <row r="846" spans="2:18" x14ac:dyDescent="0.2">
      <c r="B846"/>
      <c r="P846"/>
      <c r="Q846"/>
      <c r="R846"/>
    </row>
    <row r="847" spans="2:18" x14ac:dyDescent="0.2">
      <c r="B847"/>
      <c r="P847"/>
      <c r="Q847"/>
      <c r="R847"/>
    </row>
    <row r="848" spans="2:18" x14ac:dyDescent="0.2">
      <c r="B848"/>
      <c r="P848"/>
      <c r="Q848"/>
      <c r="R848"/>
    </row>
    <row r="849" spans="2:18" x14ac:dyDescent="0.2">
      <c r="B849"/>
      <c r="P849"/>
      <c r="Q849"/>
      <c r="R849"/>
    </row>
    <row r="850" spans="2:18" x14ac:dyDescent="0.2">
      <c r="B850"/>
      <c r="P850"/>
      <c r="Q850"/>
      <c r="R850"/>
    </row>
    <row r="851" spans="2:18" x14ac:dyDescent="0.2">
      <c r="B851"/>
      <c r="P851"/>
      <c r="Q851"/>
      <c r="R851"/>
    </row>
    <row r="852" spans="2:18" x14ac:dyDescent="0.2">
      <c r="B852"/>
      <c r="P852"/>
      <c r="Q852"/>
      <c r="R852"/>
    </row>
    <row r="853" spans="2:18" x14ac:dyDescent="0.2">
      <c r="B853"/>
      <c r="P853"/>
      <c r="Q853"/>
      <c r="R853"/>
    </row>
    <row r="854" spans="2:18" x14ac:dyDescent="0.2">
      <c r="B854"/>
      <c r="P854"/>
      <c r="Q854"/>
      <c r="R854"/>
    </row>
    <row r="855" spans="2:18" x14ac:dyDescent="0.2">
      <c r="B855"/>
      <c r="P855"/>
      <c r="Q855"/>
      <c r="R855"/>
    </row>
    <row r="856" spans="2:18" x14ac:dyDescent="0.2">
      <c r="B856"/>
      <c r="P856"/>
      <c r="Q856"/>
      <c r="R856"/>
    </row>
    <row r="857" spans="2:18" x14ac:dyDescent="0.2">
      <c r="B857"/>
      <c r="P857"/>
      <c r="Q857"/>
      <c r="R857"/>
    </row>
    <row r="858" spans="2:18" x14ac:dyDescent="0.2">
      <c r="B858"/>
      <c r="P858"/>
      <c r="Q858"/>
      <c r="R858"/>
    </row>
    <row r="859" spans="2:18" x14ac:dyDescent="0.2">
      <c r="B859"/>
      <c r="P859"/>
      <c r="Q859"/>
      <c r="R859"/>
    </row>
    <row r="860" spans="2:18" x14ac:dyDescent="0.2">
      <c r="B860"/>
      <c r="P860"/>
      <c r="Q860"/>
      <c r="R860"/>
    </row>
    <row r="861" spans="2:18" x14ac:dyDescent="0.2">
      <c r="B861"/>
      <c r="P861"/>
      <c r="Q861"/>
      <c r="R861"/>
    </row>
    <row r="862" spans="2:18" x14ac:dyDescent="0.2">
      <c r="B862"/>
      <c r="P862"/>
      <c r="Q862"/>
      <c r="R862"/>
    </row>
    <row r="863" spans="2:18" x14ac:dyDescent="0.2">
      <c r="B863"/>
      <c r="P863"/>
      <c r="Q863"/>
      <c r="R863"/>
    </row>
    <row r="864" spans="2:18" x14ac:dyDescent="0.2">
      <c r="B864"/>
      <c r="P864"/>
      <c r="Q864"/>
      <c r="R864"/>
    </row>
    <row r="865" spans="2:18" x14ac:dyDescent="0.2">
      <c r="B865"/>
      <c r="P865"/>
      <c r="Q865"/>
      <c r="R865"/>
    </row>
    <row r="866" spans="2:18" x14ac:dyDescent="0.2">
      <c r="B866"/>
      <c r="P866"/>
      <c r="Q866"/>
      <c r="R866"/>
    </row>
    <row r="867" spans="2:18" x14ac:dyDescent="0.2">
      <c r="B867"/>
      <c r="P867"/>
      <c r="Q867"/>
      <c r="R867"/>
    </row>
    <row r="868" spans="2:18" x14ac:dyDescent="0.2">
      <c r="B868"/>
      <c r="P868"/>
      <c r="Q868"/>
      <c r="R868"/>
    </row>
    <row r="869" spans="2:18" x14ac:dyDescent="0.2">
      <c r="B869"/>
      <c r="P869"/>
      <c r="Q869"/>
      <c r="R869"/>
    </row>
    <row r="870" spans="2:18" x14ac:dyDescent="0.2">
      <c r="B870"/>
      <c r="P870"/>
      <c r="Q870"/>
      <c r="R870"/>
    </row>
    <row r="871" spans="2:18" x14ac:dyDescent="0.2">
      <c r="B871"/>
      <c r="P871"/>
      <c r="Q871"/>
      <c r="R871"/>
    </row>
    <row r="872" spans="2:18" x14ac:dyDescent="0.2">
      <c r="B872"/>
      <c r="P872"/>
      <c r="Q872"/>
      <c r="R872"/>
    </row>
    <row r="873" spans="2:18" x14ac:dyDescent="0.2">
      <c r="B873"/>
      <c r="P873"/>
      <c r="Q873"/>
      <c r="R873"/>
    </row>
    <row r="874" spans="2:18" x14ac:dyDescent="0.2">
      <c r="B874"/>
      <c r="P874"/>
      <c r="Q874"/>
      <c r="R874"/>
    </row>
    <row r="875" spans="2:18" x14ac:dyDescent="0.2">
      <c r="B875"/>
      <c r="P875"/>
      <c r="Q875"/>
      <c r="R875"/>
    </row>
    <row r="876" spans="2:18" x14ac:dyDescent="0.2">
      <c r="B876"/>
      <c r="P876"/>
      <c r="Q876"/>
      <c r="R876"/>
    </row>
    <row r="877" spans="2:18" x14ac:dyDescent="0.2">
      <c r="B877"/>
      <c r="P877"/>
      <c r="Q877"/>
      <c r="R877"/>
    </row>
    <row r="878" spans="2:18" x14ac:dyDescent="0.2">
      <c r="B878"/>
      <c r="P878"/>
      <c r="Q878"/>
      <c r="R878"/>
    </row>
    <row r="879" spans="2:18" x14ac:dyDescent="0.2">
      <c r="B879"/>
      <c r="P879"/>
      <c r="Q879"/>
      <c r="R879"/>
    </row>
    <row r="880" spans="2:18" x14ac:dyDescent="0.2">
      <c r="B880"/>
      <c r="P880"/>
      <c r="Q880"/>
      <c r="R880"/>
    </row>
    <row r="881" spans="2:18" x14ac:dyDescent="0.2">
      <c r="B881"/>
      <c r="P881"/>
      <c r="Q881"/>
      <c r="R881"/>
    </row>
    <row r="882" spans="2:18" x14ac:dyDescent="0.2">
      <c r="B882"/>
      <c r="P882"/>
      <c r="Q882"/>
      <c r="R882"/>
    </row>
    <row r="883" spans="2:18" x14ac:dyDescent="0.2">
      <c r="B883"/>
      <c r="P883"/>
      <c r="Q883"/>
      <c r="R883"/>
    </row>
    <row r="884" spans="2:18" x14ac:dyDescent="0.2">
      <c r="B884"/>
      <c r="P884"/>
      <c r="Q884"/>
      <c r="R884"/>
    </row>
    <row r="885" spans="2:18" x14ac:dyDescent="0.2">
      <c r="B885"/>
      <c r="P885"/>
      <c r="Q885"/>
      <c r="R885"/>
    </row>
    <row r="886" spans="2:18" x14ac:dyDescent="0.2">
      <c r="B886"/>
      <c r="P886"/>
      <c r="Q886"/>
      <c r="R886"/>
    </row>
    <row r="887" spans="2:18" x14ac:dyDescent="0.2">
      <c r="B887"/>
      <c r="P887"/>
      <c r="Q887"/>
      <c r="R887"/>
    </row>
    <row r="888" spans="2:18" x14ac:dyDescent="0.2">
      <c r="B888"/>
      <c r="P888"/>
      <c r="Q888"/>
      <c r="R888"/>
    </row>
    <row r="889" spans="2:18" x14ac:dyDescent="0.2">
      <c r="B889"/>
      <c r="P889"/>
      <c r="Q889"/>
      <c r="R889"/>
    </row>
    <row r="890" spans="2:18" x14ac:dyDescent="0.2">
      <c r="B890"/>
      <c r="P890"/>
      <c r="Q890"/>
      <c r="R890"/>
    </row>
    <row r="891" spans="2:18" x14ac:dyDescent="0.2">
      <c r="B891"/>
      <c r="P891"/>
      <c r="Q891"/>
      <c r="R891"/>
    </row>
    <row r="892" spans="2:18" x14ac:dyDescent="0.2">
      <c r="B892"/>
      <c r="P892"/>
      <c r="Q892"/>
      <c r="R892"/>
    </row>
    <row r="893" spans="2:18" x14ac:dyDescent="0.2">
      <c r="B893"/>
      <c r="P893"/>
      <c r="Q893"/>
      <c r="R893"/>
    </row>
    <row r="894" spans="2:18" x14ac:dyDescent="0.2">
      <c r="B894"/>
      <c r="P894"/>
      <c r="Q894"/>
      <c r="R894"/>
    </row>
    <row r="895" spans="2:18" x14ac:dyDescent="0.2">
      <c r="B895"/>
      <c r="P895"/>
      <c r="Q895"/>
      <c r="R895"/>
    </row>
    <row r="896" spans="2:18" x14ac:dyDescent="0.2">
      <c r="B896"/>
      <c r="P896"/>
      <c r="Q896"/>
      <c r="R896"/>
    </row>
    <row r="897" spans="2:18" x14ac:dyDescent="0.2">
      <c r="B897"/>
      <c r="P897"/>
      <c r="Q897"/>
      <c r="R897"/>
    </row>
    <row r="898" spans="2:18" x14ac:dyDescent="0.2">
      <c r="B898"/>
      <c r="P898"/>
      <c r="Q898"/>
      <c r="R898"/>
    </row>
    <row r="899" spans="2:18" x14ac:dyDescent="0.2">
      <c r="B899"/>
      <c r="P899"/>
      <c r="Q899"/>
      <c r="R899"/>
    </row>
    <row r="900" spans="2:18" x14ac:dyDescent="0.2">
      <c r="B900"/>
      <c r="P900"/>
      <c r="Q900"/>
      <c r="R900"/>
    </row>
    <row r="901" spans="2:18" x14ac:dyDescent="0.2">
      <c r="B901"/>
      <c r="P901"/>
      <c r="Q901"/>
      <c r="R901"/>
    </row>
    <row r="902" spans="2:18" x14ac:dyDescent="0.2">
      <c r="B902"/>
      <c r="P902"/>
      <c r="Q902"/>
      <c r="R902"/>
    </row>
    <row r="903" spans="2:18" x14ac:dyDescent="0.2">
      <c r="B903"/>
      <c r="P903"/>
      <c r="Q903"/>
      <c r="R903"/>
    </row>
    <row r="904" spans="2:18" x14ac:dyDescent="0.2">
      <c r="B904"/>
      <c r="P904"/>
      <c r="Q904"/>
      <c r="R904"/>
    </row>
    <row r="905" spans="2:18" x14ac:dyDescent="0.2">
      <c r="B905"/>
      <c r="P905"/>
      <c r="Q905"/>
      <c r="R905"/>
    </row>
    <row r="906" spans="2:18" x14ac:dyDescent="0.2">
      <c r="B906"/>
      <c r="P906"/>
      <c r="Q906"/>
      <c r="R906"/>
    </row>
    <row r="907" spans="2:18" x14ac:dyDescent="0.2">
      <c r="B907"/>
      <c r="P907"/>
      <c r="Q907"/>
      <c r="R907"/>
    </row>
    <row r="908" spans="2:18" x14ac:dyDescent="0.2">
      <c r="B908"/>
      <c r="P908"/>
      <c r="Q908"/>
      <c r="R908"/>
    </row>
    <row r="909" spans="2:18" x14ac:dyDescent="0.2">
      <c r="B909"/>
      <c r="P909"/>
      <c r="Q909"/>
      <c r="R909"/>
    </row>
    <row r="910" spans="2:18" x14ac:dyDescent="0.2">
      <c r="B910"/>
      <c r="P910"/>
      <c r="Q910"/>
      <c r="R910"/>
    </row>
    <row r="911" spans="2:18" x14ac:dyDescent="0.2">
      <c r="B911"/>
      <c r="P911"/>
      <c r="Q911"/>
      <c r="R911"/>
    </row>
    <row r="912" spans="2:18" x14ac:dyDescent="0.2">
      <c r="B912"/>
      <c r="P912"/>
      <c r="Q912"/>
      <c r="R912"/>
    </row>
    <row r="913" spans="2:18" x14ac:dyDescent="0.2">
      <c r="B913"/>
      <c r="P913"/>
      <c r="Q913"/>
      <c r="R913"/>
    </row>
    <row r="914" spans="2:18" x14ac:dyDescent="0.2">
      <c r="B914"/>
      <c r="P914"/>
      <c r="Q914"/>
      <c r="R914"/>
    </row>
    <row r="915" spans="2:18" x14ac:dyDescent="0.2">
      <c r="B915"/>
      <c r="P915"/>
      <c r="Q915"/>
      <c r="R915"/>
    </row>
    <row r="916" spans="2:18" x14ac:dyDescent="0.2">
      <c r="B916"/>
      <c r="P916"/>
      <c r="Q916"/>
      <c r="R916"/>
    </row>
    <row r="917" spans="2:18" x14ac:dyDescent="0.2">
      <c r="B917"/>
      <c r="P917"/>
      <c r="Q917"/>
      <c r="R917"/>
    </row>
    <row r="918" spans="2:18" x14ac:dyDescent="0.2">
      <c r="B918"/>
      <c r="P918"/>
      <c r="Q918"/>
      <c r="R918"/>
    </row>
    <row r="919" spans="2:18" x14ac:dyDescent="0.2">
      <c r="B919"/>
      <c r="P919"/>
      <c r="Q919"/>
      <c r="R919"/>
    </row>
    <row r="920" spans="2:18" x14ac:dyDescent="0.2">
      <c r="B920"/>
      <c r="P920"/>
      <c r="Q920"/>
      <c r="R920"/>
    </row>
    <row r="921" spans="2:18" x14ac:dyDescent="0.2">
      <c r="B921"/>
      <c r="P921"/>
      <c r="Q921"/>
      <c r="R921"/>
    </row>
    <row r="922" spans="2:18" x14ac:dyDescent="0.2">
      <c r="B922"/>
      <c r="P922"/>
      <c r="Q922"/>
      <c r="R922"/>
    </row>
    <row r="923" spans="2:18" x14ac:dyDescent="0.2">
      <c r="B923"/>
      <c r="P923"/>
      <c r="Q923"/>
      <c r="R923"/>
    </row>
    <row r="924" spans="2:18" x14ac:dyDescent="0.2">
      <c r="B924"/>
      <c r="P924"/>
      <c r="Q924"/>
      <c r="R924"/>
    </row>
    <row r="925" spans="2:18" x14ac:dyDescent="0.2">
      <c r="B925"/>
      <c r="P925"/>
      <c r="Q925"/>
      <c r="R925"/>
    </row>
    <row r="926" spans="2:18" x14ac:dyDescent="0.2">
      <c r="B926"/>
      <c r="P926"/>
      <c r="Q926"/>
      <c r="R926"/>
    </row>
    <row r="927" spans="2:18" x14ac:dyDescent="0.2">
      <c r="B927"/>
      <c r="P927"/>
      <c r="Q927"/>
      <c r="R927"/>
    </row>
    <row r="928" spans="2:18" x14ac:dyDescent="0.2">
      <c r="B928"/>
      <c r="P928"/>
      <c r="Q928"/>
      <c r="R928"/>
    </row>
    <row r="929" spans="2:18" x14ac:dyDescent="0.2">
      <c r="B929"/>
      <c r="P929"/>
      <c r="Q929"/>
      <c r="R929"/>
    </row>
    <row r="930" spans="2:18" x14ac:dyDescent="0.2">
      <c r="B930"/>
      <c r="P930"/>
      <c r="Q930"/>
      <c r="R930"/>
    </row>
    <row r="931" spans="2:18" x14ac:dyDescent="0.2">
      <c r="B931"/>
      <c r="P931"/>
      <c r="Q931"/>
      <c r="R931"/>
    </row>
    <row r="932" spans="2:18" x14ac:dyDescent="0.2">
      <c r="B932"/>
      <c r="P932"/>
      <c r="Q932"/>
      <c r="R932"/>
    </row>
    <row r="933" spans="2:18" x14ac:dyDescent="0.2">
      <c r="B933"/>
      <c r="P933"/>
      <c r="Q933"/>
      <c r="R933"/>
    </row>
    <row r="934" spans="2:18" x14ac:dyDescent="0.2">
      <c r="B934"/>
      <c r="P934"/>
      <c r="Q934"/>
      <c r="R934"/>
    </row>
    <row r="935" spans="2:18" x14ac:dyDescent="0.2">
      <c r="B935"/>
      <c r="P935"/>
      <c r="Q935"/>
      <c r="R935"/>
    </row>
    <row r="936" spans="2:18" x14ac:dyDescent="0.2">
      <c r="B936"/>
      <c r="P936"/>
      <c r="Q936"/>
      <c r="R936"/>
    </row>
    <row r="937" spans="2:18" x14ac:dyDescent="0.2">
      <c r="B937"/>
      <c r="P937"/>
      <c r="Q937"/>
      <c r="R937"/>
    </row>
    <row r="938" spans="2:18" x14ac:dyDescent="0.2">
      <c r="B938"/>
      <c r="P938"/>
      <c r="Q938"/>
      <c r="R938"/>
    </row>
    <row r="939" spans="2:18" x14ac:dyDescent="0.2">
      <c r="B939"/>
      <c r="P939"/>
      <c r="Q939"/>
      <c r="R939"/>
    </row>
    <row r="940" spans="2:18" x14ac:dyDescent="0.2">
      <c r="B940"/>
      <c r="P940"/>
      <c r="Q940"/>
      <c r="R940"/>
    </row>
    <row r="941" spans="2:18" x14ac:dyDescent="0.2">
      <c r="B941"/>
      <c r="P941"/>
      <c r="Q941"/>
      <c r="R941"/>
    </row>
    <row r="942" spans="2:18" x14ac:dyDescent="0.2">
      <c r="B942"/>
      <c r="P942"/>
      <c r="Q942"/>
      <c r="R942"/>
    </row>
    <row r="943" spans="2:18" x14ac:dyDescent="0.2">
      <c r="B943"/>
      <c r="P943"/>
      <c r="Q943"/>
      <c r="R943"/>
    </row>
    <row r="944" spans="2:18" x14ac:dyDescent="0.2">
      <c r="B944"/>
      <c r="P944"/>
      <c r="Q944"/>
      <c r="R944"/>
    </row>
    <row r="945" spans="2:18" x14ac:dyDescent="0.2">
      <c r="B945"/>
      <c r="P945"/>
      <c r="Q945"/>
      <c r="R945"/>
    </row>
    <row r="946" spans="2:18" x14ac:dyDescent="0.2">
      <c r="B946"/>
      <c r="P946"/>
      <c r="Q946"/>
      <c r="R946"/>
    </row>
    <row r="947" spans="2:18" x14ac:dyDescent="0.2">
      <c r="B947"/>
      <c r="P947"/>
      <c r="Q947"/>
      <c r="R947"/>
    </row>
    <row r="948" spans="2:18" x14ac:dyDescent="0.2">
      <c r="B948"/>
      <c r="P948"/>
      <c r="Q948"/>
      <c r="R948"/>
    </row>
    <row r="949" spans="2:18" x14ac:dyDescent="0.2">
      <c r="B949"/>
      <c r="P949"/>
      <c r="Q949"/>
      <c r="R949"/>
    </row>
    <row r="950" spans="2:18" x14ac:dyDescent="0.2">
      <c r="B950"/>
      <c r="P950"/>
      <c r="Q950"/>
      <c r="R950"/>
    </row>
    <row r="951" spans="2:18" x14ac:dyDescent="0.2">
      <c r="B951"/>
      <c r="P951"/>
      <c r="Q951"/>
      <c r="R951"/>
    </row>
    <row r="952" spans="2:18" x14ac:dyDescent="0.2">
      <c r="B952"/>
      <c r="P952"/>
      <c r="Q952"/>
      <c r="R952"/>
    </row>
    <row r="953" spans="2:18" x14ac:dyDescent="0.2">
      <c r="B953"/>
      <c r="P953"/>
      <c r="Q953"/>
      <c r="R953"/>
    </row>
    <row r="954" spans="2:18" x14ac:dyDescent="0.2">
      <c r="B954"/>
      <c r="P954"/>
      <c r="Q954"/>
      <c r="R954"/>
    </row>
    <row r="955" spans="2:18" x14ac:dyDescent="0.2">
      <c r="B955"/>
      <c r="P955"/>
      <c r="Q955"/>
      <c r="R955"/>
    </row>
    <row r="956" spans="2:18" x14ac:dyDescent="0.2">
      <c r="B956"/>
      <c r="P956"/>
      <c r="Q956"/>
      <c r="R956"/>
    </row>
    <row r="957" spans="2:18" x14ac:dyDescent="0.2">
      <c r="B957"/>
      <c r="P957"/>
      <c r="Q957"/>
      <c r="R957"/>
    </row>
    <row r="958" spans="2:18" x14ac:dyDescent="0.2">
      <c r="B958"/>
      <c r="P958"/>
      <c r="Q958"/>
      <c r="R958"/>
    </row>
    <row r="959" spans="2:18" x14ac:dyDescent="0.2">
      <c r="B959"/>
      <c r="P959"/>
      <c r="Q959"/>
      <c r="R959"/>
    </row>
    <row r="960" spans="2:18" x14ac:dyDescent="0.2">
      <c r="B960"/>
      <c r="P960"/>
      <c r="Q960"/>
      <c r="R960"/>
    </row>
    <row r="961" spans="2:18" x14ac:dyDescent="0.2">
      <c r="B961"/>
      <c r="P961"/>
      <c r="Q961"/>
      <c r="R961"/>
    </row>
    <row r="962" spans="2:18" x14ac:dyDescent="0.2">
      <c r="B962"/>
      <c r="P962"/>
      <c r="Q962"/>
      <c r="R962"/>
    </row>
    <row r="963" spans="2:18" x14ac:dyDescent="0.2">
      <c r="B963"/>
      <c r="P963"/>
      <c r="Q963"/>
      <c r="R963"/>
    </row>
    <row r="964" spans="2:18" x14ac:dyDescent="0.2">
      <c r="B964"/>
      <c r="P964"/>
      <c r="Q964"/>
      <c r="R964"/>
    </row>
    <row r="965" spans="2:18" x14ac:dyDescent="0.2">
      <c r="B965"/>
      <c r="P965"/>
      <c r="Q965"/>
      <c r="R965"/>
    </row>
    <row r="966" spans="2:18" x14ac:dyDescent="0.2">
      <c r="B966"/>
      <c r="P966"/>
      <c r="Q966"/>
      <c r="R966"/>
    </row>
    <row r="967" spans="2:18" x14ac:dyDescent="0.2">
      <c r="B967"/>
      <c r="P967"/>
      <c r="Q967"/>
      <c r="R967"/>
    </row>
    <row r="968" spans="2:18" x14ac:dyDescent="0.2">
      <c r="B968"/>
      <c r="P968"/>
      <c r="Q968"/>
      <c r="R968"/>
    </row>
    <row r="969" spans="2:18" x14ac:dyDescent="0.2">
      <c r="B969"/>
      <c r="P969"/>
      <c r="Q969"/>
      <c r="R969"/>
    </row>
    <row r="970" spans="2:18" x14ac:dyDescent="0.2">
      <c r="B970"/>
      <c r="P970"/>
      <c r="Q970"/>
      <c r="R970"/>
    </row>
    <row r="971" spans="2:18" x14ac:dyDescent="0.2">
      <c r="B971"/>
      <c r="P971"/>
      <c r="Q971"/>
      <c r="R971"/>
    </row>
    <row r="972" spans="2:18" x14ac:dyDescent="0.2">
      <c r="B972"/>
      <c r="P972"/>
      <c r="Q972"/>
      <c r="R972"/>
    </row>
    <row r="973" spans="2:18" x14ac:dyDescent="0.2">
      <c r="B973"/>
      <c r="P973"/>
      <c r="Q973"/>
      <c r="R973"/>
    </row>
    <row r="974" spans="2:18" x14ac:dyDescent="0.2">
      <c r="B974"/>
      <c r="P974"/>
      <c r="Q974"/>
      <c r="R974"/>
    </row>
    <row r="975" spans="2:18" x14ac:dyDescent="0.2">
      <c r="B975"/>
      <c r="P975"/>
      <c r="Q975"/>
      <c r="R975"/>
    </row>
    <row r="976" spans="2:18" x14ac:dyDescent="0.2">
      <c r="B976"/>
      <c r="P976"/>
      <c r="Q976"/>
      <c r="R976"/>
    </row>
    <row r="977" spans="2:18" x14ac:dyDescent="0.2">
      <c r="B977"/>
      <c r="P977"/>
      <c r="Q977"/>
      <c r="R977"/>
    </row>
    <row r="978" spans="2:18" x14ac:dyDescent="0.2">
      <c r="B978"/>
      <c r="P978"/>
      <c r="Q978"/>
      <c r="R978"/>
    </row>
    <row r="979" spans="2:18" x14ac:dyDescent="0.2">
      <c r="B979"/>
      <c r="P979"/>
      <c r="Q979"/>
      <c r="R979"/>
    </row>
    <row r="980" spans="2:18" x14ac:dyDescent="0.2">
      <c r="B980"/>
      <c r="P980"/>
      <c r="Q980"/>
      <c r="R980"/>
    </row>
    <row r="981" spans="2:18" x14ac:dyDescent="0.2">
      <c r="B981"/>
      <c r="P981"/>
      <c r="Q981"/>
      <c r="R981"/>
    </row>
    <row r="982" spans="2:18" x14ac:dyDescent="0.2">
      <c r="B982"/>
      <c r="P982"/>
      <c r="Q982"/>
      <c r="R982"/>
    </row>
    <row r="983" spans="2:18" x14ac:dyDescent="0.2">
      <c r="B983"/>
      <c r="P983"/>
      <c r="Q983"/>
      <c r="R983"/>
    </row>
    <row r="984" spans="2:18" x14ac:dyDescent="0.2">
      <c r="B984"/>
      <c r="P984"/>
      <c r="Q984"/>
      <c r="R984"/>
    </row>
    <row r="985" spans="2:18" x14ac:dyDescent="0.2">
      <c r="B985"/>
      <c r="P985"/>
      <c r="Q985"/>
      <c r="R985"/>
    </row>
    <row r="986" spans="2:18" x14ac:dyDescent="0.2">
      <c r="B986"/>
      <c r="P986"/>
      <c r="Q986"/>
      <c r="R986"/>
    </row>
    <row r="987" spans="2:18" x14ac:dyDescent="0.2">
      <c r="B987"/>
      <c r="P987"/>
      <c r="Q987"/>
      <c r="R987"/>
    </row>
    <row r="988" spans="2:18" x14ac:dyDescent="0.2">
      <c r="B988"/>
      <c r="P988"/>
      <c r="Q988"/>
      <c r="R988"/>
    </row>
    <row r="989" spans="2:18" x14ac:dyDescent="0.2">
      <c r="B989"/>
      <c r="P989"/>
      <c r="Q989"/>
      <c r="R989"/>
    </row>
    <row r="990" spans="2:18" x14ac:dyDescent="0.2">
      <c r="B990"/>
      <c r="P990"/>
      <c r="Q990"/>
      <c r="R990"/>
    </row>
    <row r="991" spans="2:18" x14ac:dyDescent="0.2">
      <c r="B991"/>
      <c r="P991"/>
      <c r="Q991"/>
      <c r="R991"/>
    </row>
    <row r="992" spans="2:18" x14ac:dyDescent="0.2">
      <c r="B992"/>
      <c r="P992"/>
      <c r="Q992"/>
      <c r="R992"/>
    </row>
    <row r="993" spans="2:18" x14ac:dyDescent="0.2">
      <c r="B993"/>
      <c r="P993"/>
      <c r="Q993"/>
      <c r="R993"/>
    </row>
    <row r="994" spans="2:18" x14ac:dyDescent="0.2">
      <c r="B994"/>
      <c r="P994"/>
      <c r="Q994"/>
      <c r="R994"/>
    </row>
    <row r="995" spans="2:18" x14ac:dyDescent="0.2">
      <c r="B995"/>
      <c r="P995"/>
      <c r="Q995"/>
      <c r="R995"/>
    </row>
    <row r="996" spans="2:18" x14ac:dyDescent="0.2">
      <c r="B996"/>
      <c r="P996"/>
      <c r="Q996"/>
      <c r="R996"/>
    </row>
    <row r="997" spans="2:18" x14ac:dyDescent="0.2">
      <c r="B997"/>
      <c r="P997"/>
      <c r="Q997"/>
      <c r="R997"/>
    </row>
    <row r="998" spans="2:18" x14ac:dyDescent="0.2">
      <c r="B998"/>
      <c r="P998"/>
      <c r="Q998"/>
      <c r="R998"/>
    </row>
    <row r="999" spans="2:18" x14ac:dyDescent="0.2">
      <c r="B999"/>
      <c r="P999"/>
      <c r="Q999"/>
      <c r="R999"/>
    </row>
    <row r="1000" spans="2:18" x14ac:dyDescent="0.2">
      <c r="B1000"/>
      <c r="P1000"/>
      <c r="Q1000"/>
      <c r="R1000"/>
    </row>
    <row r="1001" spans="2:18" x14ac:dyDescent="0.2">
      <c r="B1001"/>
      <c r="P1001"/>
      <c r="Q1001"/>
      <c r="R1001"/>
    </row>
    <row r="1002" spans="2:18" x14ac:dyDescent="0.2">
      <c r="B1002"/>
      <c r="P1002"/>
      <c r="Q1002"/>
      <c r="R1002"/>
    </row>
    <row r="1003" spans="2:18" x14ac:dyDescent="0.2">
      <c r="B1003"/>
      <c r="P1003"/>
      <c r="Q1003"/>
      <c r="R1003"/>
    </row>
    <row r="1004" spans="2:18" x14ac:dyDescent="0.2">
      <c r="B1004"/>
      <c r="P1004"/>
      <c r="Q1004"/>
      <c r="R1004"/>
    </row>
    <row r="1005" spans="2:18" x14ac:dyDescent="0.2">
      <c r="B1005"/>
      <c r="P1005"/>
      <c r="Q1005"/>
      <c r="R1005"/>
    </row>
    <row r="1006" spans="2:18" x14ac:dyDescent="0.2">
      <c r="B1006"/>
      <c r="P1006"/>
      <c r="Q1006"/>
      <c r="R1006"/>
    </row>
    <row r="1007" spans="2:18" x14ac:dyDescent="0.2">
      <c r="B1007"/>
      <c r="P1007"/>
      <c r="Q1007"/>
      <c r="R1007"/>
    </row>
    <row r="1008" spans="2:18" x14ac:dyDescent="0.2">
      <c r="B1008"/>
      <c r="P1008"/>
      <c r="Q1008"/>
      <c r="R1008"/>
    </row>
    <row r="1009" spans="2:18" x14ac:dyDescent="0.2">
      <c r="B1009"/>
      <c r="P1009"/>
      <c r="Q1009"/>
      <c r="R1009"/>
    </row>
    <row r="1010" spans="2:18" x14ac:dyDescent="0.2">
      <c r="B1010"/>
      <c r="P1010"/>
      <c r="Q1010"/>
      <c r="R1010"/>
    </row>
    <row r="1011" spans="2:18" x14ac:dyDescent="0.2">
      <c r="B1011"/>
      <c r="P1011"/>
      <c r="Q1011"/>
      <c r="R1011"/>
    </row>
    <row r="1012" spans="2:18" x14ac:dyDescent="0.2">
      <c r="B1012"/>
      <c r="P1012"/>
      <c r="Q1012"/>
      <c r="R1012"/>
    </row>
    <row r="1013" spans="2:18" x14ac:dyDescent="0.2">
      <c r="B1013"/>
      <c r="P1013"/>
      <c r="Q1013"/>
      <c r="R1013"/>
    </row>
    <row r="1014" spans="2:18" x14ac:dyDescent="0.2">
      <c r="B1014"/>
      <c r="P1014"/>
      <c r="Q1014"/>
      <c r="R1014"/>
    </row>
    <row r="1015" spans="2:18" x14ac:dyDescent="0.2">
      <c r="B1015"/>
      <c r="P1015"/>
      <c r="Q1015"/>
      <c r="R1015"/>
    </row>
    <row r="1016" spans="2:18" x14ac:dyDescent="0.2">
      <c r="B1016"/>
      <c r="P1016"/>
      <c r="Q1016"/>
      <c r="R1016"/>
    </row>
    <row r="1017" spans="2:18" x14ac:dyDescent="0.2">
      <c r="B1017"/>
      <c r="P1017"/>
      <c r="Q1017"/>
      <c r="R1017"/>
    </row>
    <row r="1018" spans="2:18" x14ac:dyDescent="0.2">
      <c r="B1018"/>
      <c r="P1018"/>
      <c r="Q1018"/>
      <c r="R1018"/>
    </row>
    <row r="1019" spans="2:18" x14ac:dyDescent="0.2">
      <c r="B1019"/>
      <c r="P1019"/>
      <c r="Q1019"/>
      <c r="R1019"/>
    </row>
    <row r="1020" spans="2:18" x14ac:dyDescent="0.2">
      <c r="B1020"/>
      <c r="P1020"/>
      <c r="Q1020"/>
      <c r="R1020"/>
    </row>
    <row r="1021" spans="2:18" x14ac:dyDescent="0.2">
      <c r="B1021"/>
      <c r="P1021"/>
      <c r="Q1021"/>
      <c r="R1021"/>
    </row>
    <row r="1022" spans="2:18" x14ac:dyDescent="0.2">
      <c r="B1022"/>
      <c r="P1022"/>
      <c r="Q1022"/>
      <c r="R1022"/>
    </row>
    <row r="1023" spans="2:18" x14ac:dyDescent="0.2">
      <c r="B1023"/>
      <c r="P1023"/>
      <c r="Q1023"/>
      <c r="R1023"/>
    </row>
    <row r="1024" spans="2:18" x14ac:dyDescent="0.2">
      <c r="B1024"/>
      <c r="P1024"/>
      <c r="Q1024"/>
      <c r="R1024"/>
    </row>
    <row r="1025" spans="2:18" x14ac:dyDescent="0.2">
      <c r="B1025"/>
      <c r="P1025"/>
      <c r="Q1025"/>
      <c r="R1025"/>
    </row>
    <row r="1026" spans="2:18" x14ac:dyDescent="0.2">
      <c r="B1026"/>
      <c r="P1026"/>
      <c r="Q1026"/>
      <c r="R1026"/>
    </row>
    <row r="1027" spans="2:18" x14ac:dyDescent="0.2">
      <c r="B1027"/>
      <c r="P1027"/>
      <c r="Q1027"/>
      <c r="R1027"/>
    </row>
    <row r="1028" spans="2:18" x14ac:dyDescent="0.2">
      <c r="B1028"/>
      <c r="P1028"/>
      <c r="Q1028"/>
      <c r="R1028"/>
    </row>
    <row r="1029" spans="2:18" x14ac:dyDescent="0.2">
      <c r="B1029"/>
      <c r="P1029"/>
      <c r="Q1029"/>
      <c r="R1029"/>
    </row>
    <row r="1030" spans="2:18" x14ac:dyDescent="0.2">
      <c r="B1030"/>
      <c r="P1030"/>
      <c r="Q1030"/>
      <c r="R1030"/>
    </row>
    <row r="1031" spans="2:18" x14ac:dyDescent="0.2">
      <c r="B1031"/>
      <c r="P1031"/>
      <c r="Q1031"/>
      <c r="R1031"/>
    </row>
    <row r="1032" spans="2:18" x14ac:dyDescent="0.2">
      <c r="B1032"/>
      <c r="P1032"/>
      <c r="Q1032"/>
      <c r="R1032"/>
    </row>
    <row r="1033" spans="2:18" x14ac:dyDescent="0.2">
      <c r="B1033"/>
      <c r="P1033"/>
      <c r="Q1033"/>
      <c r="R1033"/>
    </row>
    <row r="1034" spans="2:18" x14ac:dyDescent="0.2">
      <c r="B1034"/>
      <c r="P1034"/>
      <c r="Q1034"/>
      <c r="R1034"/>
    </row>
    <row r="1035" spans="2:18" x14ac:dyDescent="0.2">
      <c r="B1035"/>
      <c r="P1035"/>
      <c r="Q1035"/>
      <c r="R1035"/>
    </row>
    <row r="1036" spans="2:18" x14ac:dyDescent="0.2">
      <c r="B1036"/>
      <c r="P1036"/>
      <c r="Q1036"/>
      <c r="R1036"/>
    </row>
    <row r="1037" spans="2:18" x14ac:dyDescent="0.2">
      <c r="B1037"/>
      <c r="P1037"/>
      <c r="Q1037"/>
      <c r="R1037"/>
    </row>
    <row r="1038" spans="2:18" x14ac:dyDescent="0.2">
      <c r="B1038"/>
      <c r="P1038"/>
      <c r="Q1038"/>
      <c r="R1038"/>
    </row>
    <row r="1039" spans="2:18" x14ac:dyDescent="0.2">
      <c r="B1039"/>
      <c r="P1039"/>
      <c r="Q1039"/>
      <c r="R1039"/>
    </row>
    <row r="1040" spans="2:18" x14ac:dyDescent="0.2">
      <c r="B1040"/>
      <c r="P1040"/>
      <c r="Q1040"/>
      <c r="R1040"/>
    </row>
    <row r="1041" spans="2:18" x14ac:dyDescent="0.2">
      <c r="B1041"/>
      <c r="P1041"/>
      <c r="Q1041"/>
      <c r="R1041"/>
    </row>
    <row r="1042" spans="2:18" x14ac:dyDescent="0.2">
      <c r="B1042"/>
      <c r="P1042"/>
      <c r="Q1042"/>
      <c r="R1042"/>
    </row>
    <row r="1043" spans="2:18" x14ac:dyDescent="0.2">
      <c r="B1043"/>
      <c r="P1043"/>
      <c r="Q1043"/>
      <c r="R1043"/>
    </row>
    <row r="1044" spans="2:18" x14ac:dyDescent="0.2">
      <c r="B1044"/>
      <c r="P1044"/>
      <c r="Q1044"/>
      <c r="R1044"/>
    </row>
    <row r="1045" spans="2:18" x14ac:dyDescent="0.2">
      <c r="B1045"/>
      <c r="P1045"/>
      <c r="Q1045"/>
      <c r="R1045"/>
    </row>
    <row r="1046" spans="2:18" x14ac:dyDescent="0.2">
      <c r="B1046"/>
      <c r="P1046"/>
      <c r="Q1046"/>
      <c r="R1046"/>
    </row>
    <row r="1047" spans="2:18" x14ac:dyDescent="0.2">
      <c r="B1047"/>
      <c r="P1047"/>
      <c r="Q1047"/>
      <c r="R1047"/>
    </row>
    <row r="1048" spans="2:18" x14ac:dyDescent="0.2">
      <c r="B1048"/>
      <c r="P1048"/>
      <c r="Q1048"/>
      <c r="R1048"/>
    </row>
    <row r="1049" spans="2:18" x14ac:dyDescent="0.2">
      <c r="B1049"/>
      <c r="P1049"/>
      <c r="Q1049"/>
      <c r="R1049"/>
    </row>
    <row r="1050" spans="2:18" x14ac:dyDescent="0.2">
      <c r="B1050"/>
      <c r="P1050"/>
      <c r="Q1050"/>
      <c r="R1050"/>
    </row>
    <row r="1051" spans="2:18" x14ac:dyDescent="0.2">
      <c r="B1051"/>
      <c r="P1051"/>
      <c r="Q1051"/>
      <c r="R1051"/>
    </row>
    <row r="1052" spans="2:18" x14ac:dyDescent="0.2">
      <c r="B1052"/>
      <c r="P1052"/>
      <c r="Q1052"/>
      <c r="R1052"/>
    </row>
    <row r="1053" spans="2:18" x14ac:dyDescent="0.2">
      <c r="B1053"/>
      <c r="P1053"/>
      <c r="Q1053"/>
      <c r="R1053"/>
    </row>
    <row r="1054" spans="2:18" x14ac:dyDescent="0.2">
      <c r="B1054"/>
      <c r="P1054"/>
      <c r="Q1054"/>
      <c r="R1054"/>
    </row>
    <row r="1055" spans="2:18" x14ac:dyDescent="0.2">
      <c r="B1055"/>
      <c r="P1055"/>
      <c r="Q1055"/>
      <c r="R1055"/>
    </row>
    <row r="1056" spans="2:18" x14ac:dyDescent="0.2">
      <c r="B1056"/>
      <c r="P1056"/>
      <c r="Q1056"/>
      <c r="R1056"/>
    </row>
    <row r="1057" spans="2:18" x14ac:dyDescent="0.2">
      <c r="B1057"/>
      <c r="P1057"/>
      <c r="Q1057"/>
      <c r="R1057"/>
    </row>
    <row r="1058" spans="2:18" x14ac:dyDescent="0.2">
      <c r="B1058"/>
      <c r="P1058"/>
      <c r="Q1058"/>
      <c r="R1058"/>
    </row>
    <row r="1059" spans="2:18" x14ac:dyDescent="0.2">
      <c r="B1059"/>
      <c r="P1059"/>
      <c r="Q1059"/>
      <c r="R1059"/>
    </row>
    <row r="1060" spans="2:18" x14ac:dyDescent="0.2">
      <c r="B1060"/>
      <c r="P1060"/>
      <c r="Q1060"/>
      <c r="R1060"/>
    </row>
    <row r="1061" spans="2:18" x14ac:dyDescent="0.2">
      <c r="B1061"/>
      <c r="P1061"/>
      <c r="Q1061"/>
      <c r="R1061"/>
    </row>
    <row r="1062" spans="2:18" x14ac:dyDescent="0.2">
      <c r="B1062"/>
      <c r="P1062"/>
      <c r="Q1062"/>
      <c r="R1062"/>
    </row>
    <row r="1063" spans="2:18" x14ac:dyDescent="0.2">
      <c r="B1063"/>
      <c r="P1063"/>
      <c r="Q1063"/>
      <c r="R1063"/>
    </row>
    <row r="1064" spans="2:18" x14ac:dyDescent="0.2">
      <c r="B1064"/>
      <c r="P1064"/>
      <c r="Q1064"/>
      <c r="R1064"/>
    </row>
    <row r="1065" spans="2:18" x14ac:dyDescent="0.2">
      <c r="B1065"/>
      <c r="P1065"/>
      <c r="Q1065"/>
      <c r="R1065"/>
    </row>
    <row r="1066" spans="2:18" x14ac:dyDescent="0.2">
      <c r="B1066"/>
      <c r="P1066"/>
      <c r="Q1066"/>
      <c r="R1066"/>
    </row>
    <row r="1067" spans="2:18" x14ac:dyDescent="0.2">
      <c r="B1067"/>
      <c r="P1067"/>
      <c r="Q1067"/>
      <c r="R1067"/>
    </row>
    <row r="1068" spans="2:18" x14ac:dyDescent="0.2">
      <c r="B1068"/>
      <c r="P1068"/>
      <c r="Q1068"/>
      <c r="R1068"/>
    </row>
    <row r="1069" spans="2:18" x14ac:dyDescent="0.2">
      <c r="B1069"/>
      <c r="P1069"/>
      <c r="Q1069"/>
      <c r="R1069"/>
    </row>
    <row r="1070" spans="2:18" x14ac:dyDescent="0.2">
      <c r="B1070"/>
      <c r="P1070"/>
      <c r="Q1070"/>
      <c r="R1070"/>
    </row>
    <row r="1071" spans="2:18" x14ac:dyDescent="0.2">
      <c r="B1071"/>
      <c r="P1071"/>
      <c r="Q1071"/>
      <c r="R1071"/>
    </row>
    <row r="1072" spans="2:18" x14ac:dyDescent="0.2">
      <c r="B1072"/>
      <c r="P1072"/>
      <c r="Q1072"/>
      <c r="R1072"/>
    </row>
    <row r="1073" spans="2:18" x14ac:dyDescent="0.2">
      <c r="B1073"/>
      <c r="P1073"/>
      <c r="Q1073"/>
      <c r="R1073"/>
    </row>
    <row r="1074" spans="2:18" x14ac:dyDescent="0.2">
      <c r="B1074"/>
      <c r="P1074"/>
      <c r="Q1074"/>
      <c r="R1074"/>
    </row>
    <row r="1075" spans="2:18" x14ac:dyDescent="0.2">
      <c r="B1075"/>
      <c r="P1075"/>
      <c r="Q1075"/>
      <c r="R1075"/>
    </row>
    <row r="1076" spans="2:18" x14ac:dyDescent="0.2">
      <c r="B1076"/>
      <c r="P1076"/>
      <c r="Q1076"/>
      <c r="R1076"/>
    </row>
    <row r="1077" spans="2:18" x14ac:dyDescent="0.2">
      <c r="B1077"/>
      <c r="P1077"/>
      <c r="Q1077"/>
      <c r="R1077"/>
    </row>
    <row r="1078" spans="2:18" x14ac:dyDescent="0.2">
      <c r="B1078"/>
      <c r="P1078"/>
      <c r="Q1078"/>
      <c r="R1078"/>
    </row>
    <row r="1079" spans="2:18" x14ac:dyDescent="0.2">
      <c r="B1079"/>
      <c r="P1079"/>
      <c r="Q1079"/>
      <c r="R1079"/>
    </row>
    <row r="1080" spans="2:18" x14ac:dyDescent="0.2">
      <c r="B1080"/>
      <c r="P1080"/>
      <c r="Q1080"/>
      <c r="R1080"/>
    </row>
    <row r="1081" spans="2:18" x14ac:dyDescent="0.2">
      <c r="B1081"/>
      <c r="P1081"/>
      <c r="Q1081"/>
      <c r="R1081"/>
    </row>
    <row r="1082" spans="2:18" x14ac:dyDescent="0.2">
      <c r="B1082"/>
      <c r="P1082"/>
      <c r="Q1082"/>
      <c r="R1082"/>
    </row>
    <row r="1083" spans="2:18" x14ac:dyDescent="0.2">
      <c r="B1083"/>
      <c r="P1083"/>
      <c r="Q1083"/>
      <c r="R1083"/>
    </row>
    <row r="1084" spans="2:18" x14ac:dyDescent="0.2">
      <c r="B1084"/>
      <c r="P1084"/>
      <c r="Q1084"/>
      <c r="R1084"/>
    </row>
    <row r="1085" spans="2:18" x14ac:dyDescent="0.2">
      <c r="B1085"/>
      <c r="P1085"/>
      <c r="Q1085"/>
      <c r="R1085"/>
    </row>
    <row r="1086" spans="2:18" x14ac:dyDescent="0.2">
      <c r="B1086"/>
      <c r="P1086"/>
      <c r="Q1086"/>
      <c r="R1086"/>
    </row>
    <row r="1087" spans="2:18" x14ac:dyDescent="0.2">
      <c r="B1087"/>
      <c r="P1087"/>
      <c r="Q1087"/>
      <c r="R1087"/>
    </row>
    <row r="1088" spans="2:18" x14ac:dyDescent="0.2">
      <c r="B1088"/>
      <c r="P1088"/>
      <c r="Q1088"/>
      <c r="R1088"/>
    </row>
    <row r="1089" spans="2:18" x14ac:dyDescent="0.2">
      <c r="B1089"/>
      <c r="P1089"/>
      <c r="Q1089"/>
      <c r="R1089"/>
    </row>
    <row r="1090" spans="2:18" x14ac:dyDescent="0.2">
      <c r="B1090"/>
      <c r="P1090"/>
      <c r="Q1090"/>
      <c r="R1090"/>
    </row>
    <row r="1091" spans="2:18" x14ac:dyDescent="0.2">
      <c r="B1091"/>
      <c r="P1091"/>
      <c r="Q1091"/>
      <c r="R1091"/>
    </row>
    <row r="1092" spans="2:18" x14ac:dyDescent="0.2">
      <c r="B1092"/>
      <c r="P1092"/>
      <c r="Q1092"/>
      <c r="R1092"/>
    </row>
    <row r="1093" spans="2:18" x14ac:dyDescent="0.2">
      <c r="B1093"/>
      <c r="P1093"/>
      <c r="Q1093"/>
      <c r="R1093"/>
    </row>
    <row r="1094" spans="2:18" x14ac:dyDescent="0.2">
      <c r="B1094"/>
      <c r="P1094"/>
      <c r="Q1094"/>
      <c r="R1094"/>
    </row>
    <row r="1095" spans="2:18" x14ac:dyDescent="0.2">
      <c r="B1095"/>
      <c r="P1095"/>
      <c r="Q1095"/>
      <c r="R1095"/>
    </row>
    <row r="1096" spans="2:18" x14ac:dyDescent="0.2">
      <c r="B1096"/>
      <c r="P1096"/>
      <c r="Q1096"/>
      <c r="R1096"/>
    </row>
    <row r="1097" spans="2:18" x14ac:dyDescent="0.2">
      <c r="B1097"/>
      <c r="P1097"/>
      <c r="Q1097"/>
      <c r="R1097"/>
    </row>
    <row r="1098" spans="2:18" x14ac:dyDescent="0.2">
      <c r="B1098"/>
      <c r="P1098"/>
      <c r="Q1098"/>
      <c r="R1098"/>
    </row>
    <row r="1099" spans="2:18" x14ac:dyDescent="0.2">
      <c r="B1099"/>
      <c r="P1099"/>
      <c r="Q1099"/>
      <c r="R1099"/>
    </row>
    <row r="1100" spans="2:18" x14ac:dyDescent="0.2">
      <c r="B1100"/>
      <c r="P1100"/>
      <c r="Q1100"/>
      <c r="R1100"/>
    </row>
    <row r="1101" spans="2:18" x14ac:dyDescent="0.2">
      <c r="B1101"/>
      <c r="P1101"/>
      <c r="Q1101"/>
      <c r="R1101"/>
    </row>
    <row r="1102" spans="2:18" x14ac:dyDescent="0.2">
      <c r="B1102"/>
      <c r="P1102"/>
      <c r="Q1102"/>
      <c r="R1102"/>
    </row>
    <row r="1103" spans="2:18" x14ac:dyDescent="0.2">
      <c r="B1103"/>
      <c r="P1103"/>
      <c r="Q1103"/>
      <c r="R1103"/>
    </row>
    <row r="1104" spans="2:18" x14ac:dyDescent="0.2">
      <c r="B1104"/>
      <c r="P1104"/>
      <c r="Q1104"/>
      <c r="R1104"/>
    </row>
    <row r="1105" spans="2:18" x14ac:dyDescent="0.2">
      <c r="B1105"/>
      <c r="P1105"/>
      <c r="Q1105"/>
      <c r="R1105"/>
    </row>
    <row r="1106" spans="2:18" x14ac:dyDescent="0.2">
      <c r="B1106"/>
      <c r="P1106"/>
      <c r="Q1106"/>
      <c r="R1106"/>
    </row>
    <row r="1107" spans="2:18" x14ac:dyDescent="0.2">
      <c r="B1107"/>
      <c r="P1107"/>
      <c r="Q1107"/>
      <c r="R1107"/>
    </row>
    <row r="1108" spans="2:18" x14ac:dyDescent="0.2">
      <c r="B1108"/>
      <c r="P1108"/>
      <c r="Q1108"/>
      <c r="R1108"/>
    </row>
    <row r="1109" spans="2:18" x14ac:dyDescent="0.2">
      <c r="B1109"/>
      <c r="P1109"/>
      <c r="Q1109"/>
      <c r="R1109"/>
    </row>
    <row r="1110" spans="2:18" x14ac:dyDescent="0.2">
      <c r="B1110"/>
      <c r="P1110"/>
      <c r="Q1110"/>
      <c r="R1110"/>
    </row>
    <row r="1111" spans="2:18" x14ac:dyDescent="0.2">
      <c r="B1111"/>
      <c r="P1111"/>
      <c r="Q1111"/>
      <c r="R1111"/>
    </row>
    <row r="1112" spans="2:18" x14ac:dyDescent="0.2">
      <c r="B1112"/>
      <c r="P1112"/>
      <c r="Q1112"/>
      <c r="R1112"/>
    </row>
    <row r="1113" spans="2:18" x14ac:dyDescent="0.2">
      <c r="B1113"/>
      <c r="P1113"/>
      <c r="Q1113"/>
      <c r="R1113"/>
    </row>
    <row r="1114" spans="2:18" x14ac:dyDescent="0.2">
      <c r="B1114"/>
      <c r="P1114"/>
      <c r="Q1114"/>
      <c r="R1114"/>
    </row>
    <row r="1115" spans="2:18" x14ac:dyDescent="0.2">
      <c r="B1115"/>
      <c r="P1115"/>
      <c r="Q1115"/>
      <c r="R1115"/>
    </row>
    <row r="1116" spans="2:18" x14ac:dyDescent="0.2">
      <c r="B1116"/>
      <c r="P1116"/>
      <c r="Q1116"/>
      <c r="R1116"/>
    </row>
    <row r="1117" spans="2:18" x14ac:dyDescent="0.2">
      <c r="B1117"/>
      <c r="P1117"/>
      <c r="Q1117"/>
      <c r="R1117"/>
    </row>
    <row r="1118" spans="2:18" x14ac:dyDescent="0.2">
      <c r="B1118"/>
      <c r="P1118"/>
      <c r="Q1118"/>
      <c r="R1118"/>
    </row>
    <row r="1119" spans="2:18" x14ac:dyDescent="0.2">
      <c r="B1119"/>
      <c r="P1119"/>
      <c r="Q1119"/>
      <c r="R1119"/>
    </row>
    <row r="1120" spans="2:18" x14ac:dyDescent="0.2">
      <c r="B1120"/>
      <c r="P1120"/>
      <c r="Q1120"/>
      <c r="R1120"/>
    </row>
    <row r="1121" spans="2:18" x14ac:dyDescent="0.2">
      <c r="B1121"/>
      <c r="P1121"/>
      <c r="Q1121"/>
      <c r="R1121"/>
    </row>
    <row r="1122" spans="2:18" x14ac:dyDescent="0.2">
      <c r="B1122"/>
      <c r="P1122"/>
      <c r="Q1122"/>
      <c r="R1122"/>
    </row>
    <row r="1123" spans="2:18" x14ac:dyDescent="0.2">
      <c r="B1123"/>
      <c r="P1123"/>
      <c r="Q1123"/>
      <c r="R1123"/>
    </row>
    <row r="1124" spans="2:18" x14ac:dyDescent="0.2">
      <c r="B1124"/>
      <c r="P1124"/>
      <c r="Q1124"/>
      <c r="R1124"/>
    </row>
    <row r="1125" spans="2:18" x14ac:dyDescent="0.2">
      <c r="B1125"/>
      <c r="P1125"/>
      <c r="Q1125"/>
      <c r="R1125"/>
    </row>
    <row r="1126" spans="2:18" x14ac:dyDescent="0.2">
      <c r="B1126"/>
      <c r="P1126"/>
      <c r="Q1126"/>
      <c r="R1126"/>
    </row>
    <row r="1127" spans="2:18" x14ac:dyDescent="0.2">
      <c r="B1127"/>
      <c r="P1127"/>
      <c r="Q1127"/>
      <c r="R1127"/>
    </row>
    <row r="1128" spans="2:18" x14ac:dyDescent="0.2">
      <c r="B1128"/>
      <c r="P1128"/>
      <c r="Q1128"/>
      <c r="R1128"/>
    </row>
    <row r="1129" spans="2:18" x14ac:dyDescent="0.2">
      <c r="B1129"/>
      <c r="P1129"/>
      <c r="Q1129"/>
      <c r="R1129"/>
    </row>
    <row r="1130" spans="2:18" x14ac:dyDescent="0.2">
      <c r="B1130"/>
      <c r="P1130"/>
      <c r="Q1130"/>
      <c r="R1130"/>
    </row>
    <row r="1131" spans="2:18" x14ac:dyDescent="0.2">
      <c r="B1131"/>
      <c r="P1131"/>
      <c r="Q1131"/>
      <c r="R1131"/>
    </row>
    <row r="1132" spans="2:18" x14ac:dyDescent="0.2">
      <c r="B1132"/>
      <c r="P1132"/>
      <c r="Q1132"/>
      <c r="R1132"/>
    </row>
    <row r="1133" spans="2:18" x14ac:dyDescent="0.2">
      <c r="B1133"/>
      <c r="P1133"/>
      <c r="Q1133"/>
      <c r="R1133"/>
    </row>
    <row r="1134" spans="2:18" x14ac:dyDescent="0.2">
      <c r="B1134"/>
      <c r="P1134"/>
      <c r="Q1134"/>
      <c r="R1134"/>
    </row>
    <row r="1135" spans="2:18" x14ac:dyDescent="0.2">
      <c r="B1135"/>
      <c r="P1135"/>
      <c r="Q1135"/>
      <c r="R1135"/>
    </row>
    <row r="1136" spans="2:18" x14ac:dyDescent="0.2">
      <c r="B1136"/>
      <c r="P1136"/>
      <c r="Q1136"/>
      <c r="R1136"/>
    </row>
    <row r="1137" spans="2:18" x14ac:dyDescent="0.2">
      <c r="B1137"/>
      <c r="P1137"/>
      <c r="Q1137"/>
      <c r="R1137"/>
    </row>
    <row r="1138" spans="2:18" x14ac:dyDescent="0.2">
      <c r="B1138"/>
      <c r="P1138"/>
      <c r="Q1138"/>
      <c r="R1138"/>
    </row>
    <row r="1139" spans="2:18" x14ac:dyDescent="0.2">
      <c r="B1139"/>
      <c r="P1139"/>
      <c r="Q1139"/>
      <c r="R1139"/>
    </row>
    <row r="1140" spans="2:18" x14ac:dyDescent="0.2">
      <c r="B1140"/>
      <c r="P1140"/>
      <c r="Q1140"/>
      <c r="R1140"/>
    </row>
    <row r="1141" spans="2:18" x14ac:dyDescent="0.2">
      <c r="B1141"/>
      <c r="P1141"/>
      <c r="Q1141"/>
      <c r="R1141"/>
    </row>
    <row r="1142" spans="2:18" x14ac:dyDescent="0.2">
      <c r="B1142"/>
      <c r="P1142"/>
      <c r="Q1142"/>
      <c r="R1142"/>
    </row>
    <row r="1143" spans="2:18" x14ac:dyDescent="0.2">
      <c r="B1143"/>
      <c r="P1143"/>
      <c r="Q1143"/>
      <c r="R1143"/>
    </row>
    <row r="1144" spans="2:18" x14ac:dyDescent="0.2">
      <c r="B1144"/>
      <c r="P1144"/>
      <c r="Q1144"/>
      <c r="R1144"/>
    </row>
    <row r="1145" spans="2:18" x14ac:dyDescent="0.2">
      <c r="B1145"/>
      <c r="P1145"/>
      <c r="Q1145"/>
      <c r="R1145"/>
    </row>
    <row r="1146" spans="2:18" x14ac:dyDescent="0.2">
      <c r="B1146"/>
      <c r="P1146"/>
      <c r="Q1146"/>
      <c r="R1146"/>
    </row>
    <row r="1147" spans="2:18" x14ac:dyDescent="0.2">
      <c r="B1147"/>
      <c r="P1147"/>
      <c r="Q1147"/>
      <c r="R1147"/>
    </row>
    <row r="1148" spans="2:18" x14ac:dyDescent="0.2">
      <c r="B1148"/>
      <c r="P1148"/>
      <c r="Q1148"/>
      <c r="R1148"/>
    </row>
    <row r="1149" spans="2:18" x14ac:dyDescent="0.2">
      <c r="B1149"/>
      <c r="P1149"/>
      <c r="Q1149"/>
      <c r="R1149"/>
    </row>
    <row r="1150" spans="2:18" x14ac:dyDescent="0.2">
      <c r="B1150"/>
      <c r="P1150"/>
      <c r="Q1150"/>
      <c r="R1150"/>
    </row>
    <row r="1151" spans="2:18" x14ac:dyDescent="0.2">
      <c r="B1151"/>
      <c r="P1151"/>
      <c r="Q1151"/>
      <c r="R1151"/>
    </row>
    <row r="1152" spans="2:18" x14ac:dyDescent="0.2">
      <c r="B1152"/>
      <c r="P1152"/>
      <c r="Q1152"/>
      <c r="R1152"/>
    </row>
    <row r="1153" spans="2:18" x14ac:dyDescent="0.2">
      <c r="B1153"/>
      <c r="P1153"/>
      <c r="Q1153"/>
      <c r="R1153"/>
    </row>
    <row r="1154" spans="2:18" x14ac:dyDescent="0.2">
      <c r="B1154"/>
      <c r="P1154"/>
      <c r="Q1154"/>
      <c r="R1154"/>
    </row>
    <row r="1155" spans="2:18" x14ac:dyDescent="0.2">
      <c r="B1155"/>
      <c r="P1155"/>
      <c r="Q1155"/>
      <c r="R1155"/>
    </row>
    <row r="1156" spans="2:18" x14ac:dyDescent="0.2">
      <c r="B1156"/>
      <c r="P1156"/>
      <c r="Q1156"/>
      <c r="R1156"/>
    </row>
    <row r="1157" spans="2:18" x14ac:dyDescent="0.2">
      <c r="B1157"/>
      <c r="P1157"/>
      <c r="Q1157"/>
      <c r="R1157"/>
    </row>
    <row r="1158" spans="2:18" x14ac:dyDescent="0.2">
      <c r="B1158"/>
      <c r="P1158"/>
      <c r="Q1158"/>
      <c r="R1158"/>
    </row>
    <row r="1159" spans="2:18" x14ac:dyDescent="0.2">
      <c r="B1159"/>
      <c r="P1159"/>
      <c r="Q1159"/>
      <c r="R1159"/>
    </row>
    <row r="1160" spans="2:18" x14ac:dyDescent="0.2">
      <c r="B1160"/>
      <c r="P1160"/>
      <c r="Q1160"/>
      <c r="R1160"/>
    </row>
    <row r="1161" spans="2:18" x14ac:dyDescent="0.2">
      <c r="B1161"/>
      <c r="P1161"/>
      <c r="Q1161"/>
      <c r="R1161"/>
    </row>
    <row r="1162" spans="2:18" x14ac:dyDescent="0.2">
      <c r="B1162"/>
      <c r="P1162"/>
      <c r="Q1162"/>
      <c r="R1162"/>
    </row>
    <row r="1163" spans="2:18" x14ac:dyDescent="0.2">
      <c r="B1163"/>
      <c r="P1163"/>
      <c r="Q1163"/>
      <c r="R1163"/>
    </row>
    <row r="1164" spans="2:18" x14ac:dyDescent="0.2">
      <c r="B1164"/>
      <c r="P1164"/>
      <c r="Q1164"/>
      <c r="R1164"/>
    </row>
    <row r="1165" spans="2:18" x14ac:dyDescent="0.2">
      <c r="B1165"/>
      <c r="P1165"/>
      <c r="Q1165"/>
      <c r="R1165"/>
    </row>
    <row r="1166" spans="2:18" x14ac:dyDescent="0.2">
      <c r="B1166"/>
      <c r="P1166"/>
      <c r="Q1166"/>
      <c r="R1166"/>
    </row>
    <row r="1167" spans="2:18" x14ac:dyDescent="0.2">
      <c r="B1167"/>
      <c r="P1167"/>
      <c r="Q1167"/>
      <c r="R1167"/>
    </row>
    <row r="1168" spans="2:18" x14ac:dyDescent="0.2">
      <c r="B1168"/>
      <c r="P1168"/>
      <c r="Q1168"/>
      <c r="R1168"/>
    </row>
    <row r="1169" spans="2:18" x14ac:dyDescent="0.2">
      <c r="B1169"/>
      <c r="P1169"/>
      <c r="Q1169"/>
      <c r="R1169"/>
    </row>
    <row r="1170" spans="2:18" x14ac:dyDescent="0.2">
      <c r="B1170"/>
      <c r="P1170"/>
      <c r="Q1170"/>
      <c r="R1170"/>
    </row>
    <row r="1171" spans="2:18" x14ac:dyDescent="0.2">
      <c r="B1171"/>
      <c r="P1171"/>
      <c r="Q1171"/>
      <c r="R1171"/>
    </row>
    <row r="1172" spans="2:18" x14ac:dyDescent="0.2">
      <c r="B1172"/>
      <c r="P1172"/>
      <c r="Q1172"/>
      <c r="R1172"/>
    </row>
    <row r="1173" spans="2:18" x14ac:dyDescent="0.2">
      <c r="B1173"/>
      <c r="P1173"/>
      <c r="Q1173"/>
      <c r="R1173"/>
    </row>
    <row r="1174" spans="2:18" x14ac:dyDescent="0.2">
      <c r="B1174"/>
      <c r="P1174"/>
      <c r="Q1174"/>
      <c r="R1174"/>
    </row>
    <row r="1175" spans="2:18" x14ac:dyDescent="0.2">
      <c r="B1175"/>
      <c r="P1175"/>
      <c r="Q1175"/>
      <c r="R1175"/>
    </row>
    <row r="1176" spans="2:18" x14ac:dyDescent="0.2">
      <c r="B1176"/>
      <c r="P1176"/>
      <c r="Q1176"/>
      <c r="R1176"/>
    </row>
    <row r="1177" spans="2:18" x14ac:dyDescent="0.2">
      <c r="B1177"/>
      <c r="P1177"/>
      <c r="Q1177"/>
      <c r="R1177"/>
    </row>
    <row r="1178" spans="2:18" x14ac:dyDescent="0.2">
      <c r="B1178"/>
      <c r="P1178"/>
      <c r="Q1178"/>
      <c r="R1178"/>
    </row>
    <row r="1179" spans="2:18" x14ac:dyDescent="0.2">
      <c r="B1179"/>
      <c r="P1179"/>
      <c r="Q1179"/>
      <c r="R1179"/>
    </row>
    <row r="1180" spans="2:18" x14ac:dyDescent="0.2">
      <c r="B1180"/>
      <c r="P1180"/>
      <c r="Q1180"/>
      <c r="R1180"/>
    </row>
    <row r="1181" spans="2:18" x14ac:dyDescent="0.2">
      <c r="B1181"/>
      <c r="P1181"/>
      <c r="Q1181"/>
      <c r="R1181"/>
    </row>
    <row r="1182" spans="2:18" x14ac:dyDescent="0.2">
      <c r="B1182"/>
      <c r="P1182"/>
      <c r="Q1182"/>
      <c r="R1182"/>
    </row>
    <row r="1183" spans="2:18" x14ac:dyDescent="0.2">
      <c r="B1183"/>
      <c r="P1183"/>
      <c r="Q1183"/>
      <c r="R1183"/>
    </row>
    <row r="1184" spans="2:18" x14ac:dyDescent="0.2">
      <c r="B1184"/>
      <c r="P1184"/>
      <c r="Q1184"/>
      <c r="R1184"/>
    </row>
    <row r="1185" spans="2:18" x14ac:dyDescent="0.2">
      <c r="B1185"/>
      <c r="P1185"/>
      <c r="Q1185"/>
      <c r="R1185"/>
    </row>
    <row r="1186" spans="2:18" x14ac:dyDescent="0.2">
      <c r="B1186"/>
      <c r="P1186"/>
      <c r="Q1186"/>
      <c r="R1186"/>
    </row>
    <row r="1187" spans="2:18" x14ac:dyDescent="0.2">
      <c r="B1187"/>
      <c r="P1187"/>
      <c r="Q1187"/>
      <c r="R1187"/>
    </row>
    <row r="1188" spans="2:18" x14ac:dyDescent="0.2">
      <c r="B1188"/>
      <c r="P1188"/>
      <c r="Q1188"/>
      <c r="R1188"/>
    </row>
    <row r="1189" spans="2:18" x14ac:dyDescent="0.2">
      <c r="B1189"/>
      <c r="P1189"/>
      <c r="Q1189"/>
      <c r="R1189"/>
    </row>
    <row r="1190" spans="2:18" x14ac:dyDescent="0.2">
      <c r="B1190"/>
      <c r="P1190"/>
      <c r="Q1190"/>
      <c r="R1190"/>
    </row>
    <row r="1191" spans="2:18" x14ac:dyDescent="0.2">
      <c r="B1191"/>
      <c r="P1191"/>
      <c r="Q1191"/>
      <c r="R1191"/>
    </row>
    <row r="1192" spans="2:18" x14ac:dyDescent="0.2">
      <c r="B1192"/>
      <c r="P1192"/>
      <c r="Q1192"/>
      <c r="R1192"/>
    </row>
    <row r="1193" spans="2:18" x14ac:dyDescent="0.2">
      <c r="B1193"/>
      <c r="P1193"/>
      <c r="Q1193"/>
      <c r="R1193"/>
    </row>
    <row r="1194" spans="2:18" x14ac:dyDescent="0.2">
      <c r="B1194"/>
      <c r="P1194"/>
      <c r="Q1194"/>
      <c r="R1194"/>
    </row>
    <row r="1195" spans="2:18" x14ac:dyDescent="0.2">
      <c r="B1195"/>
      <c r="P1195"/>
      <c r="Q1195"/>
      <c r="R1195"/>
    </row>
    <row r="1196" spans="2:18" x14ac:dyDescent="0.2">
      <c r="B1196"/>
      <c r="P1196"/>
      <c r="Q1196"/>
      <c r="R1196"/>
    </row>
    <row r="1197" spans="2:18" x14ac:dyDescent="0.2">
      <c r="B1197"/>
      <c r="P1197"/>
      <c r="Q1197"/>
      <c r="R1197"/>
    </row>
    <row r="1198" spans="2:18" x14ac:dyDescent="0.2">
      <c r="B1198"/>
      <c r="P1198"/>
      <c r="Q1198"/>
      <c r="R1198"/>
    </row>
    <row r="1199" spans="2:18" x14ac:dyDescent="0.2">
      <c r="B1199"/>
      <c r="P1199"/>
      <c r="Q1199"/>
      <c r="R1199"/>
    </row>
    <row r="1200" spans="2:18" x14ac:dyDescent="0.2">
      <c r="B1200"/>
      <c r="P1200"/>
      <c r="Q1200"/>
      <c r="R1200"/>
    </row>
    <row r="1201" spans="2:18" x14ac:dyDescent="0.2">
      <c r="B1201"/>
      <c r="P1201"/>
      <c r="Q1201"/>
      <c r="R1201"/>
    </row>
    <row r="1202" spans="2:18" x14ac:dyDescent="0.2">
      <c r="B1202"/>
      <c r="P1202"/>
      <c r="Q1202"/>
      <c r="R1202"/>
    </row>
    <row r="1203" spans="2:18" x14ac:dyDescent="0.2">
      <c r="B1203"/>
      <c r="P1203"/>
      <c r="Q1203"/>
      <c r="R1203"/>
    </row>
    <row r="1204" spans="2:18" x14ac:dyDescent="0.2">
      <c r="B1204"/>
      <c r="P1204"/>
      <c r="Q1204"/>
      <c r="R1204"/>
    </row>
    <row r="1205" spans="2:18" x14ac:dyDescent="0.2">
      <c r="B1205"/>
      <c r="P1205"/>
      <c r="Q1205"/>
      <c r="R1205"/>
    </row>
    <row r="1206" spans="2:18" x14ac:dyDescent="0.2">
      <c r="B1206"/>
      <c r="P1206"/>
      <c r="Q1206"/>
      <c r="R1206"/>
    </row>
    <row r="1207" spans="2:18" x14ac:dyDescent="0.2">
      <c r="B1207"/>
      <c r="P1207"/>
      <c r="Q1207"/>
      <c r="R1207"/>
    </row>
    <row r="1208" spans="2:18" x14ac:dyDescent="0.2">
      <c r="B1208"/>
      <c r="P1208"/>
      <c r="Q1208"/>
      <c r="R1208"/>
    </row>
    <row r="1209" spans="2:18" x14ac:dyDescent="0.2">
      <c r="B1209"/>
      <c r="P1209"/>
      <c r="Q1209"/>
      <c r="R1209"/>
    </row>
    <row r="1210" spans="2:18" x14ac:dyDescent="0.2">
      <c r="B1210"/>
      <c r="P1210"/>
      <c r="Q1210"/>
      <c r="R1210"/>
    </row>
    <row r="1211" spans="2:18" x14ac:dyDescent="0.2">
      <c r="B1211"/>
      <c r="P1211"/>
      <c r="Q1211"/>
      <c r="R1211"/>
    </row>
    <row r="1212" spans="2:18" x14ac:dyDescent="0.2">
      <c r="B1212"/>
      <c r="P1212"/>
      <c r="Q1212"/>
      <c r="R1212"/>
    </row>
    <row r="1213" spans="2:18" x14ac:dyDescent="0.2">
      <c r="B1213"/>
      <c r="P1213"/>
      <c r="Q1213"/>
      <c r="R1213"/>
    </row>
    <row r="1214" spans="2:18" x14ac:dyDescent="0.2">
      <c r="B1214"/>
      <c r="P1214"/>
      <c r="Q1214"/>
      <c r="R1214"/>
    </row>
    <row r="1215" spans="2:18" x14ac:dyDescent="0.2">
      <c r="B1215"/>
      <c r="P1215"/>
      <c r="Q1215"/>
      <c r="R1215"/>
    </row>
    <row r="1216" spans="2:18" x14ac:dyDescent="0.2">
      <c r="B1216"/>
      <c r="P1216"/>
      <c r="Q1216"/>
      <c r="R1216"/>
    </row>
    <row r="1217" spans="2:18" x14ac:dyDescent="0.2">
      <c r="B1217"/>
      <c r="P1217"/>
      <c r="Q1217"/>
      <c r="R1217"/>
    </row>
    <row r="1218" spans="2:18" x14ac:dyDescent="0.2">
      <c r="B1218"/>
      <c r="P1218"/>
      <c r="Q1218"/>
      <c r="R1218"/>
    </row>
    <row r="1219" spans="2:18" x14ac:dyDescent="0.2">
      <c r="B1219"/>
      <c r="P1219"/>
      <c r="Q1219"/>
      <c r="R1219"/>
    </row>
    <row r="1220" spans="2:18" x14ac:dyDescent="0.2">
      <c r="B1220"/>
      <c r="P1220"/>
      <c r="Q1220"/>
      <c r="R1220"/>
    </row>
    <row r="1221" spans="2:18" x14ac:dyDescent="0.2">
      <c r="B1221"/>
      <c r="P1221"/>
      <c r="Q1221"/>
      <c r="R1221"/>
    </row>
    <row r="1222" spans="2:18" x14ac:dyDescent="0.2">
      <c r="B1222"/>
      <c r="P1222"/>
      <c r="Q1222"/>
      <c r="R1222"/>
    </row>
    <row r="1223" spans="2:18" x14ac:dyDescent="0.2">
      <c r="B1223"/>
      <c r="P1223"/>
      <c r="Q1223"/>
      <c r="R1223"/>
    </row>
    <row r="1224" spans="2:18" x14ac:dyDescent="0.2">
      <c r="B1224"/>
      <c r="P1224"/>
      <c r="Q1224"/>
      <c r="R1224"/>
    </row>
    <row r="1225" spans="2:18" x14ac:dyDescent="0.2">
      <c r="B1225"/>
      <c r="P1225"/>
      <c r="Q1225"/>
      <c r="R1225"/>
    </row>
    <row r="1226" spans="2:18" x14ac:dyDescent="0.2">
      <c r="B1226"/>
      <c r="P1226"/>
      <c r="Q1226"/>
      <c r="R1226"/>
    </row>
    <row r="1227" spans="2:18" x14ac:dyDescent="0.2">
      <c r="B1227"/>
      <c r="P1227"/>
      <c r="Q1227"/>
      <c r="R1227"/>
    </row>
    <row r="1228" spans="2:18" x14ac:dyDescent="0.2">
      <c r="B1228"/>
      <c r="P1228"/>
      <c r="Q1228"/>
      <c r="R1228"/>
    </row>
    <row r="1229" spans="2:18" x14ac:dyDescent="0.2">
      <c r="B1229"/>
      <c r="P1229"/>
      <c r="Q1229"/>
      <c r="R1229"/>
    </row>
    <row r="1230" spans="2:18" x14ac:dyDescent="0.2">
      <c r="B1230"/>
      <c r="P1230"/>
      <c r="Q1230"/>
      <c r="R1230"/>
    </row>
    <row r="1231" spans="2:18" x14ac:dyDescent="0.2">
      <c r="B1231"/>
      <c r="P1231"/>
      <c r="Q1231"/>
      <c r="R1231"/>
    </row>
    <row r="1232" spans="2:18" x14ac:dyDescent="0.2">
      <c r="B1232"/>
      <c r="P1232"/>
      <c r="Q1232"/>
      <c r="R1232"/>
    </row>
    <row r="1233" spans="2:18" x14ac:dyDescent="0.2">
      <c r="B1233"/>
      <c r="P1233"/>
      <c r="Q1233"/>
      <c r="R1233"/>
    </row>
    <row r="1234" spans="2:18" x14ac:dyDescent="0.2">
      <c r="B1234"/>
      <c r="P1234"/>
      <c r="Q1234"/>
      <c r="R1234"/>
    </row>
    <row r="1235" spans="2:18" x14ac:dyDescent="0.2">
      <c r="B1235"/>
      <c r="P1235"/>
      <c r="Q1235"/>
      <c r="R1235"/>
    </row>
    <row r="1236" spans="2:18" x14ac:dyDescent="0.2">
      <c r="B1236"/>
      <c r="P1236"/>
      <c r="Q1236"/>
      <c r="R1236"/>
    </row>
    <row r="1237" spans="2:18" x14ac:dyDescent="0.2">
      <c r="B1237"/>
      <c r="P1237"/>
      <c r="Q1237"/>
      <c r="R1237"/>
    </row>
    <row r="1238" spans="2:18" x14ac:dyDescent="0.2">
      <c r="B1238"/>
      <c r="P1238"/>
      <c r="Q1238"/>
      <c r="R1238"/>
    </row>
    <row r="1239" spans="2:18" x14ac:dyDescent="0.2">
      <c r="B1239"/>
      <c r="P1239"/>
      <c r="Q1239"/>
      <c r="R1239"/>
    </row>
    <row r="1240" spans="2:18" x14ac:dyDescent="0.2">
      <c r="B1240"/>
      <c r="P1240"/>
      <c r="Q1240"/>
      <c r="R1240"/>
    </row>
    <row r="1241" spans="2:18" x14ac:dyDescent="0.2">
      <c r="B1241"/>
      <c r="P1241"/>
      <c r="Q1241"/>
      <c r="R1241"/>
    </row>
    <row r="1242" spans="2:18" x14ac:dyDescent="0.2">
      <c r="B1242"/>
      <c r="P1242"/>
      <c r="Q1242"/>
      <c r="R1242"/>
    </row>
    <row r="1243" spans="2:18" x14ac:dyDescent="0.2">
      <c r="B1243"/>
      <c r="P1243"/>
      <c r="Q1243"/>
      <c r="R1243"/>
    </row>
    <row r="1244" spans="2:18" x14ac:dyDescent="0.2">
      <c r="B1244"/>
      <c r="P1244"/>
      <c r="Q1244"/>
      <c r="R1244"/>
    </row>
    <row r="1245" spans="2:18" x14ac:dyDescent="0.2">
      <c r="B1245"/>
      <c r="P1245"/>
      <c r="Q1245"/>
      <c r="R1245"/>
    </row>
    <row r="1246" spans="2:18" x14ac:dyDescent="0.2">
      <c r="B1246"/>
      <c r="P1246"/>
      <c r="Q1246"/>
      <c r="R1246"/>
    </row>
    <row r="1247" spans="2:18" x14ac:dyDescent="0.2">
      <c r="B1247"/>
      <c r="P1247"/>
      <c r="Q1247"/>
      <c r="R1247"/>
    </row>
    <row r="1248" spans="2:18" x14ac:dyDescent="0.2">
      <c r="B1248"/>
      <c r="P1248"/>
      <c r="Q1248"/>
      <c r="R1248"/>
    </row>
    <row r="1249" spans="2:18" x14ac:dyDescent="0.2">
      <c r="B1249"/>
      <c r="P1249"/>
      <c r="Q1249"/>
      <c r="R1249"/>
    </row>
    <row r="1250" spans="2:18" x14ac:dyDescent="0.2">
      <c r="B1250"/>
      <c r="P1250"/>
      <c r="Q1250"/>
      <c r="R1250"/>
    </row>
    <row r="1251" spans="2:18" x14ac:dyDescent="0.2">
      <c r="B1251"/>
      <c r="P1251"/>
      <c r="Q1251"/>
      <c r="R1251"/>
    </row>
    <row r="1252" spans="2:18" x14ac:dyDescent="0.2">
      <c r="B1252"/>
      <c r="P1252"/>
      <c r="Q1252"/>
      <c r="R1252"/>
    </row>
    <row r="1253" spans="2:18" x14ac:dyDescent="0.2">
      <c r="B1253"/>
      <c r="P1253"/>
      <c r="Q1253"/>
      <c r="R1253"/>
    </row>
    <row r="1254" spans="2:18" x14ac:dyDescent="0.2">
      <c r="B1254"/>
      <c r="P1254"/>
      <c r="Q1254"/>
      <c r="R1254"/>
    </row>
    <row r="1255" spans="2:18" x14ac:dyDescent="0.2">
      <c r="B1255"/>
      <c r="P1255"/>
      <c r="Q1255"/>
      <c r="R1255"/>
    </row>
    <row r="1256" spans="2:18" x14ac:dyDescent="0.2">
      <c r="B1256"/>
      <c r="P1256"/>
      <c r="Q1256"/>
      <c r="R1256"/>
    </row>
    <row r="1257" spans="2:18" x14ac:dyDescent="0.2">
      <c r="B1257"/>
      <c r="P1257"/>
      <c r="Q1257"/>
      <c r="R1257"/>
    </row>
    <row r="1258" spans="2:18" x14ac:dyDescent="0.2">
      <c r="B1258"/>
      <c r="P1258"/>
      <c r="Q1258"/>
      <c r="R1258"/>
    </row>
    <row r="1259" spans="2:18" x14ac:dyDescent="0.2">
      <c r="B1259"/>
      <c r="P1259"/>
      <c r="Q1259"/>
      <c r="R1259"/>
    </row>
    <row r="1260" spans="2:18" x14ac:dyDescent="0.2">
      <c r="B1260"/>
      <c r="P1260"/>
      <c r="Q1260"/>
      <c r="R1260"/>
    </row>
    <row r="1261" spans="2:18" x14ac:dyDescent="0.2">
      <c r="B1261"/>
      <c r="P1261"/>
      <c r="Q1261"/>
      <c r="R1261"/>
    </row>
    <row r="1262" spans="2:18" x14ac:dyDescent="0.2">
      <c r="B1262"/>
      <c r="P1262"/>
      <c r="Q1262"/>
      <c r="R1262"/>
    </row>
    <row r="1263" spans="2:18" x14ac:dyDescent="0.2">
      <c r="B1263"/>
      <c r="P1263"/>
      <c r="Q1263"/>
      <c r="R1263"/>
    </row>
    <row r="1264" spans="2:18" x14ac:dyDescent="0.2">
      <c r="B1264"/>
      <c r="P1264"/>
      <c r="Q1264"/>
      <c r="R1264"/>
    </row>
    <row r="1265" spans="2:18" x14ac:dyDescent="0.2">
      <c r="B1265"/>
      <c r="P1265"/>
      <c r="Q1265"/>
      <c r="R1265"/>
    </row>
    <row r="1266" spans="2:18" x14ac:dyDescent="0.2">
      <c r="B1266"/>
      <c r="P1266"/>
      <c r="Q1266"/>
      <c r="R1266"/>
    </row>
    <row r="1267" spans="2:18" x14ac:dyDescent="0.2">
      <c r="B1267"/>
      <c r="P1267"/>
      <c r="Q1267"/>
      <c r="R1267"/>
    </row>
    <row r="1268" spans="2:18" x14ac:dyDescent="0.2">
      <c r="B1268"/>
      <c r="P1268"/>
      <c r="Q1268"/>
      <c r="R1268"/>
    </row>
    <row r="1269" spans="2:18" x14ac:dyDescent="0.2">
      <c r="B1269"/>
      <c r="P1269"/>
      <c r="Q1269"/>
      <c r="R1269"/>
    </row>
    <row r="1270" spans="2:18" x14ac:dyDescent="0.2">
      <c r="B1270"/>
      <c r="P1270"/>
      <c r="Q1270"/>
      <c r="R1270"/>
    </row>
    <row r="1271" spans="2:18" x14ac:dyDescent="0.2">
      <c r="B1271"/>
      <c r="P1271"/>
      <c r="Q1271"/>
      <c r="R1271"/>
    </row>
    <row r="1272" spans="2:18" x14ac:dyDescent="0.2">
      <c r="B1272"/>
      <c r="P1272"/>
      <c r="Q1272"/>
      <c r="R1272"/>
    </row>
    <row r="1273" spans="2:18" x14ac:dyDescent="0.2">
      <c r="B1273"/>
      <c r="P1273"/>
      <c r="Q1273"/>
      <c r="R1273"/>
    </row>
    <row r="1274" spans="2:18" x14ac:dyDescent="0.2">
      <c r="B1274"/>
      <c r="P1274"/>
      <c r="Q1274"/>
      <c r="R1274"/>
    </row>
    <row r="1275" spans="2:18" x14ac:dyDescent="0.2">
      <c r="B1275"/>
      <c r="P1275"/>
      <c r="Q1275"/>
      <c r="R1275"/>
    </row>
    <row r="1276" spans="2:18" x14ac:dyDescent="0.2">
      <c r="B1276"/>
      <c r="P1276"/>
      <c r="Q1276"/>
      <c r="R1276"/>
    </row>
    <row r="1277" spans="2:18" x14ac:dyDescent="0.2">
      <c r="B1277"/>
      <c r="P1277"/>
      <c r="Q1277"/>
      <c r="R1277"/>
    </row>
    <row r="1278" spans="2:18" x14ac:dyDescent="0.2">
      <c r="B1278"/>
      <c r="P1278"/>
      <c r="Q1278"/>
      <c r="R1278"/>
    </row>
    <row r="1279" spans="2:18" x14ac:dyDescent="0.2">
      <c r="B1279"/>
      <c r="P1279"/>
      <c r="Q1279"/>
      <c r="R1279"/>
    </row>
    <row r="1280" spans="2:18" x14ac:dyDescent="0.2">
      <c r="B1280"/>
      <c r="P1280"/>
      <c r="Q1280"/>
      <c r="R1280"/>
    </row>
    <row r="1281" spans="2:18" x14ac:dyDescent="0.2">
      <c r="B1281"/>
      <c r="P1281"/>
      <c r="Q1281"/>
      <c r="R1281"/>
    </row>
    <row r="1282" spans="2:18" x14ac:dyDescent="0.2">
      <c r="B1282"/>
      <c r="P1282"/>
      <c r="Q1282"/>
      <c r="R1282"/>
    </row>
    <row r="1283" spans="2:18" x14ac:dyDescent="0.2">
      <c r="B1283"/>
      <c r="P1283"/>
      <c r="Q1283"/>
      <c r="R1283"/>
    </row>
    <row r="1284" spans="2:18" x14ac:dyDescent="0.2">
      <c r="B1284"/>
      <c r="P1284"/>
      <c r="Q1284"/>
      <c r="R1284"/>
    </row>
    <row r="1285" spans="2:18" x14ac:dyDescent="0.2">
      <c r="B1285"/>
      <c r="P1285"/>
      <c r="Q1285"/>
      <c r="R1285"/>
    </row>
    <row r="1286" spans="2:18" x14ac:dyDescent="0.2">
      <c r="B1286"/>
      <c r="P1286"/>
      <c r="Q1286"/>
      <c r="R1286"/>
    </row>
    <row r="1287" spans="2:18" x14ac:dyDescent="0.2">
      <c r="B1287"/>
      <c r="P1287"/>
      <c r="Q1287"/>
      <c r="R1287"/>
    </row>
    <row r="1288" spans="2:18" x14ac:dyDescent="0.2">
      <c r="B1288"/>
      <c r="P1288"/>
      <c r="Q1288"/>
      <c r="R1288"/>
    </row>
    <row r="1289" spans="2:18" x14ac:dyDescent="0.2">
      <c r="B1289"/>
      <c r="P1289"/>
      <c r="Q1289"/>
      <c r="R1289"/>
    </row>
    <row r="1290" spans="2:18" x14ac:dyDescent="0.2">
      <c r="B1290"/>
      <c r="P1290"/>
      <c r="Q1290"/>
      <c r="R1290"/>
    </row>
    <row r="1291" spans="2:18" x14ac:dyDescent="0.2">
      <c r="B1291"/>
      <c r="P1291"/>
      <c r="Q1291"/>
      <c r="R1291"/>
    </row>
    <row r="1292" spans="2:18" x14ac:dyDescent="0.2">
      <c r="B1292"/>
      <c r="P1292"/>
      <c r="Q1292"/>
      <c r="R1292"/>
    </row>
    <row r="1293" spans="2:18" x14ac:dyDescent="0.2">
      <c r="B1293"/>
      <c r="P1293"/>
      <c r="Q1293"/>
      <c r="R1293"/>
    </row>
    <row r="1294" spans="2:18" x14ac:dyDescent="0.2">
      <c r="B1294"/>
      <c r="P1294"/>
      <c r="Q1294"/>
      <c r="R1294"/>
    </row>
    <row r="1295" spans="2:18" x14ac:dyDescent="0.2">
      <c r="B1295"/>
      <c r="P1295"/>
      <c r="Q1295"/>
      <c r="R1295"/>
    </row>
    <row r="1296" spans="2:18" x14ac:dyDescent="0.2">
      <c r="B1296"/>
      <c r="P1296"/>
      <c r="Q1296"/>
      <c r="R1296"/>
    </row>
    <row r="1297" spans="2:18" x14ac:dyDescent="0.2">
      <c r="B1297"/>
      <c r="P1297"/>
      <c r="Q1297"/>
      <c r="R1297"/>
    </row>
    <row r="1298" spans="2:18" x14ac:dyDescent="0.2">
      <c r="B1298"/>
      <c r="P1298"/>
      <c r="Q1298"/>
      <c r="R1298"/>
    </row>
    <row r="1299" spans="2:18" x14ac:dyDescent="0.2">
      <c r="B1299"/>
      <c r="P1299"/>
      <c r="Q1299"/>
      <c r="R1299"/>
    </row>
    <row r="1300" spans="2:18" x14ac:dyDescent="0.2">
      <c r="B1300"/>
      <c r="P1300"/>
      <c r="Q1300"/>
      <c r="R1300"/>
    </row>
    <row r="1301" spans="2:18" x14ac:dyDescent="0.2">
      <c r="B1301"/>
      <c r="P1301"/>
      <c r="Q1301"/>
      <c r="R1301"/>
    </row>
    <row r="1302" spans="2:18" x14ac:dyDescent="0.2">
      <c r="B1302"/>
      <c r="P1302"/>
      <c r="Q1302"/>
      <c r="R1302"/>
    </row>
    <row r="1303" spans="2:18" x14ac:dyDescent="0.2">
      <c r="B1303"/>
      <c r="P1303"/>
      <c r="Q1303"/>
      <c r="R1303"/>
    </row>
    <row r="1304" spans="2:18" x14ac:dyDescent="0.2">
      <c r="B1304"/>
      <c r="P1304"/>
      <c r="Q1304"/>
      <c r="R1304"/>
    </row>
    <row r="1305" spans="2:18" x14ac:dyDescent="0.2">
      <c r="B1305"/>
      <c r="P1305"/>
      <c r="Q1305"/>
      <c r="R1305"/>
    </row>
    <row r="1306" spans="2:18" x14ac:dyDescent="0.2">
      <c r="B1306"/>
      <c r="P1306"/>
      <c r="Q1306"/>
      <c r="R1306"/>
    </row>
    <row r="1307" spans="2:18" x14ac:dyDescent="0.2">
      <c r="B1307"/>
      <c r="P1307"/>
      <c r="Q1307"/>
      <c r="R1307"/>
    </row>
    <row r="1308" spans="2:18" x14ac:dyDescent="0.2">
      <c r="B1308"/>
      <c r="P1308"/>
      <c r="Q1308"/>
      <c r="R1308"/>
    </row>
    <row r="1309" spans="2:18" x14ac:dyDescent="0.2">
      <c r="B1309"/>
      <c r="P1309"/>
      <c r="Q1309"/>
      <c r="R1309"/>
    </row>
    <row r="1310" spans="2:18" x14ac:dyDescent="0.2">
      <c r="B1310"/>
      <c r="P1310"/>
      <c r="Q1310"/>
      <c r="R1310"/>
    </row>
    <row r="1311" spans="2:18" x14ac:dyDescent="0.2">
      <c r="B1311"/>
      <c r="P1311"/>
      <c r="Q1311"/>
      <c r="R1311"/>
    </row>
    <row r="1312" spans="2:18" x14ac:dyDescent="0.2">
      <c r="B1312"/>
      <c r="P1312"/>
      <c r="Q1312"/>
      <c r="R1312"/>
    </row>
    <row r="1313" spans="2:18" x14ac:dyDescent="0.2">
      <c r="B1313"/>
      <c r="P1313"/>
      <c r="Q1313"/>
      <c r="R1313"/>
    </row>
    <row r="1314" spans="2:18" x14ac:dyDescent="0.2">
      <c r="B1314"/>
      <c r="P1314"/>
      <c r="Q1314"/>
      <c r="R1314"/>
    </row>
    <row r="1315" spans="2:18" x14ac:dyDescent="0.2">
      <c r="B1315"/>
      <c r="P1315"/>
      <c r="Q1315"/>
      <c r="R1315"/>
    </row>
    <row r="1316" spans="2:18" x14ac:dyDescent="0.2">
      <c r="B1316"/>
      <c r="P1316"/>
      <c r="Q1316"/>
      <c r="R1316"/>
    </row>
    <row r="1317" spans="2:18" x14ac:dyDescent="0.2">
      <c r="B1317"/>
      <c r="P1317"/>
      <c r="Q1317"/>
      <c r="R1317"/>
    </row>
    <row r="1318" spans="2:18" x14ac:dyDescent="0.2">
      <c r="B1318"/>
      <c r="P1318"/>
      <c r="Q1318"/>
      <c r="R1318"/>
    </row>
    <row r="1319" spans="2:18" x14ac:dyDescent="0.2">
      <c r="B1319"/>
      <c r="P1319"/>
      <c r="Q1319"/>
      <c r="R1319"/>
    </row>
    <row r="1320" spans="2:18" x14ac:dyDescent="0.2">
      <c r="B1320"/>
      <c r="P1320"/>
      <c r="Q1320"/>
      <c r="R1320"/>
    </row>
    <row r="1321" spans="2:18" x14ac:dyDescent="0.2">
      <c r="B1321"/>
      <c r="P1321"/>
      <c r="Q1321"/>
      <c r="R1321"/>
    </row>
    <row r="1322" spans="2:18" x14ac:dyDescent="0.2">
      <c r="B1322"/>
      <c r="P1322"/>
      <c r="Q1322"/>
      <c r="R1322"/>
    </row>
    <row r="1323" spans="2:18" x14ac:dyDescent="0.2">
      <c r="B1323"/>
      <c r="P1323"/>
      <c r="Q1323"/>
      <c r="R1323"/>
    </row>
    <row r="1324" spans="2:18" x14ac:dyDescent="0.2">
      <c r="B1324"/>
      <c r="P1324"/>
      <c r="Q1324"/>
      <c r="R1324"/>
    </row>
    <row r="1325" spans="2:18" x14ac:dyDescent="0.2">
      <c r="B1325"/>
      <c r="P1325"/>
      <c r="Q1325"/>
      <c r="R1325"/>
    </row>
    <row r="1326" spans="2:18" x14ac:dyDescent="0.2">
      <c r="B1326"/>
      <c r="P1326"/>
      <c r="Q1326"/>
      <c r="R1326"/>
    </row>
    <row r="1327" spans="2:18" x14ac:dyDescent="0.2">
      <c r="B1327"/>
      <c r="P1327"/>
      <c r="Q1327"/>
      <c r="R1327"/>
    </row>
    <row r="1328" spans="2:18" x14ac:dyDescent="0.2">
      <c r="B1328"/>
      <c r="P1328"/>
      <c r="Q1328"/>
      <c r="R1328"/>
    </row>
    <row r="1329" spans="2:18" x14ac:dyDescent="0.2">
      <c r="B1329"/>
      <c r="P1329"/>
      <c r="Q1329"/>
      <c r="R1329"/>
    </row>
    <row r="1330" spans="2:18" x14ac:dyDescent="0.2">
      <c r="B1330"/>
      <c r="P1330"/>
      <c r="Q1330"/>
      <c r="R1330"/>
    </row>
    <row r="1331" spans="2:18" x14ac:dyDescent="0.2">
      <c r="B1331"/>
      <c r="P1331"/>
      <c r="Q1331"/>
      <c r="R1331"/>
    </row>
    <row r="1332" spans="2:18" x14ac:dyDescent="0.2">
      <c r="B1332"/>
      <c r="P1332"/>
      <c r="Q1332"/>
      <c r="R1332"/>
    </row>
    <row r="1333" spans="2:18" x14ac:dyDescent="0.2">
      <c r="B1333"/>
      <c r="P1333"/>
      <c r="Q1333"/>
      <c r="R1333"/>
    </row>
    <row r="1334" spans="2:18" x14ac:dyDescent="0.2">
      <c r="B1334"/>
      <c r="P1334"/>
      <c r="Q1334"/>
      <c r="R1334"/>
    </row>
    <row r="1335" spans="2:18" x14ac:dyDescent="0.2">
      <c r="B1335"/>
      <c r="P1335"/>
      <c r="Q1335"/>
      <c r="R1335"/>
    </row>
    <row r="1336" spans="2:18" x14ac:dyDescent="0.2">
      <c r="B1336"/>
      <c r="P1336"/>
      <c r="Q1336"/>
      <c r="R1336"/>
    </row>
    <row r="1337" spans="2:18" x14ac:dyDescent="0.2">
      <c r="B1337"/>
      <c r="P1337"/>
      <c r="Q1337"/>
      <c r="R1337"/>
    </row>
    <row r="1338" spans="2:18" x14ac:dyDescent="0.2">
      <c r="B1338"/>
      <c r="P1338"/>
      <c r="Q1338"/>
      <c r="R1338"/>
    </row>
    <row r="1339" spans="2:18" x14ac:dyDescent="0.2">
      <c r="B1339"/>
      <c r="P1339"/>
      <c r="Q1339"/>
      <c r="R1339"/>
    </row>
    <row r="1340" spans="2:18" x14ac:dyDescent="0.2">
      <c r="B1340"/>
      <c r="P1340"/>
      <c r="Q1340"/>
      <c r="R1340"/>
    </row>
    <row r="1341" spans="2:18" x14ac:dyDescent="0.2">
      <c r="B1341"/>
      <c r="P1341"/>
      <c r="Q1341"/>
      <c r="R1341"/>
    </row>
    <row r="1342" spans="2:18" x14ac:dyDescent="0.2">
      <c r="B1342"/>
      <c r="P1342"/>
      <c r="Q1342"/>
      <c r="R1342"/>
    </row>
    <row r="1343" spans="2:18" x14ac:dyDescent="0.2">
      <c r="B1343"/>
      <c r="P1343"/>
      <c r="Q1343"/>
      <c r="R1343"/>
    </row>
    <row r="1344" spans="2:18" x14ac:dyDescent="0.2">
      <c r="B1344"/>
      <c r="P1344"/>
      <c r="Q1344"/>
      <c r="R1344"/>
    </row>
    <row r="1345" spans="2:18" x14ac:dyDescent="0.2">
      <c r="B1345"/>
      <c r="P1345"/>
      <c r="Q1345"/>
      <c r="R1345"/>
    </row>
    <row r="1346" spans="2:18" x14ac:dyDescent="0.2">
      <c r="B1346"/>
      <c r="P1346"/>
      <c r="Q1346"/>
      <c r="R1346"/>
    </row>
    <row r="1347" spans="2:18" x14ac:dyDescent="0.2">
      <c r="B1347"/>
      <c r="P1347"/>
      <c r="Q1347"/>
      <c r="R1347"/>
    </row>
    <row r="1348" spans="2:18" x14ac:dyDescent="0.2">
      <c r="B1348"/>
      <c r="P1348"/>
      <c r="Q1348"/>
      <c r="R1348"/>
    </row>
    <row r="1349" spans="2:18" x14ac:dyDescent="0.2">
      <c r="B1349"/>
      <c r="P1349"/>
      <c r="Q1349"/>
      <c r="R1349"/>
    </row>
    <row r="1350" spans="2:18" x14ac:dyDescent="0.2">
      <c r="B1350"/>
      <c r="P1350"/>
      <c r="Q1350"/>
      <c r="R1350"/>
    </row>
    <row r="1351" spans="2:18" x14ac:dyDescent="0.2">
      <c r="B1351"/>
      <c r="P1351"/>
      <c r="Q1351"/>
      <c r="R1351"/>
    </row>
    <row r="1352" spans="2:18" x14ac:dyDescent="0.2">
      <c r="B1352"/>
      <c r="P1352"/>
      <c r="Q1352"/>
      <c r="R1352"/>
    </row>
    <row r="1353" spans="2:18" x14ac:dyDescent="0.2">
      <c r="B1353"/>
      <c r="P1353"/>
      <c r="Q1353"/>
      <c r="R1353"/>
    </row>
    <row r="1354" spans="2:18" x14ac:dyDescent="0.2">
      <c r="B1354"/>
      <c r="P1354"/>
      <c r="Q1354"/>
      <c r="R1354"/>
    </row>
    <row r="1355" spans="2:18" x14ac:dyDescent="0.2">
      <c r="B1355"/>
      <c r="P1355"/>
      <c r="Q1355"/>
      <c r="R1355"/>
    </row>
    <row r="1356" spans="2:18" x14ac:dyDescent="0.2">
      <c r="B1356"/>
      <c r="P1356"/>
      <c r="Q1356"/>
      <c r="R1356"/>
    </row>
    <row r="1357" spans="2:18" x14ac:dyDescent="0.2">
      <c r="B1357"/>
      <c r="P1357"/>
      <c r="Q1357"/>
      <c r="R1357"/>
    </row>
    <row r="1358" spans="2:18" x14ac:dyDescent="0.2">
      <c r="B1358"/>
      <c r="P1358"/>
      <c r="Q1358"/>
      <c r="R1358"/>
    </row>
    <row r="1359" spans="2:18" x14ac:dyDescent="0.2">
      <c r="B1359"/>
      <c r="P1359"/>
      <c r="Q1359"/>
      <c r="R1359"/>
    </row>
    <row r="1360" spans="2:18" x14ac:dyDescent="0.2">
      <c r="B1360"/>
      <c r="P1360"/>
      <c r="Q1360"/>
      <c r="R1360"/>
    </row>
    <row r="1361" spans="2:18" x14ac:dyDescent="0.2">
      <c r="B1361"/>
      <c r="P1361"/>
      <c r="Q1361"/>
      <c r="R1361"/>
    </row>
    <row r="1362" spans="2:18" x14ac:dyDescent="0.2">
      <c r="B1362"/>
      <c r="P1362"/>
      <c r="Q1362"/>
      <c r="R1362"/>
    </row>
    <row r="1363" spans="2:18" x14ac:dyDescent="0.2">
      <c r="B1363"/>
      <c r="P1363"/>
      <c r="Q1363"/>
      <c r="R1363"/>
    </row>
    <row r="1364" spans="2:18" x14ac:dyDescent="0.2">
      <c r="B1364"/>
      <c r="P1364"/>
      <c r="Q1364"/>
      <c r="R1364"/>
    </row>
    <row r="1365" spans="2:18" x14ac:dyDescent="0.2">
      <c r="B1365"/>
      <c r="P1365"/>
      <c r="Q1365"/>
      <c r="R1365"/>
    </row>
    <row r="1366" spans="2:18" x14ac:dyDescent="0.2">
      <c r="B1366"/>
      <c r="P1366"/>
      <c r="Q1366"/>
      <c r="R1366"/>
    </row>
    <row r="1367" spans="2:18" x14ac:dyDescent="0.2">
      <c r="B1367"/>
      <c r="P1367"/>
      <c r="Q1367"/>
      <c r="R1367"/>
    </row>
    <row r="1368" spans="2:18" x14ac:dyDescent="0.2">
      <c r="B1368"/>
      <c r="P1368"/>
      <c r="Q1368"/>
      <c r="R1368"/>
    </row>
    <row r="1369" spans="2:18" x14ac:dyDescent="0.2">
      <c r="B1369"/>
      <c r="P1369"/>
      <c r="Q1369"/>
      <c r="R1369"/>
    </row>
    <row r="1370" spans="2:18" x14ac:dyDescent="0.2">
      <c r="B1370"/>
      <c r="P1370"/>
      <c r="Q1370"/>
      <c r="R1370"/>
    </row>
    <row r="1371" spans="2:18" x14ac:dyDescent="0.2">
      <c r="B1371"/>
      <c r="P1371"/>
      <c r="Q1371"/>
      <c r="R1371"/>
    </row>
    <row r="1372" spans="2:18" x14ac:dyDescent="0.2">
      <c r="B1372"/>
      <c r="P1372"/>
      <c r="Q1372"/>
      <c r="R1372"/>
    </row>
    <row r="1373" spans="2:18" x14ac:dyDescent="0.2">
      <c r="B1373"/>
      <c r="P1373"/>
      <c r="Q1373"/>
      <c r="R1373"/>
    </row>
    <row r="1374" spans="2:18" x14ac:dyDescent="0.2">
      <c r="B1374"/>
      <c r="P1374"/>
      <c r="Q1374"/>
      <c r="R1374"/>
    </row>
    <row r="1375" spans="2:18" x14ac:dyDescent="0.2">
      <c r="B1375"/>
      <c r="P1375"/>
      <c r="Q1375"/>
      <c r="R1375"/>
    </row>
    <row r="1376" spans="2:18" x14ac:dyDescent="0.2">
      <c r="B1376"/>
      <c r="P1376"/>
      <c r="Q1376"/>
      <c r="R1376"/>
    </row>
    <row r="1377" spans="2:18" x14ac:dyDescent="0.2">
      <c r="B1377"/>
      <c r="P1377"/>
      <c r="Q1377"/>
      <c r="R1377"/>
    </row>
    <row r="1378" spans="2:18" x14ac:dyDescent="0.2">
      <c r="B1378"/>
      <c r="P1378"/>
      <c r="Q1378"/>
      <c r="R1378"/>
    </row>
    <row r="1379" spans="2:18" x14ac:dyDescent="0.2">
      <c r="B1379"/>
      <c r="P1379"/>
      <c r="Q1379"/>
      <c r="R1379"/>
    </row>
    <row r="1380" spans="2:18" x14ac:dyDescent="0.2">
      <c r="B1380"/>
      <c r="P1380"/>
      <c r="Q1380"/>
      <c r="R1380"/>
    </row>
    <row r="1381" spans="2:18" x14ac:dyDescent="0.2">
      <c r="B1381"/>
      <c r="P1381"/>
      <c r="Q1381"/>
      <c r="R1381"/>
    </row>
    <row r="1382" spans="2:18" x14ac:dyDescent="0.2">
      <c r="B1382"/>
      <c r="P1382"/>
      <c r="Q1382"/>
      <c r="R1382"/>
    </row>
    <row r="1383" spans="2:18" x14ac:dyDescent="0.2">
      <c r="B1383"/>
      <c r="P1383"/>
      <c r="Q1383"/>
      <c r="R1383"/>
    </row>
    <row r="1384" spans="2:18" x14ac:dyDescent="0.2">
      <c r="B1384"/>
      <c r="P1384"/>
      <c r="Q1384"/>
      <c r="R1384"/>
    </row>
    <row r="1385" spans="2:18" x14ac:dyDescent="0.2">
      <c r="B1385"/>
      <c r="P1385"/>
      <c r="Q1385"/>
      <c r="R1385"/>
    </row>
    <row r="1386" spans="2:18" x14ac:dyDescent="0.2">
      <c r="B1386"/>
      <c r="P1386"/>
      <c r="Q1386"/>
      <c r="R1386"/>
    </row>
    <row r="1387" spans="2:18" x14ac:dyDescent="0.2">
      <c r="B1387"/>
      <c r="P1387"/>
      <c r="Q1387"/>
      <c r="R1387"/>
    </row>
    <row r="1388" spans="2:18" x14ac:dyDescent="0.2">
      <c r="B1388"/>
      <c r="P1388"/>
      <c r="Q1388"/>
      <c r="R1388"/>
    </row>
    <row r="1389" spans="2:18" x14ac:dyDescent="0.2">
      <c r="B1389"/>
      <c r="P1389"/>
      <c r="Q1389"/>
      <c r="R1389"/>
    </row>
    <row r="1390" spans="2:18" x14ac:dyDescent="0.2">
      <c r="B1390"/>
      <c r="P1390"/>
      <c r="Q1390"/>
      <c r="R1390"/>
    </row>
    <row r="1391" spans="2:18" x14ac:dyDescent="0.2">
      <c r="B1391"/>
      <c r="P1391"/>
      <c r="Q1391"/>
      <c r="R1391"/>
    </row>
    <row r="1392" spans="2:18" x14ac:dyDescent="0.2">
      <c r="B1392"/>
      <c r="P1392"/>
      <c r="Q1392"/>
      <c r="R1392"/>
    </row>
    <row r="1393" spans="2:18" x14ac:dyDescent="0.2">
      <c r="B1393"/>
      <c r="P1393"/>
      <c r="Q1393"/>
      <c r="R1393"/>
    </row>
    <row r="1394" spans="2:18" x14ac:dyDescent="0.2">
      <c r="B1394"/>
      <c r="P1394"/>
      <c r="Q1394"/>
      <c r="R1394"/>
    </row>
    <row r="1395" spans="2:18" x14ac:dyDescent="0.2">
      <c r="B1395"/>
      <c r="P1395"/>
      <c r="Q1395"/>
      <c r="R1395"/>
    </row>
    <row r="1396" spans="2:18" x14ac:dyDescent="0.2">
      <c r="B1396"/>
      <c r="P1396"/>
      <c r="Q1396"/>
      <c r="R1396"/>
    </row>
    <row r="1397" spans="2:18" x14ac:dyDescent="0.2">
      <c r="B1397"/>
      <c r="P1397"/>
      <c r="Q1397"/>
      <c r="R1397"/>
    </row>
    <row r="1398" spans="2:18" x14ac:dyDescent="0.2">
      <c r="B1398"/>
      <c r="P1398"/>
      <c r="Q1398"/>
      <c r="R1398"/>
    </row>
    <row r="1399" spans="2:18" x14ac:dyDescent="0.2">
      <c r="B1399"/>
      <c r="P1399"/>
      <c r="Q1399"/>
      <c r="R1399"/>
    </row>
    <row r="1400" spans="2:18" x14ac:dyDescent="0.2">
      <c r="B1400"/>
      <c r="P1400"/>
      <c r="Q1400"/>
      <c r="R1400"/>
    </row>
    <row r="1401" spans="2:18" x14ac:dyDescent="0.2">
      <c r="B1401"/>
      <c r="P1401"/>
      <c r="Q1401"/>
      <c r="R1401"/>
    </row>
    <row r="1402" spans="2:18" x14ac:dyDescent="0.2">
      <c r="B1402"/>
      <c r="P1402"/>
      <c r="Q1402"/>
      <c r="R1402"/>
    </row>
    <row r="1403" spans="2:18" x14ac:dyDescent="0.2">
      <c r="B1403"/>
      <c r="P1403"/>
      <c r="Q1403"/>
      <c r="R1403"/>
    </row>
    <row r="1404" spans="2:18" x14ac:dyDescent="0.2">
      <c r="B1404"/>
      <c r="P1404"/>
      <c r="Q1404"/>
      <c r="R1404"/>
    </row>
    <row r="1405" spans="2:18" x14ac:dyDescent="0.2">
      <c r="B1405"/>
      <c r="P1405"/>
      <c r="Q1405"/>
      <c r="R1405"/>
    </row>
    <row r="1406" spans="2:18" x14ac:dyDescent="0.2">
      <c r="B1406"/>
      <c r="P1406"/>
      <c r="Q1406"/>
      <c r="R1406"/>
    </row>
    <row r="1407" spans="2:18" x14ac:dyDescent="0.2">
      <c r="B1407"/>
      <c r="P1407"/>
      <c r="Q1407"/>
      <c r="R1407"/>
    </row>
    <row r="1408" spans="2:18" x14ac:dyDescent="0.2">
      <c r="B1408"/>
      <c r="P1408"/>
      <c r="Q1408"/>
      <c r="R1408"/>
    </row>
    <row r="1409" spans="2:18" x14ac:dyDescent="0.2">
      <c r="B1409"/>
      <c r="P1409"/>
      <c r="Q1409"/>
      <c r="R1409"/>
    </row>
    <row r="1410" spans="2:18" x14ac:dyDescent="0.2">
      <c r="B1410"/>
      <c r="P1410"/>
      <c r="Q1410"/>
      <c r="R1410"/>
    </row>
    <row r="1411" spans="2:18" x14ac:dyDescent="0.2">
      <c r="B1411"/>
      <c r="P1411"/>
      <c r="Q1411"/>
      <c r="R1411"/>
    </row>
    <row r="1412" spans="2:18" x14ac:dyDescent="0.2">
      <c r="B1412"/>
      <c r="P1412"/>
      <c r="Q1412"/>
      <c r="R1412"/>
    </row>
    <row r="1413" spans="2:18" x14ac:dyDescent="0.2">
      <c r="B1413"/>
      <c r="P1413"/>
      <c r="Q1413"/>
      <c r="R1413"/>
    </row>
    <row r="1414" spans="2:18" x14ac:dyDescent="0.2">
      <c r="B1414"/>
      <c r="P1414"/>
      <c r="Q1414"/>
      <c r="R1414"/>
    </row>
    <row r="1415" spans="2:18" x14ac:dyDescent="0.2">
      <c r="B1415"/>
      <c r="P1415"/>
      <c r="Q1415"/>
      <c r="R1415"/>
    </row>
    <row r="1416" spans="2:18" x14ac:dyDescent="0.2">
      <c r="B1416"/>
      <c r="P1416"/>
      <c r="Q1416"/>
      <c r="R1416"/>
    </row>
    <row r="1417" spans="2:18" x14ac:dyDescent="0.2">
      <c r="B1417"/>
      <c r="P1417"/>
      <c r="Q1417"/>
      <c r="R1417"/>
    </row>
    <row r="1418" spans="2:18" x14ac:dyDescent="0.2">
      <c r="B1418"/>
      <c r="P1418"/>
      <c r="Q1418"/>
      <c r="R1418"/>
    </row>
    <row r="1419" spans="2:18" x14ac:dyDescent="0.2">
      <c r="B1419"/>
      <c r="P1419"/>
      <c r="Q1419"/>
      <c r="R1419"/>
    </row>
    <row r="1420" spans="2:18" x14ac:dyDescent="0.2">
      <c r="B1420"/>
      <c r="P1420"/>
      <c r="Q1420"/>
      <c r="R1420"/>
    </row>
    <row r="1421" spans="2:18" x14ac:dyDescent="0.2">
      <c r="B1421"/>
      <c r="P1421"/>
      <c r="Q1421"/>
      <c r="R1421"/>
    </row>
    <row r="1422" spans="2:18" x14ac:dyDescent="0.2">
      <c r="B1422"/>
      <c r="P1422"/>
      <c r="Q1422"/>
      <c r="R1422"/>
    </row>
    <row r="1423" spans="2:18" x14ac:dyDescent="0.2">
      <c r="B1423"/>
      <c r="P1423"/>
      <c r="Q1423"/>
      <c r="R1423"/>
    </row>
    <row r="1424" spans="2:18" x14ac:dyDescent="0.2">
      <c r="B1424"/>
      <c r="P1424"/>
      <c r="Q1424"/>
      <c r="R1424"/>
    </row>
    <row r="1425" spans="2:18" x14ac:dyDescent="0.2">
      <c r="B1425"/>
      <c r="P1425"/>
      <c r="Q1425"/>
      <c r="R1425"/>
    </row>
    <row r="1426" spans="2:18" x14ac:dyDescent="0.2">
      <c r="B1426"/>
      <c r="P1426"/>
      <c r="Q1426"/>
      <c r="R1426"/>
    </row>
    <row r="1427" spans="2:18" x14ac:dyDescent="0.2">
      <c r="B1427"/>
      <c r="P1427"/>
      <c r="Q1427"/>
      <c r="R1427"/>
    </row>
    <row r="1428" spans="2:18" x14ac:dyDescent="0.2">
      <c r="B1428"/>
      <c r="P1428"/>
      <c r="Q1428"/>
      <c r="R1428"/>
    </row>
    <row r="1429" spans="2:18" x14ac:dyDescent="0.2">
      <c r="B1429"/>
      <c r="P1429"/>
      <c r="Q1429"/>
      <c r="R1429"/>
    </row>
    <row r="1430" spans="2:18" x14ac:dyDescent="0.2">
      <c r="B1430"/>
      <c r="P1430"/>
      <c r="Q1430"/>
      <c r="R1430"/>
    </row>
    <row r="1431" spans="2:18" x14ac:dyDescent="0.2">
      <c r="B1431"/>
      <c r="P1431"/>
      <c r="Q1431"/>
      <c r="R1431"/>
    </row>
    <row r="1432" spans="2:18" x14ac:dyDescent="0.2">
      <c r="B1432"/>
      <c r="P1432"/>
      <c r="Q1432"/>
      <c r="R1432"/>
    </row>
    <row r="1433" spans="2:18" x14ac:dyDescent="0.2">
      <c r="B1433"/>
      <c r="P1433"/>
      <c r="Q1433"/>
      <c r="R1433"/>
    </row>
    <row r="1434" spans="2:18" x14ac:dyDescent="0.2">
      <c r="B1434"/>
      <c r="P1434"/>
      <c r="Q1434"/>
      <c r="R1434"/>
    </row>
    <row r="1435" spans="2:18" x14ac:dyDescent="0.2">
      <c r="B1435"/>
      <c r="P1435"/>
      <c r="Q1435"/>
      <c r="R1435"/>
    </row>
    <row r="1436" spans="2:18" x14ac:dyDescent="0.2">
      <c r="B1436"/>
      <c r="P1436"/>
      <c r="Q1436"/>
      <c r="R1436"/>
    </row>
    <row r="1437" spans="2:18" x14ac:dyDescent="0.2">
      <c r="B1437"/>
      <c r="P1437"/>
      <c r="Q1437"/>
      <c r="R1437"/>
    </row>
    <row r="1438" spans="2:18" x14ac:dyDescent="0.2">
      <c r="B1438"/>
      <c r="P1438"/>
      <c r="Q1438"/>
      <c r="R1438"/>
    </row>
    <row r="1439" spans="2:18" x14ac:dyDescent="0.2">
      <c r="B1439"/>
      <c r="P1439"/>
      <c r="Q1439"/>
      <c r="R1439"/>
    </row>
    <row r="1440" spans="2:18" x14ac:dyDescent="0.2">
      <c r="B1440"/>
      <c r="P1440"/>
      <c r="Q1440"/>
      <c r="R1440"/>
    </row>
    <row r="1441" spans="2:18" x14ac:dyDescent="0.2">
      <c r="B1441"/>
      <c r="P1441"/>
      <c r="Q1441"/>
      <c r="R1441"/>
    </row>
    <row r="1442" spans="2:18" x14ac:dyDescent="0.2">
      <c r="B1442"/>
      <c r="P1442"/>
      <c r="Q1442"/>
      <c r="R1442"/>
    </row>
    <row r="1443" spans="2:18" x14ac:dyDescent="0.2">
      <c r="B1443"/>
      <c r="P1443"/>
      <c r="Q1443"/>
      <c r="R1443"/>
    </row>
    <row r="1444" spans="2:18" x14ac:dyDescent="0.2">
      <c r="B1444"/>
      <c r="P1444"/>
      <c r="Q1444"/>
      <c r="R1444"/>
    </row>
    <row r="1445" spans="2:18" x14ac:dyDescent="0.2">
      <c r="B1445"/>
      <c r="P1445"/>
      <c r="Q1445"/>
      <c r="R1445"/>
    </row>
    <row r="1446" spans="2:18" x14ac:dyDescent="0.2">
      <c r="B1446"/>
      <c r="P1446"/>
      <c r="Q1446"/>
      <c r="R1446"/>
    </row>
    <row r="1447" spans="2:18" x14ac:dyDescent="0.2">
      <c r="B1447"/>
      <c r="P1447"/>
      <c r="Q1447"/>
      <c r="R1447"/>
    </row>
    <row r="1448" spans="2:18" x14ac:dyDescent="0.2">
      <c r="B1448"/>
      <c r="P1448"/>
      <c r="Q1448"/>
      <c r="R1448"/>
    </row>
    <row r="1449" spans="2:18" x14ac:dyDescent="0.2">
      <c r="B1449"/>
      <c r="P1449"/>
      <c r="Q1449"/>
      <c r="R1449"/>
    </row>
    <row r="1450" spans="2:18" x14ac:dyDescent="0.2">
      <c r="B1450"/>
      <c r="P1450"/>
      <c r="Q1450"/>
      <c r="R1450"/>
    </row>
    <row r="1451" spans="2:18" x14ac:dyDescent="0.2">
      <c r="B1451"/>
      <c r="P1451"/>
      <c r="Q1451"/>
      <c r="R1451"/>
    </row>
    <row r="1452" spans="2:18" x14ac:dyDescent="0.2">
      <c r="B1452"/>
      <c r="P1452"/>
      <c r="Q1452"/>
      <c r="R1452"/>
    </row>
    <row r="1453" spans="2:18" x14ac:dyDescent="0.2">
      <c r="B1453"/>
      <c r="P1453"/>
      <c r="Q1453"/>
      <c r="R1453"/>
    </row>
    <row r="1454" spans="2:18" x14ac:dyDescent="0.2">
      <c r="B1454"/>
      <c r="P1454"/>
      <c r="Q1454"/>
      <c r="R1454"/>
    </row>
    <row r="1455" spans="2:18" x14ac:dyDescent="0.2">
      <c r="B1455"/>
      <c r="P1455"/>
      <c r="Q1455"/>
      <c r="R1455"/>
    </row>
    <row r="1456" spans="2:18" x14ac:dyDescent="0.2">
      <c r="B1456"/>
      <c r="P1456"/>
      <c r="Q1456"/>
      <c r="R1456"/>
    </row>
    <row r="1457" spans="2:18" x14ac:dyDescent="0.2">
      <c r="B1457"/>
      <c r="P1457"/>
      <c r="Q1457"/>
      <c r="R1457"/>
    </row>
    <row r="1458" spans="2:18" x14ac:dyDescent="0.2">
      <c r="B1458"/>
      <c r="P1458"/>
      <c r="Q1458"/>
      <c r="R1458"/>
    </row>
    <row r="1459" spans="2:18" x14ac:dyDescent="0.2">
      <c r="B1459"/>
      <c r="P1459"/>
      <c r="Q1459"/>
      <c r="R1459"/>
    </row>
    <row r="1460" spans="2:18" x14ac:dyDescent="0.2">
      <c r="B1460"/>
      <c r="P1460"/>
      <c r="Q1460"/>
      <c r="R1460"/>
    </row>
    <row r="1461" spans="2:18" x14ac:dyDescent="0.2">
      <c r="B1461"/>
      <c r="P1461"/>
      <c r="Q1461"/>
      <c r="R1461"/>
    </row>
    <row r="1462" spans="2:18" x14ac:dyDescent="0.2">
      <c r="B1462"/>
      <c r="P1462"/>
      <c r="Q1462"/>
      <c r="R1462"/>
    </row>
    <row r="1463" spans="2:18" x14ac:dyDescent="0.2">
      <c r="B1463"/>
      <c r="P1463"/>
      <c r="Q1463"/>
      <c r="R1463"/>
    </row>
    <row r="1464" spans="2:18" x14ac:dyDescent="0.2">
      <c r="B1464"/>
      <c r="P1464"/>
      <c r="Q1464"/>
      <c r="R1464"/>
    </row>
    <row r="1465" spans="2:18" x14ac:dyDescent="0.2">
      <c r="B1465"/>
      <c r="P1465"/>
      <c r="Q1465"/>
      <c r="R1465"/>
    </row>
    <row r="1466" spans="2:18" x14ac:dyDescent="0.2">
      <c r="B1466"/>
      <c r="P1466"/>
      <c r="Q1466"/>
      <c r="R1466"/>
    </row>
    <row r="1467" spans="2:18" x14ac:dyDescent="0.2">
      <c r="B1467"/>
      <c r="P1467"/>
      <c r="Q1467"/>
      <c r="R1467"/>
    </row>
    <row r="1468" spans="2:18" x14ac:dyDescent="0.2">
      <c r="B1468"/>
      <c r="P1468"/>
      <c r="Q1468"/>
      <c r="R1468"/>
    </row>
    <row r="1469" spans="2:18" x14ac:dyDescent="0.2">
      <c r="B1469"/>
      <c r="P1469"/>
      <c r="Q1469"/>
      <c r="R1469"/>
    </row>
    <row r="1470" spans="2:18" x14ac:dyDescent="0.2">
      <c r="B1470"/>
      <c r="P1470"/>
      <c r="Q1470"/>
      <c r="R1470"/>
    </row>
    <row r="1471" spans="2:18" x14ac:dyDescent="0.2">
      <c r="B1471"/>
      <c r="P1471"/>
      <c r="Q1471"/>
      <c r="R1471"/>
    </row>
    <row r="1472" spans="2:18" x14ac:dyDescent="0.2">
      <c r="B1472"/>
      <c r="P1472"/>
      <c r="Q1472"/>
      <c r="R1472"/>
    </row>
    <row r="1473" spans="2:18" x14ac:dyDescent="0.2">
      <c r="B1473"/>
      <c r="P1473"/>
      <c r="Q1473"/>
      <c r="R1473"/>
    </row>
    <row r="1474" spans="2:18" x14ac:dyDescent="0.2">
      <c r="B1474"/>
      <c r="P1474"/>
      <c r="Q1474"/>
      <c r="R1474"/>
    </row>
    <row r="1475" spans="2:18" x14ac:dyDescent="0.2">
      <c r="B1475"/>
      <c r="P1475"/>
      <c r="Q1475"/>
      <c r="R1475"/>
    </row>
    <row r="1476" spans="2:18" x14ac:dyDescent="0.2">
      <c r="B1476"/>
      <c r="P1476"/>
      <c r="Q1476"/>
      <c r="R1476"/>
    </row>
    <row r="1477" spans="2:18" x14ac:dyDescent="0.2">
      <c r="B1477"/>
      <c r="P1477"/>
      <c r="Q1477"/>
      <c r="R1477"/>
    </row>
    <row r="1478" spans="2:18" x14ac:dyDescent="0.2">
      <c r="B1478"/>
      <c r="P1478"/>
      <c r="Q1478"/>
      <c r="R1478"/>
    </row>
    <row r="1479" spans="2:18" x14ac:dyDescent="0.2">
      <c r="B1479"/>
      <c r="P1479"/>
      <c r="Q1479"/>
      <c r="R1479"/>
    </row>
    <row r="1480" spans="2:18" x14ac:dyDescent="0.2">
      <c r="B1480"/>
      <c r="P1480"/>
      <c r="Q1480"/>
      <c r="R1480"/>
    </row>
    <row r="1481" spans="2:18" x14ac:dyDescent="0.2">
      <c r="B1481"/>
      <c r="P1481"/>
      <c r="Q1481"/>
      <c r="R1481"/>
    </row>
    <row r="1482" spans="2:18" x14ac:dyDescent="0.2">
      <c r="B1482"/>
      <c r="P1482"/>
      <c r="Q1482"/>
      <c r="R1482"/>
    </row>
    <row r="1483" spans="2:18" x14ac:dyDescent="0.2">
      <c r="B1483"/>
      <c r="P1483"/>
      <c r="Q1483"/>
      <c r="R1483"/>
    </row>
    <row r="1484" spans="2:18" x14ac:dyDescent="0.2">
      <c r="B1484"/>
      <c r="P1484"/>
      <c r="Q1484"/>
      <c r="R1484"/>
    </row>
    <row r="1485" spans="2:18" x14ac:dyDescent="0.2">
      <c r="B1485"/>
      <c r="P1485"/>
      <c r="Q1485"/>
      <c r="R1485"/>
    </row>
    <row r="1486" spans="2:18" x14ac:dyDescent="0.2">
      <c r="B1486"/>
      <c r="P1486"/>
      <c r="Q1486"/>
      <c r="R1486"/>
    </row>
    <row r="1487" spans="2:18" x14ac:dyDescent="0.2">
      <c r="B1487"/>
      <c r="P1487"/>
      <c r="Q1487"/>
      <c r="R1487"/>
    </row>
    <row r="1488" spans="2:18" x14ac:dyDescent="0.2">
      <c r="B1488"/>
      <c r="P1488"/>
      <c r="Q1488"/>
      <c r="R1488"/>
    </row>
    <row r="1489" spans="2:18" x14ac:dyDescent="0.2">
      <c r="B1489"/>
      <c r="P1489"/>
      <c r="Q1489"/>
      <c r="R1489"/>
    </row>
    <row r="1490" spans="2:18" x14ac:dyDescent="0.2">
      <c r="B1490"/>
      <c r="P1490"/>
      <c r="Q1490"/>
      <c r="R1490"/>
    </row>
    <row r="1491" spans="2:18" x14ac:dyDescent="0.2">
      <c r="B1491"/>
      <c r="P1491"/>
      <c r="Q1491"/>
      <c r="R1491"/>
    </row>
    <row r="1492" spans="2:18" x14ac:dyDescent="0.2">
      <c r="B1492"/>
      <c r="P1492"/>
      <c r="Q1492"/>
      <c r="R1492"/>
    </row>
    <row r="1493" spans="2:18" x14ac:dyDescent="0.2">
      <c r="B1493"/>
      <c r="P1493"/>
      <c r="Q1493"/>
      <c r="R1493"/>
    </row>
    <row r="1494" spans="2:18" x14ac:dyDescent="0.2">
      <c r="B1494"/>
      <c r="P1494"/>
      <c r="Q1494"/>
      <c r="R1494"/>
    </row>
    <row r="1495" spans="2:18" x14ac:dyDescent="0.2">
      <c r="B1495"/>
      <c r="P1495"/>
      <c r="Q1495"/>
      <c r="R1495"/>
    </row>
    <row r="1496" spans="2:18" x14ac:dyDescent="0.2">
      <c r="B1496"/>
      <c r="P1496"/>
      <c r="Q1496"/>
      <c r="R1496"/>
    </row>
    <row r="1497" spans="2:18" x14ac:dyDescent="0.2">
      <c r="B1497"/>
      <c r="P1497"/>
      <c r="Q1497"/>
      <c r="R1497"/>
    </row>
    <row r="1498" spans="2:18" x14ac:dyDescent="0.2">
      <c r="B1498"/>
      <c r="P1498"/>
      <c r="Q1498"/>
      <c r="R1498"/>
    </row>
    <row r="1499" spans="2:18" x14ac:dyDescent="0.2">
      <c r="B1499"/>
      <c r="P1499"/>
      <c r="Q1499"/>
      <c r="R1499"/>
    </row>
    <row r="1500" spans="2:18" x14ac:dyDescent="0.2">
      <c r="B1500"/>
      <c r="P1500"/>
      <c r="Q1500"/>
      <c r="R1500"/>
    </row>
    <row r="1501" spans="2:18" x14ac:dyDescent="0.2">
      <c r="B1501"/>
      <c r="P1501"/>
      <c r="Q1501"/>
      <c r="R1501"/>
    </row>
    <row r="1502" spans="2:18" x14ac:dyDescent="0.2">
      <c r="B1502"/>
      <c r="P1502"/>
      <c r="Q1502"/>
      <c r="R1502"/>
    </row>
    <row r="1503" spans="2:18" x14ac:dyDescent="0.2">
      <c r="B1503"/>
      <c r="P1503"/>
      <c r="Q1503"/>
      <c r="R1503"/>
    </row>
    <row r="1504" spans="2:18" x14ac:dyDescent="0.2">
      <c r="B1504"/>
      <c r="P1504"/>
      <c r="Q1504"/>
      <c r="R1504"/>
    </row>
    <row r="1505" spans="2:18" x14ac:dyDescent="0.2">
      <c r="B1505"/>
      <c r="P1505"/>
      <c r="Q1505"/>
      <c r="R1505"/>
    </row>
    <row r="1506" spans="2:18" x14ac:dyDescent="0.2">
      <c r="B1506"/>
      <c r="P1506"/>
      <c r="Q1506"/>
      <c r="R1506"/>
    </row>
    <row r="1507" spans="2:18" x14ac:dyDescent="0.2">
      <c r="B1507"/>
      <c r="P1507"/>
      <c r="Q1507"/>
      <c r="R1507"/>
    </row>
    <row r="1508" spans="2:18" x14ac:dyDescent="0.2">
      <c r="B1508"/>
      <c r="P1508"/>
      <c r="Q1508"/>
      <c r="R1508"/>
    </row>
    <row r="1509" spans="2:18" x14ac:dyDescent="0.2">
      <c r="B1509"/>
      <c r="P1509"/>
      <c r="Q1509"/>
      <c r="R1509"/>
    </row>
    <row r="1510" spans="2:18" x14ac:dyDescent="0.2">
      <c r="B1510"/>
      <c r="P1510"/>
      <c r="Q1510"/>
      <c r="R1510"/>
    </row>
    <row r="1511" spans="2:18" x14ac:dyDescent="0.2">
      <c r="B1511"/>
      <c r="P1511"/>
      <c r="Q1511"/>
      <c r="R1511"/>
    </row>
    <row r="1512" spans="2:18" x14ac:dyDescent="0.2">
      <c r="B1512"/>
      <c r="P1512"/>
      <c r="Q1512"/>
      <c r="R1512"/>
    </row>
    <row r="1513" spans="2:18" x14ac:dyDescent="0.2">
      <c r="B1513"/>
      <c r="P1513"/>
      <c r="Q1513"/>
      <c r="R1513"/>
    </row>
    <row r="1514" spans="2:18" x14ac:dyDescent="0.2">
      <c r="B1514"/>
      <c r="P1514"/>
      <c r="Q1514"/>
      <c r="R1514"/>
    </row>
    <row r="1515" spans="2:18" x14ac:dyDescent="0.2">
      <c r="B1515"/>
      <c r="P1515"/>
      <c r="Q1515"/>
      <c r="R1515"/>
    </row>
    <row r="1516" spans="2:18" x14ac:dyDescent="0.2">
      <c r="B1516"/>
      <c r="P1516"/>
      <c r="Q1516"/>
      <c r="R1516"/>
    </row>
    <row r="1517" spans="2:18" x14ac:dyDescent="0.2">
      <c r="B1517"/>
      <c r="P1517"/>
      <c r="Q1517"/>
      <c r="R1517"/>
    </row>
    <row r="1518" spans="2:18" x14ac:dyDescent="0.2">
      <c r="B1518"/>
      <c r="P1518"/>
      <c r="Q1518"/>
      <c r="R1518"/>
    </row>
    <row r="1519" spans="2:18" x14ac:dyDescent="0.2">
      <c r="B1519"/>
      <c r="P1519"/>
      <c r="Q1519"/>
      <c r="R1519"/>
    </row>
    <row r="1520" spans="2:18" x14ac:dyDescent="0.2">
      <c r="B1520"/>
      <c r="P1520"/>
      <c r="Q1520"/>
      <c r="R1520"/>
    </row>
    <row r="1521" spans="2:18" x14ac:dyDescent="0.2">
      <c r="B1521"/>
      <c r="P1521"/>
      <c r="Q1521"/>
      <c r="R1521"/>
    </row>
    <row r="1522" spans="2:18" x14ac:dyDescent="0.2">
      <c r="B1522"/>
      <c r="P1522"/>
      <c r="Q1522"/>
      <c r="R1522"/>
    </row>
    <row r="1523" spans="2:18" x14ac:dyDescent="0.2">
      <c r="B1523"/>
      <c r="P1523"/>
      <c r="Q1523"/>
      <c r="R1523"/>
    </row>
    <row r="1524" spans="2:18" x14ac:dyDescent="0.2">
      <c r="B1524"/>
      <c r="P1524"/>
      <c r="Q1524"/>
      <c r="R1524"/>
    </row>
    <row r="1525" spans="2:18" x14ac:dyDescent="0.2">
      <c r="B1525"/>
      <c r="P1525"/>
      <c r="Q1525"/>
      <c r="R1525"/>
    </row>
    <row r="1526" spans="2:18" x14ac:dyDescent="0.2">
      <c r="B1526"/>
      <c r="P1526"/>
      <c r="Q1526"/>
      <c r="R1526"/>
    </row>
    <row r="1527" spans="2:18" x14ac:dyDescent="0.2">
      <c r="B1527"/>
      <c r="P1527"/>
      <c r="Q1527"/>
      <c r="R1527"/>
    </row>
    <row r="1528" spans="2:18" x14ac:dyDescent="0.2">
      <c r="B1528"/>
      <c r="P1528"/>
      <c r="Q1528"/>
      <c r="R1528"/>
    </row>
    <row r="1529" spans="2:18" x14ac:dyDescent="0.2">
      <c r="B1529"/>
      <c r="P1529"/>
      <c r="Q1529"/>
      <c r="R1529"/>
    </row>
    <row r="1530" spans="2:18" x14ac:dyDescent="0.2">
      <c r="B1530"/>
      <c r="P1530"/>
      <c r="Q1530"/>
      <c r="R1530"/>
    </row>
    <row r="1531" spans="2:18" x14ac:dyDescent="0.2">
      <c r="B1531"/>
      <c r="P1531"/>
      <c r="Q1531"/>
      <c r="R1531"/>
    </row>
    <row r="1532" spans="2:18" x14ac:dyDescent="0.2">
      <c r="B1532"/>
      <c r="P1532"/>
      <c r="Q1532"/>
      <c r="R1532"/>
    </row>
    <row r="1533" spans="2:18" x14ac:dyDescent="0.2">
      <c r="B1533"/>
      <c r="P1533"/>
      <c r="Q1533"/>
      <c r="R1533"/>
    </row>
    <row r="1534" spans="2:18" x14ac:dyDescent="0.2">
      <c r="B1534"/>
      <c r="P1534"/>
      <c r="Q1534"/>
      <c r="R1534"/>
    </row>
    <row r="1535" spans="2:18" x14ac:dyDescent="0.2">
      <c r="B1535"/>
      <c r="P1535"/>
      <c r="Q1535"/>
      <c r="R1535"/>
    </row>
    <row r="1536" spans="2:18" x14ac:dyDescent="0.2">
      <c r="B1536"/>
      <c r="P1536"/>
      <c r="Q1536"/>
      <c r="R1536"/>
    </row>
    <row r="1537" spans="2:18" x14ac:dyDescent="0.2">
      <c r="B1537"/>
      <c r="P1537"/>
      <c r="Q1537"/>
      <c r="R1537"/>
    </row>
    <row r="1538" spans="2:18" x14ac:dyDescent="0.2">
      <c r="B1538"/>
      <c r="P1538"/>
      <c r="Q1538"/>
      <c r="R1538"/>
    </row>
    <row r="1539" spans="2:18" x14ac:dyDescent="0.2">
      <c r="B1539"/>
      <c r="P1539"/>
      <c r="Q1539"/>
      <c r="R1539"/>
    </row>
    <row r="1540" spans="2:18" x14ac:dyDescent="0.2">
      <c r="B1540"/>
      <c r="P1540"/>
      <c r="Q1540"/>
      <c r="R1540"/>
    </row>
    <row r="1541" spans="2:18" x14ac:dyDescent="0.2">
      <c r="B1541"/>
      <c r="P1541"/>
      <c r="Q1541"/>
      <c r="R1541"/>
    </row>
    <row r="1542" spans="2:18" x14ac:dyDescent="0.2">
      <c r="B1542"/>
      <c r="P1542"/>
      <c r="Q1542"/>
      <c r="R1542"/>
    </row>
    <row r="1543" spans="2:18" x14ac:dyDescent="0.2">
      <c r="B1543"/>
      <c r="P1543"/>
      <c r="Q1543"/>
      <c r="R1543"/>
    </row>
    <row r="1544" spans="2:18" x14ac:dyDescent="0.2">
      <c r="B1544"/>
      <c r="P1544"/>
      <c r="Q1544"/>
      <c r="R1544"/>
    </row>
    <row r="1545" spans="2:18" x14ac:dyDescent="0.2">
      <c r="B1545"/>
      <c r="P1545"/>
      <c r="Q1545"/>
      <c r="R1545"/>
    </row>
    <row r="1546" spans="2:18" x14ac:dyDescent="0.2">
      <c r="B1546"/>
      <c r="P1546"/>
      <c r="Q1546"/>
      <c r="R1546"/>
    </row>
    <row r="1547" spans="2:18" x14ac:dyDescent="0.2">
      <c r="B1547"/>
      <c r="P1547"/>
      <c r="Q1547"/>
      <c r="R1547"/>
    </row>
    <row r="1548" spans="2:18" x14ac:dyDescent="0.2">
      <c r="B1548"/>
      <c r="P1548"/>
      <c r="Q1548"/>
      <c r="R1548"/>
    </row>
    <row r="1549" spans="2:18" x14ac:dyDescent="0.2">
      <c r="B1549"/>
      <c r="P1549"/>
      <c r="Q1549"/>
      <c r="R1549"/>
    </row>
    <row r="1550" spans="2:18" x14ac:dyDescent="0.2">
      <c r="B1550"/>
      <c r="P1550"/>
      <c r="Q1550"/>
      <c r="R1550"/>
    </row>
    <row r="1551" spans="2:18" x14ac:dyDescent="0.2">
      <c r="B1551"/>
      <c r="P1551"/>
      <c r="Q1551"/>
      <c r="R1551"/>
    </row>
    <row r="1552" spans="2:18" x14ac:dyDescent="0.2">
      <c r="B1552"/>
      <c r="P1552"/>
      <c r="Q1552"/>
      <c r="R1552"/>
    </row>
    <row r="1553" spans="2:18" x14ac:dyDescent="0.2">
      <c r="B1553"/>
      <c r="P1553"/>
      <c r="Q1553"/>
      <c r="R1553"/>
    </row>
    <row r="1554" spans="2:18" x14ac:dyDescent="0.2">
      <c r="B1554"/>
      <c r="P1554"/>
      <c r="Q1554"/>
      <c r="R1554"/>
    </row>
    <row r="1555" spans="2:18" x14ac:dyDescent="0.2">
      <c r="B1555"/>
      <c r="P1555"/>
      <c r="Q1555"/>
      <c r="R1555"/>
    </row>
    <row r="1556" spans="2:18" x14ac:dyDescent="0.2">
      <c r="B1556"/>
      <c r="P1556"/>
      <c r="Q1556"/>
      <c r="R1556"/>
    </row>
    <row r="1557" spans="2:18" x14ac:dyDescent="0.2">
      <c r="B1557"/>
      <c r="P1557"/>
      <c r="Q1557"/>
      <c r="R1557"/>
    </row>
    <row r="1558" spans="2:18" x14ac:dyDescent="0.2">
      <c r="B1558"/>
      <c r="P1558"/>
      <c r="Q1558"/>
      <c r="R1558"/>
    </row>
    <row r="1559" spans="2:18" x14ac:dyDescent="0.2">
      <c r="B1559"/>
      <c r="P1559"/>
      <c r="Q1559"/>
      <c r="R1559"/>
    </row>
    <row r="1560" spans="2:18" x14ac:dyDescent="0.2">
      <c r="B1560"/>
      <c r="P1560"/>
      <c r="Q1560"/>
      <c r="R1560"/>
    </row>
    <row r="1561" spans="2:18" x14ac:dyDescent="0.2">
      <c r="B1561"/>
      <c r="P1561"/>
      <c r="Q1561"/>
      <c r="R1561"/>
    </row>
    <row r="1562" spans="2:18" x14ac:dyDescent="0.2">
      <c r="B1562"/>
      <c r="P1562"/>
      <c r="Q1562"/>
      <c r="R1562"/>
    </row>
    <row r="1563" spans="2:18" x14ac:dyDescent="0.2">
      <c r="B1563"/>
      <c r="P1563"/>
      <c r="Q1563"/>
      <c r="R1563"/>
    </row>
    <row r="1564" spans="2:18" x14ac:dyDescent="0.2">
      <c r="B1564"/>
      <c r="P1564"/>
      <c r="Q1564"/>
      <c r="R1564"/>
    </row>
    <row r="1565" spans="2:18" x14ac:dyDescent="0.2">
      <c r="B1565"/>
      <c r="P1565"/>
      <c r="Q1565"/>
      <c r="R1565"/>
    </row>
    <row r="1566" spans="2:18" x14ac:dyDescent="0.2">
      <c r="B1566"/>
      <c r="P1566"/>
      <c r="Q1566"/>
      <c r="R1566"/>
    </row>
    <row r="1567" spans="2:18" x14ac:dyDescent="0.2">
      <c r="B1567"/>
      <c r="P1567"/>
      <c r="Q1567"/>
      <c r="R1567"/>
    </row>
    <row r="1568" spans="2:18" x14ac:dyDescent="0.2">
      <c r="B1568"/>
      <c r="P1568"/>
      <c r="Q1568"/>
      <c r="R1568"/>
    </row>
    <row r="1569" spans="2:18" x14ac:dyDescent="0.2">
      <c r="B1569"/>
      <c r="P1569"/>
      <c r="Q1569"/>
      <c r="R1569"/>
    </row>
    <row r="1570" spans="2:18" x14ac:dyDescent="0.2">
      <c r="B1570"/>
      <c r="P1570"/>
      <c r="Q1570"/>
      <c r="R1570"/>
    </row>
    <row r="1571" spans="2:18" x14ac:dyDescent="0.2">
      <c r="B1571"/>
      <c r="P1571"/>
      <c r="Q1571"/>
      <c r="R1571"/>
    </row>
    <row r="1572" spans="2:18" x14ac:dyDescent="0.2">
      <c r="B1572"/>
      <c r="P1572"/>
      <c r="Q1572"/>
      <c r="R1572"/>
    </row>
    <row r="1573" spans="2:18" x14ac:dyDescent="0.2">
      <c r="B1573"/>
      <c r="P1573"/>
      <c r="Q1573"/>
      <c r="R1573"/>
    </row>
    <row r="1574" spans="2:18" x14ac:dyDescent="0.2">
      <c r="B1574"/>
      <c r="P1574"/>
      <c r="Q1574"/>
      <c r="R1574"/>
    </row>
    <row r="1575" spans="2:18" x14ac:dyDescent="0.2">
      <c r="B1575"/>
      <c r="P1575"/>
      <c r="Q1575"/>
      <c r="R1575"/>
    </row>
    <row r="1576" spans="2:18" x14ac:dyDescent="0.2">
      <c r="B1576"/>
      <c r="P1576"/>
      <c r="Q1576"/>
      <c r="R1576"/>
    </row>
    <row r="1577" spans="2:18" x14ac:dyDescent="0.2">
      <c r="B1577"/>
      <c r="P1577"/>
      <c r="Q1577"/>
      <c r="R1577"/>
    </row>
    <row r="1578" spans="2:18" x14ac:dyDescent="0.2">
      <c r="B1578"/>
      <c r="P1578"/>
      <c r="Q1578"/>
      <c r="R1578"/>
    </row>
    <row r="1579" spans="2:18" x14ac:dyDescent="0.2">
      <c r="B1579"/>
      <c r="P1579"/>
      <c r="Q1579"/>
      <c r="R1579"/>
    </row>
    <row r="1580" spans="2:18" x14ac:dyDescent="0.2">
      <c r="B1580"/>
      <c r="P1580"/>
      <c r="Q1580"/>
      <c r="R1580"/>
    </row>
    <row r="1581" spans="2:18" x14ac:dyDescent="0.2">
      <c r="B1581"/>
      <c r="P1581"/>
      <c r="Q1581"/>
      <c r="R1581"/>
    </row>
    <row r="1582" spans="2:18" x14ac:dyDescent="0.2">
      <c r="B1582"/>
      <c r="P1582"/>
      <c r="Q1582"/>
      <c r="R1582"/>
    </row>
    <row r="1583" spans="2:18" x14ac:dyDescent="0.2">
      <c r="B1583"/>
      <c r="P1583"/>
      <c r="Q1583"/>
      <c r="R1583"/>
    </row>
    <row r="1584" spans="2:18" x14ac:dyDescent="0.2">
      <c r="B1584"/>
      <c r="P1584"/>
      <c r="Q1584"/>
      <c r="R1584"/>
    </row>
    <row r="1585" spans="2:18" x14ac:dyDescent="0.2">
      <c r="B1585"/>
      <c r="P1585"/>
      <c r="Q1585"/>
      <c r="R1585"/>
    </row>
    <row r="1586" spans="2:18" x14ac:dyDescent="0.2">
      <c r="B1586"/>
      <c r="P1586"/>
      <c r="Q1586"/>
      <c r="R1586"/>
    </row>
    <row r="1587" spans="2:18" x14ac:dyDescent="0.2">
      <c r="B1587"/>
      <c r="P1587"/>
      <c r="Q1587"/>
      <c r="R1587"/>
    </row>
    <row r="1588" spans="2:18" x14ac:dyDescent="0.2">
      <c r="B1588"/>
      <c r="P1588"/>
      <c r="Q1588"/>
      <c r="R1588"/>
    </row>
    <row r="1589" spans="2:18" x14ac:dyDescent="0.2">
      <c r="B1589"/>
      <c r="P1589"/>
      <c r="Q1589"/>
      <c r="R1589"/>
    </row>
    <row r="1590" spans="2:18" x14ac:dyDescent="0.2">
      <c r="B1590"/>
      <c r="P1590"/>
      <c r="Q1590"/>
      <c r="R1590"/>
    </row>
    <row r="1591" spans="2:18" x14ac:dyDescent="0.2">
      <c r="B1591"/>
      <c r="P1591"/>
      <c r="Q1591"/>
      <c r="R1591"/>
    </row>
    <row r="1592" spans="2:18" x14ac:dyDescent="0.2">
      <c r="B1592"/>
      <c r="P1592"/>
      <c r="Q1592"/>
      <c r="R1592"/>
    </row>
    <row r="1593" spans="2:18" x14ac:dyDescent="0.2">
      <c r="B1593"/>
      <c r="P1593"/>
      <c r="Q1593"/>
      <c r="R1593"/>
    </row>
    <row r="1594" spans="2:18" x14ac:dyDescent="0.2">
      <c r="B1594"/>
      <c r="P1594"/>
      <c r="Q1594"/>
      <c r="R1594"/>
    </row>
    <row r="1595" spans="2:18" x14ac:dyDescent="0.2">
      <c r="B1595"/>
      <c r="P1595"/>
      <c r="Q1595"/>
      <c r="R1595"/>
    </row>
    <row r="1596" spans="2:18" x14ac:dyDescent="0.2">
      <c r="B1596"/>
      <c r="P1596"/>
      <c r="Q1596"/>
      <c r="R1596"/>
    </row>
    <row r="1597" spans="2:18" x14ac:dyDescent="0.2">
      <c r="B1597"/>
      <c r="P1597"/>
      <c r="Q1597"/>
      <c r="R1597"/>
    </row>
    <row r="1598" spans="2:18" x14ac:dyDescent="0.2">
      <c r="B1598"/>
      <c r="P1598"/>
      <c r="Q1598"/>
      <c r="R1598"/>
    </row>
    <row r="1599" spans="2:18" x14ac:dyDescent="0.2">
      <c r="B1599"/>
      <c r="P1599"/>
      <c r="Q1599"/>
      <c r="R1599"/>
    </row>
    <row r="1600" spans="2:18" x14ac:dyDescent="0.2">
      <c r="B1600"/>
      <c r="P1600"/>
      <c r="Q1600"/>
      <c r="R1600"/>
    </row>
    <row r="1601" spans="2:18" x14ac:dyDescent="0.2">
      <c r="B1601"/>
      <c r="P1601"/>
      <c r="Q1601"/>
      <c r="R1601"/>
    </row>
    <row r="1602" spans="2:18" x14ac:dyDescent="0.2">
      <c r="B1602"/>
      <c r="P1602"/>
      <c r="Q1602"/>
      <c r="R1602"/>
    </row>
    <row r="1603" spans="2:18" x14ac:dyDescent="0.2">
      <c r="B1603"/>
      <c r="P1603"/>
      <c r="Q1603"/>
      <c r="R1603"/>
    </row>
    <row r="1604" spans="2:18" x14ac:dyDescent="0.2">
      <c r="B1604"/>
      <c r="P1604"/>
      <c r="Q1604"/>
      <c r="R1604"/>
    </row>
    <row r="1605" spans="2:18" x14ac:dyDescent="0.2">
      <c r="B1605"/>
      <c r="P1605"/>
      <c r="Q1605"/>
      <c r="R1605"/>
    </row>
    <row r="1606" spans="2:18" x14ac:dyDescent="0.2">
      <c r="B1606"/>
      <c r="P1606"/>
      <c r="Q1606"/>
      <c r="R1606"/>
    </row>
    <row r="1607" spans="2:18" x14ac:dyDescent="0.2">
      <c r="B1607"/>
      <c r="P1607"/>
      <c r="Q1607"/>
      <c r="R1607"/>
    </row>
    <row r="1608" spans="2:18" x14ac:dyDescent="0.2">
      <c r="B1608"/>
      <c r="P1608"/>
      <c r="Q1608"/>
      <c r="R1608"/>
    </row>
    <row r="1609" spans="2:18" x14ac:dyDescent="0.2">
      <c r="B1609"/>
      <c r="P1609"/>
      <c r="Q1609"/>
      <c r="R1609"/>
    </row>
    <row r="1610" spans="2:18" x14ac:dyDescent="0.2">
      <c r="B1610"/>
      <c r="P1610"/>
      <c r="Q1610"/>
      <c r="R1610"/>
    </row>
    <row r="1611" spans="2:18" x14ac:dyDescent="0.2">
      <c r="B1611"/>
      <c r="P1611"/>
      <c r="Q1611"/>
      <c r="R1611"/>
    </row>
    <row r="1612" spans="2:18" x14ac:dyDescent="0.2">
      <c r="B1612"/>
      <c r="P1612"/>
      <c r="Q1612"/>
      <c r="R1612"/>
    </row>
    <row r="1613" spans="2:18" x14ac:dyDescent="0.2">
      <c r="B1613"/>
      <c r="P1613"/>
      <c r="Q1613"/>
      <c r="R1613"/>
    </row>
    <row r="1614" spans="2:18" x14ac:dyDescent="0.2">
      <c r="B1614"/>
      <c r="P1614"/>
      <c r="Q1614"/>
      <c r="R1614"/>
    </row>
    <row r="1615" spans="2:18" x14ac:dyDescent="0.2">
      <c r="B1615"/>
      <c r="P1615"/>
      <c r="Q1615"/>
      <c r="R1615"/>
    </row>
    <row r="1616" spans="2:18" x14ac:dyDescent="0.2">
      <c r="B1616"/>
      <c r="P1616"/>
      <c r="Q1616"/>
      <c r="R1616"/>
    </row>
    <row r="1617" spans="2:18" x14ac:dyDescent="0.2">
      <c r="B1617"/>
      <c r="P1617"/>
      <c r="Q1617"/>
      <c r="R1617"/>
    </row>
    <row r="1618" spans="2:18" x14ac:dyDescent="0.2">
      <c r="B1618"/>
      <c r="P1618"/>
      <c r="Q1618"/>
      <c r="R1618"/>
    </row>
    <row r="1619" spans="2:18" x14ac:dyDescent="0.2">
      <c r="B1619"/>
      <c r="P1619"/>
      <c r="Q1619"/>
      <c r="R1619"/>
    </row>
    <row r="1620" spans="2:18" x14ac:dyDescent="0.2">
      <c r="B1620"/>
      <c r="P1620"/>
      <c r="Q1620"/>
      <c r="R1620"/>
    </row>
    <row r="1621" spans="2:18" x14ac:dyDescent="0.2">
      <c r="B1621"/>
      <c r="P1621"/>
      <c r="Q1621"/>
      <c r="R1621"/>
    </row>
    <row r="1622" spans="2:18" x14ac:dyDescent="0.2">
      <c r="B1622"/>
      <c r="P1622"/>
      <c r="Q1622"/>
      <c r="R1622"/>
    </row>
    <row r="1623" spans="2:18" x14ac:dyDescent="0.2">
      <c r="B1623"/>
      <c r="P1623"/>
      <c r="Q1623"/>
      <c r="R1623"/>
    </row>
    <row r="1624" spans="2:18" x14ac:dyDescent="0.2">
      <c r="B1624"/>
      <c r="P1624"/>
      <c r="Q1624"/>
      <c r="R1624"/>
    </row>
    <row r="1625" spans="2:18" x14ac:dyDescent="0.2">
      <c r="B1625"/>
      <c r="P1625"/>
      <c r="Q1625"/>
      <c r="R1625"/>
    </row>
    <row r="1626" spans="2:18" x14ac:dyDescent="0.2">
      <c r="B1626"/>
      <c r="P1626"/>
      <c r="Q1626"/>
      <c r="R1626"/>
    </row>
    <row r="1627" spans="2:18" x14ac:dyDescent="0.2">
      <c r="B1627"/>
      <c r="P1627"/>
      <c r="Q1627"/>
      <c r="R1627"/>
    </row>
    <row r="1628" spans="2:18" x14ac:dyDescent="0.2">
      <c r="B1628"/>
      <c r="P1628"/>
      <c r="Q1628"/>
      <c r="R1628"/>
    </row>
    <row r="1629" spans="2:18" x14ac:dyDescent="0.2">
      <c r="B1629"/>
      <c r="P1629"/>
      <c r="Q1629"/>
      <c r="R1629"/>
    </row>
    <row r="1630" spans="2:18" x14ac:dyDescent="0.2">
      <c r="B1630"/>
      <c r="P1630"/>
      <c r="Q1630"/>
      <c r="R1630"/>
    </row>
    <row r="1631" spans="2:18" x14ac:dyDescent="0.2">
      <c r="B1631"/>
      <c r="P1631"/>
      <c r="Q1631"/>
      <c r="R1631"/>
    </row>
    <row r="1632" spans="2:18" x14ac:dyDescent="0.2">
      <c r="B1632"/>
      <c r="P1632"/>
      <c r="Q1632"/>
      <c r="R1632"/>
    </row>
    <row r="1633" spans="2:18" x14ac:dyDescent="0.2">
      <c r="B1633"/>
      <c r="P1633"/>
      <c r="Q1633"/>
      <c r="R1633"/>
    </row>
    <row r="1634" spans="2:18" x14ac:dyDescent="0.2">
      <c r="B1634"/>
      <c r="P1634"/>
      <c r="Q1634"/>
      <c r="R1634"/>
    </row>
    <row r="1635" spans="2:18" x14ac:dyDescent="0.2">
      <c r="B1635"/>
      <c r="P1635"/>
      <c r="Q1635"/>
      <c r="R1635"/>
    </row>
    <row r="1636" spans="2:18" x14ac:dyDescent="0.2">
      <c r="B1636"/>
      <c r="P1636"/>
      <c r="Q1636"/>
      <c r="R1636"/>
    </row>
    <row r="1637" spans="2:18" x14ac:dyDescent="0.2">
      <c r="B1637"/>
      <c r="P1637"/>
      <c r="Q1637"/>
      <c r="R1637"/>
    </row>
    <row r="1638" spans="2:18" x14ac:dyDescent="0.2">
      <c r="B1638"/>
      <c r="P1638"/>
      <c r="Q1638"/>
      <c r="R1638"/>
    </row>
    <row r="1639" spans="2:18" x14ac:dyDescent="0.2">
      <c r="B1639"/>
      <c r="P1639"/>
      <c r="Q1639"/>
      <c r="R1639"/>
    </row>
    <row r="1640" spans="2:18" x14ac:dyDescent="0.2">
      <c r="B1640"/>
      <c r="P1640"/>
      <c r="Q1640"/>
      <c r="R1640"/>
    </row>
    <row r="1641" spans="2:18" x14ac:dyDescent="0.2">
      <c r="B1641"/>
      <c r="P1641"/>
      <c r="Q1641"/>
      <c r="R1641"/>
    </row>
    <row r="1642" spans="2:18" x14ac:dyDescent="0.2">
      <c r="B1642"/>
      <c r="P1642"/>
      <c r="Q1642"/>
      <c r="R1642"/>
    </row>
    <row r="1643" spans="2:18" x14ac:dyDescent="0.2">
      <c r="B1643"/>
      <c r="P1643"/>
      <c r="Q1643"/>
      <c r="R1643"/>
    </row>
    <row r="1644" spans="2:18" x14ac:dyDescent="0.2">
      <c r="B1644"/>
      <c r="P1644"/>
      <c r="Q1644"/>
      <c r="R1644"/>
    </row>
    <row r="1645" spans="2:18" x14ac:dyDescent="0.2">
      <c r="B1645"/>
      <c r="P1645"/>
      <c r="Q1645"/>
      <c r="R1645"/>
    </row>
    <row r="1646" spans="2:18" x14ac:dyDescent="0.2">
      <c r="B1646"/>
      <c r="P1646"/>
      <c r="Q1646"/>
      <c r="R1646"/>
    </row>
    <row r="1647" spans="2:18" x14ac:dyDescent="0.2">
      <c r="B1647"/>
      <c r="P1647"/>
      <c r="Q1647"/>
      <c r="R1647"/>
    </row>
    <row r="1648" spans="2:18" x14ac:dyDescent="0.2">
      <c r="B1648"/>
      <c r="P1648"/>
      <c r="Q1648"/>
      <c r="R1648"/>
    </row>
    <row r="1649" spans="2:18" x14ac:dyDescent="0.2">
      <c r="B1649"/>
      <c r="P1649"/>
      <c r="Q1649"/>
      <c r="R1649"/>
    </row>
    <row r="1650" spans="2:18" x14ac:dyDescent="0.2">
      <c r="B1650"/>
      <c r="P1650"/>
      <c r="Q1650"/>
      <c r="R1650"/>
    </row>
    <row r="1651" spans="2:18" x14ac:dyDescent="0.2">
      <c r="B1651"/>
      <c r="P1651"/>
      <c r="Q1651"/>
      <c r="R1651"/>
    </row>
    <row r="1652" spans="2:18" x14ac:dyDescent="0.2">
      <c r="B1652"/>
      <c r="P1652"/>
      <c r="Q1652"/>
      <c r="R1652"/>
    </row>
    <row r="1653" spans="2:18" x14ac:dyDescent="0.2">
      <c r="B1653"/>
      <c r="P1653"/>
      <c r="Q1653"/>
      <c r="R1653"/>
    </row>
    <row r="1654" spans="2:18" x14ac:dyDescent="0.2">
      <c r="B1654"/>
      <c r="P1654"/>
      <c r="Q1654"/>
      <c r="R1654"/>
    </row>
    <row r="1655" spans="2:18" x14ac:dyDescent="0.2">
      <c r="B1655"/>
      <c r="P1655"/>
      <c r="Q1655"/>
      <c r="R1655"/>
    </row>
    <row r="1656" spans="2:18" x14ac:dyDescent="0.2">
      <c r="B1656"/>
      <c r="P1656"/>
      <c r="Q1656"/>
      <c r="R1656"/>
    </row>
    <row r="1657" spans="2:18" x14ac:dyDescent="0.2">
      <c r="B1657"/>
      <c r="P1657"/>
      <c r="Q1657"/>
      <c r="R1657"/>
    </row>
    <row r="1658" spans="2:18" x14ac:dyDescent="0.2">
      <c r="B1658"/>
      <c r="P1658"/>
      <c r="Q1658"/>
      <c r="R1658"/>
    </row>
    <row r="1659" spans="2:18" x14ac:dyDescent="0.2">
      <c r="B1659"/>
      <c r="P1659"/>
      <c r="Q1659"/>
      <c r="R1659"/>
    </row>
    <row r="1660" spans="2:18" x14ac:dyDescent="0.2">
      <c r="B1660"/>
      <c r="P1660"/>
      <c r="Q1660"/>
      <c r="R1660"/>
    </row>
    <row r="1661" spans="2:18" x14ac:dyDescent="0.2">
      <c r="B1661"/>
      <c r="P1661"/>
      <c r="Q1661"/>
      <c r="R1661"/>
    </row>
    <row r="1662" spans="2:18" x14ac:dyDescent="0.2">
      <c r="B1662"/>
      <c r="P1662"/>
      <c r="Q1662"/>
      <c r="R1662"/>
    </row>
    <row r="1663" spans="2:18" x14ac:dyDescent="0.2">
      <c r="B1663"/>
      <c r="P1663"/>
      <c r="Q1663"/>
      <c r="R1663"/>
    </row>
    <row r="1664" spans="2:18" x14ac:dyDescent="0.2">
      <c r="B1664"/>
      <c r="P1664"/>
      <c r="Q1664"/>
      <c r="R1664"/>
    </row>
    <row r="1665" spans="2:18" x14ac:dyDescent="0.2">
      <c r="B1665"/>
      <c r="P1665"/>
      <c r="Q1665"/>
      <c r="R1665"/>
    </row>
    <row r="1666" spans="2:18" x14ac:dyDescent="0.2">
      <c r="B1666"/>
      <c r="P1666"/>
      <c r="Q1666"/>
      <c r="R1666"/>
    </row>
    <row r="1667" spans="2:18" x14ac:dyDescent="0.2">
      <c r="B1667"/>
      <c r="P1667"/>
      <c r="Q1667"/>
      <c r="R1667"/>
    </row>
    <row r="1668" spans="2:18" x14ac:dyDescent="0.2">
      <c r="B1668"/>
      <c r="P1668"/>
      <c r="Q1668"/>
      <c r="R1668"/>
    </row>
    <row r="1669" spans="2:18" x14ac:dyDescent="0.2">
      <c r="B1669"/>
      <c r="P1669"/>
      <c r="Q1669"/>
      <c r="R1669"/>
    </row>
    <row r="1670" spans="2:18" x14ac:dyDescent="0.2">
      <c r="B1670"/>
      <c r="P1670"/>
      <c r="Q1670"/>
      <c r="R1670"/>
    </row>
    <row r="1671" spans="2:18" x14ac:dyDescent="0.2">
      <c r="B1671"/>
      <c r="P1671"/>
      <c r="Q1671"/>
      <c r="R1671"/>
    </row>
    <row r="1672" spans="2:18" x14ac:dyDescent="0.2">
      <c r="B1672"/>
      <c r="P1672"/>
      <c r="Q1672"/>
      <c r="R1672"/>
    </row>
    <row r="1673" spans="2:18" x14ac:dyDescent="0.2">
      <c r="B1673"/>
      <c r="P1673"/>
      <c r="Q1673"/>
      <c r="R1673"/>
    </row>
    <row r="1674" spans="2:18" x14ac:dyDescent="0.2">
      <c r="B1674"/>
      <c r="P1674"/>
      <c r="Q1674"/>
      <c r="R1674"/>
    </row>
    <row r="1675" spans="2:18" x14ac:dyDescent="0.2">
      <c r="B1675"/>
      <c r="P1675"/>
      <c r="Q1675"/>
      <c r="R1675"/>
    </row>
    <row r="1676" spans="2:18" x14ac:dyDescent="0.2">
      <c r="B1676"/>
      <c r="P1676"/>
      <c r="Q1676"/>
      <c r="R1676"/>
    </row>
    <row r="1677" spans="2:18" x14ac:dyDescent="0.2">
      <c r="B1677"/>
      <c r="P1677"/>
      <c r="Q1677"/>
      <c r="R1677"/>
    </row>
    <row r="1678" spans="2:18" x14ac:dyDescent="0.2">
      <c r="B1678"/>
      <c r="P1678"/>
      <c r="Q1678"/>
      <c r="R1678"/>
    </row>
    <row r="1679" spans="2:18" x14ac:dyDescent="0.2">
      <c r="B1679"/>
      <c r="P1679"/>
      <c r="Q1679"/>
      <c r="R1679"/>
    </row>
    <row r="1680" spans="2:18" x14ac:dyDescent="0.2">
      <c r="B1680"/>
      <c r="P1680"/>
      <c r="Q1680"/>
      <c r="R1680"/>
    </row>
    <row r="1681" spans="2:18" x14ac:dyDescent="0.2">
      <c r="B1681"/>
      <c r="P1681"/>
      <c r="Q1681"/>
      <c r="R1681"/>
    </row>
    <row r="1682" spans="2:18" x14ac:dyDescent="0.2">
      <c r="B1682"/>
      <c r="P1682"/>
      <c r="Q1682"/>
      <c r="R1682"/>
    </row>
    <row r="1683" spans="2:18" x14ac:dyDescent="0.2">
      <c r="B1683"/>
      <c r="P1683"/>
      <c r="Q1683"/>
      <c r="R1683"/>
    </row>
    <row r="1684" spans="2:18" x14ac:dyDescent="0.2">
      <c r="B1684"/>
      <c r="P1684"/>
      <c r="Q1684"/>
      <c r="R1684"/>
    </row>
    <row r="1685" spans="2:18" x14ac:dyDescent="0.2">
      <c r="B1685"/>
      <c r="P1685"/>
      <c r="Q1685"/>
      <c r="R1685"/>
    </row>
    <row r="1686" spans="2:18" x14ac:dyDescent="0.2">
      <c r="B1686"/>
      <c r="P1686"/>
      <c r="Q1686"/>
      <c r="R1686"/>
    </row>
    <row r="1687" spans="2:18" x14ac:dyDescent="0.2">
      <c r="B1687"/>
      <c r="P1687"/>
      <c r="Q1687"/>
      <c r="R1687"/>
    </row>
    <row r="1688" spans="2:18" x14ac:dyDescent="0.2">
      <c r="B1688"/>
      <c r="P1688"/>
      <c r="Q1688"/>
      <c r="R1688"/>
    </row>
    <row r="1689" spans="2:18" x14ac:dyDescent="0.2">
      <c r="B1689"/>
      <c r="P1689"/>
      <c r="Q1689"/>
      <c r="R1689"/>
    </row>
    <row r="1690" spans="2:18" x14ac:dyDescent="0.2">
      <c r="B1690"/>
      <c r="P1690"/>
      <c r="Q1690"/>
      <c r="R1690"/>
    </row>
    <row r="1691" spans="2:18" x14ac:dyDescent="0.2">
      <c r="B1691"/>
      <c r="P1691"/>
      <c r="Q1691"/>
      <c r="R1691"/>
    </row>
    <row r="1692" spans="2:18" x14ac:dyDescent="0.2">
      <c r="B1692"/>
      <c r="P1692"/>
      <c r="Q1692"/>
      <c r="R1692"/>
    </row>
    <row r="1693" spans="2:18" x14ac:dyDescent="0.2">
      <c r="B1693"/>
      <c r="P1693"/>
      <c r="Q1693"/>
      <c r="R1693"/>
    </row>
    <row r="1694" spans="2:18" x14ac:dyDescent="0.2">
      <c r="B1694"/>
      <c r="P1694"/>
      <c r="Q1694"/>
      <c r="R1694"/>
    </row>
    <row r="1695" spans="2:18" x14ac:dyDescent="0.2">
      <c r="B1695"/>
      <c r="P1695"/>
      <c r="Q1695"/>
      <c r="R1695"/>
    </row>
    <row r="1696" spans="2:18" x14ac:dyDescent="0.2">
      <c r="B1696"/>
      <c r="P1696"/>
      <c r="Q1696"/>
      <c r="R1696"/>
    </row>
    <row r="1697" spans="2:18" x14ac:dyDescent="0.2">
      <c r="B1697"/>
      <c r="P1697"/>
      <c r="Q1697"/>
      <c r="R1697"/>
    </row>
    <row r="1698" spans="2:18" x14ac:dyDescent="0.2">
      <c r="B1698"/>
      <c r="P1698"/>
      <c r="Q1698"/>
      <c r="R1698"/>
    </row>
    <row r="1699" spans="2:18" x14ac:dyDescent="0.2">
      <c r="B1699"/>
      <c r="P1699"/>
      <c r="Q1699"/>
      <c r="R1699"/>
    </row>
    <row r="1700" spans="2:18" x14ac:dyDescent="0.2">
      <c r="B1700"/>
      <c r="P1700"/>
      <c r="Q1700"/>
      <c r="R1700"/>
    </row>
    <row r="1701" spans="2:18" x14ac:dyDescent="0.2">
      <c r="B1701"/>
      <c r="P1701"/>
      <c r="Q1701"/>
      <c r="R1701"/>
    </row>
    <row r="1702" spans="2:18" x14ac:dyDescent="0.2">
      <c r="B1702"/>
      <c r="P1702"/>
      <c r="Q1702"/>
      <c r="R1702"/>
    </row>
    <row r="1703" spans="2:18" x14ac:dyDescent="0.2">
      <c r="B1703"/>
      <c r="P1703"/>
      <c r="Q1703"/>
      <c r="R1703"/>
    </row>
    <row r="1704" spans="2:18" x14ac:dyDescent="0.2">
      <c r="B1704"/>
      <c r="P1704"/>
      <c r="Q1704"/>
      <c r="R1704"/>
    </row>
    <row r="1705" spans="2:18" x14ac:dyDescent="0.2">
      <c r="B1705"/>
      <c r="P1705"/>
      <c r="Q1705"/>
      <c r="R1705"/>
    </row>
    <row r="1706" spans="2:18" x14ac:dyDescent="0.2">
      <c r="B1706"/>
      <c r="P1706"/>
      <c r="Q1706"/>
      <c r="R1706"/>
    </row>
    <row r="1707" spans="2:18" x14ac:dyDescent="0.2">
      <c r="B1707"/>
      <c r="P1707"/>
      <c r="Q1707"/>
      <c r="R1707"/>
    </row>
    <row r="1708" spans="2:18" x14ac:dyDescent="0.2">
      <c r="B1708"/>
      <c r="P1708"/>
      <c r="Q1708"/>
      <c r="R1708"/>
    </row>
    <row r="1709" spans="2:18" x14ac:dyDescent="0.2">
      <c r="B1709"/>
      <c r="P1709"/>
      <c r="Q1709"/>
      <c r="R1709"/>
    </row>
    <row r="1710" spans="2:18" x14ac:dyDescent="0.2">
      <c r="B1710"/>
      <c r="P1710"/>
      <c r="Q1710"/>
      <c r="R1710"/>
    </row>
    <row r="1711" spans="2:18" x14ac:dyDescent="0.2">
      <c r="B1711"/>
      <c r="P1711"/>
      <c r="Q1711"/>
      <c r="R1711"/>
    </row>
    <row r="1712" spans="2:18" x14ac:dyDescent="0.2">
      <c r="B1712"/>
      <c r="P1712"/>
      <c r="Q1712"/>
      <c r="R1712"/>
    </row>
    <row r="1713" spans="2:18" x14ac:dyDescent="0.2">
      <c r="B1713"/>
      <c r="P1713"/>
      <c r="Q1713"/>
      <c r="R1713"/>
    </row>
    <row r="1714" spans="2:18" x14ac:dyDescent="0.2">
      <c r="B1714"/>
      <c r="P1714"/>
      <c r="Q1714"/>
      <c r="R1714"/>
    </row>
    <row r="1715" spans="2:18" x14ac:dyDescent="0.2">
      <c r="B1715"/>
      <c r="P1715"/>
      <c r="Q1715"/>
      <c r="R1715"/>
    </row>
    <row r="1716" spans="2:18" x14ac:dyDescent="0.2">
      <c r="B1716"/>
      <c r="P1716"/>
      <c r="Q1716"/>
      <c r="R1716"/>
    </row>
    <row r="1717" spans="2:18" x14ac:dyDescent="0.2">
      <c r="B1717"/>
      <c r="P1717"/>
      <c r="Q1717"/>
      <c r="R1717"/>
    </row>
    <row r="1718" spans="2:18" x14ac:dyDescent="0.2">
      <c r="B1718"/>
      <c r="P1718"/>
      <c r="Q1718"/>
      <c r="R1718"/>
    </row>
    <row r="1719" spans="2:18" x14ac:dyDescent="0.2">
      <c r="B1719"/>
      <c r="P1719"/>
      <c r="Q1719"/>
      <c r="R1719"/>
    </row>
    <row r="1720" spans="2:18" x14ac:dyDescent="0.2">
      <c r="B1720"/>
      <c r="P1720"/>
      <c r="Q1720"/>
      <c r="R1720"/>
    </row>
    <row r="1721" spans="2:18" x14ac:dyDescent="0.2">
      <c r="B1721"/>
      <c r="P1721"/>
      <c r="Q1721"/>
      <c r="R1721"/>
    </row>
    <row r="1722" spans="2:18" x14ac:dyDescent="0.2">
      <c r="B1722"/>
      <c r="P1722"/>
      <c r="Q1722"/>
      <c r="R1722"/>
    </row>
    <row r="1723" spans="2:18" x14ac:dyDescent="0.2">
      <c r="B1723"/>
      <c r="P1723"/>
      <c r="Q1723"/>
      <c r="R1723"/>
    </row>
    <row r="1724" spans="2:18" x14ac:dyDescent="0.2">
      <c r="B1724"/>
      <c r="P1724"/>
      <c r="Q1724"/>
      <c r="R1724"/>
    </row>
    <row r="1725" spans="2:18" x14ac:dyDescent="0.2">
      <c r="B1725"/>
      <c r="P1725"/>
      <c r="Q1725"/>
      <c r="R1725"/>
    </row>
    <row r="1726" spans="2:18" x14ac:dyDescent="0.2">
      <c r="B1726"/>
      <c r="P1726"/>
      <c r="Q1726"/>
      <c r="R1726"/>
    </row>
    <row r="1727" spans="2:18" x14ac:dyDescent="0.2">
      <c r="B1727"/>
      <c r="P1727"/>
      <c r="Q1727"/>
      <c r="R1727"/>
    </row>
    <row r="1728" spans="2:18" x14ac:dyDescent="0.2">
      <c r="B1728"/>
      <c r="P1728"/>
      <c r="Q1728"/>
      <c r="R1728"/>
    </row>
    <row r="1729" spans="2:18" x14ac:dyDescent="0.2">
      <c r="B1729"/>
      <c r="P1729"/>
      <c r="Q1729"/>
      <c r="R1729"/>
    </row>
    <row r="1730" spans="2:18" x14ac:dyDescent="0.2">
      <c r="B1730"/>
      <c r="P1730"/>
      <c r="Q1730"/>
      <c r="R1730"/>
    </row>
    <row r="1731" spans="2:18" x14ac:dyDescent="0.2">
      <c r="B1731"/>
      <c r="P1731"/>
      <c r="Q1731"/>
      <c r="R1731"/>
    </row>
    <row r="1732" spans="2:18" x14ac:dyDescent="0.2">
      <c r="B1732"/>
      <c r="P1732"/>
      <c r="Q1732"/>
      <c r="R1732"/>
    </row>
    <row r="1733" spans="2:18" x14ac:dyDescent="0.2">
      <c r="B1733"/>
      <c r="P1733"/>
      <c r="Q1733"/>
      <c r="R1733"/>
    </row>
    <row r="1734" spans="2:18" x14ac:dyDescent="0.2">
      <c r="B1734"/>
      <c r="P1734"/>
      <c r="Q1734"/>
      <c r="R1734"/>
    </row>
    <row r="1735" spans="2:18" x14ac:dyDescent="0.2">
      <c r="B1735"/>
      <c r="P1735"/>
      <c r="Q1735"/>
      <c r="R1735"/>
    </row>
    <row r="1736" spans="2:18" x14ac:dyDescent="0.2">
      <c r="B1736"/>
      <c r="P1736"/>
      <c r="Q1736"/>
      <c r="R1736"/>
    </row>
    <row r="1737" spans="2:18" x14ac:dyDescent="0.2">
      <c r="B1737"/>
      <c r="P1737"/>
      <c r="Q1737"/>
      <c r="R1737"/>
    </row>
    <row r="1738" spans="2:18" x14ac:dyDescent="0.2">
      <c r="B1738"/>
      <c r="P1738"/>
      <c r="Q1738"/>
      <c r="R1738"/>
    </row>
    <row r="1739" spans="2:18" x14ac:dyDescent="0.2">
      <c r="B1739"/>
      <c r="P1739"/>
      <c r="Q1739"/>
      <c r="R1739"/>
    </row>
    <row r="1740" spans="2:18" x14ac:dyDescent="0.2">
      <c r="B1740"/>
      <c r="P1740"/>
      <c r="Q1740"/>
      <c r="R1740"/>
    </row>
    <row r="1741" spans="2:18" x14ac:dyDescent="0.2">
      <c r="B1741"/>
      <c r="P1741"/>
      <c r="Q1741"/>
      <c r="R1741"/>
    </row>
    <row r="1742" spans="2:18" x14ac:dyDescent="0.2">
      <c r="B1742"/>
      <c r="P1742"/>
      <c r="Q1742"/>
      <c r="R1742"/>
    </row>
    <row r="1743" spans="2:18" x14ac:dyDescent="0.2">
      <c r="B1743"/>
      <c r="P1743"/>
      <c r="Q1743"/>
      <c r="R1743"/>
    </row>
    <row r="1744" spans="2:18" x14ac:dyDescent="0.2">
      <c r="B1744"/>
      <c r="P1744"/>
      <c r="Q1744"/>
      <c r="R1744"/>
    </row>
    <row r="1745" spans="2:18" x14ac:dyDescent="0.2">
      <c r="B1745"/>
      <c r="P1745"/>
      <c r="Q1745"/>
      <c r="R1745"/>
    </row>
    <row r="1746" spans="2:18" x14ac:dyDescent="0.2">
      <c r="B1746"/>
      <c r="P1746"/>
      <c r="Q1746"/>
      <c r="R1746"/>
    </row>
    <row r="1747" spans="2:18" x14ac:dyDescent="0.2">
      <c r="B1747"/>
      <c r="P1747"/>
      <c r="Q1747"/>
      <c r="R1747"/>
    </row>
    <row r="1748" spans="2:18" x14ac:dyDescent="0.2">
      <c r="B1748"/>
      <c r="P1748"/>
      <c r="Q1748"/>
      <c r="R1748"/>
    </row>
    <row r="1749" spans="2:18" x14ac:dyDescent="0.2">
      <c r="B1749"/>
      <c r="P1749"/>
      <c r="Q1749"/>
      <c r="R1749"/>
    </row>
    <row r="1750" spans="2:18" x14ac:dyDescent="0.2">
      <c r="B1750"/>
      <c r="P1750"/>
      <c r="Q1750"/>
      <c r="R1750"/>
    </row>
    <row r="1751" spans="2:18" x14ac:dyDescent="0.2">
      <c r="B1751"/>
      <c r="P1751"/>
      <c r="Q1751"/>
      <c r="R1751"/>
    </row>
    <row r="1752" spans="2:18" x14ac:dyDescent="0.2">
      <c r="B1752"/>
      <c r="P1752"/>
      <c r="Q1752"/>
      <c r="R1752"/>
    </row>
    <row r="1753" spans="2:18" x14ac:dyDescent="0.2">
      <c r="B1753"/>
      <c r="P1753"/>
      <c r="Q1753"/>
      <c r="R1753"/>
    </row>
    <row r="1754" spans="2:18" x14ac:dyDescent="0.2">
      <c r="B1754"/>
      <c r="P1754"/>
      <c r="Q1754"/>
      <c r="R1754"/>
    </row>
    <row r="1755" spans="2:18" x14ac:dyDescent="0.2">
      <c r="B1755"/>
      <c r="P1755"/>
      <c r="Q1755"/>
      <c r="R1755"/>
    </row>
    <row r="1756" spans="2:18" x14ac:dyDescent="0.2">
      <c r="B1756"/>
      <c r="P1756"/>
      <c r="Q1756"/>
      <c r="R1756"/>
    </row>
    <row r="1757" spans="2:18" x14ac:dyDescent="0.2">
      <c r="B1757"/>
      <c r="P1757"/>
      <c r="Q1757"/>
      <c r="R1757"/>
    </row>
    <row r="1758" spans="2:18" x14ac:dyDescent="0.2">
      <c r="B1758"/>
      <c r="P1758"/>
      <c r="Q1758"/>
      <c r="R1758"/>
    </row>
    <row r="1759" spans="2:18" x14ac:dyDescent="0.2">
      <c r="B1759"/>
      <c r="P1759"/>
      <c r="Q1759"/>
      <c r="R1759"/>
    </row>
    <row r="1760" spans="2:18" x14ac:dyDescent="0.2">
      <c r="B1760"/>
      <c r="P1760"/>
      <c r="Q1760"/>
      <c r="R1760"/>
    </row>
    <row r="1761" spans="2:18" x14ac:dyDescent="0.2">
      <c r="B1761"/>
      <c r="P1761"/>
      <c r="Q1761"/>
      <c r="R1761"/>
    </row>
    <row r="1762" spans="2:18" x14ac:dyDescent="0.2">
      <c r="B1762"/>
      <c r="P1762"/>
      <c r="Q1762"/>
      <c r="R1762"/>
    </row>
    <row r="1763" spans="2:18" x14ac:dyDescent="0.2">
      <c r="B1763"/>
      <c r="P1763"/>
      <c r="Q1763"/>
      <c r="R1763"/>
    </row>
    <row r="1764" spans="2:18" x14ac:dyDescent="0.2">
      <c r="B1764"/>
      <c r="P1764"/>
      <c r="Q1764"/>
      <c r="R1764"/>
    </row>
    <row r="1765" spans="2:18" x14ac:dyDescent="0.2">
      <c r="B1765"/>
      <c r="P1765"/>
      <c r="Q1765"/>
      <c r="R1765"/>
    </row>
    <row r="1766" spans="2:18" x14ac:dyDescent="0.2">
      <c r="B1766"/>
      <c r="P1766"/>
      <c r="Q1766"/>
      <c r="R1766"/>
    </row>
    <row r="1767" spans="2:18" x14ac:dyDescent="0.2">
      <c r="B1767"/>
      <c r="P1767"/>
      <c r="Q1767"/>
      <c r="R1767"/>
    </row>
    <row r="1768" spans="2:18" x14ac:dyDescent="0.2">
      <c r="B1768"/>
      <c r="P1768"/>
      <c r="Q1768"/>
      <c r="R1768"/>
    </row>
    <row r="1769" spans="2:18" x14ac:dyDescent="0.2">
      <c r="B1769"/>
      <c r="P1769"/>
      <c r="Q1769"/>
      <c r="R1769"/>
    </row>
    <row r="1770" spans="2:18" x14ac:dyDescent="0.2">
      <c r="B1770"/>
      <c r="P1770"/>
      <c r="Q1770"/>
      <c r="R1770"/>
    </row>
    <row r="1771" spans="2:18" x14ac:dyDescent="0.2">
      <c r="B1771"/>
      <c r="P1771"/>
      <c r="Q1771"/>
      <c r="R1771"/>
    </row>
    <row r="1772" spans="2:18" x14ac:dyDescent="0.2">
      <c r="B1772"/>
      <c r="P1772"/>
      <c r="Q1772"/>
      <c r="R1772"/>
    </row>
    <row r="1773" spans="2:18" x14ac:dyDescent="0.2">
      <c r="B1773"/>
      <c r="P1773"/>
      <c r="Q1773"/>
      <c r="R1773"/>
    </row>
    <row r="1774" spans="2:18" x14ac:dyDescent="0.2">
      <c r="B1774"/>
      <c r="P1774"/>
      <c r="Q1774"/>
      <c r="R1774"/>
    </row>
    <row r="1775" spans="2:18" x14ac:dyDescent="0.2">
      <c r="B1775"/>
      <c r="P1775"/>
      <c r="Q1775"/>
      <c r="R1775"/>
    </row>
    <row r="1776" spans="2:18" x14ac:dyDescent="0.2">
      <c r="B1776"/>
      <c r="P1776"/>
      <c r="Q1776"/>
      <c r="R1776"/>
    </row>
    <row r="1777" spans="2:18" x14ac:dyDescent="0.2">
      <c r="B1777"/>
      <c r="P1777"/>
      <c r="Q1777"/>
      <c r="R1777"/>
    </row>
    <row r="1778" spans="2:18" x14ac:dyDescent="0.2">
      <c r="B1778"/>
      <c r="P1778"/>
      <c r="Q1778"/>
      <c r="R1778"/>
    </row>
    <row r="1779" spans="2:18" x14ac:dyDescent="0.2">
      <c r="B1779"/>
      <c r="P1779"/>
      <c r="Q1779"/>
      <c r="R1779"/>
    </row>
    <row r="1780" spans="2:18" x14ac:dyDescent="0.2">
      <c r="B1780"/>
      <c r="P1780"/>
      <c r="Q1780"/>
      <c r="R1780"/>
    </row>
    <row r="1781" spans="2:18" x14ac:dyDescent="0.2">
      <c r="B1781"/>
      <c r="P1781"/>
      <c r="Q1781"/>
      <c r="R1781"/>
    </row>
    <row r="1782" spans="2:18" x14ac:dyDescent="0.2">
      <c r="B1782"/>
      <c r="P1782"/>
      <c r="Q1782"/>
      <c r="R1782"/>
    </row>
    <row r="1783" spans="2:18" x14ac:dyDescent="0.2">
      <c r="B1783"/>
      <c r="P1783"/>
      <c r="Q1783"/>
      <c r="R1783"/>
    </row>
    <row r="1784" spans="2:18" x14ac:dyDescent="0.2">
      <c r="B1784"/>
      <c r="P1784"/>
      <c r="Q1784"/>
      <c r="R1784"/>
    </row>
    <row r="1785" spans="2:18" x14ac:dyDescent="0.2">
      <c r="B1785"/>
      <c r="P1785"/>
      <c r="Q1785"/>
      <c r="R1785"/>
    </row>
    <row r="1786" spans="2:18" x14ac:dyDescent="0.2">
      <c r="B1786"/>
      <c r="P1786"/>
      <c r="Q1786"/>
      <c r="R1786"/>
    </row>
    <row r="1787" spans="2:18" x14ac:dyDescent="0.2">
      <c r="B1787"/>
      <c r="P1787"/>
      <c r="Q1787"/>
      <c r="R1787"/>
    </row>
    <row r="1788" spans="2:18" x14ac:dyDescent="0.2">
      <c r="B1788"/>
      <c r="P1788"/>
      <c r="Q1788"/>
      <c r="R1788"/>
    </row>
    <row r="1789" spans="2:18" x14ac:dyDescent="0.2">
      <c r="B1789"/>
      <c r="P1789"/>
      <c r="Q1789"/>
      <c r="R1789"/>
    </row>
    <row r="1790" spans="2:18" x14ac:dyDescent="0.2">
      <c r="B1790"/>
      <c r="P1790"/>
      <c r="Q1790"/>
      <c r="R1790"/>
    </row>
    <row r="1791" spans="2:18" x14ac:dyDescent="0.2">
      <c r="B1791"/>
      <c r="P1791"/>
      <c r="Q1791"/>
      <c r="R1791"/>
    </row>
    <row r="1792" spans="2:18" x14ac:dyDescent="0.2">
      <c r="B1792"/>
      <c r="P1792"/>
      <c r="Q1792"/>
      <c r="R1792"/>
    </row>
    <row r="1793" spans="2:18" x14ac:dyDescent="0.2">
      <c r="B1793"/>
      <c r="P1793"/>
      <c r="Q1793"/>
      <c r="R1793"/>
    </row>
    <row r="1794" spans="2:18" x14ac:dyDescent="0.2">
      <c r="B1794"/>
      <c r="P1794"/>
      <c r="Q1794"/>
      <c r="R1794"/>
    </row>
    <row r="1795" spans="2:18" x14ac:dyDescent="0.2">
      <c r="B1795"/>
      <c r="P1795"/>
      <c r="Q1795"/>
      <c r="R1795"/>
    </row>
    <row r="1796" spans="2:18" x14ac:dyDescent="0.2">
      <c r="B1796"/>
      <c r="P1796"/>
      <c r="Q1796"/>
      <c r="R1796"/>
    </row>
    <row r="1797" spans="2:18" x14ac:dyDescent="0.2">
      <c r="B1797"/>
      <c r="P1797"/>
      <c r="Q1797"/>
      <c r="R1797"/>
    </row>
    <row r="1798" spans="2:18" x14ac:dyDescent="0.2">
      <c r="B1798"/>
      <c r="P1798"/>
      <c r="Q1798"/>
      <c r="R1798"/>
    </row>
    <row r="1799" spans="2:18" x14ac:dyDescent="0.2">
      <c r="B1799"/>
      <c r="P1799"/>
      <c r="Q1799"/>
      <c r="R1799"/>
    </row>
    <row r="1800" spans="2:18" x14ac:dyDescent="0.2">
      <c r="B1800"/>
      <c r="P1800"/>
      <c r="Q1800"/>
      <c r="R1800"/>
    </row>
    <row r="1801" spans="2:18" x14ac:dyDescent="0.2">
      <c r="B1801"/>
      <c r="P1801"/>
      <c r="Q1801"/>
      <c r="R1801"/>
    </row>
    <row r="1802" spans="2:18" x14ac:dyDescent="0.2">
      <c r="B1802"/>
      <c r="P1802"/>
      <c r="Q1802"/>
      <c r="R1802"/>
    </row>
    <row r="1803" spans="2:18" x14ac:dyDescent="0.2">
      <c r="B1803"/>
      <c r="P1803"/>
      <c r="Q1803"/>
      <c r="R1803"/>
    </row>
    <row r="1804" spans="2:18" x14ac:dyDescent="0.2">
      <c r="B1804"/>
      <c r="P1804"/>
      <c r="Q1804"/>
      <c r="R1804"/>
    </row>
    <row r="1805" spans="2:18" x14ac:dyDescent="0.2">
      <c r="B1805"/>
      <c r="P1805"/>
      <c r="Q1805"/>
      <c r="R1805"/>
    </row>
    <row r="1806" spans="2:18" x14ac:dyDescent="0.2">
      <c r="B1806"/>
      <c r="P1806"/>
      <c r="Q1806"/>
      <c r="R1806"/>
    </row>
    <row r="1807" spans="2:18" x14ac:dyDescent="0.2">
      <c r="B1807"/>
      <c r="P1807"/>
      <c r="Q1807"/>
      <c r="R1807"/>
    </row>
    <row r="1808" spans="2:18" x14ac:dyDescent="0.2">
      <c r="B1808"/>
      <c r="P1808"/>
      <c r="Q1808"/>
      <c r="R1808"/>
    </row>
    <row r="1809" spans="2:18" x14ac:dyDescent="0.2">
      <c r="B1809"/>
      <c r="P1809"/>
      <c r="Q1809"/>
      <c r="R1809"/>
    </row>
    <row r="1810" spans="2:18" x14ac:dyDescent="0.2">
      <c r="B1810"/>
      <c r="P1810"/>
      <c r="Q1810"/>
      <c r="R1810"/>
    </row>
    <row r="1811" spans="2:18" x14ac:dyDescent="0.2">
      <c r="B1811"/>
      <c r="P1811"/>
      <c r="Q1811"/>
      <c r="R1811"/>
    </row>
    <row r="1812" spans="2:18" x14ac:dyDescent="0.2">
      <c r="B1812"/>
      <c r="P1812"/>
      <c r="Q1812"/>
      <c r="R1812"/>
    </row>
    <row r="1813" spans="2:18" x14ac:dyDescent="0.2">
      <c r="B1813"/>
      <c r="P1813"/>
      <c r="Q1813"/>
      <c r="R1813"/>
    </row>
    <row r="1814" spans="2:18" x14ac:dyDescent="0.2">
      <c r="B1814"/>
      <c r="P1814"/>
      <c r="Q1814"/>
      <c r="R1814"/>
    </row>
    <row r="1815" spans="2:18" x14ac:dyDescent="0.2">
      <c r="B1815"/>
      <c r="P1815"/>
      <c r="Q1815"/>
      <c r="R1815"/>
    </row>
    <row r="1816" spans="2:18" x14ac:dyDescent="0.2">
      <c r="B1816"/>
      <c r="P1816"/>
      <c r="Q1816"/>
      <c r="R1816"/>
    </row>
    <row r="1817" spans="2:18" x14ac:dyDescent="0.2">
      <c r="B1817"/>
      <c r="P1817"/>
      <c r="Q1817"/>
      <c r="R1817"/>
    </row>
    <row r="1818" spans="2:18" x14ac:dyDescent="0.2">
      <c r="B1818"/>
      <c r="P1818"/>
      <c r="Q1818"/>
      <c r="R1818"/>
    </row>
    <row r="1819" spans="2:18" x14ac:dyDescent="0.2">
      <c r="B1819"/>
      <c r="P1819"/>
      <c r="Q1819"/>
      <c r="R1819"/>
    </row>
    <row r="1820" spans="2:18" x14ac:dyDescent="0.2">
      <c r="B1820"/>
      <c r="P1820"/>
      <c r="Q1820"/>
      <c r="R1820"/>
    </row>
    <row r="1821" spans="2:18" x14ac:dyDescent="0.2">
      <c r="B1821"/>
      <c r="P1821"/>
      <c r="Q1821"/>
      <c r="R1821"/>
    </row>
    <row r="1822" spans="2:18" x14ac:dyDescent="0.2">
      <c r="B1822"/>
      <c r="P1822"/>
      <c r="Q1822"/>
      <c r="R1822"/>
    </row>
    <row r="1823" spans="2:18" x14ac:dyDescent="0.2">
      <c r="B1823"/>
      <c r="P1823"/>
      <c r="Q1823"/>
      <c r="R1823"/>
    </row>
    <row r="1824" spans="2:18" x14ac:dyDescent="0.2">
      <c r="B1824"/>
      <c r="P1824"/>
      <c r="Q1824"/>
      <c r="R1824"/>
    </row>
    <row r="1825" spans="2:18" x14ac:dyDescent="0.2">
      <c r="B1825"/>
      <c r="P1825"/>
      <c r="Q1825"/>
      <c r="R1825"/>
    </row>
    <row r="1826" spans="2:18" x14ac:dyDescent="0.2">
      <c r="B1826"/>
      <c r="P1826"/>
      <c r="Q1826"/>
      <c r="R1826"/>
    </row>
    <row r="1827" spans="2:18" x14ac:dyDescent="0.2">
      <c r="B1827"/>
      <c r="P1827"/>
      <c r="Q1827"/>
      <c r="R1827"/>
    </row>
    <row r="1828" spans="2:18" x14ac:dyDescent="0.2">
      <c r="B1828"/>
      <c r="P1828"/>
      <c r="Q1828"/>
      <c r="R1828"/>
    </row>
    <row r="1829" spans="2:18" x14ac:dyDescent="0.2">
      <c r="B1829"/>
      <c r="P1829"/>
      <c r="Q1829"/>
      <c r="R1829"/>
    </row>
    <row r="1830" spans="2:18" x14ac:dyDescent="0.2">
      <c r="B1830"/>
      <c r="P1830"/>
      <c r="Q1830"/>
      <c r="R1830"/>
    </row>
    <row r="1831" spans="2:18" x14ac:dyDescent="0.2">
      <c r="B1831"/>
      <c r="P1831"/>
      <c r="Q1831"/>
      <c r="R1831"/>
    </row>
    <row r="1832" spans="2:18" x14ac:dyDescent="0.2">
      <c r="B1832"/>
      <c r="P1832"/>
      <c r="Q1832"/>
      <c r="R1832"/>
    </row>
    <row r="1833" spans="2:18" x14ac:dyDescent="0.2">
      <c r="B1833"/>
      <c r="P1833"/>
      <c r="Q1833"/>
      <c r="R1833"/>
    </row>
    <row r="1834" spans="2:18" x14ac:dyDescent="0.2">
      <c r="B1834"/>
      <c r="P1834"/>
      <c r="Q1834"/>
      <c r="R1834"/>
    </row>
    <row r="1835" spans="2:18" x14ac:dyDescent="0.2">
      <c r="B1835"/>
      <c r="P1835"/>
      <c r="Q1835"/>
      <c r="R1835"/>
    </row>
    <row r="1836" spans="2:18" x14ac:dyDescent="0.2">
      <c r="B1836"/>
      <c r="P1836"/>
      <c r="Q1836"/>
      <c r="R1836"/>
    </row>
    <row r="1837" spans="2:18" x14ac:dyDescent="0.2">
      <c r="B1837"/>
      <c r="P1837"/>
      <c r="Q1837"/>
      <c r="R1837"/>
    </row>
    <row r="1838" spans="2:18" x14ac:dyDescent="0.2">
      <c r="B1838"/>
      <c r="P1838"/>
      <c r="Q1838"/>
      <c r="R1838"/>
    </row>
    <row r="1839" spans="2:18" x14ac:dyDescent="0.2">
      <c r="B1839"/>
      <c r="P1839"/>
      <c r="Q1839"/>
      <c r="R1839"/>
    </row>
    <row r="1840" spans="2:18" x14ac:dyDescent="0.2">
      <c r="B1840"/>
      <c r="P1840"/>
      <c r="Q1840"/>
      <c r="R1840"/>
    </row>
    <row r="1841" spans="2:18" x14ac:dyDescent="0.2">
      <c r="B1841"/>
      <c r="P1841"/>
      <c r="Q1841"/>
      <c r="R1841"/>
    </row>
    <row r="1842" spans="2:18" x14ac:dyDescent="0.2">
      <c r="B1842"/>
      <c r="P1842"/>
      <c r="Q1842"/>
      <c r="R1842"/>
    </row>
    <row r="1843" spans="2:18" x14ac:dyDescent="0.2">
      <c r="B1843"/>
      <c r="P1843"/>
      <c r="Q1843"/>
      <c r="R1843"/>
    </row>
    <row r="1844" spans="2:18" x14ac:dyDescent="0.2">
      <c r="B1844"/>
      <c r="P1844"/>
      <c r="Q1844"/>
      <c r="R1844"/>
    </row>
    <row r="1845" spans="2:18" x14ac:dyDescent="0.2">
      <c r="B1845"/>
      <c r="P1845"/>
      <c r="Q1845"/>
      <c r="R1845"/>
    </row>
    <row r="1846" spans="2:18" x14ac:dyDescent="0.2">
      <c r="B1846"/>
      <c r="P1846"/>
      <c r="Q1846"/>
      <c r="R1846"/>
    </row>
    <row r="1847" spans="2:18" x14ac:dyDescent="0.2">
      <c r="B1847"/>
      <c r="P1847"/>
      <c r="Q1847"/>
      <c r="R1847"/>
    </row>
    <row r="1848" spans="2:18" x14ac:dyDescent="0.2">
      <c r="B1848"/>
      <c r="P1848"/>
      <c r="Q1848"/>
      <c r="R1848"/>
    </row>
    <row r="1849" spans="2:18" x14ac:dyDescent="0.2">
      <c r="B1849"/>
      <c r="P1849"/>
      <c r="Q1849"/>
      <c r="R1849"/>
    </row>
    <row r="1850" spans="2:18" x14ac:dyDescent="0.2">
      <c r="B1850"/>
      <c r="P1850"/>
      <c r="Q1850"/>
      <c r="R1850"/>
    </row>
    <row r="1851" spans="2:18" x14ac:dyDescent="0.2">
      <c r="B1851"/>
      <c r="P1851"/>
      <c r="Q1851"/>
      <c r="R1851"/>
    </row>
    <row r="1852" spans="2:18" x14ac:dyDescent="0.2">
      <c r="B1852"/>
      <c r="P1852"/>
      <c r="Q1852"/>
      <c r="R1852"/>
    </row>
    <row r="1853" spans="2:18" x14ac:dyDescent="0.2">
      <c r="B1853"/>
      <c r="P1853"/>
      <c r="Q1853"/>
      <c r="R1853"/>
    </row>
    <row r="1854" spans="2:18" x14ac:dyDescent="0.2">
      <c r="B1854"/>
      <c r="P1854"/>
      <c r="Q1854"/>
      <c r="R1854"/>
    </row>
    <row r="1855" spans="2:18" x14ac:dyDescent="0.2">
      <c r="B1855"/>
      <c r="P1855"/>
      <c r="Q1855"/>
      <c r="R1855"/>
    </row>
    <row r="1856" spans="2:18" x14ac:dyDescent="0.2">
      <c r="B1856"/>
      <c r="P1856"/>
      <c r="Q1856"/>
      <c r="R1856"/>
    </row>
    <row r="1857" spans="2:18" x14ac:dyDescent="0.2">
      <c r="B1857"/>
      <c r="P1857"/>
      <c r="Q1857"/>
      <c r="R1857"/>
    </row>
    <row r="1858" spans="2:18" x14ac:dyDescent="0.2">
      <c r="B1858"/>
      <c r="P1858"/>
      <c r="Q1858"/>
      <c r="R1858"/>
    </row>
    <row r="1859" spans="2:18" x14ac:dyDescent="0.2">
      <c r="B1859"/>
      <c r="P1859"/>
      <c r="Q1859"/>
      <c r="R1859"/>
    </row>
    <row r="1860" spans="2:18" x14ac:dyDescent="0.2">
      <c r="B1860"/>
      <c r="P1860"/>
      <c r="Q1860"/>
      <c r="R1860"/>
    </row>
    <row r="1861" spans="2:18" x14ac:dyDescent="0.2">
      <c r="B1861"/>
      <c r="P1861"/>
      <c r="Q1861"/>
      <c r="R1861"/>
    </row>
    <row r="1862" spans="2:18" x14ac:dyDescent="0.2">
      <c r="B1862"/>
      <c r="P1862"/>
      <c r="Q1862"/>
      <c r="R1862"/>
    </row>
    <row r="1863" spans="2:18" x14ac:dyDescent="0.2">
      <c r="B1863"/>
      <c r="P1863"/>
      <c r="Q1863"/>
      <c r="R1863"/>
    </row>
    <row r="1864" spans="2:18" x14ac:dyDescent="0.2">
      <c r="B1864"/>
      <c r="P1864"/>
      <c r="Q1864"/>
      <c r="R1864"/>
    </row>
    <row r="1865" spans="2:18" x14ac:dyDescent="0.2">
      <c r="B1865"/>
      <c r="P1865"/>
      <c r="Q1865"/>
      <c r="R1865"/>
    </row>
    <row r="1866" spans="2:18" x14ac:dyDescent="0.2">
      <c r="B1866"/>
      <c r="P1866"/>
      <c r="Q1866"/>
      <c r="R1866"/>
    </row>
    <row r="1867" spans="2:18" x14ac:dyDescent="0.2">
      <c r="B1867"/>
      <c r="P1867"/>
      <c r="Q1867"/>
      <c r="R1867"/>
    </row>
    <row r="1868" spans="2:18" x14ac:dyDescent="0.2">
      <c r="B1868"/>
      <c r="P1868"/>
      <c r="Q1868"/>
      <c r="R1868"/>
    </row>
    <row r="1869" spans="2:18" x14ac:dyDescent="0.2">
      <c r="B1869"/>
      <c r="P1869"/>
      <c r="Q1869"/>
      <c r="R1869"/>
    </row>
    <row r="1870" spans="2:18" x14ac:dyDescent="0.2">
      <c r="B1870"/>
      <c r="P1870"/>
      <c r="Q1870"/>
      <c r="R1870"/>
    </row>
    <row r="1871" spans="2:18" x14ac:dyDescent="0.2">
      <c r="B1871"/>
      <c r="P1871"/>
      <c r="Q1871"/>
      <c r="R1871"/>
    </row>
    <row r="1872" spans="2:18" x14ac:dyDescent="0.2">
      <c r="B1872"/>
      <c r="P1872"/>
      <c r="Q1872"/>
      <c r="R1872"/>
    </row>
    <row r="1873" spans="2:18" x14ac:dyDescent="0.2">
      <c r="B1873"/>
      <c r="P1873"/>
      <c r="Q1873"/>
      <c r="R1873"/>
    </row>
    <row r="1874" spans="2:18" x14ac:dyDescent="0.2">
      <c r="B1874"/>
      <c r="P1874"/>
      <c r="Q1874"/>
      <c r="R1874"/>
    </row>
    <row r="1875" spans="2:18" x14ac:dyDescent="0.2">
      <c r="B1875"/>
      <c r="P1875"/>
      <c r="Q1875"/>
      <c r="R1875"/>
    </row>
    <row r="1876" spans="2:18" x14ac:dyDescent="0.2">
      <c r="B1876"/>
      <c r="P1876"/>
      <c r="Q1876"/>
      <c r="R1876"/>
    </row>
    <row r="1877" spans="2:18" x14ac:dyDescent="0.2">
      <c r="B1877"/>
      <c r="P1877"/>
      <c r="Q1877"/>
      <c r="R1877"/>
    </row>
    <row r="1878" spans="2:18" x14ac:dyDescent="0.2">
      <c r="B1878"/>
      <c r="P1878"/>
      <c r="Q1878"/>
      <c r="R1878"/>
    </row>
    <row r="1879" spans="2:18" x14ac:dyDescent="0.2">
      <c r="B1879"/>
      <c r="P1879"/>
      <c r="Q1879"/>
      <c r="R1879"/>
    </row>
    <row r="1880" spans="2:18" x14ac:dyDescent="0.2">
      <c r="B1880"/>
      <c r="P1880"/>
      <c r="Q1880"/>
      <c r="R1880"/>
    </row>
    <row r="1881" spans="2:18" x14ac:dyDescent="0.2">
      <c r="B1881"/>
      <c r="P1881"/>
      <c r="Q1881"/>
      <c r="R1881"/>
    </row>
    <row r="1882" spans="2:18" x14ac:dyDescent="0.2">
      <c r="B1882"/>
      <c r="P1882"/>
      <c r="Q1882"/>
      <c r="R1882"/>
    </row>
    <row r="1883" spans="2:18" x14ac:dyDescent="0.2">
      <c r="B1883"/>
      <c r="P1883"/>
      <c r="Q1883"/>
      <c r="R1883"/>
    </row>
    <row r="1884" spans="2:18" x14ac:dyDescent="0.2">
      <c r="B1884"/>
      <c r="P1884"/>
      <c r="Q1884"/>
      <c r="R1884"/>
    </row>
    <row r="1885" spans="2:18" x14ac:dyDescent="0.2">
      <c r="B1885"/>
      <c r="P1885"/>
      <c r="Q1885"/>
      <c r="R1885"/>
    </row>
    <row r="1886" spans="2:18" x14ac:dyDescent="0.2">
      <c r="B1886"/>
      <c r="P1886"/>
      <c r="Q1886"/>
      <c r="R1886"/>
    </row>
    <row r="1887" spans="2:18" x14ac:dyDescent="0.2">
      <c r="B1887"/>
      <c r="P1887"/>
      <c r="Q1887"/>
      <c r="R1887"/>
    </row>
    <row r="1888" spans="2:18" x14ac:dyDescent="0.2">
      <c r="B1888"/>
      <c r="P1888"/>
      <c r="Q1888"/>
      <c r="R1888"/>
    </row>
    <row r="1889" spans="2:18" x14ac:dyDescent="0.2">
      <c r="B1889"/>
      <c r="P1889"/>
      <c r="Q1889"/>
      <c r="R1889"/>
    </row>
    <row r="1890" spans="2:18" x14ac:dyDescent="0.2">
      <c r="B1890"/>
      <c r="P1890"/>
      <c r="Q1890"/>
      <c r="R1890"/>
    </row>
    <row r="1891" spans="2:18" x14ac:dyDescent="0.2">
      <c r="B1891"/>
      <c r="P1891"/>
      <c r="Q1891"/>
      <c r="R1891"/>
    </row>
    <row r="1892" spans="2:18" x14ac:dyDescent="0.2">
      <c r="B1892"/>
      <c r="P1892"/>
      <c r="Q1892"/>
      <c r="R1892"/>
    </row>
    <row r="1893" spans="2:18" x14ac:dyDescent="0.2">
      <c r="B1893"/>
      <c r="P1893"/>
      <c r="Q1893"/>
      <c r="R1893"/>
    </row>
    <row r="1894" spans="2:18" x14ac:dyDescent="0.2">
      <c r="B1894"/>
      <c r="P1894"/>
      <c r="Q1894"/>
      <c r="R1894"/>
    </row>
    <row r="1895" spans="2:18" x14ac:dyDescent="0.2">
      <c r="B1895"/>
      <c r="P1895"/>
      <c r="Q1895"/>
      <c r="R1895"/>
    </row>
    <row r="1896" spans="2:18" x14ac:dyDescent="0.2">
      <c r="B1896"/>
      <c r="P1896"/>
      <c r="Q1896"/>
      <c r="R1896"/>
    </row>
    <row r="1897" spans="2:18" x14ac:dyDescent="0.2">
      <c r="B1897"/>
      <c r="P1897"/>
      <c r="Q1897"/>
      <c r="R1897"/>
    </row>
    <row r="1898" spans="2:18" x14ac:dyDescent="0.2">
      <c r="B1898"/>
      <c r="P1898"/>
      <c r="Q1898"/>
      <c r="R1898"/>
    </row>
    <row r="1899" spans="2:18" x14ac:dyDescent="0.2">
      <c r="B1899"/>
      <c r="P1899"/>
      <c r="Q1899"/>
      <c r="R1899"/>
    </row>
    <row r="1900" spans="2:18" x14ac:dyDescent="0.2">
      <c r="B1900"/>
      <c r="P1900"/>
      <c r="Q1900"/>
      <c r="R1900"/>
    </row>
    <row r="1901" spans="2:18" x14ac:dyDescent="0.2">
      <c r="B1901"/>
      <c r="P1901"/>
      <c r="Q1901"/>
      <c r="R1901"/>
    </row>
    <row r="1902" spans="2:18" x14ac:dyDescent="0.2">
      <c r="B1902"/>
      <c r="P1902"/>
      <c r="Q1902"/>
      <c r="R1902"/>
    </row>
    <row r="1903" spans="2:18" x14ac:dyDescent="0.2">
      <c r="B1903"/>
      <c r="P1903"/>
      <c r="Q1903"/>
      <c r="R1903"/>
    </row>
    <row r="1904" spans="2:18" x14ac:dyDescent="0.2">
      <c r="B1904"/>
      <c r="P1904"/>
      <c r="Q1904"/>
      <c r="R1904"/>
    </row>
    <row r="1905" spans="2:18" x14ac:dyDescent="0.2">
      <c r="B1905"/>
      <c r="P1905"/>
      <c r="Q1905"/>
      <c r="R1905"/>
    </row>
    <row r="1906" spans="2:18" x14ac:dyDescent="0.2">
      <c r="B1906"/>
      <c r="P1906"/>
      <c r="Q1906"/>
      <c r="R1906"/>
    </row>
    <row r="1907" spans="2:18" x14ac:dyDescent="0.2">
      <c r="B1907"/>
      <c r="P1907"/>
      <c r="Q1907"/>
      <c r="R1907"/>
    </row>
    <row r="1908" spans="2:18" x14ac:dyDescent="0.2">
      <c r="B1908"/>
      <c r="P1908"/>
      <c r="Q1908"/>
      <c r="R1908"/>
    </row>
    <row r="1909" spans="2:18" x14ac:dyDescent="0.2">
      <c r="B1909"/>
      <c r="P1909"/>
      <c r="Q1909"/>
      <c r="R1909"/>
    </row>
    <row r="1910" spans="2:18" x14ac:dyDescent="0.2">
      <c r="B1910"/>
      <c r="P1910"/>
      <c r="Q1910"/>
      <c r="R1910"/>
    </row>
    <row r="1911" spans="2:18" x14ac:dyDescent="0.2">
      <c r="B1911"/>
      <c r="P1911"/>
      <c r="Q1911"/>
      <c r="R1911"/>
    </row>
    <row r="1912" spans="2:18" x14ac:dyDescent="0.2">
      <c r="B1912"/>
      <c r="P1912"/>
      <c r="Q1912"/>
      <c r="R1912"/>
    </row>
    <row r="1913" spans="2:18" x14ac:dyDescent="0.2">
      <c r="B1913"/>
      <c r="P1913"/>
      <c r="Q1913"/>
      <c r="R1913"/>
    </row>
    <row r="1914" spans="2:18" x14ac:dyDescent="0.2">
      <c r="B1914"/>
      <c r="P1914"/>
      <c r="Q1914"/>
      <c r="R1914"/>
    </row>
    <row r="1915" spans="2:18" x14ac:dyDescent="0.2">
      <c r="B1915"/>
      <c r="P1915"/>
      <c r="Q1915"/>
      <c r="R1915"/>
    </row>
    <row r="1916" spans="2:18" x14ac:dyDescent="0.2">
      <c r="B1916"/>
      <c r="P1916"/>
      <c r="Q1916"/>
      <c r="R1916"/>
    </row>
    <row r="1917" spans="2:18" x14ac:dyDescent="0.2">
      <c r="B1917"/>
      <c r="P1917"/>
      <c r="Q1917"/>
      <c r="R1917"/>
    </row>
    <row r="1918" spans="2:18" x14ac:dyDescent="0.2">
      <c r="B1918"/>
      <c r="P1918"/>
      <c r="Q1918"/>
      <c r="R1918"/>
    </row>
    <row r="1919" spans="2:18" x14ac:dyDescent="0.2">
      <c r="B1919"/>
      <c r="P1919"/>
      <c r="Q1919"/>
      <c r="R1919"/>
    </row>
    <row r="1920" spans="2:18" x14ac:dyDescent="0.2">
      <c r="B1920"/>
      <c r="P1920"/>
      <c r="Q1920"/>
      <c r="R1920"/>
    </row>
    <row r="1921" spans="2:18" x14ac:dyDescent="0.2">
      <c r="B1921"/>
      <c r="P1921"/>
      <c r="Q1921"/>
      <c r="R1921"/>
    </row>
    <row r="1922" spans="2:18" x14ac:dyDescent="0.2">
      <c r="B1922"/>
      <c r="P1922"/>
      <c r="Q1922"/>
      <c r="R1922"/>
    </row>
    <row r="1923" spans="2:18" x14ac:dyDescent="0.2">
      <c r="B1923"/>
      <c r="P1923"/>
      <c r="Q1923"/>
      <c r="R1923"/>
    </row>
    <row r="1924" spans="2:18" x14ac:dyDescent="0.2">
      <c r="B1924"/>
      <c r="P1924"/>
      <c r="Q1924"/>
      <c r="R1924"/>
    </row>
    <row r="1925" spans="2:18" x14ac:dyDescent="0.2">
      <c r="B1925"/>
      <c r="P1925"/>
      <c r="Q1925"/>
      <c r="R1925"/>
    </row>
    <row r="1926" spans="2:18" x14ac:dyDescent="0.2">
      <c r="B1926"/>
      <c r="P1926"/>
      <c r="Q1926"/>
      <c r="R1926"/>
    </row>
    <row r="1927" spans="2:18" x14ac:dyDescent="0.2">
      <c r="B1927"/>
      <c r="P1927"/>
      <c r="Q1927"/>
      <c r="R1927"/>
    </row>
    <row r="1928" spans="2:18" x14ac:dyDescent="0.2">
      <c r="B1928"/>
      <c r="P1928"/>
      <c r="Q1928"/>
      <c r="R1928"/>
    </row>
    <row r="1929" spans="2:18" x14ac:dyDescent="0.2">
      <c r="B1929"/>
      <c r="P1929"/>
      <c r="Q1929"/>
      <c r="R1929"/>
    </row>
    <row r="1930" spans="2:18" x14ac:dyDescent="0.2">
      <c r="B1930"/>
      <c r="P1930"/>
      <c r="Q1930"/>
      <c r="R1930"/>
    </row>
    <row r="1931" spans="2:18" x14ac:dyDescent="0.2">
      <c r="B1931"/>
      <c r="P1931"/>
      <c r="Q1931"/>
      <c r="R1931"/>
    </row>
    <row r="1932" spans="2:18" x14ac:dyDescent="0.2">
      <c r="B1932"/>
      <c r="P1932"/>
      <c r="Q1932"/>
      <c r="R1932"/>
    </row>
    <row r="1933" spans="2:18" x14ac:dyDescent="0.2">
      <c r="B1933"/>
      <c r="P1933"/>
      <c r="Q1933"/>
      <c r="R1933"/>
    </row>
    <row r="1934" spans="2:18" x14ac:dyDescent="0.2">
      <c r="B1934"/>
      <c r="P1934"/>
      <c r="Q1934"/>
      <c r="R1934"/>
    </row>
    <row r="1935" spans="2:18" x14ac:dyDescent="0.2">
      <c r="B1935"/>
      <c r="P1935"/>
      <c r="Q1935"/>
      <c r="R1935"/>
    </row>
    <row r="1936" spans="2:18" x14ac:dyDescent="0.2">
      <c r="B1936"/>
      <c r="P1936"/>
      <c r="Q1936"/>
      <c r="R1936"/>
    </row>
    <row r="1937" spans="2:18" x14ac:dyDescent="0.2">
      <c r="B1937"/>
      <c r="P1937"/>
      <c r="Q1937"/>
      <c r="R1937"/>
    </row>
    <row r="1938" spans="2:18" x14ac:dyDescent="0.2">
      <c r="B1938"/>
      <c r="P1938"/>
      <c r="Q1938"/>
      <c r="R1938"/>
    </row>
    <row r="1939" spans="2:18" x14ac:dyDescent="0.2">
      <c r="B1939"/>
      <c r="P1939"/>
      <c r="Q1939"/>
      <c r="R1939"/>
    </row>
    <row r="1940" spans="2:18" x14ac:dyDescent="0.2">
      <c r="B1940"/>
      <c r="P1940"/>
      <c r="Q1940"/>
      <c r="R1940"/>
    </row>
    <row r="1941" spans="2:18" x14ac:dyDescent="0.2">
      <c r="B1941"/>
      <c r="P1941"/>
      <c r="Q1941"/>
      <c r="R1941"/>
    </row>
    <row r="1942" spans="2:18" x14ac:dyDescent="0.2">
      <c r="B1942"/>
      <c r="P1942"/>
      <c r="Q1942"/>
      <c r="R1942"/>
    </row>
    <row r="1943" spans="2:18" x14ac:dyDescent="0.2">
      <c r="B1943"/>
      <c r="P1943"/>
      <c r="Q1943"/>
      <c r="R1943"/>
    </row>
    <row r="1944" spans="2:18" x14ac:dyDescent="0.2">
      <c r="B1944"/>
      <c r="P1944"/>
      <c r="Q1944"/>
      <c r="R1944"/>
    </row>
    <row r="1945" spans="2:18" x14ac:dyDescent="0.2">
      <c r="B1945"/>
      <c r="P1945"/>
      <c r="Q1945"/>
      <c r="R1945"/>
    </row>
    <row r="1946" spans="2:18" x14ac:dyDescent="0.2">
      <c r="B1946"/>
      <c r="P1946"/>
      <c r="Q1946"/>
      <c r="R1946"/>
    </row>
    <row r="1947" spans="2:18" x14ac:dyDescent="0.2">
      <c r="B1947"/>
      <c r="P1947"/>
      <c r="Q1947"/>
      <c r="R1947"/>
    </row>
    <row r="1948" spans="2:18" x14ac:dyDescent="0.2">
      <c r="B1948"/>
      <c r="P1948"/>
      <c r="Q1948"/>
      <c r="R1948"/>
    </row>
    <row r="1949" spans="2:18" x14ac:dyDescent="0.2">
      <c r="B1949"/>
      <c r="P1949"/>
      <c r="Q1949"/>
      <c r="R1949"/>
    </row>
    <row r="1950" spans="2:18" x14ac:dyDescent="0.2">
      <c r="B1950"/>
      <c r="P1950"/>
      <c r="Q1950"/>
      <c r="R1950"/>
    </row>
    <row r="1951" spans="2:18" x14ac:dyDescent="0.2">
      <c r="B1951"/>
      <c r="P1951"/>
      <c r="Q1951"/>
      <c r="R1951"/>
    </row>
    <row r="1952" spans="2:18" x14ac:dyDescent="0.2">
      <c r="B1952"/>
      <c r="P1952"/>
      <c r="Q1952"/>
      <c r="R1952"/>
    </row>
    <row r="1953" spans="2:18" x14ac:dyDescent="0.2">
      <c r="B1953"/>
      <c r="P1953"/>
      <c r="Q1953"/>
      <c r="R1953"/>
    </row>
    <row r="1954" spans="2:18" x14ac:dyDescent="0.2">
      <c r="B1954"/>
      <c r="P1954"/>
      <c r="Q1954"/>
      <c r="R1954"/>
    </row>
    <row r="1955" spans="2:18" x14ac:dyDescent="0.2">
      <c r="B1955"/>
      <c r="P1955"/>
      <c r="Q1955"/>
      <c r="R1955"/>
    </row>
    <row r="1956" spans="2:18" x14ac:dyDescent="0.2">
      <c r="B1956"/>
      <c r="P1956"/>
      <c r="Q1956"/>
      <c r="R1956"/>
    </row>
    <row r="1957" spans="2:18" x14ac:dyDescent="0.2">
      <c r="B1957"/>
      <c r="P1957"/>
      <c r="Q1957"/>
      <c r="R1957"/>
    </row>
    <row r="1958" spans="2:18" x14ac:dyDescent="0.2">
      <c r="B1958"/>
      <c r="P1958"/>
      <c r="Q1958"/>
      <c r="R1958"/>
    </row>
    <row r="1959" spans="2:18" x14ac:dyDescent="0.2">
      <c r="B1959"/>
      <c r="P1959"/>
      <c r="Q1959"/>
      <c r="R1959"/>
    </row>
    <row r="1960" spans="2:18" x14ac:dyDescent="0.2">
      <c r="B1960"/>
      <c r="P1960"/>
      <c r="Q1960"/>
      <c r="R1960"/>
    </row>
    <row r="1961" spans="2:18" x14ac:dyDescent="0.2">
      <c r="B1961"/>
      <c r="P1961"/>
      <c r="Q1961"/>
      <c r="R1961"/>
    </row>
    <row r="1962" spans="2:18" x14ac:dyDescent="0.2">
      <c r="B1962"/>
      <c r="P1962"/>
      <c r="Q1962"/>
      <c r="R1962"/>
    </row>
    <row r="1963" spans="2:18" x14ac:dyDescent="0.2">
      <c r="B1963"/>
      <c r="P1963"/>
      <c r="Q1963"/>
      <c r="R1963"/>
    </row>
    <row r="1964" spans="2:18" x14ac:dyDescent="0.2">
      <c r="B1964"/>
      <c r="P1964"/>
      <c r="Q1964"/>
      <c r="R1964"/>
    </row>
    <row r="1965" spans="2:18" x14ac:dyDescent="0.2">
      <c r="B1965"/>
      <c r="P1965"/>
      <c r="Q1965"/>
      <c r="R1965"/>
    </row>
    <row r="1966" spans="2:18" x14ac:dyDescent="0.2">
      <c r="B1966"/>
      <c r="P1966"/>
      <c r="Q1966"/>
      <c r="R1966"/>
    </row>
    <row r="1967" spans="2:18" x14ac:dyDescent="0.2">
      <c r="B1967"/>
      <c r="P1967"/>
      <c r="Q1967"/>
      <c r="R1967"/>
    </row>
    <row r="1968" spans="2:18" x14ac:dyDescent="0.2">
      <c r="B1968"/>
      <c r="P1968"/>
      <c r="Q1968"/>
      <c r="R1968"/>
    </row>
    <row r="1969" spans="2:18" x14ac:dyDescent="0.2">
      <c r="B1969"/>
      <c r="P1969"/>
      <c r="Q1969"/>
      <c r="R1969"/>
    </row>
    <row r="1970" spans="2:18" x14ac:dyDescent="0.2">
      <c r="B1970"/>
      <c r="P1970"/>
      <c r="Q1970"/>
      <c r="R1970"/>
    </row>
    <row r="1971" spans="2:18" x14ac:dyDescent="0.2">
      <c r="B1971"/>
      <c r="P1971"/>
      <c r="Q1971"/>
      <c r="R1971"/>
    </row>
    <row r="1972" spans="2:18" x14ac:dyDescent="0.2">
      <c r="B1972"/>
      <c r="P1972"/>
      <c r="Q1972"/>
      <c r="R1972"/>
    </row>
    <row r="1973" spans="2:18" x14ac:dyDescent="0.2">
      <c r="B1973"/>
      <c r="P1973"/>
      <c r="Q1973"/>
      <c r="R1973"/>
    </row>
    <row r="1974" spans="2:18" x14ac:dyDescent="0.2">
      <c r="B1974"/>
      <c r="P1974"/>
      <c r="Q1974"/>
      <c r="R1974"/>
    </row>
    <row r="1975" spans="2:18" x14ac:dyDescent="0.2">
      <c r="B1975"/>
      <c r="P1975"/>
      <c r="Q1975"/>
      <c r="R1975"/>
    </row>
    <row r="1976" spans="2:18" x14ac:dyDescent="0.2">
      <c r="B1976"/>
      <c r="P1976"/>
      <c r="Q1976"/>
      <c r="R1976"/>
    </row>
    <row r="1977" spans="2:18" x14ac:dyDescent="0.2">
      <c r="B1977"/>
      <c r="P1977"/>
      <c r="Q1977"/>
      <c r="R1977"/>
    </row>
    <row r="1978" spans="2:18" x14ac:dyDescent="0.2">
      <c r="B1978"/>
      <c r="P1978"/>
      <c r="Q1978"/>
      <c r="R1978"/>
    </row>
    <row r="1979" spans="2:18" x14ac:dyDescent="0.2">
      <c r="B1979"/>
      <c r="P1979"/>
      <c r="Q1979"/>
      <c r="R1979"/>
    </row>
    <row r="1980" spans="2:18" x14ac:dyDescent="0.2">
      <c r="B1980"/>
      <c r="P1980"/>
      <c r="Q1980"/>
      <c r="R1980"/>
    </row>
    <row r="1981" spans="2:18" x14ac:dyDescent="0.2">
      <c r="B1981"/>
      <c r="P1981"/>
      <c r="Q1981"/>
      <c r="R1981"/>
    </row>
    <row r="1982" spans="2:18" x14ac:dyDescent="0.2">
      <c r="B1982"/>
      <c r="P1982"/>
      <c r="Q1982"/>
      <c r="R1982"/>
    </row>
    <row r="1983" spans="2:18" x14ac:dyDescent="0.2">
      <c r="B1983"/>
      <c r="P1983"/>
      <c r="Q1983"/>
      <c r="R1983"/>
    </row>
    <row r="1984" spans="2:18" x14ac:dyDescent="0.2">
      <c r="B1984"/>
      <c r="P1984"/>
      <c r="Q1984"/>
      <c r="R1984"/>
    </row>
    <row r="1985" spans="2:18" x14ac:dyDescent="0.2">
      <c r="B1985"/>
      <c r="P1985"/>
      <c r="Q1985"/>
      <c r="R1985"/>
    </row>
    <row r="1986" spans="2:18" x14ac:dyDescent="0.2">
      <c r="B1986"/>
      <c r="P1986"/>
      <c r="Q1986"/>
      <c r="R1986"/>
    </row>
    <row r="1987" spans="2:18" x14ac:dyDescent="0.2">
      <c r="B1987"/>
      <c r="P1987"/>
      <c r="Q1987"/>
      <c r="R1987"/>
    </row>
    <row r="1988" spans="2:18" x14ac:dyDescent="0.2">
      <c r="B1988"/>
      <c r="P1988"/>
      <c r="Q1988"/>
      <c r="R1988"/>
    </row>
    <row r="1989" spans="2:18" x14ac:dyDescent="0.2">
      <c r="B1989"/>
      <c r="P1989"/>
      <c r="Q1989"/>
      <c r="R1989"/>
    </row>
    <row r="1990" spans="2:18" x14ac:dyDescent="0.2">
      <c r="B1990"/>
      <c r="P1990"/>
      <c r="Q1990"/>
      <c r="R1990"/>
    </row>
    <row r="1991" spans="2:18" x14ac:dyDescent="0.2">
      <c r="B1991"/>
      <c r="P1991"/>
      <c r="Q1991"/>
      <c r="R1991"/>
    </row>
    <row r="1992" spans="2:18" x14ac:dyDescent="0.2">
      <c r="B1992"/>
      <c r="P1992"/>
      <c r="Q1992"/>
      <c r="R1992"/>
    </row>
    <row r="1993" spans="2:18" x14ac:dyDescent="0.2">
      <c r="B1993"/>
      <c r="P1993"/>
      <c r="Q1993"/>
      <c r="R1993"/>
    </row>
    <row r="1994" spans="2:18" x14ac:dyDescent="0.2">
      <c r="B1994"/>
      <c r="P1994"/>
      <c r="Q1994"/>
      <c r="R1994"/>
    </row>
    <row r="1995" spans="2:18" x14ac:dyDescent="0.2">
      <c r="B1995"/>
      <c r="P1995"/>
      <c r="Q1995"/>
      <c r="R1995"/>
    </row>
    <row r="1996" spans="2:18" x14ac:dyDescent="0.2">
      <c r="B1996"/>
      <c r="P1996"/>
      <c r="Q1996"/>
      <c r="R1996"/>
    </row>
    <row r="1997" spans="2:18" x14ac:dyDescent="0.2">
      <c r="B1997"/>
      <c r="P1997"/>
      <c r="Q1997"/>
      <c r="R1997"/>
    </row>
    <row r="1998" spans="2:18" x14ac:dyDescent="0.2">
      <c r="B1998"/>
      <c r="P1998"/>
      <c r="Q1998"/>
      <c r="R1998"/>
    </row>
    <row r="1999" spans="2:18" x14ac:dyDescent="0.2">
      <c r="B1999"/>
      <c r="P1999"/>
      <c r="Q1999"/>
      <c r="R1999"/>
    </row>
    <row r="2000" spans="2:18" x14ac:dyDescent="0.2">
      <c r="B2000"/>
      <c r="P2000"/>
      <c r="Q2000"/>
      <c r="R2000"/>
    </row>
    <row r="2001" spans="2:18" x14ac:dyDescent="0.2">
      <c r="B2001"/>
      <c r="P2001"/>
      <c r="Q2001"/>
      <c r="R2001"/>
    </row>
    <row r="2002" spans="2:18" x14ac:dyDescent="0.2">
      <c r="B2002"/>
      <c r="P2002"/>
      <c r="Q2002"/>
      <c r="R2002"/>
    </row>
    <row r="2003" spans="2:18" x14ac:dyDescent="0.2">
      <c r="B2003"/>
      <c r="P2003"/>
      <c r="Q2003"/>
      <c r="R2003"/>
    </row>
    <row r="2004" spans="2:18" x14ac:dyDescent="0.2">
      <c r="B2004"/>
      <c r="P2004"/>
      <c r="Q2004"/>
      <c r="R2004"/>
    </row>
    <row r="2005" spans="2:18" x14ac:dyDescent="0.2">
      <c r="B2005"/>
      <c r="P2005"/>
      <c r="Q2005"/>
      <c r="R2005"/>
    </row>
    <row r="2006" spans="2:18" x14ac:dyDescent="0.2">
      <c r="B2006"/>
      <c r="P2006"/>
      <c r="Q2006"/>
      <c r="R2006"/>
    </row>
    <row r="2007" spans="2:18" x14ac:dyDescent="0.2">
      <c r="B2007"/>
      <c r="P2007"/>
      <c r="Q2007"/>
      <c r="R2007"/>
    </row>
    <row r="2008" spans="2:18" x14ac:dyDescent="0.2">
      <c r="B2008"/>
      <c r="P2008"/>
      <c r="Q2008"/>
      <c r="R2008"/>
    </row>
    <row r="2009" spans="2:18" x14ac:dyDescent="0.2">
      <c r="B2009"/>
      <c r="P2009"/>
      <c r="Q2009"/>
      <c r="R2009"/>
    </row>
    <row r="2010" spans="2:18" x14ac:dyDescent="0.2">
      <c r="B2010"/>
      <c r="P2010"/>
      <c r="Q2010"/>
      <c r="R2010"/>
    </row>
    <row r="2011" spans="2:18" x14ac:dyDescent="0.2">
      <c r="B2011"/>
      <c r="P2011"/>
      <c r="Q2011"/>
      <c r="R2011"/>
    </row>
    <row r="2012" spans="2:18" x14ac:dyDescent="0.2">
      <c r="B2012"/>
      <c r="P2012"/>
      <c r="Q2012"/>
      <c r="R2012"/>
    </row>
    <row r="2013" spans="2:18" x14ac:dyDescent="0.2">
      <c r="B2013"/>
      <c r="P2013"/>
      <c r="Q2013"/>
      <c r="R2013"/>
    </row>
    <row r="2014" spans="2:18" x14ac:dyDescent="0.2">
      <c r="B2014"/>
      <c r="P2014"/>
      <c r="Q2014"/>
      <c r="R2014"/>
    </row>
    <row r="2015" spans="2:18" x14ac:dyDescent="0.2">
      <c r="B2015"/>
      <c r="P2015"/>
      <c r="Q2015"/>
      <c r="R2015"/>
    </row>
    <row r="2016" spans="2:18" x14ac:dyDescent="0.2">
      <c r="B2016"/>
      <c r="P2016"/>
      <c r="Q2016"/>
      <c r="R2016"/>
    </row>
    <row r="2017" spans="2:18" x14ac:dyDescent="0.2">
      <c r="B2017"/>
      <c r="P2017"/>
      <c r="Q2017"/>
      <c r="R2017"/>
    </row>
    <row r="2018" spans="2:18" x14ac:dyDescent="0.2">
      <c r="B2018"/>
      <c r="P2018"/>
      <c r="Q2018"/>
      <c r="R2018"/>
    </row>
    <row r="2019" spans="2:18" x14ac:dyDescent="0.2">
      <c r="B2019"/>
      <c r="P2019"/>
      <c r="Q2019"/>
      <c r="R2019"/>
    </row>
    <row r="2020" spans="2:18" x14ac:dyDescent="0.2">
      <c r="B2020"/>
      <c r="P2020"/>
      <c r="Q2020"/>
      <c r="R2020"/>
    </row>
    <row r="2021" spans="2:18" x14ac:dyDescent="0.2">
      <c r="B2021"/>
      <c r="P2021"/>
      <c r="Q2021"/>
      <c r="R2021"/>
    </row>
    <row r="2022" spans="2:18" x14ac:dyDescent="0.2">
      <c r="B2022"/>
      <c r="P2022"/>
      <c r="Q2022"/>
      <c r="R2022"/>
    </row>
    <row r="2023" spans="2:18" x14ac:dyDescent="0.2">
      <c r="B2023"/>
      <c r="P2023"/>
      <c r="Q2023"/>
      <c r="R2023"/>
    </row>
    <row r="2024" spans="2:18" x14ac:dyDescent="0.2">
      <c r="B2024"/>
      <c r="P2024"/>
      <c r="Q2024"/>
      <c r="R2024"/>
    </row>
    <row r="2025" spans="2:18" x14ac:dyDescent="0.2">
      <c r="B2025"/>
      <c r="P2025"/>
      <c r="Q2025"/>
      <c r="R2025"/>
    </row>
    <row r="2026" spans="2:18" x14ac:dyDescent="0.2">
      <c r="B2026"/>
      <c r="P2026"/>
      <c r="Q2026"/>
      <c r="R2026"/>
    </row>
    <row r="2027" spans="2:18" x14ac:dyDescent="0.2">
      <c r="B2027"/>
      <c r="P2027"/>
      <c r="Q2027"/>
      <c r="R2027"/>
    </row>
    <row r="2028" spans="2:18" x14ac:dyDescent="0.2">
      <c r="B2028"/>
      <c r="P2028"/>
      <c r="Q2028"/>
      <c r="R2028"/>
    </row>
    <row r="2029" spans="2:18" x14ac:dyDescent="0.2">
      <c r="B2029"/>
      <c r="P2029"/>
      <c r="Q2029"/>
      <c r="R2029"/>
    </row>
    <row r="2030" spans="2:18" x14ac:dyDescent="0.2">
      <c r="B2030"/>
      <c r="P2030"/>
      <c r="Q2030"/>
      <c r="R2030"/>
    </row>
    <row r="2031" spans="2:18" x14ac:dyDescent="0.2">
      <c r="B2031"/>
      <c r="P2031"/>
      <c r="Q2031"/>
      <c r="R2031"/>
    </row>
    <row r="2032" spans="2:18" x14ac:dyDescent="0.2">
      <c r="B2032"/>
      <c r="P2032"/>
      <c r="Q2032"/>
      <c r="R2032"/>
    </row>
    <row r="2033" spans="2:18" x14ac:dyDescent="0.2">
      <c r="B2033"/>
      <c r="P2033"/>
      <c r="Q2033"/>
      <c r="R2033"/>
    </row>
    <row r="2034" spans="2:18" x14ac:dyDescent="0.2">
      <c r="B2034"/>
      <c r="P2034"/>
      <c r="Q2034"/>
      <c r="R2034"/>
    </row>
    <row r="2035" spans="2:18" x14ac:dyDescent="0.2">
      <c r="B2035"/>
      <c r="P2035"/>
      <c r="Q2035"/>
      <c r="R2035"/>
    </row>
    <row r="2036" spans="2:18" x14ac:dyDescent="0.2">
      <c r="B2036"/>
      <c r="P2036"/>
      <c r="Q2036"/>
      <c r="R2036"/>
    </row>
    <row r="2037" spans="2:18" x14ac:dyDescent="0.2">
      <c r="B2037"/>
      <c r="P2037"/>
      <c r="Q2037"/>
      <c r="R2037"/>
    </row>
    <row r="2038" spans="2:18" x14ac:dyDescent="0.2">
      <c r="B2038"/>
      <c r="P2038"/>
      <c r="Q2038"/>
      <c r="R2038"/>
    </row>
    <row r="2039" spans="2:18" x14ac:dyDescent="0.2">
      <c r="B2039"/>
      <c r="P2039"/>
      <c r="Q2039"/>
      <c r="R2039"/>
    </row>
    <row r="2040" spans="2:18" x14ac:dyDescent="0.2">
      <c r="B2040"/>
      <c r="P2040"/>
      <c r="Q2040"/>
      <c r="R2040"/>
    </row>
    <row r="2041" spans="2:18" x14ac:dyDescent="0.2">
      <c r="B2041"/>
      <c r="P2041"/>
      <c r="Q2041"/>
      <c r="R2041"/>
    </row>
    <row r="2042" spans="2:18" x14ac:dyDescent="0.2">
      <c r="B2042"/>
      <c r="P2042"/>
      <c r="Q2042"/>
      <c r="R2042"/>
    </row>
    <row r="2043" spans="2:18" x14ac:dyDescent="0.2">
      <c r="B2043"/>
      <c r="P2043"/>
      <c r="Q2043"/>
      <c r="R2043"/>
    </row>
    <row r="2044" spans="2:18" x14ac:dyDescent="0.2">
      <c r="B2044"/>
      <c r="P2044"/>
      <c r="Q2044"/>
      <c r="R2044"/>
    </row>
    <row r="2045" spans="2:18" x14ac:dyDescent="0.2">
      <c r="B2045"/>
      <c r="P2045"/>
      <c r="Q2045"/>
      <c r="R2045"/>
    </row>
    <row r="2046" spans="2:18" x14ac:dyDescent="0.2">
      <c r="B2046"/>
      <c r="P2046"/>
      <c r="Q2046"/>
      <c r="R2046"/>
    </row>
    <row r="2047" spans="2:18" x14ac:dyDescent="0.2">
      <c r="B2047"/>
      <c r="P2047"/>
      <c r="Q2047"/>
      <c r="R2047"/>
    </row>
    <row r="2048" spans="2:18" x14ac:dyDescent="0.2">
      <c r="B2048"/>
      <c r="P2048"/>
      <c r="Q2048"/>
      <c r="R2048"/>
    </row>
    <row r="2049" spans="2:18" x14ac:dyDescent="0.2">
      <c r="B2049"/>
      <c r="P2049"/>
      <c r="Q2049"/>
      <c r="R2049"/>
    </row>
    <row r="2050" spans="2:18" x14ac:dyDescent="0.2">
      <c r="B2050"/>
      <c r="P2050"/>
      <c r="Q2050"/>
      <c r="R2050"/>
    </row>
    <row r="2051" spans="2:18" x14ac:dyDescent="0.2">
      <c r="B2051"/>
      <c r="P2051"/>
      <c r="Q2051"/>
      <c r="R2051"/>
    </row>
    <row r="2052" spans="2:18" x14ac:dyDescent="0.2">
      <c r="B2052"/>
      <c r="P2052"/>
      <c r="Q2052"/>
      <c r="R2052"/>
    </row>
    <row r="2053" spans="2:18" x14ac:dyDescent="0.2">
      <c r="B2053"/>
      <c r="P2053"/>
      <c r="Q2053"/>
      <c r="R2053"/>
    </row>
    <row r="2054" spans="2:18" x14ac:dyDescent="0.2">
      <c r="B2054"/>
      <c r="P2054"/>
      <c r="Q2054"/>
      <c r="R2054"/>
    </row>
    <row r="2055" spans="2:18" x14ac:dyDescent="0.2">
      <c r="B2055"/>
      <c r="P2055"/>
      <c r="Q2055"/>
      <c r="R2055"/>
    </row>
    <row r="2056" spans="2:18" x14ac:dyDescent="0.2">
      <c r="B2056"/>
      <c r="P2056"/>
      <c r="Q2056"/>
      <c r="R2056"/>
    </row>
    <row r="2057" spans="2:18" x14ac:dyDescent="0.2">
      <c r="B2057"/>
      <c r="P2057"/>
      <c r="Q2057"/>
      <c r="R2057"/>
    </row>
    <row r="2058" spans="2:18" x14ac:dyDescent="0.2">
      <c r="B2058"/>
      <c r="P2058"/>
      <c r="Q2058"/>
      <c r="R2058"/>
    </row>
    <row r="2059" spans="2:18" x14ac:dyDescent="0.2">
      <c r="B2059"/>
      <c r="P2059"/>
      <c r="Q2059"/>
      <c r="R2059"/>
    </row>
    <row r="2060" spans="2:18" x14ac:dyDescent="0.2">
      <c r="B2060"/>
      <c r="P2060"/>
      <c r="Q2060"/>
      <c r="R2060"/>
    </row>
    <row r="2061" spans="2:18" x14ac:dyDescent="0.2">
      <c r="B2061"/>
      <c r="P2061"/>
      <c r="Q2061"/>
      <c r="R2061"/>
    </row>
    <row r="2062" spans="2:18" x14ac:dyDescent="0.2">
      <c r="B2062"/>
      <c r="P2062"/>
      <c r="Q2062"/>
      <c r="R2062"/>
    </row>
    <row r="2063" spans="2:18" x14ac:dyDescent="0.2">
      <c r="B2063"/>
      <c r="P2063"/>
      <c r="Q2063"/>
      <c r="R2063"/>
    </row>
    <row r="2064" spans="2:18" x14ac:dyDescent="0.2">
      <c r="B2064"/>
      <c r="P2064"/>
      <c r="Q2064"/>
      <c r="R2064"/>
    </row>
    <row r="2065" spans="2:18" x14ac:dyDescent="0.2">
      <c r="B2065"/>
      <c r="P2065"/>
      <c r="Q2065"/>
      <c r="R2065"/>
    </row>
    <row r="2066" spans="2:18" x14ac:dyDescent="0.2">
      <c r="B2066"/>
      <c r="P2066"/>
      <c r="Q2066"/>
      <c r="R2066"/>
    </row>
    <row r="2067" spans="2:18" x14ac:dyDescent="0.2">
      <c r="B2067"/>
      <c r="P2067"/>
      <c r="Q2067"/>
      <c r="R2067"/>
    </row>
    <row r="2068" spans="2:18" x14ac:dyDescent="0.2">
      <c r="B2068"/>
      <c r="P2068"/>
      <c r="Q2068"/>
      <c r="R2068"/>
    </row>
    <row r="2069" spans="2:18" x14ac:dyDescent="0.2">
      <c r="B2069"/>
      <c r="P2069"/>
      <c r="Q2069"/>
      <c r="R2069"/>
    </row>
    <row r="2070" spans="2:18" x14ac:dyDescent="0.2">
      <c r="B2070"/>
      <c r="P2070"/>
      <c r="Q2070"/>
      <c r="R2070"/>
    </row>
    <row r="2071" spans="2:18" x14ac:dyDescent="0.2">
      <c r="B2071"/>
      <c r="P2071"/>
      <c r="Q2071"/>
      <c r="R2071"/>
    </row>
    <row r="2072" spans="2:18" x14ac:dyDescent="0.2">
      <c r="B2072"/>
      <c r="P2072"/>
      <c r="Q2072"/>
      <c r="R2072"/>
    </row>
    <row r="2073" spans="2:18" x14ac:dyDescent="0.2">
      <c r="B2073"/>
      <c r="P2073"/>
      <c r="Q2073"/>
      <c r="R2073"/>
    </row>
    <row r="2074" spans="2:18" x14ac:dyDescent="0.2">
      <c r="B2074"/>
      <c r="P2074"/>
      <c r="Q2074"/>
      <c r="R2074"/>
    </row>
    <row r="2075" spans="2:18" x14ac:dyDescent="0.2">
      <c r="B2075"/>
      <c r="P2075"/>
      <c r="Q2075"/>
      <c r="R2075"/>
    </row>
    <row r="2076" spans="2:18" x14ac:dyDescent="0.2">
      <c r="B2076"/>
      <c r="P2076"/>
      <c r="Q2076"/>
      <c r="R2076"/>
    </row>
    <row r="2077" spans="2:18" x14ac:dyDescent="0.2">
      <c r="B2077"/>
      <c r="P2077"/>
      <c r="Q2077"/>
      <c r="R2077"/>
    </row>
    <row r="2078" spans="2:18" x14ac:dyDescent="0.2">
      <c r="B2078"/>
      <c r="P2078"/>
      <c r="Q2078"/>
      <c r="R2078"/>
    </row>
    <row r="2079" spans="2:18" x14ac:dyDescent="0.2">
      <c r="B2079"/>
      <c r="P2079"/>
      <c r="Q2079"/>
      <c r="R2079"/>
    </row>
    <row r="2080" spans="2:18" x14ac:dyDescent="0.2">
      <c r="B2080"/>
      <c r="P2080"/>
      <c r="Q2080"/>
      <c r="R2080"/>
    </row>
    <row r="2081" spans="2:18" x14ac:dyDescent="0.2">
      <c r="B2081"/>
      <c r="P2081"/>
      <c r="Q2081"/>
      <c r="R2081"/>
    </row>
    <row r="2082" spans="2:18" x14ac:dyDescent="0.2">
      <c r="B2082"/>
      <c r="P2082"/>
      <c r="Q2082"/>
      <c r="R2082"/>
    </row>
    <row r="2083" spans="2:18" x14ac:dyDescent="0.2">
      <c r="B2083"/>
      <c r="P2083"/>
      <c r="Q2083"/>
      <c r="R2083"/>
    </row>
    <row r="2084" spans="2:18" x14ac:dyDescent="0.2">
      <c r="B2084"/>
      <c r="P2084"/>
      <c r="Q2084"/>
      <c r="R2084"/>
    </row>
    <row r="2085" spans="2:18" x14ac:dyDescent="0.2">
      <c r="B2085"/>
      <c r="P2085"/>
      <c r="Q2085"/>
      <c r="R2085"/>
    </row>
    <row r="2086" spans="2:18" x14ac:dyDescent="0.2">
      <c r="B2086"/>
      <c r="P2086"/>
      <c r="Q2086"/>
      <c r="R2086"/>
    </row>
    <row r="2087" spans="2:18" x14ac:dyDescent="0.2">
      <c r="B2087"/>
      <c r="P2087"/>
      <c r="Q2087"/>
      <c r="R2087"/>
    </row>
    <row r="2088" spans="2:18" x14ac:dyDescent="0.2">
      <c r="B2088"/>
      <c r="P2088"/>
      <c r="Q2088"/>
      <c r="R2088"/>
    </row>
    <row r="2089" spans="2:18" x14ac:dyDescent="0.2">
      <c r="B2089"/>
      <c r="P2089"/>
      <c r="Q2089"/>
      <c r="R2089"/>
    </row>
    <row r="2090" spans="2:18" x14ac:dyDescent="0.2">
      <c r="B2090"/>
      <c r="P2090"/>
      <c r="Q2090"/>
      <c r="R2090"/>
    </row>
    <row r="2091" spans="2:18" x14ac:dyDescent="0.2">
      <c r="B2091"/>
      <c r="P2091"/>
      <c r="Q2091"/>
      <c r="R2091"/>
    </row>
    <row r="2092" spans="2:18" x14ac:dyDescent="0.2">
      <c r="B2092"/>
      <c r="P2092"/>
      <c r="Q2092"/>
      <c r="R2092"/>
    </row>
    <row r="2093" spans="2:18" x14ac:dyDescent="0.2">
      <c r="B2093"/>
      <c r="P2093"/>
      <c r="Q2093"/>
      <c r="R2093"/>
    </row>
    <row r="2094" spans="2:18" x14ac:dyDescent="0.2">
      <c r="B2094"/>
      <c r="P2094"/>
      <c r="Q2094"/>
      <c r="R2094"/>
    </row>
    <row r="2095" spans="2:18" x14ac:dyDescent="0.2">
      <c r="B2095"/>
      <c r="P2095"/>
      <c r="Q2095"/>
      <c r="R2095"/>
    </row>
    <row r="2096" spans="2:18" x14ac:dyDescent="0.2">
      <c r="B2096"/>
      <c r="P2096"/>
      <c r="Q2096"/>
      <c r="R2096"/>
    </row>
    <row r="2097" spans="2:18" x14ac:dyDescent="0.2">
      <c r="B2097"/>
      <c r="P2097"/>
      <c r="Q2097"/>
      <c r="R2097"/>
    </row>
    <row r="2098" spans="2:18" x14ac:dyDescent="0.2">
      <c r="B2098"/>
      <c r="P2098"/>
      <c r="Q2098"/>
      <c r="R2098"/>
    </row>
    <row r="2099" spans="2:18" x14ac:dyDescent="0.2">
      <c r="B2099"/>
      <c r="P2099"/>
      <c r="Q2099"/>
      <c r="R2099"/>
    </row>
    <row r="2100" spans="2:18" x14ac:dyDescent="0.2">
      <c r="B2100"/>
      <c r="P2100"/>
      <c r="Q2100"/>
      <c r="R2100"/>
    </row>
    <row r="2101" spans="2:18" x14ac:dyDescent="0.2">
      <c r="B2101"/>
      <c r="P2101"/>
      <c r="Q2101"/>
      <c r="R2101"/>
    </row>
    <row r="2102" spans="2:18" x14ac:dyDescent="0.2">
      <c r="B2102"/>
      <c r="P2102"/>
      <c r="Q2102"/>
      <c r="R2102"/>
    </row>
    <row r="2103" spans="2:18" x14ac:dyDescent="0.2">
      <c r="B2103"/>
      <c r="P2103"/>
      <c r="Q2103"/>
      <c r="R2103"/>
    </row>
    <row r="2104" spans="2:18" x14ac:dyDescent="0.2">
      <c r="B2104"/>
      <c r="P2104"/>
      <c r="Q2104"/>
      <c r="R2104"/>
    </row>
    <row r="2105" spans="2:18" x14ac:dyDescent="0.2">
      <c r="B2105"/>
      <c r="P2105"/>
      <c r="Q2105"/>
      <c r="R2105"/>
    </row>
    <row r="2106" spans="2:18" x14ac:dyDescent="0.2">
      <c r="B2106"/>
      <c r="P2106"/>
      <c r="Q2106"/>
      <c r="R2106"/>
    </row>
    <row r="2107" spans="2:18" x14ac:dyDescent="0.2">
      <c r="B2107"/>
      <c r="P2107"/>
      <c r="Q2107"/>
      <c r="R2107"/>
    </row>
    <row r="2108" spans="2:18" x14ac:dyDescent="0.2">
      <c r="B2108"/>
      <c r="P2108"/>
      <c r="Q2108"/>
      <c r="R2108"/>
    </row>
    <row r="2109" spans="2:18" x14ac:dyDescent="0.2">
      <c r="B2109"/>
      <c r="P2109"/>
      <c r="Q2109"/>
      <c r="R2109"/>
    </row>
    <row r="2110" spans="2:18" x14ac:dyDescent="0.2">
      <c r="B2110"/>
      <c r="P2110"/>
      <c r="Q2110"/>
      <c r="R2110"/>
    </row>
    <row r="2111" spans="2:18" x14ac:dyDescent="0.2">
      <c r="B2111"/>
      <c r="P2111"/>
      <c r="Q2111"/>
      <c r="R2111"/>
    </row>
    <row r="2112" spans="2:18" x14ac:dyDescent="0.2">
      <c r="B2112"/>
      <c r="P2112"/>
      <c r="Q2112"/>
      <c r="R2112"/>
    </row>
    <row r="2113" spans="2:18" x14ac:dyDescent="0.2">
      <c r="B2113"/>
      <c r="P2113"/>
      <c r="Q2113"/>
      <c r="R2113"/>
    </row>
    <row r="2114" spans="2:18" x14ac:dyDescent="0.2">
      <c r="B2114"/>
      <c r="P2114"/>
      <c r="Q2114"/>
      <c r="R2114"/>
    </row>
    <row r="2115" spans="2:18" x14ac:dyDescent="0.2">
      <c r="B2115"/>
      <c r="P2115"/>
      <c r="Q2115"/>
      <c r="R2115"/>
    </row>
    <row r="2116" spans="2:18" x14ac:dyDescent="0.2">
      <c r="B2116"/>
      <c r="P2116"/>
      <c r="Q2116"/>
      <c r="R2116"/>
    </row>
    <row r="2117" spans="2:18" x14ac:dyDescent="0.2">
      <c r="B2117"/>
      <c r="P2117"/>
      <c r="Q2117"/>
      <c r="R2117"/>
    </row>
    <row r="2118" spans="2:18" x14ac:dyDescent="0.2">
      <c r="B2118"/>
      <c r="P2118"/>
      <c r="Q2118"/>
      <c r="R2118"/>
    </row>
    <row r="2119" spans="2:18" x14ac:dyDescent="0.2">
      <c r="B2119"/>
      <c r="P2119"/>
      <c r="Q2119"/>
      <c r="R2119"/>
    </row>
    <row r="2120" spans="2:18" x14ac:dyDescent="0.2">
      <c r="B2120"/>
      <c r="P2120"/>
      <c r="Q2120"/>
      <c r="R2120"/>
    </row>
    <row r="2121" spans="2:18" x14ac:dyDescent="0.2">
      <c r="B2121"/>
      <c r="P2121"/>
      <c r="Q2121"/>
      <c r="R2121"/>
    </row>
    <row r="2122" spans="2:18" x14ac:dyDescent="0.2">
      <c r="B2122"/>
      <c r="P2122"/>
      <c r="Q2122"/>
      <c r="R2122"/>
    </row>
    <row r="2123" spans="2:18" x14ac:dyDescent="0.2">
      <c r="B2123"/>
      <c r="P2123"/>
      <c r="Q2123"/>
      <c r="R2123"/>
    </row>
    <row r="2124" spans="2:18" x14ac:dyDescent="0.2">
      <c r="B2124"/>
      <c r="P2124"/>
      <c r="Q2124"/>
      <c r="R2124"/>
    </row>
    <row r="2125" spans="2:18" x14ac:dyDescent="0.2">
      <c r="B2125"/>
      <c r="P2125"/>
      <c r="Q2125"/>
      <c r="R2125"/>
    </row>
    <row r="2126" spans="2:18" x14ac:dyDescent="0.2">
      <c r="B2126"/>
      <c r="P2126"/>
      <c r="Q2126"/>
      <c r="R2126"/>
    </row>
    <row r="2127" spans="2:18" x14ac:dyDescent="0.2">
      <c r="B2127"/>
      <c r="P2127"/>
      <c r="Q2127"/>
      <c r="R2127"/>
    </row>
    <row r="2128" spans="2:18" x14ac:dyDescent="0.2">
      <c r="B2128"/>
      <c r="P2128"/>
      <c r="Q2128"/>
      <c r="R2128"/>
    </row>
    <row r="2129" spans="2:18" x14ac:dyDescent="0.2">
      <c r="B2129"/>
      <c r="P2129"/>
      <c r="Q2129"/>
      <c r="R2129"/>
    </row>
    <row r="2130" spans="2:18" x14ac:dyDescent="0.2">
      <c r="B2130"/>
      <c r="P2130"/>
      <c r="Q2130"/>
      <c r="R2130"/>
    </row>
    <row r="2131" spans="2:18" x14ac:dyDescent="0.2">
      <c r="B2131"/>
      <c r="P2131"/>
      <c r="Q2131"/>
      <c r="R2131"/>
    </row>
    <row r="2132" spans="2:18" x14ac:dyDescent="0.2">
      <c r="B2132"/>
      <c r="P2132"/>
      <c r="Q2132"/>
      <c r="R2132"/>
    </row>
    <row r="2133" spans="2:18" x14ac:dyDescent="0.2">
      <c r="B2133"/>
      <c r="P2133"/>
      <c r="Q2133"/>
      <c r="R2133"/>
    </row>
    <row r="2134" spans="2:18" x14ac:dyDescent="0.2">
      <c r="B2134"/>
      <c r="P2134"/>
      <c r="Q2134"/>
      <c r="R2134"/>
    </row>
    <row r="2135" spans="2:18" x14ac:dyDescent="0.2">
      <c r="B2135"/>
      <c r="P2135"/>
      <c r="Q2135"/>
      <c r="R2135"/>
    </row>
    <row r="2136" spans="2:18" x14ac:dyDescent="0.2">
      <c r="B2136"/>
      <c r="P2136"/>
      <c r="Q2136"/>
      <c r="R2136"/>
    </row>
    <row r="2137" spans="2:18" x14ac:dyDescent="0.2">
      <c r="B2137"/>
      <c r="P2137"/>
      <c r="Q2137"/>
      <c r="R2137"/>
    </row>
    <row r="2138" spans="2:18" x14ac:dyDescent="0.2">
      <c r="B2138"/>
      <c r="P2138"/>
      <c r="Q2138"/>
      <c r="R2138"/>
    </row>
    <row r="2139" spans="2:18" x14ac:dyDescent="0.2">
      <c r="B2139"/>
      <c r="P2139"/>
      <c r="Q2139"/>
      <c r="R2139"/>
    </row>
    <row r="2140" spans="2:18" x14ac:dyDescent="0.2">
      <c r="B2140"/>
      <c r="P2140"/>
      <c r="Q2140"/>
      <c r="R2140"/>
    </row>
    <row r="2141" spans="2:18" x14ac:dyDescent="0.2">
      <c r="B2141"/>
      <c r="P2141"/>
      <c r="Q2141"/>
      <c r="R2141"/>
    </row>
    <row r="2142" spans="2:18" x14ac:dyDescent="0.2">
      <c r="B2142"/>
      <c r="P2142"/>
      <c r="Q2142"/>
      <c r="R2142"/>
    </row>
    <row r="2143" spans="2:18" x14ac:dyDescent="0.2">
      <c r="B2143"/>
      <c r="P2143"/>
      <c r="Q2143"/>
      <c r="R2143"/>
    </row>
    <row r="2144" spans="2:18" x14ac:dyDescent="0.2">
      <c r="B2144"/>
      <c r="P2144"/>
      <c r="Q2144"/>
      <c r="R2144"/>
    </row>
    <row r="2145" spans="2:18" x14ac:dyDescent="0.2">
      <c r="B2145"/>
      <c r="P2145"/>
      <c r="Q2145"/>
      <c r="R2145"/>
    </row>
    <row r="2146" spans="2:18" x14ac:dyDescent="0.2">
      <c r="B2146"/>
      <c r="P2146"/>
      <c r="Q2146"/>
      <c r="R2146"/>
    </row>
    <row r="2147" spans="2:18" x14ac:dyDescent="0.2">
      <c r="B2147"/>
      <c r="P2147"/>
      <c r="Q2147"/>
      <c r="R2147"/>
    </row>
    <row r="2148" spans="2:18" x14ac:dyDescent="0.2">
      <c r="B2148"/>
      <c r="P2148"/>
      <c r="Q2148"/>
      <c r="R2148"/>
    </row>
    <row r="2149" spans="2:18" x14ac:dyDescent="0.2">
      <c r="B2149"/>
      <c r="P2149"/>
      <c r="Q2149"/>
      <c r="R2149"/>
    </row>
    <row r="2150" spans="2:18" x14ac:dyDescent="0.2">
      <c r="B2150"/>
      <c r="P2150"/>
      <c r="Q2150"/>
      <c r="R2150"/>
    </row>
    <row r="2151" spans="2:18" x14ac:dyDescent="0.2">
      <c r="B2151"/>
      <c r="P2151"/>
      <c r="Q2151"/>
      <c r="R2151"/>
    </row>
    <row r="2152" spans="2:18" x14ac:dyDescent="0.2">
      <c r="B2152"/>
      <c r="P2152"/>
      <c r="Q2152"/>
      <c r="R2152"/>
    </row>
    <row r="2153" spans="2:18" x14ac:dyDescent="0.2">
      <c r="B2153"/>
      <c r="P2153"/>
      <c r="Q2153"/>
      <c r="R2153"/>
    </row>
    <row r="2154" spans="2:18" x14ac:dyDescent="0.2">
      <c r="B2154"/>
      <c r="P2154"/>
      <c r="Q2154"/>
      <c r="R2154"/>
    </row>
    <row r="2155" spans="2:18" x14ac:dyDescent="0.2">
      <c r="B2155"/>
      <c r="P2155"/>
      <c r="Q2155"/>
      <c r="R2155"/>
    </row>
    <row r="2156" spans="2:18" x14ac:dyDescent="0.2">
      <c r="B2156"/>
      <c r="P2156"/>
      <c r="Q2156"/>
      <c r="R2156"/>
    </row>
    <row r="2157" spans="2:18" x14ac:dyDescent="0.2">
      <c r="B2157"/>
      <c r="P2157"/>
      <c r="Q2157"/>
      <c r="R2157"/>
    </row>
    <row r="2158" spans="2:18" x14ac:dyDescent="0.2">
      <c r="B2158"/>
      <c r="P2158"/>
      <c r="Q2158"/>
      <c r="R2158"/>
    </row>
    <row r="2159" spans="2:18" x14ac:dyDescent="0.2">
      <c r="B2159"/>
      <c r="P2159"/>
      <c r="Q2159"/>
      <c r="R2159"/>
    </row>
    <row r="2160" spans="2:18" x14ac:dyDescent="0.2">
      <c r="B2160"/>
      <c r="P2160"/>
      <c r="Q2160"/>
      <c r="R2160"/>
    </row>
    <row r="2161" spans="2:18" x14ac:dyDescent="0.2">
      <c r="B2161"/>
      <c r="P2161"/>
      <c r="Q2161"/>
      <c r="R2161"/>
    </row>
    <row r="2162" spans="2:18" x14ac:dyDescent="0.2">
      <c r="B2162"/>
      <c r="P2162"/>
      <c r="Q2162"/>
      <c r="R2162"/>
    </row>
    <row r="2163" spans="2:18" x14ac:dyDescent="0.2">
      <c r="B2163"/>
      <c r="P2163"/>
      <c r="Q2163"/>
      <c r="R2163"/>
    </row>
    <row r="2164" spans="2:18" x14ac:dyDescent="0.2">
      <c r="B2164"/>
      <c r="P2164"/>
      <c r="Q2164"/>
      <c r="R2164"/>
    </row>
    <row r="2165" spans="2:18" x14ac:dyDescent="0.2">
      <c r="B2165"/>
      <c r="P2165"/>
      <c r="Q2165"/>
      <c r="R2165"/>
    </row>
    <row r="2166" spans="2:18" x14ac:dyDescent="0.2">
      <c r="B2166"/>
      <c r="P2166"/>
      <c r="Q2166"/>
      <c r="R2166"/>
    </row>
    <row r="2167" spans="2:18" x14ac:dyDescent="0.2">
      <c r="B2167"/>
      <c r="P2167"/>
      <c r="Q2167"/>
      <c r="R2167"/>
    </row>
    <row r="2168" spans="2:18" x14ac:dyDescent="0.2">
      <c r="B2168"/>
      <c r="P2168"/>
      <c r="Q2168"/>
      <c r="R2168"/>
    </row>
    <row r="2169" spans="2:18" x14ac:dyDescent="0.2">
      <c r="B2169"/>
      <c r="P2169"/>
      <c r="Q2169"/>
      <c r="R2169"/>
    </row>
    <row r="2170" spans="2:18" x14ac:dyDescent="0.2">
      <c r="B2170"/>
      <c r="P2170"/>
      <c r="Q2170"/>
      <c r="R2170"/>
    </row>
    <row r="2171" spans="2:18" x14ac:dyDescent="0.2">
      <c r="B2171"/>
      <c r="P2171"/>
      <c r="Q2171"/>
      <c r="R2171"/>
    </row>
    <row r="2172" spans="2:18" x14ac:dyDescent="0.2">
      <c r="B2172"/>
      <c r="P2172"/>
      <c r="Q2172"/>
      <c r="R2172"/>
    </row>
    <row r="2173" spans="2:18" x14ac:dyDescent="0.2">
      <c r="B2173"/>
      <c r="P2173"/>
      <c r="Q2173"/>
      <c r="R2173"/>
    </row>
    <row r="2174" spans="2:18" x14ac:dyDescent="0.2">
      <c r="B2174"/>
      <c r="P2174"/>
      <c r="Q2174"/>
      <c r="R2174"/>
    </row>
    <row r="2175" spans="2:18" x14ac:dyDescent="0.2">
      <c r="B2175"/>
      <c r="P2175"/>
      <c r="Q2175"/>
      <c r="R2175"/>
    </row>
    <row r="2176" spans="2:18" x14ac:dyDescent="0.2">
      <c r="B2176"/>
      <c r="P2176"/>
      <c r="Q2176"/>
      <c r="R2176"/>
    </row>
    <row r="2177" spans="2:18" x14ac:dyDescent="0.2">
      <c r="B2177"/>
      <c r="P2177"/>
      <c r="Q2177"/>
      <c r="R2177"/>
    </row>
    <row r="2178" spans="2:18" x14ac:dyDescent="0.2">
      <c r="B2178"/>
      <c r="P2178"/>
      <c r="Q2178"/>
      <c r="R2178"/>
    </row>
    <row r="2179" spans="2:18" x14ac:dyDescent="0.2">
      <c r="B2179"/>
      <c r="P2179"/>
      <c r="Q2179"/>
      <c r="R2179"/>
    </row>
    <row r="2180" spans="2:18" x14ac:dyDescent="0.2">
      <c r="B2180"/>
      <c r="P2180"/>
      <c r="Q2180"/>
      <c r="R2180"/>
    </row>
    <row r="2181" spans="2:18" x14ac:dyDescent="0.2">
      <c r="B2181"/>
      <c r="P2181"/>
      <c r="Q2181"/>
      <c r="R2181"/>
    </row>
    <row r="2182" spans="2:18" x14ac:dyDescent="0.2">
      <c r="B2182"/>
      <c r="P2182"/>
      <c r="Q2182"/>
      <c r="R2182"/>
    </row>
    <row r="2183" spans="2:18" x14ac:dyDescent="0.2">
      <c r="B2183"/>
      <c r="P2183"/>
      <c r="Q2183"/>
      <c r="R2183"/>
    </row>
    <row r="2184" spans="2:18" x14ac:dyDescent="0.2">
      <c r="B2184"/>
      <c r="P2184"/>
      <c r="Q2184"/>
      <c r="R2184"/>
    </row>
    <row r="2185" spans="2:18" x14ac:dyDescent="0.2">
      <c r="B2185"/>
      <c r="P2185"/>
      <c r="Q2185"/>
      <c r="R2185"/>
    </row>
    <row r="2186" spans="2:18" x14ac:dyDescent="0.2">
      <c r="B2186"/>
      <c r="P2186"/>
      <c r="Q2186"/>
      <c r="R2186"/>
    </row>
    <row r="2187" spans="2:18" x14ac:dyDescent="0.2">
      <c r="B2187"/>
      <c r="P2187"/>
      <c r="Q2187"/>
      <c r="R2187"/>
    </row>
    <row r="2188" spans="2:18" x14ac:dyDescent="0.2">
      <c r="B2188"/>
      <c r="P2188"/>
      <c r="Q2188"/>
      <c r="R2188"/>
    </row>
    <row r="2189" spans="2:18" x14ac:dyDescent="0.2">
      <c r="B2189"/>
      <c r="P2189"/>
      <c r="Q2189"/>
      <c r="R2189"/>
    </row>
    <row r="2190" spans="2:18" x14ac:dyDescent="0.2">
      <c r="B2190"/>
      <c r="P2190"/>
      <c r="Q2190"/>
      <c r="R2190"/>
    </row>
    <row r="2191" spans="2:18" x14ac:dyDescent="0.2">
      <c r="B2191"/>
      <c r="P2191"/>
      <c r="Q2191"/>
      <c r="R2191"/>
    </row>
    <row r="2192" spans="2:18" x14ac:dyDescent="0.2">
      <c r="B2192"/>
      <c r="P2192"/>
      <c r="Q2192"/>
      <c r="R2192"/>
    </row>
    <row r="2193" spans="2:18" x14ac:dyDescent="0.2">
      <c r="B2193"/>
      <c r="P2193"/>
      <c r="Q2193"/>
      <c r="R2193"/>
    </row>
    <row r="2194" spans="2:18" x14ac:dyDescent="0.2">
      <c r="B2194"/>
      <c r="P2194"/>
      <c r="Q2194"/>
      <c r="R2194"/>
    </row>
    <row r="2195" spans="2:18" x14ac:dyDescent="0.2">
      <c r="B2195"/>
      <c r="P2195"/>
      <c r="Q2195"/>
      <c r="R2195"/>
    </row>
    <row r="2196" spans="2:18" x14ac:dyDescent="0.2">
      <c r="B2196"/>
      <c r="P2196"/>
      <c r="Q2196"/>
      <c r="R2196"/>
    </row>
    <row r="2197" spans="2:18" x14ac:dyDescent="0.2">
      <c r="B2197"/>
      <c r="P2197"/>
      <c r="Q2197"/>
      <c r="R2197"/>
    </row>
    <row r="2198" spans="2:18" x14ac:dyDescent="0.2">
      <c r="B2198"/>
      <c r="P2198"/>
      <c r="Q2198"/>
      <c r="R2198"/>
    </row>
    <row r="2199" spans="2:18" x14ac:dyDescent="0.2">
      <c r="B2199"/>
      <c r="P2199"/>
      <c r="Q2199"/>
      <c r="R2199"/>
    </row>
    <row r="2200" spans="2:18" x14ac:dyDescent="0.2">
      <c r="B2200"/>
      <c r="P2200"/>
      <c r="Q2200"/>
      <c r="R2200"/>
    </row>
    <row r="2201" spans="2:18" x14ac:dyDescent="0.2">
      <c r="B2201"/>
      <c r="P2201"/>
      <c r="Q2201"/>
      <c r="R2201"/>
    </row>
    <row r="2202" spans="2:18" x14ac:dyDescent="0.2">
      <c r="B2202"/>
      <c r="P2202"/>
      <c r="Q2202"/>
      <c r="R2202"/>
    </row>
    <row r="2203" spans="2:18" x14ac:dyDescent="0.2">
      <c r="B2203"/>
      <c r="P2203"/>
      <c r="Q2203"/>
      <c r="R2203"/>
    </row>
    <row r="2204" spans="2:18" x14ac:dyDescent="0.2">
      <c r="B2204"/>
      <c r="P2204"/>
      <c r="Q2204"/>
      <c r="R2204"/>
    </row>
    <row r="2205" spans="2:18" x14ac:dyDescent="0.2">
      <c r="B2205"/>
      <c r="P2205"/>
      <c r="Q2205"/>
      <c r="R2205"/>
    </row>
    <row r="2206" spans="2:18" x14ac:dyDescent="0.2">
      <c r="B2206"/>
      <c r="P2206"/>
      <c r="Q2206"/>
      <c r="R2206"/>
    </row>
    <row r="2207" spans="2:18" x14ac:dyDescent="0.2">
      <c r="B2207"/>
      <c r="P2207"/>
      <c r="Q2207"/>
      <c r="R2207"/>
    </row>
    <row r="2208" spans="2:18" x14ac:dyDescent="0.2">
      <c r="B2208"/>
      <c r="P2208"/>
      <c r="Q2208"/>
      <c r="R2208"/>
    </row>
    <row r="2209" spans="2:18" x14ac:dyDescent="0.2">
      <c r="B2209"/>
      <c r="P2209"/>
      <c r="Q2209"/>
      <c r="R2209"/>
    </row>
    <row r="2210" spans="2:18" x14ac:dyDescent="0.2">
      <c r="B2210"/>
      <c r="P2210"/>
      <c r="Q2210"/>
      <c r="R2210"/>
    </row>
    <row r="2211" spans="2:18" x14ac:dyDescent="0.2">
      <c r="B2211"/>
      <c r="P2211"/>
      <c r="Q2211"/>
      <c r="R2211"/>
    </row>
    <row r="2212" spans="2:18" x14ac:dyDescent="0.2">
      <c r="B2212"/>
      <c r="P2212"/>
      <c r="Q2212"/>
      <c r="R2212"/>
    </row>
    <row r="2213" spans="2:18" x14ac:dyDescent="0.2">
      <c r="B2213"/>
      <c r="P2213"/>
      <c r="Q2213"/>
      <c r="R2213"/>
    </row>
    <row r="2214" spans="2:18" x14ac:dyDescent="0.2">
      <c r="B2214"/>
      <c r="P2214"/>
      <c r="Q2214"/>
      <c r="R2214"/>
    </row>
    <row r="2215" spans="2:18" x14ac:dyDescent="0.2">
      <c r="B2215"/>
      <c r="P2215"/>
      <c r="Q2215"/>
      <c r="R2215"/>
    </row>
    <row r="2216" spans="2:18" x14ac:dyDescent="0.2">
      <c r="B2216"/>
      <c r="P2216"/>
      <c r="Q2216"/>
      <c r="R2216"/>
    </row>
    <row r="2217" spans="2:18" x14ac:dyDescent="0.2">
      <c r="B2217"/>
      <c r="P2217"/>
      <c r="Q2217"/>
      <c r="R2217"/>
    </row>
    <row r="2218" spans="2:18" x14ac:dyDescent="0.2">
      <c r="B2218"/>
      <c r="P2218"/>
      <c r="Q2218"/>
      <c r="R2218"/>
    </row>
    <row r="2219" spans="2:18" x14ac:dyDescent="0.2">
      <c r="B2219"/>
      <c r="P2219"/>
      <c r="Q2219"/>
      <c r="R2219"/>
    </row>
    <row r="2220" spans="2:18" x14ac:dyDescent="0.2">
      <c r="B2220"/>
      <c r="P2220"/>
      <c r="Q2220"/>
      <c r="R2220"/>
    </row>
    <row r="2221" spans="2:18" x14ac:dyDescent="0.2">
      <c r="B2221"/>
      <c r="P2221"/>
      <c r="Q2221"/>
      <c r="R2221"/>
    </row>
    <row r="2222" spans="2:18" x14ac:dyDescent="0.2">
      <c r="B2222"/>
      <c r="P2222"/>
      <c r="Q2222"/>
      <c r="R2222"/>
    </row>
    <row r="2223" spans="2:18" x14ac:dyDescent="0.2">
      <c r="B2223"/>
      <c r="P2223"/>
      <c r="Q2223"/>
      <c r="R2223"/>
    </row>
    <row r="2224" spans="2:18" x14ac:dyDescent="0.2">
      <c r="B2224"/>
      <c r="P2224"/>
      <c r="Q2224"/>
      <c r="R2224"/>
    </row>
    <row r="2225" spans="2:18" x14ac:dyDescent="0.2">
      <c r="B2225"/>
      <c r="P2225"/>
      <c r="Q2225"/>
      <c r="R2225"/>
    </row>
    <row r="2226" spans="2:18" x14ac:dyDescent="0.2">
      <c r="B2226"/>
      <c r="P2226"/>
      <c r="Q2226"/>
      <c r="R2226"/>
    </row>
    <row r="2227" spans="2:18" x14ac:dyDescent="0.2">
      <c r="B2227"/>
      <c r="P2227"/>
      <c r="Q2227"/>
      <c r="R2227"/>
    </row>
    <row r="2228" spans="2:18" x14ac:dyDescent="0.2">
      <c r="B2228"/>
      <c r="P2228"/>
      <c r="Q2228"/>
      <c r="R2228"/>
    </row>
    <row r="2229" spans="2:18" x14ac:dyDescent="0.2">
      <c r="B2229"/>
      <c r="P2229"/>
      <c r="Q2229"/>
      <c r="R2229"/>
    </row>
    <row r="2230" spans="2:18" x14ac:dyDescent="0.2">
      <c r="B2230"/>
      <c r="P2230"/>
      <c r="Q2230"/>
      <c r="R2230"/>
    </row>
    <row r="2231" spans="2:18" x14ac:dyDescent="0.2">
      <c r="B2231"/>
      <c r="P2231"/>
      <c r="Q2231"/>
      <c r="R2231"/>
    </row>
    <row r="2232" spans="2:18" x14ac:dyDescent="0.2">
      <c r="B2232"/>
      <c r="P2232"/>
      <c r="Q2232"/>
      <c r="R2232"/>
    </row>
    <row r="2233" spans="2:18" x14ac:dyDescent="0.2">
      <c r="B2233"/>
      <c r="P2233"/>
      <c r="Q2233"/>
      <c r="R2233"/>
    </row>
    <row r="2234" spans="2:18" x14ac:dyDescent="0.2">
      <c r="B2234"/>
      <c r="P2234"/>
      <c r="Q2234"/>
      <c r="R2234"/>
    </row>
    <row r="2235" spans="2:18" x14ac:dyDescent="0.2">
      <c r="B2235"/>
      <c r="P2235"/>
      <c r="Q2235"/>
      <c r="R2235"/>
    </row>
    <row r="2236" spans="2:18" x14ac:dyDescent="0.2">
      <c r="B2236"/>
      <c r="P2236"/>
      <c r="Q2236"/>
      <c r="R2236"/>
    </row>
    <row r="2237" spans="2:18" x14ac:dyDescent="0.2">
      <c r="B2237"/>
      <c r="P2237"/>
      <c r="Q2237"/>
      <c r="R2237"/>
    </row>
    <row r="2238" spans="2:18" x14ac:dyDescent="0.2">
      <c r="B2238"/>
      <c r="P2238"/>
      <c r="Q2238"/>
      <c r="R2238"/>
    </row>
    <row r="2239" spans="2:18" x14ac:dyDescent="0.2">
      <c r="B2239"/>
      <c r="P2239"/>
      <c r="Q2239"/>
      <c r="R2239"/>
    </row>
    <row r="2240" spans="2:18" x14ac:dyDescent="0.2">
      <c r="B2240"/>
      <c r="P2240"/>
      <c r="Q2240"/>
      <c r="R2240"/>
    </row>
    <row r="2241" spans="2:18" x14ac:dyDescent="0.2">
      <c r="B2241"/>
      <c r="P2241"/>
      <c r="Q2241"/>
      <c r="R2241"/>
    </row>
    <row r="2242" spans="2:18" x14ac:dyDescent="0.2">
      <c r="B2242"/>
      <c r="P2242"/>
      <c r="Q2242"/>
      <c r="R2242"/>
    </row>
    <row r="2243" spans="2:18" x14ac:dyDescent="0.2">
      <c r="B2243"/>
      <c r="P2243"/>
      <c r="Q2243"/>
      <c r="R2243"/>
    </row>
    <row r="2244" spans="2:18" x14ac:dyDescent="0.2">
      <c r="B2244"/>
      <c r="P2244"/>
      <c r="Q2244"/>
      <c r="R2244"/>
    </row>
    <row r="2245" spans="2:18" x14ac:dyDescent="0.2">
      <c r="B2245"/>
      <c r="P2245"/>
      <c r="Q2245"/>
      <c r="R2245"/>
    </row>
    <row r="2246" spans="2:18" x14ac:dyDescent="0.2">
      <c r="B2246"/>
      <c r="P2246"/>
      <c r="Q2246"/>
      <c r="R2246"/>
    </row>
    <row r="2247" spans="2:18" x14ac:dyDescent="0.2">
      <c r="B2247"/>
      <c r="P2247"/>
      <c r="Q2247"/>
      <c r="R2247"/>
    </row>
    <row r="2248" spans="2:18" x14ac:dyDescent="0.2">
      <c r="B2248"/>
      <c r="P2248"/>
      <c r="Q2248"/>
      <c r="R2248"/>
    </row>
    <row r="2249" spans="2:18" x14ac:dyDescent="0.2">
      <c r="B2249"/>
      <c r="P2249"/>
      <c r="Q2249"/>
      <c r="R2249"/>
    </row>
    <row r="2250" spans="2:18" x14ac:dyDescent="0.2">
      <c r="B2250"/>
      <c r="P2250"/>
      <c r="Q2250"/>
      <c r="R2250"/>
    </row>
    <row r="2251" spans="2:18" x14ac:dyDescent="0.2">
      <c r="B2251"/>
      <c r="P2251"/>
      <c r="Q2251"/>
      <c r="R2251"/>
    </row>
    <row r="2252" spans="2:18" x14ac:dyDescent="0.2">
      <c r="B2252"/>
      <c r="P2252"/>
      <c r="Q2252"/>
      <c r="R2252"/>
    </row>
    <row r="2253" spans="2:18" x14ac:dyDescent="0.2">
      <c r="B2253"/>
      <c r="P2253"/>
      <c r="Q2253"/>
      <c r="R2253"/>
    </row>
    <row r="2254" spans="2:18" x14ac:dyDescent="0.2">
      <c r="B2254"/>
      <c r="P2254"/>
      <c r="Q2254"/>
      <c r="R2254"/>
    </row>
    <row r="2255" spans="2:18" x14ac:dyDescent="0.2">
      <c r="B2255"/>
      <c r="P2255"/>
      <c r="Q2255"/>
      <c r="R2255"/>
    </row>
    <row r="2256" spans="2:18" x14ac:dyDescent="0.2">
      <c r="B2256"/>
      <c r="P2256"/>
      <c r="Q2256"/>
      <c r="R2256"/>
    </row>
    <row r="2257" spans="2:18" x14ac:dyDescent="0.2">
      <c r="B2257"/>
      <c r="P2257"/>
      <c r="Q2257"/>
      <c r="R2257"/>
    </row>
    <row r="2258" spans="2:18" x14ac:dyDescent="0.2">
      <c r="B2258"/>
      <c r="P2258"/>
      <c r="Q2258"/>
      <c r="R2258"/>
    </row>
    <row r="2259" spans="2:18" x14ac:dyDescent="0.2">
      <c r="B2259"/>
      <c r="P2259"/>
      <c r="Q2259"/>
      <c r="R2259"/>
    </row>
    <row r="2260" spans="2:18" x14ac:dyDescent="0.2">
      <c r="B2260"/>
      <c r="P2260"/>
      <c r="Q2260"/>
      <c r="R2260"/>
    </row>
    <row r="2261" spans="2:18" x14ac:dyDescent="0.2">
      <c r="B2261"/>
      <c r="P2261"/>
      <c r="Q2261"/>
      <c r="R2261"/>
    </row>
    <row r="2262" spans="2:18" x14ac:dyDescent="0.2">
      <c r="B2262"/>
      <c r="P2262"/>
      <c r="Q2262"/>
      <c r="R2262"/>
    </row>
    <row r="2263" spans="2:18" x14ac:dyDescent="0.2">
      <c r="B2263"/>
      <c r="P2263"/>
      <c r="Q2263"/>
      <c r="R2263"/>
    </row>
    <row r="2264" spans="2:18" x14ac:dyDescent="0.2">
      <c r="B2264"/>
      <c r="P2264"/>
      <c r="Q2264"/>
      <c r="R2264"/>
    </row>
    <row r="2265" spans="2:18" x14ac:dyDescent="0.2">
      <c r="B2265"/>
      <c r="P2265"/>
      <c r="Q2265"/>
      <c r="R2265"/>
    </row>
    <row r="2266" spans="2:18" x14ac:dyDescent="0.2">
      <c r="B2266"/>
      <c r="P2266"/>
      <c r="Q2266"/>
      <c r="R2266"/>
    </row>
    <row r="2267" spans="2:18" x14ac:dyDescent="0.2">
      <c r="B2267"/>
      <c r="P2267"/>
      <c r="Q2267"/>
      <c r="R2267"/>
    </row>
    <row r="2268" spans="2:18" x14ac:dyDescent="0.2">
      <c r="B2268"/>
      <c r="P2268"/>
      <c r="Q2268"/>
      <c r="R2268"/>
    </row>
    <row r="2269" spans="2:18" x14ac:dyDescent="0.2">
      <c r="B2269"/>
      <c r="P2269"/>
      <c r="Q2269"/>
      <c r="R2269"/>
    </row>
    <row r="2270" spans="2:18" x14ac:dyDescent="0.2">
      <c r="B2270"/>
      <c r="P2270"/>
      <c r="Q2270"/>
      <c r="R2270"/>
    </row>
    <row r="2271" spans="2:18" x14ac:dyDescent="0.2">
      <c r="B2271"/>
      <c r="P2271"/>
      <c r="Q2271"/>
      <c r="R2271"/>
    </row>
    <row r="2272" spans="2:18" x14ac:dyDescent="0.2">
      <c r="B2272"/>
      <c r="P2272"/>
      <c r="Q2272"/>
      <c r="R2272"/>
    </row>
    <row r="2273" spans="2:18" x14ac:dyDescent="0.2">
      <c r="B2273"/>
      <c r="P2273"/>
      <c r="Q2273"/>
      <c r="R2273"/>
    </row>
    <row r="2274" spans="2:18" x14ac:dyDescent="0.2">
      <c r="B2274"/>
      <c r="P2274"/>
      <c r="Q2274"/>
      <c r="R2274"/>
    </row>
    <row r="2275" spans="2:18" x14ac:dyDescent="0.2">
      <c r="B2275"/>
      <c r="P2275"/>
      <c r="Q2275"/>
      <c r="R2275"/>
    </row>
    <row r="2276" spans="2:18" x14ac:dyDescent="0.2">
      <c r="B2276"/>
      <c r="P2276"/>
      <c r="Q2276"/>
      <c r="R2276"/>
    </row>
    <row r="2277" spans="2:18" x14ac:dyDescent="0.2">
      <c r="B2277"/>
      <c r="P2277"/>
      <c r="Q2277"/>
      <c r="R2277"/>
    </row>
    <row r="2278" spans="2:18" x14ac:dyDescent="0.2">
      <c r="B2278"/>
      <c r="P2278"/>
      <c r="Q2278"/>
      <c r="R2278"/>
    </row>
    <row r="2279" spans="2:18" x14ac:dyDescent="0.2">
      <c r="B2279"/>
      <c r="P2279"/>
      <c r="Q2279"/>
      <c r="R2279"/>
    </row>
    <row r="2280" spans="2:18" x14ac:dyDescent="0.2">
      <c r="B2280"/>
      <c r="P2280"/>
      <c r="Q2280"/>
      <c r="R2280"/>
    </row>
    <row r="2281" spans="2:18" x14ac:dyDescent="0.2">
      <c r="B2281"/>
      <c r="P2281"/>
      <c r="Q2281"/>
      <c r="R2281"/>
    </row>
    <row r="2282" spans="2:18" x14ac:dyDescent="0.2">
      <c r="B2282"/>
      <c r="P2282"/>
      <c r="Q2282"/>
      <c r="R2282"/>
    </row>
    <row r="2283" spans="2:18" x14ac:dyDescent="0.2">
      <c r="B2283"/>
      <c r="P2283"/>
      <c r="Q2283"/>
      <c r="R2283"/>
    </row>
    <row r="2284" spans="2:18" x14ac:dyDescent="0.2">
      <c r="B2284"/>
      <c r="P2284"/>
      <c r="Q2284"/>
      <c r="R2284"/>
    </row>
    <row r="2285" spans="2:18" x14ac:dyDescent="0.2">
      <c r="B2285"/>
      <c r="P2285"/>
      <c r="Q2285"/>
      <c r="R2285"/>
    </row>
    <row r="2286" spans="2:18" x14ac:dyDescent="0.2">
      <c r="B2286"/>
      <c r="P2286"/>
      <c r="Q2286"/>
      <c r="R2286"/>
    </row>
    <row r="2287" spans="2:18" x14ac:dyDescent="0.2">
      <c r="B2287"/>
      <c r="P2287"/>
      <c r="Q2287"/>
      <c r="R2287"/>
    </row>
    <row r="2288" spans="2:18" x14ac:dyDescent="0.2">
      <c r="B2288"/>
      <c r="P2288"/>
      <c r="Q2288"/>
      <c r="R2288"/>
    </row>
    <row r="2289" spans="2:18" x14ac:dyDescent="0.2">
      <c r="B2289"/>
      <c r="P2289"/>
      <c r="Q2289"/>
      <c r="R2289"/>
    </row>
    <row r="2290" spans="2:18" x14ac:dyDescent="0.2">
      <c r="B2290"/>
      <c r="P2290"/>
      <c r="Q2290"/>
      <c r="R2290"/>
    </row>
    <row r="2291" spans="2:18" x14ac:dyDescent="0.2">
      <c r="B2291"/>
      <c r="P2291"/>
      <c r="Q2291"/>
      <c r="R2291"/>
    </row>
    <row r="2292" spans="2:18" x14ac:dyDescent="0.2">
      <c r="B2292"/>
      <c r="P2292"/>
      <c r="Q2292"/>
      <c r="R2292"/>
    </row>
    <row r="2293" spans="2:18" x14ac:dyDescent="0.2">
      <c r="B2293"/>
      <c r="P2293"/>
      <c r="Q2293"/>
      <c r="R2293"/>
    </row>
    <row r="2294" spans="2:18" x14ac:dyDescent="0.2">
      <c r="B2294"/>
      <c r="P2294"/>
      <c r="Q2294"/>
      <c r="R2294"/>
    </row>
    <row r="2295" spans="2:18" x14ac:dyDescent="0.2">
      <c r="B2295"/>
      <c r="P2295"/>
      <c r="Q2295"/>
      <c r="R2295"/>
    </row>
    <row r="2296" spans="2:18" x14ac:dyDescent="0.2">
      <c r="B2296"/>
      <c r="P2296"/>
      <c r="Q2296"/>
      <c r="R2296"/>
    </row>
    <row r="2297" spans="2:18" x14ac:dyDescent="0.2">
      <c r="B2297"/>
      <c r="P2297"/>
      <c r="Q2297"/>
      <c r="R2297"/>
    </row>
    <row r="2298" spans="2:18" x14ac:dyDescent="0.2">
      <c r="B2298"/>
      <c r="P2298"/>
      <c r="Q2298"/>
      <c r="R2298"/>
    </row>
    <row r="2299" spans="2:18" x14ac:dyDescent="0.2">
      <c r="B2299"/>
      <c r="P2299"/>
      <c r="Q2299"/>
      <c r="R2299"/>
    </row>
    <row r="2300" spans="2:18" x14ac:dyDescent="0.2">
      <c r="B2300"/>
      <c r="P2300"/>
      <c r="Q2300"/>
      <c r="R2300"/>
    </row>
    <row r="2301" spans="2:18" x14ac:dyDescent="0.2">
      <c r="B2301"/>
      <c r="P2301"/>
      <c r="Q2301"/>
      <c r="R2301"/>
    </row>
    <row r="2302" spans="2:18" x14ac:dyDescent="0.2">
      <c r="B2302"/>
      <c r="P2302"/>
      <c r="Q2302"/>
      <c r="R2302"/>
    </row>
    <row r="2303" spans="2:18" x14ac:dyDescent="0.2">
      <c r="B2303"/>
      <c r="P2303"/>
      <c r="Q2303"/>
      <c r="R2303"/>
    </row>
    <row r="2304" spans="2:18" x14ac:dyDescent="0.2">
      <c r="B2304"/>
      <c r="P2304"/>
      <c r="Q2304"/>
      <c r="R2304"/>
    </row>
    <row r="2305" spans="2:18" x14ac:dyDescent="0.2">
      <c r="B2305"/>
      <c r="P2305"/>
      <c r="Q2305"/>
      <c r="R2305"/>
    </row>
    <row r="2306" spans="2:18" x14ac:dyDescent="0.2">
      <c r="B2306"/>
      <c r="P2306"/>
      <c r="Q2306"/>
      <c r="R2306"/>
    </row>
    <row r="2307" spans="2:18" x14ac:dyDescent="0.2">
      <c r="B2307"/>
      <c r="P2307"/>
      <c r="Q2307"/>
      <c r="R2307"/>
    </row>
    <row r="2308" spans="2:18" x14ac:dyDescent="0.2">
      <c r="B2308"/>
      <c r="P2308"/>
      <c r="Q2308"/>
      <c r="R2308"/>
    </row>
    <row r="2309" spans="2:18" x14ac:dyDescent="0.2">
      <c r="B2309"/>
      <c r="P2309"/>
      <c r="Q2309"/>
      <c r="R2309"/>
    </row>
    <row r="2310" spans="2:18" x14ac:dyDescent="0.2">
      <c r="B2310"/>
      <c r="P2310"/>
      <c r="Q2310"/>
      <c r="R2310"/>
    </row>
    <row r="2311" spans="2:18" x14ac:dyDescent="0.2">
      <c r="B2311"/>
      <c r="P2311"/>
      <c r="Q2311"/>
      <c r="R2311"/>
    </row>
    <row r="2312" spans="2:18" x14ac:dyDescent="0.2">
      <c r="B2312"/>
      <c r="P2312"/>
      <c r="Q2312"/>
      <c r="R2312"/>
    </row>
    <row r="2313" spans="2:18" x14ac:dyDescent="0.2">
      <c r="B2313"/>
      <c r="P2313"/>
      <c r="Q2313"/>
      <c r="R2313"/>
    </row>
    <row r="2314" spans="2:18" x14ac:dyDescent="0.2">
      <c r="B2314"/>
      <c r="P2314"/>
      <c r="Q2314"/>
      <c r="R2314"/>
    </row>
    <row r="2315" spans="2:18" x14ac:dyDescent="0.2">
      <c r="B2315"/>
      <c r="P2315"/>
      <c r="Q2315"/>
      <c r="R2315"/>
    </row>
    <row r="2316" spans="2:18" x14ac:dyDescent="0.2">
      <c r="B2316"/>
      <c r="P2316"/>
      <c r="Q2316"/>
      <c r="R2316"/>
    </row>
    <row r="2317" spans="2:18" x14ac:dyDescent="0.2">
      <c r="B2317"/>
      <c r="P2317"/>
      <c r="Q2317"/>
      <c r="R2317"/>
    </row>
    <row r="2318" spans="2:18" x14ac:dyDescent="0.2">
      <c r="B2318"/>
      <c r="P2318"/>
      <c r="Q2318"/>
      <c r="R2318"/>
    </row>
    <row r="2319" spans="2:18" x14ac:dyDescent="0.2">
      <c r="B2319"/>
      <c r="P2319"/>
      <c r="Q2319"/>
      <c r="R2319"/>
    </row>
    <row r="2320" spans="2:18" x14ac:dyDescent="0.2">
      <c r="B2320"/>
      <c r="P2320"/>
      <c r="Q2320"/>
      <c r="R2320"/>
    </row>
    <row r="2321" spans="2:18" x14ac:dyDescent="0.2">
      <c r="B2321"/>
      <c r="P2321"/>
      <c r="Q2321"/>
      <c r="R2321"/>
    </row>
    <row r="2322" spans="2:18" x14ac:dyDescent="0.2">
      <c r="B2322"/>
      <c r="P2322"/>
      <c r="Q2322"/>
      <c r="R2322"/>
    </row>
    <row r="2323" spans="2:18" x14ac:dyDescent="0.2">
      <c r="B2323"/>
      <c r="P2323"/>
      <c r="Q2323"/>
      <c r="R2323"/>
    </row>
    <row r="2324" spans="2:18" x14ac:dyDescent="0.2">
      <c r="B2324"/>
      <c r="P2324"/>
      <c r="Q2324"/>
      <c r="R2324"/>
    </row>
    <row r="2325" spans="2:18" x14ac:dyDescent="0.2">
      <c r="B2325"/>
      <c r="P2325"/>
      <c r="Q2325"/>
      <c r="R2325"/>
    </row>
    <row r="2326" spans="2:18" x14ac:dyDescent="0.2">
      <c r="B2326"/>
      <c r="P2326"/>
      <c r="Q2326"/>
      <c r="R2326"/>
    </row>
    <row r="2327" spans="2:18" x14ac:dyDescent="0.2">
      <c r="B2327"/>
      <c r="P2327"/>
      <c r="Q2327"/>
      <c r="R2327"/>
    </row>
    <row r="2328" spans="2:18" x14ac:dyDescent="0.2">
      <c r="B2328"/>
      <c r="P2328"/>
      <c r="Q2328"/>
      <c r="R2328"/>
    </row>
    <row r="2329" spans="2:18" x14ac:dyDescent="0.2">
      <c r="B2329"/>
      <c r="P2329"/>
      <c r="Q2329"/>
      <c r="R2329"/>
    </row>
    <row r="2330" spans="2:18" x14ac:dyDescent="0.2">
      <c r="B2330"/>
      <c r="P2330"/>
      <c r="Q2330"/>
      <c r="R2330"/>
    </row>
    <row r="2331" spans="2:18" x14ac:dyDescent="0.2">
      <c r="B2331"/>
      <c r="P2331"/>
      <c r="Q2331"/>
      <c r="R2331"/>
    </row>
    <row r="2332" spans="2:18" x14ac:dyDescent="0.2">
      <c r="B2332"/>
      <c r="P2332"/>
      <c r="Q2332"/>
      <c r="R2332"/>
    </row>
    <row r="2333" spans="2:18" x14ac:dyDescent="0.2">
      <c r="B2333"/>
      <c r="P2333"/>
      <c r="Q2333"/>
      <c r="R2333"/>
    </row>
    <row r="2334" spans="2:18" x14ac:dyDescent="0.2">
      <c r="B2334"/>
      <c r="P2334"/>
      <c r="Q2334"/>
      <c r="R2334"/>
    </row>
    <row r="2335" spans="2:18" x14ac:dyDescent="0.2">
      <c r="B2335"/>
      <c r="P2335"/>
      <c r="Q2335"/>
      <c r="R2335"/>
    </row>
    <row r="2336" spans="2:18" x14ac:dyDescent="0.2">
      <c r="B2336"/>
      <c r="P2336"/>
      <c r="Q2336"/>
      <c r="R2336"/>
    </row>
    <row r="2337" spans="2:18" x14ac:dyDescent="0.2">
      <c r="B2337"/>
      <c r="P2337"/>
      <c r="Q2337"/>
      <c r="R2337"/>
    </row>
    <row r="2338" spans="2:18" x14ac:dyDescent="0.2">
      <c r="B2338"/>
      <c r="P2338"/>
      <c r="Q2338"/>
      <c r="R2338"/>
    </row>
    <row r="2339" spans="2:18" x14ac:dyDescent="0.2">
      <c r="B2339"/>
      <c r="P2339"/>
      <c r="Q2339"/>
      <c r="R2339"/>
    </row>
    <row r="2340" spans="2:18" x14ac:dyDescent="0.2">
      <c r="B2340"/>
      <c r="P2340"/>
      <c r="Q2340"/>
      <c r="R2340"/>
    </row>
    <row r="2341" spans="2:18" x14ac:dyDescent="0.2">
      <c r="B2341"/>
      <c r="P2341"/>
      <c r="Q2341"/>
      <c r="R2341"/>
    </row>
    <row r="2342" spans="2:18" x14ac:dyDescent="0.2">
      <c r="B2342"/>
      <c r="P2342"/>
      <c r="Q2342"/>
      <c r="R2342"/>
    </row>
    <row r="2343" spans="2:18" x14ac:dyDescent="0.2">
      <c r="B2343"/>
      <c r="P2343"/>
      <c r="Q2343"/>
      <c r="R2343"/>
    </row>
    <row r="2344" spans="2:18" x14ac:dyDescent="0.2">
      <c r="B2344"/>
      <c r="P2344"/>
      <c r="Q2344"/>
      <c r="R2344"/>
    </row>
    <row r="2345" spans="2:18" x14ac:dyDescent="0.2">
      <c r="B2345"/>
      <c r="P2345"/>
      <c r="Q2345"/>
      <c r="R2345"/>
    </row>
    <row r="2346" spans="2:18" x14ac:dyDescent="0.2">
      <c r="B2346"/>
      <c r="P2346"/>
      <c r="Q2346"/>
      <c r="R2346"/>
    </row>
    <row r="2347" spans="2:18" x14ac:dyDescent="0.2">
      <c r="B2347"/>
      <c r="P2347"/>
      <c r="Q2347"/>
      <c r="R2347"/>
    </row>
    <row r="2348" spans="2:18" x14ac:dyDescent="0.2">
      <c r="B2348"/>
      <c r="P2348"/>
      <c r="Q2348"/>
      <c r="R2348"/>
    </row>
    <row r="2349" spans="2:18" x14ac:dyDescent="0.2">
      <c r="B2349"/>
      <c r="P2349"/>
      <c r="Q2349"/>
      <c r="R2349"/>
    </row>
    <row r="2350" spans="2:18" x14ac:dyDescent="0.2">
      <c r="B2350"/>
      <c r="P2350"/>
      <c r="Q2350"/>
      <c r="R2350"/>
    </row>
    <row r="2351" spans="2:18" x14ac:dyDescent="0.2">
      <c r="B2351"/>
      <c r="P2351"/>
      <c r="Q2351"/>
      <c r="R2351"/>
    </row>
    <row r="2352" spans="2:18" x14ac:dyDescent="0.2">
      <c r="B2352"/>
      <c r="P2352"/>
      <c r="Q2352"/>
      <c r="R2352"/>
    </row>
    <row r="2353" spans="2:18" x14ac:dyDescent="0.2">
      <c r="B2353"/>
      <c r="P2353"/>
      <c r="Q2353"/>
      <c r="R2353"/>
    </row>
    <row r="2354" spans="2:18" x14ac:dyDescent="0.2">
      <c r="B2354"/>
      <c r="P2354"/>
      <c r="Q2354"/>
      <c r="R2354"/>
    </row>
    <row r="2355" spans="2:18" x14ac:dyDescent="0.2">
      <c r="B2355"/>
      <c r="P2355"/>
      <c r="Q2355"/>
      <c r="R2355"/>
    </row>
    <row r="2356" spans="2:18" x14ac:dyDescent="0.2">
      <c r="B2356"/>
      <c r="P2356"/>
      <c r="Q2356"/>
      <c r="R2356"/>
    </row>
    <row r="2357" spans="2:18" x14ac:dyDescent="0.2">
      <c r="B2357"/>
      <c r="P2357"/>
      <c r="Q2357"/>
      <c r="R2357"/>
    </row>
    <row r="2358" spans="2:18" x14ac:dyDescent="0.2">
      <c r="B2358"/>
      <c r="P2358"/>
      <c r="Q2358"/>
      <c r="R2358"/>
    </row>
    <row r="2359" spans="2:18" x14ac:dyDescent="0.2">
      <c r="B2359"/>
      <c r="P2359"/>
      <c r="Q2359"/>
      <c r="R2359"/>
    </row>
    <row r="2360" spans="2:18" x14ac:dyDescent="0.2">
      <c r="B2360"/>
      <c r="P2360"/>
      <c r="Q2360"/>
      <c r="R2360"/>
    </row>
    <row r="2361" spans="2:18" x14ac:dyDescent="0.2">
      <c r="B2361"/>
      <c r="P2361"/>
      <c r="Q2361"/>
      <c r="R2361"/>
    </row>
    <row r="2362" spans="2:18" x14ac:dyDescent="0.2">
      <c r="B2362"/>
      <c r="P2362"/>
      <c r="Q2362"/>
      <c r="R2362"/>
    </row>
    <row r="2363" spans="2:18" x14ac:dyDescent="0.2">
      <c r="B2363"/>
      <c r="P2363"/>
      <c r="Q2363"/>
      <c r="R2363"/>
    </row>
    <row r="2364" spans="2:18" x14ac:dyDescent="0.2">
      <c r="B2364"/>
      <c r="P2364"/>
      <c r="Q2364"/>
      <c r="R2364"/>
    </row>
    <row r="2365" spans="2:18" x14ac:dyDescent="0.2">
      <c r="B2365"/>
      <c r="P2365"/>
      <c r="Q2365"/>
      <c r="R2365"/>
    </row>
    <row r="2366" spans="2:18" x14ac:dyDescent="0.2">
      <c r="B2366"/>
      <c r="P2366"/>
      <c r="Q2366"/>
      <c r="R2366"/>
    </row>
    <row r="2367" spans="2:18" x14ac:dyDescent="0.2">
      <c r="B2367"/>
      <c r="P2367"/>
      <c r="Q2367"/>
      <c r="R2367"/>
    </row>
    <row r="2368" spans="2:18" x14ac:dyDescent="0.2">
      <c r="B2368"/>
      <c r="P2368"/>
      <c r="Q2368"/>
      <c r="R2368"/>
    </row>
    <row r="2369" spans="2:18" x14ac:dyDescent="0.2">
      <c r="B2369"/>
      <c r="P2369"/>
      <c r="Q2369"/>
      <c r="R2369"/>
    </row>
    <row r="2370" spans="2:18" x14ac:dyDescent="0.2">
      <c r="B2370"/>
      <c r="P2370"/>
      <c r="Q2370"/>
      <c r="R2370"/>
    </row>
    <row r="2371" spans="2:18" x14ac:dyDescent="0.2">
      <c r="B2371"/>
      <c r="P2371"/>
      <c r="Q2371"/>
      <c r="R2371"/>
    </row>
    <row r="2372" spans="2:18" x14ac:dyDescent="0.2">
      <c r="B2372"/>
      <c r="P2372"/>
      <c r="Q2372"/>
      <c r="R2372"/>
    </row>
    <row r="2373" spans="2:18" x14ac:dyDescent="0.2">
      <c r="B2373"/>
      <c r="P2373"/>
      <c r="Q2373"/>
      <c r="R2373"/>
    </row>
    <row r="2374" spans="2:18" x14ac:dyDescent="0.2">
      <c r="B2374"/>
      <c r="P2374"/>
      <c r="Q2374"/>
      <c r="R2374"/>
    </row>
    <row r="2375" spans="2:18" x14ac:dyDescent="0.2">
      <c r="B2375"/>
      <c r="P2375"/>
      <c r="Q2375"/>
      <c r="R2375"/>
    </row>
    <row r="2376" spans="2:18" x14ac:dyDescent="0.2">
      <c r="B2376"/>
      <c r="P2376"/>
      <c r="Q2376"/>
      <c r="R2376"/>
    </row>
    <row r="2377" spans="2:18" x14ac:dyDescent="0.2">
      <c r="B2377"/>
      <c r="P2377"/>
      <c r="Q2377"/>
      <c r="R2377"/>
    </row>
    <row r="2378" spans="2:18" x14ac:dyDescent="0.2">
      <c r="B2378"/>
      <c r="P2378"/>
      <c r="Q2378"/>
      <c r="R2378"/>
    </row>
    <row r="2379" spans="2:18" x14ac:dyDescent="0.2">
      <c r="B2379"/>
      <c r="P2379"/>
      <c r="Q2379"/>
      <c r="R2379"/>
    </row>
    <row r="2380" spans="2:18" x14ac:dyDescent="0.2">
      <c r="B2380"/>
      <c r="P2380"/>
      <c r="Q2380"/>
      <c r="R2380"/>
    </row>
    <row r="2381" spans="2:18" x14ac:dyDescent="0.2">
      <c r="B2381"/>
      <c r="P2381"/>
      <c r="Q2381"/>
      <c r="R2381"/>
    </row>
    <row r="2382" spans="2:18" x14ac:dyDescent="0.2">
      <c r="B2382"/>
      <c r="P2382"/>
      <c r="Q2382"/>
      <c r="R2382"/>
    </row>
    <row r="2383" spans="2:18" x14ac:dyDescent="0.2">
      <c r="B2383"/>
      <c r="P2383"/>
      <c r="Q2383"/>
      <c r="R2383"/>
    </row>
    <row r="2384" spans="2:18" x14ac:dyDescent="0.2">
      <c r="B2384"/>
      <c r="P2384"/>
      <c r="Q2384"/>
      <c r="R2384"/>
    </row>
    <row r="2385" spans="2:18" x14ac:dyDescent="0.2">
      <c r="B2385"/>
      <c r="P2385"/>
      <c r="Q2385"/>
      <c r="R2385"/>
    </row>
    <row r="2386" spans="2:18" x14ac:dyDescent="0.2">
      <c r="B2386"/>
      <c r="P2386"/>
      <c r="Q2386"/>
      <c r="R2386"/>
    </row>
    <row r="2387" spans="2:18" x14ac:dyDescent="0.2">
      <c r="B2387"/>
      <c r="P2387"/>
      <c r="Q2387"/>
      <c r="R2387"/>
    </row>
    <row r="2388" spans="2:18" x14ac:dyDescent="0.2">
      <c r="B2388"/>
      <c r="P2388"/>
      <c r="Q2388"/>
      <c r="R2388"/>
    </row>
    <row r="2389" spans="2:18" x14ac:dyDescent="0.2">
      <c r="B2389"/>
      <c r="P2389"/>
      <c r="Q2389"/>
      <c r="R2389"/>
    </row>
    <row r="2390" spans="2:18" x14ac:dyDescent="0.2">
      <c r="B2390"/>
      <c r="P2390"/>
      <c r="Q2390"/>
      <c r="R2390"/>
    </row>
    <row r="2391" spans="2:18" x14ac:dyDescent="0.2">
      <c r="B2391"/>
      <c r="P2391"/>
      <c r="Q2391"/>
      <c r="R2391"/>
    </row>
    <row r="2392" spans="2:18" x14ac:dyDescent="0.2">
      <c r="B2392"/>
      <c r="P2392"/>
      <c r="Q2392"/>
      <c r="R2392"/>
    </row>
    <row r="2393" spans="2:18" x14ac:dyDescent="0.2">
      <c r="B2393"/>
      <c r="P2393"/>
      <c r="Q2393"/>
      <c r="R2393"/>
    </row>
    <row r="2394" spans="2:18" x14ac:dyDescent="0.2">
      <c r="B2394"/>
      <c r="P2394"/>
      <c r="Q2394"/>
      <c r="R2394"/>
    </row>
    <row r="2395" spans="2:18" x14ac:dyDescent="0.2">
      <c r="B2395"/>
      <c r="P2395"/>
      <c r="Q2395"/>
      <c r="R2395"/>
    </row>
    <row r="2396" spans="2:18" x14ac:dyDescent="0.2">
      <c r="B2396"/>
      <c r="P2396"/>
      <c r="Q2396"/>
      <c r="R2396"/>
    </row>
    <row r="2397" spans="2:18" x14ac:dyDescent="0.2">
      <c r="B2397"/>
      <c r="P2397"/>
      <c r="Q2397"/>
      <c r="R2397"/>
    </row>
    <row r="2398" spans="2:18" x14ac:dyDescent="0.2">
      <c r="B2398"/>
      <c r="P2398"/>
      <c r="Q2398"/>
      <c r="R2398"/>
    </row>
    <row r="2399" spans="2:18" x14ac:dyDescent="0.2">
      <c r="B2399"/>
      <c r="P2399"/>
      <c r="Q2399"/>
      <c r="R2399"/>
    </row>
    <row r="2400" spans="2:18" x14ac:dyDescent="0.2">
      <c r="B2400"/>
      <c r="P2400"/>
      <c r="Q2400"/>
      <c r="R2400"/>
    </row>
    <row r="2401" spans="2:18" x14ac:dyDescent="0.2">
      <c r="B2401"/>
      <c r="P2401"/>
      <c r="Q2401"/>
      <c r="R2401"/>
    </row>
    <row r="2402" spans="2:18" x14ac:dyDescent="0.2">
      <c r="B2402"/>
      <c r="P2402"/>
      <c r="Q2402"/>
      <c r="R2402"/>
    </row>
    <row r="2403" spans="2:18" x14ac:dyDescent="0.2">
      <c r="B2403"/>
      <c r="P2403"/>
      <c r="Q2403"/>
      <c r="R2403"/>
    </row>
    <row r="2404" spans="2:18" x14ac:dyDescent="0.2">
      <c r="B2404"/>
      <c r="P2404"/>
      <c r="Q2404"/>
      <c r="R2404"/>
    </row>
    <row r="2405" spans="2:18" x14ac:dyDescent="0.2">
      <c r="B2405"/>
      <c r="P2405"/>
      <c r="Q2405"/>
      <c r="R2405"/>
    </row>
    <row r="2406" spans="2:18" x14ac:dyDescent="0.2">
      <c r="B2406"/>
      <c r="P2406"/>
      <c r="Q2406"/>
      <c r="R2406"/>
    </row>
    <row r="2407" spans="2:18" x14ac:dyDescent="0.2">
      <c r="B2407"/>
      <c r="P2407"/>
      <c r="Q2407"/>
      <c r="R2407"/>
    </row>
    <row r="2408" spans="2:18" x14ac:dyDescent="0.2">
      <c r="B2408"/>
      <c r="P2408"/>
      <c r="Q2408"/>
      <c r="R2408"/>
    </row>
    <row r="2409" spans="2:18" x14ac:dyDescent="0.2">
      <c r="B2409"/>
      <c r="P2409"/>
      <c r="Q2409"/>
      <c r="R2409"/>
    </row>
    <row r="2410" spans="2:18" x14ac:dyDescent="0.2">
      <c r="B2410"/>
      <c r="P2410"/>
      <c r="Q2410"/>
      <c r="R2410"/>
    </row>
    <row r="2411" spans="2:18" x14ac:dyDescent="0.2">
      <c r="B2411"/>
      <c r="P2411"/>
      <c r="Q2411"/>
      <c r="R2411"/>
    </row>
    <row r="2412" spans="2:18" x14ac:dyDescent="0.2">
      <c r="B2412"/>
      <c r="P2412"/>
      <c r="Q2412"/>
      <c r="R2412"/>
    </row>
    <row r="2413" spans="2:18" x14ac:dyDescent="0.2">
      <c r="B2413"/>
      <c r="P2413"/>
      <c r="Q2413"/>
      <c r="R2413"/>
    </row>
    <row r="2414" spans="2:18" x14ac:dyDescent="0.2">
      <c r="B2414"/>
      <c r="P2414"/>
      <c r="Q2414"/>
      <c r="R2414"/>
    </row>
    <row r="2415" spans="2:18" x14ac:dyDescent="0.2">
      <c r="B2415"/>
      <c r="P2415"/>
      <c r="Q2415"/>
      <c r="R2415"/>
    </row>
    <row r="2416" spans="2:18" x14ac:dyDescent="0.2">
      <c r="B2416"/>
      <c r="P2416"/>
      <c r="Q2416"/>
      <c r="R2416"/>
    </row>
    <row r="2417" spans="2:18" x14ac:dyDescent="0.2">
      <c r="B2417"/>
      <c r="P2417"/>
      <c r="Q2417"/>
      <c r="R2417"/>
    </row>
    <row r="2418" spans="2:18" x14ac:dyDescent="0.2">
      <c r="B2418"/>
      <c r="P2418"/>
      <c r="Q2418"/>
      <c r="R2418"/>
    </row>
    <row r="2419" spans="2:18" x14ac:dyDescent="0.2">
      <c r="B2419"/>
      <c r="P2419"/>
      <c r="Q2419"/>
      <c r="R2419"/>
    </row>
    <row r="2420" spans="2:18" x14ac:dyDescent="0.2">
      <c r="B2420"/>
      <c r="P2420"/>
      <c r="Q2420"/>
      <c r="R2420"/>
    </row>
    <row r="2421" spans="2:18" x14ac:dyDescent="0.2">
      <c r="B2421"/>
      <c r="P2421"/>
      <c r="Q2421"/>
      <c r="R2421"/>
    </row>
    <row r="2422" spans="2:18" x14ac:dyDescent="0.2">
      <c r="B2422"/>
      <c r="P2422"/>
      <c r="Q2422"/>
      <c r="R2422"/>
    </row>
    <row r="2423" spans="2:18" x14ac:dyDescent="0.2">
      <c r="B2423"/>
      <c r="P2423"/>
      <c r="Q2423"/>
      <c r="R2423"/>
    </row>
    <row r="2424" spans="2:18" x14ac:dyDescent="0.2">
      <c r="B2424"/>
      <c r="P2424"/>
      <c r="Q2424"/>
      <c r="R2424"/>
    </row>
    <row r="2425" spans="2:18" x14ac:dyDescent="0.2">
      <c r="B2425"/>
      <c r="P2425"/>
      <c r="Q2425"/>
      <c r="R2425"/>
    </row>
    <row r="2426" spans="2:18" x14ac:dyDescent="0.2">
      <c r="B2426"/>
      <c r="P2426"/>
      <c r="Q2426"/>
      <c r="R2426"/>
    </row>
    <row r="2427" spans="2:18" x14ac:dyDescent="0.2">
      <c r="B2427"/>
      <c r="P2427"/>
      <c r="Q2427"/>
      <c r="R2427"/>
    </row>
    <row r="2428" spans="2:18" x14ac:dyDescent="0.2">
      <c r="B2428"/>
      <c r="P2428"/>
      <c r="Q2428"/>
      <c r="R2428"/>
    </row>
    <row r="2429" spans="2:18" x14ac:dyDescent="0.2">
      <c r="B2429"/>
      <c r="P2429"/>
      <c r="Q2429"/>
      <c r="R2429"/>
    </row>
    <row r="2430" spans="2:18" x14ac:dyDescent="0.2">
      <c r="B2430"/>
      <c r="P2430"/>
      <c r="Q2430"/>
      <c r="R2430"/>
    </row>
    <row r="2431" spans="2:18" x14ac:dyDescent="0.2">
      <c r="B2431"/>
      <c r="P2431"/>
      <c r="Q2431"/>
      <c r="R2431"/>
    </row>
    <row r="2432" spans="2:18" x14ac:dyDescent="0.2">
      <c r="B2432"/>
      <c r="P2432"/>
      <c r="Q2432"/>
      <c r="R2432"/>
    </row>
    <row r="2433" spans="2:18" x14ac:dyDescent="0.2">
      <c r="B2433"/>
      <c r="P2433"/>
      <c r="Q2433"/>
      <c r="R2433"/>
    </row>
    <row r="2434" spans="2:18" x14ac:dyDescent="0.2">
      <c r="B2434"/>
      <c r="P2434"/>
      <c r="Q2434"/>
      <c r="R2434"/>
    </row>
    <row r="2435" spans="2:18" x14ac:dyDescent="0.2">
      <c r="B2435"/>
      <c r="P2435"/>
      <c r="Q2435"/>
      <c r="R2435"/>
    </row>
    <row r="2436" spans="2:18" x14ac:dyDescent="0.2">
      <c r="B2436"/>
      <c r="P2436"/>
      <c r="Q2436"/>
      <c r="R2436"/>
    </row>
    <row r="2437" spans="2:18" x14ac:dyDescent="0.2">
      <c r="B2437"/>
      <c r="P2437"/>
      <c r="Q2437"/>
      <c r="R2437"/>
    </row>
    <row r="2438" spans="2:18" x14ac:dyDescent="0.2">
      <c r="B2438"/>
      <c r="P2438"/>
      <c r="Q2438"/>
      <c r="R2438"/>
    </row>
    <row r="2439" spans="2:18" x14ac:dyDescent="0.2">
      <c r="B2439"/>
      <c r="P2439"/>
      <c r="Q2439"/>
      <c r="R2439"/>
    </row>
    <row r="2440" spans="2:18" x14ac:dyDescent="0.2">
      <c r="B2440"/>
      <c r="P2440"/>
      <c r="Q2440"/>
      <c r="R2440"/>
    </row>
    <row r="2441" spans="2:18" x14ac:dyDescent="0.2">
      <c r="B2441"/>
      <c r="P2441"/>
      <c r="Q2441"/>
      <c r="R2441"/>
    </row>
    <row r="2442" spans="2:18" x14ac:dyDescent="0.2">
      <c r="B2442"/>
      <c r="P2442"/>
      <c r="Q2442"/>
      <c r="R2442"/>
    </row>
    <row r="2443" spans="2:18" x14ac:dyDescent="0.2">
      <c r="B2443"/>
      <c r="P2443"/>
      <c r="Q2443"/>
      <c r="R2443"/>
    </row>
    <row r="2444" spans="2:18" x14ac:dyDescent="0.2">
      <c r="B2444"/>
      <c r="P2444"/>
      <c r="Q2444"/>
      <c r="R2444"/>
    </row>
    <row r="2445" spans="2:18" x14ac:dyDescent="0.2">
      <c r="B2445"/>
      <c r="P2445"/>
      <c r="Q2445"/>
      <c r="R2445"/>
    </row>
    <row r="2446" spans="2:18" x14ac:dyDescent="0.2">
      <c r="B2446"/>
      <c r="P2446"/>
      <c r="Q2446"/>
      <c r="R2446"/>
    </row>
    <row r="2447" spans="2:18" x14ac:dyDescent="0.2">
      <c r="B2447"/>
      <c r="P2447"/>
      <c r="Q2447"/>
      <c r="R2447"/>
    </row>
    <row r="2448" spans="2:18" x14ac:dyDescent="0.2">
      <c r="B2448"/>
      <c r="P2448"/>
      <c r="Q2448"/>
      <c r="R2448"/>
    </row>
    <row r="2449" spans="2:18" x14ac:dyDescent="0.2">
      <c r="B2449"/>
      <c r="P2449"/>
      <c r="Q2449"/>
      <c r="R2449"/>
    </row>
    <row r="2450" spans="2:18" x14ac:dyDescent="0.2">
      <c r="B2450"/>
      <c r="P2450"/>
      <c r="Q2450"/>
      <c r="R2450"/>
    </row>
    <row r="2451" spans="2:18" x14ac:dyDescent="0.2">
      <c r="B2451"/>
      <c r="P2451"/>
      <c r="Q2451"/>
      <c r="R2451"/>
    </row>
    <row r="2452" spans="2:18" x14ac:dyDescent="0.2">
      <c r="B2452"/>
      <c r="P2452"/>
      <c r="Q2452"/>
      <c r="R2452"/>
    </row>
    <row r="2453" spans="2:18" x14ac:dyDescent="0.2">
      <c r="B2453"/>
      <c r="P2453"/>
      <c r="Q2453"/>
      <c r="R2453"/>
    </row>
    <row r="2454" spans="2:18" x14ac:dyDescent="0.2">
      <c r="B2454"/>
      <c r="P2454"/>
      <c r="Q2454"/>
      <c r="R2454"/>
    </row>
    <row r="2455" spans="2:18" x14ac:dyDescent="0.2">
      <c r="B2455"/>
      <c r="P2455"/>
      <c r="Q2455"/>
      <c r="R2455"/>
    </row>
    <row r="2456" spans="2:18" x14ac:dyDescent="0.2">
      <c r="B2456"/>
      <c r="P2456"/>
      <c r="Q2456"/>
      <c r="R2456"/>
    </row>
    <row r="2457" spans="2:18" x14ac:dyDescent="0.2">
      <c r="B2457"/>
      <c r="P2457"/>
      <c r="Q2457"/>
      <c r="R2457"/>
    </row>
    <row r="2458" spans="2:18" x14ac:dyDescent="0.2">
      <c r="B2458"/>
      <c r="P2458"/>
      <c r="Q2458"/>
      <c r="R2458"/>
    </row>
    <row r="2459" spans="2:18" x14ac:dyDescent="0.2">
      <c r="B2459"/>
      <c r="P2459"/>
      <c r="Q2459"/>
      <c r="R2459"/>
    </row>
    <row r="2460" spans="2:18" x14ac:dyDescent="0.2">
      <c r="B2460"/>
      <c r="P2460"/>
      <c r="Q2460"/>
      <c r="R2460"/>
    </row>
    <row r="2461" spans="2:18" x14ac:dyDescent="0.2">
      <c r="B2461"/>
      <c r="P2461"/>
      <c r="Q2461"/>
      <c r="R2461"/>
    </row>
    <row r="2462" spans="2:18" x14ac:dyDescent="0.2">
      <c r="B2462"/>
      <c r="P2462"/>
      <c r="Q2462"/>
      <c r="R2462"/>
    </row>
    <row r="2463" spans="2:18" x14ac:dyDescent="0.2">
      <c r="B2463"/>
      <c r="P2463"/>
      <c r="Q2463"/>
      <c r="R2463"/>
    </row>
    <row r="2464" spans="2:18" x14ac:dyDescent="0.2">
      <c r="B2464"/>
      <c r="P2464"/>
      <c r="Q2464"/>
      <c r="R2464"/>
    </row>
    <row r="2465" spans="2:18" x14ac:dyDescent="0.2">
      <c r="B2465"/>
      <c r="P2465"/>
      <c r="Q2465"/>
      <c r="R2465"/>
    </row>
    <row r="2466" spans="2:18" x14ac:dyDescent="0.2">
      <c r="B2466"/>
      <c r="P2466"/>
      <c r="Q2466"/>
      <c r="R2466"/>
    </row>
    <row r="2467" spans="2:18" x14ac:dyDescent="0.2">
      <c r="B2467"/>
      <c r="P2467"/>
      <c r="Q2467"/>
      <c r="R2467"/>
    </row>
    <row r="2468" spans="2:18" x14ac:dyDescent="0.2">
      <c r="B2468"/>
      <c r="P2468"/>
      <c r="Q2468"/>
      <c r="R2468"/>
    </row>
    <row r="2469" spans="2:18" x14ac:dyDescent="0.2">
      <c r="B2469"/>
      <c r="P2469"/>
      <c r="Q2469"/>
      <c r="R2469"/>
    </row>
    <row r="2470" spans="2:18" x14ac:dyDescent="0.2">
      <c r="B2470"/>
      <c r="P2470"/>
      <c r="Q2470"/>
      <c r="R2470"/>
    </row>
    <row r="2471" spans="2:18" x14ac:dyDescent="0.2">
      <c r="B2471"/>
      <c r="P2471"/>
      <c r="Q2471"/>
      <c r="R2471"/>
    </row>
    <row r="2472" spans="2:18" x14ac:dyDescent="0.2">
      <c r="B2472"/>
      <c r="P2472"/>
      <c r="Q2472"/>
      <c r="R2472"/>
    </row>
    <row r="2473" spans="2:18" x14ac:dyDescent="0.2">
      <c r="B2473"/>
      <c r="P2473"/>
      <c r="Q2473"/>
      <c r="R2473"/>
    </row>
    <row r="2474" spans="2:18" x14ac:dyDescent="0.2">
      <c r="B2474"/>
      <c r="P2474"/>
      <c r="Q2474"/>
      <c r="R2474"/>
    </row>
    <row r="2475" spans="2:18" x14ac:dyDescent="0.2">
      <c r="B2475"/>
      <c r="P2475"/>
      <c r="Q2475"/>
      <c r="R2475"/>
    </row>
    <row r="2476" spans="2:18" x14ac:dyDescent="0.2">
      <c r="B2476"/>
      <c r="P2476"/>
      <c r="Q2476"/>
      <c r="R2476"/>
    </row>
    <row r="2477" spans="2:18" x14ac:dyDescent="0.2">
      <c r="B2477"/>
      <c r="P2477"/>
      <c r="Q2477"/>
      <c r="R2477"/>
    </row>
    <row r="2478" spans="2:18" x14ac:dyDescent="0.2">
      <c r="B2478"/>
      <c r="P2478"/>
      <c r="Q2478"/>
      <c r="R2478"/>
    </row>
    <row r="2479" spans="2:18" x14ac:dyDescent="0.2">
      <c r="B2479"/>
      <c r="P2479"/>
      <c r="Q2479"/>
      <c r="R2479"/>
    </row>
    <row r="2480" spans="2:18" x14ac:dyDescent="0.2">
      <c r="B2480"/>
      <c r="P2480"/>
      <c r="Q2480"/>
      <c r="R2480"/>
    </row>
    <row r="2481" spans="2:18" x14ac:dyDescent="0.2">
      <c r="B2481"/>
      <c r="P2481"/>
      <c r="Q2481"/>
      <c r="R2481"/>
    </row>
    <row r="2482" spans="2:18" x14ac:dyDescent="0.2">
      <c r="B2482"/>
      <c r="P2482"/>
      <c r="Q2482"/>
      <c r="R2482"/>
    </row>
    <row r="2483" spans="2:18" x14ac:dyDescent="0.2">
      <c r="B2483"/>
      <c r="P2483"/>
      <c r="Q2483"/>
      <c r="R2483"/>
    </row>
    <row r="2484" spans="2:18" x14ac:dyDescent="0.2">
      <c r="B2484"/>
      <c r="P2484"/>
      <c r="Q2484"/>
      <c r="R2484"/>
    </row>
    <row r="2485" spans="2:18" x14ac:dyDescent="0.2">
      <c r="B2485"/>
      <c r="P2485"/>
      <c r="Q2485"/>
      <c r="R2485"/>
    </row>
    <row r="2486" spans="2:18" x14ac:dyDescent="0.2">
      <c r="B2486"/>
      <c r="P2486"/>
      <c r="Q2486"/>
      <c r="R2486"/>
    </row>
    <row r="2487" spans="2:18" x14ac:dyDescent="0.2">
      <c r="B2487"/>
      <c r="P2487"/>
      <c r="Q2487"/>
      <c r="R2487"/>
    </row>
    <row r="2488" spans="2:18" x14ac:dyDescent="0.2">
      <c r="B2488"/>
      <c r="P2488"/>
      <c r="Q2488"/>
      <c r="R2488"/>
    </row>
    <row r="2489" spans="2:18" x14ac:dyDescent="0.2">
      <c r="B2489"/>
      <c r="P2489"/>
      <c r="Q2489"/>
      <c r="R2489"/>
    </row>
    <row r="2490" spans="2:18" x14ac:dyDescent="0.2">
      <c r="B2490"/>
      <c r="P2490"/>
      <c r="Q2490"/>
      <c r="R2490"/>
    </row>
    <row r="2491" spans="2:18" x14ac:dyDescent="0.2">
      <c r="B2491"/>
      <c r="P2491"/>
      <c r="Q2491"/>
      <c r="R2491"/>
    </row>
    <row r="2492" spans="2:18" x14ac:dyDescent="0.2">
      <c r="B2492"/>
      <c r="P2492"/>
      <c r="Q2492"/>
      <c r="R2492"/>
    </row>
    <row r="2493" spans="2:18" x14ac:dyDescent="0.2">
      <c r="B2493"/>
      <c r="P2493"/>
      <c r="Q2493"/>
      <c r="R2493"/>
    </row>
    <row r="2494" spans="2:18" x14ac:dyDescent="0.2">
      <c r="B2494"/>
      <c r="P2494"/>
      <c r="Q2494"/>
      <c r="R2494"/>
    </row>
    <row r="2495" spans="2:18" x14ac:dyDescent="0.2">
      <c r="B2495"/>
      <c r="P2495"/>
      <c r="Q2495"/>
      <c r="R2495"/>
    </row>
    <row r="2496" spans="2:18" x14ac:dyDescent="0.2">
      <c r="B2496"/>
      <c r="P2496"/>
      <c r="Q2496"/>
      <c r="R2496"/>
    </row>
    <row r="2497" spans="2:18" x14ac:dyDescent="0.2">
      <c r="B2497"/>
      <c r="P2497"/>
      <c r="Q2497"/>
      <c r="R2497"/>
    </row>
    <row r="2498" spans="2:18" x14ac:dyDescent="0.2">
      <c r="B2498"/>
      <c r="P2498"/>
      <c r="Q2498"/>
      <c r="R2498"/>
    </row>
    <row r="2499" spans="2:18" x14ac:dyDescent="0.2">
      <c r="B2499"/>
      <c r="P2499"/>
      <c r="Q2499"/>
      <c r="R2499"/>
    </row>
    <row r="2500" spans="2:18" x14ac:dyDescent="0.2">
      <c r="B2500"/>
      <c r="P2500"/>
      <c r="Q2500"/>
      <c r="R2500"/>
    </row>
    <row r="2501" spans="2:18" x14ac:dyDescent="0.2">
      <c r="B2501"/>
      <c r="P2501"/>
      <c r="Q2501"/>
      <c r="R2501"/>
    </row>
    <row r="2502" spans="2:18" x14ac:dyDescent="0.2">
      <c r="B2502"/>
      <c r="P2502"/>
      <c r="Q2502"/>
      <c r="R2502"/>
    </row>
    <row r="2503" spans="2:18" x14ac:dyDescent="0.2">
      <c r="B2503"/>
      <c r="P2503"/>
      <c r="Q2503"/>
      <c r="R2503"/>
    </row>
    <row r="2504" spans="2:18" x14ac:dyDescent="0.2">
      <c r="B2504"/>
      <c r="P2504"/>
      <c r="Q2504"/>
      <c r="R2504"/>
    </row>
    <row r="2505" spans="2:18" x14ac:dyDescent="0.2">
      <c r="B2505"/>
      <c r="P2505"/>
      <c r="Q2505"/>
      <c r="R2505"/>
    </row>
    <row r="2506" spans="2:18" x14ac:dyDescent="0.2">
      <c r="B2506"/>
      <c r="P2506"/>
      <c r="Q2506"/>
      <c r="R2506"/>
    </row>
    <row r="2507" spans="2:18" x14ac:dyDescent="0.2">
      <c r="B2507"/>
      <c r="P2507"/>
      <c r="Q2507"/>
      <c r="R2507"/>
    </row>
    <row r="2508" spans="2:18" x14ac:dyDescent="0.2">
      <c r="B2508"/>
      <c r="P2508"/>
      <c r="Q2508"/>
      <c r="R2508"/>
    </row>
    <row r="2509" spans="2:18" x14ac:dyDescent="0.2">
      <c r="B2509"/>
      <c r="P2509"/>
      <c r="Q2509"/>
      <c r="R2509"/>
    </row>
    <row r="2510" spans="2:18" x14ac:dyDescent="0.2">
      <c r="B2510"/>
      <c r="P2510"/>
      <c r="Q2510"/>
      <c r="R2510"/>
    </row>
    <row r="2511" spans="2:18" x14ac:dyDescent="0.2">
      <c r="B2511"/>
      <c r="P2511"/>
      <c r="Q2511"/>
      <c r="R2511"/>
    </row>
    <row r="2512" spans="2:18" x14ac:dyDescent="0.2">
      <c r="B2512"/>
      <c r="P2512"/>
      <c r="Q2512"/>
      <c r="R2512"/>
    </row>
    <row r="2513" spans="2:18" x14ac:dyDescent="0.2">
      <c r="B2513"/>
      <c r="P2513"/>
      <c r="Q2513"/>
      <c r="R2513"/>
    </row>
    <row r="2514" spans="2:18" x14ac:dyDescent="0.2">
      <c r="B2514"/>
      <c r="P2514"/>
      <c r="Q2514"/>
      <c r="R2514"/>
    </row>
    <row r="2515" spans="2:18" x14ac:dyDescent="0.2">
      <c r="B2515"/>
      <c r="P2515"/>
      <c r="Q2515"/>
      <c r="R2515"/>
    </row>
    <row r="2516" spans="2:18" x14ac:dyDescent="0.2">
      <c r="B2516"/>
      <c r="P2516"/>
      <c r="Q2516"/>
      <c r="R2516"/>
    </row>
    <row r="2517" spans="2:18" x14ac:dyDescent="0.2">
      <c r="B2517"/>
      <c r="P2517"/>
      <c r="Q2517"/>
      <c r="R2517"/>
    </row>
    <row r="2518" spans="2:18" x14ac:dyDescent="0.2">
      <c r="B2518"/>
      <c r="P2518"/>
      <c r="Q2518"/>
      <c r="R2518"/>
    </row>
    <row r="2519" spans="2:18" x14ac:dyDescent="0.2">
      <c r="B2519"/>
      <c r="P2519"/>
      <c r="Q2519"/>
      <c r="R2519"/>
    </row>
    <row r="2520" spans="2:18" x14ac:dyDescent="0.2">
      <c r="B2520"/>
      <c r="P2520"/>
      <c r="Q2520"/>
      <c r="R2520"/>
    </row>
    <row r="2521" spans="2:18" x14ac:dyDescent="0.2">
      <c r="B2521"/>
      <c r="P2521"/>
      <c r="Q2521"/>
      <c r="R2521"/>
    </row>
    <row r="2522" spans="2:18" x14ac:dyDescent="0.2">
      <c r="B2522"/>
      <c r="P2522"/>
      <c r="Q2522"/>
      <c r="R2522"/>
    </row>
    <row r="2523" spans="2:18" x14ac:dyDescent="0.2">
      <c r="B2523"/>
      <c r="P2523"/>
      <c r="Q2523"/>
      <c r="R2523"/>
    </row>
    <row r="2524" spans="2:18" x14ac:dyDescent="0.2">
      <c r="B2524"/>
      <c r="P2524"/>
      <c r="Q2524"/>
      <c r="R2524"/>
    </row>
    <row r="2525" spans="2:18" x14ac:dyDescent="0.2">
      <c r="B2525"/>
      <c r="P2525"/>
      <c r="Q2525"/>
      <c r="R2525"/>
    </row>
    <row r="2526" spans="2:18" x14ac:dyDescent="0.2">
      <c r="B2526"/>
      <c r="P2526"/>
      <c r="Q2526"/>
      <c r="R2526"/>
    </row>
    <row r="2527" spans="2:18" x14ac:dyDescent="0.2">
      <c r="B2527"/>
      <c r="P2527"/>
      <c r="Q2527"/>
      <c r="R2527"/>
    </row>
    <row r="2528" spans="2:18" x14ac:dyDescent="0.2">
      <c r="B2528"/>
      <c r="P2528"/>
      <c r="Q2528"/>
      <c r="R2528"/>
    </row>
    <row r="2529" spans="2:18" x14ac:dyDescent="0.2">
      <c r="B2529"/>
      <c r="P2529"/>
      <c r="Q2529"/>
      <c r="R2529"/>
    </row>
    <row r="2530" spans="2:18" x14ac:dyDescent="0.2">
      <c r="B2530"/>
      <c r="P2530"/>
      <c r="Q2530"/>
      <c r="R2530"/>
    </row>
    <row r="2531" spans="2:18" x14ac:dyDescent="0.2">
      <c r="B2531"/>
      <c r="P2531"/>
      <c r="Q2531"/>
      <c r="R2531"/>
    </row>
    <row r="2532" spans="2:18" x14ac:dyDescent="0.2">
      <c r="B2532"/>
      <c r="P2532"/>
      <c r="Q2532"/>
      <c r="R2532"/>
    </row>
    <row r="2533" spans="2:18" x14ac:dyDescent="0.2">
      <c r="B2533"/>
      <c r="P2533"/>
      <c r="Q2533"/>
      <c r="R2533"/>
    </row>
    <row r="2534" spans="2:18" x14ac:dyDescent="0.2">
      <c r="B2534"/>
      <c r="P2534"/>
      <c r="Q2534"/>
      <c r="R2534"/>
    </row>
    <row r="2535" spans="2:18" x14ac:dyDescent="0.2">
      <c r="B2535"/>
      <c r="P2535"/>
      <c r="Q2535"/>
      <c r="R2535"/>
    </row>
    <row r="2536" spans="2:18" x14ac:dyDescent="0.2">
      <c r="B2536"/>
      <c r="P2536"/>
      <c r="Q2536"/>
      <c r="R2536"/>
    </row>
    <row r="2537" spans="2:18" x14ac:dyDescent="0.2">
      <c r="B2537"/>
      <c r="P2537"/>
      <c r="Q2537"/>
      <c r="R2537"/>
    </row>
    <row r="2538" spans="2:18" x14ac:dyDescent="0.2">
      <c r="B2538"/>
      <c r="P2538"/>
      <c r="Q2538"/>
      <c r="R2538"/>
    </row>
    <row r="2539" spans="2:18" x14ac:dyDescent="0.2">
      <c r="B2539"/>
      <c r="P2539"/>
      <c r="Q2539"/>
      <c r="R2539"/>
    </row>
    <row r="2540" spans="2:18" x14ac:dyDescent="0.2">
      <c r="B2540"/>
      <c r="P2540"/>
      <c r="Q2540"/>
      <c r="R2540"/>
    </row>
    <row r="2541" spans="2:18" x14ac:dyDescent="0.2">
      <c r="B2541"/>
      <c r="P2541"/>
      <c r="Q2541"/>
      <c r="R2541"/>
    </row>
    <row r="2542" spans="2:18" x14ac:dyDescent="0.2">
      <c r="B2542"/>
      <c r="P2542"/>
      <c r="Q2542"/>
      <c r="R2542"/>
    </row>
    <row r="2543" spans="2:18" x14ac:dyDescent="0.2">
      <c r="B2543"/>
      <c r="P2543"/>
      <c r="Q2543"/>
      <c r="R2543"/>
    </row>
    <row r="2544" spans="2:18" x14ac:dyDescent="0.2">
      <c r="B2544"/>
      <c r="P2544"/>
      <c r="Q2544"/>
      <c r="R2544"/>
    </row>
    <row r="2545" spans="2:18" x14ac:dyDescent="0.2">
      <c r="B2545"/>
      <c r="P2545"/>
      <c r="Q2545"/>
      <c r="R2545"/>
    </row>
    <row r="2546" spans="2:18" x14ac:dyDescent="0.2">
      <c r="B2546"/>
      <c r="P2546"/>
      <c r="Q2546"/>
      <c r="R2546"/>
    </row>
    <row r="2547" spans="2:18" x14ac:dyDescent="0.2">
      <c r="B2547"/>
      <c r="P2547"/>
      <c r="Q2547"/>
      <c r="R2547"/>
    </row>
    <row r="2548" spans="2:18" x14ac:dyDescent="0.2">
      <c r="B2548"/>
      <c r="P2548"/>
      <c r="Q2548"/>
      <c r="R2548"/>
    </row>
    <row r="2549" spans="2:18" x14ac:dyDescent="0.2">
      <c r="B2549"/>
      <c r="P2549"/>
      <c r="Q2549"/>
      <c r="R2549"/>
    </row>
    <row r="2550" spans="2:18" x14ac:dyDescent="0.2">
      <c r="B2550"/>
      <c r="P2550"/>
      <c r="Q2550"/>
      <c r="R2550"/>
    </row>
    <row r="2551" spans="2:18" x14ac:dyDescent="0.2">
      <c r="B2551"/>
      <c r="P2551"/>
      <c r="Q2551"/>
      <c r="R2551"/>
    </row>
    <row r="2552" spans="2:18" x14ac:dyDescent="0.2">
      <c r="B2552"/>
      <c r="P2552"/>
      <c r="Q2552"/>
      <c r="R2552"/>
    </row>
    <row r="2553" spans="2:18" x14ac:dyDescent="0.2">
      <c r="B2553"/>
      <c r="P2553"/>
      <c r="Q2553"/>
      <c r="R2553"/>
    </row>
    <row r="2554" spans="2:18" x14ac:dyDescent="0.2">
      <c r="B2554"/>
      <c r="P2554"/>
      <c r="Q2554"/>
      <c r="R2554"/>
    </row>
    <row r="2555" spans="2:18" x14ac:dyDescent="0.2">
      <c r="B2555"/>
      <c r="P2555"/>
      <c r="Q2555"/>
      <c r="R2555"/>
    </row>
    <row r="2556" spans="2:18" x14ac:dyDescent="0.2">
      <c r="B2556"/>
      <c r="P2556"/>
      <c r="Q2556"/>
      <c r="R2556"/>
    </row>
    <row r="2557" spans="2:18" x14ac:dyDescent="0.2">
      <c r="B2557"/>
      <c r="P2557"/>
      <c r="Q2557"/>
      <c r="R2557"/>
    </row>
    <row r="2558" spans="2:18" x14ac:dyDescent="0.2">
      <c r="B2558"/>
      <c r="P2558"/>
      <c r="Q2558"/>
      <c r="R2558"/>
    </row>
    <row r="2559" spans="2:18" x14ac:dyDescent="0.2">
      <c r="B2559"/>
      <c r="P2559"/>
      <c r="Q2559"/>
      <c r="R2559"/>
    </row>
    <row r="2560" spans="2:18" x14ac:dyDescent="0.2">
      <c r="B2560"/>
      <c r="P2560"/>
      <c r="Q2560"/>
      <c r="R2560"/>
    </row>
    <row r="2561" spans="2:18" x14ac:dyDescent="0.2">
      <c r="B2561"/>
      <c r="P2561"/>
      <c r="Q2561"/>
      <c r="R2561"/>
    </row>
    <row r="2562" spans="2:18" x14ac:dyDescent="0.2">
      <c r="B2562"/>
      <c r="P2562"/>
      <c r="Q2562"/>
      <c r="R2562"/>
    </row>
    <row r="2563" spans="2:18" x14ac:dyDescent="0.2">
      <c r="B2563"/>
      <c r="P2563"/>
      <c r="Q2563"/>
      <c r="R2563"/>
    </row>
    <row r="2564" spans="2:18" x14ac:dyDescent="0.2">
      <c r="B2564"/>
      <c r="P2564"/>
      <c r="Q2564"/>
      <c r="R2564"/>
    </row>
    <row r="2565" spans="2:18" x14ac:dyDescent="0.2">
      <c r="B2565"/>
      <c r="P2565"/>
      <c r="Q2565"/>
      <c r="R2565"/>
    </row>
    <row r="2566" spans="2:18" x14ac:dyDescent="0.2">
      <c r="B2566"/>
      <c r="P2566"/>
      <c r="Q2566"/>
      <c r="R2566"/>
    </row>
    <row r="2567" spans="2:18" x14ac:dyDescent="0.2">
      <c r="B2567"/>
      <c r="P2567"/>
      <c r="Q2567"/>
      <c r="R2567"/>
    </row>
    <row r="2568" spans="2:18" x14ac:dyDescent="0.2">
      <c r="B2568"/>
      <c r="P2568"/>
      <c r="Q2568"/>
      <c r="R2568"/>
    </row>
    <row r="2569" spans="2:18" x14ac:dyDescent="0.2">
      <c r="B2569"/>
      <c r="P2569"/>
      <c r="Q2569"/>
      <c r="R2569"/>
    </row>
    <row r="2570" spans="2:18" x14ac:dyDescent="0.2">
      <c r="B2570"/>
      <c r="P2570"/>
      <c r="Q2570"/>
      <c r="R2570"/>
    </row>
    <row r="2571" spans="2:18" x14ac:dyDescent="0.2">
      <c r="B2571"/>
      <c r="P2571"/>
      <c r="Q2571"/>
      <c r="R2571"/>
    </row>
    <row r="2572" spans="2:18" x14ac:dyDescent="0.2">
      <c r="B2572"/>
      <c r="P2572"/>
      <c r="Q2572"/>
      <c r="R2572"/>
    </row>
    <row r="2573" spans="2:18" x14ac:dyDescent="0.2">
      <c r="B2573"/>
      <c r="P2573"/>
      <c r="Q2573"/>
      <c r="R2573"/>
    </row>
    <row r="2574" spans="2:18" x14ac:dyDescent="0.2">
      <c r="B2574"/>
      <c r="P2574"/>
      <c r="Q2574"/>
      <c r="R2574"/>
    </row>
    <row r="2575" spans="2:18" x14ac:dyDescent="0.2">
      <c r="B2575"/>
      <c r="P2575"/>
      <c r="Q2575"/>
      <c r="R2575"/>
    </row>
    <row r="2576" spans="2:18" x14ac:dyDescent="0.2">
      <c r="B2576"/>
      <c r="P2576"/>
      <c r="Q2576"/>
      <c r="R2576"/>
    </row>
    <row r="2577" spans="2:18" x14ac:dyDescent="0.2">
      <c r="B2577"/>
      <c r="P2577"/>
      <c r="Q2577"/>
      <c r="R2577"/>
    </row>
    <row r="2578" spans="2:18" x14ac:dyDescent="0.2">
      <c r="B2578"/>
      <c r="P2578"/>
      <c r="Q2578"/>
      <c r="R2578"/>
    </row>
    <row r="2579" spans="2:18" x14ac:dyDescent="0.2">
      <c r="B2579"/>
      <c r="P2579"/>
      <c r="Q2579"/>
      <c r="R2579"/>
    </row>
    <row r="2580" spans="2:18" x14ac:dyDescent="0.2">
      <c r="B2580"/>
      <c r="P2580"/>
      <c r="Q2580"/>
      <c r="R2580"/>
    </row>
    <row r="2581" spans="2:18" x14ac:dyDescent="0.2">
      <c r="B2581"/>
      <c r="P2581"/>
      <c r="Q2581"/>
      <c r="R2581"/>
    </row>
    <row r="2582" spans="2:18" x14ac:dyDescent="0.2">
      <c r="B2582"/>
      <c r="P2582"/>
      <c r="Q2582"/>
      <c r="R2582"/>
    </row>
    <row r="2583" spans="2:18" x14ac:dyDescent="0.2">
      <c r="B2583"/>
      <c r="P2583"/>
      <c r="Q2583"/>
      <c r="R2583"/>
    </row>
    <row r="2584" spans="2:18" x14ac:dyDescent="0.2">
      <c r="B2584"/>
      <c r="P2584"/>
      <c r="Q2584"/>
      <c r="R2584"/>
    </row>
    <row r="2585" spans="2:18" x14ac:dyDescent="0.2">
      <c r="B2585"/>
      <c r="P2585"/>
      <c r="Q2585"/>
      <c r="R2585"/>
    </row>
    <row r="2586" spans="2:18" x14ac:dyDescent="0.2">
      <c r="B2586"/>
      <c r="P2586"/>
      <c r="Q2586"/>
      <c r="R2586"/>
    </row>
    <row r="2587" spans="2:18" x14ac:dyDescent="0.2">
      <c r="B2587"/>
      <c r="P2587"/>
      <c r="Q2587"/>
      <c r="R2587"/>
    </row>
    <row r="2588" spans="2:18" x14ac:dyDescent="0.2">
      <c r="B2588"/>
      <c r="P2588"/>
      <c r="Q2588"/>
      <c r="R2588"/>
    </row>
    <row r="2589" spans="2:18" x14ac:dyDescent="0.2">
      <c r="B2589"/>
      <c r="P2589"/>
      <c r="Q2589"/>
      <c r="R2589"/>
    </row>
    <row r="2590" spans="2:18" x14ac:dyDescent="0.2">
      <c r="B2590"/>
      <c r="P2590"/>
      <c r="Q2590"/>
      <c r="R2590"/>
    </row>
    <row r="2591" spans="2:18" x14ac:dyDescent="0.2">
      <c r="B2591"/>
      <c r="P2591"/>
      <c r="Q2591"/>
      <c r="R2591"/>
    </row>
    <row r="2592" spans="2:18" x14ac:dyDescent="0.2">
      <c r="B2592"/>
      <c r="P2592"/>
      <c r="Q2592"/>
      <c r="R2592"/>
    </row>
    <row r="2593" spans="2:18" x14ac:dyDescent="0.2">
      <c r="B2593"/>
      <c r="P2593"/>
      <c r="Q2593"/>
      <c r="R2593"/>
    </row>
    <row r="2594" spans="2:18" x14ac:dyDescent="0.2">
      <c r="B2594"/>
      <c r="P2594"/>
      <c r="Q2594"/>
      <c r="R2594"/>
    </row>
    <row r="2595" spans="2:18" x14ac:dyDescent="0.2">
      <c r="B2595"/>
      <c r="P2595"/>
      <c r="Q2595"/>
      <c r="R2595"/>
    </row>
    <row r="2596" spans="2:18" x14ac:dyDescent="0.2">
      <c r="B2596"/>
      <c r="P2596"/>
      <c r="Q2596"/>
      <c r="R2596"/>
    </row>
    <row r="2597" spans="2:18" x14ac:dyDescent="0.2">
      <c r="B2597"/>
      <c r="P2597"/>
      <c r="Q2597"/>
      <c r="R2597"/>
    </row>
    <row r="2598" spans="2:18" x14ac:dyDescent="0.2">
      <c r="B2598"/>
      <c r="P2598"/>
      <c r="Q2598"/>
      <c r="R2598"/>
    </row>
    <row r="2599" spans="2:18" x14ac:dyDescent="0.2">
      <c r="B2599"/>
      <c r="P2599"/>
      <c r="Q2599"/>
      <c r="R2599"/>
    </row>
    <row r="2600" spans="2:18" x14ac:dyDescent="0.2">
      <c r="B2600"/>
      <c r="P2600"/>
      <c r="Q2600"/>
      <c r="R2600"/>
    </row>
    <row r="2601" spans="2:18" x14ac:dyDescent="0.2">
      <c r="B2601"/>
      <c r="P2601"/>
      <c r="Q2601"/>
      <c r="R2601"/>
    </row>
    <row r="2602" spans="2:18" x14ac:dyDescent="0.2">
      <c r="B2602"/>
      <c r="P2602"/>
      <c r="Q2602"/>
      <c r="R2602"/>
    </row>
    <row r="2603" spans="2:18" x14ac:dyDescent="0.2">
      <c r="B2603"/>
      <c r="P2603"/>
      <c r="Q2603"/>
      <c r="R2603"/>
    </row>
    <row r="2604" spans="2:18" x14ac:dyDescent="0.2">
      <c r="B2604"/>
      <c r="P2604"/>
      <c r="Q2604"/>
      <c r="R2604"/>
    </row>
    <row r="2605" spans="2:18" x14ac:dyDescent="0.2">
      <c r="B2605"/>
      <c r="P2605"/>
      <c r="Q2605"/>
      <c r="R2605"/>
    </row>
    <row r="2606" spans="2:18" x14ac:dyDescent="0.2">
      <c r="B2606"/>
      <c r="P2606"/>
      <c r="Q2606"/>
      <c r="R2606"/>
    </row>
    <row r="2607" spans="2:18" x14ac:dyDescent="0.2">
      <c r="B2607"/>
      <c r="P2607"/>
      <c r="Q2607"/>
      <c r="R2607"/>
    </row>
    <row r="2608" spans="2:18" x14ac:dyDescent="0.2">
      <c r="B2608"/>
      <c r="P2608"/>
      <c r="Q2608"/>
      <c r="R2608"/>
    </row>
    <row r="2609" spans="2:18" x14ac:dyDescent="0.2">
      <c r="B2609"/>
      <c r="P2609"/>
      <c r="Q2609"/>
      <c r="R2609"/>
    </row>
    <row r="2610" spans="2:18" x14ac:dyDescent="0.2">
      <c r="B2610"/>
      <c r="P2610"/>
      <c r="Q2610"/>
      <c r="R2610"/>
    </row>
    <row r="2611" spans="2:18" x14ac:dyDescent="0.2">
      <c r="B2611"/>
      <c r="P2611"/>
      <c r="Q2611"/>
      <c r="R2611"/>
    </row>
    <row r="2612" spans="2:18" x14ac:dyDescent="0.2">
      <c r="B2612"/>
      <c r="P2612"/>
      <c r="Q2612"/>
      <c r="R2612"/>
    </row>
    <row r="2613" spans="2:18" x14ac:dyDescent="0.2">
      <c r="B2613"/>
      <c r="P2613"/>
      <c r="Q2613"/>
      <c r="R2613"/>
    </row>
    <row r="2614" spans="2:18" x14ac:dyDescent="0.2">
      <c r="B2614"/>
      <c r="P2614"/>
      <c r="Q2614"/>
      <c r="R2614"/>
    </row>
    <row r="2615" spans="2:18" x14ac:dyDescent="0.2">
      <c r="B2615"/>
      <c r="P2615"/>
      <c r="Q2615"/>
      <c r="R2615"/>
    </row>
    <row r="2616" spans="2:18" x14ac:dyDescent="0.2">
      <c r="B2616"/>
      <c r="P2616"/>
      <c r="Q2616"/>
      <c r="R2616"/>
    </row>
    <row r="2617" spans="2:18" x14ac:dyDescent="0.2">
      <c r="B2617"/>
      <c r="P2617"/>
      <c r="Q2617"/>
      <c r="R2617"/>
    </row>
    <row r="2618" spans="2:18" x14ac:dyDescent="0.2">
      <c r="B2618"/>
      <c r="P2618"/>
      <c r="Q2618"/>
      <c r="R2618"/>
    </row>
    <row r="2619" spans="2:18" x14ac:dyDescent="0.2">
      <c r="B2619"/>
      <c r="P2619"/>
      <c r="Q2619"/>
      <c r="R2619"/>
    </row>
    <row r="2620" spans="2:18" x14ac:dyDescent="0.2">
      <c r="B2620"/>
      <c r="P2620"/>
      <c r="Q2620"/>
      <c r="R2620"/>
    </row>
    <row r="2621" spans="2:18" x14ac:dyDescent="0.2">
      <c r="B2621"/>
      <c r="P2621"/>
      <c r="Q2621"/>
      <c r="R2621"/>
    </row>
    <row r="2622" spans="2:18" x14ac:dyDescent="0.2">
      <c r="B2622"/>
      <c r="P2622"/>
      <c r="Q2622"/>
      <c r="R2622"/>
    </row>
    <row r="2623" spans="2:18" x14ac:dyDescent="0.2">
      <c r="B2623"/>
      <c r="P2623"/>
      <c r="Q2623"/>
      <c r="R2623"/>
    </row>
    <row r="2624" spans="2:18" x14ac:dyDescent="0.2">
      <c r="B2624"/>
      <c r="P2624"/>
      <c r="Q2624"/>
      <c r="R2624"/>
    </row>
    <row r="2625" spans="2:18" x14ac:dyDescent="0.2">
      <c r="B2625"/>
      <c r="P2625"/>
      <c r="Q2625"/>
      <c r="R2625"/>
    </row>
    <row r="2626" spans="2:18" x14ac:dyDescent="0.2">
      <c r="B2626"/>
      <c r="P2626"/>
      <c r="Q2626"/>
      <c r="R2626"/>
    </row>
    <row r="2627" spans="2:18" x14ac:dyDescent="0.2">
      <c r="B2627"/>
      <c r="P2627"/>
      <c r="Q2627"/>
      <c r="R2627"/>
    </row>
    <row r="2628" spans="2:18" x14ac:dyDescent="0.2">
      <c r="B2628"/>
      <c r="P2628"/>
      <c r="Q2628"/>
      <c r="R2628"/>
    </row>
    <row r="2629" spans="2:18" x14ac:dyDescent="0.2">
      <c r="B2629"/>
      <c r="P2629"/>
      <c r="Q2629"/>
      <c r="R2629"/>
    </row>
    <row r="2630" spans="2:18" x14ac:dyDescent="0.2">
      <c r="B2630"/>
      <c r="P2630"/>
      <c r="Q2630"/>
      <c r="R2630"/>
    </row>
    <row r="2631" spans="2:18" x14ac:dyDescent="0.2">
      <c r="B2631"/>
      <c r="P2631"/>
      <c r="Q2631"/>
      <c r="R2631"/>
    </row>
    <row r="2632" spans="2:18" x14ac:dyDescent="0.2">
      <c r="B2632"/>
      <c r="P2632"/>
      <c r="Q2632"/>
      <c r="R2632"/>
    </row>
    <row r="2633" spans="2:18" x14ac:dyDescent="0.2">
      <c r="B2633"/>
      <c r="P2633"/>
      <c r="Q2633"/>
      <c r="R2633"/>
    </row>
    <row r="2634" spans="2:18" x14ac:dyDescent="0.2">
      <c r="B2634"/>
      <c r="P2634"/>
      <c r="Q2634"/>
      <c r="R2634"/>
    </row>
    <row r="2635" spans="2:18" x14ac:dyDescent="0.2">
      <c r="B2635"/>
      <c r="P2635"/>
      <c r="Q2635"/>
      <c r="R2635"/>
    </row>
    <row r="2636" spans="2:18" x14ac:dyDescent="0.2">
      <c r="B2636"/>
      <c r="P2636"/>
      <c r="Q2636"/>
      <c r="R2636"/>
    </row>
    <row r="2637" spans="2:18" x14ac:dyDescent="0.2">
      <c r="B2637"/>
      <c r="P2637"/>
      <c r="Q2637"/>
      <c r="R2637"/>
    </row>
    <row r="2638" spans="2:18" x14ac:dyDescent="0.2">
      <c r="B2638"/>
      <c r="P2638"/>
      <c r="Q2638"/>
      <c r="R2638"/>
    </row>
    <row r="2639" spans="2:18" x14ac:dyDescent="0.2">
      <c r="B2639"/>
      <c r="P2639"/>
      <c r="Q2639"/>
      <c r="R2639"/>
    </row>
    <row r="2640" spans="2:18" x14ac:dyDescent="0.2">
      <c r="B2640"/>
      <c r="P2640"/>
      <c r="Q2640"/>
      <c r="R2640"/>
    </row>
    <row r="2641" spans="2:18" x14ac:dyDescent="0.2">
      <c r="B2641"/>
      <c r="P2641"/>
      <c r="Q2641"/>
      <c r="R2641"/>
    </row>
    <row r="2642" spans="2:18" x14ac:dyDescent="0.2">
      <c r="B2642"/>
      <c r="P2642"/>
      <c r="Q2642"/>
      <c r="R2642"/>
    </row>
    <row r="2643" spans="2:18" x14ac:dyDescent="0.2">
      <c r="B2643"/>
      <c r="P2643"/>
      <c r="Q2643"/>
      <c r="R2643"/>
    </row>
    <row r="2644" spans="2:18" x14ac:dyDescent="0.2">
      <c r="B2644"/>
      <c r="P2644"/>
      <c r="Q2644"/>
      <c r="R2644"/>
    </row>
    <row r="2645" spans="2:18" x14ac:dyDescent="0.2">
      <c r="B2645"/>
      <c r="P2645"/>
      <c r="Q2645"/>
      <c r="R2645"/>
    </row>
    <row r="2646" spans="2:18" x14ac:dyDescent="0.2">
      <c r="B2646"/>
      <c r="P2646"/>
      <c r="Q2646"/>
      <c r="R2646"/>
    </row>
    <row r="2647" spans="2:18" x14ac:dyDescent="0.2">
      <c r="B2647"/>
      <c r="P2647"/>
      <c r="Q2647"/>
      <c r="R2647"/>
    </row>
    <row r="2648" spans="2:18" x14ac:dyDescent="0.2">
      <c r="B2648"/>
      <c r="P2648"/>
      <c r="Q2648"/>
      <c r="R2648"/>
    </row>
    <row r="2649" spans="2:18" x14ac:dyDescent="0.2">
      <c r="B2649"/>
      <c r="P2649"/>
      <c r="Q2649"/>
      <c r="R2649"/>
    </row>
    <row r="2650" spans="2:18" x14ac:dyDescent="0.2">
      <c r="B2650"/>
      <c r="P2650"/>
      <c r="Q2650"/>
      <c r="R2650"/>
    </row>
    <row r="2651" spans="2:18" x14ac:dyDescent="0.2">
      <c r="B2651"/>
      <c r="P2651"/>
      <c r="Q2651"/>
      <c r="R2651"/>
    </row>
    <row r="2652" spans="2:18" x14ac:dyDescent="0.2">
      <c r="B2652"/>
      <c r="P2652"/>
      <c r="Q2652"/>
      <c r="R2652"/>
    </row>
    <row r="2653" spans="2:18" x14ac:dyDescent="0.2">
      <c r="B2653"/>
      <c r="P2653"/>
      <c r="Q2653"/>
      <c r="R2653"/>
    </row>
    <row r="2654" spans="2:18" x14ac:dyDescent="0.2">
      <c r="B2654"/>
      <c r="P2654"/>
      <c r="Q2654"/>
      <c r="R2654"/>
    </row>
    <row r="2655" spans="2:18" x14ac:dyDescent="0.2">
      <c r="B2655"/>
      <c r="P2655"/>
      <c r="Q2655"/>
      <c r="R2655"/>
    </row>
    <row r="2656" spans="2:18" x14ac:dyDescent="0.2">
      <c r="B2656"/>
      <c r="P2656"/>
      <c r="Q2656"/>
      <c r="R2656"/>
    </row>
    <row r="2657" spans="2:18" x14ac:dyDescent="0.2">
      <c r="B2657"/>
      <c r="P2657"/>
      <c r="Q2657"/>
      <c r="R2657"/>
    </row>
    <row r="2658" spans="2:18" x14ac:dyDescent="0.2">
      <c r="B2658"/>
      <c r="P2658"/>
      <c r="Q2658"/>
      <c r="R2658"/>
    </row>
    <row r="2659" spans="2:18" x14ac:dyDescent="0.2">
      <c r="B2659"/>
      <c r="P2659"/>
      <c r="Q2659"/>
      <c r="R2659"/>
    </row>
    <row r="2660" spans="2:18" x14ac:dyDescent="0.2">
      <c r="B2660"/>
      <c r="P2660"/>
      <c r="Q2660"/>
      <c r="R2660"/>
    </row>
    <row r="2661" spans="2:18" x14ac:dyDescent="0.2">
      <c r="B2661"/>
      <c r="P2661"/>
      <c r="Q2661"/>
      <c r="R2661"/>
    </row>
    <row r="2662" spans="2:18" x14ac:dyDescent="0.2">
      <c r="B2662"/>
      <c r="P2662"/>
      <c r="Q2662"/>
      <c r="R2662"/>
    </row>
    <row r="2663" spans="2:18" x14ac:dyDescent="0.2">
      <c r="B2663"/>
      <c r="P2663"/>
      <c r="Q2663"/>
      <c r="R2663"/>
    </row>
    <row r="2664" spans="2:18" x14ac:dyDescent="0.2">
      <c r="B2664"/>
      <c r="P2664"/>
      <c r="Q2664"/>
      <c r="R2664"/>
    </row>
    <row r="2665" spans="2:18" x14ac:dyDescent="0.2">
      <c r="B2665"/>
      <c r="P2665"/>
      <c r="Q2665"/>
      <c r="R2665"/>
    </row>
    <row r="2666" spans="2:18" x14ac:dyDescent="0.2">
      <c r="B2666"/>
      <c r="P2666"/>
      <c r="Q2666"/>
      <c r="R2666"/>
    </row>
    <row r="2667" spans="2:18" x14ac:dyDescent="0.2">
      <c r="B2667"/>
      <c r="P2667"/>
      <c r="Q2667"/>
      <c r="R2667"/>
    </row>
    <row r="2668" spans="2:18" x14ac:dyDescent="0.2">
      <c r="B2668"/>
      <c r="P2668"/>
      <c r="Q2668"/>
      <c r="R2668"/>
    </row>
    <row r="2669" spans="2:18" x14ac:dyDescent="0.2">
      <c r="B2669"/>
      <c r="P2669"/>
      <c r="Q2669"/>
      <c r="R2669"/>
    </row>
    <row r="2670" spans="2:18" x14ac:dyDescent="0.2">
      <c r="B2670"/>
      <c r="P2670"/>
      <c r="Q2670"/>
      <c r="R2670"/>
    </row>
    <row r="2671" spans="2:18" x14ac:dyDescent="0.2">
      <c r="B2671"/>
      <c r="P2671"/>
      <c r="Q2671"/>
      <c r="R2671"/>
    </row>
    <row r="2672" spans="2:18" x14ac:dyDescent="0.2">
      <c r="B2672"/>
      <c r="P2672"/>
      <c r="Q2672"/>
      <c r="R2672"/>
    </row>
    <row r="2673" spans="2:18" x14ac:dyDescent="0.2">
      <c r="B2673"/>
      <c r="P2673"/>
      <c r="Q2673"/>
      <c r="R2673"/>
    </row>
    <row r="2674" spans="2:18" x14ac:dyDescent="0.2">
      <c r="B2674"/>
      <c r="P2674"/>
      <c r="Q2674"/>
      <c r="R2674"/>
    </row>
    <row r="2675" spans="2:18" x14ac:dyDescent="0.2">
      <c r="B2675"/>
      <c r="P2675"/>
      <c r="Q2675"/>
      <c r="R2675"/>
    </row>
    <row r="2676" spans="2:18" x14ac:dyDescent="0.2">
      <c r="B2676"/>
      <c r="P2676"/>
      <c r="Q2676"/>
      <c r="R2676"/>
    </row>
    <row r="2677" spans="2:18" x14ac:dyDescent="0.2">
      <c r="B2677"/>
      <c r="P2677"/>
      <c r="Q2677"/>
      <c r="R2677"/>
    </row>
    <row r="2678" spans="2:18" x14ac:dyDescent="0.2">
      <c r="B2678"/>
      <c r="P2678"/>
      <c r="Q2678"/>
      <c r="R2678"/>
    </row>
    <row r="2679" spans="2:18" x14ac:dyDescent="0.2">
      <c r="B2679"/>
      <c r="P2679"/>
      <c r="Q2679"/>
      <c r="R2679"/>
    </row>
    <row r="2680" spans="2:18" x14ac:dyDescent="0.2">
      <c r="B2680"/>
      <c r="P2680"/>
      <c r="Q2680"/>
      <c r="R2680"/>
    </row>
    <row r="2681" spans="2:18" x14ac:dyDescent="0.2">
      <c r="B2681"/>
      <c r="P2681"/>
      <c r="Q2681"/>
      <c r="R2681"/>
    </row>
    <row r="2682" spans="2:18" x14ac:dyDescent="0.2">
      <c r="B2682"/>
      <c r="P2682"/>
      <c r="Q2682"/>
      <c r="R2682"/>
    </row>
    <row r="2683" spans="2:18" x14ac:dyDescent="0.2">
      <c r="B2683"/>
      <c r="P2683"/>
      <c r="Q2683"/>
      <c r="R2683"/>
    </row>
    <row r="2684" spans="2:18" x14ac:dyDescent="0.2">
      <c r="B2684"/>
      <c r="P2684"/>
      <c r="Q2684"/>
      <c r="R2684"/>
    </row>
    <row r="2685" spans="2:18" x14ac:dyDescent="0.2">
      <c r="B2685"/>
      <c r="P2685"/>
      <c r="Q2685"/>
      <c r="R2685"/>
    </row>
    <row r="2686" spans="2:18" x14ac:dyDescent="0.2">
      <c r="B2686"/>
      <c r="P2686"/>
      <c r="Q2686"/>
      <c r="R2686"/>
    </row>
    <row r="2687" spans="2:18" x14ac:dyDescent="0.2">
      <c r="B2687"/>
      <c r="P2687"/>
      <c r="Q2687"/>
      <c r="R2687"/>
    </row>
    <row r="2688" spans="2:18" x14ac:dyDescent="0.2">
      <c r="B2688"/>
      <c r="P2688"/>
      <c r="Q2688"/>
      <c r="R2688"/>
    </row>
    <row r="2689" spans="2:18" x14ac:dyDescent="0.2">
      <c r="B2689"/>
      <c r="P2689"/>
      <c r="Q2689"/>
      <c r="R2689"/>
    </row>
    <row r="2690" spans="2:18" x14ac:dyDescent="0.2">
      <c r="B2690"/>
      <c r="P2690"/>
      <c r="Q2690"/>
      <c r="R2690"/>
    </row>
    <row r="2691" spans="2:18" x14ac:dyDescent="0.2">
      <c r="B2691"/>
      <c r="P2691"/>
      <c r="Q2691"/>
      <c r="R2691"/>
    </row>
    <row r="2692" spans="2:18" x14ac:dyDescent="0.2">
      <c r="B2692"/>
      <c r="P2692"/>
      <c r="Q2692"/>
      <c r="R2692"/>
    </row>
    <row r="2693" spans="2:18" x14ac:dyDescent="0.2">
      <c r="B2693"/>
      <c r="P2693"/>
      <c r="Q2693"/>
      <c r="R2693"/>
    </row>
    <row r="2694" spans="2:18" x14ac:dyDescent="0.2">
      <c r="B2694"/>
      <c r="P2694"/>
      <c r="Q2694"/>
      <c r="R2694"/>
    </row>
    <row r="2695" spans="2:18" x14ac:dyDescent="0.2">
      <c r="B2695"/>
      <c r="P2695"/>
      <c r="Q2695"/>
      <c r="R2695"/>
    </row>
    <row r="2696" spans="2:18" x14ac:dyDescent="0.2">
      <c r="B2696"/>
      <c r="P2696"/>
      <c r="Q2696"/>
      <c r="R2696"/>
    </row>
    <row r="2697" spans="2:18" x14ac:dyDescent="0.2">
      <c r="B2697"/>
      <c r="P2697"/>
      <c r="Q2697"/>
      <c r="R2697"/>
    </row>
    <row r="2698" spans="2:18" x14ac:dyDescent="0.2">
      <c r="B2698"/>
      <c r="P2698"/>
      <c r="Q2698"/>
      <c r="R2698"/>
    </row>
    <row r="2699" spans="2:18" x14ac:dyDescent="0.2">
      <c r="B2699"/>
      <c r="P2699"/>
      <c r="Q2699"/>
      <c r="R2699"/>
    </row>
    <row r="2700" spans="2:18" x14ac:dyDescent="0.2">
      <c r="B2700"/>
      <c r="P2700"/>
      <c r="Q2700"/>
      <c r="R2700"/>
    </row>
    <row r="2701" spans="2:18" x14ac:dyDescent="0.2">
      <c r="B2701"/>
      <c r="P2701"/>
      <c r="Q2701"/>
      <c r="R2701"/>
    </row>
    <row r="2702" spans="2:18" x14ac:dyDescent="0.2">
      <c r="B2702"/>
      <c r="P2702"/>
      <c r="Q2702"/>
      <c r="R2702"/>
    </row>
    <row r="2703" spans="2:18" x14ac:dyDescent="0.2">
      <c r="B2703"/>
      <c r="P2703"/>
      <c r="Q2703"/>
      <c r="R2703"/>
    </row>
    <row r="2704" spans="2:18" x14ac:dyDescent="0.2">
      <c r="B2704"/>
      <c r="P2704"/>
      <c r="Q2704"/>
      <c r="R2704"/>
    </row>
    <row r="2705" spans="2:18" x14ac:dyDescent="0.2">
      <c r="B2705"/>
      <c r="P2705"/>
      <c r="Q2705"/>
      <c r="R2705"/>
    </row>
    <row r="2706" spans="2:18" x14ac:dyDescent="0.2">
      <c r="B2706"/>
      <c r="P2706"/>
      <c r="Q2706"/>
      <c r="R2706"/>
    </row>
    <row r="2707" spans="2:18" x14ac:dyDescent="0.2">
      <c r="B2707"/>
      <c r="P2707"/>
      <c r="Q2707"/>
      <c r="R2707"/>
    </row>
    <row r="2708" spans="2:18" x14ac:dyDescent="0.2">
      <c r="B2708"/>
      <c r="P2708"/>
      <c r="Q2708"/>
      <c r="R2708"/>
    </row>
    <row r="2709" spans="2:18" x14ac:dyDescent="0.2">
      <c r="B2709"/>
      <c r="P2709"/>
      <c r="Q2709"/>
      <c r="R2709"/>
    </row>
    <row r="2710" spans="2:18" x14ac:dyDescent="0.2">
      <c r="B2710"/>
      <c r="P2710"/>
      <c r="Q2710"/>
      <c r="R2710"/>
    </row>
    <row r="2711" spans="2:18" x14ac:dyDescent="0.2">
      <c r="B2711"/>
      <c r="P2711"/>
      <c r="Q2711"/>
      <c r="R2711"/>
    </row>
    <row r="2712" spans="2:18" x14ac:dyDescent="0.2">
      <c r="B2712"/>
      <c r="P2712"/>
      <c r="Q2712"/>
      <c r="R2712"/>
    </row>
    <row r="2713" spans="2:18" x14ac:dyDescent="0.2">
      <c r="B2713"/>
      <c r="P2713"/>
      <c r="Q2713"/>
      <c r="R2713"/>
    </row>
    <row r="2714" spans="2:18" x14ac:dyDescent="0.2">
      <c r="B2714"/>
      <c r="P2714"/>
      <c r="Q2714"/>
      <c r="R2714"/>
    </row>
    <row r="2715" spans="2:18" x14ac:dyDescent="0.2">
      <c r="B2715"/>
      <c r="P2715"/>
      <c r="Q2715"/>
      <c r="R2715"/>
    </row>
    <row r="2716" spans="2:18" x14ac:dyDescent="0.2">
      <c r="B2716"/>
      <c r="P2716"/>
      <c r="Q2716"/>
      <c r="R2716"/>
    </row>
    <row r="2717" spans="2:18" x14ac:dyDescent="0.2">
      <c r="B2717"/>
      <c r="P2717"/>
      <c r="Q2717"/>
      <c r="R2717"/>
    </row>
    <row r="2718" spans="2:18" x14ac:dyDescent="0.2">
      <c r="B2718"/>
      <c r="P2718"/>
      <c r="Q2718"/>
      <c r="R2718"/>
    </row>
    <row r="2719" spans="2:18" x14ac:dyDescent="0.2">
      <c r="B2719"/>
      <c r="P2719"/>
      <c r="Q2719"/>
      <c r="R2719"/>
    </row>
    <row r="2720" spans="2:18" x14ac:dyDescent="0.2">
      <c r="B2720"/>
      <c r="P2720"/>
      <c r="Q2720"/>
      <c r="R2720"/>
    </row>
    <row r="2721" spans="2:18" x14ac:dyDescent="0.2">
      <c r="B2721"/>
      <c r="P2721"/>
      <c r="Q2721"/>
      <c r="R2721"/>
    </row>
    <row r="2722" spans="2:18" x14ac:dyDescent="0.2">
      <c r="B2722"/>
      <c r="P2722"/>
      <c r="Q2722"/>
      <c r="R2722"/>
    </row>
    <row r="2723" spans="2:18" x14ac:dyDescent="0.2">
      <c r="B2723"/>
      <c r="P2723"/>
      <c r="Q2723"/>
      <c r="R2723"/>
    </row>
    <row r="2724" spans="2:18" x14ac:dyDescent="0.2">
      <c r="B2724"/>
      <c r="P2724"/>
      <c r="Q2724"/>
      <c r="R2724"/>
    </row>
    <row r="2725" spans="2:18" x14ac:dyDescent="0.2">
      <c r="B2725"/>
      <c r="P2725"/>
      <c r="Q2725"/>
      <c r="R2725"/>
    </row>
    <row r="2726" spans="2:18" x14ac:dyDescent="0.2">
      <c r="B2726"/>
      <c r="P2726"/>
      <c r="Q2726"/>
      <c r="R2726"/>
    </row>
    <row r="2727" spans="2:18" x14ac:dyDescent="0.2">
      <c r="B2727"/>
      <c r="P2727"/>
      <c r="Q2727"/>
      <c r="R2727"/>
    </row>
    <row r="2728" spans="2:18" x14ac:dyDescent="0.2">
      <c r="B2728"/>
      <c r="P2728"/>
      <c r="Q2728"/>
      <c r="R2728"/>
    </row>
    <row r="2729" spans="2:18" x14ac:dyDescent="0.2">
      <c r="B2729"/>
      <c r="P2729"/>
      <c r="Q2729"/>
      <c r="R2729"/>
    </row>
    <row r="2730" spans="2:18" x14ac:dyDescent="0.2">
      <c r="B2730"/>
      <c r="P2730"/>
      <c r="Q2730"/>
      <c r="R2730"/>
    </row>
    <row r="2731" spans="2:18" x14ac:dyDescent="0.2">
      <c r="B2731"/>
      <c r="P2731"/>
      <c r="Q2731"/>
      <c r="R2731"/>
    </row>
    <row r="2732" spans="2:18" x14ac:dyDescent="0.2">
      <c r="B2732"/>
      <c r="P2732"/>
      <c r="Q2732"/>
      <c r="R2732"/>
    </row>
    <row r="2733" spans="2:18" x14ac:dyDescent="0.2">
      <c r="B2733"/>
      <c r="P2733"/>
      <c r="Q2733"/>
      <c r="R2733"/>
    </row>
    <row r="2734" spans="2:18" x14ac:dyDescent="0.2">
      <c r="B2734"/>
      <c r="P2734"/>
      <c r="Q2734"/>
      <c r="R2734"/>
    </row>
    <row r="2735" spans="2:18" x14ac:dyDescent="0.2">
      <c r="B2735"/>
      <c r="P2735"/>
      <c r="Q2735"/>
      <c r="R2735"/>
    </row>
    <row r="2736" spans="2:18" x14ac:dyDescent="0.2">
      <c r="B2736"/>
      <c r="P2736"/>
      <c r="Q2736"/>
      <c r="R2736"/>
    </row>
    <row r="2737" spans="2:18" x14ac:dyDescent="0.2">
      <c r="B2737"/>
      <c r="P2737"/>
      <c r="Q2737"/>
      <c r="R2737"/>
    </row>
    <row r="2738" spans="2:18" x14ac:dyDescent="0.2">
      <c r="B2738"/>
      <c r="P2738"/>
      <c r="Q2738"/>
      <c r="R2738"/>
    </row>
    <row r="2739" spans="2:18" x14ac:dyDescent="0.2">
      <c r="B2739"/>
      <c r="P2739"/>
      <c r="Q2739"/>
      <c r="R2739"/>
    </row>
    <row r="2740" spans="2:18" x14ac:dyDescent="0.2">
      <c r="B2740"/>
      <c r="P2740"/>
      <c r="Q2740"/>
      <c r="R2740"/>
    </row>
    <row r="2741" spans="2:18" x14ac:dyDescent="0.2">
      <c r="B2741"/>
      <c r="P2741"/>
      <c r="Q2741"/>
      <c r="R2741"/>
    </row>
    <row r="2742" spans="2:18" x14ac:dyDescent="0.2">
      <c r="B2742"/>
      <c r="P2742"/>
      <c r="Q2742"/>
      <c r="R2742"/>
    </row>
    <row r="2743" spans="2:18" x14ac:dyDescent="0.2">
      <c r="B2743"/>
      <c r="P2743"/>
      <c r="Q2743"/>
      <c r="R2743"/>
    </row>
    <row r="2744" spans="2:18" x14ac:dyDescent="0.2">
      <c r="B2744"/>
      <c r="P2744"/>
      <c r="Q2744"/>
      <c r="R2744"/>
    </row>
    <row r="2745" spans="2:18" x14ac:dyDescent="0.2">
      <c r="B2745"/>
      <c r="P2745"/>
      <c r="Q2745"/>
      <c r="R2745"/>
    </row>
    <row r="2746" spans="2:18" x14ac:dyDescent="0.2">
      <c r="B2746"/>
      <c r="P2746"/>
      <c r="Q2746"/>
      <c r="R2746"/>
    </row>
    <row r="2747" spans="2:18" x14ac:dyDescent="0.2">
      <c r="B2747"/>
      <c r="P2747"/>
      <c r="Q2747"/>
      <c r="R2747"/>
    </row>
    <row r="2748" spans="2:18" x14ac:dyDescent="0.2">
      <c r="B2748"/>
      <c r="P2748"/>
      <c r="Q2748"/>
      <c r="R2748"/>
    </row>
    <row r="2749" spans="2:18" x14ac:dyDescent="0.2">
      <c r="B2749"/>
      <c r="P2749"/>
      <c r="Q2749"/>
      <c r="R2749"/>
    </row>
    <row r="2750" spans="2:18" x14ac:dyDescent="0.2">
      <c r="B2750"/>
      <c r="P2750"/>
      <c r="Q2750"/>
      <c r="R2750"/>
    </row>
    <row r="2751" spans="2:18" x14ac:dyDescent="0.2">
      <c r="B2751"/>
      <c r="P2751"/>
      <c r="Q2751"/>
      <c r="R2751"/>
    </row>
    <row r="2752" spans="2:18" x14ac:dyDescent="0.2">
      <c r="B2752"/>
      <c r="P2752"/>
      <c r="Q2752"/>
      <c r="R2752"/>
    </row>
    <row r="2753" spans="2:18" x14ac:dyDescent="0.2">
      <c r="B2753"/>
      <c r="P2753"/>
      <c r="Q2753"/>
      <c r="R2753"/>
    </row>
    <row r="2754" spans="2:18" x14ac:dyDescent="0.2">
      <c r="B2754"/>
      <c r="P2754"/>
      <c r="Q2754"/>
      <c r="R2754"/>
    </row>
    <row r="2755" spans="2:18" x14ac:dyDescent="0.2">
      <c r="B2755"/>
      <c r="P2755"/>
      <c r="Q2755"/>
      <c r="R2755"/>
    </row>
    <row r="2756" spans="2:18" x14ac:dyDescent="0.2">
      <c r="B2756"/>
      <c r="P2756"/>
      <c r="Q2756"/>
      <c r="R2756"/>
    </row>
    <row r="2757" spans="2:18" x14ac:dyDescent="0.2">
      <c r="B2757"/>
      <c r="P2757"/>
      <c r="Q2757"/>
      <c r="R2757"/>
    </row>
    <row r="2758" spans="2:18" x14ac:dyDescent="0.2">
      <c r="B2758"/>
      <c r="P2758"/>
      <c r="Q2758"/>
      <c r="R2758"/>
    </row>
    <row r="2759" spans="2:18" x14ac:dyDescent="0.2">
      <c r="B2759"/>
      <c r="P2759"/>
      <c r="Q2759"/>
      <c r="R2759"/>
    </row>
    <row r="2760" spans="2:18" x14ac:dyDescent="0.2">
      <c r="B2760"/>
      <c r="P2760"/>
      <c r="Q2760"/>
      <c r="R2760"/>
    </row>
    <row r="2761" spans="2:18" x14ac:dyDescent="0.2">
      <c r="B2761"/>
      <c r="P2761"/>
      <c r="Q2761"/>
      <c r="R2761"/>
    </row>
    <row r="2762" spans="2:18" x14ac:dyDescent="0.2">
      <c r="B2762"/>
      <c r="P2762"/>
      <c r="Q2762"/>
      <c r="R2762"/>
    </row>
    <row r="2763" spans="2:18" x14ac:dyDescent="0.2">
      <c r="B2763"/>
      <c r="P2763"/>
      <c r="Q2763"/>
      <c r="R2763"/>
    </row>
    <row r="2764" spans="2:18" x14ac:dyDescent="0.2">
      <c r="B2764"/>
      <c r="P2764"/>
      <c r="Q2764"/>
      <c r="R2764"/>
    </row>
    <row r="2765" spans="2:18" x14ac:dyDescent="0.2">
      <c r="B2765"/>
      <c r="P2765"/>
      <c r="Q2765"/>
      <c r="R2765"/>
    </row>
    <row r="2766" spans="2:18" x14ac:dyDescent="0.2">
      <c r="B2766"/>
      <c r="P2766"/>
      <c r="Q2766"/>
      <c r="R2766"/>
    </row>
    <row r="2767" spans="2:18" x14ac:dyDescent="0.2">
      <c r="B2767"/>
      <c r="P2767"/>
      <c r="Q2767"/>
      <c r="R2767"/>
    </row>
    <row r="2768" spans="2:18" x14ac:dyDescent="0.2">
      <c r="B2768"/>
      <c r="P2768"/>
      <c r="Q2768"/>
      <c r="R2768"/>
    </row>
    <row r="2769" spans="2:18" x14ac:dyDescent="0.2">
      <c r="B2769"/>
      <c r="P2769"/>
      <c r="Q2769"/>
      <c r="R2769"/>
    </row>
    <row r="2770" spans="2:18" x14ac:dyDescent="0.2">
      <c r="B2770"/>
      <c r="P2770"/>
      <c r="Q2770"/>
      <c r="R2770"/>
    </row>
    <row r="2771" spans="2:18" x14ac:dyDescent="0.2">
      <c r="B2771"/>
      <c r="P2771"/>
      <c r="Q2771"/>
      <c r="R2771"/>
    </row>
    <row r="2772" spans="2:18" x14ac:dyDescent="0.2">
      <c r="B2772"/>
      <c r="P2772"/>
      <c r="Q2772"/>
      <c r="R2772"/>
    </row>
    <row r="2773" spans="2:18" x14ac:dyDescent="0.2">
      <c r="B2773"/>
      <c r="P2773"/>
      <c r="Q2773"/>
      <c r="R2773"/>
    </row>
    <row r="2774" spans="2:18" x14ac:dyDescent="0.2">
      <c r="B2774"/>
      <c r="P2774"/>
      <c r="Q2774"/>
      <c r="R2774"/>
    </row>
    <row r="2775" spans="2:18" x14ac:dyDescent="0.2">
      <c r="B2775"/>
      <c r="P2775"/>
      <c r="Q2775"/>
      <c r="R2775"/>
    </row>
    <row r="2776" spans="2:18" x14ac:dyDescent="0.2">
      <c r="B2776"/>
      <c r="P2776"/>
      <c r="Q2776"/>
      <c r="R2776"/>
    </row>
    <row r="2777" spans="2:18" x14ac:dyDescent="0.2">
      <c r="B2777"/>
      <c r="P2777"/>
      <c r="Q2777"/>
      <c r="R2777"/>
    </row>
    <row r="2778" spans="2:18" x14ac:dyDescent="0.2">
      <c r="B2778"/>
      <c r="P2778"/>
      <c r="Q2778"/>
      <c r="R2778"/>
    </row>
    <row r="2779" spans="2:18" x14ac:dyDescent="0.2">
      <c r="B2779"/>
      <c r="P2779"/>
      <c r="Q2779"/>
      <c r="R2779"/>
    </row>
    <row r="2780" spans="2:18" x14ac:dyDescent="0.2">
      <c r="B2780"/>
      <c r="P2780"/>
      <c r="Q2780"/>
      <c r="R2780"/>
    </row>
    <row r="2781" spans="2:18" x14ac:dyDescent="0.2">
      <c r="B2781"/>
      <c r="P2781"/>
      <c r="Q2781"/>
      <c r="R2781"/>
    </row>
    <row r="2782" spans="2:18" x14ac:dyDescent="0.2">
      <c r="B2782"/>
      <c r="P2782"/>
      <c r="Q2782"/>
      <c r="R2782"/>
    </row>
    <row r="2783" spans="2:18" x14ac:dyDescent="0.2">
      <c r="B2783"/>
      <c r="P2783"/>
      <c r="Q2783"/>
      <c r="R2783"/>
    </row>
    <row r="2784" spans="2:18" x14ac:dyDescent="0.2">
      <c r="B2784"/>
      <c r="P2784"/>
      <c r="Q2784"/>
      <c r="R2784"/>
    </row>
    <row r="2785" spans="2:18" x14ac:dyDescent="0.2">
      <c r="B2785"/>
      <c r="P2785"/>
      <c r="Q2785"/>
      <c r="R2785"/>
    </row>
    <row r="2786" spans="2:18" x14ac:dyDescent="0.2">
      <c r="B2786"/>
      <c r="P2786"/>
      <c r="Q2786"/>
      <c r="R2786"/>
    </row>
    <row r="2787" spans="2:18" x14ac:dyDescent="0.2">
      <c r="B2787"/>
      <c r="P2787"/>
      <c r="Q2787"/>
      <c r="R2787"/>
    </row>
    <row r="2788" spans="2:18" x14ac:dyDescent="0.2">
      <c r="B2788"/>
      <c r="P2788"/>
      <c r="Q2788"/>
      <c r="R2788"/>
    </row>
    <row r="2789" spans="2:18" x14ac:dyDescent="0.2">
      <c r="B2789"/>
      <c r="P2789"/>
      <c r="Q2789"/>
      <c r="R2789"/>
    </row>
    <row r="2790" spans="2:18" x14ac:dyDescent="0.2">
      <c r="B2790"/>
      <c r="P2790"/>
      <c r="Q2790"/>
      <c r="R2790"/>
    </row>
    <row r="2791" spans="2:18" x14ac:dyDescent="0.2">
      <c r="B2791"/>
      <c r="P2791"/>
      <c r="Q2791"/>
      <c r="R2791"/>
    </row>
    <row r="2792" spans="2:18" x14ac:dyDescent="0.2">
      <c r="B2792"/>
      <c r="P2792"/>
      <c r="Q2792"/>
      <c r="R2792"/>
    </row>
    <row r="2793" spans="2:18" x14ac:dyDescent="0.2">
      <c r="B2793"/>
      <c r="P2793"/>
      <c r="Q2793"/>
      <c r="R2793"/>
    </row>
    <row r="2794" spans="2:18" x14ac:dyDescent="0.2">
      <c r="B2794"/>
      <c r="P2794"/>
      <c r="Q2794"/>
      <c r="R2794"/>
    </row>
    <row r="2795" spans="2:18" x14ac:dyDescent="0.2">
      <c r="B2795"/>
      <c r="P2795"/>
      <c r="Q2795"/>
      <c r="R2795"/>
    </row>
    <row r="2796" spans="2:18" x14ac:dyDescent="0.2">
      <c r="B2796"/>
      <c r="P2796"/>
      <c r="Q2796"/>
      <c r="R2796"/>
    </row>
    <row r="2797" spans="2:18" x14ac:dyDescent="0.2">
      <c r="B2797"/>
      <c r="P2797"/>
      <c r="Q2797"/>
      <c r="R2797"/>
    </row>
    <row r="2798" spans="2:18" x14ac:dyDescent="0.2">
      <c r="B2798"/>
      <c r="P2798"/>
      <c r="Q2798"/>
      <c r="R2798"/>
    </row>
    <row r="2799" spans="2:18" x14ac:dyDescent="0.2">
      <c r="B2799"/>
      <c r="P2799"/>
      <c r="Q2799"/>
      <c r="R2799"/>
    </row>
    <row r="2800" spans="2:18" x14ac:dyDescent="0.2">
      <c r="B2800"/>
      <c r="P2800"/>
      <c r="Q2800"/>
      <c r="R2800"/>
    </row>
    <row r="2801" spans="2:18" x14ac:dyDescent="0.2">
      <c r="B2801"/>
      <c r="P2801"/>
      <c r="Q2801"/>
      <c r="R2801"/>
    </row>
    <row r="2802" spans="2:18" x14ac:dyDescent="0.2">
      <c r="B2802"/>
      <c r="P2802"/>
      <c r="Q2802"/>
      <c r="R2802"/>
    </row>
    <row r="2803" spans="2:18" x14ac:dyDescent="0.2">
      <c r="B2803"/>
      <c r="P2803"/>
      <c r="Q2803"/>
      <c r="R2803"/>
    </row>
    <row r="2804" spans="2:18" x14ac:dyDescent="0.2">
      <c r="B2804"/>
      <c r="P2804"/>
      <c r="Q2804"/>
      <c r="R2804"/>
    </row>
    <row r="2805" spans="2:18" x14ac:dyDescent="0.2">
      <c r="B2805"/>
      <c r="P2805"/>
      <c r="Q2805"/>
      <c r="R2805"/>
    </row>
    <row r="2806" spans="2:18" x14ac:dyDescent="0.2">
      <c r="B2806"/>
      <c r="P2806"/>
      <c r="Q2806"/>
      <c r="R2806"/>
    </row>
    <row r="2807" spans="2:18" x14ac:dyDescent="0.2">
      <c r="B2807"/>
      <c r="P2807"/>
      <c r="Q2807"/>
      <c r="R2807"/>
    </row>
    <row r="2808" spans="2:18" x14ac:dyDescent="0.2">
      <c r="B2808"/>
      <c r="P2808"/>
      <c r="Q2808"/>
      <c r="R2808"/>
    </row>
    <row r="2809" spans="2:18" x14ac:dyDescent="0.2">
      <c r="B2809"/>
      <c r="P2809"/>
      <c r="Q2809"/>
      <c r="R2809"/>
    </row>
    <row r="2810" spans="2:18" x14ac:dyDescent="0.2">
      <c r="B2810"/>
      <c r="P2810"/>
      <c r="Q2810"/>
      <c r="R2810"/>
    </row>
    <row r="2811" spans="2:18" x14ac:dyDescent="0.2">
      <c r="B2811"/>
      <c r="P2811"/>
      <c r="Q2811"/>
      <c r="R2811"/>
    </row>
    <row r="2812" spans="2:18" x14ac:dyDescent="0.2">
      <c r="B2812"/>
      <c r="P2812"/>
      <c r="Q2812"/>
      <c r="R2812"/>
    </row>
    <row r="2813" spans="2:18" x14ac:dyDescent="0.2">
      <c r="B2813"/>
      <c r="P2813"/>
      <c r="Q2813"/>
      <c r="R2813"/>
    </row>
    <row r="2814" spans="2:18" x14ac:dyDescent="0.2">
      <c r="B2814"/>
      <c r="P2814"/>
      <c r="Q2814"/>
      <c r="R2814"/>
    </row>
    <row r="2815" spans="2:18" x14ac:dyDescent="0.2">
      <c r="B2815"/>
      <c r="P2815"/>
      <c r="Q2815"/>
      <c r="R2815"/>
    </row>
    <row r="2816" spans="2:18" x14ac:dyDescent="0.2">
      <c r="B2816"/>
      <c r="P2816"/>
      <c r="Q2816"/>
      <c r="R2816"/>
    </row>
    <row r="2817" spans="2:18" x14ac:dyDescent="0.2">
      <c r="B2817"/>
      <c r="P2817"/>
      <c r="Q2817"/>
      <c r="R2817"/>
    </row>
    <row r="2818" spans="2:18" x14ac:dyDescent="0.2">
      <c r="B2818"/>
      <c r="P2818"/>
      <c r="Q2818"/>
      <c r="R2818"/>
    </row>
    <row r="2819" spans="2:18" x14ac:dyDescent="0.2">
      <c r="B2819"/>
      <c r="P2819"/>
      <c r="Q2819"/>
      <c r="R2819"/>
    </row>
    <row r="2820" spans="2:18" x14ac:dyDescent="0.2">
      <c r="B2820"/>
      <c r="P2820"/>
      <c r="Q2820"/>
      <c r="R2820"/>
    </row>
    <row r="2821" spans="2:18" x14ac:dyDescent="0.2">
      <c r="B2821"/>
      <c r="P2821"/>
      <c r="Q2821"/>
      <c r="R2821"/>
    </row>
    <row r="2822" spans="2:18" x14ac:dyDescent="0.2">
      <c r="B2822"/>
      <c r="P2822"/>
      <c r="Q2822"/>
      <c r="R2822"/>
    </row>
    <row r="2823" spans="2:18" x14ac:dyDescent="0.2">
      <c r="B2823"/>
      <c r="P2823"/>
      <c r="Q2823"/>
      <c r="R2823"/>
    </row>
    <row r="2824" spans="2:18" x14ac:dyDescent="0.2">
      <c r="B2824"/>
      <c r="P2824"/>
      <c r="Q2824"/>
      <c r="R2824"/>
    </row>
    <row r="2825" spans="2:18" x14ac:dyDescent="0.2">
      <c r="B2825"/>
      <c r="P2825"/>
      <c r="Q2825"/>
      <c r="R2825"/>
    </row>
    <row r="2826" spans="2:18" x14ac:dyDescent="0.2">
      <c r="B2826"/>
      <c r="P2826"/>
      <c r="Q2826"/>
      <c r="R2826"/>
    </row>
    <row r="2827" spans="2:18" x14ac:dyDescent="0.2">
      <c r="B2827"/>
      <c r="P2827"/>
      <c r="Q2827"/>
      <c r="R2827"/>
    </row>
    <row r="2828" spans="2:18" x14ac:dyDescent="0.2">
      <c r="B2828"/>
      <c r="P2828"/>
      <c r="Q2828"/>
      <c r="R2828"/>
    </row>
    <row r="2829" spans="2:18" x14ac:dyDescent="0.2">
      <c r="B2829"/>
      <c r="P2829"/>
      <c r="Q2829"/>
      <c r="R2829"/>
    </row>
    <row r="2830" spans="2:18" x14ac:dyDescent="0.2">
      <c r="B2830"/>
      <c r="P2830"/>
      <c r="Q2830"/>
      <c r="R2830"/>
    </row>
    <row r="2831" spans="2:18" x14ac:dyDescent="0.2">
      <c r="B2831"/>
      <c r="P2831"/>
      <c r="Q2831"/>
      <c r="R2831"/>
    </row>
    <row r="2832" spans="2:18" x14ac:dyDescent="0.2">
      <c r="B2832"/>
      <c r="P2832"/>
      <c r="Q2832"/>
      <c r="R2832"/>
    </row>
    <row r="2833" spans="2:18" x14ac:dyDescent="0.2">
      <c r="B2833"/>
      <c r="P2833"/>
      <c r="Q2833"/>
      <c r="R2833"/>
    </row>
    <row r="2834" spans="2:18" x14ac:dyDescent="0.2">
      <c r="B2834"/>
      <c r="P2834"/>
      <c r="Q2834"/>
      <c r="R2834"/>
    </row>
    <row r="2835" spans="2:18" x14ac:dyDescent="0.2">
      <c r="B2835"/>
      <c r="P2835"/>
      <c r="Q2835"/>
      <c r="R2835"/>
    </row>
    <row r="2836" spans="2:18" x14ac:dyDescent="0.2">
      <c r="B2836"/>
      <c r="P2836"/>
      <c r="Q2836"/>
      <c r="R2836"/>
    </row>
    <row r="2837" spans="2:18" x14ac:dyDescent="0.2">
      <c r="B2837"/>
      <c r="P2837"/>
      <c r="Q2837"/>
      <c r="R2837"/>
    </row>
    <row r="2838" spans="2:18" x14ac:dyDescent="0.2">
      <c r="B2838"/>
      <c r="P2838"/>
      <c r="Q2838"/>
      <c r="R2838"/>
    </row>
    <row r="2839" spans="2:18" x14ac:dyDescent="0.2">
      <c r="B2839"/>
      <c r="P2839"/>
      <c r="Q2839"/>
      <c r="R2839"/>
    </row>
    <row r="2840" spans="2:18" x14ac:dyDescent="0.2">
      <c r="B2840"/>
      <c r="P2840"/>
      <c r="Q2840"/>
      <c r="R2840"/>
    </row>
    <row r="2841" spans="2:18" x14ac:dyDescent="0.2">
      <c r="B2841"/>
      <c r="P2841"/>
      <c r="Q2841"/>
      <c r="R2841"/>
    </row>
    <row r="2842" spans="2:18" x14ac:dyDescent="0.2">
      <c r="B2842"/>
      <c r="P2842"/>
      <c r="Q2842"/>
      <c r="R2842"/>
    </row>
    <row r="2843" spans="2:18" x14ac:dyDescent="0.2">
      <c r="B2843"/>
      <c r="P2843"/>
      <c r="Q2843"/>
      <c r="R2843"/>
    </row>
    <row r="2844" spans="2:18" x14ac:dyDescent="0.2">
      <c r="B2844"/>
      <c r="P2844"/>
      <c r="Q2844"/>
      <c r="R2844"/>
    </row>
    <row r="2845" spans="2:18" x14ac:dyDescent="0.2">
      <c r="B2845"/>
      <c r="P2845"/>
      <c r="Q2845"/>
      <c r="R2845"/>
    </row>
    <row r="2846" spans="2:18" x14ac:dyDescent="0.2">
      <c r="B2846"/>
      <c r="P2846"/>
      <c r="Q2846"/>
      <c r="R2846"/>
    </row>
    <row r="2847" spans="2:18" x14ac:dyDescent="0.2">
      <c r="B2847"/>
      <c r="P2847"/>
      <c r="Q2847"/>
      <c r="R2847"/>
    </row>
    <row r="2848" spans="2:18" x14ac:dyDescent="0.2">
      <c r="B2848"/>
      <c r="P2848"/>
      <c r="Q2848"/>
      <c r="R2848"/>
    </row>
    <row r="2849" spans="2:18" x14ac:dyDescent="0.2">
      <c r="B2849"/>
      <c r="P2849"/>
      <c r="Q2849"/>
      <c r="R2849"/>
    </row>
    <row r="2850" spans="2:18" x14ac:dyDescent="0.2">
      <c r="B2850"/>
      <c r="P2850"/>
      <c r="Q2850"/>
      <c r="R2850"/>
    </row>
    <row r="2851" spans="2:18" x14ac:dyDescent="0.2">
      <c r="B2851"/>
      <c r="P2851"/>
      <c r="Q2851"/>
      <c r="R2851"/>
    </row>
    <row r="2852" spans="2:18" x14ac:dyDescent="0.2">
      <c r="B2852"/>
      <c r="P2852"/>
      <c r="Q2852"/>
      <c r="R2852"/>
    </row>
    <row r="2853" spans="2:18" x14ac:dyDescent="0.2">
      <c r="B2853"/>
      <c r="P2853"/>
      <c r="Q2853"/>
      <c r="R2853"/>
    </row>
    <row r="2854" spans="2:18" x14ac:dyDescent="0.2">
      <c r="B2854"/>
      <c r="P2854"/>
      <c r="Q2854"/>
      <c r="R2854"/>
    </row>
    <row r="2855" spans="2:18" x14ac:dyDescent="0.2">
      <c r="B2855"/>
      <c r="P2855"/>
      <c r="Q2855"/>
      <c r="R2855"/>
    </row>
    <row r="2856" spans="2:18" x14ac:dyDescent="0.2">
      <c r="B2856"/>
      <c r="P2856"/>
      <c r="Q2856"/>
      <c r="R2856"/>
    </row>
    <row r="2857" spans="2:18" x14ac:dyDescent="0.2">
      <c r="B2857"/>
      <c r="P2857"/>
      <c r="Q2857"/>
      <c r="R2857"/>
    </row>
    <row r="2858" spans="2:18" x14ac:dyDescent="0.2">
      <c r="B2858"/>
      <c r="P2858"/>
      <c r="Q2858"/>
      <c r="R2858"/>
    </row>
    <row r="2859" spans="2:18" x14ac:dyDescent="0.2">
      <c r="B2859"/>
      <c r="P2859"/>
      <c r="Q2859"/>
      <c r="R2859"/>
    </row>
    <row r="2860" spans="2:18" x14ac:dyDescent="0.2">
      <c r="B2860"/>
      <c r="P2860"/>
      <c r="Q2860"/>
      <c r="R2860"/>
    </row>
    <row r="2861" spans="2:18" x14ac:dyDescent="0.2">
      <c r="B2861"/>
      <c r="P2861"/>
      <c r="Q2861"/>
      <c r="R2861"/>
    </row>
    <row r="2862" spans="2:18" x14ac:dyDescent="0.2">
      <c r="B2862"/>
      <c r="P2862"/>
      <c r="Q2862"/>
      <c r="R2862"/>
    </row>
    <row r="2863" spans="2:18" x14ac:dyDescent="0.2">
      <c r="B2863"/>
      <c r="P2863"/>
      <c r="Q2863"/>
      <c r="R2863"/>
    </row>
    <row r="2864" spans="2:18" x14ac:dyDescent="0.2">
      <c r="B2864"/>
      <c r="P2864"/>
      <c r="Q2864"/>
      <c r="R2864"/>
    </row>
    <row r="2865" spans="2:18" x14ac:dyDescent="0.2">
      <c r="B2865"/>
      <c r="P2865"/>
      <c r="Q2865"/>
      <c r="R2865"/>
    </row>
    <row r="2866" spans="2:18" x14ac:dyDescent="0.2">
      <c r="B2866"/>
      <c r="P2866"/>
      <c r="Q2866"/>
      <c r="R2866"/>
    </row>
    <row r="2867" spans="2:18" x14ac:dyDescent="0.2">
      <c r="B2867"/>
      <c r="P2867"/>
      <c r="Q2867"/>
      <c r="R2867"/>
    </row>
    <row r="2868" spans="2:18" x14ac:dyDescent="0.2">
      <c r="B2868"/>
      <c r="P2868"/>
      <c r="Q2868"/>
      <c r="R2868"/>
    </row>
    <row r="2869" spans="2:18" x14ac:dyDescent="0.2">
      <c r="B2869"/>
      <c r="P2869"/>
      <c r="Q2869"/>
      <c r="R2869"/>
    </row>
    <row r="2870" spans="2:18" x14ac:dyDescent="0.2">
      <c r="B2870"/>
      <c r="P2870"/>
      <c r="Q2870"/>
      <c r="R2870"/>
    </row>
    <row r="2871" spans="2:18" x14ac:dyDescent="0.2">
      <c r="B2871"/>
      <c r="P2871"/>
      <c r="Q2871"/>
      <c r="R2871"/>
    </row>
    <row r="2872" spans="2:18" x14ac:dyDescent="0.2">
      <c r="B2872"/>
      <c r="P2872"/>
      <c r="Q2872"/>
      <c r="R2872"/>
    </row>
    <row r="2873" spans="2:18" x14ac:dyDescent="0.2">
      <c r="B2873"/>
      <c r="P2873"/>
      <c r="Q2873"/>
      <c r="R2873"/>
    </row>
    <row r="2874" spans="2:18" x14ac:dyDescent="0.2">
      <c r="B2874"/>
      <c r="P2874"/>
      <c r="Q2874"/>
      <c r="R2874"/>
    </row>
    <row r="2875" spans="2:18" x14ac:dyDescent="0.2">
      <c r="B2875"/>
      <c r="P2875"/>
      <c r="Q2875"/>
      <c r="R2875"/>
    </row>
    <row r="2876" spans="2:18" x14ac:dyDescent="0.2">
      <c r="B2876"/>
      <c r="P2876"/>
      <c r="Q2876"/>
      <c r="R2876"/>
    </row>
    <row r="2877" spans="2:18" x14ac:dyDescent="0.2">
      <c r="B2877"/>
      <c r="P2877"/>
      <c r="Q2877"/>
      <c r="R2877"/>
    </row>
    <row r="2878" spans="2:18" x14ac:dyDescent="0.2">
      <c r="B2878"/>
      <c r="P2878"/>
      <c r="Q2878"/>
      <c r="R2878"/>
    </row>
    <row r="2879" spans="2:18" x14ac:dyDescent="0.2">
      <c r="B2879"/>
      <c r="P2879"/>
      <c r="Q2879"/>
      <c r="R2879"/>
    </row>
    <row r="2880" spans="2:18" x14ac:dyDescent="0.2">
      <c r="B2880"/>
      <c r="P2880"/>
      <c r="Q2880"/>
      <c r="R2880"/>
    </row>
    <row r="2881" spans="2:18" x14ac:dyDescent="0.2">
      <c r="B2881"/>
      <c r="P2881"/>
      <c r="Q2881"/>
      <c r="R2881"/>
    </row>
    <row r="2882" spans="2:18" x14ac:dyDescent="0.2">
      <c r="B2882"/>
      <c r="P2882"/>
      <c r="Q2882"/>
      <c r="R2882"/>
    </row>
    <row r="2883" spans="2:18" x14ac:dyDescent="0.2">
      <c r="B2883"/>
      <c r="P2883"/>
      <c r="Q2883"/>
      <c r="R2883"/>
    </row>
    <row r="2884" spans="2:18" x14ac:dyDescent="0.2">
      <c r="B2884"/>
      <c r="P2884"/>
      <c r="Q2884"/>
      <c r="R2884"/>
    </row>
    <row r="2885" spans="2:18" x14ac:dyDescent="0.2">
      <c r="B2885"/>
      <c r="P2885"/>
      <c r="Q2885"/>
      <c r="R2885"/>
    </row>
    <row r="2886" spans="2:18" x14ac:dyDescent="0.2">
      <c r="B2886"/>
      <c r="P2886"/>
      <c r="Q2886"/>
      <c r="R2886"/>
    </row>
    <row r="2887" spans="2:18" x14ac:dyDescent="0.2">
      <c r="B2887"/>
      <c r="P2887"/>
      <c r="Q2887"/>
      <c r="R2887"/>
    </row>
    <row r="2888" spans="2:18" x14ac:dyDescent="0.2">
      <c r="B2888"/>
      <c r="P2888"/>
      <c r="Q2888"/>
      <c r="R2888"/>
    </row>
    <row r="2889" spans="2:18" x14ac:dyDescent="0.2">
      <c r="B2889"/>
      <c r="P2889"/>
      <c r="Q2889"/>
      <c r="R2889"/>
    </row>
    <row r="2890" spans="2:18" x14ac:dyDescent="0.2">
      <c r="B2890"/>
      <c r="P2890"/>
      <c r="Q2890"/>
      <c r="R2890"/>
    </row>
    <row r="2891" spans="2:18" x14ac:dyDescent="0.2">
      <c r="B2891"/>
      <c r="P2891"/>
      <c r="Q2891"/>
      <c r="R2891"/>
    </row>
    <row r="2892" spans="2:18" x14ac:dyDescent="0.2">
      <c r="B2892"/>
      <c r="P2892"/>
      <c r="Q2892"/>
      <c r="R2892"/>
    </row>
    <row r="2893" spans="2:18" x14ac:dyDescent="0.2">
      <c r="B2893"/>
      <c r="P2893"/>
      <c r="Q2893"/>
      <c r="R2893"/>
    </row>
    <row r="2894" spans="2:18" x14ac:dyDescent="0.2">
      <c r="B2894"/>
      <c r="P2894"/>
      <c r="Q2894"/>
      <c r="R2894"/>
    </row>
    <row r="2895" spans="2:18" x14ac:dyDescent="0.2">
      <c r="B2895"/>
      <c r="P2895"/>
      <c r="Q2895"/>
      <c r="R2895"/>
    </row>
    <row r="2896" spans="2:18" x14ac:dyDescent="0.2">
      <c r="B2896"/>
      <c r="P2896"/>
      <c r="Q2896"/>
      <c r="R2896"/>
    </row>
    <row r="2897" spans="2:18" x14ac:dyDescent="0.2">
      <c r="B2897"/>
      <c r="P2897"/>
      <c r="Q2897"/>
      <c r="R2897"/>
    </row>
    <row r="2898" spans="2:18" x14ac:dyDescent="0.2">
      <c r="B2898"/>
      <c r="P2898"/>
      <c r="Q2898"/>
      <c r="R2898"/>
    </row>
    <row r="2899" spans="2:18" x14ac:dyDescent="0.2">
      <c r="B2899"/>
      <c r="P2899"/>
      <c r="Q2899"/>
      <c r="R2899"/>
    </row>
    <row r="2900" spans="2:18" x14ac:dyDescent="0.2">
      <c r="B2900"/>
      <c r="P2900"/>
      <c r="Q2900"/>
      <c r="R2900"/>
    </row>
    <row r="2901" spans="2:18" x14ac:dyDescent="0.2">
      <c r="B2901"/>
      <c r="P2901"/>
      <c r="Q2901"/>
      <c r="R2901"/>
    </row>
    <row r="2902" spans="2:18" x14ac:dyDescent="0.2">
      <c r="B2902"/>
      <c r="P2902"/>
      <c r="Q2902"/>
      <c r="R2902"/>
    </row>
    <row r="2903" spans="2:18" x14ac:dyDescent="0.2">
      <c r="B2903"/>
      <c r="P2903"/>
      <c r="Q2903"/>
      <c r="R2903"/>
    </row>
    <row r="2904" spans="2:18" x14ac:dyDescent="0.2">
      <c r="B2904"/>
      <c r="P2904"/>
      <c r="Q2904"/>
      <c r="R2904"/>
    </row>
    <row r="2905" spans="2:18" x14ac:dyDescent="0.2">
      <c r="B2905"/>
      <c r="P2905"/>
      <c r="Q2905"/>
      <c r="R2905"/>
    </row>
    <row r="2906" spans="2:18" x14ac:dyDescent="0.2">
      <c r="B2906"/>
      <c r="P2906"/>
      <c r="Q2906"/>
      <c r="R2906"/>
    </row>
    <row r="2907" spans="2:18" x14ac:dyDescent="0.2">
      <c r="B2907"/>
      <c r="P2907"/>
      <c r="Q2907"/>
      <c r="R2907"/>
    </row>
    <row r="2908" spans="2:18" x14ac:dyDescent="0.2">
      <c r="B2908"/>
      <c r="P2908"/>
      <c r="Q2908"/>
      <c r="R2908"/>
    </row>
    <row r="2909" spans="2:18" x14ac:dyDescent="0.2">
      <c r="B2909"/>
      <c r="P2909"/>
      <c r="Q2909"/>
      <c r="R2909"/>
    </row>
    <row r="2910" spans="2:18" x14ac:dyDescent="0.2">
      <c r="B2910"/>
      <c r="P2910"/>
      <c r="Q2910"/>
      <c r="R2910"/>
    </row>
    <row r="2911" spans="2:18" x14ac:dyDescent="0.2">
      <c r="B2911"/>
      <c r="P2911"/>
      <c r="Q2911"/>
      <c r="R2911"/>
    </row>
    <row r="2912" spans="2:18" x14ac:dyDescent="0.2">
      <c r="B2912"/>
      <c r="P2912"/>
      <c r="Q2912"/>
      <c r="R2912"/>
    </row>
    <row r="2913" spans="2:18" x14ac:dyDescent="0.2">
      <c r="B2913"/>
      <c r="P2913"/>
      <c r="Q2913"/>
      <c r="R2913"/>
    </row>
    <row r="2914" spans="2:18" x14ac:dyDescent="0.2">
      <c r="B2914"/>
      <c r="P2914"/>
      <c r="Q2914"/>
      <c r="R2914"/>
    </row>
    <row r="2915" spans="2:18" x14ac:dyDescent="0.2">
      <c r="B2915"/>
      <c r="P2915"/>
      <c r="Q2915"/>
      <c r="R2915"/>
    </row>
    <row r="2916" spans="2:18" x14ac:dyDescent="0.2">
      <c r="B2916"/>
      <c r="P2916"/>
      <c r="Q2916"/>
      <c r="R2916"/>
    </row>
    <row r="2917" spans="2:18" x14ac:dyDescent="0.2">
      <c r="B2917"/>
      <c r="P2917"/>
      <c r="Q2917"/>
      <c r="R2917"/>
    </row>
    <row r="2918" spans="2:18" x14ac:dyDescent="0.2">
      <c r="B2918"/>
      <c r="P2918"/>
      <c r="Q2918"/>
      <c r="R2918"/>
    </row>
    <row r="2919" spans="2:18" x14ac:dyDescent="0.2">
      <c r="B2919"/>
      <c r="P2919"/>
      <c r="Q2919"/>
      <c r="R2919"/>
    </row>
    <row r="2920" spans="2:18" x14ac:dyDescent="0.2">
      <c r="B2920"/>
      <c r="P2920"/>
      <c r="Q2920"/>
      <c r="R2920"/>
    </row>
    <row r="2921" spans="2:18" x14ac:dyDescent="0.2">
      <c r="B2921"/>
      <c r="P2921"/>
      <c r="Q2921"/>
      <c r="R2921"/>
    </row>
    <row r="2922" spans="2:18" x14ac:dyDescent="0.2">
      <c r="B2922"/>
      <c r="P2922"/>
      <c r="Q2922"/>
      <c r="R2922"/>
    </row>
    <row r="2923" spans="2:18" x14ac:dyDescent="0.2">
      <c r="B2923"/>
      <c r="P2923"/>
      <c r="Q2923"/>
      <c r="R2923"/>
    </row>
    <row r="2924" spans="2:18" x14ac:dyDescent="0.2">
      <c r="B2924"/>
      <c r="P2924"/>
      <c r="Q2924"/>
      <c r="R2924"/>
    </row>
    <row r="2925" spans="2:18" x14ac:dyDescent="0.2">
      <c r="B2925"/>
      <c r="P2925"/>
      <c r="Q2925"/>
      <c r="R2925"/>
    </row>
    <row r="2926" spans="2:18" x14ac:dyDescent="0.2">
      <c r="B2926"/>
      <c r="P2926"/>
      <c r="Q2926"/>
      <c r="R2926"/>
    </row>
    <row r="2927" spans="2:18" x14ac:dyDescent="0.2">
      <c r="B2927"/>
      <c r="P2927"/>
      <c r="Q2927"/>
      <c r="R2927"/>
    </row>
    <row r="2928" spans="2:18" x14ac:dyDescent="0.2">
      <c r="B2928"/>
      <c r="P2928"/>
      <c r="Q2928"/>
      <c r="R2928"/>
    </row>
    <row r="2929" spans="2:18" x14ac:dyDescent="0.2">
      <c r="B2929"/>
      <c r="P2929"/>
      <c r="Q2929"/>
      <c r="R2929"/>
    </row>
    <row r="2930" spans="2:18" x14ac:dyDescent="0.2">
      <c r="B2930"/>
      <c r="P2930"/>
      <c r="Q2930"/>
      <c r="R2930"/>
    </row>
    <row r="2931" spans="2:18" x14ac:dyDescent="0.2">
      <c r="B2931"/>
      <c r="P2931"/>
      <c r="Q2931"/>
      <c r="R2931"/>
    </row>
    <row r="2932" spans="2:18" x14ac:dyDescent="0.2">
      <c r="B2932"/>
      <c r="P2932"/>
      <c r="Q2932"/>
      <c r="R2932"/>
    </row>
    <row r="2933" spans="2:18" x14ac:dyDescent="0.2">
      <c r="B2933"/>
      <c r="P2933"/>
      <c r="Q2933"/>
      <c r="R2933"/>
    </row>
    <row r="2934" spans="2:18" x14ac:dyDescent="0.2">
      <c r="B2934"/>
      <c r="P2934"/>
      <c r="Q2934"/>
      <c r="R2934"/>
    </row>
    <row r="2935" spans="2:18" x14ac:dyDescent="0.2">
      <c r="B2935"/>
      <c r="P2935"/>
      <c r="Q2935"/>
      <c r="R2935"/>
    </row>
    <row r="2936" spans="2:18" x14ac:dyDescent="0.2">
      <c r="B2936"/>
      <c r="P2936"/>
      <c r="Q2936"/>
      <c r="R2936"/>
    </row>
    <row r="2937" spans="2:18" x14ac:dyDescent="0.2">
      <c r="B2937"/>
      <c r="P2937"/>
      <c r="Q2937"/>
      <c r="R2937"/>
    </row>
    <row r="2938" spans="2:18" x14ac:dyDescent="0.2">
      <c r="B2938"/>
      <c r="P2938"/>
      <c r="Q2938"/>
      <c r="R2938"/>
    </row>
    <row r="2939" spans="2:18" x14ac:dyDescent="0.2">
      <c r="B2939"/>
      <c r="P2939"/>
      <c r="Q2939"/>
      <c r="R2939"/>
    </row>
    <row r="2940" spans="2:18" x14ac:dyDescent="0.2">
      <c r="B2940"/>
      <c r="P2940"/>
      <c r="Q2940"/>
      <c r="R2940"/>
    </row>
    <row r="2941" spans="2:18" x14ac:dyDescent="0.2">
      <c r="B2941"/>
      <c r="P2941"/>
      <c r="Q2941"/>
      <c r="R2941"/>
    </row>
    <row r="2942" spans="2:18" x14ac:dyDescent="0.2">
      <c r="B2942"/>
      <c r="P2942"/>
      <c r="Q2942"/>
      <c r="R2942"/>
    </row>
    <row r="2943" spans="2:18" x14ac:dyDescent="0.2">
      <c r="B2943"/>
      <c r="P2943"/>
      <c r="Q2943"/>
      <c r="R2943"/>
    </row>
    <row r="2944" spans="2:18" x14ac:dyDescent="0.2">
      <c r="B2944"/>
      <c r="P2944"/>
      <c r="Q2944"/>
      <c r="R2944"/>
    </row>
    <row r="2945" spans="2:18" x14ac:dyDescent="0.2">
      <c r="B2945"/>
      <c r="P2945"/>
      <c r="Q2945"/>
      <c r="R2945"/>
    </row>
    <row r="2946" spans="2:18" x14ac:dyDescent="0.2">
      <c r="B2946"/>
      <c r="P2946"/>
      <c r="Q2946"/>
      <c r="R2946"/>
    </row>
    <row r="2947" spans="2:18" x14ac:dyDescent="0.2">
      <c r="B2947"/>
      <c r="P2947"/>
      <c r="Q2947"/>
      <c r="R2947"/>
    </row>
    <row r="2948" spans="2:18" x14ac:dyDescent="0.2">
      <c r="B2948"/>
      <c r="P2948"/>
      <c r="Q2948"/>
      <c r="R2948"/>
    </row>
    <row r="2949" spans="2:18" x14ac:dyDescent="0.2">
      <c r="B2949"/>
      <c r="P2949"/>
      <c r="Q2949"/>
      <c r="R2949"/>
    </row>
    <row r="2950" spans="2:18" x14ac:dyDescent="0.2">
      <c r="B2950"/>
      <c r="P2950"/>
      <c r="Q2950"/>
      <c r="R2950"/>
    </row>
    <row r="2951" spans="2:18" x14ac:dyDescent="0.2">
      <c r="B2951"/>
      <c r="P2951"/>
      <c r="Q2951"/>
      <c r="R2951"/>
    </row>
    <row r="2952" spans="2:18" x14ac:dyDescent="0.2">
      <c r="B2952"/>
      <c r="P2952"/>
      <c r="Q2952"/>
      <c r="R2952"/>
    </row>
    <row r="2953" spans="2:18" x14ac:dyDescent="0.2">
      <c r="B2953"/>
      <c r="P2953"/>
      <c r="Q2953"/>
      <c r="R2953"/>
    </row>
    <row r="2954" spans="2:18" x14ac:dyDescent="0.2">
      <c r="B2954"/>
      <c r="P2954"/>
      <c r="Q2954"/>
      <c r="R2954"/>
    </row>
    <row r="2955" spans="2:18" x14ac:dyDescent="0.2">
      <c r="B2955"/>
      <c r="P2955"/>
      <c r="Q2955"/>
      <c r="R2955"/>
    </row>
    <row r="2956" spans="2:18" x14ac:dyDescent="0.2">
      <c r="B2956"/>
      <c r="P2956"/>
      <c r="Q2956"/>
      <c r="R2956"/>
    </row>
    <row r="2957" spans="2:18" x14ac:dyDescent="0.2">
      <c r="B2957"/>
      <c r="P2957"/>
      <c r="Q2957"/>
      <c r="R2957"/>
    </row>
    <row r="2958" spans="2:18" x14ac:dyDescent="0.2">
      <c r="B2958"/>
      <c r="P2958"/>
      <c r="Q2958"/>
      <c r="R2958"/>
    </row>
    <row r="2959" spans="2:18" x14ac:dyDescent="0.2">
      <c r="B2959"/>
      <c r="P2959"/>
      <c r="Q2959"/>
      <c r="R2959"/>
    </row>
    <row r="2960" spans="2:18" x14ac:dyDescent="0.2">
      <c r="B2960"/>
      <c r="P2960"/>
      <c r="Q2960"/>
      <c r="R2960"/>
    </row>
    <row r="2961" spans="2:18" x14ac:dyDescent="0.2">
      <c r="B2961"/>
      <c r="P2961"/>
      <c r="Q2961"/>
      <c r="R2961"/>
    </row>
    <row r="2962" spans="2:18" x14ac:dyDescent="0.2">
      <c r="B2962"/>
      <c r="P2962"/>
      <c r="Q2962"/>
      <c r="R2962"/>
    </row>
    <row r="2963" spans="2:18" x14ac:dyDescent="0.2">
      <c r="B2963"/>
      <c r="P2963"/>
      <c r="Q2963"/>
      <c r="R2963"/>
    </row>
    <row r="2964" spans="2:18" x14ac:dyDescent="0.2">
      <c r="B2964"/>
      <c r="P2964"/>
      <c r="Q2964"/>
      <c r="R2964"/>
    </row>
    <row r="2965" spans="2:18" x14ac:dyDescent="0.2">
      <c r="B2965"/>
      <c r="P2965"/>
      <c r="Q2965"/>
      <c r="R2965"/>
    </row>
    <row r="2966" spans="2:18" x14ac:dyDescent="0.2">
      <c r="B2966"/>
      <c r="P2966"/>
      <c r="Q2966"/>
      <c r="R2966"/>
    </row>
    <row r="2967" spans="2:18" x14ac:dyDescent="0.2">
      <c r="B2967"/>
      <c r="P2967"/>
      <c r="Q2967"/>
      <c r="R2967"/>
    </row>
    <row r="2968" spans="2:18" x14ac:dyDescent="0.2">
      <c r="B2968"/>
      <c r="P2968"/>
      <c r="Q2968"/>
      <c r="R2968"/>
    </row>
    <row r="2969" spans="2:18" x14ac:dyDescent="0.2">
      <c r="B2969"/>
      <c r="P2969"/>
      <c r="Q2969"/>
      <c r="R2969"/>
    </row>
    <row r="2970" spans="2:18" x14ac:dyDescent="0.2">
      <c r="B2970"/>
      <c r="P2970"/>
      <c r="Q2970"/>
      <c r="R2970"/>
    </row>
    <row r="2971" spans="2:18" x14ac:dyDescent="0.2">
      <c r="B2971"/>
      <c r="P2971"/>
      <c r="Q2971"/>
      <c r="R2971"/>
    </row>
    <row r="2972" spans="2:18" x14ac:dyDescent="0.2">
      <c r="B2972"/>
      <c r="P2972"/>
      <c r="Q2972"/>
      <c r="R2972"/>
    </row>
    <row r="2973" spans="2:18" x14ac:dyDescent="0.2">
      <c r="B2973"/>
      <c r="P2973"/>
      <c r="Q2973"/>
      <c r="R2973"/>
    </row>
    <row r="2974" spans="2:18" x14ac:dyDescent="0.2">
      <c r="B2974"/>
      <c r="P2974"/>
      <c r="Q2974"/>
      <c r="R2974"/>
    </row>
    <row r="2975" spans="2:18" x14ac:dyDescent="0.2">
      <c r="B2975"/>
      <c r="P2975"/>
      <c r="Q2975"/>
      <c r="R2975"/>
    </row>
    <row r="2976" spans="2:18" x14ac:dyDescent="0.2">
      <c r="B2976"/>
      <c r="P2976"/>
      <c r="Q2976"/>
      <c r="R2976"/>
    </row>
    <row r="2977" spans="2:18" x14ac:dyDescent="0.2">
      <c r="B2977"/>
      <c r="P2977"/>
      <c r="Q2977"/>
      <c r="R2977"/>
    </row>
    <row r="2978" spans="2:18" x14ac:dyDescent="0.2">
      <c r="B2978"/>
      <c r="P2978"/>
      <c r="Q2978"/>
      <c r="R2978"/>
    </row>
    <row r="2979" spans="2:18" x14ac:dyDescent="0.2">
      <c r="B2979"/>
      <c r="P2979"/>
      <c r="Q2979"/>
      <c r="R2979"/>
    </row>
    <row r="2980" spans="2:18" x14ac:dyDescent="0.2">
      <c r="B2980"/>
      <c r="P2980"/>
      <c r="Q2980"/>
      <c r="R2980"/>
    </row>
    <row r="2981" spans="2:18" x14ac:dyDescent="0.2">
      <c r="B2981"/>
      <c r="P2981"/>
      <c r="Q2981"/>
      <c r="R2981"/>
    </row>
    <row r="2982" spans="2:18" x14ac:dyDescent="0.2">
      <c r="B2982"/>
      <c r="P2982"/>
      <c r="Q2982"/>
      <c r="R2982"/>
    </row>
    <row r="2983" spans="2:18" x14ac:dyDescent="0.2">
      <c r="B2983"/>
      <c r="P2983"/>
      <c r="Q2983"/>
      <c r="R2983"/>
    </row>
    <row r="2984" spans="2:18" x14ac:dyDescent="0.2">
      <c r="B2984"/>
      <c r="P2984"/>
      <c r="Q2984"/>
      <c r="R2984"/>
    </row>
    <row r="2985" spans="2:18" x14ac:dyDescent="0.2">
      <c r="B2985"/>
      <c r="P2985"/>
      <c r="Q2985"/>
      <c r="R2985"/>
    </row>
    <row r="2986" spans="2:18" x14ac:dyDescent="0.2">
      <c r="B2986"/>
      <c r="P2986"/>
      <c r="Q2986"/>
      <c r="R2986"/>
    </row>
    <row r="2987" spans="2:18" x14ac:dyDescent="0.2">
      <c r="B2987"/>
      <c r="P2987"/>
      <c r="Q2987"/>
      <c r="R2987"/>
    </row>
    <row r="2988" spans="2:18" x14ac:dyDescent="0.2">
      <c r="B2988"/>
      <c r="P2988"/>
      <c r="Q2988"/>
      <c r="R2988"/>
    </row>
    <row r="2989" spans="2:18" x14ac:dyDescent="0.2">
      <c r="B2989"/>
      <c r="P2989"/>
      <c r="Q2989"/>
      <c r="R2989"/>
    </row>
    <row r="2990" spans="2:18" x14ac:dyDescent="0.2">
      <c r="B2990"/>
      <c r="P2990"/>
      <c r="Q2990"/>
      <c r="R2990"/>
    </row>
    <row r="2991" spans="2:18" x14ac:dyDescent="0.2">
      <c r="B2991"/>
      <c r="P2991"/>
      <c r="Q2991"/>
      <c r="R2991"/>
    </row>
    <row r="2992" spans="2:18" x14ac:dyDescent="0.2">
      <c r="B2992"/>
      <c r="P2992"/>
      <c r="Q2992"/>
      <c r="R2992"/>
    </row>
    <row r="2993" spans="2:18" x14ac:dyDescent="0.2">
      <c r="B2993"/>
      <c r="P2993"/>
      <c r="Q2993"/>
      <c r="R2993"/>
    </row>
    <row r="2994" spans="2:18" x14ac:dyDescent="0.2">
      <c r="B2994"/>
      <c r="P2994"/>
      <c r="Q2994"/>
      <c r="R2994"/>
    </row>
    <row r="2995" spans="2:18" x14ac:dyDescent="0.2">
      <c r="B2995"/>
      <c r="P2995"/>
      <c r="Q2995"/>
      <c r="R2995"/>
    </row>
    <row r="2996" spans="2:18" x14ac:dyDescent="0.2">
      <c r="B2996"/>
      <c r="P2996"/>
      <c r="Q2996"/>
      <c r="R2996"/>
    </row>
    <row r="2997" spans="2:18" x14ac:dyDescent="0.2">
      <c r="B2997"/>
      <c r="P2997"/>
      <c r="Q2997"/>
      <c r="R2997"/>
    </row>
    <row r="2998" spans="2:18" x14ac:dyDescent="0.2">
      <c r="B2998"/>
      <c r="P2998"/>
      <c r="Q2998"/>
      <c r="R2998"/>
    </row>
    <row r="2999" spans="2:18" x14ac:dyDescent="0.2">
      <c r="B2999"/>
      <c r="P2999"/>
      <c r="Q2999"/>
      <c r="R2999"/>
    </row>
    <row r="3000" spans="2:18" x14ac:dyDescent="0.2">
      <c r="B3000"/>
      <c r="P3000"/>
      <c r="Q3000"/>
      <c r="R3000"/>
    </row>
  </sheetData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G29" sqref="G29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67" t="s">
        <v>847</v>
      </c>
    </row>
    <row r="2" spans="2:23" s="106" customFormat="1" ht="24.75" thickBot="1" x14ac:dyDescent="0.25">
      <c r="C2" s="58" t="s">
        <v>66</v>
      </c>
      <c r="D2" s="68" t="s">
        <v>90</v>
      </c>
      <c r="E2" s="60"/>
      <c r="F2" s="59" t="s">
        <v>37</v>
      </c>
      <c r="G2" s="61" t="s">
        <v>38</v>
      </c>
      <c r="H2" s="62" t="s">
        <v>67</v>
      </c>
      <c r="I2" s="62" t="s">
        <v>68</v>
      </c>
      <c r="J2" s="60" t="s">
        <v>18</v>
      </c>
      <c r="K2" s="60" t="s">
        <v>69</v>
      </c>
      <c r="L2" s="62" t="s">
        <v>70</v>
      </c>
      <c r="M2" s="63" t="s">
        <v>91</v>
      </c>
      <c r="N2" s="60" t="s">
        <v>71</v>
      </c>
      <c r="O2" s="63" t="s">
        <v>85</v>
      </c>
      <c r="P2" s="60" t="s">
        <v>178</v>
      </c>
      <c r="Q2" s="60" t="s">
        <v>72</v>
      </c>
      <c r="R2" s="63" t="s">
        <v>87</v>
      </c>
      <c r="S2" s="66" t="s">
        <v>88</v>
      </c>
      <c r="T2" s="65"/>
      <c r="U2" s="67" t="s">
        <v>184</v>
      </c>
      <c r="V2" s="67" t="s">
        <v>89</v>
      </c>
      <c r="W2" s="64" t="s">
        <v>86</v>
      </c>
    </row>
    <row r="3" spans="2:23" s="106" customFormat="1" x14ac:dyDescent="0.2">
      <c r="B3" s="124" t="s">
        <v>193</v>
      </c>
      <c r="C3" s="387">
        <f>ROW()/2-1</f>
        <v>0.5</v>
      </c>
      <c r="D3" s="389">
        <v>43807</v>
      </c>
      <c r="E3" s="33" t="s">
        <v>181</v>
      </c>
      <c r="F3" s="33">
        <v>3105</v>
      </c>
      <c r="G3" s="55" t="s">
        <v>454</v>
      </c>
      <c r="H3" s="49"/>
      <c r="I3" s="49">
        <v>1000</v>
      </c>
      <c r="J3" s="50">
        <f>H3*I3</f>
        <v>0</v>
      </c>
      <c r="K3" s="52" t="s">
        <v>456</v>
      </c>
      <c r="L3" s="49"/>
      <c r="M3" s="33"/>
      <c r="N3" s="143">
        <f>IF(OR(K3="現物",J3=0),0,IF(E3="売",J3*Fee_Refer!$B$12/365*V3, J3*Fee_Refer!$B$11/365*#REF!))</f>
        <v>0</v>
      </c>
      <c r="O3" s="52">
        <v>0</v>
      </c>
      <c r="P3" s="146">
        <f>IF(L3 &gt;0,(H3-L3)*I3-M3-N3-O3,0)</f>
        <v>0</v>
      </c>
      <c r="Q3" s="51" t="e">
        <f>P3/J3</f>
        <v>#DIV/0!</v>
      </c>
      <c r="R3" s="391">
        <f>P3+P4</f>
        <v>0</v>
      </c>
      <c r="S3" s="392" t="e">
        <f>R3/(J3+J4)</f>
        <v>#DIV/0!</v>
      </c>
      <c r="U3" s="394">
        <f>$P$1</f>
        <v>0</v>
      </c>
      <c r="V3" s="395">
        <f>IF(U3&gt;D3,DATEDIF(D3,U3,"d"),0)</f>
        <v>0</v>
      </c>
      <c r="W3" s="396"/>
    </row>
    <row r="4" spans="2:23" s="106" customFormat="1" x14ac:dyDescent="0.2">
      <c r="B4" s="124" t="s">
        <v>399</v>
      </c>
      <c r="C4" s="388"/>
      <c r="D4" s="390">
        <v>43748</v>
      </c>
      <c r="E4" s="29" t="s">
        <v>183</v>
      </c>
      <c r="F4" s="29">
        <v>7762</v>
      </c>
      <c r="G4" s="54" t="s">
        <v>455</v>
      </c>
      <c r="H4" s="46"/>
      <c r="I4" s="46">
        <v>1700</v>
      </c>
      <c r="J4" s="47">
        <f>H4*I4</f>
        <v>0</v>
      </c>
      <c r="K4" s="144" t="s">
        <v>456</v>
      </c>
      <c r="L4" s="41"/>
      <c r="M4" s="31"/>
      <c r="N4" s="145">
        <f>IF(OR(K4="現物",J4=0),0,IF(E4="売",J4*Fee_Refer!$B$12/365*V4, J4*Fee_Refer!$B$11/365*V3))</f>
        <v>0</v>
      </c>
      <c r="O4" s="164">
        <v>0</v>
      </c>
      <c r="P4" s="147">
        <f>IF(L4&gt;0,(L4-H4)*I4-M4-N4-O4,0)</f>
        <v>0</v>
      </c>
      <c r="Q4" s="48" t="e">
        <f>P4/J4</f>
        <v>#DIV/0!</v>
      </c>
      <c r="R4" s="391"/>
      <c r="S4" s="393"/>
      <c r="U4" s="395"/>
      <c r="V4" s="395"/>
      <c r="W4" s="395"/>
    </row>
    <row r="6" spans="2:23" x14ac:dyDescent="0.2">
      <c r="C6" s="14">
        <v>43806</v>
      </c>
      <c r="D6" s="106" t="s">
        <v>457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I2"/>
  <sheetViews>
    <sheetView workbookViewId="0">
      <selection activeCell="E24" sqref="E24"/>
    </sheetView>
  </sheetViews>
  <sheetFormatPr defaultRowHeight="14.25" x14ac:dyDescent="0.2"/>
  <sheetData>
    <row r="1" spans="1:35" x14ac:dyDescent="0.2">
      <c r="B1" t="s">
        <v>950</v>
      </c>
      <c r="C1" t="s">
        <v>951</v>
      </c>
      <c r="D1" t="s">
        <v>952</v>
      </c>
      <c r="E1" t="s">
        <v>953</v>
      </c>
      <c r="F1" t="s">
        <v>954</v>
      </c>
      <c r="G1" t="s">
        <v>955</v>
      </c>
      <c r="H1" t="s">
        <v>956</v>
      </c>
      <c r="I1" t="s">
        <v>957</v>
      </c>
      <c r="J1" t="s">
        <v>958</v>
      </c>
      <c r="K1" t="s">
        <v>959</v>
      </c>
      <c r="L1" t="s">
        <v>960</v>
      </c>
      <c r="M1" t="s">
        <v>961</v>
      </c>
      <c r="N1" t="s">
        <v>962</v>
      </c>
      <c r="O1" t="s">
        <v>963</v>
      </c>
      <c r="P1" t="s">
        <v>29</v>
      </c>
      <c r="Q1" t="s">
        <v>30</v>
      </c>
      <c r="R1" t="s">
        <v>31</v>
      </c>
      <c r="S1" t="s">
        <v>32</v>
      </c>
      <c r="T1" t="s">
        <v>964</v>
      </c>
      <c r="U1" t="s">
        <v>965</v>
      </c>
      <c r="V1" t="s">
        <v>966</v>
      </c>
      <c r="W1" t="s">
        <v>967</v>
      </c>
      <c r="X1" t="s">
        <v>968</v>
      </c>
      <c r="Y1" t="s">
        <v>969</v>
      </c>
      <c r="Z1" t="s">
        <v>970</v>
      </c>
      <c r="AA1" t="s">
        <v>971</v>
      </c>
      <c r="AB1" t="s">
        <v>972</v>
      </c>
      <c r="AC1" t="s">
        <v>973</v>
      </c>
      <c r="AD1" t="s">
        <v>974</v>
      </c>
      <c r="AE1" t="s">
        <v>975</v>
      </c>
      <c r="AF1" t="s">
        <v>976</v>
      </c>
      <c r="AG1" t="s">
        <v>977</v>
      </c>
      <c r="AH1" t="s">
        <v>978</v>
      </c>
      <c r="AI1" t="s">
        <v>979</v>
      </c>
    </row>
    <row r="2" spans="1:35" x14ac:dyDescent="0.2">
      <c r="A2">
        <v>0</v>
      </c>
      <c r="B2">
        <v>7203</v>
      </c>
      <c r="C2" t="s">
        <v>1497</v>
      </c>
      <c r="D2" t="s">
        <v>996</v>
      </c>
      <c r="E2">
        <v>6300</v>
      </c>
      <c r="F2">
        <v>6249</v>
      </c>
      <c r="G2">
        <v>100</v>
      </c>
      <c r="H2" t="s">
        <v>984</v>
      </c>
      <c r="I2">
        <v>7267</v>
      </c>
      <c r="J2" t="s">
        <v>57</v>
      </c>
      <c r="K2" t="s">
        <v>996</v>
      </c>
      <c r="L2">
        <v>2466</v>
      </c>
      <c r="M2">
        <v>2453</v>
      </c>
      <c r="N2">
        <v>300</v>
      </c>
      <c r="O2" t="s">
        <v>981</v>
      </c>
      <c r="P2">
        <v>0.91674962529528603</v>
      </c>
      <c r="Q2">
        <v>0.86161928840285595</v>
      </c>
      <c r="R2">
        <v>0.17722080509299701</v>
      </c>
      <c r="S2">
        <v>0.93214451632665296</v>
      </c>
      <c r="T2">
        <v>-1.21877854589412</v>
      </c>
      <c r="U2">
        <v>1.21877854589412</v>
      </c>
      <c r="V2">
        <v>0.84068965647584404</v>
      </c>
      <c r="W2">
        <v>-4.78</v>
      </c>
      <c r="X2">
        <v>17.760000000000002</v>
      </c>
      <c r="Y2">
        <v>3802</v>
      </c>
      <c r="Z2">
        <v>543</v>
      </c>
      <c r="AA2">
        <v>0.08</v>
      </c>
      <c r="AB2">
        <v>7</v>
      </c>
      <c r="AC2">
        <v>3</v>
      </c>
      <c r="AD2">
        <v>4</v>
      </c>
      <c r="AE2">
        <v>42.86</v>
      </c>
      <c r="AF2">
        <v>14</v>
      </c>
      <c r="AG2">
        <v>2</v>
      </c>
      <c r="AH2">
        <v>1</v>
      </c>
      <c r="AI2">
        <v>4</v>
      </c>
    </row>
  </sheetData>
  <phoneticPr fontId="53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A34" sqref="A34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950</v>
      </c>
      <c r="C1" s="106" t="s">
        <v>951</v>
      </c>
      <c r="D1" s="106" t="s">
        <v>952</v>
      </c>
      <c r="E1" s="106" t="s">
        <v>953</v>
      </c>
      <c r="F1" s="106" t="s">
        <v>954</v>
      </c>
      <c r="G1" s="106" t="s">
        <v>955</v>
      </c>
      <c r="H1" s="106" t="s">
        <v>956</v>
      </c>
      <c r="I1" s="106" t="s">
        <v>957</v>
      </c>
      <c r="J1" s="106" t="s">
        <v>958</v>
      </c>
      <c r="K1" s="106" t="s">
        <v>959</v>
      </c>
      <c r="L1" s="106" t="s">
        <v>960</v>
      </c>
      <c r="M1" s="106" t="s">
        <v>961</v>
      </c>
      <c r="N1" s="106" t="s">
        <v>962</v>
      </c>
      <c r="O1" s="106" t="s">
        <v>963</v>
      </c>
      <c r="P1" s="106" t="s">
        <v>29</v>
      </c>
      <c r="Q1" s="106" t="s">
        <v>30</v>
      </c>
      <c r="R1" s="106" t="s">
        <v>31</v>
      </c>
      <c r="S1" s="106" t="s">
        <v>32</v>
      </c>
      <c r="T1" s="106" t="s">
        <v>964</v>
      </c>
      <c r="U1" s="106" t="s">
        <v>965</v>
      </c>
      <c r="V1" s="106" t="s">
        <v>966</v>
      </c>
      <c r="W1" s="106" t="s">
        <v>967</v>
      </c>
      <c r="X1" s="106" t="s">
        <v>968</v>
      </c>
      <c r="Y1" s="106" t="s">
        <v>969</v>
      </c>
      <c r="Z1" s="106" t="s">
        <v>970</v>
      </c>
      <c r="AA1" s="106" t="s">
        <v>971</v>
      </c>
      <c r="AB1" s="106" t="s">
        <v>972</v>
      </c>
      <c r="AC1" s="106" t="s">
        <v>973</v>
      </c>
      <c r="AD1" s="106" t="s">
        <v>974</v>
      </c>
      <c r="AE1" s="106" t="s">
        <v>975</v>
      </c>
      <c r="AF1" s="106" t="s">
        <v>976</v>
      </c>
      <c r="AG1" s="106" t="s">
        <v>977</v>
      </c>
      <c r="AH1" s="106" t="s">
        <v>978</v>
      </c>
      <c r="AI1" t="s">
        <v>979</v>
      </c>
    </row>
    <row r="2" spans="1:35" x14ac:dyDescent="0.2">
      <c r="A2" s="102">
        <v>2997</v>
      </c>
      <c r="B2" s="106">
        <v>3254</v>
      </c>
      <c r="C2" s="106" t="s">
        <v>1547</v>
      </c>
      <c r="D2" s="106" t="s">
        <v>1000</v>
      </c>
      <c r="E2" s="106">
        <v>1245</v>
      </c>
      <c r="F2" s="106">
        <v>1267</v>
      </c>
      <c r="G2" s="106">
        <v>800</v>
      </c>
      <c r="H2" s="106" t="s">
        <v>981</v>
      </c>
      <c r="I2" s="106">
        <v>6136</v>
      </c>
      <c r="J2" s="106" t="s">
        <v>1558</v>
      </c>
      <c r="K2" s="106" t="s">
        <v>992</v>
      </c>
      <c r="L2" s="106">
        <v>1429</v>
      </c>
      <c r="M2" s="106">
        <v>1415</v>
      </c>
      <c r="N2" s="106">
        <v>700</v>
      </c>
      <c r="O2" s="106" t="s">
        <v>984</v>
      </c>
      <c r="P2" s="106">
        <v>0.644621352664004</v>
      </c>
      <c r="Q2" s="106">
        <v>0.89593343767164602</v>
      </c>
      <c r="R2" s="106">
        <v>0.41578980851078101</v>
      </c>
      <c r="S2" s="15">
        <v>3.2825825509671301E-2</v>
      </c>
      <c r="T2" s="106">
        <v>2.2343479284758998</v>
      </c>
      <c r="U2" s="106">
        <v>2.2343479284758998</v>
      </c>
      <c r="V2" s="106">
        <v>1.8728886027556799</v>
      </c>
      <c r="W2" s="106">
        <v>17.420000000000002</v>
      </c>
      <c r="X2" s="106">
        <v>2.33</v>
      </c>
      <c r="Y2" s="106">
        <v>1142623</v>
      </c>
      <c r="Z2" s="106">
        <v>57131</v>
      </c>
      <c r="AA2" s="106">
        <v>2.75</v>
      </c>
      <c r="AB2" s="106">
        <v>20</v>
      </c>
      <c r="AC2" s="106">
        <v>16</v>
      </c>
      <c r="AD2" s="106">
        <v>4</v>
      </c>
      <c r="AE2" s="106">
        <v>80</v>
      </c>
      <c r="AF2" s="106">
        <v>11</v>
      </c>
      <c r="AG2" s="106">
        <v>13</v>
      </c>
      <c r="AH2" s="106">
        <v>2</v>
      </c>
      <c r="AI2">
        <v>5</v>
      </c>
    </row>
    <row r="3" spans="1:35" x14ac:dyDescent="0.2">
      <c r="A3" s="102">
        <v>3140</v>
      </c>
      <c r="B3">
        <v>3863</v>
      </c>
      <c r="C3" s="106" t="s">
        <v>1144</v>
      </c>
      <c r="D3" s="106" t="s">
        <v>1143</v>
      </c>
      <c r="E3">
        <v>1510</v>
      </c>
      <c r="F3">
        <v>1547</v>
      </c>
      <c r="G3">
        <v>700</v>
      </c>
      <c r="H3" s="106" t="s">
        <v>981</v>
      </c>
      <c r="I3">
        <v>5301</v>
      </c>
      <c r="J3" s="106" t="s">
        <v>588</v>
      </c>
      <c r="K3" s="106" t="s">
        <v>980</v>
      </c>
      <c r="L3">
        <v>887</v>
      </c>
      <c r="M3">
        <v>881</v>
      </c>
      <c r="N3">
        <v>1200</v>
      </c>
      <c r="O3" s="106" t="s">
        <v>984</v>
      </c>
      <c r="P3">
        <v>0.87795863835939403</v>
      </c>
      <c r="Q3">
        <v>0.89235562149807401</v>
      </c>
      <c r="R3" s="106">
        <v>4.5083797200993002E-2</v>
      </c>
      <c r="S3" s="15">
        <v>2.2750790419578202E-3</v>
      </c>
      <c r="T3">
        <v>0.495993542090225</v>
      </c>
      <c r="U3">
        <v>0.495993542090225</v>
      </c>
      <c r="V3">
        <v>1.0222121791271599</v>
      </c>
      <c r="W3">
        <v>1.88</v>
      </c>
      <c r="X3">
        <v>2.37</v>
      </c>
      <c r="Y3">
        <v>962751</v>
      </c>
      <c r="Z3">
        <v>45845</v>
      </c>
      <c r="AA3">
        <v>2.27</v>
      </c>
      <c r="AB3">
        <v>21</v>
      </c>
      <c r="AC3">
        <v>15</v>
      </c>
      <c r="AD3">
        <v>6</v>
      </c>
      <c r="AE3">
        <v>71.430000000000007</v>
      </c>
      <c r="AF3">
        <v>7</v>
      </c>
      <c r="AG3">
        <v>14</v>
      </c>
      <c r="AH3">
        <v>5</v>
      </c>
      <c r="AI3">
        <v>2</v>
      </c>
    </row>
    <row r="4" spans="1:35" x14ac:dyDescent="0.2">
      <c r="A4" s="102">
        <v>936</v>
      </c>
      <c r="B4">
        <v>3099</v>
      </c>
      <c r="C4" s="106" t="s">
        <v>33</v>
      </c>
      <c r="D4" s="106" t="s">
        <v>1004</v>
      </c>
      <c r="E4">
        <v>650</v>
      </c>
      <c r="F4">
        <v>664</v>
      </c>
      <c r="G4">
        <v>1600</v>
      </c>
      <c r="H4" s="106" t="s">
        <v>981</v>
      </c>
      <c r="I4">
        <v>7278</v>
      </c>
      <c r="J4" s="106" t="s">
        <v>42</v>
      </c>
      <c r="K4" s="106" t="s">
        <v>996</v>
      </c>
      <c r="L4">
        <v>1575</v>
      </c>
      <c r="M4">
        <v>1549</v>
      </c>
      <c r="N4">
        <v>700</v>
      </c>
      <c r="O4" s="106" t="s">
        <v>984</v>
      </c>
      <c r="P4">
        <v>0.77435755013492202</v>
      </c>
      <c r="Q4">
        <v>0.94222655476373596</v>
      </c>
      <c r="R4" s="106">
        <v>0.105471556874523</v>
      </c>
      <c r="S4" s="15">
        <v>8.3763511976600905E-4</v>
      </c>
      <c r="T4">
        <v>1.4418813061903899</v>
      </c>
      <c r="U4">
        <v>1.4418813061903899</v>
      </c>
      <c r="V4">
        <v>1.0451048172938799</v>
      </c>
      <c r="W4">
        <v>10.47</v>
      </c>
      <c r="X4">
        <v>2.02</v>
      </c>
      <c r="Y4">
        <v>959993</v>
      </c>
      <c r="Z4">
        <v>56470</v>
      </c>
      <c r="AA4">
        <v>2.9</v>
      </c>
      <c r="AB4">
        <v>17</v>
      </c>
      <c r="AC4">
        <v>14</v>
      </c>
      <c r="AD4">
        <v>3</v>
      </c>
      <c r="AE4">
        <v>82.35</v>
      </c>
      <c r="AF4">
        <v>11</v>
      </c>
      <c r="AG4">
        <v>12</v>
      </c>
      <c r="AH4">
        <v>1</v>
      </c>
      <c r="AI4">
        <v>4</v>
      </c>
    </row>
    <row r="5" spans="1:35" x14ac:dyDescent="0.2">
      <c r="A5" s="102">
        <v>3076</v>
      </c>
      <c r="B5">
        <v>3048</v>
      </c>
      <c r="C5" s="106" t="s">
        <v>1226</v>
      </c>
      <c r="D5" s="106" t="s">
        <v>1004</v>
      </c>
      <c r="E5">
        <v>1026</v>
      </c>
      <c r="F5">
        <v>1031</v>
      </c>
      <c r="G5">
        <v>1000</v>
      </c>
      <c r="H5" s="106" t="s">
        <v>981</v>
      </c>
      <c r="I5">
        <v>4091</v>
      </c>
      <c r="J5" s="106" t="s">
        <v>1469</v>
      </c>
      <c r="K5" s="106" t="s">
        <v>1003</v>
      </c>
      <c r="L5">
        <v>1787</v>
      </c>
      <c r="M5">
        <v>1764</v>
      </c>
      <c r="N5">
        <v>600</v>
      </c>
      <c r="O5" s="106" t="s">
        <v>984</v>
      </c>
      <c r="P5">
        <v>0.66518271787141003</v>
      </c>
      <c r="Q5">
        <v>0.89378873910835799</v>
      </c>
      <c r="R5" s="106">
        <v>0.49796192714503901</v>
      </c>
      <c r="S5" s="15">
        <v>5.3772872388894097E-2</v>
      </c>
      <c r="T5">
        <v>0.98004674111428403</v>
      </c>
      <c r="U5">
        <v>0.98004674111428403</v>
      </c>
      <c r="V5">
        <v>0.74377313258719702</v>
      </c>
      <c r="W5">
        <v>8.33</v>
      </c>
      <c r="X5">
        <v>2.59</v>
      </c>
      <c r="Y5">
        <v>954234</v>
      </c>
      <c r="Z5">
        <v>47712</v>
      </c>
      <c r="AA5">
        <v>2.39</v>
      </c>
      <c r="AB5">
        <v>20</v>
      </c>
      <c r="AC5">
        <v>16</v>
      </c>
      <c r="AD5">
        <v>4</v>
      </c>
      <c r="AE5">
        <v>80</v>
      </c>
      <c r="AF5">
        <v>9</v>
      </c>
      <c r="AG5">
        <v>15</v>
      </c>
      <c r="AH5">
        <v>2</v>
      </c>
      <c r="AI5">
        <v>3</v>
      </c>
    </row>
    <row r="6" spans="1:35" x14ac:dyDescent="0.2">
      <c r="A6" s="102">
        <v>3684</v>
      </c>
      <c r="B6">
        <v>5713</v>
      </c>
      <c r="C6" s="106" t="s">
        <v>1198</v>
      </c>
      <c r="D6" s="106" t="s">
        <v>994</v>
      </c>
      <c r="E6">
        <v>2804</v>
      </c>
      <c r="F6">
        <v>2770</v>
      </c>
      <c r="G6">
        <v>300</v>
      </c>
      <c r="H6" s="106" t="s">
        <v>984</v>
      </c>
      <c r="I6">
        <v>8919</v>
      </c>
      <c r="J6" s="106" t="s">
        <v>1292</v>
      </c>
      <c r="K6" s="106" t="s">
        <v>1000</v>
      </c>
      <c r="L6">
        <v>2348</v>
      </c>
      <c r="M6">
        <v>2363</v>
      </c>
      <c r="N6">
        <v>400</v>
      </c>
      <c r="O6" s="106" t="s">
        <v>981</v>
      </c>
      <c r="P6">
        <v>0.79604810188543396</v>
      </c>
      <c r="Q6">
        <v>0.87638964261874897</v>
      </c>
      <c r="R6" s="106">
        <v>0.483253304760903</v>
      </c>
      <c r="S6" s="15">
        <v>5.6912671085110403E-3</v>
      </c>
      <c r="T6">
        <v>-2.3805780805088399</v>
      </c>
      <c r="U6">
        <v>2.3805780805088399</v>
      </c>
      <c r="V6">
        <v>1.81589259756915</v>
      </c>
      <c r="W6">
        <v>-19.3</v>
      </c>
      <c r="X6">
        <v>13.74</v>
      </c>
      <c r="Y6">
        <v>945129</v>
      </c>
      <c r="Z6">
        <v>59071</v>
      </c>
      <c r="AA6">
        <v>2.98</v>
      </c>
      <c r="AB6">
        <v>16</v>
      </c>
      <c r="AC6">
        <v>14</v>
      </c>
      <c r="AD6">
        <v>2</v>
      </c>
      <c r="AE6">
        <v>87.5</v>
      </c>
      <c r="AF6">
        <v>6</v>
      </c>
      <c r="AG6">
        <v>13</v>
      </c>
      <c r="AH6">
        <v>2</v>
      </c>
      <c r="AI6">
        <v>1</v>
      </c>
    </row>
    <row r="7" spans="1:35" x14ac:dyDescent="0.2">
      <c r="A7" s="102">
        <v>4102</v>
      </c>
      <c r="B7">
        <v>6395</v>
      </c>
      <c r="C7" s="106" t="s">
        <v>1095</v>
      </c>
      <c r="D7" s="106" t="s">
        <v>992</v>
      </c>
      <c r="E7">
        <v>794</v>
      </c>
      <c r="F7">
        <v>793</v>
      </c>
      <c r="G7">
        <v>1200</v>
      </c>
      <c r="H7" s="106" t="s">
        <v>984</v>
      </c>
      <c r="I7">
        <v>8056</v>
      </c>
      <c r="J7" s="106" t="s">
        <v>2464</v>
      </c>
      <c r="K7" s="106" t="s">
        <v>983</v>
      </c>
      <c r="L7">
        <v>3230</v>
      </c>
      <c r="M7">
        <v>3300</v>
      </c>
      <c r="N7">
        <v>300</v>
      </c>
      <c r="O7" s="106" t="s">
        <v>981</v>
      </c>
      <c r="P7">
        <v>0.86525269836128005</v>
      </c>
      <c r="Q7">
        <v>0.86158844390692002</v>
      </c>
      <c r="R7" s="15">
        <v>0.12097346729279</v>
      </c>
      <c r="S7" s="15">
        <v>8.8604392832665002E-4</v>
      </c>
      <c r="T7">
        <v>-1.69561928531529</v>
      </c>
      <c r="U7">
        <v>1.69561928531529</v>
      </c>
      <c r="V7">
        <v>1.50537558625778</v>
      </c>
      <c r="W7">
        <v>-12.16</v>
      </c>
      <c r="X7">
        <v>3.88</v>
      </c>
      <c r="Y7">
        <v>940301</v>
      </c>
      <c r="Z7">
        <v>47015</v>
      </c>
      <c r="AA7">
        <v>2.39</v>
      </c>
      <c r="AB7">
        <v>20</v>
      </c>
      <c r="AC7">
        <v>15</v>
      </c>
      <c r="AD7">
        <v>5</v>
      </c>
      <c r="AE7">
        <v>75</v>
      </c>
      <c r="AF7">
        <v>8</v>
      </c>
      <c r="AG7">
        <v>14</v>
      </c>
      <c r="AH7">
        <v>5</v>
      </c>
      <c r="AI7">
        <v>1</v>
      </c>
    </row>
    <row r="8" spans="1:35" x14ac:dyDescent="0.2">
      <c r="A8" s="102">
        <v>3975</v>
      </c>
      <c r="B8">
        <v>6268</v>
      </c>
      <c r="C8" s="106" t="s">
        <v>1294</v>
      </c>
      <c r="D8" s="106" t="s">
        <v>992</v>
      </c>
      <c r="E8">
        <v>3305</v>
      </c>
      <c r="F8">
        <v>3265</v>
      </c>
      <c r="G8">
        <v>300</v>
      </c>
      <c r="H8" s="106" t="s">
        <v>984</v>
      </c>
      <c r="I8">
        <v>8919</v>
      </c>
      <c r="J8" s="106" t="s">
        <v>1292</v>
      </c>
      <c r="K8" s="106" t="s">
        <v>1000</v>
      </c>
      <c r="L8">
        <v>2348</v>
      </c>
      <c r="M8">
        <v>2363</v>
      </c>
      <c r="N8">
        <v>400</v>
      </c>
      <c r="O8" s="106" t="s">
        <v>981</v>
      </c>
      <c r="P8">
        <v>0.89902435483663901</v>
      </c>
      <c r="Q8">
        <v>0.86687201635998701</v>
      </c>
      <c r="R8" s="15">
        <v>0.24052750822840299</v>
      </c>
      <c r="S8" s="15">
        <v>3.7482556725406797E-2</v>
      </c>
      <c r="T8">
        <v>-1.6675832410920299</v>
      </c>
      <c r="U8">
        <v>1.6675832410920299</v>
      </c>
      <c r="V8">
        <v>0.84278508418675602</v>
      </c>
      <c r="W8">
        <v>-10.58</v>
      </c>
      <c r="X8">
        <v>3.5</v>
      </c>
      <c r="Y8">
        <v>927308</v>
      </c>
      <c r="Z8">
        <v>61821</v>
      </c>
      <c r="AA8">
        <v>3.26</v>
      </c>
      <c r="AB8">
        <v>15</v>
      </c>
      <c r="AC8">
        <v>13</v>
      </c>
      <c r="AD8">
        <v>2</v>
      </c>
      <c r="AE8">
        <v>86.67</v>
      </c>
      <c r="AF8">
        <v>7</v>
      </c>
      <c r="AG8">
        <v>13</v>
      </c>
      <c r="AH8">
        <v>2</v>
      </c>
      <c r="AI8">
        <v>0</v>
      </c>
    </row>
    <row r="9" spans="1:35" x14ac:dyDescent="0.2">
      <c r="A9" s="102">
        <v>2875</v>
      </c>
      <c r="B9">
        <v>6506</v>
      </c>
      <c r="C9" s="106" t="s">
        <v>1096</v>
      </c>
      <c r="D9" s="106" t="s">
        <v>986</v>
      </c>
      <c r="E9">
        <v>3500</v>
      </c>
      <c r="F9">
        <v>3490</v>
      </c>
      <c r="G9">
        <v>300</v>
      </c>
      <c r="H9" s="106" t="s">
        <v>984</v>
      </c>
      <c r="I9">
        <v>8919</v>
      </c>
      <c r="J9" s="106" t="s">
        <v>1292</v>
      </c>
      <c r="K9" s="106" t="s">
        <v>1000</v>
      </c>
      <c r="L9">
        <v>2348</v>
      </c>
      <c r="M9">
        <v>2363</v>
      </c>
      <c r="N9">
        <v>400</v>
      </c>
      <c r="O9" s="106" t="s">
        <v>981</v>
      </c>
      <c r="P9">
        <v>0.82572472447555501</v>
      </c>
      <c r="Q9">
        <v>0.898937817601834</v>
      </c>
      <c r="R9" s="15">
        <v>0.35602939215153001</v>
      </c>
      <c r="S9" s="106">
        <v>3.8147201221575298E-4</v>
      </c>
      <c r="T9">
        <v>-2.6477141298925799</v>
      </c>
      <c r="U9">
        <v>2.6477141298925799</v>
      </c>
      <c r="V9">
        <v>1.98188488347117</v>
      </c>
      <c r="W9">
        <v>-18.95</v>
      </c>
      <c r="X9">
        <v>9.7200000000000006</v>
      </c>
      <c r="Y9">
        <v>897737</v>
      </c>
      <c r="Z9">
        <v>69057</v>
      </c>
      <c r="AA9">
        <v>3.52</v>
      </c>
      <c r="AB9">
        <v>13</v>
      </c>
      <c r="AC9">
        <v>11</v>
      </c>
      <c r="AD9">
        <v>2</v>
      </c>
      <c r="AE9">
        <v>84.62</v>
      </c>
      <c r="AF9">
        <v>6</v>
      </c>
      <c r="AG9">
        <v>11</v>
      </c>
      <c r="AH9">
        <v>2</v>
      </c>
      <c r="AI9">
        <v>0</v>
      </c>
    </row>
    <row r="10" spans="1:35" x14ac:dyDescent="0.2">
      <c r="A10" s="102">
        <v>2438</v>
      </c>
      <c r="B10">
        <v>4185</v>
      </c>
      <c r="C10" s="106" t="s">
        <v>1282</v>
      </c>
      <c r="D10" s="106" t="s">
        <v>1003</v>
      </c>
      <c r="E10">
        <v>1973</v>
      </c>
      <c r="F10">
        <v>1971</v>
      </c>
      <c r="G10">
        <v>500</v>
      </c>
      <c r="H10" s="106" t="s">
        <v>981</v>
      </c>
      <c r="I10">
        <v>4503</v>
      </c>
      <c r="J10" s="106" t="s">
        <v>567</v>
      </c>
      <c r="K10" s="106" t="s">
        <v>1001</v>
      </c>
      <c r="L10">
        <v>1745</v>
      </c>
      <c r="M10">
        <v>1721.5</v>
      </c>
      <c r="N10">
        <v>600</v>
      </c>
      <c r="O10" s="106" t="s">
        <v>984</v>
      </c>
      <c r="P10">
        <v>0.88630416855792904</v>
      </c>
      <c r="Q10">
        <v>0.90961235980736099</v>
      </c>
      <c r="R10" s="106">
        <v>6.2964399191841394E-2</v>
      </c>
      <c r="S10">
        <v>2.7697015634882E-2</v>
      </c>
      <c r="T10">
        <v>1.0052671039155201</v>
      </c>
      <c r="U10">
        <v>1.0052671039155201</v>
      </c>
      <c r="V10">
        <v>1.0257261626193399</v>
      </c>
      <c r="W10">
        <v>3.48</v>
      </c>
      <c r="X10">
        <v>4.8099999999999996</v>
      </c>
      <c r="Y10">
        <v>889868</v>
      </c>
      <c r="Z10">
        <v>49437</v>
      </c>
      <c r="AA10">
        <v>2.5</v>
      </c>
      <c r="AB10">
        <v>18</v>
      </c>
      <c r="AC10">
        <v>17</v>
      </c>
      <c r="AD10">
        <v>1</v>
      </c>
      <c r="AE10">
        <v>94.44</v>
      </c>
      <c r="AF10">
        <v>10</v>
      </c>
      <c r="AG10">
        <v>13</v>
      </c>
      <c r="AH10">
        <v>1</v>
      </c>
      <c r="AI10">
        <v>4</v>
      </c>
    </row>
    <row r="11" spans="1:35" x14ac:dyDescent="0.2">
      <c r="A11" s="102">
        <v>959</v>
      </c>
      <c r="B11">
        <v>5201</v>
      </c>
      <c r="C11" s="106" t="s">
        <v>1274</v>
      </c>
      <c r="D11" s="106" t="s">
        <v>980</v>
      </c>
      <c r="E11">
        <v>2690</v>
      </c>
      <c r="F11">
        <v>2673</v>
      </c>
      <c r="G11">
        <v>400</v>
      </c>
      <c r="H11" s="106" t="s">
        <v>981</v>
      </c>
      <c r="I11">
        <v>7186</v>
      </c>
      <c r="J11" s="106" t="s">
        <v>461</v>
      </c>
      <c r="K11" s="106" t="s">
        <v>1024</v>
      </c>
      <c r="L11">
        <v>309</v>
      </c>
      <c r="M11">
        <v>312</v>
      </c>
      <c r="N11">
        <v>3400</v>
      </c>
      <c r="O11" s="106" t="s">
        <v>984</v>
      </c>
      <c r="P11">
        <v>0.87337325290973</v>
      </c>
      <c r="Q11">
        <v>0.94180459533939298</v>
      </c>
      <c r="R11" s="15">
        <v>0.34509039999633101</v>
      </c>
      <c r="S11" s="15">
        <v>5.1751979033450302E-2</v>
      </c>
      <c r="T11">
        <v>0.27836986075731701</v>
      </c>
      <c r="U11">
        <v>0.27836986075731701</v>
      </c>
      <c r="V11">
        <v>0.24635031681934499</v>
      </c>
      <c r="W11">
        <v>1.61</v>
      </c>
      <c r="X11">
        <v>0.79</v>
      </c>
      <c r="Y11">
        <v>867855</v>
      </c>
      <c r="Z11">
        <v>41326</v>
      </c>
      <c r="AA11">
        <v>2.14</v>
      </c>
      <c r="AB11">
        <v>21</v>
      </c>
      <c r="AC11">
        <v>17</v>
      </c>
      <c r="AD11">
        <v>4</v>
      </c>
      <c r="AE11">
        <v>80.95</v>
      </c>
      <c r="AF11">
        <v>13</v>
      </c>
      <c r="AG11">
        <v>10</v>
      </c>
      <c r="AH11">
        <v>1</v>
      </c>
      <c r="AI11">
        <v>10</v>
      </c>
    </row>
    <row r="12" spans="1:35" x14ac:dyDescent="0.2">
      <c r="A12" s="102">
        <v>165</v>
      </c>
      <c r="B12">
        <v>3086</v>
      </c>
      <c r="C12" s="106" t="s">
        <v>524</v>
      </c>
      <c r="D12" s="106" t="s">
        <v>1004</v>
      </c>
      <c r="E12">
        <v>863</v>
      </c>
      <c r="F12">
        <v>864</v>
      </c>
      <c r="G12">
        <v>1200</v>
      </c>
      <c r="H12" s="106" t="s">
        <v>984</v>
      </c>
      <c r="I12">
        <v>8306</v>
      </c>
      <c r="J12" s="106" t="s">
        <v>1123</v>
      </c>
      <c r="K12" s="106" t="s">
        <v>1024</v>
      </c>
      <c r="L12">
        <v>409</v>
      </c>
      <c r="M12">
        <v>407.4</v>
      </c>
      <c r="N12">
        <v>2500</v>
      </c>
      <c r="O12" s="106" t="s">
        <v>981</v>
      </c>
      <c r="P12">
        <v>0.93942258770846898</v>
      </c>
      <c r="Q12">
        <v>0.96628250691566597</v>
      </c>
      <c r="R12" s="106">
        <v>0.39752679404277602</v>
      </c>
      <c r="S12" s="106">
        <v>1.14041487807155E-2</v>
      </c>
      <c r="T12">
        <v>-0.187824641276952</v>
      </c>
      <c r="U12">
        <v>0.187824641276952</v>
      </c>
      <c r="V12">
        <v>0.160989692684259</v>
      </c>
      <c r="W12">
        <v>-1.45</v>
      </c>
      <c r="X12">
        <v>1.77</v>
      </c>
      <c r="Y12">
        <v>850956</v>
      </c>
      <c r="Z12">
        <v>47275</v>
      </c>
      <c r="AA12">
        <v>2.2999999999999998</v>
      </c>
      <c r="AB12">
        <v>18</v>
      </c>
      <c r="AC12">
        <v>15</v>
      </c>
      <c r="AD12">
        <v>3</v>
      </c>
      <c r="AE12">
        <v>83.33</v>
      </c>
      <c r="AF12">
        <v>12</v>
      </c>
      <c r="AG12">
        <v>12</v>
      </c>
      <c r="AH12">
        <v>0</v>
      </c>
      <c r="AI12">
        <v>6</v>
      </c>
    </row>
    <row r="13" spans="1:35" x14ac:dyDescent="0.2">
      <c r="A13" s="102">
        <v>3428</v>
      </c>
      <c r="B13">
        <v>9101</v>
      </c>
      <c r="C13" s="106" t="s">
        <v>739</v>
      </c>
      <c r="D13" s="106" t="s">
        <v>1165</v>
      </c>
      <c r="E13">
        <v>1392</v>
      </c>
      <c r="F13">
        <v>1404</v>
      </c>
      <c r="G13">
        <v>600</v>
      </c>
      <c r="H13" s="106" t="s">
        <v>984</v>
      </c>
      <c r="I13">
        <v>9715</v>
      </c>
      <c r="J13" s="106" t="s">
        <v>1239</v>
      </c>
      <c r="K13" s="106" t="s">
        <v>993</v>
      </c>
      <c r="L13">
        <v>2170</v>
      </c>
      <c r="M13">
        <v>2208</v>
      </c>
      <c r="N13">
        <v>400</v>
      </c>
      <c r="O13" s="106" t="s">
        <v>981</v>
      </c>
      <c r="P13">
        <v>0.86565188280740601</v>
      </c>
      <c r="Q13">
        <v>0.88445230564029298</v>
      </c>
      <c r="R13" s="106">
        <v>1.0905576351497101E-2</v>
      </c>
      <c r="S13" s="106">
        <v>5.2430791014967497E-2</v>
      </c>
      <c r="T13">
        <v>-0.58570108616390704</v>
      </c>
      <c r="U13">
        <v>0.58570108616390704</v>
      </c>
      <c r="V13">
        <v>0.48223798202717</v>
      </c>
      <c r="W13">
        <v>-4.9000000000000004</v>
      </c>
      <c r="X13">
        <v>4.62</v>
      </c>
      <c r="Y13">
        <v>834885</v>
      </c>
      <c r="Z13">
        <v>59635</v>
      </c>
      <c r="AA13">
        <v>3</v>
      </c>
      <c r="AB13">
        <v>14</v>
      </c>
      <c r="AC13">
        <v>10</v>
      </c>
      <c r="AD13">
        <v>4</v>
      </c>
      <c r="AE13">
        <v>71.430000000000007</v>
      </c>
      <c r="AF13">
        <v>9</v>
      </c>
      <c r="AG13">
        <v>9</v>
      </c>
      <c r="AH13">
        <v>2</v>
      </c>
      <c r="AI13">
        <v>3</v>
      </c>
    </row>
    <row r="14" spans="1:35" x14ac:dyDescent="0.2">
      <c r="A14" s="102">
        <v>475</v>
      </c>
      <c r="B14">
        <v>6135</v>
      </c>
      <c r="C14" s="106" t="s">
        <v>1631</v>
      </c>
      <c r="D14" s="106" t="s">
        <v>992</v>
      </c>
      <c r="E14">
        <v>3065</v>
      </c>
      <c r="F14">
        <v>3095</v>
      </c>
      <c r="G14">
        <v>300</v>
      </c>
      <c r="H14" s="106" t="s">
        <v>984</v>
      </c>
      <c r="I14">
        <v>7453</v>
      </c>
      <c r="J14" s="106" t="s">
        <v>50</v>
      </c>
      <c r="K14" s="106" t="s">
        <v>1004</v>
      </c>
      <c r="L14">
        <v>1455</v>
      </c>
      <c r="M14">
        <v>1465</v>
      </c>
      <c r="N14">
        <v>600</v>
      </c>
      <c r="O14" s="106" t="s">
        <v>981</v>
      </c>
      <c r="P14">
        <v>0.94595016980040703</v>
      </c>
      <c r="Q14">
        <v>0.95478626891402596</v>
      </c>
      <c r="R14" s="106">
        <v>4.7100844623633599E-2</v>
      </c>
      <c r="S14" s="106">
        <v>6.3806630562333905E-2</v>
      </c>
      <c r="T14">
        <v>-2.5010442630538501</v>
      </c>
      <c r="U14">
        <v>2.5010442630538501</v>
      </c>
      <c r="V14">
        <v>2.4248293605462901</v>
      </c>
      <c r="W14">
        <v>-13.7</v>
      </c>
      <c r="X14">
        <v>5.33</v>
      </c>
      <c r="Y14">
        <v>832439</v>
      </c>
      <c r="Z14">
        <v>48967</v>
      </c>
      <c r="AA14">
        <v>2.65</v>
      </c>
      <c r="AB14">
        <v>17</v>
      </c>
      <c r="AC14">
        <v>14</v>
      </c>
      <c r="AD14">
        <v>3</v>
      </c>
      <c r="AE14">
        <v>82.35</v>
      </c>
      <c r="AF14">
        <v>9</v>
      </c>
      <c r="AG14">
        <v>14</v>
      </c>
      <c r="AH14">
        <v>2</v>
      </c>
      <c r="AI14">
        <v>1</v>
      </c>
    </row>
    <row r="15" spans="1:35" x14ac:dyDescent="0.2">
      <c r="A15" s="102">
        <v>2223</v>
      </c>
      <c r="B15">
        <v>3048</v>
      </c>
      <c r="C15" s="106" t="s">
        <v>1226</v>
      </c>
      <c r="D15" s="106" t="s">
        <v>1004</v>
      </c>
      <c r="E15">
        <v>1026</v>
      </c>
      <c r="F15">
        <v>1031</v>
      </c>
      <c r="G15">
        <v>1100</v>
      </c>
      <c r="H15" s="106" t="s">
        <v>981</v>
      </c>
      <c r="I15">
        <v>7278</v>
      </c>
      <c r="J15" s="106" t="s">
        <v>42</v>
      </c>
      <c r="K15" s="106" t="s">
        <v>996</v>
      </c>
      <c r="L15">
        <v>1575</v>
      </c>
      <c r="M15">
        <v>1549</v>
      </c>
      <c r="N15">
        <v>700</v>
      </c>
      <c r="O15" s="106" t="s">
        <v>984</v>
      </c>
      <c r="P15">
        <v>0.65602514872116902</v>
      </c>
      <c r="Q15">
        <v>0.91489762220190496</v>
      </c>
      <c r="R15" s="15">
        <v>0.29329665768886498</v>
      </c>
      <c r="S15" s="106">
        <v>4.2530063430437099E-3</v>
      </c>
      <c r="T15">
        <v>2.5732223477863099</v>
      </c>
      <c r="U15">
        <v>2.5732223477863099</v>
      </c>
      <c r="V15">
        <v>2.4130454969003599</v>
      </c>
      <c r="W15">
        <v>18.53</v>
      </c>
      <c r="X15">
        <v>4.59</v>
      </c>
      <c r="Y15">
        <v>811647</v>
      </c>
      <c r="Z15">
        <v>33819</v>
      </c>
      <c r="AA15">
        <v>1.65</v>
      </c>
      <c r="AB15">
        <v>24</v>
      </c>
      <c r="AC15">
        <v>19</v>
      </c>
      <c r="AD15">
        <v>5</v>
      </c>
      <c r="AE15">
        <v>79.17</v>
      </c>
      <c r="AF15">
        <v>9</v>
      </c>
      <c r="AG15">
        <v>16</v>
      </c>
      <c r="AH15">
        <v>5</v>
      </c>
      <c r="AI15">
        <v>3</v>
      </c>
    </row>
    <row r="16" spans="1:35" x14ac:dyDescent="0.2">
      <c r="A16" s="102">
        <v>1958</v>
      </c>
      <c r="B16">
        <v>7278</v>
      </c>
      <c r="C16" s="106" t="s">
        <v>42</v>
      </c>
      <c r="D16" s="106" t="s">
        <v>996</v>
      </c>
      <c r="E16">
        <v>1575</v>
      </c>
      <c r="F16">
        <v>1549</v>
      </c>
      <c r="G16">
        <v>700</v>
      </c>
      <c r="H16" s="106" t="s">
        <v>984</v>
      </c>
      <c r="I16">
        <v>9107</v>
      </c>
      <c r="J16" s="106" t="s">
        <v>1164</v>
      </c>
      <c r="K16" s="106" t="s">
        <v>1165</v>
      </c>
      <c r="L16">
        <v>1017</v>
      </c>
      <c r="M16">
        <v>1061</v>
      </c>
      <c r="N16">
        <v>1000</v>
      </c>
      <c r="O16" s="106" t="s">
        <v>981</v>
      </c>
      <c r="P16">
        <v>0.91334591782438002</v>
      </c>
      <c r="Q16">
        <v>0.92155880023939196</v>
      </c>
      <c r="R16" s="106">
        <v>0.11274880879606999</v>
      </c>
      <c r="S16" s="15">
        <v>2.6262355165630899E-2</v>
      </c>
      <c r="T16">
        <v>-1.32274679783455</v>
      </c>
      <c r="U16">
        <v>1.32274679783455</v>
      </c>
      <c r="V16">
        <v>0.81345487087496104</v>
      </c>
      <c r="W16">
        <v>-13.81</v>
      </c>
      <c r="X16">
        <v>2.15</v>
      </c>
      <c r="Y16">
        <v>798710</v>
      </c>
      <c r="Z16">
        <v>38034</v>
      </c>
      <c r="AA16">
        <v>1.89</v>
      </c>
      <c r="AB16">
        <v>21</v>
      </c>
      <c r="AC16">
        <v>17</v>
      </c>
      <c r="AD16">
        <v>4</v>
      </c>
      <c r="AE16">
        <v>80.95</v>
      </c>
      <c r="AF16">
        <v>11</v>
      </c>
      <c r="AG16">
        <v>13</v>
      </c>
      <c r="AH16">
        <v>2</v>
      </c>
      <c r="AI16">
        <v>6</v>
      </c>
    </row>
    <row r="17" spans="1:35" x14ac:dyDescent="0.2">
      <c r="A17" s="102">
        <v>4158</v>
      </c>
      <c r="B17">
        <v>3254</v>
      </c>
      <c r="C17" s="106" t="s">
        <v>1547</v>
      </c>
      <c r="D17" s="106" t="s">
        <v>1000</v>
      </c>
      <c r="E17">
        <v>1245</v>
      </c>
      <c r="F17">
        <v>1267</v>
      </c>
      <c r="G17">
        <v>500</v>
      </c>
      <c r="H17" s="106" t="s">
        <v>981</v>
      </c>
      <c r="I17">
        <v>4911</v>
      </c>
      <c r="J17" s="106" t="s">
        <v>1633</v>
      </c>
      <c r="K17" s="106" t="s">
        <v>1003</v>
      </c>
      <c r="L17">
        <v>6464</v>
      </c>
      <c r="M17">
        <v>6311</v>
      </c>
      <c r="N17">
        <v>100</v>
      </c>
      <c r="O17" s="106" t="s">
        <v>984</v>
      </c>
      <c r="P17">
        <v>0.70773270778965403</v>
      </c>
      <c r="Q17">
        <v>0.85964775149088701</v>
      </c>
      <c r="R17" s="15">
        <v>0.110807619113067</v>
      </c>
      <c r="S17" s="15">
        <v>3.7034759441659001E-2</v>
      </c>
      <c r="T17">
        <v>2.3262373516036798</v>
      </c>
      <c r="U17">
        <v>2.3262373516036798</v>
      </c>
      <c r="V17">
        <v>1.58685212854068</v>
      </c>
      <c r="W17">
        <v>15.2</v>
      </c>
      <c r="X17">
        <v>0.38</v>
      </c>
      <c r="Y17">
        <v>796284</v>
      </c>
      <c r="Z17">
        <v>46840</v>
      </c>
      <c r="AA17">
        <v>3.28</v>
      </c>
      <c r="AB17">
        <v>17</v>
      </c>
      <c r="AC17">
        <v>13</v>
      </c>
      <c r="AD17">
        <v>4</v>
      </c>
      <c r="AE17">
        <v>76.47</v>
      </c>
      <c r="AF17">
        <v>10</v>
      </c>
      <c r="AG17">
        <v>10</v>
      </c>
      <c r="AH17">
        <v>3</v>
      </c>
      <c r="AI17">
        <v>4</v>
      </c>
    </row>
    <row r="18" spans="1:35" x14ac:dyDescent="0.2">
      <c r="A18" s="102">
        <v>3050</v>
      </c>
      <c r="B18">
        <v>3632</v>
      </c>
      <c r="C18" s="106" t="s">
        <v>1630</v>
      </c>
      <c r="D18" s="106" t="s">
        <v>983</v>
      </c>
      <c r="E18">
        <v>448</v>
      </c>
      <c r="F18">
        <v>444</v>
      </c>
      <c r="G18">
        <v>2300</v>
      </c>
      <c r="H18" s="106" t="s">
        <v>981</v>
      </c>
      <c r="I18">
        <v>6395</v>
      </c>
      <c r="J18" s="106" t="s">
        <v>1095</v>
      </c>
      <c r="K18" s="106" t="s">
        <v>992</v>
      </c>
      <c r="L18">
        <v>794</v>
      </c>
      <c r="M18">
        <v>793</v>
      </c>
      <c r="N18">
        <v>1300</v>
      </c>
      <c r="O18" s="106" t="s">
        <v>984</v>
      </c>
      <c r="P18">
        <v>0.78377610167684597</v>
      </c>
      <c r="Q18">
        <v>0.894555014256185</v>
      </c>
      <c r="R18" s="15">
        <v>5.8052556718946803E-2</v>
      </c>
      <c r="S18" s="15">
        <v>2.8246066631266299E-3</v>
      </c>
      <c r="T18">
        <v>1.3218779812766399</v>
      </c>
      <c r="U18">
        <v>1.3218779812766399</v>
      </c>
      <c r="V18">
        <v>1.61048885974828</v>
      </c>
      <c r="W18">
        <v>9.07</v>
      </c>
      <c r="X18">
        <v>0.94</v>
      </c>
      <c r="Y18">
        <v>784841</v>
      </c>
      <c r="Z18">
        <v>49053</v>
      </c>
      <c r="AA18">
        <v>2.33</v>
      </c>
      <c r="AB18">
        <v>16</v>
      </c>
      <c r="AC18">
        <v>11</v>
      </c>
      <c r="AD18">
        <v>5</v>
      </c>
      <c r="AE18">
        <v>68.75</v>
      </c>
      <c r="AF18">
        <v>10</v>
      </c>
      <c r="AG18">
        <v>10</v>
      </c>
      <c r="AH18">
        <v>3</v>
      </c>
      <c r="AI18">
        <v>3</v>
      </c>
    </row>
    <row r="19" spans="1:35" x14ac:dyDescent="0.2">
      <c r="A19" s="102">
        <v>380</v>
      </c>
      <c r="B19">
        <v>4203</v>
      </c>
      <c r="C19" s="106" t="s">
        <v>563</v>
      </c>
      <c r="D19" s="106" t="s">
        <v>1003</v>
      </c>
      <c r="E19">
        <v>2795</v>
      </c>
      <c r="F19">
        <v>2668</v>
      </c>
      <c r="G19">
        <v>400</v>
      </c>
      <c r="H19" s="106" t="s">
        <v>984</v>
      </c>
      <c r="I19">
        <v>6183</v>
      </c>
      <c r="J19" s="106" t="s">
        <v>1154</v>
      </c>
      <c r="K19" s="106" t="s">
        <v>993</v>
      </c>
      <c r="L19">
        <v>1264</v>
      </c>
      <c r="M19">
        <v>1259</v>
      </c>
      <c r="N19">
        <v>800</v>
      </c>
      <c r="O19" s="106" t="s">
        <v>981</v>
      </c>
      <c r="P19">
        <v>0.94465812626768197</v>
      </c>
      <c r="Q19">
        <v>0.95762183505475496</v>
      </c>
      <c r="R19" s="15">
        <v>4.6771488290431297E-2</v>
      </c>
      <c r="S19">
        <v>2.0958691533536499E-3</v>
      </c>
      <c r="T19">
        <v>-1.21960080927078</v>
      </c>
      <c r="U19">
        <v>1.21960080927078</v>
      </c>
      <c r="V19">
        <v>0.46530837565577798</v>
      </c>
      <c r="W19">
        <v>-10.35</v>
      </c>
      <c r="X19">
        <v>5.62</v>
      </c>
      <c r="Y19">
        <v>783153</v>
      </c>
      <c r="Z19">
        <v>32631</v>
      </c>
      <c r="AA19">
        <v>1.81</v>
      </c>
      <c r="AB19">
        <v>24</v>
      </c>
      <c r="AC19">
        <v>19</v>
      </c>
      <c r="AD19">
        <v>5</v>
      </c>
      <c r="AE19">
        <v>79.17</v>
      </c>
      <c r="AF19">
        <v>8</v>
      </c>
      <c r="AG19">
        <v>19</v>
      </c>
      <c r="AH19">
        <v>4</v>
      </c>
      <c r="AI19">
        <v>1</v>
      </c>
    </row>
    <row r="20" spans="1:35" x14ac:dyDescent="0.2">
      <c r="A20" s="102">
        <v>1862</v>
      </c>
      <c r="B20">
        <v>5714</v>
      </c>
      <c r="C20" s="106" t="s">
        <v>594</v>
      </c>
      <c r="D20" s="106" t="s">
        <v>994</v>
      </c>
      <c r="E20">
        <v>3060</v>
      </c>
      <c r="F20">
        <v>3090</v>
      </c>
      <c r="G20">
        <v>200</v>
      </c>
      <c r="H20" s="106" t="s">
        <v>984</v>
      </c>
      <c r="I20">
        <v>6028</v>
      </c>
      <c r="J20" s="106" t="s">
        <v>469</v>
      </c>
      <c r="K20" s="106" t="s">
        <v>993</v>
      </c>
      <c r="L20">
        <v>6150</v>
      </c>
      <c r="M20">
        <v>6230</v>
      </c>
      <c r="N20">
        <v>100</v>
      </c>
      <c r="O20" s="106" t="s">
        <v>981</v>
      </c>
      <c r="P20">
        <v>0.89829671104922104</v>
      </c>
      <c r="Q20">
        <v>0.92363194125090298</v>
      </c>
      <c r="R20">
        <v>0.36157750947997502</v>
      </c>
      <c r="S20" s="15">
        <v>1.1829150222912701E-2</v>
      </c>
      <c r="T20">
        <v>-1.0398657421970301</v>
      </c>
      <c r="U20">
        <v>1.0398657421970301</v>
      </c>
      <c r="V20">
        <v>1.19229675290439</v>
      </c>
      <c r="W20">
        <v>-9.06</v>
      </c>
      <c r="X20">
        <v>0.8</v>
      </c>
      <c r="Y20">
        <v>779820</v>
      </c>
      <c r="Z20">
        <v>51988</v>
      </c>
      <c r="AA20">
        <v>3.16</v>
      </c>
      <c r="AB20">
        <v>15</v>
      </c>
      <c r="AC20">
        <v>12</v>
      </c>
      <c r="AD20">
        <v>3</v>
      </c>
      <c r="AE20">
        <v>80</v>
      </c>
      <c r="AF20">
        <v>8</v>
      </c>
      <c r="AG20">
        <v>12</v>
      </c>
      <c r="AH20">
        <v>2</v>
      </c>
      <c r="AI20">
        <v>1</v>
      </c>
    </row>
    <row r="21" spans="1:35" x14ac:dyDescent="0.2">
      <c r="A21" s="102">
        <v>2794</v>
      </c>
      <c r="B21">
        <v>1662</v>
      </c>
      <c r="C21" s="106" t="s">
        <v>481</v>
      </c>
      <c r="D21" s="106" t="s">
        <v>1139</v>
      </c>
      <c r="E21">
        <v>2007</v>
      </c>
      <c r="F21">
        <v>2085</v>
      </c>
      <c r="G21">
        <v>500</v>
      </c>
      <c r="H21" s="106" t="s">
        <v>981</v>
      </c>
      <c r="I21">
        <v>3289</v>
      </c>
      <c r="J21" s="106" t="s">
        <v>535</v>
      </c>
      <c r="K21" s="106" t="s">
        <v>1000</v>
      </c>
      <c r="L21">
        <v>505</v>
      </c>
      <c r="M21">
        <v>513</v>
      </c>
      <c r="N21">
        <v>2000</v>
      </c>
      <c r="O21" s="106" t="s">
        <v>984</v>
      </c>
      <c r="P21">
        <v>0.90036546644951498</v>
      </c>
      <c r="Q21">
        <v>0.90082893349146098</v>
      </c>
      <c r="R21">
        <v>0.399063092430682</v>
      </c>
      <c r="S21" s="15">
        <v>3.6980113010936601E-2</v>
      </c>
      <c r="T21">
        <v>1.8554603711319899</v>
      </c>
      <c r="U21">
        <v>1.8554603711319899</v>
      </c>
      <c r="V21">
        <v>0.96567465757483495</v>
      </c>
      <c r="W21">
        <v>11.98</v>
      </c>
      <c r="X21">
        <v>1.58</v>
      </c>
      <c r="Y21">
        <v>777841</v>
      </c>
      <c r="Z21">
        <v>38892</v>
      </c>
      <c r="AA21">
        <v>1.92</v>
      </c>
      <c r="AB21">
        <v>20</v>
      </c>
      <c r="AC21">
        <v>16</v>
      </c>
      <c r="AD21">
        <v>4</v>
      </c>
      <c r="AE21">
        <v>80</v>
      </c>
      <c r="AF21">
        <v>11</v>
      </c>
      <c r="AG21">
        <v>13</v>
      </c>
      <c r="AH21">
        <v>2</v>
      </c>
      <c r="AI21">
        <v>5</v>
      </c>
    </row>
    <row r="22" spans="1:35" x14ac:dyDescent="0.2">
      <c r="A22" s="102">
        <v>2811</v>
      </c>
      <c r="B22">
        <v>3101</v>
      </c>
      <c r="C22" s="106" t="s">
        <v>1205</v>
      </c>
      <c r="D22" s="106" t="s">
        <v>1199</v>
      </c>
      <c r="E22">
        <v>1455</v>
      </c>
      <c r="F22">
        <v>1467</v>
      </c>
      <c r="G22">
        <v>600</v>
      </c>
      <c r="H22" s="106" t="s">
        <v>981</v>
      </c>
      <c r="I22">
        <v>6370</v>
      </c>
      <c r="J22" s="106" t="s">
        <v>1167</v>
      </c>
      <c r="K22" s="106" t="s">
        <v>992</v>
      </c>
      <c r="L22">
        <v>3010</v>
      </c>
      <c r="M22">
        <v>2977</v>
      </c>
      <c r="N22">
        <v>300</v>
      </c>
      <c r="O22" s="106" t="s">
        <v>984</v>
      </c>
      <c r="P22">
        <v>0.844422906584265</v>
      </c>
      <c r="Q22">
        <v>0.90048202222584495</v>
      </c>
      <c r="R22" s="106">
        <v>7.1763714384550994E-2</v>
      </c>
      <c r="S22" s="106">
        <v>5.6619200474335198E-2</v>
      </c>
      <c r="T22">
        <v>1.43535349369173</v>
      </c>
      <c r="U22">
        <v>1.43535349369173</v>
      </c>
      <c r="V22">
        <v>1.5182635042855901</v>
      </c>
      <c r="W22">
        <v>7.59</v>
      </c>
      <c r="X22">
        <v>1.44</v>
      </c>
      <c r="Y22">
        <v>773133</v>
      </c>
      <c r="Z22">
        <v>45478</v>
      </c>
      <c r="AA22">
        <v>2.21</v>
      </c>
      <c r="AB22">
        <v>17</v>
      </c>
      <c r="AC22">
        <v>13</v>
      </c>
      <c r="AD22">
        <v>4</v>
      </c>
      <c r="AE22">
        <v>76.47</v>
      </c>
      <c r="AF22">
        <v>10</v>
      </c>
      <c r="AG22">
        <v>12</v>
      </c>
      <c r="AH22">
        <v>2</v>
      </c>
      <c r="AI22">
        <v>3</v>
      </c>
    </row>
    <row r="23" spans="1:35" x14ac:dyDescent="0.2">
      <c r="A23" s="102">
        <v>4161</v>
      </c>
      <c r="B23">
        <v>1911</v>
      </c>
      <c r="C23" s="106" t="s">
        <v>49</v>
      </c>
      <c r="D23" s="106" t="s">
        <v>990</v>
      </c>
      <c r="E23">
        <v>1217</v>
      </c>
      <c r="F23">
        <v>1234</v>
      </c>
      <c r="G23">
        <v>500</v>
      </c>
      <c r="H23" s="106" t="s">
        <v>984</v>
      </c>
      <c r="I23">
        <v>4704</v>
      </c>
      <c r="J23" s="106" t="s">
        <v>945</v>
      </c>
      <c r="K23" s="106" t="s">
        <v>983</v>
      </c>
      <c r="L23">
        <v>5650</v>
      </c>
      <c r="M23">
        <v>5740</v>
      </c>
      <c r="N23">
        <v>100</v>
      </c>
      <c r="O23" s="106" t="s">
        <v>981</v>
      </c>
      <c r="P23">
        <v>0.64395945445677505</v>
      </c>
      <c r="Q23">
        <v>0.85953466286632796</v>
      </c>
      <c r="R23" s="106">
        <v>0.43729737987461798</v>
      </c>
      <c r="S23" s="106">
        <v>3.1061716643377502E-3</v>
      </c>
      <c r="T23">
        <v>-2.4919560129537799</v>
      </c>
      <c r="U23">
        <v>2.4919560129537799</v>
      </c>
      <c r="V23">
        <v>2.6013584229400601</v>
      </c>
      <c r="W23">
        <v>-24.91</v>
      </c>
      <c r="X23">
        <v>7.49</v>
      </c>
      <c r="Y23">
        <v>772175</v>
      </c>
      <c r="Z23">
        <v>48261</v>
      </c>
      <c r="AA23">
        <v>2.87</v>
      </c>
      <c r="AB23">
        <v>16</v>
      </c>
      <c r="AC23">
        <v>15</v>
      </c>
      <c r="AD23">
        <v>1</v>
      </c>
      <c r="AE23">
        <v>93.75</v>
      </c>
      <c r="AF23">
        <v>10</v>
      </c>
      <c r="AG23">
        <v>12</v>
      </c>
      <c r="AH23">
        <v>0</v>
      </c>
      <c r="AI23">
        <v>4</v>
      </c>
    </row>
    <row r="24" spans="1:35" x14ac:dyDescent="0.2">
      <c r="A24" s="102">
        <v>1790</v>
      </c>
      <c r="B24">
        <v>1332</v>
      </c>
      <c r="C24" s="106" t="s">
        <v>1287</v>
      </c>
      <c r="D24" s="106" t="s">
        <v>1063</v>
      </c>
      <c r="E24">
        <v>450</v>
      </c>
      <c r="F24">
        <v>457</v>
      </c>
      <c r="G24">
        <v>2200</v>
      </c>
      <c r="H24" s="106" t="s">
        <v>984</v>
      </c>
      <c r="I24">
        <v>6841</v>
      </c>
      <c r="J24" s="106" t="s">
        <v>1275</v>
      </c>
      <c r="K24" s="106" t="s">
        <v>986</v>
      </c>
      <c r="L24">
        <v>1402</v>
      </c>
      <c r="M24">
        <v>1426</v>
      </c>
      <c r="N24">
        <v>700</v>
      </c>
      <c r="O24" s="106" t="s">
        <v>981</v>
      </c>
      <c r="P24">
        <v>0.82617335927529001</v>
      </c>
      <c r="Q24">
        <v>0.92496138753844204</v>
      </c>
      <c r="R24" s="106">
        <v>0.116543019633499</v>
      </c>
      <c r="S24" s="15">
        <v>1.4469446381401099E-3</v>
      </c>
      <c r="T24">
        <v>-0.378724677674249</v>
      </c>
      <c r="U24">
        <v>0.378724677674249</v>
      </c>
      <c r="V24">
        <v>0.50623043809646495</v>
      </c>
      <c r="W24">
        <v>-4.0999999999999996</v>
      </c>
      <c r="X24">
        <v>0.72</v>
      </c>
      <c r="Y24">
        <v>770706</v>
      </c>
      <c r="Z24">
        <v>33509</v>
      </c>
      <c r="AA24">
        <v>1.67</v>
      </c>
      <c r="AB24">
        <v>23</v>
      </c>
      <c r="AC24">
        <v>17</v>
      </c>
      <c r="AD24">
        <v>6</v>
      </c>
      <c r="AE24">
        <v>73.91</v>
      </c>
      <c r="AF24">
        <v>9</v>
      </c>
      <c r="AG24">
        <v>13</v>
      </c>
      <c r="AH24">
        <v>4</v>
      </c>
      <c r="AI24">
        <v>6</v>
      </c>
    </row>
    <row r="25" spans="1:35" x14ac:dyDescent="0.2">
      <c r="A25" s="102">
        <v>4350</v>
      </c>
      <c r="B25">
        <v>2175</v>
      </c>
      <c r="C25" s="106" t="s">
        <v>1152</v>
      </c>
      <c r="D25" s="106" t="s">
        <v>993</v>
      </c>
      <c r="E25">
        <v>2575</v>
      </c>
      <c r="F25">
        <v>2566</v>
      </c>
      <c r="G25">
        <v>400</v>
      </c>
      <c r="H25" s="106" t="s">
        <v>981</v>
      </c>
      <c r="I25">
        <v>6183</v>
      </c>
      <c r="J25" s="106" t="s">
        <v>1154</v>
      </c>
      <c r="K25" s="106" t="s">
        <v>993</v>
      </c>
      <c r="L25">
        <v>1264</v>
      </c>
      <c r="M25">
        <v>1259</v>
      </c>
      <c r="N25">
        <v>800</v>
      </c>
      <c r="O25" s="106" t="s">
        <v>984</v>
      </c>
      <c r="P25">
        <v>0.65800031157518202</v>
      </c>
      <c r="Q25">
        <v>0.85175567824180798</v>
      </c>
      <c r="R25" s="15">
        <v>0.28668980775839698</v>
      </c>
      <c r="S25" s="15">
        <v>5.5432955794783197E-2</v>
      </c>
      <c r="T25">
        <v>1.47336036215644</v>
      </c>
      <c r="U25">
        <v>1.47336036215644</v>
      </c>
      <c r="V25">
        <v>1.3572492147258</v>
      </c>
      <c r="W25">
        <v>13.01</v>
      </c>
      <c r="X25">
        <v>1.87</v>
      </c>
      <c r="Y25">
        <v>760710</v>
      </c>
      <c r="Z25">
        <v>33074</v>
      </c>
      <c r="AA25">
        <v>1.7</v>
      </c>
      <c r="AB25">
        <v>23</v>
      </c>
      <c r="AC25">
        <v>17</v>
      </c>
      <c r="AD25">
        <v>6</v>
      </c>
      <c r="AE25">
        <v>73.91</v>
      </c>
      <c r="AF25">
        <v>8</v>
      </c>
      <c r="AG25">
        <v>16</v>
      </c>
      <c r="AH25">
        <v>5</v>
      </c>
      <c r="AI25">
        <v>2</v>
      </c>
    </row>
    <row r="26" spans="1:35" x14ac:dyDescent="0.2">
      <c r="A26" s="102">
        <v>1198</v>
      </c>
      <c r="B26">
        <v>3086</v>
      </c>
      <c r="C26" s="106" t="s">
        <v>524</v>
      </c>
      <c r="D26" s="106" t="s">
        <v>1004</v>
      </c>
      <c r="E26">
        <v>863</v>
      </c>
      <c r="F26">
        <v>864</v>
      </c>
      <c r="G26">
        <v>1200</v>
      </c>
      <c r="H26" s="106" t="s">
        <v>984</v>
      </c>
      <c r="I26">
        <v>9613</v>
      </c>
      <c r="J26" s="106" t="s">
        <v>1296</v>
      </c>
      <c r="K26" s="106" t="s">
        <v>983</v>
      </c>
      <c r="L26">
        <v>1114</v>
      </c>
      <c r="M26">
        <v>1119</v>
      </c>
      <c r="N26">
        <v>900</v>
      </c>
      <c r="O26" s="106" t="s">
        <v>981</v>
      </c>
      <c r="P26">
        <v>0.90592422639498504</v>
      </c>
      <c r="Q26">
        <v>0.93706381231907399</v>
      </c>
      <c r="R26" s="106">
        <v>0.47664419133408698</v>
      </c>
      <c r="S26" s="106">
        <v>1.76192305815299E-2</v>
      </c>
      <c r="T26">
        <v>-1.0217196104522299</v>
      </c>
      <c r="U26">
        <v>1.0217196104522299</v>
      </c>
      <c r="V26">
        <v>1.0827392833301701</v>
      </c>
      <c r="W26">
        <v>-8.65</v>
      </c>
      <c r="X26">
        <v>2.95</v>
      </c>
      <c r="Y26">
        <v>758325</v>
      </c>
      <c r="Z26">
        <v>39912</v>
      </c>
      <c r="AA26">
        <v>1.87</v>
      </c>
      <c r="AB26">
        <v>19</v>
      </c>
      <c r="AC26">
        <v>14</v>
      </c>
      <c r="AD26">
        <v>5</v>
      </c>
      <c r="AE26">
        <v>73.680000000000007</v>
      </c>
      <c r="AF26">
        <v>11</v>
      </c>
      <c r="AG26">
        <v>12</v>
      </c>
      <c r="AH26">
        <v>3</v>
      </c>
      <c r="AI26">
        <v>4</v>
      </c>
    </row>
    <row r="27" spans="1:35" x14ac:dyDescent="0.2">
      <c r="A27" s="102">
        <v>1642</v>
      </c>
      <c r="B27">
        <v>5019</v>
      </c>
      <c r="C27" s="106" t="s">
        <v>1184</v>
      </c>
      <c r="D27" s="106" t="s">
        <v>1185</v>
      </c>
      <c r="E27">
        <v>2487</v>
      </c>
      <c r="F27">
        <v>2470</v>
      </c>
      <c r="G27">
        <v>400</v>
      </c>
      <c r="H27" s="106" t="s">
        <v>981</v>
      </c>
      <c r="I27">
        <v>5301</v>
      </c>
      <c r="J27" s="106" t="s">
        <v>588</v>
      </c>
      <c r="K27" s="106" t="s">
        <v>980</v>
      </c>
      <c r="L27">
        <v>887</v>
      </c>
      <c r="M27">
        <v>881</v>
      </c>
      <c r="N27">
        <v>1100</v>
      </c>
      <c r="O27" s="106" t="s">
        <v>984</v>
      </c>
      <c r="P27">
        <v>0.84466642394425895</v>
      </c>
      <c r="Q27">
        <v>0.92847599764883004</v>
      </c>
      <c r="R27" s="106">
        <v>0.314714723920688</v>
      </c>
      <c r="S27" s="15">
        <v>2.6914814511722101E-4</v>
      </c>
      <c r="T27">
        <v>2.9621352740243499E-2</v>
      </c>
      <c r="U27">
        <v>2.9621352740243499E-2</v>
      </c>
      <c r="V27">
        <v>0.47004561512832399</v>
      </c>
      <c r="W27">
        <v>0.11</v>
      </c>
      <c r="X27">
        <v>1.91</v>
      </c>
      <c r="Y27">
        <v>757632</v>
      </c>
      <c r="Z27">
        <v>50509</v>
      </c>
      <c r="AA27">
        <v>2.87</v>
      </c>
      <c r="AB27">
        <v>15</v>
      </c>
      <c r="AC27">
        <v>12</v>
      </c>
      <c r="AD27">
        <v>3</v>
      </c>
      <c r="AE27">
        <v>80</v>
      </c>
      <c r="AF27">
        <v>8</v>
      </c>
      <c r="AG27">
        <v>11</v>
      </c>
      <c r="AH27">
        <v>2</v>
      </c>
      <c r="AI27">
        <v>2</v>
      </c>
    </row>
    <row r="28" spans="1:35" x14ac:dyDescent="0.2">
      <c r="A28" s="102">
        <v>1356</v>
      </c>
      <c r="B28">
        <v>1719</v>
      </c>
      <c r="C28" s="106" t="s">
        <v>463</v>
      </c>
      <c r="D28" s="106" t="s">
        <v>990</v>
      </c>
      <c r="E28">
        <v>656</v>
      </c>
      <c r="F28">
        <v>652</v>
      </c>
      <c r="G28">
        <v>1600</v>
      </c>
      <c r="H28" s="106" t="s">
        <v>981</v>
      </c>
      <c r="I28">
        <v>8593</v>
      </c>
      <c r="J28" s="106" t="s">
        <v>220</v>
      </c>
      <c r="K28" s="106" t="s">
        <v>987</v>
      </c>
      <c r="L28">
        <v>498</v>
      </c>
      <c r="M28">
        <v>496</v>
      </c>
      <c r="N28">
        <v>2100</v>
      </c>
      <c r="O28" s="106" t="s">
        <v>984</v>
      </c>
      <c r="P28">
        <v>0.94841442086792405</v>
      </c>
      <c r="Q28">
        <v>0.934073109175244</v>
      </c>
      <c r="R28">
        <v>0.33511519673640999</v>
      </c>
      <c r="S28" s="106">
        <v>2.18911237114559E-2</v>
      </c>
      <c r="T28">
        <v>0.31945264589321598</v>
      </c>
      <c r="U28">
        <v>0.31945264589321598</v>
      </c>
      <c r="V28">
        <v>0.45573503198620602</v>
      </c>
      <c r="W28">
        <v>1.18</v>
      </c>
      <c r="X28">
        <v>0.15</v>
      </c>
      <c r="Y28">
        <v>757374</v>
      </c>
      <c r="Z28">
        <v>47336</v>
      </c>
      <c r="AA28">
        <v>2.2400000000000002</v>
      </c>
      <c r="AB28">
        <v>16</v>
      </c>
      <c r="AC28">
        <v>13</v>
      </c>
      <c r="AD28">
        <v>3</v>
      </c>
      <c r="AE28">
        <v>81.25</v>
      </c>
      <c r="AF28">
        <v>10</v>
      </c>
      <c r="AG28">
        <v>12</v>
      </c>
      <c r="AH28">
        <v>2</v>
      </c>
      <c r="AI28">
        <v>2</v>
      </c>
    </row>
    <row r="29" spans="1:35" x14ac:dyDescent="0.2">
      <c r="A29" s="102">
        <v>2715</v>
      </c>
      <c r="B29">
        <v>1959</v>
      </c>
      <c r="C29" s="106" t="s">
        <v>1625</v>
      </c>
      <c r="D29" s="106" t="s">
        <v>990</v>
      </c>
      <c r="E29">
        <v>2965</v>
      </c>
      <c r="F29">
        <v>2941</v>
      </c>
      <c r="G29">
        <v>300</v>
      </c>
      <c r="H29" s="106" t="s">
        <v>984</v>
      </c>
      <c r="I29">
        <v>3254</v>
      </c>
      <c r="J29" s="106" t="s">
        <v>1547</v>
      </c>
      <c r="K29" s="106" t="s">
        <v>1000</v>
      </c>
      <c r="L29">
        <v>1245</v>
      </c>
      <c r="M29">
        <v>1267</v>
      </c>
      <c r="N29">
        <v>700</v>
      </c>
      <c r="O29" s="106" t="s">
        <v>981</v>
      </c>
      <c r="P29">
        <v>0.73204693013912903</v>
      </c>
      <c r="Q29">
        <v>0.90298179894613995</v>
      </c>
      <c r="R29" s="106">
        <v>3.2174964892295203E-2</v>
      </c>
      <c r="S29" s="106">
        <v>1.4742908725890401E-2</v>
      </c>
      <c r="T29">
        <v>-1.4747501147118001</v>
      </c>
      <c r="U29">
        <v>1.4747501147118001</v>
      </c>
      <c r="V29">
        <v>1.2596507946456501</v>
      </c>
      <c r="W29">
        <v>-12.42</v>
      </c>
      <c r="X29">
        <v>0.52</v>
      </c>
      <c r="Y29">
        <v>756957</v>
      </c>
      <c r="Z29">
        <v>39840</v>
      </c>
      <c r="AA29">
        <v>1.93</v>
      </c>
      <c r="AB29">
        <v>19</v>
      </c>
      <c r="AC29">
        <v>14</v>
      </c>
      <c r="AD29">
        <v>5</v>
      </c>
      <c r="AE29">
        <v>73.680000000000007</v>
      </c>
      <c r="AF29">
        <v>11</v>
      </c>
      <c r="AG29">
        <v>10</v>
      </c>
      <c r="AH29">
        <v>5</v>
      </c>
      <c r="AI29">
        <v>4</v>
      </c>
    </row>
    <row r="30" spans="1:35" x14ac:dyDescent="0.2">
      <c r="A30" s="102">
        <v>778</v>
      </c>
      <c r="B30">
        <v>5334</v>
      </c>
      <c r="C30" s="106" t="s">
        <v>1168</v>
      </c>
      <c r="D30" s="106" t="s">
        <v>980</v>
      </c>
      <c r="E30">
        <v>1586</v>
      </c>
      <c r="F30">
        <v>1584</v>
      </c>
      <c r="G30">
        <v>600</v>
      </c>
      <c r="H30" s="106" t="s">
        <v>981</v>
      </c>
      <c r="I30">
        <v>7186</v>
      </c>
      <c r="J30" s="106" t="s">
        <v>461</v>
      </c>
      <c r="K30" s="106" t="s">
        <v>1024</v>
      </c>
      <c r="L30">
        <v>309</v>
      </c>
      <c r="M30">
        <v>312</v>
      </c>
      <c r="N30">
        <v>3000</v>
      </c>
      <c r="O30" s="106" t="s">
        <v>984</v>
      </c>
      <c r="P30">
        <v>0.91991526998645901</v>
      </c>
      <c r="Q30">
        <v>0.94644157682126195</v>
      </c>
      <c r="R30">
        <v>5.6552075545964697E-2</v>
      </c>
      <c r="S30" s="15">
        <v>4.5215998422168099E-2</v>
      </c>
      <c r="T30">
        <v>1.48638119618159</v>
      </c>
      <c r="U30">
        <v>1.48638119618159</v>
      </c>
      <c r="V30">
        <v>1.4174114879167801</v>
      </c>
      <c r="W30">
        <v>6.4</v>
      </c>
      <c r="X30">
        <v>1.52</v>
      </c>
      <c r="Y30">
        <v>756185</v>
      </c>
      <c r="Z30">
        <v>44481</v>
      </c>
      <c r="AA30">
        <v>2.15</v>
      </c>
      <c r="AB30">
        <v>17</v>
      </c>
      <c r="AC30">
        <v>11</v>
      </c>
      <c r="AD30">
        <v>6</v>
      </c>
      <c r="AE30">
        <v>64.709999999999994</v>
      </c>
      <c r="AF30">
        <v>11</v>
      </c>
      <c r="AG30">
        <v>10</v>
      </c>
      <c r="AH30">
        <v>1</v>
      </c>
      <c r="AI30">
        <v>6</v>
      </c>
    </row>
    <row r="31" spans="1:35" x14ac:dyDescent="0.2">
      <c r="A31" s="102">
        <v>4014</v>
      </c>
      <c r="B31">
        <v>4704</v>
      </c>
      <c r="C31" s="106" t="s">
        <v>945</v>
      </c>
      <c r="D31" s="106" t="s">
        <v>983</v>
      </c>
      <c r="E31">
        <v>5650</v>
      </c>
      <c r="F31">
        <v>5740</v>
      </c>
      <c r="G31">
        <v>100</v>
      </c>
      <c r="H31" s="106" t="s">
        <v>981</v>
      </c>
      <c r="I31">
        <v>6370</v>
      </c>
      <c r="J31" s="106" t="s">
        <v>1167</v>
      </c>
      <c r="K31" s="106" t="s">
        <v>992</v>
      </c>
      <c r="L31">
        <v>3010</v>
      </c>
      <c r="M31">
        <v>2977</v>
      </c>
      <c r="N31">
        <v>200</v>
      </c>
      <c r="O31" s="106" t="s">
        <v>984</v>
      </c>
      <c r="P31">
        <v>0.76953574305897299</v>
      </c>
      <c r="Q31">
        <v>0.86487444326743201</v>
      </c>
      <c r="R31" s="15">
        <v>1.2687747055808199E-2</v>
      </c>
      <c r="S31" s="15">
        <v>6.6427187458251704E-3</v>
      </c>
      <c r="T31">
        <v>0.54680920774318598</v>
      </c>
      <c r="U31">
        <v>0.54680920774318598</v>
      </c>
      <c r="V31">
        <v>4.17535414315705E-2</v>
      </c>
      <c r="W31">
        <v>3.22</v>
      </c>
      <c r="X31">
        <v>3.73</v>
      </c>
      <c r="Y31">
        <v>744402</v>
      </c>
      <c r="Z31">
        <v>67673</v>
      </c>
      <c r="AA31">
        <v>3.9</v>
      </c>
      <c r="AB31">
        <v>11</v>
      </c>
      <c r="AC31">
        <v>9</v>
      </c>
      <c r="AD31">
        <v>2</v>
      </c>
      <c r="AE31">
        <v>81.819999999999993</v>
      </c>
      <c r="AF31">
        <v>8</v>
      </c>
      <c r="AG31">
        <v>9</v>
      </c>
      <c r="AH31">
        <v>2</v>
      </c>
      <c r="AI31">
        <v>0</v>
      </c>
    </row>
    <row r="32" spans="1:35" x14ac:dyDescent="0.2">
      <c r="A32" s="102">
        <v>1006</v>
      </c>
      <c r="B32">
        <v>4917</v>
      </c>
      <c r="C32" s="106" t="s">
        <v>1241</v>
      </c>
      <c r="D32" s="106" t="s">
        <v>1003</v>
      </c>
      <c r="E32">
        <v>2128</v>
      </c>
      <c r="F32">
        <v>2135</v>
      </c>
      <c r="G32">
        <v>500</v>
      </c>
      <c r="H32" s="106" t="s">
        <v>981</v>
      </c>
      <c r="I32">
        <v>8308</v>
      </c>
      <c r="J32" s="106" t="s">
        <v>48</v>
      </c>
      <c r="K32" s="106" t="s">
        <v>1024</v>
      </c>
      <c r="L32">
        <v>330.7</v>
      </c>
      <c r="M32">
        <v>336</v>
      </c>
      <c r="N32">
        <v>3200</v>
      </c>
      <c r="O32" s="106" t="s">
        <v>984</v>
      </c>
      <c r="P32">
        <v>0.94516083735093404</v>
      </c>
      <c r="Q32">
        <v>0.940761151385336</v>
      </c>
      <c r="R32" s="15">
        <v>0.36420664347872</v>
      </c>
      <c r="S32" s="15">
        <v>2.8578689966877999E-2</v>
      </c>
      <c r="T32">
        <v>0.80198139164805304</v>
      </c>
      <c r="U32">
        <v>0.80198139164805304</v>
      </c>
      <c r="V32">
        <v>0.354854224284957</v>
      </c>
      <c r="W32">
        <v>3.88</v>
      </c>
      <c r="X32">
        <v>0.72</v>
      </c>
      <c r="Y32">
        <v>738997</v>
      </c>
      <c r="Z32">
        <v>41055</v>
      </c>
      <c r="AA32">
        <v>2.1</v>
      </c>
      <c r="AB32">
        <v>18</v>
      </c>
      <c r="AC32">
        <v>16</v>
      </c>
      <c r="AD32">
        <v>2</v>
      </c>
      <c r="AE32">
        <v>88.89</v>
      </c>
      <c r="AF32">
        <v>12</v>
      </c>
      <c r="AG32">
        <v>11</v>
      </c>
      <c r="AH32">
        <v>0</v>
      </c>
      <c r="AI32">
        <v>7</v>
      </c>
    </row>
    <row r="33" spans="1:35" x14ac:dyDescent="0.2">
      <c r="A33" s="102">
        <v>3945</v>
      </c>
      <c r="B33">
        <v>5301</v>
      </c>
      <c r="C33" s="106" t="s">
        <v>588</v>
      </c>
      <c r="D33" s="106" t="s">
        <v>980</v>
      </c>
      <c r="E33">
        <v>887</v>
      </c>
      <c r="F33">
        <v>881</v>
      </c>
      <c r="G33">
        <v>1100</v>
      </c>
      <c r="H33" s="106" t="s">
        <v>984</v>
      </c>
      <c r="I33">
        <v>5334</v>
      </c>
      <c r="J33" s="106" t="s">
        <v>1168</v>
      </c>
      <c r="K33" s="106" t="s">
        <v>980</v>
      </c>
      <c r="L33">
        <v>1586</v>
      </c>
      <c r="M33">
        <v>1584</v>
      </c>
      <c r="N33">
        <v>600</v>
      </c>
      <c r="O33" s="106" t="s">
        <v>981</v>
      </c>
      <c r="P33">
        <v>0.79019538305275105</v>
      </c>
      <c r="Q33">
        <v>0.86775969928857499</v>
      </c>
      <c r="R33">
        <v>3.0142960231571501E-2</v>
      </c>
      <c r="S33" s="106">
        <v>3.6456178642709398E-2</v>
      </c>
      <c r="T33">
        <v>-0.192705215180073</v>
      </c>
      <c r="U33">
        <v>0.192705215180073</v>
      </c>
      <c r="V33">
        <v>1.16811355322382E-2</v>
      </c>
      <c r="W33">
        <v>-1.44</v>
      </c>
      <c r="X33">
        <v>1.97</v>
      </c>
      <c r="Y33">
        <v>738736</v>
      </c>
      <c r="Z33">
        <v>30781</v>
      </c>
      <c r="AA33">
        <v>1.56</v>
      </c>
      <c r="AB33">
        <v>24</v>
      </c>
      <c r="AC33">
        <v>15</v>
      </c>
      <c r="AD33">
        <v>9</v>
      </c>
      <c r="AE33">
        <v>62.5</v>
      </c>
      <c r="AF33">
        <v>8</v>
      </c>
      <c r="AG33">
        <v>14</v>
      </c>
      <c r="AH33">
        <v>8</v>
      </c>
      <c r="AI33">
        <v>2</v>
      </c>
    </row>
    <row r="34" spans="1:35" x14ac:dyDescent="0.2">
      <c r="A34" s="102">
        <v>2027</v>
      </c>
      <c r="B34">
        <v>3048</v>
      </c>
      <c r="C34" s="106" t="s">
        <v>1226</v>
      </c>
      <c r="D34" s="106" t="s">
        <v>1004</v>
      </c>
      <c r="E34">
        <v>1026</v>
      </c>
      <c r="F34">
        <v>1031</v>
      </c>
      <c r="G34">
        <v>1000</v>
      </c>
      <c r="H34" s="106" t="s">
        <v>981</v>
      </c>
      <c r="I34">
        <v>6923</v>
      </c>
      <c r="J34" s="106" t="s">
        <v>54</v>
      </c>
      <c r="K34" s="106" t="s">
        <v>986</v>
      </c>
      <c r="L34">
        <v>2424</v>
      </c>
      <c r="M34">
        <v>2450</v>
      </c>
      <c r="N34">
        <v>400</v>
      </c>
      <c r="O34" s="106" t="s">
        <v>984</v>
      </c>
      <c r="P34">
        <v>0.83030356609848599</v>
      </c>
      <c r="Q34">
        <v>0.91945688161904804</v>
      </c>
      <c r="R34" s="106">
        <v>0.306791052733285</v>
      </c>
      <c r="S34">
        <v>7.2899331124016697E-2</v>
      </c>
      <c r="T34">
        <v>1.1032156412352701</v>
      </c>
      <c r="U34">
        <v>1.1032156412352701</v>
      </c>
      <c r="V34">
        <v>1.4626931240616099</v>
      </c>
      <c r="W34">
        <v>5.78</v>
      </c>
      <c r="X34">
        <v>5.2</v>
      </c>
      <c r="Y34">
        <v>731454</v>
      </c>
      <c r="Z34">
        <v>30477</v>
      </c>
      <c r="AA34">
        <v>1.68</v>
      </c>
      <c r="AB34">
        <v>24</v>
      </c>
      <c r="AC34">
        <v>19</v>
      </c>
      <c r="AD34">
        <v>5</v>
      </c>
      <c r="AE34">
        <v>79.17</v>
      </c>
      <c r="AF34">
        <v>9</v>
      </c>
      <c r="AG34">
        <v>16</v>
      </c>
      <c r="AH34">
        <v>3</v>
      </c>
      <c r="AI34">
        <v>5</v>
      </c>
    </row>
    <row r="35" spans="1:35" x14ac:dyDescent="0.2">
      <c r="A35" s="102">
        <v>2033</v>
      </c>
      <c r="B35">
        <v>1959</v>
      </c>
      <c r="C35" s="106" t="s">
        <v>1625</v>
      </c>
      <c r="D35" s="106" t="s">
        <v>990</v>
      </c>
      <c r="E35">
        <v>2965</v>
      </c>
      <c r="F35">
        <v>2941</v>
      </c>
      <c r="G35">
        <v>300</v>
      </c>
      <c r="H35" s="106" t="s">
        <v>981</v>
      </c>
      <c r="I35">
        <v>4203</v>
      </c>
      <c r="J35" s="106" t="s">
        <v>563</v>
      </c>
      <c r="K35" s="106" t="s">
        <v>1003</v>
      </c>
      <c r="L35">
        <v>2795</v>
      </c>
      <c r="M35">
        <v>2668</v>
      </c>
      <c r="N35">
        <v>300</v>
      </c>
      <c r="O35" s="106" t="s">
        <v>984</v>
      </c>
      <c r="P35">
        <v>0.70261302015861005</v>
      </c>
      <c r="Q35">
        <v>0.91930828732458703</v>
      </c>
      <c r="R35" s="106">
        <v>0.20932034485474399</v>
      </c>
      <c r="S35" s="15">
        <v>6.2872969169541302E-3</v>
      </c>
      <c r="T35">
        <v>0.60617450043573595</v>
      </c>
      <c r="U35">
        <v>0.60617450043573595</v>
      </c>
      <c r="V35">
        <v>0.13953689317488499</v>
      </c>
      <c r="W35">
        <v>8.58</v>
      </c>
      <c r="X35">
        <v>9.2799999999999994</v>
      </c>
      <c r="Y35">
        <v>729107</v>
      </c>
      <c r="Z35">
        <v>66282</v>
      </c>
      <c r="AA35">
        <v>3.32</v>
      </c>
      <c r="AB35">
        <v>11</v>
      </c>
      <c r="AC35">
        <v>9</v>
      </c>
      <c r="AD35">
        <v>2</v>
      </c>
      <c r="AE35">
        <v>81.819999999999993</v>
      </c>
      <c r="AF35">
        <v>8</v>
      </c>
      <c r="AG35">
        <v>9</v>
      </c>
      <c r="AH35">
        <v>2</v>
      </c>
      <c r="AI35">
        <v>0</v>
      </c>
    </row>
    <row r="36" spans="1:35" x14ac:dyDescent="0.2">
      <c r="A36" s="102">
        <v>585</v>
      </c>
      <c r="B36">
        <v>6269</v>
      </c>
      <c r="C36" s="106" t="s">
        <v>1289</v>
      </c>
      <c r="D36" s="106" t="s">
        <v>992</v>
      </c>
      <c r="E36">
        <v>1396</v>
      </c>
      <c r="F36">
        <v>1405</v>
      </c>
      <c r="G36">
        <v>700</v>
      </c>
      <c r="H36" s="106" t="s">
        <v>984</v>
      </c>
      <c r="I36">
        <v>9474</v>
      </c>
      <c r="J36" s="106" t="s">
        <v>1140</v>
      </c>
      <c r="K36" s="106" t="s">
        <v>983</v>
      </c>
      <c r="L36">
        <v>1282</v>
      </c>
      <c r="M36">
        <v>1274</v>
      </c>
      <c r="N36">
        <v>800</v>
      </c>
      <c r="O36" s="106" t="s">
        <v>981</v>
      </c>
      <c r="P36">
        <v>0.87115838865381701</v>
      </c>
      <c r="Q36">
        <v>0.95170073190188298</v>
      </c>
      <c r="R36">
        <v>0.14370426282967499</v>
      </c>
      <c r="S36" s="15">
        <v>5.8320569274153897E-3</v>
      </c>
      <c r="T36">
        <v>-1.8950859197565999</v>
      </c>
      <c r="U36">
        <v>1.8950859197565999</v>
      </c>
      <c r="V36">
        <v>2.1104764376779301</v>
      </c>
      <c r="W36">
        <v>-22.71</v>
      </c>
      <c r="X36">
        <v>3.63</v>
      </c>
      <c r="Y36">
        <v>724725</v>
      </c>
      <c r="Z36">
        <v>45295</v>
      </c>
      <c r="AA36">
        <v>2.39</v>
      </c>
      <c r="AB36">
        <v>16</v>
      </c>
      <c r="AC36">
        <v>12</v>
      </c>
      <c r="AD36">
        <v>4</v>
      </c>
      <c r="AE36">
        <v>75</v>
      </c>
      <c r="AF36">
        <v>9</v>
      </c>
      <c r="AG36">
        <v>11</v>
      </c>
      <c r="AH36">
        <v>3</v>
      </c>
      <c r="AI36">
        <v>2</v>
      </c>
    </row>
    <row r="37" spans="1:35" x14ac:dyDescent="0.2">
      <c r="A37" s="102">
        <v>2165</v>
      </c>
      <c r="B37">
        <v>4091</v>
      </c>
      <c r="C37" s="106" t="s">
        <v>1469</v>
      </c>
      <c r="D37" s="106" t="s">
        <v>1003</v>
      </c>
      <c r="E37">
        <v>1787</v>
      </c>
      <c r="F37">
        <v>1764</v>
      </c>
      <c r="G37">
        <v>600</v>
      </c>
      <c r="H37" s="106" t="s">
        <v>984</v>
      </c>
      <c r="I37">
        <v>6183</v>
      </c>
      <c r="J37" s="106" t="s">
        <v>1154</v>
      </c>
      <c r="K37" s="106" t="s">
        <v>993</v>
      </c>
      <c r="L37">
        <v>1264</v>
      </c>
      <c r="M37">
        <v>1259</v>
      </c>
      <c r="N37">
        <v>800</v>
      </c>
      <c r="O37" s="106" t="s">
        <v>981</v>
      </c>
      <c r="P37">
        <v>0.88994659526743103</v>
      </c>
      <c r="Q37">
        <v>0.91653549165654102</v>
      </c>
      <c r="R37" s="15">
        <v>0.218388444717421</v>
      </c>
      <c r="S37" s="106">
        <v>7.2231659029058204E-2</v>
      </c>
      <c r="T37">
        <v>-0.71297857805297704</v>
      </c>
      <c r="U37">
        <v>0.71297857805297704</v>
      </c>
      <c r="V37">
        <v>0.56471631305608405</v>
      </c>
      <c r="W37">
        <v>-4.3099999999999996</v>
      </c>
      <c r="X37">
        <v>4.84</v>
      </c>
      <c r="Y37">
        <v>721140</v>
      </c>
      <c r="Z37">
        <v>27736</v>
      </c>
      <c r="AA37">
        <v>1.36</v>
      </c>
      <c r="AB37">
        <v>26</v>
      </c>
      <c r="AC37">
        <v>18</v>
      </c>
      <c r="AD37">
        <v>8</v>
      </c>
      <c r="AE37">
        <v>69.23</v>
      </c>
      <c r="AF37">
        <v>11</v>
      </c>
      <c r="AG37">
        <v>13</v>
      </c>
      <c r="AH37">
        <v>5</v>
      </c>
      <c r="AI37">
        <v>8</v>
      </c>
    </row>
    <row r="38" spans="1:35" x14ac:dyDescent="0.2">
      <c r="A38" s="102">
        <v>3066</v>
      </c>
      <c r="B38">
        <v>4634</v>
      </c>
      <c r="C38" s="106" t="s">
        <v>62</v>
      </c>
      <c r="D38" s="106" t="s">
        <v>1003</v>
      </c>
      <c r="E38">
        <v>1920</v>
      </c>
      <c r="F38">
        <v>1921</v>
      </c>
      <c r="G38">
        <v>500</v>
      </c>
      <c r="H38" s="106" t="s">
        <v>984</v>
      </c>
      <c r="I38">
        <v>9715</v>
      </c>
      <c r="J38" s="106" t="s">
        <v>1239</v>
      </c>
      <c r="K38" s="106" t="s">
        <v>993</v>
      </c>
      <c r="L38">
        <v>2170</v>
      </c>
      <c r="M38">
        <v>2208</v>
      </c>
      <c r="N38">
        <v>400</v>
      </c>
      <c r="O38" s="106" t="s">
        <v>981</v>
      </c>
      <c r="P38">
        <v>0.69948521765647698</v>
      </c>
      <c r="Q38">
        <v>0.89407044208395203</v>
      </c>
      <c r="R38" s="15">
        <v>0.29313880172534201</v>
      </c>
      <c r="S38" s="15">
        <v>5.4595678027832599E-2</v>
      </c>
      <c r="T38">
        <v>-0.936689830940728</v>
      </c>
      <c r="U38">
        <v>0.936689830940728</v>
      </c>
      <c r="V38">
        <v>0.48235985907748002</v>
      </c>
      <c r="W38">
        <v>-10.56</v>
      </c>
      <c r="X38">
        <v>8.75</v>
      </c>
      <c r="Y38">
        <v>718381</v>
      </c>
      <c r="Z38">
        <v>55260</v>
      </c>
      <c r="AA38">
        <v>2.65</v>
      </c>
      <c r="AB38">
        <v>13</v>
      </c>
      <c r="AC38">
        <v>11</v>
      </c>
      <c r="AD38">
        <v>2</v>
      </c>
      <c r="AE38">
        <v>84.62</v>
      </c>
      <c r="AF38">
        <v>9</v>
      </c>
      <c r="AG38">
        <v>9</v>
      </c>
      <c r="AH38">
        <v>1</v>
      </c>
      <c r="AI38">
        <v>3</v>
      </c>
    </row>
    <row r="39" spans="1:35" x14ac:dyDescent="0.2">
      <c r="A39" s="102">
        <v>392</v>
      </c>
      <c r="B39">
        <v>7186</v>
      </c>
      <c r="C39" s="106" t="s">
        <v>461</v>
      </c>
      <c r="D39" s="106" t="s">
        <v>1024</v>
      </c>
      <c r="E39">
        <v>309</v>
      </c>
      <c r="F39">
        <v>312</v>
      </c>
      <c r="G39">
        <v>3500</v>
      </c>
      <c r="H39" s="106" t="s">
        <v>981</v>
      </c>
      <c r="I39">
        <v>7278</v>
      </c>
      <c r="J39" s="106" t="s">
        <v>42</v>
      </c>
      <c r="K39" s="106" t="s">
        <v>996</v>
      </c>
      <c r="L39">
        <v>1575</v>
      </c>
      <c r="M39">
        <v>1549</v>
      </c>
      <c r="N39">
        <v>700</v>
      </c>
      <c r="O39" s="106" t="s">
        <v>984</v>
      </c>
      <c r="P39">
        <v>0.84203381690453105</v>
      </c>
      <c r="Q39">
        <v>0.95731749805212096</v>
      </c>
      <c r="R39" s="15">
        <v>0.41213515821424102</v>
      </c>
      <c r="S39" s="106">
        <v>9.6074702501526999E-4</v>
      </c>
      <c r="T39">
        <v>0.74430072647047396</v>
      </c>
      <c r="U39">
        <v>0.74430072647047396</v>
      </c>
      <c r="V39">
        <v>0.63260838834152</v>
      </c>
      <c r="W39">
        <v>4.75</v>
      </c>
      <c r="X39">
        <v>0.71</v>
      </c>
      <c r="Y39">
        <v>713353</v>
      </c>
      <c r="Z39">
        <v>37545</v>
      </c>
      <c r="AA39">
        <v>1.83</v>
      </c>
      <c r="AB39">
        <v>19</v>
      </c>
      <c r="AC39">
        <v>12</v>
      </c>
      <c r="AD39">
        <v>7</v>
      </c>
      <c r="AE39">
        <v>63.16</v>
      </c>
      <c r="AF39">
        <v>9</v>
      </c>
      <c r="AG39">
        <v>10</v>
      </c>
      <c r="AH39">
        <v>4</v>
      </c>
      <c r="AI39">
        <v>5</v>
      </c>
    </row>
    <row r="40" spans="1:35" x14ac:dyDescent="0.2">
      <c r="A40" s="102">
        <v>2550</v>
      </c>
      <c r="B40">
        <v>4061</v>
      </c>
      <c r="C40" s="106" t="s">
        <v>1161</v>
      </c>
      <c r="D40" s="106" t="s">
        <v>1003</v>
      </c>
      <c r="E40">
        <v>2688</v>
      </c>
      <c r="F40">
        <v>2686</v>
      </c>
      <c r="G40">
        <v>300</v>
      </c>
      <c r="H40" s="106" t="s">
        <v>984</v>
      </c>
      <c r="I40">
        <v>7276</v>
      </c>
      <c r="J40" s="106" t="s">
        <v>1020</v>
      </c>
      <c r="K40" s="106" t="s">
        <v>986</v>
      </c>
      <c r="L40">
        <v>4120</v>
      </c>
      <c r="M40">
        <v>4165</v>
      </c>
      <c r="N40">
        <v>200</v>
      </c>
      <c r="O40" s="106" t="s">
        <v>981</v>
      </c>
      <c r="P40">
        <v>0.84564724202935804</v>
      </c>
      <c r="Q40">
        <v>0.90715054805394701</v>
      </c>
      <c r="R40">
        <v>1.9124741135954199E-4</v>
      </c>
      <c r="S40" s="15">
        <v>8.7095273917151897E-2</v>
      </c>
      <c r="T40">
        <v>-0.20881395458676399</v>
      </c>
      <c r="U40">
        <v>0.20881395458676399</v>
      </c>
      <c r="V40">
        <v>0.217169776923052</v>
      </c>
      <c r="W40">
        <v>-1.27</v>
      </c>
      <c r="X40">
        <v>3.27</v>
      </c>
      <c r="Y40">
        <v>713346</v>
      </c>
      <c r="Z40">
        <v>54873</v>
      </c>
      <c r="AA40">
        <v>3.3</v>
      </c>
      <c r="AB40">
        <v>13</v>
      </c>
      <c r="AC40">
        <v>13</v>
      </c>
      <c r="AD40">
        <v>0</v>
      </c>
      <c r="AE40">
        <v>100</v>
      </c>
      <c r="AF40">
        <v>8</v>
      </c>
      <c r="AG40">
        <v>12</v>
      </c>
      <c r="AH40">
        <v>0</v>
      </c>
      <c r="AI40">
        <v>1</v>
      </c>
    </row>
    <row r="41" spans="1:35" x14ac:dyDescent="0.2">
      <c r="A41" s="102">
        <v>232</v>
      </c>
      <c r="B41">
        <v>1963</v>
      </c>
      <c r="C41" s="106" t="s">
        <v>1171</v>
      </c>
      <c r="D41" s="106" t="s">
        <v>990</v>
      </c>
      <c r="E41">
        <v>1026</v>
      </c>
      <c r="F41">
        <v>1018</v>
      </c>
      <c r="G41">
        <v>900</v>
      </c>
      <c r="H41" s="106" t="s">
        <v>984</v>
      </c>
      <c r="I41">
        <v>6361</v>
      </c>
      <c r="J41" s="106" t="s">
        <v>615</v>
      </c>
      <c r="K41" s="106" t="s">
        <v>992</v>
      </c>
      <c r="L41">
        <v>2330</v>
      </c>
      <c r="M41">
        <v>2265</v>
      </c>
      <c r="N41">
        <v>400</v>
      </c>
      <c r="O41" s="106" t="s">
        <v>981</v>
      </c>
      <c r="P41">
        <v>0.94384275299369302</v>
      </c>
      <c r="Q41">
        <v>0.96313127497320605</v>
      </c>
      <c r="R41" s="15">
        <v>0.448911703883284</v>
      </c>
      <c r="S41" s="15">
        <v>6.1067146023870597E-5</v>
      </c>
      <c r="T41">
        <v>-0.48533287085087901</v>
      </c>
      <c r="U41">
        <v>0.48533287085087901</v>
      </c>
      <c r="V41">
        <v>0.72219280693665999</v>
      </c>
      <c r="W41">
        <v>-4.51</v>
      </c>
      <c r="X41">
        <v>1.1299999999999999</v>
      </c>
      <c r="Y41">
        <v>706669</v>
      </c>
      <c r="Z41">
        <v>41569</v>
      </c>
      <c r="AA41">
        <v>2.16</v>
      </c>
      <c r="AB41">
        <v>17</v>
      </c>
      <c r="AC41">
        <v>14</v>
      </c>
      <c r="AD41">
        <v>3</v>
      </c>
      <c r="AE41">
        <v>82.35</v>
      </c>
      <c r="AF41">
        <v>10</v>
      </c>
      <c r="AG41">
        <v>13</v>
      </c>
      <c r="AH41">
        <v>1</v>
      </c>
      <c r="AI41">
        <v>3</v>
      </c>
    </row>
    <row r="42" spans="1:35" x14ac:dyDescent="0.2">
      <c r="A42" s="102">
        <v>2653</v>
      </c>
      <c r="B42">
        <v>4182</v>
      </c>
      <c r="C42" s="106" t="s">
        <v>44</v>
      </c>
      <c r="D42" s="106" t="s">
        <v>1003</v>
      </c>
      <c r="E42">
        <v>1438</v>
      </c>
      <c r="F42">
        <v>1428</v>
      </c>
      <c r="G42">
        <v>700</v>
      </c>
      <c r="H42" s="106" t="s">
        <v>981</v>
      </c>
      <c r="I42">
        <v>8586</v>
      </c>
      <c r="J42" s="106" t="s">
        <v>1059</v>
      </c>
      <c r="K42" s="106" t="s">
        <v>987</v>
      </c>
      <c r="L42">
        <v>1949</v>
      </c>
      <c r="M42">
        <v>1993</v>
      </c>
      <c r="N42">
        <v>500</v>
      </c>
      <c r="O42" s="106" t="s">
        <v>984</v>
      </c>
      <c r="P42">
        <v>0.84525484060784195</v>
      </c>
      <c r="Q42">
        <v>0.90454983134699696</v>
      </c>
      <c r="R42" s="106">
        <v>0.17380015601347701</v>
      </c>
      <c r="S42" s="15">
        <v>3.5612894710746598E-3</v>
      </c>
      <c r="T42">
        <v>2.1736763215459201</v>
      </c>
      <c r="U42">
        <v>2.1736763215459201</v>
      </c>
      <c r="V42">
        <v>2.6932464138920098</v>
      </c>
      <c r="W42">
        <v>15.96</v>
      </c>
      <c r="X42">
        <v>0.31</v>
      </c>
      <c r="Y42">
        <v>706055</v>
      </c>
      <c r="Z42">
        <v>54312</v>
      </c>
      <c r="AA42">
        <v>2.7</v>
      </c>
      <c r="AB42">
        <v>13</v>
      </c>
      <c r="AC42">
        <v>12</v>
      </c>
      <c r="AD42">
        <v>1</v>
      </c>
      <c r="AE42">
        <v>92.31</v>
      </c>
      <c r="AF42">
        <v>10</v>
      </c>
      <c r="AG42">
        <v>11</v>
      </c>
      <c r="AH42">
        <v>1</v>
      </c>
      <c r="AI42">
        <v>1</v>
      </c>
    </row>
    <row r="43" spans="1:35" x14ac:dyDescent="0.2">
      <c r="A43" s="102">
        <v>2345</v>
      </c>
      <c r="B43">
        <v>3632</v>
      </c>
      <c r="C43" s="106" t="s">
        <v>1630</v>
      </c>
      <c r="D43" s="106" t="s">
        <v>983</v>
      </c>
      <c r="E43">
        <v>448</v>
      </c>
      <c r="F43">
        <v>444</v>
      </c>
      <c r="G43">
        <v>2300</v>
      </c>
      <c r="H43" s="106" t="s">
        <v>981</v>
      </c>
      <c r="I43">
        <v>6301</v>
      </c>
      <c r="J43" s="106" t="s">
        <v>52</v>
      </c>
      <c r="K43" s="106" t="s">
        <v>992</v>
      </c>
      <c r="L43">
        <v>2030</v>
      </c>
      <c r="M43">
        <v>2033.5</v>
      </c>
      <c r="N43">
        <v>500</v>
      </c>
      <c r="O43" s="106" t="s">
        <v>984</v>
      </c>
      <c r="P43">
        <v>0.92554375348933005</v>
      </c>
      <c r="Q43">
        <v>0.91176103632845995</v>
      </c>
      <c r="R43">
        <v>1.10991720575596E-4</v>
      </c>
      <c r="S43">
        <v>5.1966801333160298E-2</v>
      </c>
      <c r="T43">
        <v>0.58354357793759004</v>
      </c>
      <c r="U43">
        <v>0.58354357793759004</v>
      </c>
      <c r="V43">
        <v>0.65925505918959204</v>
      </c>
      <c r="W43">
        <v>3.59</v>
      </c>
      <c r="X43">
        <v>0.44</v>
      </c>
      <c r="Y43">
        <v>705811</v>
      </c>
      <c r="Z43">
        <v>33610</v>
      </c>
      <c r="AA43">
        <v>1.69</v>
      </c>
      <c r="AB43">
        <v>21</v>
      </c>
      <c r="AC43">
        <v>15</v>
      </c>
      <c r="AD43">
        <v>6</v>
      </c>
      <c r="AE43">
        <v>71.430000000000007</v>
      </c>
      <c r="AF43">
        <v>11</v>
      </c>
      <c r="AG43">
        <v>12</v>
      </c>
      <c r="AH43">
        <v>2</v>
      </c>
      <c r="AI43">
        <v>7</v>
      </c>
    </row>
    <row r="44" spans="1:35" x14ac:dyDescent="0.2">
      <c r="A44" s="102">
        <v>1734</v>
      </c>
      <c r="B44">
        <v>3865</v>
      </c>
      <c r="C44" s="106" t="s">
        <v>934</v>
      </c>
      <c r="D44" s="106" t="s">
        <v>1143</v>
      </c>
      <c r="E44">
        <v>390</v>
      </c>
      <c r="F44">
        <v>391</v>
      </c>
      <c r="G44">
        <v>2700</v>
      </c>
      <c r="H44" s="106" t="s">
        <v>984</v>
      </c>
      <c r="I44">
        <v>5301</v>
      </c>
      <c r="J44" s="106" t="s">
        <v>588</v>
      </c>
      <c r="K44" s="106" t="s">
        <v>980</v>
      </c>
      <c r="L44">
        <v>887</v>
      </c>
      <c r="M44">
        <v>881</v>
      </c>
      <c r="N44">
        <v>1200</v>
      </c>
      <c r="O44" s="106" t="s">
        <v>981</v>
      </c>
      <c r="P44">
        <v>0.80150892963691101</v>
      </c>
      <c r="Q44">
        <v>0.92629414873900695</v>
      </c>
      <c r="R44" s="106">
        <v>0.18967784477833399</v>
      </c>
      <c r="S44" s="15">
        <v>2.87310879205609E-5</v>
      </c>
      <c r="T44">
        <v>-0.65948654168783005</v>
      </c>
      <c r="U44">
        <v>0.65948654168783005</v>
      </c>
      <c r="V44">
        <v>0.52748199878094204</v>
      </c>
      <c r="W44">
        <v>-4.79</v>
      </c>
      <c r="X44">
        <v>0.14000000000000001</v>
      </c>
      <c r="Y44">
        <v>705641</v>
      </c>
      <c r="Z44">
        <v>35282</v>
      </c>
      <c r="AA44">
        <v>1.73</v>
      </c>
      <c r="AB44">
        <v>20</v>
      </c>
      <c r="AC44">
        <v>14</v>
      </c>
      <c r="AD44">
        <v>6</v>
      </c>
      <c r="AE44">
        <v>70</v>
      </c>
      <c r="AF44">
        <v>6</v>
      </c>
      <c r="AG44">
        <v>14</v>
      </c>
      <c r="AH44">
        <v>6</v>
      </c>
      <c r="AI44">
        <v>0</v>
      </c>
    </row>
    <row r="45" spans="1:35" x14ac:dyDescent="0.2">
      <c r="A45" s="102">
        <v>3545</v>
      </c>
      <c r="B45">
        <v>3563</v>
      </c>
      <c r="C45" s="106" t="s">
        <v>1129</v>
      </c>
      <c r="D45" s="106" t="s">
        <v>1004</v>
      </c>
      <c r="E45">
        <v>2025</v>
      </c>
      <c r="F45">
        <v>1998</v>
      </c>
      <c r="G45">
        <v>500</v>
      </c>
      <c r="H45" s="106" t="s">
        <v>981</v>
      </c>
      <c r="I45">
        <v>5393</v>
      </c>
      <c r="J45" s="106" t="s">
        <v>232</v>
      </c>
      <c r="K45" s="106" t="s">
        <v>980</v>
      </c>
      <c r="L45">
        <v>2301</v>
      </c>
      <c r="M45">
        <v>2285</v>
      </c>
      <c r="N45">
        <v>400</v>
      </c>
      <c r="O45" s="106" t="s">
        <v>984</v>
      </c>
      <c r="P45">
        <v>0.87274206037316704</v>
      </c>
      <c r="Q45">
        <v>0.88097074479144699</v>
      </c>
      <c r="R45" s="106">
        <v>0.197590447393755</v>
      </c>
      <c r="S45" s="106">
        <v>4.7752485372474403E-2</v>
      </c>
      <c r="T45">
        <v>0.51693041022907305</v>
      </c>
      <c r="U45">
        <v>0.51693041022907305</v>
      </c>
      <c r="V45">
        <v>0.239680826579933</v>
      </c>
      <c r="W45">
        <v>3.29</v>
      </c>
      <c r="X45">
        <v>9.3000000000000007</v>
      </c>
      <c r="Y45">
        <v>701696</v>
      </c>
      <c r="Z45">
        <v>23390</v>
      </c>
      <c r="AA45">
        <v>1.1200000000000001</v>
      </c>
      <c r="AB45">
        <v>30</v>
      </c>
      <c r="AC45">
        <v>18</v>
      </c>
      <c r="AD45">
        <v>12</v>
      </c>
      <c r="AE45">
        <v>60</v>
      </c>
      <c r="AF45">
        <v>7</v>
      </c>
      <c r="AG45">
        <v>16</v>
      </c>
      <c r="AH45">
        <v>9</v>
      </c>
      <c r="AI45">
        <v>5</v>
      </c>
    </row>
    <row r="46" spans="1:35" x14ac:dyDescent="0.2">
      <c r="A46" s="102">
        <v>2963</v>
      </c>
      <c r="B46">
        <v>1803</v>
      </c>
      <c r="C46" s="106" t="s">
        <v>991</v>
      </c>
      <c r="D46" s="106" t="s">
        <v>990</v>
      </c>
      <c r="E46">
        <v>855</v>
      </c>
      <c r="F46">
        <v>855</v>
      </c>
      <c r="G46">
        <v>1200</v>
      </c>
      <c r="H46" s="106" t="s">
        <v>984</v>
      </c>
      <c r="I46">
        <v>3563</v>
      </c>
      <c r="J46" s="106" t="s">
        <v>1129</v>
      </c>
      <c r="K46" s="106" t="s">
        <v>1004</v>
      </c>
      <c r="L46">
        <v>2025</v>
      </c>
      <c r="M46">
        <v>1998</v>
      </c>
      <c r="N46">
        <v>500</v>
      </c>
      <c r="O46" s="106" t="s">
        <v>981</v>
      </c>
      <c r="P46">
        <v>0.83812526402280296</v>
      </c>
      <c r="Q46">
        <v>0.89663754711481702</v>
      </c>
      <c r="R46">
        <v>0.26426801061948002</v>
      </c>
      <c r="S46" s="15">
        <v>4.7888600321395703E-3</v>
      </c>
      <c r="T46">
        <v>-1.9539256382749399</v>
      </c>
      <c r="U46">
        <v>1.9539256382749399</v>
      </c>
      <c r="V46">
        <v>2.08250950642572</v>
      </c>
      <c r="W46">
        <v>-15.31</v>
      </c>
      <c r="X46">
        <v>2.7</v>
      </c>
      <c r="Y46">
        <v>700704</v>
      </c>
      <c r="Z46">
        <v>43794</v>
      </c>
      <c r="AA46">
        <v>2.16</v>
      </c>
      <c r="AB46">
        <v>16</v>
      </c>
      <c r="AC46">
        <v>12</v>
      </c>
      <c r="AD46">
        <v>4</v>
      </c>
      <c r="AE46">
        <v>75</v>
      </c>
      <c r="AF46">
        <v>10</v>
      </c>
      <c r="AG46">
        <v>11</v>
      </c>
      <c r="AH46">
        <v>3</v>
      </c>
      <c r="AI46">
        <v>2</v>
      </c>
    </row>
    <row r="47" spans="1:35" x14ac:dyDescent="0.2">
      <c r="A47" s="102">
        <v>896</v>
      </c>
      <c r="B47">
        <v>4205</v>
      </c>
      <c r="C47" s="106" t="s">
        <v>1089</v>
      </c>
      <c r="D47" s="106" t="s">
        <v>1003</v>
      </c>
      <c r="E47">
        <v>932</v>
      </c>
      <c r="F47">
        <v>932</v>
      </c>
      <c r="G47">
        <v>1200</v>
      </c>
      <c r="H47" s="106" t="s">
        <v>981</v>
      </c>
      <c r="I47">
        <v>6436</v>
      </c>
      <c r="J47" s="106" t="s">
        <v>1283</v>
      </c>
      <c r="K47" s="106" t="s">
        <v>992</v>
      </c>
      <c r="L47">
        <v>2190</v>
      </c>
      <c r="M47">
        <v>2167</v>
      </c>
      <c r="N47">
        <v>500</v>
      </c>
      <c r="O47" s="106" t="s">
        <v>984</v>
      </c>
      <c r="P47">
        <v>0.764020225453103</v>
      </c>
      <c r="Q47">
        <v>0.94325288614444203</v>
      </c>
      <c r="R47" s="106">
        <v>0.34718516533280702</v>
      </c>
      <c r="S47" s="106">
        <v>2.0106801032873201E-2</v>
      </c>
      <c r="T47">
        <v>1.53352309927102</v>
      </c>
      <c r="U47">
        <v>1.53352309927102</v>
      </c>
      <c r="V47">
        <v>1.44036718016826</v>
      </c>
      <c r="W47">
        <v>11.66</v>
      </c>
      <c r="X47">
        <v>3.22</v>
      </c>
      <c r="Y47">
        <v>698322</v>
      </c>
      <c r="Z47">
        <v>33253</v>
      </c>
      <c r="AA47">
        <v>1.81</v>
      </c>
      <c r="AB47">
        <v>21</v>
      </c>
      <c r="AC47">
        <v>17</v>
      </c>
      <c r="AD47">
        <v>4</v>
      </c>
      <c r="AE47">
        <v>80.95</v>
      </c>
      <c r="AF47">
        <v>11</v>
      </c>
      <c r="AG47">
        <v>15</v>
      </c>
      <c r="AH47">
        <v>3</v>
      </c>
      <c r="AI47">
        <v>3</v>
      </c>
    </row>
    <row r="48" spans="1:35" x14ac:dyDescent="0.2">
      <c r="A48" s="102">
        <v>3502</v>
      </c>
      <c r="B48">
        <v>2433</v>
      </c>
      <c r="C48" s="106" t="s">
        <v>1319</v>
      </c>
      <c r="D48" s="106" t="s">
        <v>993</v>
      </c>
      <c r="E48">
        <v>1128</v>
      </c>
      <c r="F48">
        <v>1117</v>
      </c>
      <c r="G48">
        <v>900</v>
      </c>
      <c r="H48" s="106" t="s">
        <v>984</v>
      </c>
      <c r="I48">
        <v>5301</v>
      </c>
      <c r="J48" s="106" t="s">
        <v>588</v>
      </c>
      <c r="K48" s="106" t="s">
        <v>980</v>
      </c>
      <c r="L48">
        <v>887</v>
      </c>
      <c r="M48">
        <v>881</v>
      </c>
      <c r="N48">
        <v>1100</v>
      </c>
      <c r="O48" s="106" t="s">
        <v>981</v>
      </c>
      <c r="P48">
        <v>0.79549926693367701</v>
      </c>
      <c r="Q48">
        <v>0.88214395376722199</v>
      </c>
      <c r="R48">
        <v>0.48381412085179698</v>
      </c>
      <c r="S48" s="15">
        <v>1.41733555882133E-2</v>
      </c>
      <c r="T48">
        <v>-0.47336890121388497</v>
      </c>
      <c r="U48">
        <v>0.47336890121388497</v>
      </c>
      <c r="V48">
        <v>0.61207742365687701</v>
      </c>
      <c r="W48">
        <v>-5.19</v>
      </c>
      <c r="X48">
        <v>3.6</v>
      </c>
      <c r="Y48">
        <v>697815</v>
      </c>
      <c r="Z48">
        <v>27913</v>
      </c>
      <c r="AA48">
        <v>1.44</v>
      </c>
      <c r="AB48">
        <v>25</v>
      </c>
      <c r="AC48">
        <v>17</v>
      </c>
      <c r="AD48">
        <v>8</v>
      </c>
      <c r="AE48">
        <v>68</v>
      </c>
      <c r="AF48">
        <v>7</v>
      </c>
      <c r="AG48">
        <v>17</v>
      </c>
      <c r="AH48">
        <v>8</v>
      </c>
      <c r="AI48">
        <v>0</v>
      </c>
    </row>
    <row r="49" spans="1:35" x14ac:dyDescent="0.2">
      <c r="A49" s="102">
        <v>2055</v>
      </c>
      <c r="B49">
        <v>5020</v>
      </c>
      <c r="C49" s="106" t="s">
        <v>1242</v>
      </c>
      <c r="D49" s="106" t="s">
        <v>1185</v>
      </c>
      <c r="E49">
        <v>384.3</v>
      </c>
      <c r="F49">
        <v>381.1</v>
      </c>
      <c r="G49">
        <v>2800</v>
      </c>
      <c r="H49" s="106" t="s">
        <v>984</v>
      </c>
      <c r="I49">
        <v>5301</v>
      </c>
      <c r="J49" s="106" t="s">
        <v>588</v>
      </c>
      <c r="K49" s="106" t="s">
        <v>980</v>
      </c>
      <c r="L49">
        <v>887</v>
      </c>
      <c r="M49">
        <v>881</v>
      </c>
      <c r="N49">
        <v>1200</v>
      </c>
      <c r="O49" s="106" t="s">
        <v>981</v>
      </c>
      <c r="P49">
        <v>0.872636021680542</v>
      </c>
      <c r="Q49">
        <v>0.91874981673151002</v>
      </c>
      <c r="R49">
        <v>0.38492781716493701</v>
      </c>
      <c r="S49" s="15">
        <v>6.1995952726637195E-4</v>
      </c>
      <c r="T49">
        <v>-0.220705305078012</v>
      </c>
      <c r="U49">
        <v>0.220705305078012</v>
      </c>
      <c r="V49">
        <v>0.55431484119285901</v>
      </c>
      <c r="W49">
        <v>-1.26</v>
      </c>
      <c r="X49">
        <v>0.93</v>
      </c>
      <c r="Y49">
        <v>693395</v>
      </c>
      <c r="Z49">
        <v>31518</v>
      </c>
      <c r="AA49">
        <v>1.52</v>
      </c>
      <c r="AB49">
        <v>22</v>
      </c>
      <c r="AC49">
        <v>15</v>
      </c>
      <c r="AD49">
        <v>7</v>
      </c>
      <c r="AE49">
        <v>68.180000000000007</v>
      </c>
      <c r="AF49">
        <v>8</v>
      </c>
      <c r="AG49">
        <v>15</v>
      </c>
      <c r="AH49">
        <v>4</v>
      </c>
      <c r="AI49">
        <v>3</v>
      </c>
    </row>
    <row r="50" spans="1:35" x14ac:dyDescent="0.2">
      <c r="A50" s="102">
        <v>2643</v>
      </c>
      <c r="B50">
        <v>5423</v>
      </c>
      <c r="C50" s="106" t="s">
        <v>1556</v>
      </c>
      <c r="D50" s="106" t="s">
        <v>1022</v>
      </c>
      <c r="E50">
        <v>707</v>
      </c>
      <c r="F50">
        <v>700</v>
      </c>
      <c r="G50">
        <v>1500</v>
      </c>
      <c r="H50" s="106" t="s">
        <v>981</v>
      </c>
      <c r="I50">
        <v>9766</v>
      </c>
      <c r="J50" s="106" t="s">
        <v>1628</v>
      </c>
      <c r="K50" s="106" t="s">
        <v>983</v>
      </c>
      <c r="L50">
        <v>3500</v>
      </c>
      <c r="M50">
        <v>3385</v>
      </c>
      <c r="N50">
        <v>300</v>
      </c>
      <c r="O50" s="106" t="s">
        <v>984</v>
      </c>
      <c r="P50">
        <v>0.63117021259920003</v>
      </c>
      <c r="Q50">
        <v>0.904848351347325</v>
      </c>
      <c r="R50" s="15">
        <v>0.20781957552628599</v>
      </c>
      <c r="S50">
        <v>5.7207643139607096E-3</v>
      </c>
      <c r="T50">
        <v>0.486132304780243</v>
      </c>
      <c r="U50">
        <v>0.486132304780243</v>
      </c>
      <c r="V50">
        <v>0.67719754359763895</v>
      </c>
      <c r="W50">
        <v>3.96</v>
      </c>
      <c r="X50">
        <v>3.4</v>
      </c>
      <c r="Y50">
        <v>692108</v>
      </c>
      <c r="Z50">
        <v>36427</v>
      </c>
      <c r="AA50">
        <v>1.87</v>
      </c>
      <c r="AB50">
        <v>19</v>
      </c>
      <c r="AC50">
        <v>14</v>
      </c>
      <c r="AD50">
        <v>5</v>
      </c>
      <c r="AE50">
        <v>73.680000000000007</v>
      </c>
      <c r="AF50">
        <v>9</v>
      </c>
      <c r="AG50">
        <v>14</v>
      </c>
      <c r="AH50">
        <v>4</v>
      </c>
      <c r="AI50">
        <v>1</v>
      </c>
    </row>
    <row r="51" spans="1:35" x14ac:dyDescent="0.2">
      <c r="A51" s="102">
        <v>3476</v>
      </c>
      <c r="B51">
        <v>4917</v>
      </c>
      <c r="C51" s="106" t="s">
        <v>1241</v>
      </c>
      <c r="D51" s="106" t="s">
        <v>1003</v>
      </c>
      <c r="E51">
        <v>2128</v>
      </c>
      <c r="F51">
        <v>2135</v>
      </c>
      <c r="G51">
        <v>500</v>
      </c>
      <c r="H51" s="106" t="s">
        <v>984</v>
      </c>
      <c r="I51">
        <v>8020</v>
      </c>
      <c r="J51" s="106" t="s">
        <v>1061</v>
      </c>
      <c r="K51" s="106" t="s">
        <v>988</v>
      </c>
      <c r="L51">
        <v>1191</v>
      </c>
      <c r="M51">
        <v>1216</v>
      </c>
      <c r="N51">
        <v>900</v>
      </c>
      <c r="O51" s="106" t="s">
        <v>981</v>
      </c>
      <c r="P51">
        <v>0.79985046651733804</v>
      </c>
      <c r="Q51">
        <v>0.88285884638832401</v>
      </c>
      <c r="R51" s="15">
        <v>0.26989738193080998</v>
      </c>
      <c r="S51" s="15">
        <v>3.1001903781473199E-2</v>
      </c>
      <c r="T51">
        <v>-2.0637097283950898</v>
      </c>
      <c r="U51">
        <v>2.0637097283950898</v>
      </c>
      <c r="V51">
        <v>2.0580208102734301</v>
      </c>
      <c r="W51">
        <v>-10.45</v>
      </c>
      <c r="X51">
        <v>2.52</v>
      </c>
      <c r="Y51">
        <v>687991</v>
      </c>
      <c r="Z51">
        <v>40470</v>
      </c>
      <c r="AA51">
        <v>2.16</v>
      </c>
      <c r="AB51">
        <v>17</v>
      </c>
      <c r="AC51">
        <v>15</v>
      </c>
      <c r="AD51">
        <v>2</v>
      </c>
      <c r="AE51">
        <v>88.24</v>
      </c>
      <c r="AF51">
        <v>11</v>
      </c>
      <c r="AG51">
        <v>12</v>
      </c>
      <c r="AH51">
        <v>2</v>
      </c>
      <c r="AI51">
        <v>3</v>
      </c>
    </row>
    <row r="52" spans="1:35" x14ac:dyDescent="0.2">
      <c r="A52" s="102">
        <v>611</v>
      </c>
      <c r="B52">
        <v>6269</v>
      </c>
      <c r="C52" s="106" t="s">
        <v>1289</v>
      </c>
      <c r="D52" s="106" t="s">
        <v>992</v>
      </c>
      <c r="E52">
        <v>1396</v>
      </c>
      <c r="F52">
        <v>1405</v>
      </c>
      <c r="G52">
        <v>700</v>
      </c>
      <c r="H52" s="106" t="s">
        <v>984</v>
      </c>
      <c r="I52">
        <v>8242</v>
      </c>
      <c r="J52" s="106" t="s">
        <v>688</v>
      </c>
      <c r="K52" s="106" t="s">
        <v>1004</v>
      </c>
      <c r="L52">
        <v>799</v>
      </c>
      <c r="M52">
        <v>821</v>
      </c>
      <c r="N52">
        <v>1200</v>
      </c>
      <c r="O52" s="106" t="s">
        <v>981</v>
      </c>
      <c r="P52">
        <v>0.72846609502761805</v>
      </c>
      <c r="Q52">
        <v>0.95097453665804299</v>
      </c>
      <c r="R52">
        <v>0.41128916194304599</v>
      </c>
      <c r="S52" s="106">
        <v>2.4294329396320199E-2</v>
      </c>
      <c r="T52">
        <v>-0.75227854880535205</v>
      </c>
      <c r="U52">
        <v>0.75227854880535205</v>
      </c>
      <c r="V52">
        <v>0.74857868246051196</v>
      </c>
      <c r="W52">
        <v>-12.16</v>
      </c>
      <c r="X52">
        <v>0.17</v>
      </c>
      <c r="Y52">
        <v>685222</v>
      </c>
      <c r="Z52">
        <v>36064</v>
      </c>
      <c r="AA52">
        <v>1.84</v>
      </c>
      <c r="AB52">
        <v>19</v>
      </c>
      <c r="AC52">
        <v>14</v>
      </c>
      <c r="AD52">
        <v>5</v>
      </c>
      <c r="AE52">
        <v>73.680000000000007</v>
      </c>
      <c r="AF52">
        <v>7</v>
      </c>
      <c r="AG52">
        <v>11</v>
      </c>
      <c r="AH52">
        <v>4</v>
      </c>
      <c r="AI52">
        <v>4</v>
      </c>
    </row>
    <row r="53" spans="1:35" x14ac:dyDescent="0.2">
      <c r="A53" s="102">
        <v>240</v>
      </c>
      <c r="B53">
        <v>3407</v>
      </c>
      <c r="C53" s="106" t="s">
        <v>1072</v>
      </c>
      <c r="D53" s="106" t="s">
        <v>1003</v>
      </c>
      <c r="E53">
        <v>755</v>
      </c>
      <c r="F53">
        <v>757.5</v>
      </c>
      <c r="G53">
        <v>1300</v>
      </c>
      <c r="H53" s="106" t="s">
        <v>984</v>
      </c>
      <c r="I53">
        <v>5021</v>
      </c>
      <c r="J53" s="106" t="s">
        <v>1548</v>
      </c>
      <c r="K53" s="106" t="s">
        <v>1185</v>
      </c>
      <c r="L53">
        <v>1600</v>
      </c>
      <c r="M53">
        <v>1596</v>
      </c>
      <c r="N53">
        <v>600</v>
      </c>
      <c r="O53" s="106" t="s">
        <v>981</v>
      </c>
      <c r="P53">
        <v>0.90136671673584801</v>
      </c>
      <c r="Q53">
        <v>0.96285458787404699</v>
      </c>
      <c r="R53" s="106">
        <v>0.21025234428525599</v>
      </c>
      <c r="S53" s="106">
        <v>1.5740164401032701E-2</v>
      </c>
      <c r="T53">
        <v>-0.626266043053474</v>
      </c>
      <c r="U53">
        <v>0.626266043053474</v>
      </c>
      <c r="V53">
        <v>0.54750402867449299</v>
      </c>
      <c r="W53">
        <v>-3.78</v>
      </c>
      <c r="X53">
        <v>2.84</v>
      </c>
      <c r="Y53">
        <v>684862</v>
      </c>
      <c r="Z53">
        <v>34243</v>
      </c>
      <c r="AA53">
        <v>1.71</v>
      </c>
      <c r="AB53">
        <v>20</v>
      </c>
      <c r="AC53">
        <v>15</v>
      </c>
      <c r="AD53">
        <v>5</v>
      </c>
      <c r="AE53">
        <v>75</v>
      </c>
      <c r="AF53">
        <v>9</v>
      </c>
      <c r="AG53">
        <v>14</v>
      </c>
      <c r="AH53">
        <v>3</v>
      </c>
      <c r="AI53">
        <v>3</v>
      </c>
    </row>
    <row r="54" spans="1:35" x14ac:dyDescent="0.2">
      <c r="A54" s="102">
        <v>2576</v>
      </c>
      <c r="B54">
        <v>2327</v>
      </c>
      <c r="C54" s="106" t="s">
        <v>1284</v>
      </c>
      <c r="D54" s="106" t="s">
        <v>983</v>
      </c>
      <c r="E54">
        <v>2748</v>
      </c>
      <c r="F54">
        <v>2730</v>
      </c>
      <c r="G54">
        <v>400</v>
      </c>
      <c r="H54" s="106" t="s">
        <v>984</v>
      </c>
      <c r="I54">
        <v>6471</v>
      </c>
      <c r="J54" s="106" t="s">
        <v>877</v>
      </c>
      <c r="K54" s="106" t="s">
        <v>992</v>
      </c>
      <c r="L54">
        <v>742</v>
      </c>
      <c r="M54">
        <v>738</v>
      </c>
      <c r="N54">
        <v>1500</v>
      </c>
      <c r="O54" s="106" t="s">
        <v>981</v>
      </c>
      <c r="P54">
        <v>0.90247526288624302</v>
      </c>
      <c r="Q54">
        <v>0.90622365504338098</v>
      </c>
      <c r="R54" s="15">
        <v>0.28023203076622499</v>
      </c>
      <c r="S54" s="15">
        <v>1.33591232106416E-2</v>
      </c>
      <c r="T54">
        <v>-0.37992170667803199</v>
      </c>
      <c r="U54">
        <v>0.37992170667803199</v>
      </c>
      <c r="V54">
        <v>0.478807936222506</v>
      </c>
      <c r="W54">
        <v>-2.2200000000000002</v>
      </c>
      <c r="X54">
        <v>1.37</v>
      </c>
      <c r="Y54">
        <v>681112</v>
      </c>
      <c r="Z54">
        <v>32434</v>
      </c>
      <c r="AA54">
        <v>1.66</v>
      </c>
      <c r="AB54">
        <v>21</v>
      </c>
      <c r="AC54">
        <v>13</v>
      </c>
      <c r="AD54">
        <v>8</v>
      </c>
      <c r="AE54">
        <v>61.9</v>
      </c>
      <c r="AF54">
        <v>8</v>
      </c>
      <c r="AG54">
        <v>12</v>
      </c>
      <c r="AH54">
        <v>6</v>
      </c>
      <c r="AI54">
        <v>3</v>
      </c>
    </row>
    <row r="55" spans="1:35" x14ac:dyDescent="0.2">
      <c r="A55" s="102">
        <v>1668</v>
      </c>
      <c r="B55">
        <v>3048</v>
      </c>
      <c r="C55" s="106" t="s">
        <v>1226</v>
      </c>
      <c r="D55" s="106" t="s">
        <v>1004</v>
      </c>
      <c r="E55">
        <v>1026</v>
      </c>
      <c r="F55">
        <v>1031</v>
      </c>
      <c r="G55">
        <v>1000</v>
      </c>
      <c r="H55" s="106" t="s">
        <v>981</v>
      </c>
      <c r="I55">
        <v>6301</v>
      </c>
      <c r="J55" s="106" t="s">
        <v>52</v>
      </c>
      <c r="K55" s="106" t="s">
        <v>992</v>
      </c>
      <c r="L55">
        <v>2030</v>
      </c>
      <c r="M55">
        <v>2033.5</v>
      </c>
      <c r="N55">
        <v>500</v>
      </c>
      <c r="O55" s="106" t="s">
        <v>984</v>
      </c>
      <c r="P55">
        <v>0.86721679875904001</v>
      </c>
      <c r="Q55">
        <v>0.92783766671767498</v>
      </c>
      <c r="R55" s="15">
        <v>0.166862059969931</v>
      </c>
      <c r="S55" s="15">
        <v>3.6022576114295803E-2</v>
      </c>
      <c r="T55">
        <v>1.2541762231793101</v>
      </c>
      <c r="U55">
        <v>1.2541762231793101</v>
      </c>
      <c r="V55">
        <v>0.90348093125560103</v>
      </c>
      <c r="W55">
        <v>5.7</v>
      </c>
      <c r="X55">
        <v>1.4</v>
      </c>
      <c r="Y55">
        <v>680489</v>
      </c>
      <c r="Z55">
        <v>37805</v>
      </c>
      <c r="AA55">
        <v>1.88</v>
      </c>
      <c r="AB55">
        <v>18</v>
      </c>
      <c r="AC55">
        <v>15</v>
      </c>
      <c r="AD55">
        <v>3</v>
      </c>
      <c r="AE55">
        <v>83.33</v>
      </c>
      <c r="AF55">
        <v>8</v>
      </c>
      <c r="AG55">
        <v>14</v>
      </c>
      <c r="AH55">
        <v>2</v>
      </c>
      <c r="AI55">
        <v>2</v>
      </c>
    </row>
    <row r="56" spans="1:35" x14ac:dyDescent="0.2">
      <c r="A56" s="102">
        <v>1605</v>
      </c>
      <c r="B56">
        <v>1808</v>
      </c>
      <c r="C56" s="106" t="s">
        <v>483</v>
      </c>
      <c r="D56" s="106" t="s">
        <v>990</v>
      </c>
      <c r="E56">
        <v>1164</v>
      </c>
      <c r="F56">
        <v>1187</v>
      </c>
      <c r="G56">
        <v>900</v>
      </c>
      <c r="H56" s="106" t="s">
        <v>984</v>
      </c>
      <c r="I56">
        <v>6479</v>
      </c>
      <c r="J56" s="106" t="s">
        <v>466</v>
      </c>
      <c r="K56" s="106" t="s">
        <v>986</v>
      </c>
      <c r="L56">
        <v>1782</v>
      </c>
      <c r="M56">
        <v>1767</v>
      </c>
      <c r="N56">
        <v>600</v>
      </c>
      <c r="O56" s="106" t="s">
        <v>981</v>
      </c>
      <c r="P56">
        <v>0.83876610205028501</v>
      </c>
      <c r="Q56">
        <v>0.92905232648514102</v>
      </c>
      <c r="R56" s="106">
        <v>0.35327915807781701</v>
      </c>
      <c r="S56">
        <v>5.8010356724128298E-2</v>
      </c>
      <c r="T56">
        <v>-0.50848268422797505</v>
      </c>
      <c r="U56">
        <v>0.50848268422797505</v>
      </c>
      <c r="V56">
        <v>1.2169657509863201</v>
      </c>
      <c r="W56">
        <v>-3.43</v>
      </c>
      <c r="X56">
        <v>0.76</v>
      </c>
      <c r="Y56">
        <v>679961</v>
      </c>
      <c r="Z56">
        <v>39998</v>
      </c>
      <c r="AA56">
        <v>1.94</v>
      </c>
      <c r="AB56">
        <v>17</v>
      </c>
      <c r="AC56">
        <v>14</v>
      </c>
      <c r="AD56">
        <v>3</v>
      </c>
      <c r="AE56">
        <v>82.35</v>
      </c>
      <c r="AF56">
        <v>12</v>
      </c>
      <c r="AG56">
        <v>8</v>
      </c>
      <c r="AH56">
        <v>1</v>
      </c>
      <c r="AI56">
        <v>8</v>
      </c>
    </row>
    <row r="57" spans="1:35" x14ac:dyDescent="0.2">
      <c r="A57" s="102">
        <v>4141</v>
      </c>
      <c r="B57">
        <v>7752</v>
      </c>
      <c r="C57" s="106" t="s">
        <v>657</v>
      </c>
      <c r="D57" s="106" t="s">
        <v>986</v>
      </c>
      <c r="E57">
        <v>722</v>
      </c>
      <c r="F57">
        <v>731</v>
      </c>
      <c r="G57">
        <v>1500</v>
      </c>
      <c r="H57" s="106" t="s">
        <v>984</v>
      </c>
      <c r="I57">
        <v>8020</v>
      </c>
      <c r="J57" s="106" t="s">
        <v>1061</v>
      </c>
      <c r="K57" s="106" t="s">
        <v>988</v>
      </c>
      <c r="L57">
        <v>1191</v>
      </c>
      <c r="M57">
        <v>1216</v>
      </c>
      <c r="N57">
        <v>900</v>
      </c>
      <c r="O57" s="106" t="s">
        <v>981</v>
      </c>
      <c r="P57">
        <v>0.67562357871255396</v>
      </c>
      <c r="Q57">
        <v>0.86011466138383297</v>
      </c>
      <c r="R57">
        <v>0.445302253194993</v>
      </c>
      <c r="S57" s="15">
        <v>5.4630181129450402E-2</v>
      </c>
      <c r="T57">
        <v>-1.60557409094281</v>
      </c>
      <c r="U57">
        <v>1.60557409094281</v>
      </c>
      <c r="V57">
        <v>1.5783460533650899</v>
      </c>
      <c r="W57">
        <v>-27.73</v>
      </c>
      <c r="X57">
        <v>0.19</v>
      </c>
      <c r="Y57">
        <v>679191</v>
      </c>
      <c r="Z57">
        <v>25155</v>
      </c>
      <c r="AA57">
        <v>1.22</v>
      </c>
      <c r="AB57">
        <v>27</v>
      </c>
      <c r="AC57">
        <v>19</v>
      </c>
      <c r="AD57">
        <v>8</v>
      </c>
      <c r="AE57">
        <v>70.37</v>
      </c>
      <c r="AF57">
        <v>11</v>
      </c>
      <c r="AG57">
        <v>14</v>
      </c>
      <c r="AH57">
        <v>5</v>
      </c>
      <c r="AI57">
        <v>8</v>
      </c>
    </row>
    <row r="58" spans="1:35" x14ac:dyDescent="0.2">
      <c r="A58" s="102">
        <v>3465</v>
      </c>
      <c r="B58">
        <v>4536</v>
      </c>
      <c r="C58" s="106" t="s">
        <v>1207</v>
      </c>
      <c r="D58" s="106" t="s">
        <v>1001</v>
      </c>
      <c r="E58">
        <v>1911</v>
      </c>
      <c r="F58">
        <v>1914</v>
      </c>
      <c r="G58">
        <v>600</v>
      </c>
      <c r="H58" s="106" t="s">
        <v>981</v>
      </c>
      <c r="I58">
        <v>6845</v>
      </c>
      <c r="J58" s="106" t="s">
        <v>1160</v>
      </c>
      <c r="K58" s="106" t="s">
        <v>986</v>
      </c>
      <c r="L58">
        <v>2740</v>
      </c>
      <c r="M58">
        <v>2718</v>
      </c>
      <c r="N58">
        <v>400</v>
      </c>
      <c r="O58" s="106" t="s">
        <v>984</v>
      </c>
      <c r="P58">
        <v>0.89186570824664502</v>
      </c>
      <c r="Q58">
        <v>0.88312455667867995</v>
      </c>
      <c r="R58" s="15">
        <v>2.97820369591624E-3</v>
      </c>
      <c r="S58" s="106">
        <v>6.88699735914758E-2</v>
      </c>
      <c r="T58">
        <v>1.4900825114959499</v>
      </c>
      <c r="U58">
        <v>1.4900825114959499</v>
      </c>
      <c r="V58">
        <v>1.13920681621445</v>
      </c>
      <c r="W58">
        <v>4.7</v>
      </c>
      <c r="X58">
        <v>5.63</v>
      </c>
      <c r="Y58">
        <v>675519</v>
      </c>
      <c r="Z58">
        <v>35554</v>
      </c>
      <c r="AA58">
        <v>1.79</v>
      </c>
      <c r="AB58">
        <v>19</v>
      </c>
      <c r="AC58">
        <v>13</v>
      </c>
      <c r="AD58">
        <v>6</v>
      </c>
      <c r="AE58">
        <v>68.42</v>
      </c>
      <c r="AF58">
        <v>10</v>
      </c>
      <c r="AG58">
        <v>11</v>
      </c>
      <c r="AH58">
        <v>3</v>
      </c>
      <c r="AI58">
        <v>5</v>
      </c>
    </row>
    <row r="59" spans="1:35" x14ac:dyDescent="0.2">
      <c r="A59" s="102">
        <v>3643</v>
      </c>
      <c r="B59">
        <v>3563</v>
      </c>
      <c r="C59" s="106" t="s">
        <v>1129</v>
      </c>
      <c r="D59" s="106" t="s">
        <v>1004</v>
      </c>
      <c r="E59">
        <v>2025</v>
      </c>
      <c r="F59">
        <v>1998</v>
      </c>
      <c r="G59">
        <v>500</v>
      </c>
      <c r="H59" s="106" t="s">
        <v>981</v>
      </c>
      <c r="I59">
        <v>6479</v>
      </c>
      <c r="J59" s="106" t="s">
        <v>466</v>
      </c>
      <c r="K59" s="106" t="s">
        <v>986</v>
      </c>
      <c r="L59">
        <v>1782</v>
      </c>
      <c r="M59">
        <v>1767</v>
      </c>
      <c r="N59">
        <v>600</v>
      </c>
      <c r="O59" s="106" t="s">
        <v>984</v>
      </c>
      <c r="P59">
        <v>0.90801964301671501</v>
      </c>
      <c r="Q59">
        <v>0.87776591312305596</v>
      </c>
      <c r="R59" s="15">
        <v>3.0598014403804899E-3</v>
      </c>
      <c r="S59" s="15">
        <v>2.84984645884972E-2</v>
      </c>
      <c r="T59">
        <v>1.84537620590977</v>
      </c>
      <c r="U59">
        <v>1.84537620590977</v>
      </c>
      <c r="V59">
        <v>1.4144693700455599</v>
      </c>
      <c r="W59">
        <v>9.11</v>
      </c>
      <c r="X59">
        <v>6.13</v>
      </c>
      <c r="Y59">
        <v>675216</v>
      </c>
      <c r="Z59">
        <v>23283</v>
      </c>
      <c r="AA59">
        <v>1.18</v>
      </c>
      <c r="AB59">
        <v>29</v>
      </c>
      <c r="AC59">
        <v>18</v>
      </c>
      <c r="AD59">
        <v>11</v>
      </c>
      <c r="AE59">
        <v>62.07</v>
      </c>
      <c r="AF59">
        <v>7</v>
      </c>
      <c r="AG59">
        <v>18</v>
      </c>
      <c r="AH59">
        <v>11</v>
      </c>
      <c r="AI59">
        <v>0</v>
      </c>
    </row>
    <row r="60" spans="1:35" x14ac:dyDescent="0.2">
      <c r="A60" s="102">
        <v>1126</v>
      </c>
      <c r="B60">
        <v>3632</v>
      </c>
      <c r="C60" s="106" t="s">
        <v>1630</v>
      </c>
      <c r="D60" s="106" t="s">
        <v>983</v>
      </c>
      <c r="E60">
        <v>448</v>
      </c>
      <c r="F60">
        <v>444</v>
      </c>
      <c r="G60">
        <v>2400</v>
      </c>
      <c r="H60" s="106" t="s">
        <v>981</v>
      </c>
      <c r="I60">
        <v>3865</v>
      </c>
      <c r="J60" s="106" t="s">
        <v>934</v>
      </c>
      <c r="K60" s="106" t="s">
        <v>1143</v>
      </c>
      <c r="L60">
        <v>390</v>
      </c>
      <c r="M60">
        <v>391</v>
      </c>
      <c r="N60">
        <v>2700</v>
      </c>
      <c r="O60" s="106" t="s">
        <v>984</v>
      </c>
      <c r="P60">
        <v>0.826455893637423</v>
      </c>
      <c r="Q60">
        <v>0.93857277623324498</v>
      </c>
      <c r="R60" s="106">
        <v>8.2823642970197703E-2</v>
      </c>
      <c r="S60" s="15">
        <v>1.8693914019556401E-2</v>
      </c>
      <c r="T60">
        <v>2.03280296256463</v>
      </c>
      <c r="U60">
        <v>2.03280296256463</v>
      </c>
      <c r="V60">
        <v>1.85637325017602</v>
      </c>
      <c r="W60">
        <v>11.6</v>
      </c>
      <c r="X60">
        <v>0.93</v>
      </c>
      <c r="Y60">
        <v>668130</v>
      </c>
      <c r="Z60">
        <v>37118</v>
      </c>
      <c r="AA60">
        <v>1.75</v>
      </c>
      <c r="AB60">
        <v>18</v>
      </c>
      <c r="AC60">
        <v>14</v>
      </c>
      <c r="AD60">
        <v>4</v>
      </c>
      <c r="AE60">
        <v>77.78</v>
      </c>
      <c r="AF60">
        <v>11</v>
      </c>
      <c r="AG60">
        <v>13</v>
      </c>
      <c r="AH60">
        <v>3</v>
      </c>
      <c r="AI60">
        <v>2</v>
      </c>
    </row>
    <row r="61" spans="1:35" x14ac:dyDescent="0.2">
      <c r="A61" s="102">
        <v>2341</v>
      </c>
      <c r="B61">
        <v>1824</v>
      </c>
      <c r="C61" s="106" t="s">
        <v>221</v>
      </c>
      <c r="D61" s="106" t="s">
        <v>990</v>
      </c>
      <c r="E61">
        <v>841</v>
      </c>
      <c r="F61">
        <v>829</v>
      </c>
      <c r="G61">
        <v>1300</v>
      </c>
      <c r="H61" s="106" t="s">
        <v>984</v>
      </c>
      <c r="I61">
        <v>6479</v>
      </c>
      <c r="J61" s="106" t="s">
        <v>466</v>
      </c>
      <c r="K61" s="106" t="s">
        <v>986</v>
      </c>
      <c r="L61">
        <v>1782</v>
      </c>
      <c r="M61">
        <v>1767</v>
      </c>
      <c r="N61">
        <v>600</v>
      </c>
      <c r="O61" s="106" t="s">
        <v>981</v>
      </c>
      <c r="P61">
        <v>0.94801741659141503</v>
      </c>
      <c r="Q61">
        <v>0.91194803854016404</v>
      </c>
      <c r="R61" s="15">
        <v>4.8374855239950901E-2</v>
      </c>
      <c r="S61" s="15">
        <v>6.2800639546798601E-3</v>
      </c>
      <c r="T61">
        <v>-1.4260023229888901</v>
      </c>
      <c r="U61">
        <v>1.4260023229888901</v>
      </c>
      <c r="V61">
        <v>2.0575573893990802</v>
      </c>
      <c r="W61">
        <v>-5.34</v>
      </c>
      <c r="X61">
        <v>1.65</v>
      </c>
      <c r="Y61">
        <v>665208</v>
      </c>
      <c r="Z61">
        <v>28922</v>
      </c>
      <c r="AA61">
        <v>1.39</v>
      </c>
      <c r="AB61">
        <v>23</v>
      </c>
      <c r="AC61">
        <v>16</v>
      </c>
      <c r="AD61">
        <v>7</v>
      </c>
      <c r="AE61">
        <v>69.569999999999993</v>
      </c>
      <c r="AF61">
        <v>10</v>
      </c>
      <c r="AG61">
        <v>15</v>
      </c>
      <c r="AH61">
        <v>4</v>
      </c>
      <c r="AI61">
        <v>4</v>
      </c>
    </row>
    <row r="62" spans="1:35" x14ac:dyDescent="0.2">
      <c r="A62" s="102">
        <v>2521</v>
      </c>
      <c r="B62">
        <v>5393</v>
      </c>
      <c r="C62" s="106" t="s">
        <v>232</v>
      </c>
      <c r="D62" s="106" t="s">
        <v>980</v>
      </c>
      <c r="E62">
        <v>2301</v>
      </c>
      <c r="F62">
        <v>2285</v>
      </c>
      <c r="G62">
        <v>400</v>
      </c>
      <c r="H62" s="106" t="s">
        <v>981</v>
      </c>
      <c r="I62">
        <v>8253</v>
      </c>
      <c r="J62" s="106" t="s">
        <v>445</v>
      </c>
      <c r="K62" s="106" t="s">
        <v>987</v>
      </c>
      <c r="L62">
        <v>1122</v>
      </c>
      <c r="M62">
        <v>1132</v>
      </c>
      <c r="N62">
        <v>800</v>
      </c>
      <c r="O62" s="106" t="s">
        <v>984</v>
      </c>
      <c r="P62">
        <v>0.65801469749773001</v>
      </c>
      <c r="Q62">
        <v>0.90780543074574205</v>
      </c>
      <c r="R62" s="15">
        <v>0.48824290178038998</v>
      </c>
      <c r="S62">
        <v>1.9451145033167899E-2</v>
      </c>
      <c r="T62">
        <v>2.0630384161789399</v>
      </c>
      <c r="U62">
        <v>2.0630384161789399</v>
      </c>
      <c r="V62">
        <v>2.3783218805912001</v>
      </c>
      <c r="W62">
        <v>20.34</v>
      </c>
      <c r="X62">
        <v>0.92</v>
      </c>
      <c r="Y62">
        <v>663186</v>
      </c>
      <c r="Z62">
        <v>34905</v>
      </c>
      <c r="AA62">
        <v>1.78</v>
      </c>
      <c r="AB62">
        <v>19</v>
      </c>
      <c r="AC62">
        <v>15</v>
      </c>
      <c r="AD62">
        <v>4</v>
      </c>
      <c r="AE62">
        <v>78.95</v>
      </c>
      <c r="AF62">
        <v>10</v>
      </c>
      <c r="AG62">
        <v>12</v>
      </c>
      <c r="AH62">
        <v>2</v>
      </c>
      <c r="AI62">
        <v>5</v>
      </c>
    </row>
    <row r="63" spans="1:35" x14ac:dyDescent="0.2">
      <c r="A63" s="102">
        <v>263</v>
      </c>
      <c r="B63">
        <v>3231</v>
      </c>
      <c r="C63" s="106" t="s">
        <v>378</v>
      </c>
      <c r="D63" s="106" t="s">
        <v>1000</v>
      </c>
      <c r="E63">
        <v>1770</v>
      </c>
      <c r="F63">
        <v>1768</v>
      </c>
      <c r="G63">
        <v>600</v>
      </c>
      <c r="H63" s="106" t="s">
        <v>984</v>
      </c>
      <c r="I63">
        <v>3289</v>
      </c>
      <c r="J63" s="106" t="s">
        <v>535</v>
      </c>
      <c r="K63" s="106" t="s">
        <v>1000</v>
      </c>
      <c r="L63">
        <v>505</v>
      </c>
      <c r="M63">
        <v>513</v>
      </c>
      <c r="N63">
        <v>2100</v>
      </c>
      <c r="O63" s="106" t="s">
        <v>981</v>
      </c>
      <c r="P63">
        <v>0.98818756403083896</v>
      </c>
      <c r="Q63">
        <v>0.96189298753600505</v>
      </c>
      <c r="R63" s="106">
        <v>5.1756120993964698E-2</v>
      </c>
      <c r="S63" s="15">
        <v>8.8754191297123294E-2</v>
      </c>
      <c r="T63">
        <v>-0.161237253214876</v>
      </c>
      <c r="U63">
        <v>0.161237253214876</v>
      </c>
      <c r="V63">
        <v>0.123187608167469</v>
      </c>
      <c r="W63">
        <v>-0.5</v>
      </c>
      <c r="X63">
        <v>1.56</v>
      </c>
      <c r="Y63">
        <v>662909</v>
      </c>
      <c r="Z63">
        <v>38995</v>
      </c>
      <c r="AA63">
        <v>1.91</v>
      </c>
      <c r="AB63">
        <v>17</v>
      </c>
      <c r="AC63">
        <v>14</v>
      </c>
      <c r="AD63">
        <v>3</v>
      </c>
      <c r="AE63">
        <v>82.35</v>
      </c>
      <c r="AF63">
        <v>12</v>
      </c>
      <c r="AG63">
        <v>10</v>
      </c>
      <c r="AH63">
        <v>1</v>
      </c>
      <c r="AI63">
        <v>6</v>
      </c>
    </row>
    <row r="64" spans="1:35" x14ac:dyDescent="0.2">
      <c r="A64" s="102">
        <v>3246</v>
      </c>
      <c r="B64">
        <v>4062</v>
      </c>
      <c r="C64" s="106" t="s">
        <v>228</v>
      </c>
      <c r="D64" s="106" t="s">
        <v>986</v>
      </c>
      <c r="E64">
        <v>2949</v>
      </c>
      <c r="F64">
        <v>2884</v>
      </c>
      <c r="G64">
        <v>300</v>
      </c>
      <c r="H64" s="106" t="s">
        <v>981</v>
      </c>
      <c r="I64">
        <v>9783</v>
      </c>
      <c r="J64" s="106" t="s">
        <v>1495</v>
      </c>
      <c r="K64" s="106" t="s">
        <v>993</v>
      </c>
      <c r="L64">
        <v>3085</v>
      </c>
      <c r="M64">
        <v>3045</v>
      </c>
      <c r="N64">
        <v>300</v>
      </c>
      <c r="O64" s="106" t="s">
        <v>984</v>
      </c>
      <c r="P64">
        <v>0.82351095387726803</v>
      </c>
      <c r="Q64">
        <v>0.88981296447929403</v>
      </c>
      <c r="R64" s="15">
        <v>0.30723016093606098</v>
      </c>
      <c r="S64" s="106">
        <v>9.4307971105259403E-2</v>
      </c>
      <c r="T64">
        <v>1.71370998035864</v>
      </c>
      <c r="U64">
        <v>1.71370998035864</v>
      </c>
      <c r="V64">
        <v>2.2372899756875899</v>
      </c>
      <c r="W64">
        <v>10.29</v>
      </c>
      <c r="X64">
        <v>5.29</v>
      </c>
      <c r="Y64">
        <v>662467</v>
      </c>
      <c r="Z64">
        <v>41404</v>
      </c>
      <c r="AA64">
        <v>2.33</v>
      </c>
      <c r="AB64">
        <v>16</v>
      </c>
      <c r="AC64">
        <v>12</v>
      </c>
      <c r="AD64">
        <v>4</v>
      </c>
      <c r="AE64">
        <v>75</v>
      </c>
      <c r="AF64">
        <v>8</v>
      </c>
      <c r="AG64">
        <v>11</v>
      </c>
      <c r="AH64">
        <v>3</v>
      </c>
      <c r="AI64">
        <v>2</v>
      </c>
    </row>
    <row r="65" spans="1:35" x14ac:dyDescent="0.2">
      <c r="A65" s="102">
        <v>1322</v>
      </c>
      <c r="B65">
        <v>7186</v>
      </c>
      <c r="C65" s="106" t="s">
        <v>461</v>
      </c>
      <c r="D65" s="106" t="s">
        <v>1024</v>
      </c>
      <c r="E65">
        <v>309</v>
      </c>
      <c r="F65">
        <v>312</v>
      </c>
      <c r="G65">
        <v>3100</v>
      </c>
      <c r="H65" s="106" t="s">
        <v>984</v>
      </c>
      <c r="I65">
        <v>7259</v>
      </c>
      <c r="J65" s="106" t="s">
        <v>24</v>
      </c>
      <c r="K65" s="106" t="s">
        <v>996</v>
      </c>
      <c r="L65">
        <v>3130</v>
      </c>
      <c r="M65">
        <v>3220</v>
      </c>
      <c r="N65">
        <v>300</v>
      </c>
      <c r="O65" s="106" t="s">
        <v>981</v>
      </c>
      <c r="P65">
        <v>0.83842025444094004</v>
      </c>
      <c r="Q65">
        <v>0.93464072911634299</v>
      </c>
      <c r="R65" s="106">
        <v>0.358629080731239</v>
      </c>
      <c r="S65" s="15">
        <v>5.6278880494395897E-3</v>
      </c>
      <c r="T65">
        <v>-1.77010992699142</v>
      </c>
      <c r="U65">
        <v>1.77010992699142</v>
      </c>
      <c r="V65">
        <v>1.25816369678087</v>
      </c>
      <c r="W65">
        <v>-14.33</v>
      </c>
      <c r="X65">
        <v>0.12</v>
      </c>
      <c r="Y65">
        <v>661200</v>
      </c>
      <c r="Z65">
        <v>34800</v>
      </c>
      <c r="AA65">
        <v>1.92</v>
      </c>
      <c r="AB65">
        <v>19</v>
      </c>
      <c r="AC65">
        <v>14</v>
      </c>
      <c r="AD65">
        <v>5</v>
      </c>
      <c r="AE65">
        <v>73.680000000000007</v>
      </c>
      <c r="AF65">
        <v>11</v>
      </c>
      <c r="AG65">
        <v>12</v>
      </c>
      <c r="AH65">
        <v>2</v>
      </c>
      <c r="AI65">
        <v>5</v>
      </c>
    </row>
    <row r="66" spans="1:35" x14ac:dyDescent="0.2">
      <c r="A66" s="102">
        <v>575</v>
      </c>
      <c r="B66">
        <v>3099</v>
      </c>
      <c r="C66" s="106" t="s">
        <v>33</v>
      </c>
      <c r="D66" s="106" t="s">
        <v>1004</v>
      </c>
      <c r="E66">
        <v>650</v>
      </c>
      <c r="F66">
        <v>664</v>
      </c>
      <c r="G66">
        <v>1600</v>
      </c>
      <c r="H66" s="106" t="s">
        <v>984</v>
      </c>
      <c r="I66">
        <v>7189</v>
      </c>
      <c r="J66" s="106" t="s">
        <v>41</v>
      </c>
      <c r="K66" s="106" t="s">
        <v>1024</v>
      </c>
      <c r="L66">
        <v>623</v>
      </c>
      <c r="M66">
        <v>631</v>
      </c>
      <c r="N66">
        <v>1700</v>
      </c>
      <c r="O66" s="106" t="s">
        <v>981</v>
      </c>
      <c r="P66">
        <v>0.68162976934253305</v>
      </c>
      <c r="Q66">
        <v>0.95184921020588398</v>
      </c>
      <c r="R66">
        <v>0.37686178138076099</v>
      </c>
      <c r="S66">
        <v>8.6011360439399807E-3</v>
      </c>
      <c r="T66">
        <v>-0.660123812352711</v>
      </c>
      <c r="U66">
        <v>0.660123812352711</v>
      </c>
      <c r="V66">
        <v>0.792292235112659</v>
      </c>
      <c r="W66">
        <v>-4.96</v>
      </c>
      <c r="X66">
        <v>0.97</v>
      </c>
      <c r="Y66">
        <v>660732</v>
      </c>
      <c r="Z66">
        <v>38867</v>
      </c>
      <c r="AA66">
        <v>1.82</v>
      </c>
      <c r="AB66">
        <v>17</v>
      </c>
      <c r="AC66">
        <v>12</v>
      </c>
      <c r="AD66">
        <v>5</v>
      </c>
      <c r="AE66">
        <v>70.59</v>
      </c>
      <c r="AF66">
        <v>12</v>
      </c>
      <c r="AG66">
        <v>10</v>
      </c>
      <c r="AH66">
        <v>1</v>
      </c>
      <c r="AI66">
        <v>6</v>
      </c>
    </row>
    <row r="67" spans="1:35" x14ac:dyDescent="0.2">
      <c r="A67" s="102">
        <v>969</v>
      </c>
      <c r="B67">
        <v>2327</v>
      </c>
      <c r="C67" s="106" t="s">
        <v>1284</v>
      </c>
      <c r="D67" s="106" t="s">
        <v>983</v>
      </c>
      <c r="E67">
        <v>2748</v>
      </c>
      <c r="F67">
        <v>2730</v>
      </c>
      <c r="G67">
        <v>400</v>
      </c>
      <c r="H67" s="106" t="s">
        <v>984</v>
      </c>
      <c r="I67">
        <v>6474</v>
      </c>
      <c r="J67" s="106" t="s">
        <v>1559</v>
      </c>
      <c r="K67" s="106" t="s">
        <v>992</v>
      </c>
      <c r="L67">
        <v>3215</v>
      </c>
      <c r="M67">
        <v>3195</v>
      </c>
      <c r="N67">
        <v>300</v>
      </c>
      <c r="O67" s="106" t="s">
        <v>981</v>
      </c>
      <c r="P67">
        <v>0.88728785081835804</v>
      </c>
      <c r="Q67">
        <v>0.94158158535109804</v>
      </c>
      <c r="R67" s="15">
        <v>0.190685467164388</v>
      </c>
      <c r="S67">
        <v>3.21960130659283E-3</v>
      </c>
      <c r="T67">
        <v>-0.37808350656555501</v>
      </c>
      <c r="U67">
        <v>0.37808350656555501</v>
      </c>
      <c r="V67">
        <v>0.63890671293104895</v>
      </c>
      <c r="W67">
        <v>-3.21</v>
      </c>
      <c r="X67">
        <v>13.93</v>
      </c>
      <c r="Y67">
        <v>659929</v>
      </c>
      <c r="Z67">
        <v>54994</v>
      </c>
      <c r="AA67">
        <v>2.35</v>
      </c>
      <c r="AB67">
        <v>12</v>
      </c>
      <c r="AC67">
        <v>11</v>
      </c>
      <c r="AD67">
        <v>1</v>
      </c>
      <c r="AE67">
        <v>91.67</v>
      </c>
      <c r="AF67">
        <v>8</v>
      </c>
      <c r="AG67">
        <v>8</v>
      </c>
      <c r="AH67">
        <v>1</v>
      </c>
      <c r="AI67">
        <v>3</v>
      </c>
    </row>
    <row r="68" spans="1:35" x14ac:dyDescent="0.2">
      <c r="A68" s="102">
        <v>4013</v>
      </c>
      <c r="B68">
        <v>1824</v>
      </c>
      <c r="C68" s="106" t="s">
        <v>221</v>
      </c>
      <c r="D68" s="106" t="s">
        <v>990</v>
      </c>
      <c r="E68">
        <v>841</v>
      </c>
      <c r="F68">
        <v>829</v>
      </c>
      <c r="G68">
        <v>1200</v>
      </c>
      <c r="H68" s="106" t="s">
        <v>984</v>
      </c>
      <c r="I68">
        <v>3563</v>
      </c>
      <c r="J68" s="106" t="s">
        <v>1129</v>
      </c>
      <c r="K68" s="106" t="s">
        <v>1004</v>
      </c>
      <c r="L68">
        <v>2025</v>
      </c>
      <c r="M68">
        <v>1998</v>
      </c>
      <c r="N68">
        <v>500</v>
      </c>
      <c r="O68" s="106" t="s">
        <v>981</v>
      </c>
      <c r="P68">
        <v>0.82200661805324304</v>
      </c>
      <c r="Q68">
        <v>0.86492302671394505</v>
      </c>
      <c r="R68">
        <v>0.448730105094995</v>
      </c>
      <c r="S68" s="15">
        <v>3.5097404774978701E-3</v>
      </c>
      <c r="T68">
        <v>-1.9228459110550999</v>
      </c>
      <c r="U68">
        <v>1.9228459110550999</v>
      </c>
      <c r="V68">
        <v>1.9671845026724799</v>
      </c>
      <c r="W68">
        <v>-16.29</v>
      </c>
      <c r="X68">
        <v>0.42</v>
      </c>
      <c r="Y68">
        <v>659816</v>
      </c>
      <c r="Z68">
        <v>31420</v>
      </c>
      <c r="AA68">
        <v>1.5</v>
      </c>
      <c r="AB68">
        <v>21</v>
      </c>
      <c r="AC68">
        <v>14</v>
      </c>
      <c r="AD68">
        <v>7</v>
      </c>
      <c r="AE68">
        <v>66.67</v>
      </c>
      <c r="AF68">
        <v>8</v>
      </c>
      <c r="AG68">
        <v>13</v>
      </c>
      <c r="AH68">
        <v>6</v>
      </c>
      <c r="AI68">
        <v>2</v>
      </c>
    </row>
    <row r="69" spans="1:35" x14ac:dyDescent="0.2">
      <c r="A69" s="102">
        <v>2144</v>
      </c>
      <c r="B69">
        <v>1605</v>
      </c>
      <c r="C69" s="106" t="s">
        <v>1156</v>
      </c>
      <c r="D69" s="106" t="s">
        <v>1139</v>
      </c>
      <c r="E69">
        <v>692</v>
      </c>
      <c r="F69">
        <v>709.3</v>
      </c>
      <c r="G69">
        <v>1500</v>
      </c>
      <c r="H69" s="106" t="s">
        <v>984</v>
      </c>
      <c r="I69">
        <v>4849</v>
      </c>
      <c r="J69" s="106" t="s">
        <v>464</v>
      </c>
      <c r="K69" s="106" t="s">
        <v>993</v>
      </c>
      <c r="L69">
        <v>2542</v>
      </c>
      <c r="M69">
        <v>2592</v>
      </c>
      <c r="N69">
        <v>400</v>
      </c>
      <c r="O69" s="106" t="s">
        <v>981</v>
      </c>
      <c r="P69">
        <v>0.92112407047734501</v>
      </c>
      <c r="Q69">
        <v>0.91695615543962095</v>
      </c>
      <c r="R69" s="106">
        <v>0.37136874997341501</v>
      </c>
      <c r="S69" s="106">
        <v>8.3440257922366201E-2</v>
      </c>
      <c r="T69">
        <v>-0.30808048284092698</v>
      </c>
      <c r="U69">
        <v>0.30808048284092698</v>
      </c>
      <c r="V69">
        <v>0.44658871692003299</v>
      </c>
      <c r="W69">
        <v>-3.78</v>
      </c>
      <c r="X69">
        <v>2.62</v>
      </c>
      <c r="Y69">
        <v>657855</v>
      </c>
      <c r="Z69">
        <v>31326</v>
      </c>
      <c r="AA69">
        <v>1.73</v>
      </c>
      <c r="AB69">
        <v>21</v>
      </c>
      <c r="AC69">
        <v>15</v>
      </c>
      <c r="AD69">
        <v>6</v>
      </c>
      <c r="AE69">
        <v>71.430000000000007</v>
      </c>
      <c r="AF69">
        <v>8</v>
      </c>
      <c r="AG69">
        <v>14</v>
      </c>
      <c r="AH69">
        <v>5</v>
      </c>
      <c r="AI69">
        <v>2</v>
      </c>
    </row>
    <row r="70" spans="1:35" x14ac:dyDescent="0.2">
      <c r="A70" s="102">
        <v>3002</v>
      </c>
      <c r="B70">
        <v>7984</v>
      </c>
      <c r="C70" s="106" t="s">
        <v>663</v>
      </c>
      <c r="D70" s="106" t="s">
        <v>1002</v>
      </c>
      <c r="E70">
        <v>1284</v>
      </c>
      <c r="F70">
        <v>1284</v>
      </c>
      <c r="G70">
        <v>800</v>
      </c>
      <c r="H70" s="106" t="s">
        <v>984</v>
      </c>
      <c r="I70">
        <v>8020</v>
      </c>
      <c r="J70" s="106" t="s">
        <v>1061</v>
      </c>
      <c r="K70" s="106" t="s">
        <v>988</v>
      </c>
      <c r="L70">
        <v>1191</v>
      </c>
      <c r="M70">
        <v>1216</v>
      </c>
      <c r="N70">
        <v>800</v>
      </c>
      <c r="O70" s="106" t="s">
        <v>981</v>
      </c>
      <c r="P70">
        <v>0.586296797413</v>
      </c>
      <c r="Q70">
        <v>0.895764196962755</v>
      </c>
      <c r="R70" s="15">
        <v>0.153503041319206</v>
      </c>
      <c r="S70" s="106">
        <v>8.3734091427287605E-2</v>
      </c>
      <c r="T70">
        <v>-2.3167210578359398</v>
      </c>
      <c r="U70">
        <v>2.3167210578359398</v>
      </c>
      <c r="V70">
        <v>2.0440236860006502</v>
      </c>
      <c r="W70">
        <v>-19.47</v>
      </c>
      <c r="X70">
        <v>5.3</v>
      </c>
      <c r="Y70">
        <v>656700</v>
      </c>
      <c r="Z70">
        <v>31271</v>
      </c>
      <c r="AA70">
        <v>1.51</v>
      </c>
      <c r="AB70">
        <v>21</v>
      </c>
      <c r="AC70">
        <v>16</v>
      </c>
      <c r="AD70">
        <v>5</v>
      </c>
      <c r="AE70">
        <v>76.19</v>
      </c>
      <c r="AF70">
        <v>13</v>
      </c>
      <c r="AG70">
        <v>11</v>
      </c>
      <c r="AH70">
        <v>2</v>
      </c>
      <c r="AI70">
        <v>8</v>
      </c>
    </row>
    <row r="71" spans="1:35" x14ac:dyDescent="0.2">
      <c r="A71" s="102">
        <v>4023</v>
      </c>
      <c r="B71">
        <v>3563</v>
      </c>
      <c r="C71" s="106" t="s">
        <v>1129</v>
      </c>
      <c r="D71" s="106" t="s">
        <v>1004</v>
      </c>
      <c r="E71">
        <v>2025</v>
      </c>
      <c r="F71">
        <v>1998</v>
      </c>
      <c r="G71">
        <v>500</v>
      </c>
      <c r="H71" s="106" t="s">
        <v>981</v>
      </c>
      <c r="I71">
        <v>5333</v>
      </c>
      <c r="J71" s="106" t="s">
        <v>233</v>
      </c>
      <c r="K71" s="106" t="s">
        <v>980</v>
      </c>
      <c r="L71">
        <v>1381</v>
      </c>
      <c r="M71">
        <v>1365</v>
      </c>
      <c r="N71">
        <v>700</v>
      </c>
      <c r="O71" s="106" t="s">
        <v>984</v>
      </c>
      <c r="P71">
        <v>0.79590767933012796</v>
      </c>
      <c r="Q71">
        <v>0.86456957247716304</v>
      </c>
      <c r="R71" s="15">
        <v>5.1459267159082299E-2</v>
      </c>
      <c r="S71" s="15">
        <v>5.71879775822809E-3</v>
      </c>
      <c r="T71">
        <v>2.5209821534443302</v>
      </c>
      <c r="U71">
        <v>2.5209821534443302</v>
      </c>
      <c r="V71">
        <v>2.49883061313251</v>
      </c>
      <c r="W71">
        <v>16.3</v>
      </c>
      <c r="X71">
        <v>4.3499999999999996</v>
      </c>
      <c r="Y71">
        <v>656292</v>
      </c>
      <c r="Z71">
        <v>23439</v>
      </c>
      <c r="AA71">
        <v>1.1100000000000001</v>
      </c>
      <c r="AB71">
        <v>28</v>
      </c>
      <c r="AC71">
        <v>17</v>
      </c>
      <c r="AD71">
        <v>11</v>
      </c>
      <c r="AE71">
        <v>60.71</v>
      </c>
      <c r="AF71">
        <v>9</v>
      </c>
      <c r="AG71">
        <v>16</v>
      </c>
      <c r="AH71">
        <v>9</v>
      </c>
      <c r="AI71">
        <v>3</v>
      </c>
    </row>
    <row r="72" spans="1:35" x14ac:dyDescent="0.2">
      <c r="A72" s="102">
        <v>1258</v>
      </c>
      <c r="B72">
        <v>4553</v>
      </c>
      <c r="C72" s="106" t="s">
        <v>935</v>
      </c>
      <c r="D72" s="106" t="s">
        <v>1001</v>
      </c>
      <c r="E72">
        <v>2116</v>
      </c>
      <c r="F72">
        <v>2180</v>
      </c>
      <c r="G72">
        <v>500</v>
      </c>
      <c r="H72" s="106" t="s">
        <v>984</v>
      </c>
      <c r="I72">
        <v>8012</v>
      </c>
      <c r="J72" s="106" t="s">
        <v>1149</v>
      </c>
      <c r="K72" s="106" t="s">
        <v>988</v>
      </c>
      <c r="L72">
        <v>1322</v>
      </c>
      <c r="M72">
        <v>1303</v>
      </c>
      <c r="N72">
        <v>800</v>
      </c>
      <c r="O72" s="106" t="s">
        <v>981</v>
      </c>
      <c r="P72">
        <v>0.83993906887076297</v>
      </c>
      <c r="Q72">
        <v>0.93595550571138297</v>
      </c>
      <c r="R72">
        <v>5.53445770667126E-2</v>
      </c>
      <c r="S72" s="15">
        <v>2.29699923393239E-2</v>
      </c>
      <c r="T72">
        <v>-0.64235666017311399</v>
      </c>
      <c r="U72">
        <v>0.64235666017311399</v>
      </c>
      <c r="V72">
        <v>0.79186704997165602</v>
      </c>
      <c r="W72">
        <v>-2.34</v>
      </c>
      <c r="X72">
        <v>4.37</v>
      </c>
      <c r="Y72">
        <v>656057</v>
      </c>
      <c r="Z72">
        <v>34529</v>
      </c>
      <c r="AA72">
        <v>1.76</v>
      </c>
      <c r="AB72">
        <v>19</v>
      </c>
      <c r="AC72">
        <v>15</v>
      </c>
      <c r="AD72">
        <v>4</v>
      </c>
      <c r="AE72">
        <v>78.95</v>
      </c>
      <c r="AF72">
        <v>11</v>
      </c>
      <c r="AG72">
        <v>12</v>
      </c>
      <c r="AH72">
        <v>2</v>
      </c>
      <c r="AI72">
        <v>5</v>
      </c>
    </row>
    <row r="73" spans="1:35" x14ac:dyDescent="0.2">
      <c r="A73" s="102">
        <v>4301</v>
      </c>
      <c r="B73">
        <v>3254</v>
      </c>
      <c r="C73" s="106" t="s">
        <v>1547</v>
      </c>
      <c r="D73" s="106" t="s">
        <v>1000</v>
      </c>
      <c r="E73">
        <v>1245</v>
      </c>
      <c r="F73">
        <v>1267</v>
      </c>
      <c r="G73">
        <v>800</v>
      </c>
      <c r="H73" s="106" t="s">
        <v>981</v>
      </c>
      <c r="I73">
        <v>6183</v>
      </c>
      <c r="J73" s="106" t="s">
        <v>1154</v>
      </c>
      <c r="K73" s="106" t="s">
        <v>993</v>
      </c>
      <c r="L73">
        <v>1264</v>
      </c>
      <c r="M73">
        <v>1259</v>
      </c>
      <c r="N73">
        <v>800</v>
      </c>
      <c r="O73" s="106" t="s">
        <v>984</v>
      </c>
      <c r="P73">
        <v>0.868488568607787</v>
      </c>
      <c r="Q73">
        <v>0.85339961872929304</v>
      </c>
      <c r="R73" s="15">
        <v>5.2334539890808301E-2</v>
      </c>
      <c r="S73">
        <v>7.4622382518118396E-2</v>
      </c>
      <c r="T73">
        <v>1.71893161051786</v>
      </c>
      <c r="U73">
        <v>1.71893161051786</v>
      </c>
      <c r="V73">
        <v>1.3450532996386599</v>
      </c>
      <c r="W73">
        <v>11.14</v>
      </c>
      <c r="X73">
        <v>0.63</v>
      </c>
      <c r="Y73">
        <v>647991</v>
      </c>
      <c r="Z73">
        <v>28174</v>
      </c>
      <c r="AA73">
        <v>1.37</v>
      </c>
      <c r="AB73">
        <v>23</v>
      </c>
      <c r="AC73">
        <v>16</v>
      </c>
      <c r="AD73">
        <v>7</v>
      </c>
      <c r="AE73">
        <v>69.569999999999993</v>
      </c>
      <c r="AF73">
        <v>10</v>
      </c>
      <c r="AG73">
        <v>14</v>
      </c>
      <c r="AH73">
        <v>5</v>
      </c>
      <c r="AI73">
        <v>4</v>
      </c>
    </row>
    <row r="74" spans="1:35" x14ac:dyDescent="0.2">
      <c r="A74" s="102">
        <v>1971</v>
      </c>
      <c r="B74">
        <v>6592</v>
      </c>
      <c r="C74" s="106" t="s">
        <v>1153</v>
      </c>
      <c r="D74" s="106" t="s">
        <v>986</v>
      </c>
      <c r="E74">
        <v>3160</v>
      </c>
      <c r="F74">
        <v>3160</v>
      </c>
      <c r="G74">
        <v>300</v>
      </c>
      <c r="H74" s="106" t="s">
        <v>981</v>
      </c>
      <c r="I74">
        <v>8593</v>
      </c>
      <c r="J74" s="106" t="s">
        <v>220</v>
      </c>
      <c r="K74" s="106" t="s">
        <v>987</v>
      </c>
      <c r="L74">
        <v>498</v>
      </c>
      <c r="M74">
        <v>496</v>
      </c>
      <c r="N74">
        <v>1900</v>
      </c>
      <c r="O74" s="106" t="s">
        <v>984</v>
      </c>
      <c r="P74">
        <v>0.92984728373037995</v>
      </c>
      <c r="Q74">
        <v>0.92115632569126704</v>
      </c>
      <c r="R74" s="15">
        <v>0.12843749426801501</v>
      </c>
      <c r="S74" s="15">
        <v>4.0471216393267201E-2</v>
      </c>
      <c r="T74">
        <v>0.785592547235476</v>
      </c>
      <c r="U74">
        <v>0.785592547235476</v>
      </c>
      <c r="V74">
        <v>1.14211071705828</v>
      </c>
      <c r="W74">
        <v>3.87</v>
      </c>
      <c r="X74">
        <v>0.59</v>
      </c>
      <c r="Y74">
        <v>647317</v>
      </c>
      <c r="Z74">
        <v>32366</v>
      </c>
      <c r="AA74">
        <v>1.8</v>
      </c>
      <c r="AB74">
        <v>20</v>
      </c>
      <c r="AC74">
        <v>15</v>
      </c>
      <c r="AD74">
        <v>5</v>
      </c>
      <c r="AE74">
        <v>75</v>
      </c>
      <c r="AF74">
        <v>12</v>
      </c>
      <c r="AG74">
        <v>10</v>
      </c>
      <c r="AH74">
        <v>2</v>
      </c>
      <c r="AI74">
        <v>8</v>
      </c>
    </row>
    <row r="75" spans="1:35" x14ac:dyDescent="0.2">
      <c r="A75" s="102">
        <v>2332</v>
      </c>
      <c r="B75">
        <v>2175</v>
      </c>
      <c r="C75" s="106" t="s">
        <v>1152</v>
      </c>
      <c r="D75" s="106" t="s">
        <v>993</v>
      </c>
      <c r="E75">
        <v>2575</v>
      </c>
      <c r="F75">
        <v>2566</v>
      </c>
      <c r="G75">
        <v>400</v>
      </c>
      <c r="H75" s="106" t="s">
        <v>981</v>
      </c>
      <c r="I75">
        <v>3048</v>
      </c>
      <c r="J75" s="106" t="s">
        <v>1226</v>
      </c>
      <c r="K75" s="106" t="s">
        <v>1004</v>
      </c>
      <c r="L75">
        <v>1026</v>
      </c>
      <c r="M75">
        <v>1031</v>
      </c>
      <c r="N75">
        <v>1000</v>
      </c>
      <c r="O75" s="106" t="s">
        <v>984</v>
      </c>
      <c r="P75">
        <v>0.81289110444275403</v>
      </c>
      <c r="Q75">
        <v>0.91222933592601196</v>
      </c>
      <c r="R75" s="15">
        <v>0.300906610881847</v>
      </c>
      <c r="S75" s="106">
        <v>2.72982590245851E-2</v>
      </c>
      <c r="T75">
        <v>1.3485474901730401</v>
      </c>
      <c r="U75">
        <v>1.3485474901730401</v>
      </c>
      <c r="V75">
        <v>1.35886648334853</v>
      </c>
      <c r="W75">
        <v>8.75</v>
      </c>
      <c r="X75">
        <v>0.45</v>
      </c>
      <c r="Y75">
        <v>646254</v>
      </c>
      <c r="Z75">
        <v>34013</v>
      </c>
      <c r="AA75">
        <v>1.68</v>
      </c>
      <c r="AB75">
        <v>19</v>
      </c>
      <c r="AC75">
        <v>13</v>
      </c>
      <c r="AD75">
        <v>6</v>
      </c>
      <c r="AE75">
        <v>68.42</v>
      </c>
      <c r="AF75">
        <v>10</v>
      </c>
      <c r="AG75">
        <v>13</v>
      </c>
      <c r="AH75">
        <v>3</v>
      </c>
      <c r="AI75">
        <v>3</v>
      </c>
    </row>
    <row r="76" spans="1:35" x14ac:dyDescent="0.2">
      <c r="A76" s="102">
        <v>1458</v>
      </c>
      <c r="B76">
        <v>6995</v>
      </c>
      <c r="C76" s="106" t="s">
        <v>47</v>
      </c>
      <c r="D76" s="106" t="s">
        <v>996</v>
      </c>
      <c r="E76">
        <v>1400</v>
      </c>
      <c r="F76">
        <v>1409</v>
      </c>
      <c r="G76">
        <v>600</v>
      </c>
      <c r="H76" s="106" t="s">
        <v>984</v>
      </c>
      <c r="I76">
        <v>9715</v>
      </c>
      <c r="J76" s="106" t="s">
        <v>1239</v>
      </c>
      <c r="K76" s="106" t="s">
        <v>993</v>
      </c>
      <c r="L76">
        <v>2170</v>
      </c>
      <c r="M76">
        <v>2208</v>
      </c>
      <c r="N76">
        <v>400</v>
      </c>
      <c r="O76" s="106" t="s">
        <v>981</v>
      </c>
      <c r="P76">
        <v>0.89740619344569095</v>
      </c>
      <c r="Q76">
        <v>0.93190650000390696</v>
      </c>
      <c r="R76">
        <v>0.38959880218894699</v>
      </c>
      <c r="S76" s="15">
        <v>1.2008295275611E-2</v>
      </c>
      <c r="T76">
        <v>-0.95345976428134005</v>
      </c>
      <c r="U76">
        <v>0.95345976428134005</v>
      </c>
      <c r="V76">
        <v>0.85080335654828998</v>
      </c>
      <c r="W76">
        <v>-6.21</v>
      </c>
      <c r="X76">
        <v>4.28</v>
      </c>
      <c r="Y76">
        <v>646003</v>
      </c>
      <c r="Z76">
        <v>43067</v>
      </c>
      <c r="AA76">
        <v>2.36</v>
      </c>
      <c r="AB76">
        <v>15</v>
      </c>
      <c r="AC76">
        <v>13</v>
      </c>
      <c r="AD76">
        <v>2</v>
      </c>
      <c r="AE76">
        <v>86.67</v>
      </c>
      <c r="AF76">
        <v>11</v>
      </c>
      <c r="AG76">
        <v>9</v>
      </c>
      <c r="AH76">
        <v>1</v>
      </c>
      <c r="AI76">
        <v>5</v>
      </c>
    </row>
    <row r="77" spans="1:35" x14ac:dyDescent="0.2">
      <c r="A77" s="102">
        <v>2614</v>
      </c>
      <c r="B77">
        <v>2379</v>
      </c>
      <c r="C77" s="106" t="s">
        <v>401</v>
      </c>
      <c r="D77" s="106" t="s">
        <v>993</v>
      </c>
      <c r="E77">
        <v>2439</v>
      </c>
      <c r="F77">
        <v>2489</v>
      </c>
      <c r="G77">
        <v>400</v>
      </c>
      <c r="H77" s="106" t="s">
        <v>984</v>
      </c>
      <c r="I77">
        <v>3288</v>
      </c>
      <c r="J77" s="106" t="s">
        <v>1010</v>
      </c>
      <c r="K77" s="106" t="s">
        <v>1000</v>
      </c>
      <c r="L77">
        <v>2513</v>
      </c>
      <c r="M77">
        <v>2613</v>
      </c>
      <c r="N77">
        <v>400</v>
      </c>
      <c r="O77" s="106" t="s">
        <v>981</v>
      </c>
      <c r="P77">
        <v>0.92756024731384701</v>
      </c>
      <c r="Q77">
        <v>0.90551161701261795</v>
      </c>
      <c r="R77" s="15">
        <v>0.44689696764935699</v>
      </c>
      <c r="S77" s="106">
        <v>3.8064576412190501E-3</v>
      </c>
      <c r="T77">
        <v>-5.4217374500878303E-2</v>
      </c>
      <c r="U77">
        <v>5.4217374500878303E-2</v>
      </c>
      <c r="V77">
        <v>0.33116226978410401</v>
      </c>
      <c r="W77">
        <v>-0.77</v>
      </c>
      <c r="X77">
        <v>4.75</v>
      </c>
      <c r="Y77">
        <v>645514</v>
      </c>
      <c r="Z77">
        <v>35862</v>
      </c>
      <c r="AA77">
        <v>1.92</v>
      </c>
      <c r="AB77">
        <v>18</v>
      </c>
      <c r="AC77">
        <v>14</v>
      </c>
      <c r="AD77">
        <v>4</v>
      </c>
      <c r="AE77">
        <v>77.78</v>
      </c>
      <c r="AF77">
        <v>7</v>
      </c>
      <c r="AG77">
        <v>14</v>
      </c>
      <c r="AH77">
        <v>3</v>
      </c>
      <c r="AI77">
        <v>1</v>
      </c>
    </row>
    <row r="78" spans="1:35" x14ac:dyDescent="0.2">
      <c r="A78" s="102">
        <v>481</v>
      </c>
      <c r="B78">
        <v>1812</v>
      </c>
      <c r="C78" s="106" t="s">
        <v>1048</v>
      </c>
      <c r="D78" s="106" t="s">
        <v>990</v>
      </c>
      <c r="E78">
        <v>1196</v>
      </c>
      <c r="F78">
        <v>1187</v>
      </c>
      <c r="G78">
        <v>900</v>
      </c>
      <c r="H78" s="106" t="s">
        <v>981</v>
      </c>
      <c r="I78">
        <v>3865</v>
      </c>
      <c r="J78" s="106" t="s">
        <v>934</v>
      </c>
      <c r="K78" s="106" t="s">
        <v>1143</v>
      </c>
      <c r="L78">
        <v>390</v>
      </c>
      <c r="M78">
        <v>391</v>
      </c>
      <c r="N78">
        <v>2700</v>
      </c>
      <c r="O78" s="106" t="s">
        <v>984</v>
      </c>
      <c r="P78">
        <v>0.89515262034779697</v>
      </c>
      <c r="Q78">
        <v>0.95464249108855204</v>
      </c>
      <c r="R78" s="15">
        <v>4.1109775184050797E-2</v>
      </c>
      <c r="S78" s="106">
        <v>6.2799721821877902E-2</v>
      </c>
      <c r="T78">
        <v>3.2494200102285999</v>
      </c>
      <c r="U78">
        <v>3.2494200102285999</v>
      </c>
      <c r="V78">
        <v>2.8285588945054401</v>
      </c>
      <c r="W78">
        <v>10.43</v>
      </c>
      <c r="X78">
        <v>1.18</v>
      </c>
      <c r="Y78">
        <v>644089</v>
      </c>
      <c r="Z78">
        <v>33899</v>
      </c>
      <c r="AA78">
        <v>1.6</v>
      </c>
      <c r="AB78">
        <v>19</v>
      </c>
      <c r="AC78">
        <v>14</v>
      </c>
      <c r="AD78">
        <v>5</v>
      </c>
      <c r="AE78">
        <v>73.680000000000007</v>
      </c>
      <c r="AF78">
        <v>11</v>
      </c>
      <c r="AG78">
        <v>9</v>
      </c>
      <c r="AH78">
        <v>1</v>
      </c>
      <c r="AI78">
        <v>9</v>
      </c>
    </row>
    <row r="79" spans="1:35" x14ac:dyDescent="0.2">
      <c r="A79" s="102">
        <v>1754</v>
      </c>
      <c r="B79">
        <v>4202</v>
      </c>
      <c r="C79" s="106" t="s">
        <v>45</v>
      </c>
      <c r="D79" s="106" t="s">
        <v>1003</v>
      </c>
      <c r="E79">
        <v>870</v>
      </c>
      <c r="F79">
        <v>869</v>
      </c>
      <c r="G79">
        <v>1300</v>
      </c>
      <c r="H79" s="106" t="s">
        <v>984</v>
      </c>
      <c r="I79">
        <v>8020</v>
      </c>
      <c r="J79" s="106" t="s">
        <v>1061</v>
      </c>
      <c r="K79" s="106" t="s">
        <v>988</v>
      </c>
      <c r="L79">
        <v>1191</v>
      </c>
      <c r="M79">
        <v>1216</v>
      </c>
      <c r="N79">
        <v>900</v>
      </c>
      <c r="O79" s="106" t="s">
        <v>981</v>
      </c>
      <c r="P79">
        <v>0.85159330668754596</v>
      </c>
      <c r="Q79">
        <v>0.92574891934354897</v>
      </c>
      <c r="R79" s="106">
        <v>0.38542173689784498</v>
      </c>
      <c r="S79">
        <v>9.2351876778289793E-2</v>
      </c>
      <c r="T79">
        <v>-1.0916894887788</v>
      </c>
      <c r="U79">
        <v>1.0916894887788</v>
      </c>
      <c r="V79">
        <v>0.651578871542563</v>
      </c>
      <c r="W79">
        <v>-5.26</v>
      </c>
      <c r="X79">
        <v>3.23</v>
      </c>
      <c r="Y79">
        <v>642275</v>
      </c>
      <c r="Z79">
        <v>30585</v>
      </c>
      <c r="AA79">
        <v>1.46</v>
      </c>
      <c r="AB79">
        <v>21</v>
      </c>
      <c r="AC79">
        <v>17</v>
      </c>
      <c r="AD79">
        <v>4</v>
      </c>
      <c r="AE79">
        <v>80.95</v>
      </c>
      <c r="AF79">
        <v>12</v>
      </c>
      <c r="AG79">
        <v>9</v>
      </c>
      <c r="AH79">
        <v>2</v>
      </c>
      <c r="AI79">
        <v>10</v>
      </c>
    </row>
    <row r="80" spans="1:35" x14ac:dyDescent="0.2">
      <c r="A80" s="102">
        <v>4027</v>
      </c>
      <c r="B80">
        <v>4061</v>
      </c>
      <c r="C80" s="106" t="s">
        <v>1161</v>
      </c>
      <c r="D80" s="106" t="s">
        <v>1003</v>
      </c>
      <c r="E80">
        <v>2688</v>
      </c>
      <c r="F80">
        <v>2686</v>
      </c>
      <c r="G80">
        <v>400</v>
      </c>
      <c r="H80" s="106" t="s">
        <v>981</v>
      </c>
      <c r="I80">
        <v>6395</v>
      </c>
      <c r="J80" s="106" t="s">
        <v>1095</v>
      </c>
      <c r="K80" s="106" t="s">
        <v>992</v>
      </c>
      <c r="L80">
        <v>794</v>
      </c>
      <c r="M80">
        <v>793</v>
      </c>
      <c r="N80">
        <v>1400</v>
      </c>
      <c r="O80" s="106" t="s">
        <v>984</v>
      </c>
      <c r="P80">
        <v>0.66941010454396199</v>
      </c>
      <c r="Q80">
        <v>0.86436925541147702</v>
      </c>
      <c r="R80" s="15">
        <v>0.151504759536851</v>
      </c>
      <c r="S80" s="15">
        <v>1.86332119610551E-2</v>
      </c>
      <c r="T80">
        <v>0.99996970664371998</v>
      </c>
      <c r="U80">
        <v>0.99996970664371998</v>
      </c>
      <c r="V80">
        <v>1.1116660735055801</v>
      </c>
      <c r="W80">
        <v>7.87</v>
      </c>
      <c r="X80">
        <v>3.33</v>
      </c>
      <c r="Y80">
        <v>641588</v>
      </c>
      <c r="Z80">
        <v>49353</v>
      </c>
      <c r="AA80">
        <v>2.66</v>
      </c>
      <c r="AB80">
        <v>13</v>
      </c>
      <c r="AC80">
        <v>12</v>
      </c>
      <c r="AD80">
        <v>1</v>
      </c>
      <c r="AE80">
        <v>92.31</v>
      </c>
      <c r="AF80">
        <v>12</v>
      </c>
      <c r="AG80">
        <v>8</v>
      </c>
      <c r="AH80">
        <v>1</v>
      </c>
      <c r="AI80">
        <v>4</v>
      </c>
    </row>
    <row r="81" spans="1:35" x14ac:dyDescent="0.2">
      <c r="A81" s="102">
        <v>3178</v>
      </c>
      <c r="B81">
        <v>3092</v>
      </c>
      <c r="C81" s="106" t="s">
        <v>1620</v>
      </c>
      <c r="D81" s="106" t="s">
        <v>1004</v>
      </c>
      <c r="E81">
        <v>2021</v>
      </c>
      <c r="F81">
        <v>1968</v>
      </c>
      <c r="G81">
        <v>500</v>
      </c>
      <c r="H81" s="106" t="s">
        <v>981</v>
      </c>
      <c r="I81">
        <v>4088</v>
      </c>
      <c r="J81" s="106" t="s">
        <v>2634</v>
      </c>
      <c r="K81" s="106" t="s">
        <v>1003</v>
      </c>
      <c r="L81">
        <v>1534</v>
      </c>
      <c r="M81">
        <v>1508</v>
      </c>
      <c r="N81">
        <v>700</v>
      </c>
      <c r="O81" s="106" t="s">
        <v>984</v>
      </c>
      <c r="P81">
        <v>0.82214287663285801</v>
      </c>
      <c r="Q81">
        <v>0.891429564976146</v>
      </c>
      <c r="R81" s="106">
        <v>0.122918006268984</v>
      </c>
      <c r="S81" s="106">
        <v>6.5054173611350394E-2</v>
      </c>
      <c r="T81">
        <v>2.0765867057871499</v>
      </c>
      <c r="U81">
        <v>2.0765867057871499</v>
      </c>
      <c r="V81">
        <v>2.25081121730982</v>
      </c>
      <c r="W81">
        <v>13.57</v>
      </c>
      <c r="X81">
        <v>7.28</v>
      </c>
      <c r="Y81">
        <v>638031</v>
      </c>
      <c r="Z81">
        <v>37531</v>
      </c>
      <c r="AA81">
        <v>1.87</v>
      </c>
      <c r="AB81">
        <v>17</v>
      </c>
      <c r="AC81">
        <v>11</v>
      </c>
      <c r="AD81">
        <v>6</v>
      </c>
      <c r="AE81">
        <v>64.709999999999994</v>
      </c>
      <c r="AF81">
        <v>9</v>
      </c>
      <c r="AG81">
        <v>10</v>
      </c>
      <c r="AH81">
        <v>4</v>
      </c>
      <c r="AI81">
        <v>3</v>
      </c>
    </row>
    <row r="82" spans="1:35" x14ac:dyDescent="0.2">
      <c r="A82" s="102">
        <v>950</v>
      </c>
      <c r="B82">
        <v>2181</v>
      </c>
      <c r="C82" s="106" t="s">
        <v>1549</v>
      </c>
      <c r="D82" s="106" t="s">
        <v>993</v>
      </c>
      <c r="E82">
        <v>1289</v>
      </c>
      <c r="F82">
        <v>1245</v>
      </c>
      <c r="G82">
        <v>800</v>
      </c>
      <c r="H82" s="106" t="s">
        <v>984</v>
      </c>
      <c r="I82">
        <v>2432</v>
      </c>
      <c r="J82" s="106" t="s">
        <v>1550</v>
      </c>
      <c r="K82" s="106" t="s">
        <v>993</v>
      </c>
      <c r="L82">
        <v>1418</v>
      </c>
      <c r="M82">
        <v>1404</v>
      </c>
      <c r="N82">
        <v>700</v>
      </c>
      <c r="O82" s="106" t="s">
        <v>981</v>
      </c>
      <c r="P82">
        <v>0.92123301149174697</v>
      </c>
      <c r="Q82">
        <v>0.94203969169387802</v>
      </c>
      <c r="R82">
        <v>0.20080661540643699</v>
      </c>
      <c r="S82" s="15">
        <v>1.9929978699981601E-2</v>
      </c>
      <c r="T82" s="106">
        <v>-0.62798556611144296</v>
      </c>
      <c r="U82" s="106">
        <v>0.62798556611144296</v>
      </c>
      <c r="V82">
        <v>0.60137741211217699</v>
      </c>
      <c r="W82">
        <v>-11.02</v>
      </c>
      <c r="X82">
        <v>1.34</v>
      </c>
      <c r="Y82">
        <v>635377</v>
      </c>
      <c r="Z82">
        <v>33441</v>
      </c>
      <c r="AA82">
        <v>1.64</v>
      </c>
      <c r="AB82">
        <v>19</v>
      </c>
      <c r="AC82">
        <v>14</v>
      </c>
      <c r="AD82">
        <v>5</v>
      </c>
      <c r="AE82">
        <v>73.680000000000007</v>
      </c>
      <c r="AF82">
        <v>8</v>
      </c>
      <c r="AG82">
        <v>12</v>
      </c>
      <c r="AH82">
        <v>4</v>
      </c>
      <c r="AI82">
        <v>3</v>
      </c>
    </row>
    <row r="83" spans="1:35" x14ac:dyDescent="0.2">
      <c r="A83" s="102">
        <v>4135</v>
      </c>
      <c r="B83">
        <v>4182</v>
      </c>
      <c r="C83" s="106" t="s">
        <v>44</v>
      </c>
      <c r="D83" s="106" t="s">
        <v>1003</v>
      </c>
      <c r="E83">
        <v>1438</v>
      </c>
      <c r="F83">
        <v>1428</v>
      </c>
      <c r="G83">
        <v>700</v>
      </c>
      <c r="H83" s="106" t="s">
        <v>981</v>
      </c>
      <c r="I83">
        <v>4544</v>
      </c>
      <c r="J83" s="106" t="s">
        <v>1304</v>
      </c>
      <c r="K83" s="106" t="s">
        <v>993</v>
      </c>
      <c r="L83">
        <v>2454</v>
      </c>
      <c r="M83">
        <v>2513</v>
      </c>
      <c r="N83">
        <v>400</v>
      </c>
      <c r="O83" s="106" t="s">
        <v>984</v>
      </c>
      <c r="P83">
        <v>0.81294084598795302</v>
      </c>
      <c r="Q83">
        <v>0.860280082393441</v>
      </c>
      <c r="R83" s="15">
        <v>0.366752847102087</v>
      </c>
      <c r="S83">
        <v>1.10720094805054E-3</v>
      </c>
      <c r="T83">
        <v>0.140413320585346</v>
      </c>
      <c r="U83">
        <v>0.140413320585346</v>
      </c>
      <c r="V83">
        <v>0.139048410125126</v>
      </c>
      <c r="W83">
        <v>1.2</v>
      </c>
      <c r="X83">
        <v>0.56000000000000005</v>
      </c>
      <c r="Y83">
        <v>631921</v>
      </c>
      <c r="Z83">
        <v>37172</v>
      </c>
      <c r="AA83">
        <v>1.87</v>
      </c>
      <c r="AB83">
        <v>17</v>
      </c>
      <c r="AC83">
        <v>12</v>
      </c>
      <c r="AD83">
        <v>5</v>
      </c>
      <c r="AE83">
        <v>70.59</v>
      </c>
      <c r="AF83">
        <v>11</v>
      </c>
      <c r="AG83">
        <v>11</v>
      </c>
      <c r="AH83">
        <v>3</v>
      </c>
      <c r="AI83">
        <v>3</v>
      </c>
    </row>
    <row r="84" spans="1:35" x14ac:dyDescent="0.2">
      <c r="A84" s="102">
        <v>2591</v>
      </c>
      <c r="B84">
        <v>1824</v>
      </c>
      <c r="C84" s="106" t="s">
        <v>221</v>
      </c>
      <c r="D84" s="106" t="s">
        <v>990</v>
      </c>
      <c r="E84">
        <v>841</v>
      </c>
      <c r="F84">
        <v>829</v>
      </c>
      <c r="G84">
        <v>1300</v>
      </c>
      <c r="H84" s="106" t="s">
        <v>981</v>
      </c>
      <c r="I84">
        <v>8601</v>
      </c>
      <c r="J84" s="106" t="s">
        <v>22</v>
      </c>
      <c r="K84" s="106" t="s">
        <v>1118</v>
      </c>
      <c r="L84">
        <v>407.6</v>
      </c>
      <c r="M84">
        <v>407</v>
      </c>
      <c r="N84">
        <v>2600</v>
      </c>
      <c r="O84" s="106" t="s">
        <v>984</v>
      </c>
      <c r="P84">
        <v>0.88391395557981101</v>
      </c>
      <c r="Q84">
        <v>0.90598826717377001</v>
      </c>
      <c r="R84">
        <v>0.34556429734814698</v>
      </c>
      <c r="S84" s="106">
        <v>8.2884952244522397E-3</v>
      </c>
      <c r="T84">
        <v>1.0800196052100599</v>
      </c>
      <c r="U84">
        <v>1.0800196052100599</v>
      </c>
      <c r="V84">
        <v>1.0683208617120299</v>
      </c>
      <c r="W84">
        <v>4.68</v>
      </c>
      <c r="X84">
        <v>1.81</v>
      </c>
      <c r="Y84">
        <v>630931</v>
      </c>
      <c r="Z84">
        <v>42062</v>
      </c>
      <c r="AA84">
        <v>2</v>
      </c>
      <c r="AB84">
        <v>15</v>
      </c>
      <c r="AC84">
        <v>13</v>
      </c>
      <c r="AD84">
        <v>2</v>
      </c>
      <c r="AE84">
        <v>86.67</v>
      </c>
      <c r="AF84">
        <v>12</v>
      </c>
      <c r="AG84">
        <v>8</v>
      </c>
      <c r="AH84">
        <v>0</v>
      </c>
      <c r="AI84">
        <v>7</v>
      </c>
    </row>
    <row r="85" spans="1:35" x14ac:dyDescent="0.2">
      <c r="A85" s="102">
        <v>2564</v>
      </c>
      <c r="B85">
        <v>5423</v>
      </c>
      <c r="C85" s="106" t="s">
        <v>1556</v>
      </c>
      <c r="D85" s="106" t="s">
        <v>1022</v>
      </c>
      <c r="E85">
        <v>707</v>
      </c>
      <c r="F85">
        <v>700</v>
      </c>
      <c r="G85">
        <v>1400</v>
      </c>
      <c r="H85" s="106" t="s">
        <v>984</v>
      </c>
      <c r="I85">
        <v>7976</v>
      </c>
      <c r="J85" s="106" t="s">
        <v>1019</v>
      </c>
      <c r="K85" s="106" t="s">
        <v>1002</v>
      </c>
      <c r="L85">
        <v>1398</v>
      </c>
      <c r="M85">
        <v>1394</v>
      </c>
      <c r="N85">
        <v>700</v>
      </c>
      <c r="O85" s="106" t="s">
        <v>981</v>
      </c>
      <c r="P85">
        <v>0.71540966420081598</v>
      </c>
      <c r="Q85">
        <v>0.90658925395418199</v>
      </c>
      <c r="R85" s="15">
        <v>0.19126403607149001</v>
      </c>
      <c r="S85" s="106">
        <v>8.3232735489960803E-3</v>
      </c>
      <c r="T85">
        <v>-3.5534731610802797E-2</v>
      </c>
      <c r="U85">
        <v>3.5534731610802797E-2</v>
      </c>
      <c r="V85">
        <v>0.24183629490280101</v>
      </c>
      <c r="W85">
        <v>-0.2</v>
      </c>
      <c r="X85">
        <v>0.43</v>
      </c>
      <c r="Y85">
        <v>630199</v>
      </c>
      <c r="Z85">
        <v>28645</v>
      </c>
      <c r="AA85">
        <v>1.41</v>
      </c>
      <c r="AB85">
        <v>22</v>
      </c>
      <c r="AC85">
        <v>16</v>
      </c>
      <c r="AD85">
        <v>6</v>
      </c>
      <c r="AE85">
        <v>72.73</v>
      </c>
      <c r="AF85">
        <v>12</v>
      </c>
      <c r="AG85">
        <v>13</v>
      </c>
      <c r="AH85">
        <v>2</v>
      </c>
      <c r="AI85">
        <v>7</v>
      </c>
    </row>
    <row r="86" spans="1:35" x14ac:dyDescent="0.2">
      <c r="A86" s="102">
        <v>3170</v>
      </c>
      <c r="B86">
        <v>2127</v>
      </c>
      <c r="C86" s="106" t="s">
        <v>1112</v>
      </c>
      <c r="D86" s="106" t="s">
        <v>993</v>
      </c>
      <c r="E86">
        <v>3700</v>
      </c>
      <c r="F86">
        <v>3925</v>
      </c>
      <c r="G86">
        <v>200</v>
      </c>
      <c r="H86" s="106" t="s">
        <v>981</v>
      </c>
      <c r="I86">
        <v>6951</v>
      </c>
      <c r="J86" s="106" t="s">
        <v>225</v>
      </c>
      <c r="K86" s="106" t="s">
        <v>986</v>
      </c>
      <c r="L86">
        <v>3200</v>
      </c>
      <c r="M86">
        <v>3105</v>
      </c>
      <c r="N86">
        <v>300</v>
      </c>
      <c r="O86" s="106" t="s">
        <v>984</v>
      </c>
      <c r="P86">
        <v>0.84736604056501696</v>
      </c>
      <c r="Q86">
        <v>0.89178928739811703</v>
      </c>
      <c r="R86">
        <v>0.16246690550801299</v>
      </c>
      <c r="S86" s="106">
        <v>5.51009863677059E-3</v>
      </c>
      <c r="T86">
        <v>0.92121806175848997</v>
      </c>
      <c r="U86">
        <v>0.92121806175848997</v>
      </c>
      <c r="V86">
        <v>0.48382803372273903</v>
      </c>
      <c r="W86">
        <v>8.73</v>
      </c>
      <c r="X86">
        <v>18.66</v>
      </c>
      <c r="Y86">
        <v>629509</v>
      </c>
      <c r="Z86">
        <v>39344</v>
      </c>
      <c r="AA86">
        <v>2.0499999999999998</v>
      </c>
      <c r="AB86">
        <v>16</v>
      </c>
      <c r="AC86">
        <v>12</v>
      </c>
      <c r="AD86">
        <v>4</v>
      </c>
      <c r="AE86">
        <v>75</v>
      </c>
      <c r="AF86">
        <v>8</v>
      </c>
      <c r="AG86">
        <v>12</v>
      </c>
      <c r="AH86">
        <v>4</v>
      </c>
      <c r="AI86">
        <v>0</v>
      </c>
    </row>
    <row r="87" spans="1:35" x14ac:dyDescent="0.2">
      <c r="A87" s="102">
        <v>90</v>
      </c>
      <c r="B87">
        <v>7272</v>
      </c>
      <c r="C87" s="106" t="s">
        <v>1133</v>
      </c>
      <c r="D87" s="106" t="s">
        <v>996</v>
      </c>
      <c r="E87">
        <v>1376</v>
      </c>
      <c r="F87">
        <v>1365</v>
      </c>
      <c r="G87">
        <v>800</v>
      </c>
      <c r="H87" s="106" t="s">
        <v>981</v>
      </c>
      <c r="I87">
        <v>7278</v>
      </c>
      <c r="J87" s="106" t="s">
        <v>42</v>
      </c>
      <c r="K87" s="106" t="s">
        <v>996</v>
      </c>
      <c r="L87">
        <v>1575</v>
      </c>
      <c r="M87">
        <v>1549</v>
      </c>
      <c r="N87">
        <v>700</v>
      </c>
      <c r="O87" s="106" t="s">
        <v>984</v>
      </c>
      <c r="P87">
        <v>0.96842446212166</v>
      </c>
      <c r="Q87">
        <v>0.97147300893757405</v>
      </c>
      <c r="R87">
        <v>0.105079006011867</v>
      </c>
      <c r="S87" s="106">
        <v>5.1325385283983796E-3</v>
      </c>
      <c r="T87">
        <v>0.81250131241491497</v>
      </c>
      <c r="U87">
        <v>0.81250131241491497</v>
      </c>
      <c r="V87">
        <v>0.66175553024878697</v>
      </c>
      <c r="W87">
        <v>3.98</v>
      </c>
      <c r="X87">
        <v>0.71</v>
      </c>
      <c r="Y87">
        <v>628989</v>
      </c>
      <c r="Z87">
        <v>52416</v>
      </c>
      <c r="AA87">
        <v>2.69</v>
      </c>
      <c r="AB87">
        <v>12</v>
      </c>
      <c r="AC87">
        <v>10</v>
      </c>
      <c r="AD87">
        <v>2</v>
      </c>
      <c r="AE87">
        <v>83.33</v>
      </c>
      <c r="AF87">
        <v>10</v>
      </c>
      <c r="AG87">
        <v>7</v>
      </c>
      <c r="AH87">
        <v>1</v>
      </c>
      <c r="AI87">
        <v>4</v>
      </c>
    </row>
    <row r="88" spans="1:35" x14ac:dyDescent="0.2">
      <c r="A88" s="102">
        <v>516</v>
      </c>
      <c r="B88">
        <v>6361</v>
      </c>
      <c r="C88" s="106" t="s">
        <v>615</v>
      </c>
      <c r="D88" s="106" t="s">
        <v>992</v>
      </c>
      <c r="E88">
        <v>2330</v>
      </c>
      <c r="F88">
        <v>2265</v>
      </c>
      <c r="G88">
        <v>400</v>
      </c>
      <c r="H88" s="106" t="s">
        <v>984</v>
      </c>
      <c r="I88">
        <v>6471</v>
      </c>
      <c r="J88" s="106" t="s">
        <v>877</v>
      </c>
      <c r="K88" s="106" t="s">
        <v>992</v>
      </c>
      <c r="L88">
        <v>742</v>
      </c>
      <c r="M88">
        <v>738</v>
      </c>
      <c r="N88">
        <v>1200</v>
      </c>
      <c r="O88" s="106" t="s">
        <v>981</v>
      </c>
      <c r="P88">
        <v>0.929491864463314</v>
      </c>
      <c r="Q88">
        <v>0.95354394207016901</v>
      </c>
      <c r="R88" s="106">
        <v>0.28666336792970298</v>
      </c>
      <c r="S88" s="106">
        <v>1.48082902094751E-2</v>
      </c>
      <c r="T88">
        <v>-0.74356016777346101</v>
      </c>
      <c r="U88">
        <v>0.74356016777346101</v>
      </c>
      <c r="V88">
        <v>0.35208206470555298</v>
      </c>
      <c r="W88">
        <v>-4.54</v>
      </c>
      <c r="X88">
        <v>2.25</v>
      </c>
      <c r="Y88">
        <v>625674</v>
      </c>
      <c r="Z88">
        <v>36804</v>
      </c>
      <c r="AA88">
        <v>1.8</v>
      </c>
      <c r="AB88">
        <v>17</v>
      </c>
      <c r="AC88">
        <v>14</v>
      </c>
      <c r="AD88">
        <v>3</v>
      </c>
      <c r="AE88">
        <v>82.35</v>
      </c>
      <c r="AF88">
        <v>12</v>
      </c>
      <c r="AG88">
        <v>9</v>
      </c>
      <c r="AH88">
        <v>2</v>
      </c>
      <c r="AI88">
        <v>6</v>
      </c>
    </row>
    <row r="89" spans="1:35" x14ac:dyDescent="0.2">
      <c r="A89" s="102">
        <v>220</v>
      </c>
      <c r="B89">
        <v>4045</v>
      </c>
      <c r="C89" s="106" t="s">
        <v>1228</v>
      </c>
      <c r="D89" s="106" t="s">
        <v>1003</v>
      </c>
      <c r="E89">
        <v>994</v>
      </c>
      <c r="F89">
        <v>981</v>
      </c>
      <c r="G89">
        <v>900</v>
      </c>
      <c r="H89" s="106" t="s">
        <v>981</v>
      </c>
      <c r="I89">
        <v>8309</v>
      </c>
      <c r="J89" s="106" t="s">
        <v>695</v>
      </c>
      <c r="K89" s="106" t="s">
        <v>1024</v>
      </c>
      <c r="L89">
        <v>2921</v>
      </c>
      <c r="M89">
        <v>2892</v>
      </c>
      <c r="N89">
        <v>300</v>
      </c>
      <c r="O89" s="106" t="s">
        <v>984</v>
      </c>
      <c r="P89">
        <v>0.88965007068666402</v>
      </c>
      <c r="Q89">
        <v>0.96343604227430302</v>
      </c>
      <c r="R89" s="15">
        <v>0.230114282188113</v>
      </c>
      <c r="S89">
        <v>4.0975354249972999E-4</v>
      </c>
      <c r="T89">
        <v>2.4642918493859298</v>
      </c>
      <c r="U89">
        <v>2.4642918493859298</v>
      </c>
      <c r="V89">
        <v>2.19771279733129</v>
      </c>
      <c r="W89">
        <v>9.8800000000000008</v>
      </c>
      <c r="X89">
        <v>1.76</v>
      </c>
      <c r="Y89">
        <v>624107</v>
      </c>
      <c r="Z89">
        <v>28368</v>
      </c>
      <c r="AA89">
        <v>1.52</v>
      </c>
      <c r="AB89">
        <v>22</v>
      </c>
      <c r="AC89">
        <v>16</v>
      </c>
      <c r="AD89">
        <v>6</v>
      </c>
      <c r="AE89">
        <v>72.73</v>
      </c>
      <c r="AF89">
        <v>11</v>
      </c>
      <c r="AG89">
        <v>14</v>
      </c>
      <c r="AH89">
        <v>2</v>
      </c>
      <c r="AI89">
        <v>6</v>
      </c>
    </row>
    <row r="90" spans="1:35" x14ac:dyDescent="0.2">
      <c r="A90" s="102">
        <v>747</v>
      </c>
      <c r="B90">
        <v>7278</v>
      </c>
      <c r="C90" s="106" t="s">
        <v>42</v>
      </c>
      <c r="D90" s="106" t="s">
        <v>996</v>
      </c>
      <c r="E90">
        <v>1575</v>
      </c>
      <c r="F90">
        <v>1549</v>
      </c>
      <c r="G90">
        <v>700</v>
      </c>
      <c r="H90" s="106" t="s">
        <v>981</v>
      </c>
      <c r="I90">
        <v>8002</v>
      </c>
      <c r="J90" s="106" t="s">
        <v>26</v>
      </c>
      <c r="K90" s="106" t="s">
        <v>988</v>
      </c>
      <c r="L90">
        <v>470</v>
      </c>
      <c r="M90">
        <v>470.5</v>
      </c>
      <c r="N90">
        <v>2300</v>
      </c>
      <c r="O90" s="106" t="s">
        <v>984</v>
      </c>
      <c r="P90">
        <v>0.90436930389706505</v>
      </c>
      <c r="Q90">
        <v>0.94747022055189101</v>
      </c>
      <c r="R90">
        <v>0.483950404506788</v>
      </c>
      <c r="S90" s="106">
        <v>8.7714298224611104E-2</v>
      </c>
      <c r="T90">
        <v>1.35715039817162</v>
      </c>
      <c r="U90">
        <v>1.35715039817162</v>
      </c>
      <c r="V90">
        <v>1.6968173348051601</v>
      </c>
      <c r="W90">
        <v>9.31</v>
      </c>
      <c r="X90">
        <v>0.2</v>
      </c>
      <c r="Y90">
        <v>623154</v>
      </c>
      <c r="Z90">
        <v>32798</v>
      </c>
      <c r="AA90">
        <v>1.61</v>
      </c>
      <c r="AB90">
        <v>19</v>
      </c>
      <c r="AC90">
        <v>14</v>
      </c>
      <c r="AD90">
        <v>5</v>
      </c>
      <c r="AE90">
        <v>73.680000000000007</v>
      </c>
      <c r="AF90">
        <v>12</v>
      </c>
      <c r="AG90">
        <v>10</v>
      </c>
      <c r="AH90">
        <v>0</v>
      </c>
      <c r="AI90">
        <v>9</v>
      </c>
    </row>
    <row r="91" spans="1:35" x14ac:dyDescent="0.2">
      <c r="A91" s="102">
        <v>1886</v>
      </c>
      <c r="B91">
        <v>6501</v>
      </c>
      <c r="C91" s="106" t="s">
        <v>1115</v>
      </c>
      <c r="D91" s="106" t="s">
        <v>986</v>
      </c>
      <c r="E91">
        <v>3077</v>
      </c>
      <c r="F91">
        <v>3109</v>
      </c>
      <c r="G91">
        <v>300</v>
      </c>
      <c r="H91" s="106" t="s">
        <v>984</v>
      </c>
      <c r="I91">
        <v>9101</v>
      </c>
      <c r="J91" s="106" t="s">
        <v>739</v>
      </c>
      <c r="K91" s="106" t="s">
        <v>1165</v>
      </c>
      <c r="L91">
        <v>1392</v>
      </c>
      <c r="M91">
        <v>1404</v>
      </c>
      <c r="N91">
        <v>700</v>
      </c>
      <c r="O91" s="106" t="s">
        <v>981</v>
      </c>
      <c r="P91">
        <v>0.92163961699860597</v>
      </c>
      <c r="Q91">
        <v>0.92307998428639204</v>
      </c>
      <c r="R91" s="106">
        <v>5.7966220579758103E-3</v>
      </c>
      <c r="S91" s="106">
        <v>3.4124936856684399E-2</v>
      </c>
      <c r="T91">
        <v>-1.2075921553655899</v>
      </c>
      <c r="U91">
        <v>1.2075921553655899</v>
      </c>
      <c r="V91">
        <v>1.1781683803852501</v>
      </c>
      <c r="W91">
        <v>-5.47</v>
      </c>
      <c r="X91">
        <v>5.37</v>
      </c>
      <c r="Y91">
        <v>621258</v>
      </c>
      <c r="Z91">
        <v>32698</v>
      </c>
      <c r="AA91">
        <v>1.73</v>
      </c>
      <c r="AB91">
        <v>19</v>
      </c>
      <c r="AC91">
        <v>13</v>
      </c>
      <c r="AD91">
        <v>6</v>
      </c>
      <c r="AE91">
        <v>68.42</v>
      </c>
      <c r="AF91">
        <v>10</v>
      </c>
      <c r="AG91">
        <v>11</v>
      </c>
      <c r="AH91">
        <v>2</v>
      </c>
      <c r="AI91">
        <v>6</v>
      </c>
    </row>
    <row r="92" spans="1:35" x14ac:dyDescent="0.2">
      <c r="A92" s="102">
        <v>1817</v>
      </c>
      <c r="B92">
        <v>3116</v>
      </c>
      <c r="C92" s="106" t="s">
        <v>1116</v>
      </c>
      <c r="D92" s="106" t="s">
        <v>996</v>
      </c>
      <c r="E92">
        <v>1300</v>
      </c>
      <c r="F92">
        <v>1307</v>
      </c>
      <c r="G92">
        <v>700</v>
      </c>
      <c r="H92" s="106" t="s">
        <v>984</v>
      </c>
      <c r="I92">
        <v>9715</v>
      </c>
      <c r="J92" s="106" t="s">
        <v>1239</v>
      </c>
      <c r="K92" s="106" t="s">
        <v>993</v>
      </c>
      <c r="L92">
        <v>2170</v>
      </c>
      <c r="M92">
        <v>2208</v>
      </c>
      <c r="N92">
        <v>400</v>
      </c>
      <c r="O92" s="106" t="s">
        <v>981</v>
      </c>
      <c r="P92">
        <v>0.89230830363998404</v>
      </c>
      <c r="Q92">
        <v>0.92444524104013603</v>
      </c>
      <c r="R92" s="106">
        <v>0.28264553957310601</v>
      </c>
      <c r="S92">
        <v>5.43753309592079E-2</v>
      </c>
      <c r="T92">
        <v>-0.67432947032122403</v>
      </c>
      <c r="U92">
        <v>0.67432947032122403</v>
      </c>
      <c r="V92">
        <v>0.63168533195735299</v>
      </c>
      <c r="W92">
        <v>-5.75</v>
      </c>
      <c r="X92">
        <v>3.59</v>
      </c>
      <c r="Y92">
        <v>618849</v>
      </c>
      <c r="Z92">
        <v>34380</v>
      </c>
      <c r="AA92">
        <v>1.66</v>
      </c>
      <c r="AB92">
        <v>18</v>
      </c>
      <c r="AC92">
        <v>13</v>
      </c>
      <c r="AD92">
        <v>5</v>
      </c>
      <c r="AE92">
        <v>72.22</v>
      </c>
      <c r="AF92">
        <v>10</v>
      </c>
      <c r="AG92">
        <v>11</v>
      </c>
      <c r="AH92">
        <v>3</v>
      </c>
      <c r="AI92">
        <v>4</v>
      </c>
    </row>
    <row r="93" spans="1:35" x14ac:dyDescent="0.2">
      <c r="A93" s="102">
        <v>1950</v>
      </c>
      <c r="B93">
        <v>3101</v>
      </c>
      <c r="C93" s="106" t="s">
        <v>1205</v>
      </c>
      <c r="D93" s="106" t="s">
        <v>1199</v>
      </c>
      <c r="E93">
        <v>1455</v>
      </c>
      <c r="F93">
        <v>1467</v>
      </c>
      <c r="G93">
        <v>700</v>
      </c>
      <c r="H93" s="106" t="s">
        <v>981</v>
      </c>
      <c r="I93">
        <v>3105</v>
      </c>
      <c r="J93" s="106" t="s">
        <v>46</v>
      </c>
      <c r="K93" s="106" t="s">
        <v>986</v>
      </c>
      <c r="L93">
        <v>708</v>
      </c>
      <c r="M93">
        <v>725</v>
      </c>
      <c r="N93">
        <v>1400</v>
      </c>
      <c r="O93" s="106" t="s">
        <v>984</v>
      </c>
      <c r="P93">
        <v>0.77229726174461499</v>
      </c>
      <c r="Q93">
        <v>0.92163791514373505</v>
      </c>
      <c r="R93" s="15">
        <v>9.3397381118549196E-3</v>
      </c>
      <c r="S93" s="15">
        <v>7.9640021904235102E-5</v>
      </c>
      <c r="T93">
        <v>2.7792848021063099</v>
      </c>
      <c r="U93">
        <v>2.7792848021063099</v>
      </c>
      <c r="V93">
        <v>3.5808057727312299</v>
      </c>
      <c r="W93">
        <v>19.25</v>
      </c>
      <c r="X93">
        <v>1.1599999999999999</v>
      </c>
      <c r="Y93">
        <v>618374</v>
      </c>
      <c r="Z93">
        <v>32546</v>
      </c>
      <c r="AA93">
        <v>1.54</v>
      </c>
      <c r="AB93">
        <v>19</v>
      </c>
      <c r="AC93">
        <v>12</v>
      </c>
      <c r="AD93">
        <v>7</v>
      </c>
      <c r="AE93">
        <v>63.16</v>
      </c>
      <c r="AF93">
        <v>12</v>
      </c>
      <c r="AG93">
        <v>8</v>
      </c>
      <c r="AH93">
        <v>2</v>
      </c>
      <c r="AI93">
        <v>9</v>
      </c>
    </row>
    <row r="94" spans="1:35" x14ac:dyDescent="0.2">
      <c r="A94" s="102">
        <v>77</v>
      </c>
      <c r="B94">
        <v>6902</v>
      </c>
      <c r="C94" s="106" t="s">
        <v>628</v>
      </c>
      <c r="D94" s="106" t="s">
        <v>996</v>
      </c>
      <c r="E94">
        <v>3745</v>
      </c>
      <c r="F94">
        <v>3760</v>
      </c>
      <c r="G94">
        <v>200</v>
      </c>
      <c r="H94" s="106" t="s">
        <v>981</v>
      </c>
      <c r="I94">
        <v>9101</v>
      </c>
      <c r="J94" s="106" t="s">
        <v>739</v>
      </c>
      <c r="K94" s="106" t="s">
        <v>1165</v>
      </c>
      <c r="L94">
        <v>1392</v>
      </c>
      <c r="M94">
        <v>1404</v>
      </c>
      <c r="N94">
        <v>500</v>
      </c>
      <c r="O94" s="106" t="s">
        <v>984</v>
      </c>
      <c r="P94">
        <v>0.93019157659560103</v>
      </c>
      <c r="Q94">
        <v>0.97229912526193796</v>
      </c>
      <c r="R94" s="106">
        <v>3.87001387063093E-3</v>
      </c>
      <c r="S94" s="106">
        <v>6.4517618975798397E-4</v>
      </c>
      <c r="T94">
        <v>0.301915728888624</v>
      </c>
      <c r="U94">
        <v>0.301915728888624</v>
      </c>
      <c r="V94">
        <v>0.31988584899408101</v>
      </c>
      <c r="W94">
        <v>1.1399999999999999</v>
      </c>
      <c r="X94">
        <v>6.65</v>
      </c>
      <c r="Y94">
        <v>617246</v>
      </c>
      <c r="Z94">
        <v>56113</v>
      </c>
      <c r="AA94">
        <v>2.97</v>
      </c>
      <c r="AB94">
        <v>11</v>
      </c>
      <c r="AC94">
        <v>10</v>
      </c>
      <c r="AD94">
        <v>1</v>
      </c>
      <c r="AE94">
        <v>90.91</v>
      </c>
      <c r="AF94">
        <v>11</v>
      </c>
      <c r="AG94">
        <v>8</v>
      </c>
      <c r="AH94">
        <v>0</v>
      </c>
      <c r="AI94">
        <v>3</v>
      </c>
    </row>
    <row r="95" spans="1:35" x14ac:dyDescent="0.2">
      <c r="A95" s="102">
        <v>438</v>
      </c>
      <c r="B95">
        <v>1332</v>
      </c>
      <c r="C95" s="106" t="s">
        <v>1287</v>
      </c>
      <c r="D95" s="106" t="s">
        <v>1063</v>
      </c>
      <c r="E95">
        <v>450</v>
      </c>
      <c r="F95">
        <v>457</v>
      </c>
      <c r="G95">
        <v>2400</v>
      </c>
      <c r="H95" s="106" t="s">
        <v>984</v>
      </c>
      <c r="I95">
        <v>2427</v>
      </c>
      <c r="J95" s="106" t="s">
        <v>1187</v>
      </c>
      <c r="K95" s="106" t="s">
        <v>993</v>
      </c>
      <c r="L95">
        <v>570</v>
      </c>
      <c r="M95">
        <v>604</v>
      </c>
      <c r="N95">
        <v>1800</v>
      </c>
      <c r="O95" s="106" t="s">
        <v>981</v>
      </c>
      <c r="P95">
        <v>0.78211169570701</v>
      </c>
      <c r="Q95">
        <v>0.95579769153001604</v>
      </c>
      <c r="R95">
        <v>0.12780619765711701</v>
      </c>
      <c r="S95" s="15">
        <v>4.2735344522793303E-4</v>
      </c>
      <c r="T95">
        <v>-0.37518582842221998</v>
      </c>
      <c r="U95">
        <v>0.37518582842221998</v>
      </c>
      <c r="V95">
        <v>0.12144792930292</v>
      </c>
      <c r="W95">
        <v>-10.3</v>
      </c>
      <c r="X95">
        <v>0.88</v>
      </c>
      <c r="Y95">
        <v>617087</v>
      </c>
      <c r="Z95">
        <v>20570</v>
      </c>
      <c r="AA95">
        <v>0.95</v>
      </c>
      <c r="AB95">
        <v>30</v>
      </c>
      <c r="AC95">
        <v>16</v>
      </c>
      <c r="AD95">
        <v>14</v>
      </c>
      <c r="AE95">
        <v>53.33</v>
      </c>
      <c r="AF95">
        <v>8</v>
      </c>
      <c r="AG95">
        <v>16</v>
      </c>
      <c r="AH95">
        <v>12</v>
      </c>
      <c r="AI95">
        <v>2</v>
      </c>
    </row>
    <row r="96" spans="1:35" x14ac:dyDescent="0.2">
      <c r="A96" s="102">
        <v>3117</v>
      </c>
      <c r="B96">
        <v>5301</v>
      </c>
      <c r="C96" s="106" t="s">
        <v>588</v>
      </c>
      <c r="D96" s="106" t="s">
        <v>980</v>
      </c>
      <c r="E96">
        <v>887</v>
      </c>
      <c r="F96">
        <v>881</v>
      </c>
      <c r="G96">
        <v>1100</v>
      </c>
      <c r="H96" s="106" t="s">
        <v>981</v>
      </c>
      <c r="I96">
        <v>6136</v>
      </c>
      <c r="J96" s="106" t="s">
        <v>1558</v>
      </c>
      <c r="K96" s="106" t="s">
        <v>992</v>
      </c>
      <c r="L96">
        <v>1429</v>
      </c>
      <c r="M96">
        <v>1415</v>
      </c>
      <c r="N96">
        <v>700</v>
      </c>
      <c r="O96" s="106" t="s">
        <v>984</v>
      </c>
      <c r="P96">
        <v>0.64408914268290396</v>
      </c>
      <c r="Q96">
        <v>0.89292819233882503</v>
      </c>
      <c r="R96" s="15">
        <v>0.18085408276343401</v>
      </c>
      <c r="S96" s="106">
        <v>2.6274478939453398E-3</v>
      </c>
      <c r="T96">
        <v>0.181372623056338</v>
      </c>
      <c r="U96">
        <v>0.181372623056338</v>
      </c>
      <c r="V96">
        <v>0.22977323185715301</v>
      </c>
      <c r="W96">
        <v>1.81</v>
      </c>
      <c r="X96">
        <v>2.16</v>
      </c>
      <c r="Y96">
        <v>616147</v>
      </c>
      <c r="Z96">
        <v>21246</v>
      </c>
      <c r="AA96">
        <v>1.1000000000000001</v>
      </c>
      <c r="AB96">
        <v>29</v>
      </c>
      <c r="AC96">
        <v>17</v>
      </c>
      <c r="AD96">
        <v>12</v>
      </c>
      <c r="AE96">
        <v>58.62</v>
      </c>
      <c r="AF96">
        <v>7</v>
      </c>
      <c r="AG96">
        <v>16</v>
      </c>
      <c r="AH96">
        <v>12</v>
      </c>
      <c r="AI96">
        <v>1</v>
      </c>
    </row>
    <row r="97" spans="1:35" x14ac:dyDescent="0.2">
      <c r="A97" s="102">
        <v>3926</v>
      </c>
      <c r="B97">
        <v>5232</v>
      </c>
      <c r="C97" s="106" t="s">
        <v>1606</v>
      </c>
      <c r="D97" s="106" t="s">
        <v>980</v>
      </c>
      <c r="E97">
        <v>3620</v>
      </c>
      <c r="F97">
        <v>3640</v>
      </c>
      <c r="G97">
        <v>300</v>
      </c>
      <c r="H97" s="106" t="s">
        <v>981</v>
      </c>
      <c r="I97">
        <v>8802</v>
      </c>
      <c r="J97" s="106" t="s">
        <v>1652</v>
      </c>
      <c r="K97" s="106" t="s">
        <v>1000</v>
      </c>
      <c r="L97">
        <v>1553</v>
      </c>
      <c r="M97">
        <v>1574.5</v>
      </c>
      <c r="N97">
        <v>700</v>
      </c>
      <c r="O97" s="106" t="s">
        <v>984</v>
      </c>
      <c r="P97">
        <v>0.82127013953730299</v>
      </c>
      <c r="Q97">
        <v>0.86845947421658498</v>
      </c>
      <c r="R97" s="15">
        <v>0.17062277678333701</v>
      </c>
      <c r="S97" s="15">
        <v>7.0683117591242198E-2</v>
      </c>
      <c r="T97">
        <v>2.3642715391456002</v>
      </c>
      <c r="U97">
        <v>2.3642715391456002</v>
      </c>
      <c r="V97">
        <v>1.96108174826784</v>
      </c>
      <c r="W97">
        <v>11.8</v>
      </c>
      <c r="X97">
        <v>0.93</v>
      </c>
      <c r="Y97">
        <v>616002</v>
      </c>
      <c r="Z97">
        <v>41067</v>
      </c>
      <c r="AA97">
        <v>2.04</v>
      </c>
      <c r="AB97">
        <v>15</v>
      </c>
      <c r="AC97">
        <v>13</v>
      </c>
      <c r="AD97">
        <v>2</v>
      </c>
      <c r="AE97">
        <v>86.67</v>
      </c>
      <c r="AF97">
        <v>12</v>
      </c>
      <c r="AG97">
        <v>8</v>
      </c>
      <c r="AH97">
        <v>1</v>
      </c>
      <c r="AI97">
        <v>6</v>
      </c>
    </row>
    <row r="98" spans="1:35" x14ac:dyDescent="0.2">
      <c r="A98" s="102">
        <v>2642</v>
      </c>
      <c r="B98">
        <v>6395</v>
      </c>
      <c r="C98" s="106" t="s">
        <v>1095</v>
      </c>
      <c r="D98" s="106" t="s">
        <v>992</v>
      </c>
      <c r="E98">
        <v>794</v>
      </c>
      <c r="F98">
        <v>793</v>
      </c>
      <c r="G98">
        <v>1400</v>
      </c>
      <c r="H98" s="106" t="s">
        <v>981</v>
      </c>
      <c r="I98">
        <v>7751</v>
      </c>
      <c r="J98" s="106" t="s">
        <v>1305</v>
      </c>
      <c r="K98" s="106" t="s">
        <v>986</v>
      </c>
      <c r="L98">
        <v>2154</v>
      </c>
      <c r="M98">
        <v>2145</v>
      </c>
      <c r="N98">
        <v>500</v>
      </c>
      <c r="O98" s="106" t="s">
        <v>984</v>
      </c>
      <c r="P98">
        <v>0.81248020221928097</v>
      </c>
      <c r="Q98">
        <v>0.90485173950136499</v>
      </c>
      <c r="R98" s="106">
        <v>0.446801260863251</v>
      </c>
      <c r="S98">
        <v>4.02181221108159E-2</v>
      </c>
      <c r="T98">
        <v>1.2429563510539301</v>
      </c>
      <c r="U98">
        <v>1.2429563510539301</v>
      </c>
      <c r="V98">
        <v>1.0645046426323099</v>
      </c>
      <c r="W98">
        <v>7.38</v>
      </c>
      <c r="X98">
        <v>3.52</v>
      </c>
      <c r="Y98">
        <v>615397</v>
      </c>
      <c r="Z98">
        <v>43957</v>
      </c>
      <c r="AA98">
        <v>2.35</v>
      </c>
      <c r="AB98">
        <v>14</v>
      </c>
      <c r="AC98">
        <v>9</v>
      </c>
      <c r="AD98">
        <v>5</v>
      </c>
      <c r="AE98">
        <v>64.290000000000006</v>
      </c>
      <c r="AF98">
        <v>12</v>
      </c>
      <c r="AG98">
        <v>7</v>
      </c>
      <c r="AH98">
        <v>1</v>
      </c>
      <c r="AI98">
        <v>6</v>
      </c>
    </row>
    <row r="99" spans="1:35" x14ac:dyDescent="0.2">
      <c r="A99" s="102">
        <v>4266</v>
      </c>
      <c r="B99">
        <v>2201</v>
      </c>
      <c r="C99" s="106" t="s">
        <v>489</v>
      </c>
      <c r="D99" s="106" t="s">
        <v>1006</v>
      </c>
      <c r="E99">
        <v>4340</v>
      </c>
      <c r="F99">
        <v>4265</v>
      </c>
      <c r="G99">
        <v>200</v>
      </c>
      <c r="H99" s="106" t="s">
        <v>984</v>
      </c>
      <c r="I99">
        <v>7189</v>
      </c>
      <c r="J99" s="106" t="s">
        <v>41</v>
      </c>
      <c r="K99" s="106" t="s">
        <v>1024</v>
      </c>
      <c r="L99">
        <v>623</v>
      </c>
      <c r="M99">
        <v>631</v>
      </c>
      <c r="N99">
        <v>1400</v>
      </c>
      <c r="O99" s="106" t="s">
        <v>981</v>
      </c>
      <c r="P99">
        <v>0.703302347934738</v>
      </c>
      <c r="Q99">
        <v>0.85479715807162104</v>
      </c>
      <c r="R99">
        <v>4.2784622276631101E-2</v>
      </c>
      <c r="S99" s="106">
        <v>9.29227785938537E-2</v>
      </c>
      <c r="T99">
        <v>-1.56857352333749</v>
      </c>
      <c r="U99">
        <v>1.56857352333749</v>
      </c>
      <c r="V99">
        <v>1.2342548894802201</v>
      </c>
      <c r="W99">
        <v>-7.8</v>
      </c>
      <c r="X99">
        <v>3.56</v>
      </c>
      <c r="Y99">
        <v>613615</v>
      </c>
      <c r="Z99">
        <v>29220</v>
      </c>
      <c r="AA99">
        <v>1.61</v>
      </c>
      <c r="AB99">
        <v>21</v>
      </c>
      <c r="AC99">
        <v>15</v>
      </c>
      <c r="AD99">
        <v>6</v>
      </c>
      <c r="AE99">
        <v>71.430000000000007</v>
      </c>
      <c r="AF99">
        <v>10</v>
      </c>
      <c r="AG99">
        <v>10</v>
      </c>
      <c r="AH99">
        <v>3</v>
      </c>
      <c r="AI99">
        <v>8</v>
      </c>
    </row>
    <row r="100" spans="1:35" x14ac:dyDescent="0.2">
      <c r="A100" s="102">
        <v>2675</v>
      </c>
      <c r="B100">
        <v>3105</v>
      </c>
      <c r="C100" s="106" t="s">
        <v>46</v>
      </c>
      <c r="D100" s="106" t="s">
        <v>986</v>
      </c>
      <c r="E100">
        <v>708</v>
      </c>
      <c r="F100">
        <v>725</v>
      </c>
      <c r="G100">
        <v>1400</v>
      </c>
      <c r="H100" s="106" t="s">
        <v>984</v>
      </c>
      <c r="I100">
        <v>3288</v>
      </c>
      <c r="J100" s="106" t="s">
        <v>1010</v>
      </c>
      <c r="K100" s="106" t="s">
        <v>1000</v>
      </c>
      <c r="L100">
        <v>2513</v>
      </c>
      <c r="M100">
        <v>2613</v>
      </c>
      <c r="N100">
        <v>400</v>
      </c>
      <c r="O100" s="106" t="s">
        <v>981</v>
      </c>
      <c r="P100">
        <v>0.94282559146887102</v>
      </c>
      <c r="Q100">
        <v>0.90416351108821602</v>
      </c>
      <c r="R100">
        <v>4.3530756655673401E-2</v>
      </c>
      <c r="S100" s="15">
        <v>5.2720199065812599E-3</v>
      </c>
      <c r="T100">
        <v>-2.6290884955173399</v>
      </c>
      <c r="U100">
        <v>2.6290884955173399</v>
      </c>
      <c r="V100">
        <v>1.6661145121204399</v>
      </c>
      <c r="W100">
        <v>-15.09</v>
      </c>
      <c r="X100">
        <v>2.89</v>
      </c>
      <c r="Y100">
        <v>613559</v>
      </c>
      <c r="Z100">
        <v>27889</v>
      </c>
      <c r="AA100">
        <v>1.35</v>
      </c>
      <c r="AB100">
        <v>22</v>
      </c>
      <c r="AC100">
        <v>14</v>
      </c>
      <c r="AD100">
        <v>8</v>
      </c>
      <c r="AE100">
        <v>63.64</v>
      </c>
      <c r="AF100">
        <v>8</v>
      </c>
      <c r="AG100">
        <v>13</v>
      </c>
      <c r="AH100">
        <v>7</v>
      </c>
      <c r="AI100">
        <v>2</v>
      </c>
    </row>
    <row r="101" spans="1:35" x14ac:dyDescent="0.2">
      <c r="A101" s="102">
        <v>1932</v>
      </c>
      <c r="B101">
        <v>4666</v>
      </c>
      <c r="C101" s="106" t="s">
        <v>1479</v>
      </c>
      <c r="D101" s="106" t="s">
        <v>1000</v>
      </c>
      <c r="E101">
        <v>1891</v>
      </c>
      <c r="F101">
        <v>1911</v>
      </c>
      <c r="G101">
        <v>500</v>
      </c>
      <c r="H101" s="106" t="s">
        <v>981</v>
      </c>
      <c r="I101">
        <v>8002</v>
      </c>
      <c r="J101" s="106" t="s">
        <v>26</v>
      </c>
      <c r="K101" s="106" t="s">
        <v>988</v>
      </c>
      <c r="L101">
        <v>470</v>
      </c>
      <c r="M101">
        <v>470.5</v>
      </c>
      <c r="N101">
        <v>2000</v>
      </c>
      <c r="O101" s="106" t="s">
        <v>984</v>
      </c>
      <c r="P101">
        <v>0.854477401981523</v>
      </c>
      <c r="Q101">
        <v>0.922021831898165</v>
      </c>
      <c r="R101">
        <v>0.41782638119933402</v>
      </c>
      <c r="S101" s="15">
        <v>4.4517856108230003E-2</v>
      </c>
      <c r="T101">
        <v>2.5303529885572602</v>
      </c>
      <c r="U101">
        <v>2.5303529885572602</v>
      </c>
      <c r="V101">
        <v>2.7035410245489402</v>
      </c>
      <c r="W101">
        <v>20.8</v>
      </c>
      <c r="X101">
        <v>1.52</v>
      </c>
      <c r="Y101">
        <v>612617</v>
      </c>
      <c r="Z101">
        <v>34034</v>
      </c>
      <c r="AA101">
        <v>1.76</v>
      </c>
      <c r="AB101">
        <v>18</v>
      </c>
      <c r="AC101">
        <v>13</v>
      </c>
      <c r="AD101">
        <v>5</v>
      </c>
      <c r="AE101">
        <v>72.22</v>
      </c>
      <c r="AF101">
        <v>10</v>
      </c>
      <c r="AG101">
        <v>10</v>
      </c>
      <c r="AH101">
        <v>2</v>
      </c>
      <c r="AI101">
        <v>6</v>
      </c>
    </row>
    <row r="102" spans="1:35" x14ac:dyDescent="0.2">
      <c r="A102" s="102">
        <v>428</v>
      </c>
      <c r="B102">
        <v>3635</v>
      </c>
      <c r="C102" s="106" t="s">
        <v>43</v>
      </c>
      <c r="D102" s="106" t="s">
        <v>983</v>
      </c>
      <c r="E102">
        <v>3100</v>
      </c>
      <c r="F102">
        <v>3085</v>
      </c>
      <c r="G102">
        <v>200</v>
      </c>
      <c r="H102" s="106" t="s">
        <v>984</v>
      </c>
      <c r="I102">
        <v>6920</v>
      </c>
      <c r="J102" s="106" t="s">
        <v>985</v>
      </c>
      <c r="K102" s="106" t="s">
        <v>986</v>
      </c>
      <c r="L102">
        <v>7500</v>
      </c>
      <c r="M102">
        <v>7530</v>
      </c>
      <c r="N102">
        <v>100</v>
      </c>
      <c r="O102" s="106" t="s">
        <v>981</v>
      </c>
      <c r="P102">
        <v>0.816453684982832</v>
      </c>
      <c r="Q102">
        <v>0.956122089740708</v>
      </c>
      <c r="R102" s="106">
        <v>0.45593939609762901</v>
      </c>
      <c r="S102" s="106">
        <v>8.2349527912404397E-3</v>
      </c>
      <c r="T102">
        <v>-1.8728695667787401</v>
      </c>
      <c r="U102">
        <v>1.8728695667787401</v>
      </c>
      <c r="V102">
        <v>2.0829052457863901</v>
      </c>
      <c r="W102">
        <v>-23.49</v>
      </c>
      <c r="X102">
        <v>18.059999999999999</v>
      </c>
      <c r="Y102">
        <v>612423</v>
      </c>
      <c r="Z102">
        <v>29163</v>
      </c>
      <c r="AA102">
        <v>1.27</v>
      </c>
      <c r="AB102">
        <v>21</v>
      </c>
      <c r="AC102">
        <v>14</v>
      </c>
      <c r="AD102">
        <v>7</v>
      </c>
      <c r="AE102">
        <v>66.67</v>
      </c>
      <c r="AF102">
        <v>9</v>
      </c>
      <c r="AG102">
        <v>12</v>
      </c>
      <c r="AH102">
        <v>6</v>
      </c>
      <c r="AI102">
        <v>3</v>
      </c>
    </row>
    <row r="103" spans="1:35" x14ac:dyDescent="0.2">
      <c r="A103" s="102">
        <v>2482</v>
      </c>
      <c r="B103">
        <v>6925</v>
      </c>
      <c r="C103" s="106" t="s">
        <v>1290</v>
      </c>
      <c r="D103" s="106" t="s">
        <v>986</v>
      </c>
      <c r="E103">
        <v>1078</v>
      </c>
      <c r="F103">
        <v>1075</v>
      </c>
      <c r="G103">
        <v>1000</v>
      </c>
      <c r="H103" s="106" t="s">
        <v>984</v>
      </c>
      <c r="I103">
        <v>7164</v>
      </c>
      <c r="J103" s="106" t="s">
        <v>1136</v>
      </c>
      <c r="K103" s="106" t="s">
        <v>987</v>
      </c>
      <c r="L103">
        <v>3500</v>
      </c>
      <c r="M103">
        <v>3520</v>
      </c>
      <c r="N103">
        <v>300</v>
      </c>
      <c r="O103" s="106" t="s">
        <v>981</v>
      </c>
      <c r="P103">
        <v>0.91769495950288305</v>
      </c>
      <c r="Q103">
        <v>0.90881990775256305</v>
      </c>
      <c r="R103" s="106">
        <v>0.22147082447920399</v>
      </c>
      <c r="S103" s="106">
        <v>7.7140667818145006E-2</v>
      </c>
      <c r="T103">
        <v>-1.58174988839738</v>
      </c>
      <c r="U103">
        <v>1.58174988839738</v>
      </c>
      <c r="V103">
        <v>1.58692412071032</v>
      </c>
      <c r="W103">
        <v>-10.98</v>
      </c>
      <c r="X103">
        <v>1.8</v>
      </c>
      <c r="Y103">
        <v>612423</v>
      </c>
      <c r="Z103">
        <v>30621</v>
      </c>
      <c r="AA103">
        <v>1.58</v>
      </c>
      <c r="AB103">
        <v>20</v>
      </c>
      <c r="AC103">
        <v>16</v>
      </c>
      <c r="AD103">
        <v>4</v>
      </c>
      <c r="AE103">
        <v>80</v>
      </c>
      <c r="AF103">
        <v>11</v>
      </c>
      <c r="AG103">
        <v>11</v>
      </c>
      <c r="AH103">
        <v>2</v>
      </c>
      <c r="AI103">
        <v>7</v>
      </c>
    </row>
    <row r="104" spans="1:35" x14ac:dyDescent="0.2">
      <c r="A104" s="102">
        <v>2258</v>
      </c>
      <c r="B104">
        <v>3289</v>
      </c>
      <c r="C104" s="106" t="s">
        <v>535</v>
      </c>
      <c r="D104" s="106" t="s">
        <v>1000</v>
      </c>
      <c r="E104">
        <v>505</v>
      </c>
      <c r="F104">
        <v>513</v>
      </c>
      <c r="G104">
        <v>2100</v>
      </c>
      <c r="H104" s="106" t="s">
        <v>984</v>
      </c>
      <c r="I104">
        <v>6925</v>
      </c>
      <c r="J104" s="106" t="s">
        <v>1290</v>
      </c>
      <c r="K104" s="106" t="s">
        <v>986</v>
      </c>
      <c r="L104">
        <v>1078</v>
      </c>
      <c r="M104">
        <v>1075</v>
      </c>
      <c r="N104">
        <v>1000</v>
      </c>
      <c r="O104" s="106" t="s">
        <v>981</v>
      </c>
      <c r="P104">
        <v>0.96386358348850298</v>
      </c>
      <c r="Q104">
        <v>0.91413721661293401</v>
      </c>
      <c r="R104" s="106">
        <v>0.113562930156916</v>
      </c>
      <c r="S104" s="106">
        <v>2.93119960519432E-2</v>
      </c>
      <c r="T104">
        <v>-0.27797205867923502</v>
      </c>
      <c r="U104">
        <v>0.27797205867923502</v>
      </c>
      <c r="V104">
        <v>0.27684810693190798</v>
      </c>
      <c r="W104">
        <v>-1.85</v>
      </c>
      <c r="X104">
        <v>0.21</v>
      </c>
      <c r="Y104">
        <v>611584</v>
      </c>
      <c r="Z104">
        <v>27799</v>
      </c>
      <c r="AA104">
        <v>1.34</v>
      </c>
      <c r="AB104">
        <v>22</v>
      </c>
      <c r="AC104">
        <v>15</v>
      </c>
      <c r="AD104">
        <v>7</v>
      </c>
      <c r="AE104">
        <v>68.180000000000007</v>
      </c>
      <c r="AF104">
        <v>12</v>
      </c>
      <c r="AG104">
        <v>12</v>
      </c>
      <c r="AH104">
        <v>1</v>
      </c>
      <c r="AI104">
        <v>9</v>
      </c>
    </row>
    <row r="105" spans="1:35" x14ac:dyDescent="0.2">
      <c r="A105" s="102">
        <v>209</v>
      </c>
      <c r="B105">
        <v>3076</v>
      </c>
      <c r="C105" s="106" t="s">
        <v>1227</v>
      </c>
      <c r="D105" s="106" t="s">
        <v>988</v>
      </c>
      <c r="E105">
        <v>1298</v>
      </c>
      <c r="F105">
        <v>1320</v>
      </c>
      <c r="G105">
        <v>700</v>
      </c>
      <c r="H105" s="106" t="s">
        <v>984</v>
      </c>
      <c r="I105">
        <v>6995</v>
      </c>
      <c r="J105" s="106" t="s">
        <v>47</v>
      </c>
      <c r="K105" s="106" t="s">
        <v>996</v>
      </c>
      <c r="L105">
        <v>1400</v>
      </c>
      <c r="M105">
        <v>1409</v>
      </c>
      <c r="N105">
        <v>700</v>
      </c>
      <c r="O105" s="106" t="s">
        <v>981</v>
      </c>
      <c r="P105">
        <v>0.95059635071093695</v>
      </c>
      <c r="Q105">
        <v>0.96402492387775796</v>
      </c>
      <c r="R105" s="106">
        <v>0.24265756684245099</v>
      </c>
      <c r="S105" s="106">
        <v>1.4674553665428801E-2</v>
      </c>
      <c r="T105">
        <v>-1.2031612142830299</v>
      </c>
      <c r="U105">
        <v>1.2031612142830299</v>
      </c>
      <c r="V105">
        <v>1.45667181765251</v>
      </c>
      <c r="W105">
        <v>-4.29</v>
      </c>
      <c r="X105">
        <v>6.32</v>
      </c>
      <c r="Y105">
        <v>610298</v>
      </c>
      <c r="Z105">
        <v>40687</v>
      </c>
      <c r="AA105">
        <v>1.99</v>
      </c>
      <c r="AB105">
        <v>15</v>
      </c>
      <c r="AC105">
        <v>12</v>
      </c>
      <c r="AD105">
        <v>3</v>
      </c>
      <c r="AE105">
        <v>80</v>
      </c>
      <c r="AF105">
        <v>12</v>
      </c>
      <c r="AG105">
        <v>10</v>
      </c>
      <c r="AH105">
        <v>1</v>
      </c>
      <c r="AI105">
        <v>4</v>
      </c>
    </row>
    <row r="106" spans="1:35" x14ac:dyDescent="0.2">
      <c r="A106" s="102">
        <v>455</v>
      </c>
      <c r="B106">
        <v>1942</v>
      </c>
      <c r="C106" s="106" t="s">
        <v>1303</v>
      </c>
      <c r="D106" s="106" t="s">
        <v>990</v>
      </c>
      <c r="E106">
        <v>911</v>
      </c>
      <c r="F106">
        <v>924</v>
      </c>
      <c r="G106">
        <v>1100</v>
      </c>
      <c r="H106" s="106" t="s">
        <v>981</v>
      </c>
      <c r="I106">
        <v>3116</v>
      </c>
      <c r="J106" s="106" t="s">
        <v>1116</v>
      </c>
      <c r="K106" s="106" t="s">
        <v>996</v>
      </c>
      <c r="L106">
        <v>1300</v>
      </c>
      <c r="M106">
        <v>1307</v>
      </c>
      <c r="N106">
        <v>800</v>
      </c>
      <c r="O106" s="106" t="s">
        <v>984</v>
      </c>
      <c r="P106">
        <v>0.90111874428013605</v>
      </c>
      <c r="Q106">
        <v>0.95541338353778604</v>
      </c>
      <c r="R106">
        <v>0.28090871674656398</v>
      </c>
      <c r="S106" s="106">
        <v>2.09446143373643E-2</v>
      </c>
      <c r="T106">
        <v>1.6051103753631599</v>
      </c>
      <c r="U106">
        <v>1.6051103753631599</v>
      </c>
      <c r="V106">
        <v>1.53613293355976</v>
      </c>
      <c r="W106">
        <v>6.88</v>
      </c>
      <c r="X106">
        <v>2.79</v>
      </c>
      <c r="Y106">
        <v>608947</v>
      </c>
      <c r="Z106">
        <v>23421</v>
      </c>
      <c r="AA106">
        <v>1.18</v>
      </c>
      <c r="AB106">
        <v>26</v>
      </c>
      <c r="AC106">
        <v>16</v>
      </c>
      <c r="AD106">
        <v>10</v>
      </c>
      <c r="AE106">
        <v>61.54</v>
      </c>
      <c r="AF106">
        <v>11</v>
      </c>
      <c r="AG106">
        <v>13</v>
      </c>
      <c r="AH106">
        <v>4</v>
      </c>
      <c r="AI106">
        <v>9</v>
      </c>
    </row>
    <row r="107" spans="1:35" x14ac:dyDescent="0.2">
      <c r="A107" s="102">
        <v>5</v>
      </c>
      <c r="B107">
        <v>6371</v>
      </c>
      <c r="C107" s="106" t="s">
        <v>1094</v>
      </c>
      <c r="D107" s="106" t="s">
        <v>992</v>
      </c>
      <c r="E107">
        <v>2515</v>
      </c>
      <c r="F107">
        <v>2499</v>
      </c>
      <c r="G107">
        <v>400</v>
      </c>
      <c r="H107" s="106" t="s">
        <v>981</v>
      </c>
      <c r="I107">
        <v>7762</v>
      </c>
      <c r="J107" s="106" t="s">
        <v>1134</v>
      </c>
      <c r="K107" s="106" t="s">
        <v>989</v>
      </c>
      <c r="L107">
        <v>340</v>
      </c>
      <c r="M107">
        <v>357</v>
      </c>
      <c r="N107">
        <v>2800</v>
      </c>
      <c r="O107" s="106" t="s">
        <v>984</v>
      </c>
      <c r="P107">
        <v>0.912658618919859</v>
      </c>
      <c r="Q107">
        <v>0.98658594185684501</v>
      </c>
      <c r="R107" s="15">
        <v>8.8630957386201095E-2</v>
      </c>
      <c r="S107" s="106">
        <v>1.0052962441138701E-2</v>
      </c>
      <c r="T107">
        <v>1.13517370612107</v>
      </c>
      <c r="U107">
        <v>1.13517370612107</v>
      </c>
      <c r="V107">
        <v>2.27026965048969</v>
      </c>
      <c r="W107">
        <v>4.84</v>
      </c>
      <c r="X107">
        <v>0</v>
      </c>
      <c r="Y107">
        <v>607415</v>
      </c>
      <c r="Z107">
        <v>30371</v>
      </c>
      <c r="AA107">
        <v>1.68</v>
      </c>
      <c r="AB107">
        <v>20</v>
      </c>
      <c r="AC107">
        <v>16</v>
      </c>
      <c r="AD107">
        <v>4</v>
      </c>
      <c r="AE107">
        <v>80</v>
      </c>
      <c r="AF107">
        <v>12</v>
      </c>
      <c r="AG107">
        <v>10</v>
      </c>
      <c r="AH107">
        <v>2</v>
      </c>
      <c r="AI107">
        <v>8</v>
      </c>
    </row>
    <row r="108" spans="1:35" x14ac:dyDescent="0.2">
      <c r="A108" s="102">
        <v>3393</v>
      </c>
      <c r="B108">
        <v>3632</v>
      </c>
      <c r="C108" s="106" t="s">
        <v>1630</v>
      </c>
      <c r="D108" s="106" t="s">
        <v>983</v>
      </c>
      <c r="E108">
        <v>448</v>
      </c>
      <c r="F108">
        <v>444</v>
      </c>
      <c r="G108">
        <v>2200</v>
      </c>
      <c r="H108" s="106" t="s">
        <v>981</v>
      </c>
      <c r="I108">
        <v>6326</v>
      </c>
      <c r="J108" s="106" t="s">
        <v>1629</v>
      </c>
      <c r="K108" s="106" t="s">
        <v>992</v>
      </c>
      <c r="L108">
        <v>1400</v>
      </c>
      <c r="M108">
        <v>1411.5</v>
      </c>
      <c r="N108">
        <v>700</v>
      </c>
      <c r="O108" s="106" t="s">
        <v>984</v>
      </c>
      <c r="P108">
        <v>0.78605987586193204</v>
      </c>
      <c r="Q108">
        <v>0.88536439491202201</v>
      </c>
      <c r="R108" s="15">
        <v>0.48493811008308602</v>
      </c>
      <c r="S108" s="15">
        <v>3.9720167934712801E-2</v>
      </c>
      <c r="T108">
        <v>0.63358109516175198</v>
      </c>
      <c r="U108">
        <v>0.63358109516175198</v>
      </c>
      <c r="V108">
        <v>0.97101814237582595</v>
      </c>
      <c r="W108">
        <v>4.26</v>
      </c>
      <c r="X108">
        <v>1.1399999999999999</v>
      </c>
      <c r="Y108">
        <v>603639</v>
      </c>
      <c r="Z108">
        <v>33536</v>
      </c>
      <c r="AA108">
        <v>1.65</v>
      </c>
      <c r="AB108">
        <v>18</v>
      </c>
      <c r="AC108">
        <v>13</v>
      </c>
      <c r="AD108">
        <v>5</v>
      </c>
      <c r="AE108">
        <v>72.22</v>
      </c>
      <c r="AF108">
        <v>10</v>
      </c>
      <c r="AG108">
        <v>10</v>
      </c>
      <c r="AH108">
        <v>3</v>
      </c>
      <c r="AI108">
        <v>5</v>
      </c>
    </row>
    <row r="109" spans="1:35" x14ac:dyDescent="0.2">
      <c r="A109" s="102">
        <v>2372</v>
      </c>
      <c r="B109">
        <v>3197</v>
      </c>
      <c r="C109" s="106" t="s">
        <v>531</v>
      </c>
      <c r="D109" s="106" t="s">
        <v>1004</v>
      </c>
      <c r="E109">
        <v>1673</v>
      </c>
      <c r="F109">
        <v>1681</v>
      </c>
      <c r="G109">
        <v>600</v>
      </c>
      <c r="H109" s="106" t="s">
        <v>981</v>
      </c>
      <c r="I109">
        <v>7224</v>
      </c>
      <c r="J109" s="106" t="s">
        <v>639</v>
      </c>
      <c r="K109" s="106" t="s">
        <v>996</v>
      </c>
      <c r="L109">
        <v>1051</v>
      </c>
      <c r="M109">
        <v>1032</v>
      </c>
      <c r="N109">
        <v>1000</v>
      </c>
      <c r="O109" s="106" t="s">
        <v>984</v>
      </c>
      <c r="P109">
        <v>0.59792617644842205</v>
      </c>
      <c r="Q109">
        <v>0.91127226588966603</v>
      </c>
      <c r="R109" s="15">
        <v>0.27846729218517302</v>
      </c>
      <c r="S109" s="106">
        <v>1.3593018161710401E-3</v>
      </c>
      <c r="T109">
        <v>2.1596746728306702</v>
      </c>
      <c r="U109">
        <v>2.1596746728306702</v>
      </c>
      <c r="V109">
        <v>1.4985542626961801</v>
      </c>
      <c r="W109">
        <v>11.08</v>
      </c>
      <c r="X109">
        <v>2.3199999999999998</v>
      </c>
      <c r="Y109">
        <v>600280</v>
      </c>
      <c r="Z109">
        <v>37518</v>
      </c>
      <c r="AA109">
        <v>1.83</v>
      </c>
      <c r="AB109">
        <v>16</v>
      </c>
      <c r="AC109">
        <v>14</v>
      </c>
      <c r="AD109">
        <v>2</v>
      </c>
      <c r="AE109">
        <v>87.5</v>
      </c>
      <c r="AF109">
        <v>13</v>
      </c>
      <c r="AG109">
        <v>9</v>
      </c>
      <c r="AH109">
        <v>2</v>
      </c>
      <c r="AI109">
        <v>5</v>
      </c>
    </row>
    <row r="110" spans="1:35" x14ac:dyDescent="0.2">
      <c r="A110" s="102">
        <v>2680</v>
      </c>
      <c r="B110">
        <v>3288</v>
      </c>
      <c r="C110" s="106" t="s">
        <v>1010</v>
      </c>
      <c r="D110" s="106" t="s">
        <v>1000</v>
      </c>
      <c r="E110">
        <v>2513</v>
      </c>
      <c r="F110">
        <v>2613</v>
      </c>
      <c r="G110">
        <v>400</v>
      </c>
      <c r="H110" s="106" t="s">
        <v>981</v>
      </c>
      <c r="I110">
        <v>4613</v>
      </c>
      <c r="J110" s="106" t="s">
        <v>223</v>
      </c>
      <c r="K110" s="106" t="s">
        <v>1003</v>
      </c>
      <c r="L110">
        <v>2053</v>
      </c>
      <c r="M110">
        <v>2016</v>
      </c>
      <c r="N110">
        <v>500</v>
      </c>
      <c r="O110" s="106" t="s">
        <v>984</v>
      </c>
      <c r="P110">
        <v>0.89239171881793</v>
      </c>
      <c r="Q110">
        <v>0.90404994879188205</v>
      </c>
      <c r="R110" s="106">
        <v>0.21402648695249399</v>
      </c>
      <c r="S110">
        <v>1.3195715422568101E-2</v>
      </c>
      <c r="T110">
        <v>1.99651072410101</v>
      </c>
      <c r="U110">
        <v>1.99651072410101</v>
      </c>
      <c r="V110">
        <v>0.60122946543311495</v>
      </c>
      <c r="W110">
        <v>14.03</v>
      </c>
      <c r="X110">
        <v>3.56</v>
      </c>
      <c r="Y110">
        <v>600252</v>
      </c>
      <c r="Z110">
        <v>35309</v>
      </c>
      <c r="AA110">
        <v>1.77</v>
      </c>
      <c r="AB110">
        <v>17</v>
      </c>
      <c r="AC110">
        <v>12</v>
      </c>
      <c r="AD110">
        <v>5</v>
      </c>
      <c r="AE110">
        <v>70.59</v>
      </c>
      <c r="AF110">
        <v>9</v>
      </c>
      <c r="AG110">
        <v>11</v>
      </c>
      <c r="AH110">
        <v>4</v>
      </c>
      <c r="AI110">
        <v>2</v>
      </c>
    </row>
    <row r="111" spans="1:35" x14ac:dyDescent="0.2">
      <c r="A111" s="102">
        <v>1941</v>
      </c>
      <c r="B111">
        <v>2327</v>
      </c>
      <c r="C111" s="106" t="s">
        <v>1284</v>
      </c>
      <c r="D111" s="106" t="s">
        <v>983</v>
      </c>
      <c r="E111">
        <v>2748</v>
      </c>
      <c r="F111">
        <v>2730</v>
      </c>
      <c r="G111">
        <v>400</v>
      </c>
      <c r="H111" s="106" t="s">
        <v>981</v>
      </c>
      <c r="I111">
        <v>4203</v>
      </c>
      <c r="J111" s="106" t="s">
        <v>563</v>
      </c>
      <c r="K111" s="106" t="s">
        <v>1003</v>
      </c>
      <c r="L111">
        <v>2795</v>
      </c>
      <c r="M111">
        <v>2668</v>
      </c>
      <c r="N111">
        <v>400</v>
      </c>
      <c r="O111" s="106" t="s">
        <v>984</v>
      </c>
      <c r="P111">
        <v>0.904240315268238</v>
      </c>
      <c r="Q111">
        <v>0.92177093471062499</v>
      </c>
      <c r="R111" s="106">
        <v>0.124380653468373</v>
      </c>
      <c r="S111">
        <v>2.74982976847832E-2</v>
      </c>
      <c r="T111">
        <v>0.27382668984674102</v>
      </c>
      <c r="U111">
        <v>0.27382668984674102</v>
      </c>
      <c r="V111">
        <v>0.34840099523261697</v>
      </c>
      <c r="W111">
        <v>3.23</v>
      </c>
      <c r="X111">
        <v>2.27</v>
      </c>
      <c r="Y111">
        <v>599716</v>
      </c>
      <c r="Z111">
        <v>37482</v>
      </c>
      <c r="AA111">
        <v>2.04</v>
      </c>
      <c r="AB111">
        <v>16</v>
      </c>
      <c r="AC111">
        <v>11</v>
      </c>
      <c r="AD111">
        <v>5</v>
      </c>
      <c r="AE111">
        <v>68.75</v>
      </c>
      <c r="AF111">
        <v>9</v>
      </c>
      <c r="AG111">
        <v>10</v>
      </c>
      <c r="AH111">
        <v>3</v>
      </c>
      <c r="AI111">
        <v>3</v>
      </c>
    </row>
    <row r="112" spans="1:35" x14ac:dyDescent="0.2">
      <c r="A112" s="102">
        <v>3065</v>
      </c>
      <c r="B112">
        <v>6395</v>
      </c>
      <c r="C112" s="106" t="s">
        <v>1095</v>
      </c>
      <c r="D112" s="106" t="s">
        <v>992</v>
      </c>
      <c r="E112">
        <v>794</v>
      </c>
      <c r="F112">
        <v>793</v>
      </c>
      <c r="G112">
        <v>1100</v>
      </c>
      <c r="H112" s="106" t="s">
        <v>984</v>
      </c>
      <c r="I112">
        <v>9616</v>
      </c>
      <c r="J112" s="106" t="s">
        <v>1265</v>
      </c>
      <c r="K112" s="106" t="s">
        <v>993</v>
      </c>
      <c r="L112">
        <v>2899</v>
      </c>
      <c r="M112">
        <v>2950</v>
      </c>
      <c r="N112">
        <v>300</v>
      </c>
      <c r="O112" s="106" t="s">
        <v>981</v>
      </c>
      <c r="P112">
        <v>0.86028797005963598</v>
      </c>
      <c r="Q112">
        <v>0.89407956044106995</v>
      </c>
      <c r="R112">
        <v>0.374328761500269</v>
      </c>
      <c r="S112">
        <v>3.9090466956338499E-2</v>
      </c>
      <c r="T112">
        <v>-0.34675020288021402</v>
      </c>
      <c r="U112">
        <v>0.34675020288021402</v>
      </c>
      <c r="V112">
        <v>0.29083096730369801</v>
      </c>
      <c r="W112">
        <v>-5.83</v>
      </c>
      <c r="X112">
        <v>1.44</v>
      </c>
      <c r="Y112">
        <v>598496</v>
      </c>
      <c r="Z112">
        <v>33250</v>
      </c>
      <c r="AA112">
        <v>1.66</v>
      </c>
      <c r="AB112">
        <v>18</v>
      </c>
      <c r="AC112">
        <v>10</v>
      </c>
      <c r="AD112">
        <v>8</v>
      </c>
      <c r="AE112">
        <v>55.56</v>
      </c>
      <c r="AF112">
        <v>9</v>
      </c>
      <c r="AG112">
        <v>9</v>
      </c>
      <c r="AH112">
        <v>6</v>
      </c>
      <c r="AI112">
        <v>3</v>
      </c>
    </row>
    <row r="113" spans="1:35" x14ac:dyDescent="0.2">
      <c r="A113" s="102">
        <v>3291</v>
      </c>
      <c r="B113">
        <v>5301</v>
      </c>
      <c r="C113" s="106" t="s">
        <v>588</v>
      </c>
      <c r="D113" s="106" t="s">
        <v>980</v>
      </c>
      <c r="E113">
        <v>887</v>
      </c>
      <c r="F113">
        <v>881</v>
      </c>
      <c r="G113">
        <v>1100</v>
      </c>
      <c r="H113" s="106" t="s">
        <v>984</v>
      </c>
      <c r="I113">
        <v>8273</v>
      </c>
      <c r="J113" s="106" t="s">
        <v>1067</v>
      </c>
      <c r="K113" s="106" t="s">
        <v>1004</v>
      </c>
      <c r="L113">
        <v>3215</v>
      </c>
      <c r="M113">
        <v>3265</v>
      </c>
      <c r="N113">
        <v>300</v>
      </c>
      <c r="O113" s="106" t="s">
        <v>981</v>
      </c>
      <c r="P113">
        <v>0.662777328931208</v>
      </c>
      <c r="Q113">
        <v>0.88851650458791498</v>
      </c>
      <c r="R113" s="15">
        <v>8.5407766576945404E-2</v>
      </c>
      <c r="S113" s="106">
        <v>2.0116648631537799E-4</v>
      </c>
      <c r="T113">
        <v>-1.72052872366132</v>
      </c>
      <c r="U113">
        <v>1.72052872366132</v>
      </c>
      <c r="V113">
        <v>1.2985243799044</v>
      </c>
      <c r="W113">
        <v>-12.51</v>
      </c>
      <c r="X113">
        <v>1.06</v>
      </c>
      <c r="Y113">
        <v>597775</v>
      </c>
      <c r="Z113">
        <v>27172</v>
      </c>
      <c r="AA113">
        <v>1.43</v>
      </c>
      <c r="AB113">
        <v>22</v>
      </c>
      <c r="AC113">
        <v>14</v>
      </c>
      <c r="AD113">
        <v>8</v>
      </c>
      <c r="AE113">
        <v>63.64</v>
      </c>
      <c r="AF113">
        <v>9</v>
      </c>
      <c r="AG113">
        <v>12</v>
      </c>
      <c r="AH113">
        <v>6</v>
      </c>
      <c r="AI113">
        <v>4</v>
      </c>
    </row>
    <row r="114" spans="1:35" x14ac:dyDescent="0.2">
      <c r="A114" s="102">
        <v>2872</v>
      </c>
      <c r="B114">
        <v>3148</v>
      </c>
      <c r="C114" s="106" t="s">
        <v>526</v>
      </c>
      <c r="D114" s="106" t="s">
        <v>1004</v>
      </c>
      <c r="E114">
        <v>3105</v>
      </c>
      <c r="F114">
        <v>3170</v>
      </c>
      <c r="G114">
        <v>300</v>
      </c>
      <c r="H114" s="106" t="s">
        <v>981</v>
      </c>
      <c r="I114">
        <v>8697</v>
      </c>
      <c r="J114" s="106" t="s">
        <v>722</v>
      </c>
      <c r="K114" s="106" t="s">
        <v>987</v>
      </c>
      <c r="L114">
        <v>2085</v>
      </c>
      <c r="M114">
        <v>2091</v>
      </c>
      <c r="N114">
        <v>500</v>
      </c>
      <c r="O114" s="106" t="s">
        <v>984</v>
      </c>
      <c r="P114">
        <v>0.897835059864032</v>
      </c>
      <c r="Q114">
        <v>0.89900760380230005</v>
      </c>
      <c r="R114">
        <v>3.6889150648826599E-2</v>
      </c>
      <c r="S114" s="106">
        <v>5.6438065960003801E-2</v>
      </c>
      <c r="T114">
        <v>1.74112052342113</v>
      </c>
      <c r="U114">
        <v>1.74112052342113</v>
      </c>
      <c r="V114">
        <v>1.11615287872789</v>
      </c>
      <c r="W114">
        <v>6.77</v>
      </c>
      <c r="X114">
        <v>9.94</v>
      </c>
      <c r="Y114">
        <v>596024</v>
      </c>
      <c r="Z114">
        <v>42573</v>
      </c>
      <c r="AA114">
        <v>2.14</v>
      </c>
      <c r="AB114">
        <v>14</v>
      </c>
      <c r="AC114">
        <v>12</v>
      </c>
      <c r="AD114">
        <v>2</v>
      </c>
      <c r="AE114">
        <v>85.71</v>
      </c>
      <c r="AF114">
        <v>12</v>
      </c>
      <c r="AG114">
        <v>11</v>
      </c>
      <c r="AH114">
        <v>0</v>
      </c>
      <c r="AI114">
        <v>3</v>
      </c>
    </row>
    <row r="115" spans="1:35" x14ac:dyDescent="0.2">
      <c r="A115" s="102">
        <v>3319</v>
      </c>
      <c r="B115">
        <v>2175</v>
      </c>
      <c r="C115" s="106" t="s">
        <v>1152</v>
      </c>
      <c r="D115" s="106" t="s">
        <v>993</v>
      </c>
      <c r="E115">
        <v>2575</v>
      </c>
      <c r="F115">
        <v>2566</v>
      </c>
      <c r="G115">
        <v>300</v>
      </c>
      <c r="H115" s="106" t="s">
        <v>981</v>
      </c>
      <c r="I115">
        <v>5713</v>
      </c>
      <c r="J115" s="106" t="s">
        <v>1198</v>
      </c>
      <c r="K115" s="106" t="s">
        <v>994</v>
      </c>
      <c r="L115">
        <v>2804</v>
      </c>
      <c r="M115">
        <v>2770</v>
      </c>
      <c r="N115">
        <v>300</v>
      </c>
      <c r="O115" s="106" t="s">
        <v>984</v>
      </c>
      <c r="P115">
        <v>0.81319598966501905</v>
      </c>
      <c r="Q115">
        <v>0.88773582900768899</v>
      </c>
      <c r="R115">
        <v>0.19697764723641201</v>
      </c>
      <c r="S115" s="15">
        <v>5.9375784172983797E-3</v>
      </c>
      <c r="T115">
        <v>1.3471257513422801</v>
      </c>
      <c r="U115">
        <v>1.3471257513422801</v>
      </c>
      <c r="V115">
        <v>1.09927799748032</v>
      </c>
      <c r="W115">
        <v>9.07</v>
      </c>
      <c r="X115">
        <v>7.36</v>
      </c>
      <c r="Y115">
        <v>593624</v>
      </c>
      <c r="Z115">
        <v>39575</v>
      </c>
      <c r="AA115">
        <v>2.0099999999999998</v>
      </c>
      <c r="AB115">
        <v>15</v>
      </c>
      <c r="AC115">
        <v>12</v>
      </c>
      <c r="AD115">
        <v>3</v>
      </c>
      <c r="AE115">
        <v>80</v>
      </c>
      <c r="AF115">
        <v>7</v>
      </c>
      <c r="AG115">
        <v>11</v>
      </c>
      <c r="AH115">
        <v>3</v>
      </c>
      <c r="AI115">
        <v>1</v>
      </c>
    </row>
    <row r="116" spans="1:35" x14ac:dyDescent="0.2">
      <c r="A116" s="102">
        <v>1493</v>
      </c>
      <c r="B116">
        <v>4061</v>
      </c>
      <c r="C116" s="106" t="s">
        <v>1161</v>
      </c>
      <c r="D116" s="106" t="s">
        <v>1003</v>
      </c>
      <c r="E116">
        <v>2688</v>
      </c>
      <c r="F116">
        <v>2686</v>
      </c>
      <c r="G116">
        <v>400</v>
      </c>
      <c r="H116" s="106" t="s">
        <v>981</v>
      </c>
      <c r="I116">
        <v>8012</v>
      </c>
      <c r="J116" s="106" t="s">
        <v>1149</v>
      </c>
      <c r="K116" s="106" t="s">
        <v>988</v>
      </c>
      <c r="L116">
        <v>1322</v>
      </c>
      <c r="M116">
        <v>1303</v>
      </c>
      <c r="N116">
        <v>800</v>
      </c>
      <c r="O116" s="106" t="s">
        <v>984</v>
      </c>
      <c r="P116">
        <v>0.68152047022400697</v>
      </c>
      <c r="Q116">
        <v>0.93125904368475398</v>
      </c>
      <c r="R116">
        <v>0.26305175108265999</v>
      </c>
      <c r="S116">
        <v>2.02503337452686E-4</v>
      </c>
      <c r="T116">
        <v>0.52856467660042805</v>
      </c>
      <c r="U116">
        <v>0.52856467660042805</v>
      </c>
      <c r="V116">
        <v>0.62273544475260001</v>
      </c>
      <c r="W116">
        <v>3.57</v>
      </c>
      <c r="X116">
        <v>2.98</v>
      </c>
      <c r="Y116">
        <v>593163</v>
      </c>
      <c r="Z116">
        <v>42369</v>
      </c>
      <c r="AA116">
        <v>2.2200000000000002</v>
      </c>
      <c r="AB116">
        <v>14</v>
      </c>
      <c r="AC116">
        <v>10</v>
      </c>
      <c r="AD116">
        <v>4</v>
      </c>
      <c r="AE116">
        <v>71.430000000000007</v>
      </c>
      <c r="AF116">
        <v>13</v>
      </c>
      <c r="AG116">
        <v>6</v>
      </c>
      <c r="AH116">
        <v>2</v>
      </c>
      <c r="AI116">
        <v>6</v>
      </c>
    </row>
    <row r="117" spans="1:35" x14ac:dyDescent="0.2">
      <c r="A117" s="102">
        <v>2046</v>
      </c>
      <c r="B117">
        <v>1605</v>
      </c>
      <c r="C117" s="106" t="s">
        <v>1156</v>
      </c>
      <c r="D117" s="106" t="s">
        <v>1139</v>
      </c>
      <c r="E117">
        <v>692</v>
      </c>
      <c r="F117">
        <v>709.3</v>
      </c>
      <c r="G117">
        <v>1200</v>
      </c>
      <c r="H117" s="106" t="s">
        <v>984</v>
      </c>
      <c r="I117">
        <v>9715</v>
      </c>
      <c r="J117" s="106" t="s">
        <v>1239</v>
      </c>
      <c r="K117" s="106" t="s">
        <v>993</v>
      </c>
      <c r="L117">
        <v>2170</v>
      </c>
      <c r="M117">
        <v>2208</v>
      </c>
      <c r="N117">
        <v>400</v>
      </c>
      <c r="O117" s="106" t="s">
        <v>981</v>
      </c>
      <c r="P117">
        <v>0.900981842115402</v>
      </c>
      <c r="Q117">
        <v>0.91897139155282903</v>
      </c>
      <c r="R117" s="106">
        <v>0.228015069700715</v>
      </c>
      <c r="S117" s="106">
        <v>9.0756838664929507E-2</v>
      </c>
      <c r="T117">
        <v>-0.91833505510662605</v>
      </c>
      <c r="U117">
        <v>0.91833505510662605</v>
      </c>
      <c r="V117">
        <v>1.1606437059976999</v>
      </c>
      <c r="W117">
        <v>-8.76</v>
      </c>
      <c r="X117">
        <v>3.63</v>
      </c>
      <c r="Y117">
        <v>591015</v>
      </c>
      <c r="Z117">
        <v>31106</v>
      </c>
      <c r="AA117">
        <v>1.61</v>
      </c>
      <c r="AB117">
        <v>19</v>
      </c>
      <c r="AC117">
        <v>13</v>
      </c>
      <c r="AD117">
        <v>6</v>
      </c>
      <c r="AE117">
        <v>68.42</v>
      </c>
      <c r="AF117">
        <v>9</v>
      </c>
      <c r="AG117">
        <v>9</v>
      </c>
      <c r="AH117">
        <v>5</v>
      </c>
      <c r="AI117">
        <v>5</v>
      </c>
    </row>
    <row r="118" spans="1:35" x14ac:dyDescent="0.2">
      <c r="A118" s="102">
        <v>3471</v>
      </c>
      <c r="B118">
        <v>6448</v>
      </c>
      <c r="C118" s="106" t="s">
        <v>377</v>
      </c>
      <c r="D118" s="106" t="s">
        <v>986</v>
      </c>
      <c r="E118">
        <v>1835</v>
      </c>
      <c r="F118">
        <v>1805</v>
      </c>
      <c r="G118">
        <v>500</v>
      </c>
      <c r="H118" s="106" t="s">
        <v>984</v>
      </c>
      <c r="I118">
        <v>9715</v>
      </c>
      <c r="J118" s="106" t="s">
        <v>1239</v>
      </c>
      <c r="K118" s="106" t="s">
        <v>993</v>
      </c>
      <c r="L118">
        <v>2170</v>
      </c>
      <c r="M118">
        <v>2208</v>
      </c>
      <c r="N118">
        <v>400</v>
      </c>
      <c r="O118" s="106" t="s">
        <v>981</v>
      </c>
      <c r="P118">
        <v>0.88127443041222198</v>
      </c>
      <c r="Q118">
        <v>0.88295670561303896</v>
      </c>
      <c r="R118">
        <v>0.121977849353607</v>
      </c>
      <c r="S118" s="15">
        <v>6.6146466596347694E-2</v>
      </c>
      <c r="T118">
        <v>-0.37701816452848402</v>
      </c>
      <c r="U118">
        <v>0.37701816452848402</v>
      </c>
      <c r="V118">
        <v>0.26443447810524101</v>
      </c>
      <c r="W118">
        <v>-2.96</v>
      </c>
      <c r="X118">
        <v>2.19</v>
      </c>
      <c r="Y118">
        <v>590677</v>
      </c>
      <c r="Z118">
        <v>73835</v>
      </c>
      <c r="AA118">
        <v>3.75</v>
      </c>
      <c r="AB118">
        <v>8</v>
      </c>
      <c r="AC118">
        <v>8</v>
      </c>
      <c r="AD118">
        <v>0</v>
      </c>
      <c r="AE118">
        <v>100</v>
      </c>
      <c r="AF118">
        <v>10</v>
      </c>
      <c r="AG118">
        <v>7</v>
      </c>
      <c r="AH118">
        <v>0</v>
      </c>
      <c r="AI118">
        <v>1</v>
      </c>
    </row>
    <row r="119" spans="1:35" x14ac:dyDescent="0.2">
      <c r="A119" s="102">
        <v>367</v>
      </c>
      <c r="B119">
        <v>1802</v>
      </c>
      <c r="C119" s="106" t="s">
        <v>1135</v>
      </c>
      <c r="D119" s="106" t="s">
        <v>990</v>
      </c>
      <c r="E119">
        <v>910</v>
      </c>
      <c r="F119">
        <v>932</v>
      </c>
      <c r="G119">
        <v>1200</v>
      </c>
      <c r="H119" s="106" t="s">
        <v>981</v>
      </c>
      <c r="I119">
        <v>5333</v>
      </c>
      <c r="J119" s="106" t="s">
        <v>233</v>
      </c>
      <c r="K119" s="106" t="s">
        <v>980</v>
      </c>
      <c r="L119">
        <v>1381</v>
      </c>
      <c r="M119">
        <v>1365</v>
      </c>
      <c r="N119">
        <v>800</v>
      </c>
      <c r="O119" s="106" t="s">
        <v>984</v>
      </c>
      <c r="P119">
        <v>0.93355414547086601</v>
      </c>
      <c r="Q119">
        <v>0.95800974336813405</v>
      </c>
      <c r="R119" s="106">
        <v>0.46746278850683098</v>
      </c>
      <c r="S119" s="106">
        <v>6.3996670506131896E-4</v>
      </c>
      <c r="T119">
        <v>0.489804047318317</v>
      </c>
      <c r="U119">
        <v>0.489804047318317</v>
      </c>
      <c r="V119">
        <v>9.4324778546122104E-2</v>
      </c>
      <c r="W119">
        <v>2.2000000000000002</v>
      </c>
      <c r="X119">
        <v>2.42</v>
      </c>
      <c r="Y119">
        <v>588838</v>
      </c>
      <c r="Z119">
        <v>36802</v>
      </c>
      <c r="AA119">
        <v>1.77</v>
      </c>
      <c r="AB119">
        <v>16</v>
      </c>
      <c r="AC119">
        <v>12</v>
      </c>
      <c r="AD119">
        <v>4</v>
      </c>
      <c r="AE119">
        <v>75</v>
      </c>
      <c r="AF119">
        <v>11</v>
      </c>
      <c r="AG119">
        <v>9</v>
      </c>
      <c r="AH119">
        <v>1</v>
      </c>
      <c r="AI119">
        <v>6</v>
      </c>
    </row>
    <row r="120" spans="1:35" x14ac:dyDescent="0.2">
      <c r="A120" s="102">
        <v>1807</v>
      </c>
      <c r="B120">
        <v>1824</v>
      </c>
      <c r="C120" s="106" t="s">
        <v>221</v>
      </c>
      <c r="D120" s="106" t="s">
        <v>990</v>
      </c>
      <c r="E120">
        <v>841</v>
      </c>
      <c r="F120">
        <v>829</v>
      </c>
      <c r="G120">
        <v>1200</v>
      </c>
      <c r="H120" s="106" t="s">
        <v>984</v>
      </c>
      <c r="I120">
        <v>4182</v>
      </c>
      <c r="J120" s="106" t="s">
        <v>44</v>
      </c>
      <c r="K120" s="106" t="s">
        <v>1003</v>
      </c>
      <c r="L120">
        <v>1438</v>
      </c>
      <c r="M120">
        <v>1428</v>
      </c>
      <c r="N120">
        <v>700</v>
      </c>
      <c r="O120" s="106" t="s">
        <v>981</v>
      </c>
      <c r="P120">
        <v>0.94881542737009605</v>
      </c>
      <c r="Q120">
        <v>0.92462166222252196</v>
      </c>
      <c r="R120" s="106">
        <v>4.5145654065841402E-2</v>
      </c>
      <c r="S120" s="15">
        <v>4.0793554019787097E-3</v>
      </c>
      <c r="T120">
        <v>-1.4211349082859099</v>
      </c>
      <c r="U120">
        <v>1.4211349082859099</v>
      </c>
      <c r="V120">
        <v>1.65743500523337</v>
      </c>
      <c r="W120">
        <v>-8.1300000000000008</v>
      </c>
      <c r="X120">
        <v>0.48</v>
      </c>
      <c r="Y120">
        <v>588531</v>
      </c>
      <c r="Z120">
        <v>36783</v>
      </c>
      <c r="AA120">
        <v>1.83</v>
      </c>
      <c r="AB120">
        <v>16</v>
      </c>
      <c r="AC120">
        <v>12</v>
      </c>
      <c r="AD120">
        <v>4</v>
      </c>
      <c r="AE120">
        <v>75</v>
      </c>
      <c r="AF120">
        <v>11</v>
      </c>
      <c r="AG120">
        <v>11</v>
      </c>
      <c r="AH120">
        <v>3</v>
      </c>
      <c r="AI120">
        <v>2</v>
      </c>
    </row>
    <row r="121" spans="1:35" x14ac:dyDescent="0.2">
      <c r="A121" s="102">
        <v>2007</v>
      </c>
      <c r="B121">
        <v>3048</v>
      </c>
      <c r="C121" s="106" t="s">
        <v>1226</v>
      </c>
      <c r="D121" s="106" t="s">
        <v>1004</v>
      </c>
      <c r="E121">
        <v>1026</v>
      </c>
      <c r="F121">
        <v>1031</v>
      </c>
      <c r="G121">
        <v>1000</v>
      </c>
      <c r="H121" s="106" t="s">
        <v>981</v>
      </c>
      <c r="I121">
        <v>6925</v>
      </c>
      <c r="J121" s="106" t="s">
        <v>1290</v>
      </c>
      <c r="K121" s="106" t="s">
        <v>986</v>
      </c>
      <c r="L121">
        <v>1078</v>
      </c>
      <c r="M121">
        <v>1075</v>
      </c>
      <c r="N121">
        <v>1000</v>
      </c>
      <c r="O121" s="106" t="s">
        <v>984</v>
      </c>
      <c r="P121">
        <v>0.65384269565921604</v>
      </c>
      <c r="Q121">
        <v>0.920093220519411</v>
      </c>
      <c r="R121" s="106">
        <v>0.35420553132717297</v>
      </c>
      <c r="S121" s="15">
        <v>9.8609065429108803E-3</v>
      </c>
      <c r="T121">
        <v>2.3460705958493402</v>
      </c>
      <c r="U121">
        <v>2.3460705958493402</v>
      </c>
      <c r="V121">
        <v>2.5194424537026299</v>
      </c>
      <c r="W121">
        <v>17.09</v>
      </c>
      <c r="X121">
        <v>4.09</v>
      </c>
      <c r="Y121">
        <v>587675</v>
      </c>
      <c r="Z121">
        <v>20988</v>
      </c>
      <c r="AA121">
        <v>1</v>
      </c>
      <c r="AB121">
        <v>28</v>
      </c>
      <c r="AC121">
        <v>21</v>
      </c>
      <c r="AD121">
        <v>7</v>
      </c>
      <c r="AE121">
        <v>75</v>
      </c>
      <c r="AF121">
        <v>9</v>
      </c>
      <c r="AG121">
        <v>18</v>
      </c>
      <c r="AH121">
        <v>7</v>
      </c>
      <c r="AI121">
        <v>3</v>
      </c>
    </row>
    <row r="122" spans="1:35" x14ac:dyDescent="0.2">
      <c r="A122" s="102">
        <v>3672</v>
      </c>
      <c r="B122">
        <v>6481</v>
      </c>
      <c r="C122" s="106" t="s">
        <v>1288</v>
      </c>
      <c r="D122" s="106" t="s">
        <v>992</v>
      </c>
      <c r="E122">
        <v>2570</v>
      </c>
      <c r="F122">
        <v>2555</v>
      </c>
      <c r="G122">
        <v>400</v>
      </c>
      <c r="H122" s="106" t="s">
        <v>984</v>
      </c>
      <c r="I122">
        <v>8919</v>
      </c>
      <c r="J122" s="106" t="s">
        <v>1292</v>
      </c>
      <c r="K122" s="106" t="s">
        <v>1000</v>
      </c>
      <c r="L122">
        <v>2348</v>
      </c>
      <c r="M122">
        <v>2363</v>
      </c>
      <c r="N122">
        <v>400</v>
      </c>
      <c r="O122" s="106" t="s">
        <v>981</v>
      </c>
      <c r="P122">
        <v>0.819086422401758</v>
      </c>
      <c r="Q122">
        <v>0.87675648762154201</v>
      </c>
      <c r="R122" s="15">
        <v>0.28949057655118199</v>
      </c>
      <c r="S122" s="15">
        <v>1.69776738910095E-3</v>
      </c>
      <c r="T122">
        <v>-2.7292160225150499</v>
      </c>
      <c r="U122">
        <v>2.7292160225150499</v>
      </c>
      <c r="V122">
        <v>2.1064871068196802</v>
      </c>
      <c r="W122">
        <v>-20.28</v>
      </c>
      <c r="X122">
        <v>7.51</v>
      </c>
      <c r="Y122">
        <v>587203</v>
      </c>
      <c r="Z122">
        <v>41943</v>
      </c>
      <c r="AA122">
        <v>2.0699999999999998</v>
      </c>
      <c r="AB122">
        <v>14</v>
      </c>
      <c r="AC122">
        <v>11</v>
      </c>
      <c r="AD122">
        <v>3</v>
      </c>
      <c r="AE122">
        <v>78.569999999999993</v>
      </c>
      <c r="AF122">
        <v>7</v>
      </c>
      <c r="AG122">
        <v>11</v>
      </c>
      <c r="AH122">
        <v>2</v>
      </c>
      <c r="AI122">
        <v>1</v>
      </c>
    </row>
    <row r="123" spans="1:35" x14ac:dyDescent="0.2">
      <c r="A123" s="102">
        <v>3708</v>
      </c>
      <c r="B123">
        <v>1721</v>
      </c>
      <c r="C123" s="106" t="s">
        <v>1394</v>
      </c>
      <c r="D123" s="106" t="s">
        <v>990</v>
      </c>
      <c r="E123">
        <v>3020</v>
      </c>
      <c r="F123">
        <v>3045</v>
      </c>
      <c r="G123">
        <v>300</v>
      </c>
      <c r="H123" s="106" t="s">
        <v>981</v>
      </c>
      <c r="I123">
        <v>6481</v>
      </c>
      <c r="J123" s="106" t="s">
        <v>1288</v>
      </c>
      <c r="K123" s="106" t="s">
        <v>992</v>
      </c>
      <c r="L123">
        <v>2570</v>
      </c>
      <c r="M123">
        <v>2555</v>
      </c>
      <c r="N123">
        <v>400</v>
      </c>
      <c r="O123" s="106" t="s">
        <v>984</v>
      </c>
      <c r="P123">
        <v>0.84512097385152596</v>
      </c>
      <c r="Q123">
        <v>0.87554766093331904</v>
      </c>
      <c r="R123" s="106">
        <v>0.19009724863427299</v>
      </c>
      <c r="S123" s="15">
        <v>3.5785439306105799E-3</v>
      </c>
      <c r="T123">
        <v>0.43674128093372999</v>
      </c>
      <c r="U123">
        <v>0.43674128093372999</v>
      </c>
      <c r="V123">
        <v>0.24180055687313201</v>
      </c>
      <c r="W123">
        <v>2.81</v>
      </c>
      <c r="X123">
        <v>11.88</v>
      </c>
      <c r="Y123">
        <v>587032</v>
      </c>
      <c r="Z123">
        <v>48919</v>
      </c>
      <c r="AA123">
        <v>2.7</v>
      </c>
      <c r="AB123">
        <v>12</v>
      </c>
      <c r="AC123">
        <v>10</v>
      </c>
      <c r="AD123">
        <v>2</v>
      </c>
      <c r="AE123">
        <v>83.33</v>
      </c>
      <c r="AF123">
        <v>7</v>
      </c>
      <c r="AG123">
        <v>10</v>
      </c>
      <c r="AH123">
        <v>2</v>
      </c>
      <c r="AI123">
        <v>0</v>
      </c>
    </row>
    <row r="124" spans="1:35" x14ac:dyDescent="0.2">
      <c r="A124" s="102">
        <v>2876</v>
      </c>
      <c r="B124">
        <v>1911</v>
      </c>
      <c r="C124" s="106" t="s">
        <v>49</v>
      </c>
      <c r="D124" s="106" t="s">
        <v>990</v>
      </c>
      <c r="E124">
        <v>1217</v>
      </c>
      <c r="F124">
        <v>1234</v>
      </c>
      <c r="G124">
        <v>800</v>
      </c>
      <c r="H124" s="106" t="s">
        <v>984</v>
      </c>
      <c r="I124">
        <v>3288</v>
      </c>
      <c r="J124" s="106" t="s">
        <v>1010</v>
      </c>
      <c r="K124" s="106" t="s">
        <v>1000</v>
      </c>
      <c r="L124">
        <v>2513</v>
      </c>
      <c r="M124">
        <v>2613</v>
      </c>
      <c r="N124">
        <v>400</v>
      </c>
      <c r="O124" s="106" t="s">
        <v>981</v>
      </c>
      <c r="P124">
        <v>0.88001575069696802</v>
      </c>
      <c r="Q124">
        <v>0.89891749419047096</v>
      </c>
      <c r="R124" s="15">
        <v>6.12488904530148E-2</v>
      </c>
      <c r="S124" s="15">
        <v>4.42123009079637E-2</v>
      </c>
      <c r="T124">
        <v>-2.2784565720308101</v>
      </c>
      <c r="U124">
        <v>2.2784565720308101</v>
      </c>
      <c r="V124">
        <v>1.63686246572552</v>
      </c>
      <c r="W124">
        <v>-20.93</v>
      </c>
      <c r="X124">
        <v>5.55</v>
      </c>
      <c r="Y124">
        <v>586066</v>
      </c>
      <c r="Z124">
        <v>26639</v>
      </c>
      <c r="AA124">
        <v>1.31</v>
      </c>
      <c r="AB124">
        <v>22</v>
      </c>
      <c r="AC124">
        <v>16</v>
      </c>
      <c r="AD124">
        <v>6</v>
      </c>
      <c r="AE124">
        <v>72.73</v>
      </c>
      <c r="AF124">
        <v>7</v>
      </c>
      <c r="AG124">
        <v>15</v>
      </c>
      <c r="AH124">
        <v>4</v>
      </c>
      <c r="AI124">
        <v>3</v>
      </c>
    </row>
    <row r="125" spans="1:35" x14ac:dyDescent="0.2">
      <c r="A125" s="102">
        <v>80</v>
      </c>
      <c r="B125">
        <v>4205</v>
      </c>
      <c r="C125" s="106" t="s">
        <v>1089</v>
      </c>
      <c r="D125" s="106" t="s">
        <v>1003</v>
      </c>
      <c r="E125">
        <v>932</v>
      </c>
      <c r="F125">
        <v>932</v>
      </c>
      <c r="G125">
        <v>1100</v>
      </c>
      <c r="H125" s="106" t="s">
        <v>981</v>
      </c>
      <c r="I125">
        <v>5631</v>
      </c>
      <c r="J125" s="106" t="s">
        <v>1147</v>
      </c>
      <c r="K125" s="106" t="s">
        <v>992</v>
      </c>
      <c r="L125">
        <v>1331</v>
      </c>
      <c r="M125">
        <v>1318</v>
      </c>
      <c r="N125">
        <v>800</v>
      </c>
      <c r="O125" s="106" t="s">
        <v>984</v>
      </c>
      <c r="P125">
        <v>0.96398044522866799</v>
      </c>
      <c r="Q125">
        <v>0.97225142398421605</v>
      </c>
      <c r="R125" s="106">
        <v>0.17877672488669899</v>
      </c>
      <c r="S125" s="106">
        <v>6.8597755031429E-3</v>
      </c>
      <c r="T125">
        <v>1.25182994899359</v>
      </c>
      <c r="U125">
        <v>1.25182994899359</v>
      </c>
      <c r="V125">
        <v>1.2266783806600099</v>
      </c>
      <c r="W125">
        <v>6.52</v>
      </c>
      <c r="X125">
        <v>2.77</v>
      </c>
      <c r="Y125">
        <v>585510</v>
      </c>
      <c r="Z125">
        <v>36594</v>
      </c>
      <c r="AA125">
        <v>1.95</v>
      </c>
      <c r="AB125">
        <v>16</v>
      </c>
      <c r="AC125">
        <v>12</v>
      </c>
      <c r="AD125">
        <v>4</v>
      </c>
      <c r="AE125">
        <v>75</v>
      </c>
      <c r="AF125">
        <v>10</v>
      </c>
      <c r="AG125">
        <v>11</v>
      </c>
      <c r="AH125">
        <v>2</v>
      </c>
      <c r="AI125">
        <v>3</v>
      </c>
    </row>
    <row r="126" spans="1:35" x14ac:dyDescent="0.2">
      <c r="A126" s="102">
        <v>149</v>
      </c>
      <c r="B126">
        <v>4045</v>
      </c>
      <c r="C126" s="106" t="s">
        <v>1228</v>
      </c>
      <c r="D126" s="106" t="s">
        <v>1003</v>
      </c>
      <c r="E126">
        <v>994</v>
      </c>
      <c r="F126">
        <v>981</v>
      </c>
      <c r="G126">
        <v>1100</v>
      </c>
      <c r="H126" s="106" t="s">
        <v>981</v>
      </c>
      <c r="I126">
        <v>7186</v>
      </c>
      <c r="J126" s="106" t="s">
        <v>461</v>
      </c>
      <c r="K126" s="106" t="s">
        <v>1024</v>
      </c>
      <c r="L126">
        <v>309</v>
      </c>
      <c r="M126">
        <v>312</v>
      </c>
      <c r="N126">
        <v>3500</v>
      </c>
      <c r="O126" s="106" t="s">
        <v>984</v>
      </c>
      <c r="P126">
        <v>0.91188966589752096</v>
      </c>
      <c r="Q126">
        <v>0.96713500413870002</v>
      </c>
      <c r="R126" s="15">
        <v>0.25396731408025103</v>
      </c>
      <c r="S126" s="106">
        <v>8.8384283986622195E-4</v>
      </c>
      <c r="T126">
        <v>1.2532461981878</v>
      </c>
      <c r="U126">
        <v>1.2532461981878</v>
      </c>
      <c r="V126">
        <v>1.3680642174629101</v>
      </c>
      <c r="W126">
        <v>4.88</v>
      </c>
      <c r="X126">
        <v>1.2</v>
      </c>
      <c r="Y126">
        <v>585311</v>
      </c>
      <c r="Z126">
        <v>27872</v>
      </c>
      <c r="AA126">
        <v>1.34</v>
      </c>
      <c r="AB126">
        <v>21</v>
      </c>
      <c r="AC126">
        <v>18</v>
      </c>
      <c r="AD126">
        <v>3</v>
      </c>
      <c r="AE126">
        <v>85.71</v>
      </c>
      <c r="AF126">
        <v>12</v>
      </c>
      <c r="AG126">
        <v>12</v>
      </c>
      <c r="AH126">
        <v>3</v>
      </c>
      <c r="AI126">
        <v>6</v>
      </c>
    </row>
    <row r="127" spans="1:35" x14ac:dyDescent="0.2">
      <c r="A127" s="102">
        <v>719</v>
      </c>
      <c r="B127">
        <v>3105</v>
      </c>
      <c r="C127" s="106" t="s">
        <v>46</v>
      </c>
      <c r="D127" s="106" t="s">
        <v>986</v>
      </c>
      <c r="E127">
        <v>708</v>
      </c>
      <c r="F127">
        <v>725</v>
      </c>
      <c r="G127">
        <v>1500</v>
      </c>
      <c r="H127" s="106" t="s">
        <v>984</v>
      </c>
      <c r="I127">
        <v>6479</v>
      </c>
      <c r="J127" s="106" t="s">
        <v>466</v>
      </c>
      <c r="K127" s="106" t="s">
        <v>986</v>
      </c>
      <c r="L127">
        <v>1782</v>
      </c>
      <c r="M127">
        <v>1767</v>
      </c>
      <c r="N127">
        <v>600</v>
      </c>
      <c r="O127" s="106" t="s">
        <v>981</v>
      </c>
      <c r="P127">
        <v>0.94263415275153195</v>
      </c>
      <c r="Q127">
        <v>0.94816983693814005</v>
      </c>
      <c r="R127" s="106">
        <v>0.29592916513124601</v>
      </c>
      <c r="S127" s="106">
        <v>2.5918617410170701E-2</v>
      </c>
      <c r="T127">
        <v>-1.36456160513584</v>
      </c>
      <c r="U127">
        <v>1.36456160513584</v>
      </c>
      <c r="V127">
        <v>2.29373910803056</v>
      </c>
      <c r="W127">
        <v>-7.07</v>
      </c>
      <c r="X127">
        <v>2.57</v>
      </c>
      <c r="Y127">
        <v>584701</v>
      </c>
      <c r="Z127">
        <v>36544</v>
      </c>
      <c r="AA127">
        <v>1.83</v>
      </c>
      <c r="AB127">
        <v>16</v>
      </c>
      <c r="AC127">
        <v>11</v>
      </c>
      <c r="AD127">
        <v>5</v>
      </c>
      <c r="AE127">
        <v>68.75</v>
      </c>
      <c r="AF127">
        <v>10</v>
      </c>
      <c r="AG127">
        <v>9</v>
      </c>
      <c r="AH127">
        <v>5</v>
      </c>
      <c r="AI127">
        <v>2</v>
      </c>
    </row>
    <row r="128" spans="1:35" x14ac:dyDescent="0.2">
      <c r="A128" s="102">
        <v>2384</v>
      </c>
      <c r="B128">
        <v>5486</v>
      </c>
      <c r="C128" s="106" t="s">
        <v>593</v>
      </c>
      <c r="D128" s="106" t="s">
        <v>1022</v>
      </c>
      <c r="E128">
        <v>1036</v>
      </c>
      <c r="F128">
        <v>1002</v>
      </c>
      <c r="G128">
        <v>1000</v>
      </c>
      <c r="H128" s="106" t="s">
        <v>984</v>
      </c>
      <c r="I128">
        <v>6755</v>
      </c>
      <c r="J128" s="106" t="s">
        <v>446</v>
      </c>
      <c r="K128" s="106" t="s">
        <v>986</v>
      </c>
      <c r="L128">
        <v>1978</v>
      </c>
      <c r="M128">
        <v>1992</v>
      </c>
      <c r="N128">
        <v>500</v>
      </c>
      <c r="O128" s="106" t="s">
        <v>981</v>
      </c>
      <c r="P128">
        <v>0.89039119075586803</v>
      </c>
      <c r="Q128">
        <v>0.91085168496996805</v>
      </c>
      <c r="R128" s="106">
        <v>0.33925259555625198</v>
      </c>
      <c r="S128" s="106">
        <v>9.8987728355910798E-2</v>
      </c>
      <c r="T128">
        <v>-2.31540892597235</v>
      </c>
      <c r="U128">
        <v>2.31540892597235</v>
      </c>
      <c r="V128">
        <v>1.9978042754001599</v>
      </c>
      <c r="W128">
        <v>-26.77</v>
      </c>
      <c r="X128">
        <v>0.6</v>
      </c>
      <c r="Y128">
        <v>583147</v>
      </c>
      <c r="Z128">
        <v>41653</v>
      </c>
      <c r="AA128">
        <v>2.0299999999999998</v>
      </c>
      <c r="AB128">
        <v>14</v>
      </c>
      <c r="AC128">
        <v>12</v>
      </c>
      <c r="AD128">
        <v>2</v>
      </c>
      <c r="AE128">
        <v>85.71</v>
      </c>
      <c r="AF128">
        <v>10</v>
      </c>
      <c r="AG128">
        <v>9</v>
      </c>
      <c r="AH128">
        <v>2</v>
      </c>
      <c r="AI128">
        <v>3</v>
      </c>
    </row>
    <row r="129" spans="1:35" x14ac:dyDescent="0.2">
      <c r="A129" s="102">
        <v>2405</v>
      </c>
      <c r="B129">
        <v>1824</v>
      </c>
      <c r="C129" s="106" t="s">
        <v>221</v>
      </c>
      <c r="D129" s="106" t="s">
        <v>990</v>
      </c>
      <c r="E129">
        <v>841</v>
      </c>
      <c r="F129">
        <v>829</v>
      </c>
      <c r="G129">
        <v>1300</v>
      </c>
      <c r="H129" s="106" t="s">
        <v>984</v>
      </c>
      <c r="I129">
        <v>6988</v>
      </c>
      <c r="J129" s="106" t="s">
        <v>61</v>
      </c>
      <c r="K129" s="106" t="s">
        <v>1003</v>
      </c>
      <c r="L129">
        <v>5390</v>
      </c>
      <c r="M129">
        <v>5320</v>
      </c>
      <c r="N129">
        <v>200</v>
      </c>
      <c r="O129" s="106" t="s">
        <v>981</v>
      </c>
      <c r="P129">
        <v>0.89807994374763001</v>
      </c>
      <c r="Q129">
        <v>0.91040646997400598</v>
      </c>
      <c r="R129">
        <v>0.33406430626311601</v>
      </c>
      <c r="S129" s="106">
        <v>4.5041464754495301E-3</v>
      </c>
      <c r="T129">
        <v>-1.5575770902527699</v>
      </c>
      <c r="U129">
        <v>1.5575770902527699</v>
      </c>
      <c r="V129">
        <v>1.70522133492758</v>
      </c>
      <c r="W129">
        <v>-8.48</v>
      </c>
      <c r="X129">
        <v>1.29</v>
      </c>
      <c r="Y129">
        <v>583038</v>
      </c>
      <c r="Z129">
        <v>38869</v>
      </c>
      <c r="AA129">
        <v>2.4500000000000002</v>
      </c>
      <c r="AB129">
        <v>15</v>
      </c>
      <c r="AC129">
        <v>12</v>
      </c>
      <c r="AD129">
        <v>3</v>
      </c>
      <c r="AE129">
        <v>80</v>
      </c>
      <c r="AF129">
        <v>12</v>
      </c>
      <c r="AG129">
        <v>11</v>
      </c>
      <c r="AH129">
        <v>1</v>
      </c>
      <c r="AI129">
        <v>3</v>
      </c>
    </row>
    <row r="130" spans="1:35" x14ac:dyDescent="0.2">
      <c r="A130" s="102">
        <v>1397</v>
      </c>
      <c r="B130">
        <v>6923</v>
      </c>
      <c r="C130" s="106" t="s">
        <v>54</v>
      </c>
      <c r="D130" s="106" t="s">
        <v>986</v>
      </c>
      <c r="E130">
        <v>2424</v>
      </c>
      <c r="F130">
        <v>2450</v>
      </c>
      <c r="G130">
        <v>400</v>
      </c>
      <c r="H130" s="106" t="s">
        <v>981</v>
      </c>
      <c r="I130">
        <v>9101</v>
      </c>
      <c r="J130" s="106" t="s">
        <v>739</v>
      </c>
      <c r="K130" s="106" t="s">
        <v>1165</v>
      </c>
      <c r="L130">
        <v>1392</v>
      </c>
      <c r="M130">
        <v>1404</v>
      </c>
      <c r="N130">
        <v>700</v>
      </c>
      <c r="O130" s="106" t="s">
        <v>984</v>
      </c>
      <c r="P130">
        <v>0.909551582173594</v>
      </c>
      <c r="Q130">
        <v>0.93310871436439402</v>
      </c>
      <c r="R130" s="15">
        <v>0.24246568770014201</v>
      </c>
      <c r="S130">
        <v>6.3697525527231E-2</v>
      </c>
      <c r="T130">
        <v>0.94528454143933804</v>
      </c>
      <c r="U130">
        <v>0.94528454143933804</v>
      </c>
      <c r="V130">
        <v>0.43098459382586402</v>
      </c>
      <c r="W130">
        <v>3.92</v>
      </c>
      <c r="X130">
        <v>0.28999999999999998</v>
      </c>
      <c r="Y130">
        <v>582522</v>
      </c>
      <c r="Z130">
        <v>34266</v>
      </c>
      <c r="AA130">
        <v>1.82</v>
      </c>
      <c r="AB130">
        <v>17</v>
      </c>
      <c r="AC130">
        <v>13</v>
      </c>
      <c r="AD130">
        <v>4</v>
      </c>
      <c r="AE130">
        <v>76.47</v>
      </c>
      <c r="AF130">
        <v>12</v>
      </c>
      <c r="AG130">
        <v>9</v>
      </c>
      <c r="AH130">
        <v>2</v>
      </c>
      <c r="AI130">
        <v>6</v>
      </c>
    </row>
    <row r="131" spans="1:35" x14ac:dyDescent="0.2">
      <c r="A131" s="102">
        <v>903</v>
      </c>
      <c r="B131">
        <v>3101</v>
      </c>
      <c r="C131" s="106" t="s">
        <v>1205</v>
      </c>
      <c r="D131" s="106" t="s">
        <v>1199</v>
      </c>
      <c r="E131">
        <v>1455</v>
      </c>
      <c r="F131">
        <v>1467</v>
      </c>
      <c r="G131">
        <v>700</v>
      </c>
      <c r="H131" s="106" t="s">
        <v>981</v>
      </c>
      <c r="I131">
        <v>3116</v>
      </c>
      <c r="J131" s="106" t="s">
        <v>1116</v>
      </c>
      <c r="K131" s="106" t="s">
        <v>996</v>
      </c>
      <c r="L131">
        <v>1300</v>
      </c>
      <c r="M131">
        <v>1307</v>
      </c>
      <c r="N131">
        <v>800</v>
      </c>
      <c r="O131" s="106" t="s">
        <v>984</v>
      </c>
      <c r="P131">
        <v>0.79636676035100096</v>
      </c>
      <c r="Q131">
        <v>0.94315286922861596</v>
      </c>
      <c r="R131" s="106">
        <v>1.02741107596544E-2</v>
      </c>
      <c r="S131" s="15">
        <v>1.2201850909338101E-6</v>
      </c>
      <c r="T131">
        <v>3.0187020001202098</v>
      </c>
      <c r="U131">
        <v>3.0187020001202098</v>
      </c>
      <c r="V131">
        <v>3.75097659485363</v>
      </c>
      <c r="W131">
        <v>16.34</v>
      </c>
      <c r="X131">
        <v>1.82</v>
      </c>
      <c r="Y131">
        <v>582347</v>
      </c>
      <c r="Z131">
        <v>27731</v>
      </c>
      <c r="AA131">
        <v>1.39</v>
      </c>
      <c r="AB131">
        <v>21</v>
      </c>
      <c r="AC131">
        <v>17</v>
      </c>
      <c r="AD131">
        <v>4</v>
      </c>
      <c r="AE131">
        <v>80.95</v>
      </c>
      <c r="AF131">
        <v>10</v>
      </c>
      <c r="AG131">
        <v>15</v>
      </c>
      <c r="AH131">
        <v>3</v>
      </c>
      <c r="AI131">
        <v>3</v>
      </c>
    </row>
    <row r="132" spans="1:35" x14ac:dyDescent="0.2">
      <c r="A132" s="102">
        <v>2203</v>
      </c>
      <c r="B132">
        <v>2327</v>
      </c>
      <c r="C132" s="106" t="s">
        <v>1284</v>
      </c>
      <c r="D132" s="106" t="s">
        <v>983</v>
      </c>
      <c r="E132">
        <v>2748</v>
      </c>
      <c r="F132">
        <v>2730</v>
      </c>
      <c r="G132">
        <v>400</v>
      </c>
      <c r="H132" s="106" t="s">
        <v>984</v>
      </c>
      <c r="I132">
        <v>6301</v>
      </c>
      <c r="J132" s="106" t="s">
        <v>52</v>
      </c>
      <c r="K132" s="106" t="s">
        <v>992</v>
      </c>
      <c r="L132">
        <v>2030</v>
      </c>
      <c r="M132">
        <v>2033.5</v>
      </c>
      <c r="N132">
        <v>500</v>
      </c>
      <c r="O132" s="106" t="s">
        <v>981</v>
      </c>
      <c r="P132">
        <v>0.89413955142153301</v>
      </c>
      <c r="Q132">
        <v>0.915360299432602</v>
      </c>
      <c r="R132" s="106">
        <v>0.16763902694191399</v>
      </c>
      <c r="S132" s="15">
        <v>6.1977889965839798E-2</v>
      </c>
      <c r="T132">
        <v>-0.99018684648350397</v>
      </c>
      <c r="U132">
        <v>0.99018684648350397</v>
      </c>
      <c r="V132">
        <v>1.3876784576429599</v>
      </c>
      <c r="W132">
        <v>-4.8</v>
      </c>
      <c r="X132">
        <v>6.89</v>
      </c>
      <c r="Y132">
        <v>580961</v>
      </c>
      <c r="Z132">
        <v>38731</v>
      </c>
      <c r="AA132">
        <v>2.0099999999999998</v>
      </c>
      <c r="AB132">
        <v>15</v>
      </c>
      <c r="AC132">
        <v>13</v>
      </c>
      <c r="AD132">
        <v>2</v>
      </c>
      <c r="AE132">
        <v>86.67</v>
      </c>
      <c r="AF132">
        <v>8</v>
      </c>
      <c r="AG132">
        <v>10</v>
      </c>
      <c r="AH132">
        <v>2</v>
      </c>
      <c r="AI132">
        <v>3</v>
      </c>
    </row>
    <row r="133" spans="1:35" x14ac:dyDescent="0.2">
      <c r="A133" s="102">
        <v>627</v>
      </c>
      <c r="B133">
        <v>3099</v>
      </c>
      <c r="C133" s="106" t="s">
        <v>33</v>
      </c>
      <c r="D133" s="106" t="s">
        <v>1004</v>
      </c>
      <c r="E133">
        <v>650</v>
      </c>
      <c r="F133">
        <v>664</v>
      </c>
      <c r="G133">
        <v>1500</v>
      </c>
      <c r="H133" s="106" t="s">
        <v>981</v>
      </c>
      <c r="I133">
        <v>3291</v>
      </c>
      <c r="J133" s="106" t="s">
        <v>55</v>
      </c>
      <c r="K133" s="106" t="s">
        <v>1000</v>
      </c>
      <c r="L133">
        <v>1320</v>
      </c>
      <c r="M133">
        <v>1382</v>
      </c>
      <c r="N133">
        <v>700</v>
      </c>
      <c r="O133" s="106" t="s">
        <v>984</v>
      </c>
      <c r="P133">
        <v>0.82699005420384497</v>
      </c>
      <c r="Q133">
        <v>0.95062656395785305</v>
      </c>
      <c r="R133">
        <v>0.140536701743321</v>
      </c>
      <c r="S133" s="106">
        <v>1.1029051241700999E-3</v>
      </c>
      <c r="T133">
        <v>1.0588494811579201</v>
      </c>
      <c r="U133">
        <v>1.0588494811579201</v>
      </c>
      <c r="V133">
        <v>0.50975152354706399</v>
      </c>
      <c r="W133">
        <v>5.26</v>
      </c>
      <c r="X133">
        <v>2.96</v>
      </c>
      <c r="Y133">
        <v>580271</v>
      </c>
      <c r="Z133">
        <v>30541</v>
      </c>
      <c r="AA133">
        <v>1.49</v>
      </c>
      <c r="AB133">
        <v>19</v>
      </c>
      <c r="AC133">
        <v>15</v>
      </c>
      <c r="AD133">
        <v>4</v>
      </c>
      <c r="AE133">
        <v>78.95</v>
      </c>
      <c r="AF133">
        <v>12</v>
      </c>
      <c r="AG133">
        <v>8</v>
      </c>
      <c r="AH133">
        <v>3</v>
      </c>
      <c r="AI133">
        <v>8</v>
      </c>
    </row>
    <row r="134" spans="1:35" x14ac:dyDescent="0.2">
      <c r="A134" s="102">
        <v>672</v>
      </c>
      <c r="B134">
        <v>6770</v>
      </c>
      <c r="C134" s="106" t="s">
        <v>21</v>
      </c>
      <c r="D134" s="106" t="s">
        <v>986</v>
      </c>
      <c r="E134">
        <v>1141</v>
      </c>
      <c r="F134">
        <v>1097</v>
      </c>
      <c r="G134">
        <v>900</v>
      </c>
      <c r="H134" s="106" t="s">
        <v>984</v>
      </c>
      <c r="I134">
        <v>7453</v>
      </c>
      <c r="J134" s="106" t="s">
        <v>50</v>
      </c>
      <c r="K134" s="106" t="s">
        <v>1004</v>
      </c>
      <c r="L134">
        <v>1455</v>
      </c>
      <c r="M134">
        <v>1465</v>
      </c>
      <c r="N134">
        <v>700</v>
      </c>
      <c r="O134" s="106" t="s">
        <v>981</v>
      </c>
      <c r="P134">
        <v>0.89909523522338697</v>
      </c>
      <c r="Q134">
        <v>0.94938054617830403</v>
      </c>
      <c r="R134" s="15">
        <v>0.43980526100612999</v>
      </c>
      <c r="S134" s="15">
        <v>5.18626166169536E-2</v>
      </c>
      <c r="T134">
        <v>-1.8023188084666799</v>
      </c>
      <c r="U134">
        <v>1.8023188084666799</v>
      </c>
      <c r="V134">
        <v>1.4517437856756401</v>
      </c>
      <c r="W134">
        <v>-29.46</v>
      </c>
      <c r="X134">
        <v>3.73</v>
      </c>
      <c r="Y134">
        <v>577749</v>
      </c>
      <c r="Z134">
        <v>38517</v>
      </c>
      <c r="AA134">
        <v>1.94</v>
      </c>
      <c r="AB134">
        <v>15</v>
      </c>
      <c r="AC134">
        <v>11</v>
      </c>
      <c r="AD134">
        <v>4</v>
      </c>
      <c r="AE134">
        <v>73.33</v>
      </c>
      <c r="AF134">
        <v>10</v>
      </c>
      <c r="AG134">
        <v>10</v>
      </c>
      <c r="AH134">
        <v>2</v>
      </c>
      <c r="AI134">
        <v>3</v>
      </c>
    </row>
    <row r="135" spans="1:35" x14ac:dyDescent="0.2">
      <c r="A135" s="102">
        <v>2829</v>
      </c>
      <c r="B135">
        <v>5301</v>
      </c>
      <c r="C135" s="106" t="s">
        <v>588</v>
      </c>
      <c r="D135" s="106" t="s">
        <v>980</v>
      </c>
      <c r="E135">
        <v>887</v>
      </c>
      <c r="F135">
        <v>881</v>
      </c>
      <c r="G135">
        <v>1100</v>
      </c>
      <c r="H135" s="106" t="s">
        <v>981</v>
      </c>
      <c r="I135">
        <v>6269</v>
      </c>
      <c r="J135" s="106" t="s">
        <v>1289</v>
      </c>
      <c r="K135" s="106" t="s">
        <v>992</v>
      </c>
      <c r="L135">
        <v>1396</v>
      </c>
      <c r="M135">
        <v>1405</v>
      </c>
      <c r="N135">
        <v>700</v>
      </c>
      <c r="O135" s="106" t="s">
        <v>984</v>
      </c>
      <c r="P135">
        <v>0.7694324174403</v>
      </c>
      <c r="Q135">
        <v>0.90011523646353497</v>
      </c>
      <c r="R135" s="15">
        <v>1.25704074558141E-2</v>
      </c>
      <c r="S135" s="15">
        <v>9.8662466446015003E-5</v>
      </c>
      <c r="T135">
        <v>0.52997021836759495</v>
      </c>
      <c r="U135">
        <v>0.52997021836759495</v>
      </c>
      <c r="V135">
        <v>0.75688815827060696</v>
      </c>
      <c r="W135">
        <v>8.1999999999999993</v>
      </c>
      <c r="X135">
        <v>1.46</v>
      </c>
      <c r="Y135">
        <v>576856</v>
      </c>
      <c r="Z135">
        <v>26221</v>
      </c>
      <c r="AA135">
        <v>1.42</v>
      </c>
      <c r="AB135">
        <v>22</v>
      </c>
      <c r="AC135">
        <v>14</v>
      </c>
      <c r="AD135">
        <v>8</v>
      </c>
      <c r="AE135">
        <v>63.64</v>
      </c>
      <c r="AF135">
        <v>8</v>
      </c>
      <c r="AG135">
        <v>14</v>
      </c>
      <c r="AH135">
        <v>7</v>
      </c>
      <c r="AI135">
        <v>1</v>
      </c>
    </row>
    <row r="136" spans="1:35" x14ac:dyDescent="0.2">
      <c r="A136" s="102">
        <v>3146</v>
      </c>
      <c r="B136">
        <v>8012</v>
      </c>
      <c r="C136" s="106" t="s">
        <v>1149</v>
      </c>
      <c r="D136" s="106" t="s">
        <v>988</v>
      </c>
      <c r="E136">
        <v>1322</v>
      </c>
      <c r="F136">
        <v>1303</v>
      </c>
      <c r="G136">
        <v>800</v>
      </c>
      <c r="H136" s="106" t="s">
        <v>981</v>
      </c>
      <c r="I136">
        <v>8303</v>
      </c>
      <c r="J136" s="106" t="s">
        <v>1639</v>
      </c>
      <c r="K136" s="106" t="s">
        <v>1024</v>
      </c>
      <c r="L136">
        <v>1281</v>
      </c>
      <c r="M136">
        <v>1304</v>
      </c>
      <c r="N136">
        <v>800</v>
      </c>
      <c r="O136" s="106" t="s">
        <v>984</v>
      </c>
      <c r="P136">
        <v>0.83784969607345905</v>
      </c>
      <c r="Q136">
        <v>0.89229616902894304</v>
      </c>
      <c r="R136" s="15">
        <v>8.2469795088095404E-2</v>
      </c>
      <c r="S136" s="106">
        <v>8.5116192353376294E-2</v>
      </c>
      <c r="T136" s="106">
        <v>1.9479075938224799</v>
      </c>
      <c r="U136" s="106">
        <v>1.9479075938224799</v>
      </c>
      <c r="V136">
        <v>2.11418557475504</v>
      </c>
      <c r="W136">
        <v>8.23</v>
      </c>
      <c r="X136">
        <v>0.08</v>
      </c>
      <c r="Y136">
        <v>576795</v>
      </c>
      <c r="Z136">
        <v>32044</v>
      </c>
      <c r="AA136">
        <v>1.6</v>
      </c>
      <c r="AB136">
        <v>18</v>
      </c>
      <c r="AC136">
        <v>14</v>
      </c>
      <c r="AD136">
        <v>4</v>
      </c>
      <c r="AE136">
        <v>77.78</v>
      </c>
      <c r="AF136">
        <v>11</v>
      </c>
      <c r="AG136">
        <v>11</v>
      </c>
      <c r="AH136">
        <v>0</v>
      </c>
      <c r="AI136">
        <v>7</v>
      </c>
    </row>
    <row r="137" spans="1:35" x14ac:dyDescent="0.2">
      <c r="A137" s="102">
        <v>1441</v>
      </c>
      <c r="B137">
        <v>3101</v>
      </c>
      <c r="C137" s="106" t="s">
        <v>1205</v>
      </c>
      <c r="D137" s="106" t="s">
        <v>1199</v>
      </c>
      <c r="E137">
        <v>1455</v>
      </c>
      <c r="F137">
        <v>1467</v>
      </c>
      <c r="G137">
        <v>700</v>
      </c>
      <c r="H137" s="106" t="s">
        <v>981</v>
      </c>
      <c r="I137">
        <v>7282</v>
      </c>
      <c r="J137" s="106" t="s">
        <v>1173</v>
      </c>
      <c r="K137" s="106" t="s">
        <v>996</v>
      </c>
      <c r="L137">
        <v>1990</v>
      </c>
      <c r="M137">
        <v>2060</v>
      </c>
      <c r="N137">
        <v>500</v>
      </c>
      <c r="O137" s="106" t="s">
        <v>984</v>
      </c>
      <c r="P137">
        <v>0.84696718417254102</v>
      </c>
      <c r="Q137">
        <v>0.93225743505135505</v>
      </c>
      <c r="R137">
        <v>0.24790289757293399</v>
      </c>
      <c r="S137" s="106">
        <v>1.82583338282254E-2</v>
      </c>
      <c r="T137">
        <v>2.40630855719838</v>
      </c>
      <c r="U137">
        <v>2.40630855719838</v>
      </c>
      <c r="V137">
        <v>3.5236624621089998</v>
      </c>
      <c r="W137">
        <v>12.31</v>
      </c>
      <c r="X137">
        <v>0.3</v>
      </c>
      <c r="Y137">
        <v>574822</v>
      </c>
      <c r="Z137">
        <v>28741</v>
      </c>
      <c r="AA137">
        <v>1.47</v>
      </c>
      <c r="AB137">
        <v>20</v>
      </c>
      <c r="AC137">
        <v>16</v>
      </c>
      <c r="AD137">
        <v>4</v>
      </c>
      <c r="AE137">
        <v>80</v>
      </c>
      <c r="AF137">
        <v>12</v>
      </c>
      <c r="AG137">
        <v>11</v>
      </c>
      <c r="AH137">
        <v>3</v>
      </c>
      <c r="AI137">
        <v>6</v>
      </c>
    </row>
    <row r="138" spans="1:35" x14ac:dyDescent="0.2">
      <c r="A138" s="102">
        <v>3204</v>
      </c>
      <c r="B138">
        <v>2730</v>
      </c>
      <c r="C138" s="106" t="s">
        <v>510</v>
      </c>
      <c r="D138" s="106" t="s">
        <v>1004</v>
      </c>
      <c r="E138">
        <v>951</v>
      </c>
      <c r="F138">
        <v>946</v>
      </c>
      <c r="G138">
        <v>1000</v>
      </c>
      <c r="H138" s="106" t="s">
        <v>981</v>
      </c>
      <c r="I138">
        <v>6361</v>
      </c>
      <c r="J138" s="106" t="s">
        <v>615</v>
      </c>
      <c r="K138" s="106" t="s">
        <v>992</v>
      </c>
      <c r="L138">
        <v>2330</v>
      </c>
      <c r="M138">
        <v>2265</v>
      </c>
      <c r="N138">
        <v>400</v>
      </c>
      <c r="O138" s="106" t="s">
        <v>984</v>
      </c>
      <c r="P138">
        <v>0.729657378436943</v>
      </c>
      <c r="Q138">
        <v>0.890622655376899</v>
      </c>
      <c r="R138" s="15">
        <v>0.313933097229047</v>
      </c>
      <c r="S138" s="15">
        <v>9.36556662585213E-2</v>
      </c>
      <c r="T138">
        <v>0.57106552916269004</v>
      </c>
      <c r="U138">
        <v>0.57106552916269004</v>
      </c>
      <c r="V138">
        <v>0.36904460129952699</v>
      </c>
      <c r="W138">
        <v>5.77</v>
      </c>
      <c r="X138">
        <v>4.42</v>
      </c>
      <c r="Y138">
        <v>573051</v>
      </c>
      <c r="Z138">
        <v>30161</v>
      </c>
      <c r="AA138">
        <v>1.57</v>
      </c>
      <c r="AB138">
        <v>19</v>
      </c>
      <c r="AC138">
        <v>14</v>
      </c>
      <c r="AD138">
        <v>5</v>
      </c>
      <c r="AE138">
        <v>73.680000000000007</v>
      </c>
      <c r="AF138">
        <v>9</v>
      </c>
      <c r="AG138">
        <v>12</v>
      </c>
      <c r="AH138">
        <v>5</v>
      </c>
      <c r="AI138">
        <v>2</v>
      </c>
    </row>
    <row r="139" spans="1:35" x14ac:dyDescent="0.2">
      <c r="A139" s="102">
        <v>4062</v>
      </c>
      <c r="B139">
        <v>6326</v>
      </c>
      <c r="C139" s="106" t="s">
        <v>1629</v>
      </c>
      <c r="D139" s="106" t="s">
        <v>992</v>
      </c>
      <c r="E139">
        <v>1400</v>
      </c>
      <c r="F139">
        <v>1411.5</v>
      </c>
      <c r="G139">
        <v>700</v>
      </c>
      <c r="H139" s="106" t="s">
        <v>984</v>
      </c>
      <c r="I139">
        <v>8876</v>
      </c>
      <c r="J139" s="106" t="s">
        <v>1627</v>
      </c>
      <c r="K139" s="106" t="s">
        <v>993</v>
      </c>
      <c r="L139">
        <v>2400</v>
      </c>
      <c r="M139">
        <v>2462</v>
      </c>
      <c r="N139">
        <v>400</v>
      </c>
      <c r="O139" s="106" t="s">
        <v>981</v>
      </c>
      <c r="P139">
        <v>0.72758363317913599</v>
      </c>
      <c r="Q139">
        <v>0.86303802030837895</v>
      </c>
      <c r="R139" s="15">
        <v>0.33503235600928599</v>
      </c>
      <c r="S139" s="15">
        <v>2.7795739964685599E-2</v>
      </c>
      <c r="T139">
        <v>-0.45589653129604601</v>
      </c>
      <c r="U139">
        <v>0.45589653129604601</v>
      </c>
      <c r="V139">
        <v>0.472427171789434</v>
      </c>
      <c r="W139">
        <v>-2.62</v>
      </c>
      <c r="X139">
        <v>0.33</v>
      </c>
      <c r="Y139">
        <v>572614</v>
      </c>
      <c r="Z139">
        <v>35788</v>
      </c>
      <c r="AA139">
        <v>1.83</v>
      </c>
      <c r="AB139">
        <v>16</v>
      </c>
      <c r="AC139">
        <v>12</v>
      </c>
      <c r="AD139">
        <v>4</v>
      </c>
      <c r="AE139">
        <v>75</v>
      </c>
      <c r="AF139">
        <v>11</v>
      </c>
      <c r="AG139">
        <v>9</v>
      </c>
      <c r="AH139">
        <v>1</v>
      </c>
      <c r="AI139">
        <v>6</v>
      </c>
    </row>
    <row r="140" spans="1:35" x14ac:dyDescent="0.2">
      <c r="A140" s="102">
        <v>289</v>
      </c>
      <c r="B140">
        <v>5020</v>
      </c>
      <c r="C140" s="106" t="s">
        <v>1242</v>
      </c>
      <c r="D140" s="106" t="s">
        <v>1185</v>
      </c>
      <c r="E140">
        <v>384.3</v>
      </c>
      <c r="F140">
        <v>381.1</v>
      </c>
      <c r="G140">
        <v>2800</v>
      </c>
      <c r="H140" s="106" t="s">
        <v>984</v>
      </c>
      <c r="I140">
        <v>6504</v>
      </c>
      <c r="J140" s="106" t="s">
        <v>1623</v>
      </c>
      <c r="K140" s="106" t="s">
        <v>986</v>
      </c>
      <c r="L140">
        <v>2694</v>
      </c>
      <c r="M140">
        <v>2680</v>
      </c>
      <c r="N140">
        <v>400</v>
      </c>
      <c r="O140" s="106" t="s">
        <v>981</v>
      </c>
      <c r="P140">
        <v>0.95014259523691602</v>
      </c>
      <c r="Q140">
        <v>0.96081969364124797</v>
      </c>
      <c r="R140" s="106">
        <v>0.15680115123095201</v>
      </c>
      <c r="S140">
        <v>1.1713410007935399E-3</v>
      </c>
      <c r="T140">
        <v>-0.69628697416882301</v>
      </c>
      <c r="U140">
        <v>0.69628697416882301</v>
      </c>
      <c r="V140">
        <v>0.90220079481572601</v>
      </c>
      <c r="W140">
        <v>-4.0999999999999996</v>
      </c>
      <c r="X140">
        <v>0.46</v>
      </c>
      <c r="Y140">
        <v>571856</v>
      </c>
      <c r="Z140">
        <v>38124</v>
      </c>
      <c r="AA140">
        <v>1.96</v>
      </c>
      <c r="AB140">
        <v>15</v>
      </c>
      <c r="AC140">
        <v>13</v>
      </c>
      <c r="AD140">
        <v>2</v>
      </c>
      <c r="AE140">
        <v>86.67</v>
      </c>
      <c r="AF140">
        <v>11</v>
      </c>
      <c r="AG140">
        <v>10</v>
      </c>
      <c r="AH140">
        <v>1</v>
      </c>
      <c r="AI140">
        <v>4</v>
      </c>
    </row>
    <row r="141" spans="1:35" x14ac:dyDescent="0.2">
      <c r="A141" s="102">
        <v>2394</v>
      </c>
      <c r="B141">
        <v>1417</v>
      </c>
      <c r="C141" s="106" t="s">
        <v>1641</v>
      </c>
      <c r="D141" s="106" t="s">
        <v>990</v>
      </c>
      <c r="E141">
        <v>1485</v>
      </c>
      <c r="F141">
        <v>1486</v>
      </c>
      <c r="G141">
        <v>600</v>
      </c>
      <c r="H141" s="106" t="s">
        <v>981</v>
      </c>
      <c r="I141">
        <v>5021</v>
      </c>
      <c r="J141" s="106" t="s">
        <v>1548</v>
      </c>
      <c r="K141" s="106" t="s">
        <v>1185</v>
      </c>
      <c r="L141">
        <v>1600</v>
      </c>
      <c r="M141">
        <v>1596</v>
      </c>
      <c r="N141">
        <v>600</v>
      </c>
      <c r="O141" s="106" t="s">
        <v>984</v>
      </c>
      <c r="P141">
        <v>0.73503250670707199</v>
      </c>
      <c r="Q141">
        <v>0.91056304526276599</v>
      </c>
      <c r="R141" s="106">
        <v>8.6359187010862301E-2</v>
      </c>
      <c r="S141">
        <v>1.57905726399339E-2</v>
      </c>
      <c r="T141">
        <v>1.4581834681191299</v>
      </c>
      <c r="U141">
        <v>1.4581834681191299</v>
      </c>
      <c r="V141">
        <v>1.4557131879518199</v>
      </c>
      <c r="W141">
        <v>10.45</v>
      </c>
      <c r="X141">
        <v>6.89</v>
      </c>
      <c r="Y141">
        <v>570837</v>
      </c>
      <c r="Z141">
        <v>28542</v>
      </c>
      <c r="AA141">
        <v>1.37</v>
      </c>
      <c r="AB141">
        <v>20</v>
      </c>
      <c r="AC141">
        <v>14</v>
      </c>
      <c r="AD141">
        <v>6</v>
      </c>
      <c r="AE141">
        <v>70</v>
      </c>
      <c r="AF141">
        <v>10</v>
      </c>
      <c r="AG141">
        <v>11</v>
      </c>
      <c r="AH141">
        <v>5</v>
      </c>
      <c r="AI141">
        <v>4</v>
      </c>
    </row>
    <row r="142" spans="1:35" x14ac:dyDescent="0.2">
      <c r="A142" s="102">
        <v>1465</v>
      </c>
      <c r="B142">
        <v>3099</v>
      </c>
      <c r="C142" s="106" t="s">
        <v>33</v>
      </c>
      <c r="D142" s="106" t="s">
        <v>1004</v>
      </c>
      <c r="E142">
        <v>650</v>
      </c>
      <c r="F142">
        <v>664</v>
      </c>
      <c r="G142">
        <v>1600</v>
      </c>
      <c r="H142" s="106" t="s">
        <v>981</v>
      </c>
      <c r="I142">
        <v>8308</v>
      </c>
      <c r="J142" s="106" t="s">
        <v>48</v>
      </c>
      <c r="K142" s="106" t="s">
        <v>1024</v>
      </c>
      <c r="L142">
        <v>330.7</v>
      </c>
      <c r="M142">
        <v>336</v>
      </c>
      <c r="N142">
        <v>3200</v>
      </c>
      <c r="O142" s="106" t="s">
        <v>984</v>
      </c>
      <c r="P142">
        <v>0.86435592035830899</v>
      </c>
      <c r="Q142">
        <v>0.93176219760991896</v>
      </c>
      <c r="R142" s="15">
        <v>0.148577265455827</v>
      </c>
      <c r="S142" s="106">
        <v>9.9382025912119101E-2</v>
      </c>
      <c r="T142">
        <v>1.02503786021513</v>
      </c>
      <c r="U142">
        <v>1.02503786021513</v>
      </c>
      <c r="V142">
        <v>0.666284202402734</v>
      </c>
      <c r="W142">
        <v>5.04</v>
      </c>
      <c r="X142">
        <v>1.2</v>
      </c>
      <c r="Y142">
        <v>566779</v>
      </c>
      <c r="Z142">
        <v>31488</v>
      </c>
      <c r="AA142">
        <v>1.49</v>
      </c>
      <c r="AB142">
        <v>18</v>
      </c>
      <c r="AC142">
        <v>14</v>
      </c>
      <c r="AD142">
        <v>4</v>
      </c>
      <c r="AE142">
        <v>77.78</v>
      </c>
      <c r="AF142">
        <v>12</v>
      </c>
      <c r="AG142">
        <v>8</v>
      </c>
      <c r="AH142">
        <v>1</v>
      </c>
      <c r="AI142">
        <v>9</v>
      </c>
    </row>
    <row r="143" spans="1:35" x14ac:dyDescent="0.2">
      <c r="A143" s="102">
        <v>2393</v>
      </c>
      <c r="B143">
        <v>2730</v>
      </c>
      <c r="C143" s="106" t="s">
        <v>510</v>
      </c>
      <c r="D143" s="106" t="s">
        <v>1004</v>
      </c>
      <c r="E143">
        <v>951</v>
      </c>
      <c r="F143">
        <v>946</v>
      </c>
      <c r="G143">
        <v>1000</v>
      </c>
      <c r="H143" s="106" t="s">
        <v>984</v>
      </c>
      <c r="I143">
        <v>6923</v>
      </c>
      <c r="J143" s="106" t="s">
        <v>54</v>
      </c>
      <c r="K143" s="106" t="s">
        <v>986</v>
      </c>
      <c r="L143">
        <v>2424</v>
      </c>
      <c r="M143">
        <v>2450</v>
      </c>
      <c r="N143">
        <v>400</v>
      </c>
      <c r="O143" s="106" t="s">
        <v>981</v>
      </c>
      <c r="P143">
        <v>0.79501801402925998</v>
      </c>
      <c r="Q143">
        <v>0.91059763019264095</v>
      </c>
      <c r="R143">
        <v>0.178211378381397</v>
      </c>
      <c r="S143">
        <v>7.4637857898260995E-2</v>
      </c>
      <c r="T143">
        <v>-5.9377794070662002E-2</v>
      </c>
      <c r="U143">
        <v>5.9377794070662002E-2</v>
      </c>
      <c r="V143">
        <v>0.25968810910129497</v>
      </c>
      <c r="W143">
        <v>-0.46</v>
      </c>
      <c r="X143">
        <v>3.47</v>
      </c>
      <c r="Y143">
        <v>566698</v>
      </c>
      <c r="Z143">
        <v>25759</v>
      </c>
      <c r="AA143">
        <v>1.47</v>
      </c>
      <c r="AB143">
        <v>22</v>
      </c>
      <c r="AC143">
        <v>16</v>
      </c>
      <c r="AD143">
        <v>6</v>
      </c>
      <c r="AE143">
        <v>72.73</v>
      </c>
      <c r="AF143">
        <v>12</v>
      </c>
      <c r="AG143">
        <v>12</v>
      </c>
      <c r="AH143">
        <v>4</v>
      </c>
      <c r="AI143">
        <v>6</v>
      </c>
    </row>
    <row r="144" spans="1:35" x14ac:dyDescent="0.2">
      <c r="A144" s="102">
        <v>249</v>
      </c>
      <c r="B144">
        <v>6136</v>
      </c>
      <c r="C144" s="106" t="s">
        <v>1558</v>
      </c>
      <c r="D144" s="106" t="s">
        <v>992</v>
      </c>
      <c r="E144">
        <v>1429</v>
      </c>
      <c r="F144">
        <v>1415</v>
      </c>
      <c r="G144">
        <v>700</v>
      </c>
      <c r="H144" s="106" t="s">
        <v>981</v>
      </c>
      <c r="I144">
        <v>9024</v>
      </c>
      <c r="J144" s="106" t="s">
        <v>1642</v>
      </c>
      <c r="K144" s="106" t="s">
        <v>1065</v>
      </c>
      <c r="L144">
        <v>1272</v>
      </c>
      <c r="M144">
        <v>1295</v>
      </c>
      <c r="N144">
        <v>800</v>
      </c>
      <c r="O144" s="106" t="s">
        <v>984</v>
      </c>
      <c r="P144">
        <v>0.88882477242192903</v>
      </c>
      <c r="Q144">
        <v>0.96240799470513505</v>
      </c>
      <c r="R144" s="106">
        <v>4.75181435716093E-2</v>
      </c>
      <c r="S144" s="15">
        <v>2.37690439187455E-2</v>
      </c>
      <c r="T144">
        <v>0.147779354742265</v>
      </c>
      <c r="U144">
        <v>0.147779354742265</v>
      </c>
      <c r="V144">
        <v>0.77806667221527603</v>
      </c>
      <c r="W144">
        <v>0.7</v>
      </c>
      <c r="X144">
        <v>4.59</v>
      </c>
      <c r="Y144">
        <v>566336</v>
      </c>
      <c r="Z144">
        <v>47195</v>
      </c>
      <c r="AA144">
        <v>2.36</v>
      </c>
      <c r="AB144">
        <v>12</v>
      </c>
      <c r="AC144">
        <v>8</v>
      </c>
      <c r="AD144">
        <v>4</v>
      </c>
      <c r="AE144">
        <v>66.67</v>
      </c>
      <c r="AF144">
        <v>10</v>
      </c>
      <c r="AG144">
        <v>8</v>
      </c>
      <c r="AH144">
        <v>1</v>
      </c>
      <c r="AI144">
        <v>3</v>
      </c>
    </row>
    <row r="145" spans="1:35" x14ac:dyDescent="0.2">
      <c r="A145" s="102">
        <v>418</v>
      </c>
      <c r="B145">
        <v>3105</v>
      </c>
      <c r="C145" s="106" t="s">
        <v>46</v>
      </c>
      <c r="D145" s="106" t="s">
        <v>986</v>
      </c>
      <c r="E145">
        <v>708</v>
      </c>
      <c r="F145">
        <v>725</v>
      </c>
      <c r="G145">
        <v>1500</v>
      </c>
      <c r="H145" s="106" t="s">
        <v>981</v>
      </c>
      <c r="I145">
        <v>8425</v>
      </c>
      <c r="J145" s="106" t="s">
        <v>1109</v>
      </c>
      <c r="K145" s="106" t="s">
        <v>987</v>
      </c>
      <c r="L145">
        <v>2140</v>
      </c>
      <c r="M145">
        <v>2161</v>
      </c>
      <c r="N145">
        <v>500</v>
      </c>
      <c r="O145" s="106" t="s">
        <v>984</v>
      </c>
      <c r="P145">
        <v>0.95961127729201501</v>
      </c>
      <c r="Q145">
        <v>0.95636408371388504</v>
      </c>
      <c r="R145" s="106">
        <v>0.40087261967571097</v>
      </c>
      <c r="S145">
        <v>6.2507517903871906E-2</v>
      </c>
      <c r="T145">
        <v>0.50036464061145602</v>
      </c>
      <c r="U145">
        <v>0.50036464061145602</v>
      </c>
      <c r="V145">
        <v>0.29202891771685702</v>
      </c>
      <c r="W145">
        <v>3.1</v>
      </c>
      <c r="X145">
        <v>0.65</v>
      </c>
      <c r="Y145">
        <v>565830</v>
      </c>
      <c r="Z145">
        <v>24601</v>
      </c>
      <c r="AA145">
        <v>1.26</v>
      </c>
      <c r="AB145">
        <v>23</v>
      </c>
      <c r="AC145">
        <v>15</v>
      </c>
      <c r="AD145">
        <v>8</v>
      </c>
      <c r="AE145">
        <v>65.22</v>
      </c>
      <c r="AF145">
        <v>12</v>
      </c>
      <c r="AG145">
        <v>11</v>
      </c>
      <c r="AH145">
        <v>4</v>
      </c>
      <c r="AI145">
        <v>8</v>
      </c>
    </row>
    <row r="146" spans="1:35" x14ac:dyDescent="0.2">
      <c r="A146" s="102">
        <v>3613</v>
      </c>
      <c r="B146">
        <v>7186</v>
      </c>
      <c r="C146" s="106" t="s">
        <v>461</v>
      </c>
      <c r="D146" s="106" t="s">
        <v>1024</v>
      </c>
      <c r="E146">
        <v>309</v>
      </c>
      <c r="F146">
        <v>312</v>
      </c>
      <c r="G146">
        <v>2800</v>
      </c>
      <c r="H146" s="106" t="s">
        <v>984</v>
      </c>
      <c r="I146">
        <v>9715</v>
      </c>
      <c r="J146" s="106" t="s">
        <v>1239</v>
      </c>
      <c r="K146" s="106" t="s">
        <v>993</v>
      </c>
      <c r="L146">
        <v>2170</v>
      </c>
      <c r="M146">
        <v>2208</v>
      </c>
      <c r="N146">
        <v>400</v>
      </c>
      <c r="O146" s="106" t="s">
        <v>981</v>
      </c>
      <c r="P146">
        <v>0.75630107065795504</v>
      </c>
      <c r="Q146">
        <v>0.87861260723743795</v>
      </c>
      <c r="R146" s="106">
        <v>0.379503109718131</v>
      </c>
      <c r="S146" s="15">
        <v>7.5671681789359499E-2</v>
      </c>
      <c r="T146">
        <v>-1.0448716069333699</v>
      </c>
      <c r="U146">
        <v>1.0448716069333699</v>
      </c>
      <c r="V146">
        <v>0.88303167937799198</v>
      </c>
      <c r="W146">
        <v>-11.04</v>
      </c>
      <c r="X146">
        <v>1.0900000000000001</v>
      </c>
      <c r="Y146">
        <v>565708</v>
      </c>
      <c r="Z146">
        <v>35357</v>
      </c>
      <c r="AA146">
        <v>1.8</v>
      </c>
      <c r="AB146">
        <v>16</v>
      </c>
      <c r="AC146">
        <v>11</v>
      </c>
      <c r="AD146">
        <v>5</v>
      </c>
      <c r="AE146">
        <v>68.75</v>
      </c>
      <c r="AF146">
        <v>12</v>
      </c>
      <c r="AG146">
        <v>10</v>
      </c>
      <c r="AH146">
        <v>4</v>
      </c>
      <c r="AI146">
        <v>2</v>
      </c>
    </row>
    <row r="147" spans="1:35" x14ac:dyDescent="0.2">
      <c r="A147" s="102">
        <v>2702</v>
      </c>
      <c r="B147">
        <v>3863</v>
      </c>
      <c r="C147" s="106" t="s">
        <v>1144</v>
      </c>
      <c r="D147" s="106" t="s">
        <v>1143</v>
      </c>
      <c r="E147">
        <v>1510</v>
      </c>
      <c r="F147">
        <v>1547</v>
      </c>
      <c r="G147">
        <v>600</v>
      </c>
      <c r="H147" s="106" t="s">
        <v>981</v>
      </c>
      <c r="I147">
        <v>9603</v>
      </c>
      <c r="J147" s="106" t="s">
        <v>1106</v>
      </c>
      <c r="K147" s="106" t="s">
        <v>993</v>
      </c>
      <c r="L147">
        <v>1621</v>
      </c>
      <c r="M147">
        <v>1632</v>
      </c>
      <c r="N147">
        <v>600</v>
      </c>
      <c r="O147" s="106" t="s">
        <v>984</v>
      </c>
      <c r="P147">
        <v>0.600916703882028</v>
      </c>
      <c r="Q147">
        <v>0.90335720655004903</v>
      </c>
      <c r="R147" s="15">
        <v>0.279751585827125</v>
      </c>
      <c r="S147" s="15">
        <v>5.2899132867510801E-2</v>
      </c>
      <c r="T147">
        <v>5.9686123805634199E-2</v>
      </c>
      <c r="U147">
        <v>5.9686123805634199E-2</v>
      </c>
      <c r="V147">
        <v>0.120184215599655</v>
      </c>
      <c r="W147">
        <v>1.28</v>
      </c>
      <c r="X147">
        <v>5.21</v>
      </c>
      <c r="Y147">
        <v>562538</v>
      </c>
      <c r="Z147">
        <v>23439</v>
      </c>
      <c r="AA147">
        <v>1.24</v>
      </c>
      <c r="AB147">
        <v>24</v>
      </c>
      <c r="AC147">
        <v>17</v>
      </c>
      <c r="AD147">
        <v>7</v>
      </c>
      <c r="AE147">
        <v>70.83</v>
      </c>
      <c r="AF147">
        <v>10</v>
      </c>
      <c r="AG147">
        <v>15</v>
      </c>
      <c r="AH147">
        <v>5</v>
      </c>
      <c r="AI147">
        <v>4</v>
      </c>
    </row>
    <row r="148" spans="1:35" x14ac:dyDescent="0.2">
      <c r="A148" s="102">
        <v>379</v>
      </c>
      <c r="B148">
        <v>6474</v>
      </c>
      <c r="C148" s="106" t="s">
        <v>1559</v>
      </c>
      <c r="D148" s="106" t="s">
        <v>992</v>
      </c>
      <c r="E148">
        <v>3215</v>
      </c>
      <c r="F148">
        <v>3195</v>
      </c>
      <c r="G148">
        <v>300</v>
      </c>
      <c r="H148" s="106" t="s">
        <v>981</v>
      </c>
      <c r="I148">
        <v>7762</v>
      </c>
      <c r="J148" s="106" t="s">
        <v>1134</v>
      </c>
      <c r="K148" s="106" t="s">
        <v>989</v>
      </c>
      <c r="L148">
        <v>340</v>
      </c>
      <c r="M148">
        <v>357</v>
      </c>
      <c r="N148">
        <v>2700</v>
      </c>
      <c r="O148" s="106" t="s">
        <v>984</v>
      </c>
      <c r="P148">
        <v>0.83393853601522805</v>
      </c>
      <c r="Q148">
        <v>0.95770866379532005</v>
      </c>
      <c r="R148" s="15">
        <v>0.28630413097941798</v>
      </c>
      <c r="S148" s="15">
        <v>7.4438908003962301E-2</v>
      </c>
      <c r="T148">
        <v>1.69675768153425</v>
      </c>
      <c r="U148">
        <v>1.69675768153425</v>
      </c>
      <c r="V148">
        <v>2.6321702601589698</v>
      </c>
      <c r="W148">
        <v>10.29</v>
      </c>
      <c r="X148">
        <v>0.56000000000000005</v>
      </c>
      <c r="Y148">
        <v>561459</v>
      </c>
      <c r="Z148">
        <v>31192</v>
      </c>
      <c r="AA148">
        <v>1.64</v>
      </c>
      <c r="AB148">
        <v>18</v>
      </c>
      <c r="AC148">
        <v>12</v>
      </c>
      <c r="AD148">
        <v>6</v>
      </c>
      <c r="AE148">
        <v>66.67</v>
      </c>
      <c r="AF148">
        <v>12</v>
      </c>
      <c r="AG148">
        <v>9</v>
      </c>
      <c r="AH148">
        <v>2</v>
      </c>
      <c r="AI148">
        <v>7</v>
      </c>
    </row>
    <row r="149" spans="1:35" x14ac:dyDescent="0.2">
      <c r="A149" s="102">
        <v>420</v>
      </c>
      <c r="B149">
        <v>6472</v>
      </c>
      <c r="C149" s="106" t="s">
        <v>59</v>
      </c>
      <c r="D149" s="106" t="s">
        <v>992</v>
      </c>
      <c r="E149">
        <v>204</v>
      </c>
      <c r="F149">
        <v>200</v>
      </c>
      <c r="G149">
        <v>5400</v>
      </c>
      <c r="H149" s="106" t="s">
        <v>981</v>
      </c>
      <c r="I149">
        <v>7278</v>
      </c>
      <c r="J149" s="106" t="s">
        <v>42</v>
      </c>
      <c r="K149" s="106" t="s">
        <v>996</v>
      </c>
      <c r="L149">
        <v>1575</v>
      </c>
      <c r="M149">
        <v>1549</v>
      </c>
      <c r="N149">
        <v>700</v>
      </c>
      <c r="O149" s="106" t="s">
        <v>984</v>
      </c>
      <c r="P149">
        <v>0.95084024895318797</v>
      </c>
      <c r="Q149">
        <v>0.956288605726344</v>
      </c>
      <c r="R149">
        <v>7.5004490407496599E-2</v>
      </c>
      <c r="S149">
        <v>2.36554600872068E-2</v>
      </c>
      <c r="T149">
        <v>0.54502789025690401</v>
      </c>
      <c r="U149">
        <v>0.54502789025690401</v>
      </c>
      <c r="V149">
        <v>0.45331224385049002</v>
      </c>
      <c r="W149">
        <v>3.44</v>
      </c>
      <c r="X149">
        <v>0.4</v>
      </c>
      <c r="Y149">
        <v>561311</v>
      </c>
      <c r="Z149">
        <v>43178</v>
      </c>
      <c r="AA149">
        <v>2.04</v>
      </c>
      <c r="AB149">
        <v>13</v>
      </c>
      <c r="AC149">
        <v>11</v>
      </c>
      <c r="AD149">
        <v>2</v>
      </c>
      <c r="AE149">
        <v>84.62</v>
      </c>
      <c r="AF149">
        <v>11</v>
      </c>
      <c r="AG149">
        <v>7</v>
      </c>
      <c r="AH149">
        <v>1</v>
      </c>
      <c r="AI149">
        <v>5</v>
      </c>
    </row>
    <row r="150" spans="1:35" x14ac:dyDescent="0.2">
      <c r="A150" s="102">
        <v>3888</v>
      </c>
      <c r="B150">
        <v>4061</v>
      </c>
      <c r="C150" s="106" t="s">
        <v>1161</v>
      </c>
      <c r="D150" s="106" t="s">
        <v>1003</v>
      </c>
      <c r="E150">
        <v>2688</v>
      </c>
      <c r="F150">
        <v>2686</v>
      </c>
      <c r="G150">
        <v>400</v>
      </c>
      <c r="H150" s="106" t="s">
        <v>981</v>
      </c>
      <c r="I150">
        <v>8303</v>
      </c>
      <c r="J150" s="106" t="s">
        <v>1639</v>
      </c>
      <c r="K150" s="106" t="s">
        <v>1024</v>
      </c>
      <c r="L150">
        <v>1281</v>
      </c>
      <c r="M150">
        <v>1304</v>
      </c>
      <c r="N150">
        <v>800</v>
      </c>
      <c r="O150" s="106" t="s">
        <v>984</v>
      </c>
      <c r="P150">
        <v>0.58599952503612396</v>
      </c>
      <c r="Q150">
        <v>0.86985621797703705</v>
      </c>
      <c r="R150" s="15">
        <v>0.47645742179016898</v>
      </c>
      <c r="S150" s="15">
        <v>1.39492125298877E-2</v>
      </c>
      <c r="T150">
        <v>1.5833551729331901</v>
      </c>
      <c r="U150">
        <v>1.5833551729331901</v>
      </c>
      <c r="V150">
        <v>1.7655027069959801</v>
      </c>
      <c r="W150">
        <v>11.51</v>
      </c>
      <c r="X150">
        <v>2.9</v>
      </c>
      <c r="Y150">
        <v>557997</v>
      </c>
      <c r="Z150">
        <v>39857</v>
      </c>
      <c r="AA150">
        <v>2.06</v>
      </c>
      <c r="AB150">
        <v>14</v>
      </c>
      <c r="AC150">
        <v>10</v>
      </c>
      <c r="AD150">
        <v>4</v>
      </c>
      <c r="AE150">
        <v>71.430000000000007</v>
      </c>
      <c r="AF150">
        <v>13</v>
      </c>
      <c r="AG150">
        <v>6</v>
      </c>
      <c r="AH150">
        <v>2</v>
      </c>
      <c r="AI150">
        <v>6</v>
      </c>
    </row>
    <row r="151" spans="1:35" x14ac:dyDescent="0.2">
      <c r="A151" s="102">
        <v>2914</v>
      </c>
      <c r="B151">
        <v>5301</v>
      </c>
      <c r="C151" s="106" t="s">
        <v>588</v>
      </c>
      <c r="D151" s="106" t="s">
        <v>980</v>
      </c>
      <c r="E151">
        <v>887</v>
      </c>
      <c r="F151">
        <v>881</v>
      </c>
      <c r="G151">
        <v>1200</v>
      </c>
      <c r="H151" s="106" t="s">
        <v>981</v>
      </c>
      <c r="I151">
        <v>8078</v>
      </c>
      <c r="J151" s="106" t="s">
        <v>1307</v>
      </c>
      <c r="K151" s="106" t="s">
        <v>988</v>
      </c>
      <c r="L151">
        <v>1719</v>
      </c>
      <c r="M151">
        <v>1710</v>
      </c>
      <c r="N151">
        <v>600</v>
      </c>
      <c r="O151" s="106" t="s">
        <v>984</v>
      </c>
      <c r="P151">
        <v>0.68198834565619704</v>
      </c>
      <c r="Q151">
        <v>0.89775986787759399</v>
      </c>
      <c r="R151" s="106">
        <v>7.6902794630113194E-2</v>
      </c>
      <c r="S151" s="15">
        <v>1.0472118356133899E-2</v>
      </c>
      <c r="T151">
        <v>0.498857511893465</v>
      </c>
      <c r="U151">
        <v>0.498857511893465</v>
      </c>
      <c r="V151">
        <v>0.48888522265520801</v>
      </c>
      <c r="W151">
        <v>6.99</v>
      </c>
      <c r="X151">
        <v>3.04</v>
      </c>
      <c r="Y151">
        <v>557980</v>
      </c>
      <c r="Z151">
        <v>21461</v>
      </c>
      <c r="AA151">
        <v>1.1599999999999999</v>
      </c>
      <c r="AB151">
        <v>26</v>
      </c>
      <c r="AC151">
        <v>18</v>
      </c>
      <c r="AD151">
        <v>8</v>
      </c>
      <c r="AE151">
        <v>69.23</v>
      </c>
      <c r="AF151">
        <v>7</v>
      </c>
      <c r="AG151">
        <v>17</v>
      </c>
      <c r="AH151">
        <v>8</v>
      </c>
      <c r="AI151">
        <v>1</v>
      </c>
    </row>
    <row r="152" spans="1:35" x14ac:dyDescent="0.2">
      <c r="A152" s="102">
        <v>2570</v>
      </c>
      <c r="B152">
        <v>1942</v>
      </c>
      <c r="C152" s="106" t="s">
        <v>1303</v>
      </c>
      <c r="D152" s="106" t="s">
        <v>990</v>
      </c>
      <c r="E152">
        <v>911</v>
      </c>
      <c r="F152">
        <v>924</v>
      </c>
      <c r="G152">
        <v>1100</v>
      </c>
      <c r="H152" s="106" t="s">
        <v>981</v>
      </c>
      <c r="I152">
        <v>9412</v>
      </c>
      <c r="J152" s="106" t="s">
        <v>470</v>
      </c>
      <c r="K152" s="106" t="s">
        <v>983</v>
      </c>
      <c r="L152">
        <v>416</v>
      </c>
      <c r="M152">
        <v>410</v>
      </c>
      <c r="N152">
        <v>2500</v>
      </c>
      <c r="O152" s="106" t="s">
        <v>984</v>
      </c>
      <c r="P152">
        <v>0.84560733452598402</v>
      </c>
      <c r="Q152">
        <v>0.90636297434087199</v>
      </c>
      <c r="R152" s="106">
        <v>0.32305415331193199</v>
      </c>
      <c r="S152" s="106">
        <v>3.70140324654116E-2</v>
      </c>
      <c r="T152">
        <v>1.12314591590821</v>
      </c>
      <c r="U152">
        <v>1.12314591590821</v>
      </c>
      <c r="V152">
        <v>0.76121638121744295</v>
      </c>
      <c r="W152">
        <v>4.3899999999999997</v>
      </c>
      <c r="X152">
        <v>0.85</v>
      </c>
      <c r="Y152">
        <v>555874</v>
      </c>
      <c r="Z152">
        <v>34742</v>
      </c>
      <c r="AA152">
        <v>1.68</v>
      </c>
      <c r="AB152">
        <v>16</v>
      </c>
      <c r="AC152">
        <v>14</v>
      </c>
      <c r="AD152">
        <v>2</v>
      </c>
      <c r="AE152">
        <v>87.5</v>
      </c>
      <c r="AF152">
        <v>13</v>
      </c>
      <c r="AG152">
        <v>7</v>
      </c>
      <c r="AH152">
        <v>0</v>
      </c>
      <c r="AI152">
        <v>9</v>
      </c>
    </row>
    <row r="153" spans="1:35" x14ac:dyDescent="0.2">
      <c r="A153" s="102">
        <v>133</v>
      </c>
      <c r="B153">
        <v>4324</v>
      </c>
      <c r="C153" s="106" t="s">
        <v>1159</v>
      </c>
      <c r="D153" s="106" t="s">
        <v>993</v>
      </c>
      <c r="E153">
        <v>2249</v>
      </c>
      <c r="F153">
        <v>2231</v>
      </c>
      <c r="G153">
        <v>400</v>
      </c>
      <c r="H153" s="106" t="s">
        <v>981</v>
      </c>
      <c r="I153">
        <v>7321</v>
      </c>
      <c r="J153" s="106" t="s">
        <v>1131</v>
      </c>
      <c r="K153" s="106" t="s">
        <v>1024</v>
      </c>
      <c r="L153">
        <v>335</v>
      </c>
      <c r="M153">
        <v>344</v>
      </c>
      <c r="N153">
        <v>2600</v>
      </c>
      <c r="O153" s="106" t="s">
        <v>984</v>
      </c>
      <c r="P153">
        <v>0.929660525084823</v>
      </c>
      <c r="Q153">
        <v>0.96816217933280602</v>
      </c>
      <c r="R153" s="106">
        <v>0.48222020021100798</v>
      </c>
      <c r="S153" s="15">
        <v>6.9907315271120804E-2</v>
      </c>
      <c r="T153">
        <v>1.6651104816639399</v>
      </c>
      <c r="U153">
        <v>1.6651104816639399</v>
      </c>
      <c r="V153">
        <v>2.3392917368893502</v>
      </c>
      <c r="W153">
        <v>9.7899999999999991</v>
      </c>
      <c r="X153">
        <v>0.22</v>
      </c>
      <c r="Y153">
        <v>553030</v>
      </c>
      <c r="Z153">
        <v>39502</v>
      </c>
      <c r="AA153">
        <v>2.12</v>
      </c>
      <c r="AB153">
        <v>14</v>
      </c>
      <c r="AC153">
        <v>10</v>
      </c>
      <c r="AD153">
        <v>4</v>
      </c>
      <c r="AE153">
        <v>71.430000000000007</v>
      </c>
      <c r="AF153">
        <v>13</v>
      </c>
      <c r="AG153">
        <v>7</v>
      </c>
      <c r="AH153">
        <v>2</v>
      </c>
      <c r="AI153">
        <v>5</v>
      </c>
    </row>
    <row r="154" spans="1:35" x14ac:dyDescent="0.2">
      <c r="A154" s="102">
        <v>2029</v>
      </c>
      <c r="B154">
        <v>3865</v>
      </c>
      <c r="C154" s="106" t="s">
        <v>934</v>
      </c>
      <c r="D154" s="106" t="s">
        <v>1143</v>
      </c>
      <c r="E154">
        <v>390</v>
      </c>
      <c r="F154">
        <v>391</v>
      </c>
      <c r="G154">
        <v>2500</v>
      </c>
      <c r="H154" s="106" t="s">
        <v>984</v>
      </c>
      <c r="I154">
        <v>7976</v>
      </c>
      <c r="J154" s="106" t="s">
        <v>1019</v>
      </c>
      <c r="K154" s="106" t="s">
        <v>1002</v>
      </c>
      <c r="L154">
        <v>1398</v>
      </c>
      <c r="M154">
        <v>1394</v>
      </c>
      <c r="N154">
        <v>700</v>
      </c>
      <c r="O154" s="106" t="s">
        <v>981</v>
      </c>
      <c r="P154">
        <v>0.90122900043078202</v>
      </c>
      <c r="Q154">
        <v>0.919444684153786</v>
      </c>
      <c r="R154" s="15">
        <v>3.5865289293983901E-2</v>
      </c>
      <c r="S154" s="15">
        <v>5.5646425730241901E-2</v>
      </c>
      <c r="T154">
        <v>-1.6404234411638201</v>
      </c>
      <c r="U154">
        <v>1.6404234411638201</v>
      </c>
      <c r="V154">
        <v>1.2440099201946699</v>
      </c>
      <c r="W154">
        <v>-7.68</v>
      </c>
      <c r="X154">
        <v>0.17</v>
      </c>
      <c r="Y154">
        <v>552298</v>
      </c>
      <c r="Z154">
        <v>26300</v>
      </c>
      <c r="AA154">
        <v>1.33</v>
      </c>
      <c r="AB154">
        <v>21</v>
      </c>
      <c r="AC154">
        <v>14</v>
      </c>
      <c r="AD154">
        <v>7</v>
      </c>
      <c r="AE154">
        <v>66.67</v>
      </c>
      <c r="AF154">
        <v>12</v>
      </c>
      <c r="AG154">
        <v>9</v>
      </c>
      <c r="AH154">
        <v>3</v>
      </c>
      <c r="AI154">
        <v>9</v>
      </c>
    </row>
    <row r="155" spans="1:35" x14ac:dyDescent="0.2">
      <c r="A155" s="102">
        <v>273</v>
      </c>
      <c r="B155">
        <v>4208</v>
      </c>
      <c r="C155" s="106" t="s">
        <v>1120</v>
      </c>
      <c r="D155" s="106" t="s">
        <v>1003</v>
      </c>
      <c r="E155">
        <v>1716</v>
      </c>
      <c r="F155">
        <v>1689</v>
      </c>
      <c r="G155">
        <v>600</v>
      </c>
      <c r="H155" s="106" t="s">
        <v>981</v>
      </c>
      <c r="I155">
        <v>7186</v>
      </c>
      <c r="J155" s="106" t="s">
        <v>461</v>
      </c>
      <c r="K155" s="106" t="s">
        <v>1024</v>
      </c>
      <c r="L155">
        <v>309</v>
      </c>
      <c r="M155">
        <v>312</v>
      </c>
      <c r="N155">
        <v>3200</v>
      </c>
      <c r="O155" s="106" t="s">
        <v>984</v>
      </c>
      <c r="P155">
        <v>0.92936038684927902</v>
      </c>
      <c r="Q155">
        <v>0.96126762409132105</v>
      </c>
      <c r="R155" s="15">
        <v>0.498113054523662</v>
      </c>
      <c r="S155">
        <v>3.3014389308157498E-2</v>
      </c>
      <c r="T155">
        <v>0.33528003422087999</v>
      </c>
      <c r="U155">
        <v>0.33528003422087999</v>
      </c>
      <c r="V155">
        <v>0.64474390362053302</v>
      </c>
      <c r="W155">
        <v>1.29</v>
      </c>
      <c r="X155">
        <v>1.48</v>
      </c>
      <c r="Y155">
        <v>549680</v>
      </c>
      <c r="Z155">
        <v>32334</v>
      </c>
      <c r="AA155">
        <v>1.68</v>
      </c>
      <c r="AB155">
        <v>17</v>
      </c>
      <c r="AC155">
        <v>13</v>
      </c>
      <c r="AD155">
        <v>4</v>
      </c>
      <c r="AE155">
        <v>76.47</v>
      </c>
      <c r="AF155">
        <v>10</v>
      </c>
      <c r="AG155">
        <v>11</v>
      </c>
      <c r="AH155">
        <v>3</v>
      </c>
      <c r="AI155">
        <v>3</v>
      </c>
    </row>
    <row r="156" spans="1:35" x14ac:dyDescent="0.2">
      <c r="A156" s="102">
        <v>2344</v>
      </c>
      <c r="B156">
        <v>4004</v>
      </c>
      <c r="C156" s="106" t="s">
        <v>1121</v>
      </c>
      <c r="D156" s="106" t="s">
        <v>1003</v>
      </c>
      <c r="E156">
        <v>2150</v>
      </c>
      <c r="F156">
        <v>2185</v>
      </c>
      <c r="G156">
        <v>500</v>
      </c>
      <c r="H156" s="106" t="s">
        <v>984</v>
      </c>
      <c r="I156">
        <v>4061</v>
      </c>
      <c r="J156" s="106" t="s">
        <v>1161</v>
      </c>
      <c r="K156" s="106" t="s">
        <v>1003</v>
      </c>
      <c r="L156">
        <v>2688</v>
      </c>
      <c r="M156">
        <v>2686</v>
      </c>
      <c r="N156">
        <v>400</v>
      </c>
      <c r="O156" s="106" t="s">
        <v>981</v>
      </c>
      <c r="P156">
        <v>0.80315015937942902</v>
      </c>
      <c r="Q156">
        <v>0.91176413383889898</v>
      </c>
      <c r="R156">
        <v>0.184296795990808</v>
      </c>
      <c r="S156" s="106">
        <v>5.0342097695084603E-2</v>
      </c>
      <c r="T156">
        <v>-1.4993512083904399</v>
      </c>
      <c r="U156">
        <v>1.4993512083904399</v>
      </c>
      <c r="V156">
        <v>0.36807539144178503</v>
      </c>
      <c r="W156">
        <v>-9.69</v>
      </c>
      <c r="X156">
        <v>1.68</v>
      </c>
      <c r="Y156">
        <v>549554</v>
      </c>
      <c r="Z156">
        <v>61062</v>
      </c>
      <c r="AA156">
        <v>3.02</v>
      </c>
      <c r="AB156">
        <v>9</v>
      </c>
      <c r="AC156">
        <v>8</v>
      </c>
      <c r="AD156">
        <v>1</v>
      </c>
      <c r="AE156">
        <v>88.89</v>
      </c>
      <c r="AF156">
        <v>11</v>
      </c>
      <c r="AG156">
        <v>7</v>
      </c>
      <c r="AH156">
        <v>2</v>
      </c>
      <c r="AI156">
        <v>0</v>
      </c>
    </row>
    <row r="157" spans="1:35" x14ac:dyDescent="0.2">
      <c r="A157" s="102">
        <v>4177</v>
      </c>
      <c r="B157">
        <v>3099</v>
      </c>
      <c r="C157" s="106" t="s">
        <v>33</v>
      </c>
      <c r="D157" s="106" t="s">
        <v>1004</v>
      </c>
      <c r="E157">
        <v>650</v>
      </c>
      <c r="F157">
        <v>664</v>
      </c>
      <c r="G157">
        <v>1500</v>
      </c>
      <c r="H157" s="106" t="s">
        <v>984</v>
      </c>
      <c r="I157">
        <v>8876</v>
      </c>
      <c r="J157" s="106" t="s">
        <v>1627</v>
      </c>
      <c r="K157" s="106" t="s">
        <v>993</v>
      </c>
      <c r="L157">
        <v>2400</v>
      </c>
      <c r="M157">
        <v>2462</v>
      </c>
      <c r="N157">
        <v>400</v>
      </c>
      <c r="O157" s="106" t="s">
        <v>981</v>
      </c>
      <c r="P157">
        <v>0.54107416280905696</v>
      </c>
      <c r="Q157">
        <v>0.85881552624628399</v>
      </c>
      <c r="R157" s="106">
        <v>0.157096177342122</v>
      </c>
      <c r="S157" s="15">
        <v>7.3285720462263407E-2</v>
      </c>
      <c r="T157">
        <v>-0.67188686438525902</v>
      </c>
      <c r="U157">
        <v>0.67188686438525902</v>
      </c>
      <c r="V157">
        <v>0.79659676417937897</v>
      </c>
      <c r="W157">
        <v>-5.67</v>
      </c>
      <c r="X157">
        <v>1.1399999999999999</v>
      </c>
      <c r="Y157">
        <v>549219</v>
      </c>
      <c r="Z157">
        <v>24964</v>
      </c>
      <c r="AA157">
        <v>1.1599999999999999</v>
      </c>
      <c r="AB157">
        <v>22</v>
      </c>
      <c r="AC157">
        <v>14</v>
      </c>
      <c r="AD157">
        <v>8</v>
      </c>
      <c r="AE157">
        <v>63.64</v>
      </c>
      <c r="AF157">
        <v>9</v>
      </c>
      <c r="AG157">
        <v>12</v>
      </c>
      <c r="AH157">
        <v>7</v>
      </c>
      <c r="AI157">
        <v>3</v>
      </c>
    </row>
    <row r="158" spans="1:35" x14ac:dyDescent="0.2">
      <c r="A158" s="102">
        <v>1989</v>
      </c>
      <c r="B158">
        <v>1812</v>
      </c>
      <c r="C158" s="106" t="s">
        <v>1048</v>
      </c>
      <c r="D158" s="106" t="s">
        <v>990</v>
      </c>
      <c r="E158">
        <v>1196</v>
      </c>
      <c r="F158">
        <v>1187</v>
      </c>
      <c r="G158">
        <v>900</v>
      </c>
      <c r="H158" s="106" t="s">
        <v>984</v>
      </c>
      <c r="I158">
        <v>4061</v>
      </c>
      <c r="J158" s="106" t="s">
        <v>1161</v>
      </c>
      <c r="K158" s="106" t="s">
        <v>1003</v>
      </c>
      <c r="L158">
        <v>2688</v>
      </c>
      <c r="M158">
        <v>2686</v>
      </c>
      <c r="N158">
        <v>400</v>
      </c>
      <c r="O158" s="106" t="s">
        <v>981</v>
      </c>
      <c r="P158">
        <v>0.77137576551686404</v>
      </c>
      <c r="Q158">
        <v>0.92058610539043695</v>
      </c>
      <c r="R158" s="15">
        <v>0.312127200050553</v>
      </c>
      <c r="S158" s="15">
        <v>2.5049130239029601E-2</v>
      </c>
      <c r="T158">
        <v>-6.5324709504793396E-2</v>
      </c>
      <c r="U158">
        <v>6.5324709504793396E-2</v>
      </c>
      <c r="V158">
        <v>5.5827706276001303E-2</v>
      </c>
      <c r="W158">
        <v>-0.44</v>
      </c>
      <c r="X158">
        <v>0.56999999999999995</v>
      </c>
      <c r="Y158">
        <v>548784</v>
      </c>
      <c r="Z158">
        <v>34299</v>
      </c>
      <c r="AA158">
        <v>1.76</v>
      </c>
      <c r="AB158">
        <v>16</v>
      </c>
      <c r="AC158">
        <v>12</v>
      </c>
      <c r="AD158">
        <v>4</v>
      </c>
      <c r="AE158">
        <v>75</v>
      </c>
      <c r="AF158">
        <v>12</v>
      </c>
      <c r="AG158">
        <v>7</v>
      </c>
      <c r="AH158">
        <v>4</v>
      </c>
      <c r="AI158">
        <v>5</v>
      </c>
    </row>
    <row r="159" spans="1:35" x14ac:dyDescent="0.2">
      <c r="A159" s="102">
        <v>3553</v>
      </c>
      <c r="B159">
        <v>1605</v>
      </c>
      <c r="C159" s="106" t="s">
        <v>1156</v>
      </c>
      <c r="D159" s="106" t="s">
        <v>1139</v>
      </c>
      <c r="E159">
        <v>692</v>
      </c>
      <c r="F159">
        <v>709.3</v>
      </c>
      <c r="G159">
        <v>1500</v>
      </c>
      <c r="H159" s="106" t="s">
        <v>984</v>
      </c>
      <c r="I159">
        <v>3099</v>
      </c>
      <c r="J159" s="106" t="s">
        <v>33</v>
      </c>
      <c r="K159" s="106" t="s">
        <v>1004</v>
      </c>
      <c r="L159">
        <v>650</v>
      </c>
      <c r="M159">
        <v>664</v>
      </c>
      <c r="N159">
        <v>1600</v>
      </c>
      <c r="O159" s="106" t="s">
        <v>981</v>
      </c>
      <c r="P159">
        <v>0.76072754016872202</v>
      </c>
      <c r="Q159">
        <v>0.88078881188365099</v>
      </c>
      <c r="R159" s="15">
        <v>0.43696655442902099</v>
      </c>
      <c r="S159">
        <v>9.0964833516253202E-2</v>
      </c>
      <c r="T159">
        <v>-0.38481866064619702</v>
      </c>
      <c r="U159">
        <v>0.38481866064619702</v>
      </c>
      <c r="V159">
        <v>0.513384656056181</v>
      </c>
      <c r="W159">
        <v>-5.24</v>
      </c>
      <c r="X159">
        <v>0.15</v>
      </c>
      <c r="Y159">
        <v>547541</v>
      </c>
      <c r="Z159">
        <v>26073</v>
      </c>
      <c r="AA159">
        <v>1.27</v>
      </c>
      <c r="AB159">
        <v>21</v>
      </c>
      <c r="AC159">
        <v>14</v>
      </c>
      <c r="AD159">
        <v>7</v>
      </c>
      <c r="AE159">
        <v>66.67</v>
      </c>
      <c r="AF159">
        <v>11</v>
      </c>
      <c r="AG159">
        <v>13</v>
      </c>
      <c r="AH159">
        <v>4</v>
      </c>
      <c r="AI159">
        <v>4</v>
      </c>
    </row>
    <row r="160" spans="1:35" x14ac:dyDescent="0.2">
      <c r="A160" s="102">
        <v>3079</v>
      </c>
      <c r="B160">
        <v>8905</v>
      </c>
      <c r="C160" s="106" t="s">
        <v>1193</v>
      </c>
      <c r="D160" s="106" t="s">
        <v>1000</v>
      </c>
      <c r="E160">
        <v>1482</v>
      </c>
      <c r="F160">
        <v>1512</v>
      </c>
      <c r="G160">
        <v>600</v>
      </c>
      <c r="H160" s="106" t="s">
        <v>981</v>
      </c>
      <c r="I160">
        <v>9715</v>
      </c>
      <c r="J160" s="106" t="s">
        <v>1239</v>
      </c>
      <c r="K160" s="106" t="s">
        <v>993</v>
      </c>
      <c r="L160">
        <v>2170</v>
      </c>
      <c r="M160">
        <v>2208</v>
      </c>
      <c r="N160">
        <v>400</v>
      </c>
      <c r="O160" s="106" t="s">
        <v>984</v>
      </c>
      <c r="P160">
        <v>0.82205921295176998</v>
      </c>
      <c r="Q160">
        <v>0.89374134786066095</v>
      </c>
      <c r="R160">
        <v>0.42320573710329701</v>
      </c>
      <c r="S160" s="106">
        <v>2.66800765729928E-2</v>
      </c>
      <c r="T160">
        <v>8.4206194360962897E-2</v>
      </c>
      <c r="U160">
        <v>8.4206194360962897E-2</v>
      </c>
      <c r="V160">
        <v>9.4450543609432405E-2</v>
      </c>
      <c r="W160">
        <v>0.71</v>
      </c>
      <c r="X160">
        <v>2.72</v>
      </c>
      <c r="Y160">
        <v>545359</v>
      </c>
      <c r="Z160">
        <v>36357</v>
      </c>
      <c r="AA160">
        <v>1.81</v>
      </c>
      <c r="AB160">
        <v>15</v>
      </c>
      <c r="AC160">
        <v>12</v>
      </c>
      <c r="AD160">
        <v>3</v>
      </c>
      <c r="AE160">
        <v>80</v>
      </c>
      <c r="AF160">
        <v>9</v>
      </c>
      <c r="AG160">
        <v>11</v>
      </c>
      <c r="AH160">
        <v>2</v>
      </c>
      <c r="AI160">
        <v>2</v>
      </c>
    </row>
    <row r="161" spans="1:35" x14ac:dyDescent="0.2">
      <c r="A161" s="102">
        <v>664</v>
      </c>
      <c r="B161">
        <v>8179</v>
      </c>
      <c r="C161" s="106" t="s">
        <v>681</v>
      </c>
      <c r="D161" s="106" t="s">
        <v>1004</v>
      </c>
      <c r="E161">
        <v>1700</v>
      </c>
      <c r="F161">
        <v>1812</v>
      </c>
      <c r="G161">
        <v>600</v>
      </c>
      <c r="H161" s="106" t="s">
        <v>981</v>
      </c>
      <c r="I161">
        <v>9766</v>
      </c>
      <c r="J161" s="106" t="s">
        <v>1628</v>
      </c>
      <c r="K161" s="106" t="s">
        <v>983</v>
      </c>
      <c r="L161">
        <v>3500</v>
      </c>
      <c r="M161">
        <v>3385</v>
      </c>
      <c r="N161">
        <v>300</v>
      </c>
      <c r="O161" s="106" t="s">
        <v>984</v>
      </c>
      <c r="P161">
        <v>0.72569524513246797</v>
      </c>
      <c r="Q161">
        <v>0.94962204874887801</v>
      </c>
      <c r="R161" s="106">
        <v>8.0519268763718496E-2</v>
      </c>
      <c r="S161">
        <v>7.4202222023118302E-3</v>
      </c>
      <c r="T161">
        <v>0.25793345821705399</v>
      </c>
      <c r="U161">
        <v>0.25793345821705399</v>
      </c>
      <c r="V161">
        <v>0.55086291855217995</v>
      </c>
      <c r="W161">
        <v>1.98</v>
      </c>
      <c r="X161">
        <v>7.06</v>
      </c>
      <c r="Y161">
        <v>545052</v>
      </c>
      <c r="Z161">
        <v>45421</v>
      </c>
      <c r="AA161">
        <v>2.13</v>
      </c>
      <c r="AB161">
        <v>12</v>
      </c>
      <c r="AC161">
        <v>8</v>
      </c>
      <c r="AD161">
        <v>4</v>
      </c>
      <c r="AE161">
        <v>66.67</v>
      </c>
      <c r="AF161">
        <v>8</v>
      </c>
      <c r="AG161">
        <v>7</v>
      </c>
      <c r="AH161">
        <v>3</v>
      </c>
      <c r="AI161">
        <v>2</v>
      </c>
    </row>
    <row r="162" spans="1:35" x14ac:dyDescent="0.2">
      <c r="A162" s="102">
        <v>1588</v>
      </c>
      <c r="B162">
        <v>6028</v>
      </c>
      <c r="C162" s="106" t="s">
        <v>469</v>
      </c>
      <c r="D162" s="106" t="s">
        <v>993</v>
      </c>
      <c r="E162">
        <v>6150</v>
      </c>
      <c r="F162">
        <v>6230</v>
      </c>
      <c r="G162">
        <v>100</v>
      </c>
      <c r="H162" s="106" t="s">
        <v>981</v>
      </c>
      <c r="I162">
        <v>9412</v>
      </c>
      <c r="J162" s="106" t="s">
        <v>470</v>
      </c>
      <c r="K162" s="106" t="s">
        <v>983</v>
      </c>
      <c r="L162">
        <v>416</v>
      </c>
      <c r="M162">
        <v>410</v>
      </c>
      <c r="N162">
        <v>1500</v>
      </c>
      <c r="O162" s="106" t="s">
        <v>984</v>
      </c>
      <c r="P162">
        <v>0.85541072439667398</v>
      </c>
      <c r="Q162">
        <v>0.92929511243683205</v>
      </c>
      <c r="R162" s="15">
        <v>0.33251746421578299</v>
      </c>
      <c r="S162" s="15">
        <v>2.0643444327055101E-5</v>
      </c>
      <c r="T162">
        <v>0.62210799007833595</v>
      </c>
      <c r="U162">
        <v>0.62210799007833595</v>
      </c>
      <c r="V162">
        <v>0.52694872272209403</v>
      </c>
      <c r="W162">
        <v>7.17</v>
      </c>
      <c r="X162">
        <v>1.28</v>
      </c>
      <c r="Y162">
        <v>544155</v>
      </c>
      <c r="Z162">
        <v>21766</v>
      </c>
      <c r="AA162">
        <v>1.3</v>
      </c>
      <c r="AB162">
        <v>25</v>
      </c>
      <c r="AC162">
        <v>18</v>
      </c>
      <c r="AD162">
        <v>7</v>
      </c>
      <c r="AE162">
        <v>72</v>
      </c>
      <c r="AF162">
        <v>10</v>
      </c>
      <c r="AG162">
        <v>15</v>
      </c>
      <c r="AH162">
        <v>4</v>
      </c>
      <c r="AI162">
        <v>6</v>
      </c>
    </row>
    <row r="163" spans="1:35" x14ac:dyDescent="0.2">
      <c r="A163" s="102">
        <v>3149</v>
      </c>
      <c r="B163">
        <v>4503</v>
      </c>
      <c r="C163" s="106" t="s">
        <v>567</v>
      </c>
      <c r="D163" s="106" t="s">
        <v>1001</v>
      </c>
      <c r="E163">
        <v>1745</v>
      </c>
      <c r="F163">
        <v>1721.5</v>
      </c>
      <c r="G163">
        <v>600</v>
      </c>
      <c r="H163" s="106" t="s">
        <v>984</v>
      </c>
      <c r="I163">
        <v>4689</v>
      </c>
      <c r="J163" s="106" t="s">
        <v>1108</v>
      </c>
      <c r="K163" s="106" t="s">
        <v>983</v>
      </c>
      <c r="L163">
        <v>433</v>
      </c>
      <c r="M163">
        <v>430</v>
      </c>
      <c r="N163">
        <v>2400</v>
      </c>
      <c r="O163" s="106" t="s">
        <v>981</v>
      </c>
      <c r="P163">
        <v>0.83704805343252497</v>
      </c>
      <c r="Q163">
        <v>0.89225655358292399</v>
      </c>
      <c r="R163" s="15">
        <v>0.225751454930429</v>
      </c>
      <c r="S163" s="15">
        <v>1.31421394624193E-2</v>
      </c>
      <c r="T163">
        <v>-1.65047572010468</v>
      </c>
      <c r="U163">
        <v>1.65047572010468</v>
      </c>
      <c r="V163">
        <v>1.7935488204012999</v>
      </c>
      <c r="W163">
        <v>-11.42</v>
      </c>
      <c r="X163">
        <v>0.09</v>
      </c>
      <c r="Y163">
        <v>543879</v>
      </c>
      <c r="Z163">
        <v>21755</v>
      </c>
      <c r="AA163">
        <v>1.02</v>
      </c>
      <c r="AB163">
        <v>25</v>
      </c>
      <c r="AC163">
        <v>15</v>
      </c>
      <c r="AD163">
        <v>10</v>
      </c>
      <c r="AE163">
        <v>60</v>
      </c>
      <c r="AF163">
        <v>10</v>
      </c>
      <c r="AG163">
        <v>15</v>
      </c>
      <c r="AH163">
        <v>8</v>
      </c>
      <c r="AI163">
        <v>2</v>
      </c>
    </row>
    <row r="164" spans="1:35" x14ac:dyDescent="0.2">
      <c r="A164" s="102">
        <v>1091</v>
      </c>
      <c r="B164">
        <v>3291</v>
      </c>
      <c r="C164" s="106" t="s">
        <v>55</v>
      </c>
      <c r="D164" s="106" t="s">
        <v>1000</v>
      </c>
      <c r="E164">
        <v>1320</v>
      </c>
      <c r="F164">
        <v>1382</v>
      </c>
      <c r="G164">
        <v>700</v>
      </c>
      <c r="H164" s="106" t="s">
        <v>984</v>
      </c>
      <c r="I164">
        <v>6301</v>
      </c>
      <c r="J164" s="106" t="s">
        <v>52</v>
      </c>
      <c r="K164" s="106" t="s">
        <v>992</v>
      </c>
      <c r="L164">
        <v>2030</v>
      </c>
      <c r="M164">
        <v>2033.5</v>
      </c>
      <c r="N164">
        <v>500</v>
      </c>
      <c r="O164" s="106" t="s">
        <v>981</v>
      </c>
      <c r="P164">
        <v>0.70653277785320601</v>
      </c>
      <c r="Q164">
        <v>0.93912216052176001</v>
      </c>
      <c r="R164">
        <v>7.3126062554995597E-2</v>
      </c>
      <c r="S164" s="15">
        <v>1.3530517121039399E-3</v>
      </c>
      <c r="T164">
        <v>-1.2961790839227001</v>
      </c>
      <c r="U164">
        <v>1.2961790839227001</v>
      </c>
      <c r="V164">
        <v>1.3046354349962599</v>
      </c>
      <c r="W164">
        <v>-9.7200000000000006</v>
      </c>
      <c r="X164">
        <v>4.8499999999999996</v>
      </c>
      <c r="Y164">
        <v>543726</v>
      </c>
      <c r="Z164">
        <v>22655</v>
      </c>
      <c r="AA164">
        <v>1.1599999999999999</v>
      </c>
      <c r="AB164">
        <v>24</v>
      </c>
      <c r="AC164">
        <v>18</v>
      </c>
      <c r="AD164">
        <v>6</v>
      </c>
      <c r="AE164">
        <v>75</v>
      </c>
      <c r="AF164">
        <v>9</v>
      </c>
      <c r="AG164">
        <v>15</v>
      </c>
      <c r="AH164">
        <v>5</v>
      </c>
      <c r="AI164">
        <v>4</v>
      </c>
    </row>
    <row r="165" spans="1:35" x14ac:dyDescent="0.2">
      <c r="A165" s="102">
        <v>2714</v>
      </c>
      <c r="B165">
        <v>2501</v>
      </c>
      <c r="C165" s="106" t="s">
        <v>501</v>
      </c>
      <c r="D165" s="106" t="s">
        <v>1006</v>
      </c>
      <c r="E165">
        <v>1962</v>
      </c>
      <c r="F165">
        <v>2008</v>
      </c>
      <c r="G165">
        <v>500</v>
      </c>
      <c r="H165" s="106" t="s">
        <v>984</v>
      </c>
      <c r="I165">
        <v>5714</v>
      </c>
      <c r="J165" s="106" t="s">
        <v>594</v>
      </c>
      <c r="K165" s="106" t="s">
        <v>994</v>
      </c>
      <c r="L165">
        <v>3060</v>
      </c>
      <c r="M165">
        <v>3090</v>
      </c>
      <c r="N165">
        <v>300</v>
      </c>
      <c r="O165" s="106" t="s">
        <v>981</v>
      </c>
      <c r="P165">
        <v>0.94520990285741302</v>
      </c>
      <c r="Q165">
        <v>0.90302075007567995</v>
      </c>
      <c r="R165" s="15">
        <v>1.33511673431073E-2</v>
      </c>
      <c r="S165" s="15">
        <v>9.1840036854250906E-2</v>
      </c>
      <c r="T165">
        <v>-0.99980575168221897</v>
      </c>
      <c r="U165">
        <v>0.99980575168221897</v>
      </c>
      <c r="V165">
        <v>1.4072981454843401</v>
      </c>
      <c r="W165">
        <v>-4.2699999999999996</v>
      </c>
      <c r="X165">
        <v>8.31</v>
      </c>
      <c r="Y165">
        <v>542858</v>
      </c>
      <c r="Z165">
        <v>38776</v>
      </c>
      <c r="AA165">
        <v>2.02</v>
      </c>
      <c r="AB165">
        <v>14</v>
      </c>
      <c r="AC165">
        <v>12</v>
      </c>
      <c r="AD165">
        <v>2</v>
      </c>
      <c r="AE165">
        <v>85.71</v>
      </c>
      <c r="AF165">
        <v>9</v>
      </c>
      <c r="AG165">
        <v>11</v>
      </c>
      <c r="AH165">
        <v>0</v>
      </c>
      <c r="AI165">
        <v>3</v>
      </c>
    </row>
    <row r="166" spans="1:35" x14ac:dyDescent="0.2">
      <c r="A166" s="102">
        <v>2467</v>
      </c>
      <c r="B166">
        <v>3099</v>
      </c>
      <c r="C166" s="106" t="s">
        <v>33</v>
      </c>
      <c r="D166" s="106" t="s">
        <v>1004</v>
      </c>
      <c r="E166">
        <v>650</v>
      </c>
      <c r="F166">
        <v>664</v>
      </c>
      <c r="G166">
        <v>1600</v>
      </c>
      <c r="H166" s="106" t="s">
        <v>981</v>
      </c>
      <c r="I166">
        <v>4045</v>
      </c>
      <c r="J166" s="106" t="s">
        <v>1228</v>
      </c>
      <c r="K166" s="106" t="s">
        <v>1003</v>
      </c>
      <c r="L166">
        <v>994</v>
      </c>
      <c r="M166">
        <v>981</v>
      </c>
      <c r="N166">
        <v>1100</v>
      </c>
      <c r="O166" s="106" t="s">
        <v>984</v>
      </c>
      <c r="P166">
        <v>0.81423995132631699</v>
      </c>
      <c r="Q166">
        <v>0.909009264177289</v>
      </c>
      <c r="R166" s="106">
        <v>8.8097316728397004E-2</v>
      </c>
      <c r="S166" s="15">
        <v>4.4844096912517097E-2</v>
      </c>
      <c r="T166">
        <v>0.16132076585916699</v>
      </c>
      <c r="U166">
        <v>0.16132076585916699</v>
      </c>
      <c r="V166">
        <v>0.26486953886485698</v>
      </c>
      <c r="W166">
        <v>1.01</v>
      </c>
      <c r="X166">
        <v>1.55</v>
      </c>
      <c r="Y166">
        <v>541781</v>
      </c>
      <c r="Z166">
        <v>25799</v>
      </c>
      <c r="AA166">
        <v>1.24</v>
      </c>
      <c r="AB166">
        <v>21</v>
      </c>
      <c r="AC166">
        <v>14</v>
      </c>
      <c r="AD166">
        <v>7</v>
      </c>
      <c r="AE166">
        <v>66.67</v>
      </c>
      <c r="AF166">
        <v>11</v>
      </c>
      <c r="AG166">
        <v>12</v>
      </c>
      <c r="AH166">
        <v>4</v>
      </c>
      <c r="AI166">
        <v>5</v>
      </c>
    </row>
    <row r="167" spans="1:35" x14ac:dyDescent="0.2">
      <c r="A167" s="102">
        <v>3808</v>
      </c>
      <c r="B167">
        <v>4061</v>
      </c>
      <c r="C167" s="106" t="s">
        <v>1161</v>
      </c>
      <c r="D167" s="106" t="s">
        <v>1003</v>
      </c>
      <c r="E167">
        <v>2688</v>
      </c>
      <c r="F167">
        <v>2686</v>
      </c>
      <c r="G167">
        <v>400</v>
      </c>
      <c r="H167" s="106" t="s">
        <v>981</v>
      </c>
      <c r="I167">
        <v>4917</v>
      </c>
      <c r="J167" s="106" t="s">
        <v>1241</v>
      </c>
      <c r="K167" s="106" t="s">
        <v>1003</v>
      </c>
      <c r="L167">
        <v>2128</v>
      </c>
      <c r="M167">
        <v>2135</v>
      </c>
      <c r="N167">
        <v>500</v>
      </c>
      <c r="O167" s="106" t="s">
        <v>984</v>
      </c>
      <c r="P167">
        <v>0.580717750957637</v>
      </c>
      <c r="Q167">
        <v>0.87271819895411795</v>
      </c>
      <c r="R167">
        <v>0.47497415825635497</v>
      </c>
      <c r="S167">
        <v>2.36806812167044E-2</v>
      </c>
      <c r="T167">
        <v>0.83842266663420595</v>
      </c>
      <c r="U167">
        <v>0.83842266663420595</v>
      </c>
      <c r="V167">
        <v>1.16289554273452</v>
      </c>
      <c r="W167">
        <v>6.74</v>
      </c>
      <c r="X167">
        <v>0.64</v>
      </c>
      <c r="Y167">
        <v>541633</v>
      </c>
      <c r="Z167">
        <v>67704</v>
      </c>
      <c r="AA167">
        <v>3.58</v>
      </c>
      <c r="AB167">
        <v>8</v>
      </c>
      <c r="AC167">
        <v>8</v>
      </c>
      <c r="AD167">
        <v>0</v>
      </c>
      <c r="AE167">
        <v>100</v>
      </c>
      <c r="AF167">
        <v>11</v>
      </c>
      <c r="AG167">
        <v>7</v>
      </c>
      <c r="AH167">
        <v>0</v>
      </c>
      <c r="AI167">
        <v>1</v>
      </c>
    </row>
    <row r="168" spans="1:35" x14ac:dyDescent="0.2">
      <c r="A168" s="102">
        <v>102</v>
      </c>
      <c r="B168">
        <v>4005</v>
      </c>
      <c r="C168" s="106" t="s">
        <v>1166</v>
      </c>
      <c r="D168" s="106" t="s">
        <v>1003</v>
      </c>
      <c r="E168">
        <v>328</v>
      </c>
      <c r="F168">
        <v>314</v>
      </c>
      <c r="G168">
        <v>3300</v>
      </c>
      <c r="H168" s="106" t="s">
        <v>984</v>
      </c>
      <c r="I168">
        <v>9716</v>
      </c>
      <c r="J168" s="106" t="s">
        <v>1128</v>
      </c>
      <c r="K168" s="106" t="s">
        <v>993</v>
      </c>
      <c r="L168">
        <v>868</v>
      </c>
      <c r="M168">
        <v>867</v>
      </c>
      <c r="N168">
        <v>1200</v>
      </c>
      <c r="O168" s="106" t="s">
        <v>981</v>
      </c>
      <c r="P168">
        <v>0.96650692141458705</v>
      </c>
      <c r="Q168">
        <v>0.97043585370130303</v>
      </c>
      <c r="R168" s="15">
        <v>6.9402473086073502E-2</v>
      </c>
      <c r="S168" s="15">
        <v>7.0808118543124899E-3</v>
      </c>
      <c r="T168">
        <v>-1.2269480148340599</v>
      </c>
      <c r="U168">
        <v>1.2269480148340599</v>
      </c>
      <c r="V168">
        <v>0.67679067653272695</v>
      </c>
      <c r="W168">
        <v>-6.61</v>
      </c>
      <c r="X168">
        <v>0.4</v>
      </c>
      <c r="Y168">
        <v>541087</v>
      </c>
      <c r="Z168">
        <v>31829</v>
      </c>
      <c r="AA168">
        <v>1.53</v>
      </c>
      <c r="AB168">
        <v>17</v>
      </c>
      <c r="AC168">
        <v>13</v>
      </c>
      <c r="AD168">
        <v>4</v>
      </c>
      <c r="AE168">
        <v>76.47</v>
      </c>
      <c r="AF168">
        <v>10</v>
      </c>
      <c r="AG168">
        <v>11</v>
      </c>
      <c r="AH168">
        <v>3</v>
      </c>
      <c r="AI168">
        <v>3</v>
      </c>
    </row>
    <row r="169" spans="1:35" x14ac:dyDescent="0.2">
      <c r="A169" s="102">
        <v>3203</v>
      </c>
      <c r="B169">
        <v>2730</v>
      </c>
      <c r="C169" s="106" t="s">
        <v>510</v>
      </c>
      <c r="D169" s="106" t="s">
        <v>1004</v>
      </c>
      <c r="E169">
        <v>951</v>
      </c>
      <c r="F169">
        <v>946</v>
      </c>
      <c r="G169">
        <v>1100</v>
      </c>
      <c r="H169" s="106" t="s">
        <v>984</v>
      </c>
      <c r="I169">
        <v>6506</v>
      </c>
      <c r="J169" s="106" t="s">
        <v>1096</v>
      </c>
      <c r="K169" s="106" t="s">
        <v>986</v>
      </c>
      <c r="L169">
        <v>3500</v>
      </c>
      <c r="M169">
        <v>3490</v>
      </c>
      <c r="N169">
        <v>300</v>
      </c>
      <c r="O169" s="106" t="s">
        <v>981</v>
      </c>
      <c r="P169">
        <v>0.84642176642425804</v>
      </c>
      <c r="Q169">
        <v>0.89068237700208697</v>
      </c>
      <c r="R169" s="106">
        <v>0.110429634059142</v>
      </c>
      <c r="S169">
        <v>5.2032622822770401E-2</v>
      </c>
      <c r="T169">
        <v>-0.81922301722106206</v>
      </c>
      <c r="U169">
        <v>0.81922301722106206</v>
      </c>
      <c r="V169">
        <v>0.99558016001318805</v>
      </c>
      <c r="W169">
        <v>-6.62</v>
      </c>
      <c r="X169">
        <v>0.61</v>
      </c>
      <c r="Y169">
        <v>541031</v>
      </c>
      <c r="Z169">
        <v>23523</v>
      </c>
      <c r="AA169">
        <v>1.2</v>
      </c>
      <c r="AB169">
        <v>23</v>
      </c>
      <c r="AC169">
        <v>14</v>
      </c>
      <c r="AD169">
        <v>9</v>
      </c>
      <c r="AE169">
        <v>60.87</v>
      </c>
      <c r="AF169">
        <v>7</v>
      </c>
      <c r="AG169">
        <v>13</v>
      </c>
      <c r="AH169">
        <v>8</v>
      </c>
      <c r="AI169">
        <v>2</v>
      </c>
    </row>
    <row r="170" spans="1:35" x14ac:dyDescent="0.2">
      <c r="A170" s="102">
        <v>2166</v>
      </c>
      <c r="B170">
        <v>1860</v>
      </c>
      <c r="C170" s="106" t="s">
        <v>53</v>
      </c>
      <c r="D170" s="106" t="s">
        <v>990</v>
      </c>
      <c r="E170">
        <v>639</v>
      </c>
      <c r="F170">
        <v>639</v>
      </c>
      <c r="G170">
        <v>1500</v>
      </c>
      <c r="H170" s="106" t="s">
        <v>981</v>
      </c>
      <c r="I170">
        <v>4530</v>
      </c>
      <c r="J170" s="106" t="s">
        <v>816</v>
      </c>
      <c r="K170" s="106" t="s">
        <v>1001</v>
      </c>
      <c r="L170">
        <v>4915</v>
      </c>
      <c r="M170">
        <v>4930</v>
      </c>
      <c r="N170">
        <v>200</v>
      </c>
      <c r="O170" s="106" t="s">
        <v>984</v>
      </c>
      <c r="P170">
        <v>0.88072495598572398</v>
      </c>
      <c r="Q170">
        <v>0.91652941042662095</v>
      </c>
      <c r="R170" s="106">
        <v>7.8431942183809195E-2</v>
      </c>
      <c r="S170" s="106">
        <v>1.17523198175309E-2</v>
      </c>
      <c r="T170">
        <v>0.486666612835711</v>
      </c>
      <c r="U170">
        <v>0.486666612835711</v>
      </c>
      <c r="V170">
        <v>0.137273646981555</v>
      </c>
      <c r="W170">
        <v>1.53</v>
      </c>
      <c r="X170">
        <v>2.79</v>
      </c>
      <c r="Y170">
        <v>540581</v>
      </c>
      <c r="Z170">
        <v>33786</v>
      </c>
      <c r="AA170">
        <v>1.77</v>
      </c>
      <c r="AB170">
        <v>16</v>
      </c>
      <c r="AC170">
        <v>13</v>
      </c>
      <c r="AD170">
        <v>3</v>
      </c>
      <c r="AE170">
        <v>81.25</v>
      </c>
      <c r="AF170">
        <v>12</v>
      </c>
      <c r="AG170">
        <v>9</v>
      </c>
      <c r="AH170">
        <v>2</v>
      </c>
      <c r="AI170">
        <v>5</v>
      </c>
    </row>
    <row r="171" spans="1:35" x14ac:dyDescent="0.2">
      <c r="A171" s="102">
        <v>4077</v>
      </c>
      <c r="B171">
        <v>4321</v>
      </c>
      <c r="C171" s="106" t="s">
        <v>1604</v>
      </c>
      <c r="D171" s="106" t="s">
        <v>993</v>
      </c>
      <c r="E171">
        <v>497</v>
      </c>
      <c r="F171">
        <v>498</v>
      </c>
      <c r="G171">
        <v>2200</v>
      </c>
      <c r="H171" s="106" t="s">
        <v>981</v>
      </c>
      <c r="I171">
        <v>8306</v>
      </c>
      <c r="J171" s="106" t="s">
        <v>1123</v>
      </c>
      <c r="K171" s="106" t="s">
        <v>1024</v>
      </c>
      <c r="L171">
        <v>409</v>
      </c>
      <c r="M171">
        <v>407.4</v>
      </c>
      <c r="N171">
        <v>2700</v>
      </c>
      <c r="O171" s="106" t="s">
        <v>984</v>
      </c>
      <c r="P171">
        <v>0.90799096891560005</v>
      </c>
      <c r="Q171">
        <v>0.86259609545500904</v>
      </c>
      <c r="R171">
        <v>0.31627542597583103</v>
      </c>
      <c r="S171" s="15">
        <v>2.8277123152629199E-2</v>
      </c>
      <c r="T171">
        <v>1.6327000699218299</v>
      </c>
      <c r="U171">
        <v>1.6327000699218299</v>
      </c>
      <c r="V171">
        <v>1.48110881507754</v>
      </c>
      <c r="W171">
        <v>12.53</v>
      </c>
      <c r="X171">
        <v>0.4</v>
      </c>
      <c r="Y171">
        <v>539947</v>
      </c>
      <c r="Z171">
        <v>33747</v>
      </c>
      <c r="AA171">
        <v>1.54</v>
      </c>
      <c r="AB171">
        <v>16</v>
      </c>
      <c r="AC171">
        <v>11</v>
      </c>
      <c r="AD171">
        <v>5</v>
      </c>
      <c r="AE171">
        <v>68.75</v>
      </c>
      <c r="AF171">
        <v>12</v>
      </c>
      <c r="AG171">
        <v>7</v>
      </c>
      <c r="AH171">
        <v>3</v>
      </c>
      <c r="AI171">
        <v>6</v>
      </c>
    </row>
    <row r="172" spans="1:35" x14ac:dyDescent="0.2">
      <c r="A172" s="102">
        <v>2698</v>
      </c>
      <c r="B172">
        <v>2175</v>
      </c>
      <c r="C172" s="106" t="s">
        <v>1152</v>
      </c>
      <c r="D172" s="106" t="s">
        <v>993</v>
      </c>
      <c r="E172">
        <v>2575</v>
      </c>
      <c r="F172">
        <v>2566</v>
      </c>
      <c r="G172">
        <v>400</v>
      </c>
      <c r="H172" s="106" t="s">
        <v>981</v>
      </c>
      <c r="I172">
        <v>2730</v>
      </c>
      <c r="J172" s="106" t="s">
        <v>510</v>
      </c>
      <c r="K172" s="106" t="s">
        <v>1004</v>
      </c>
      <c r="L172">
        <v>951</v>
      </c>
      <c r="M172">
        <v>946</v>
      </c>
      <c r="N172">
        <v>1100</v>
      </c>
      <c r="O172" s="106" t="s">
        <v>984</v>
      </c>
      <c r="P172">
        <v>0.76511304564756499</v>
      </c>
      <c r="Q172">
        <v>0.903547312367452</v>
      </c>
      <c r="R172">
        <v>0.275636110056171</v>
      </c>
      <c r="S172">
        <v>9.0940077053615204E-2</v>
      </c>
      <c r="T172">
        <v>2.5414192425675002</v>
      </c>
      <c r="U172">
        <v>2.5414192425675002</v>
      </c>
      <c r="V172">
        <v>2.5235014855281102</v>
      </c>
      <c r="W172">
        <v>14.33</v>
      </c>
      <c r="X172">
        <v>1.38</v>
      </c>
      <c r="Y172">
        <v>539930</v>
      </c>
      <c r="Z172">
        <v>28417</v>
      </c>
      <c r="AA172">
        <v>1.5</v>
      </c>
      <c r="AB172">
        <v>19</v>
      </c>
      <c r="AC172">
        <v>14</v>
      </c>
      <c r="AD172">
        <v>5</v>
      </c>
      <c r="AE172">
        <v>73.680000000000007</v>
      </c>
      <c r="AF172">
        <v>9</v>
      </c>
      <c r="AG172">
        <v>11</v>
      </c>
      <c r="AH172">
        <v>5</v>
      </c>
      <c r="AI172">
        <v>3</v>
      </c>
    </row>
    <row r="173" spans="1:35" x14ac:dyDescent="0.2">
      <c r="A173" s="102">
        <v>3462</v>
      </c>
      <c r="B173">
        <v>2730</v>
      </c>
      <c r="C173" s="106" t="s">
        <v>510</v>
      </c>
      <c r="D173" s="106" t="s">
        <v>1004</v>
      </c>
      <c r="E173">
        <v>951</v>
      </c>
      <c r="F173">
        <v>946</v>
      </c>
      <c r="G173">
        <v>1100</v>
      </c>
      <c r="H173" s="106" t="s">
        <v>984</v>
      </c>
      <c r="I173">
        <v>6481</v>
      </c>
      <c r="J173" s="106" t="s">
        <v>1288</v>
      </c>
      <c r="K173" s="106" t="s">
        <v>992</v>
      </c>
      <c r="L173">
        <v>2570</v>
      </c>
      <c r="M173">
        <v>2555</v>
      </c>
      <c r="N173">
        <v>400</v>
      </c>
      <c r="O173" s="106" t="s">
        <v>981</v>
      </c>
      <c r="P173">
        <v>0.90283724884661998</v>
      </c>
      <c r="Q173">
        <v>0.88320415863433199</v>
      </c>
      <c r="R173">
        <v>4.0521442117582199E-2</v>
      </c>
      <c r="S173">
        <v>8.4501928323773498E-2</v>
      </c>
      <c r="T173">
        <v>-0.76958485535439503</v>
      </c>
      <c r="U173">
        <v>0.76958485535439503</v>
      </c>
      <c r="V173">
        <v>0.96660453816122005</v>
      </c>
      <c r="W173">
        <v>-5.4</v>
      </c>
      <c r="X173">
        <v>1.82</v>
      </c>
      <c r="Y173">
        <v>538473</v>
      </c>
      <c r="Z173">
        <v>26924</v>
      </c>
      <c r="AA173">
        <v>1.56</v>
      </c>
      <c r="AB173">
        <v>20</v>
      </c>
      <c r="AC173">
        <v>14</v>
      </c>
      <c r="AD173">
        <v>6</v>
      </c>
      <c r="AE173">
        <v>70</v>
      </c>
      <c r="AF173">
        <v>10</v>
      </c>
      <c r="AG173">
        <v>13</v>
      </c>
      <c r="AH173">
        <v>3</v>
      </c>
      <c r="AI173">
        <v>4</v>
      </c>
    </row>
    <row r="174" spans="1:35" x14ac:dyDescent="0.2">
      <c r="A174" s="102">
        <v>2800</v>
      </c>
      <c r="B174">
        <v>6269</v>
      </c>
      <c r="C174" s="106" t="s">
        <v>1289</v>
      </c>
      <c r="D174" s="106" t="s">
        <v>992</v>
      </c>
      <c r="E174">
        <v>1396</v>
      </c>
      <c r="F174">
        <v>1405</v>
      </c>
      <c r="G174">
        <v>700</v>
      </c>
      <c r="H174" s="106" t="s">
        <v>984</v>
      </c>
      <c r="I174">
        <v>6326</v>
      </c>
      <c r="J174" s="106" t="s">
        <v>1629</v>
      </c>
      <c r="K174" s="106" t="s">
        <v>992</v>
      </c>
      <c r="L174">
        <v>1400</v>
      </c>
      <c r="M174">
        <v>1411.5</v>
      </c>
      <c r="N174">
        <v>700</v>
      </c>
      <c r="O174" s="106" t="s">
        <v>981</v>
      </c>
      <c r="P174">
        <v>0.82988175501255201</v>
      </c>
      <c r="Q174">
        <v>0.90074208908418096</v>
      </c>
      <c r="R174">
        <v>0.16761983470991801</v>
      </c>
      <c r="S174" s="106">
        <v>7.46601039003158E-2</v>
      </c>
      <c r="T174">
        <v>-1.02641814101108</v>
      </c>
      <c r="U174">
        <v>1.02641814101108</v>
      </c>
      <c r="V174">
        <v>1.1012084055351199</v>
      </c>
      <c r="W174">
        <v>-15.52</v>
      </c>
      <c r="X174">
        <v>0.46</v>
      </c>
      <c r="Y174">
        <v>538300</v>
      </c>
      <c r="Z174">
        <v>26915</v>
      </c>
      <c r="AA174">
        <v>1.43</v>
      </c>
      <c r="AB174">
        <v>20</v>
      </c>
      <c r="AC174">
        <v>13</v>
      </c>
      <c r="AD174">
        <v>7</v>
      </c>
      <c r="AE174">
        <v>65</v>
      </c>
      <c r="AF174">
        <v>9</v>
      </c>
      <c r="AG174">
        <v>11</v>
      </c>
      <c r="AH174">
        <v>6</v>
      </c>
      <c r="AI174">
        <v>3</v>
      </c>
    </row>
    <row r="175" spans="1:35" x14ac:dyDescent="0.2">
      <c r="A175" s="102">
        <v>982</v>
      </c>
      <c r="B175">
        <v>4205</v>
      </c>
      <c r="C175" s="106" t="s">
        <v>1089</v>
      </c>
      <c r="D175" s="106" t="s">
        <v>1003</v>
      </c>
      <c r="E175">
        <v>932</v>
      </c>
      <c r="F175">
        <v>932</v>
      </c>
      <c r="G175">
        <v>1200</v>
      </c>
      <c r="H175" s="106" t="s">
        <v>984</v>
      </c>
      <c r="I175">
        <v>5232</v>
      </c>
      <c r="J175" s="106" t="s">
        <v>1606</v>
      </c>
      <c r="K175" s="106" t="s">
        <v>980</v>
      </c>
      <c r="L175">
        <v>3620</v>
      </c>
      <c r="M175">
        <v>3640</v>
      </c>
      <c r="N175">
        <v>300</v>
      </c>
      <c r="O175" s="106" t="s">
        <v>981</v>
      </c>
      <c r="P175">
        <v>0.90125356608701501</v>
      </c>
      <c r="Q175">
        <v>0.94129094149970305</v>
      </c>
      <c r="R175">
        <v>2.5998885981243398E-3</v>
      </c>
      <c r="S175" s="106">
        <v>2.9187050101024199E-2</v>
      </c>
      <c r="T175">
        <v>-0.24154134873604399</v>
      </c>
      <c r="U175">
        <v>0.24154134873604399</v>
      </c>
      <c r="V175">
        <v>3.4764980365680598E-2</v>
      </c>
      <c r="W175">
        <v>-1.87</v>
      </c>
      <c r="X175">
        <v>2.42</v>
      </c>
      <c r="Y175">
        <v>538291</v>
      </c>
      <c r="Z175">
        <v>25633</v>
      </c>
      <c r="AA175">
        <v>1.39</v>
      </c>
      <c r="AB175">
        <v>21</v>
      </c>
      <c r="AC175">
        <v>14</v>
      </c>
      <c r="AD175">
        <v>7</v>
      </c>
      <c r="AE175">
        <v>66.67</v>
      </c>
      <c r="AF175">
        <v>8</v>
      </c>
      <c r="AG175">
        <v>13</v>
      </c>
      <c r="AH175">
        <v>5</v>
      </c>
      <c r="AI175">
        <v>3</v>
      </c>
    </row>
    <row r="176" spans="1:35" x14ac:dyDescent="0.2">
      <c r="A176" s="102">
        <v>2109</v>
      </c>
      <c r="B176">
        <v>1812</v>
      </c>
      <c r="C176" s="106" t="s">
        <v>1048</v>
      </c>
      <c r="D176" s="106" t="s">
        <v>990</v>
      </c>
      <c r="E176">
        <v>1196</v>
      </c>
      <c r="F176">
        <v>1187</v>
      </c>
      <c r="G176">
        <v>900</v>
      </c>
      <c r="H176" s="106" t="s">
        <v>981</v>
      </c>
      <c r="I176">
        <v>5301</v>
      </c>
      <c r="J176" s="106" t="s">
        <v>588</v>
      </c>
      <c r="K176" s="106" t="s">
        <v>980</v>
      </c>
      <c r="L176">
        <v>887</v>
      </c>
      <c r="M176">
        <v>881</v>
      </c>
      <c r="N176">
        <v>1200</v>
      </c>
      <c r="O176" s="106" t="s">
        <v>984</v>
      </c>
      <c r="P176">
        <v>0.78776202131150197</v>
      </c>
      <c r="Q176">
        <v>0.91764467036265895</v>
      </c>
      <c r="R176" s="15">
        <v>0.14567307169437599</v>
      </c>
      <c r="S176">
        <v>2.9942150495425101E-2</v>
      </c>
      <c r="T176">
        <v>0.98771200007432103</v>
      </c>
      <c r="U176">
        <v>0.98771200007432103</v>
      </c>
      <c r="V176">
        <v>0.79192975129281995</v>
      </c>
      <c r="W176">
        <v>6.22</v>
      </c>
      <c r="X176">
        <v>1.04</v>
      </c>
      <c r="Y176">
        <v>536096</v>
      </c>
      <c r="Z176">
        <v>19855</v>
      </c>
      <c r="AA176">
        <v>0.99</v>
      </c>
      <c r="AB176">
        <v>27</v>
      </c>
      <c r="AC176">
        <v>16</v>
      </c>
      <c r="AD176">
        <v>11</v>
      </c>
      <c r="AE176">
        <v>59.26</v>
      </c>
      <c r="AF176">
        <v>9</v>
      </c>
      <c r="AG176">
        <v>14</v>
      </c>
      <c r="AH176">
        <v>9</v>
      </c>
      <c r="AI176">
        <v>4</v>
      </c>
    </row>
    <row r="177" spans="1:35" x14ac:dyDescent="0.2">
      <c r="A177" s="102">
        <v>3139</v>
      </c>
      <c r="B177">
        <v>7186</v>
      </c>
      <c r="C177" s="106" t="s">
        <v>461</v>
      </c>
      <c r="D177" s="106" t="s">
        <v>1024</v>
      </c>
      <c r="E177">
        <v>309</v>
      </c>
      <c r="F177">
        <v>312</v>
      </c>
      <c r="G177">
        <v>3500</v>
      </c>
      <c r="H177" s="106" t="s">
        <v>984</v>
      </c>
      <c r="I177">
        <v>8020</v>
      </c>
      <c r="J177" s="106" t="s">
        <v>1061</v>
      </c>
      <c r="K177" s="106" t="s">
        <v>988</v>
      </c>
      <c r="L177">
        <v>1191</v>
      </c>
      <c r="M177">
        <v>1216</v>
      </c>
      <c r="N177">
        <v>900</v>
      </c>
      <c r="O177" s="106" t="s">
        <v>981</v>
      </c>
      <c r="P177">
        <v>0.85577720264832202</v>
      </c>
      <c r="Q177">
        <v>0.89236403897213501</v>
      </c>
      <c r="R177" s="15">
        <v>6.2103739068949802E-2</v>
      </c>
      <c r="S177">
        <v>4.20381577605606E-2</v>
      </c>
      <c r="T177">
        <v>-2.4943898390571602</v>
      </c>
      <c r="U177">
        <v>2.4943898390571602</v>
      </c>
      <c r="V177">
        <v>2.1183969954638902</v>
      </c>
      <c r="W177">
        <v>-16.239999999999998</v>
      </c>
      <c r="X177">
        <v>0.22</v>
      </c>
      <c r="Y177">
        <v>535110</v>
      </c>
      <c r="Z177">
        <v>38222</v>
      </c>
      <c r="AA177">
        <v>1.86</v>
      </c>
      <c r="AB177">
        <v>14</v>
      </c>
      <c r="AC177">
        <v>10</v>
      </c>
      <c r="AD177">
        <v>4</v>
      </c>
      <c r="AE177">
        <v>71.430000000000007</v>
      </c>
      <c r="AF177">
        <v>10</v>
      </c>
      <c r="AG177">
        <v>9</v>
      </c>
      <c r="AH177">
        <v>3</v>
      </c>
      <c r="AI177">
        <v>2</v>
      </c>
    </row>
    <row r="178" spans="1:35" x14ac:dyDescent="0.2">
      <c r="A178" s="102">
        <v>1978</v>
      </c>
      <c r="B178">
        <v>8060</v>
      </c>
      <c r="C178" s="106" t="s">
        <v>844</v>
      </c>
      <c r="D178" s="106" t="s">
        <v>988</v>
      </c>
      <c r="E178">
        <v>2115</v>
      </c>
      <c r="F178">
        <v>2092</v>
      </c>
      <c r="G178">
        <v>500</v>
      </c>
      <c r="H178" s="106" t="s">
        <v>981</v>
      </c>
      <c r="I178">
        <v>8586</v>
      </c>
      <c r="J178" s="106" t="s">
        <v>1059</v>
      </c>
      <c r="K178" s="106" t="s">
        <v>987</v>
      </c>
      <c r="L178">
        <v>1949</v>
      </c>
      <c r="M178">
        <v>1993</v>
      </c>
      <c r="N178">
        <v>500</v>
      </c>
      <c r="O178" s="106" t="s">
        <v>984</v>
      </c>
      <c r="P178">
        <v>0.85585676705631797</v>
      </c>
      <c r="Q178">
        <v>0.92096567062634105</v>
      </c>
      <c r="R178" s="106">
        <v>0.45652405903641202</v>
      </c>
      <c r="S178" s="106">
        <v>8.64226121742421E-4</v>
      </c>
      <c r="T178">
        <v>0.89984825032558802</v>
      </c>
      <c r="U178">
        <v>0.89984825032558802</v>
      </c>
      <c r="V178">
        <v>1.08825827099575</v>
      </c>
      <c r="W178">
        <v>8.0500000000000007</v>
      </c>
      <c r="X178">
        <v>4.7300000000000004</v>
      </c>
      <c r="Y178">
        <v>533631</v>
      </c>
      <c r="Z178">
        <v>38116</v>
      </c>
      <c r="AA178">
        <v>2.02</v>
      </c>
      <c r="AB178">
        <v>14</v>
      </c>
      <c r="AC178">
        <v>11</v>
      </c>
      <c r="AD178">
        <v>3</v>
      </c>
      <c r="AE178">
        <v>78.569999999999993</v>
      </c>
      <c r="AF178">
        <v>10</v>
      </c>
      <c r="AG178">
        <v>9</v>
      </c>
      <c r="AH178">
        <v>1</v>
      </c>
      <c r="AI178">
        <v>4</v>
      </c>
    </row>
    <row r="179" spans="1:35" x14ac:dyDescent="0.2">
      <c r="A179" s="102">
        <v>1768</v>
      </c>
      <c r="B179">
        <v>1801</v>
      </c>
      <c r="C179" s="106" t="s">
        <v>1493</v>
      </c>
      <c r="D179" s="106" t="s">
        <v>990</v>
      </c>
      <c r="E179">
        <v>3570</v>
      </c>
      <c r="F179">
        <v>3610</v>
      </c>
      <c r="G179">
        <v>300</v>
      </c>
      <c r="H179" s="106" t="s">
        <v>981</v>
      </c>
      <c r="I179">
        <v>3291</v>
      </c>
      <c r="J179" s="106" t="s">
        <v>55</v>
      </c>
      <c r="K179" s="106" t="s">
        <v>1000</v>
      </c>
      <c r="L179">
        <v>1320</v>
      </c>
      <c r="M179">
        <v>1382</v>
      </c>
      <c r="N179">
        <v>800</v>
      </c>
      <c r="O179" s="106" t="s">
        <v>984</v>
      </c>
      <c r="P179">
        <v>0.77638024788843696</v>
      </c>
      <c r="Q179">
        <v>0.92536177167614397</v>
      </c>
      <c r="R179" s="15">
        <v>0.202978672457092</v>
      </c>
      <c r="S179" s="15">
        <v>1.8396635540364598E-2</v>
      </c>
      <c r="T179">
        <v>2.1953624221730599</v>
      </c>
      <c r="U179">
        <v>2.1953624221730599</v>
      </c>
      <c r="V179">
        <v>1.6768073090473801</v>
      </c>
      <c r="W179">
        <v>9.82</v>
      </c>
      <c r="X179">
        <v>2.09</v>
      </c>
      <c r="Y179">
        <v>533303</v>
      </c>
      <c r="Z179">
        <v>33331</v>
      </c>
      <c r="AA179">
        <v>1.9</v>
      </c>
      <c r="AB179">
        <v>16</v>
      </c>
      <c r="AC179">
        <v>16</v>
      </c>
      <c r="AD179">
        <v>0</v>
      </c>
      <c r="AE179">
        <v>100</v>
      </c>
      <c r="AF179">
        <v>13</v>
      </c>
      <c r="AG179">
        <v>8</v>
      </c>
      <c r="AH179">
        <v>0</v>
      </c>
      <c r="AI179">
        <v>8</v>
      </c>
    </row>
    <row r="180" spans="1:35" x14ac:dyDescent="0.2">
      <c r="A180" s="102">
        <v>3953</v>
      </c>
      <c r="B180">
        <v>6028</v>
      </c>
      <c r="C180" s="106" t="s">
        <v>469</v>
      </c>
      <c r="D180" s="106" t="s">
        <v>993</v>
      </c>
      <c r="E180">
        <v>6150</v>
      </c>
      <c r="F180">
        <v>6230</v>
      </c>
      <c r="G180">
        <v>100</v>
      </c>
      <c r="H180" s="106" t="s">
        <v>981</v>
      </c>
      <c r="I180">
        <v>6925</v>
      </c>
      <c r="J180" s="106" t="s">
        <v>1290</v>
      </c>
      <c r="K180" s="106" t="s">
        <v>986</v>
      </c>
      <c r="L180">
        <v>1078</v>
      </c>
      <c r="M180">
        <v>1075</v>
      </c>
      <c r="N180">
        <v>600</v>
      </c>
      <c r="O180" s="106" t="s">
        <v>984</v>
      </c>
      <c r="P180">
        <v>0.86237725648059904</v>
      </c>
      <c r="Q180">
        <v>0.86757978594349305</v>
      </c>
      <c r="R180" s="15">
        <v>0.108708335952754</v>
      </c>
      <c r="S180" s="106">
        <v>2.2935987313932302E-2</v>
      </c>
      <c r="T180">
        <v>2.34765743024772</v>
      </c>
      <c r="U180">
        <v>2.34765743024772</v>
      </c>
      <c r="V180">
        <v>2.5088614852689402</v>
      </c>
      <c r="W180">
        <v>16.98</v>
      </c>
      <c r="X180">
        <v>3.53</v>
      </c>
      <c r="Y180">
        <v>531866</v>
      </c>
      <c r="Z180">
        <v>22161</v>
      </c>
      <c r="AA180">
        <v>1.1100000000000001</v>
      </c>
      <c r="AB180">
        <v>24</v>
      </c>
      <c r="AC180">
        <v>15</v>
      </c>
      <c r="AD180">
        <v>9</v>
      </c>
      <c r="AE180">
        <v>62.5</v>
      </c>
      <c r="AF180">
        <v>9</v>
      </c>
      <c r="AG180">
        <v>13</v>
      </c>
      <c r="AH180">
        <v>7</v>
      </c>
      <c r="AI180">
        <v>4</v>
      </c>
    </row>
    <row r="181" spans="1:35" x14ac:dyDescent="0.2">
      <c r="A181" s="102">
        <v>781</v>
      </c>
      <c r="B181">
        <v>3099</v>
      </c>
      <c r="C181" s="106" t="s">
        <v>33</v>
      </c>
      <c r="D181" s="106" t="s">
        <v>1004</v>
      </c>
      <c r="E181">
        <v>650</v>
      </c>
      <c r="F181">
        <v>664</v>
      </c>
      <c r="G181">
        <v>1600</v>
      </c>
      <c r="H181" s="106" t="s">
        <v>981</v>
      </c>
      <c r="I181">
        <v>5201</v>
      </c>
      <c r="J181" s="106" t="s">
        <v>1274</v>
      </c>
      <c r="K181" s="106" t="s">
        <v>980</v>
      </c>
      <c r="L181">
        <v>2690</v>
      </c>
      <c r="M181">
        <v>2673</v>
      </c>
      <c r="N181">
        <v>400</v>
      </c>
      <c r="O181" s="106" t="s">
        <v>984</v>
      </c>
      <c r="P181">
        <v>0.81596068495790097</v>
      </c>
      <c r="Q181">
        <v>0.94638591323483201</v>
      </c>
      <c r="R181">
        <v>4.3012632632671098E-2</v>
      </c>
      <c r="S181" s="15">
        <v>1.2663249415635501E-3</v>
      </c>
      <c r="T181">
        <v>0.71461550259656803</v>
      </c>
      <c r="U181">
        <v>0.71461550259656803</v>
      </c>
      <c r="V181">
        <v>0.35423556529738698</v>
      </c>
      <c r="W181">
        <v>4.22</v>
      </c>
      <c r="X181">
        <v>0.64</v>
      </c>
      <c r="Y181">
        <v>531455</v>
      </c>
      <c r="Z181">
        <v>25307</v>
      </c>
      <c r="AA181">
        <v>1.4</v>
      </c>
      <c r="AB181">
        <v>21</v>
      </c>
      <c r="AC181">
        <v>15</v>
      </c>
      <c r="AD181">
        <v>6</v>
      </c>
      <c r="AE181">
        <v>71.430000000000007</v>
      </c>
      <c r="AF181">
        <v>10</v>
      </c>
      <c r="AG181">
        <v>12</v>
      </c>
      <c r="AH181">
        <v>5</v>
      </c>
      <c r="AI181">
        <v>4</v>
      </c>
    </row>
    <row r="182" spans="1:35" x14ac:dyDescent="0.2">
      <c r="A182" s="102">
        <v>2805</v>
      </c>
      <c r="B182">
        <v>4471</v>
      </c>
      <c r="C182" s="106" t="s">
        <v>1320</v>
      </c>
      <c r="D182" s="106" t="s">
        <v>1003</v>
      </c>
      <c r="E182">
        <v>4470</v>
      </c>
      <c r="F182">
        <v>4520</v>
      </c>
      <c r="G182">
        <v>200</v>
      </c>
      <c r="H182" s="106" t="s">
        <v>981</v>
      </c>
      <c r="I182">
        <v>7867</v>
      </c>
      <c r="J182" s="106" t="s">
        <v>1291</v>
      </c>
      <c r="K182" s="106" t="s">
        <v>1002</v>
      </c>
      <c r="L182">
        <v>913</v>
      </c>
      <c r="M182">
        <v>909</v>
      </c>
      <c r="N182">
        <v>1000</v>
      </c>
      <c r="O182" s="106" t="s">
        <v>984</v>
      </c>
      <c r="P182">
        <v>0.91344338831824001</v>
      </c>
      <c r="Q182">
        <v>0.90060897998976097</v>
      </c>
      <c r="R182" s="15">
        <v>3.07928846751097E-2</v>
      </c>
      <c r="S182" s="15">
        <v>2.59478937909353E-2</v>
      </c>
      <c r="T182">
        <v>0.59175984261181502</v>
      </c>
      <c r="U182">
        <v>0.59175984261181502</v>
      </c>
      <c r="V182">
        <v>0.20716739624176</v>
      </c>
      <c r="W182">
        <v>3.95</v>
      </c>
      <c r="X182">
        <v>0.55000000000000004</v>
      </c>
      <c r="Y182">
        <v>530803</v>
      </c>
      <c r="Z182">
        <v>31224</v>
      </c>
      <c r="AA182">
        <v>1.55</v>
      </c>
      <c r="AB182">
        <v>17</v>
      </c>
      <c r="AC182">
        <v>12</v>
      </c>
      <c r="AD182">
        <v>5</v>
      </c>
      <c r="AE182">
        <v>70.59</v>
      </c>
      <c r="AF182">
        <v>9</v>
      </c>
      <c r="AG182">
        <v>9</v>
      </c>
      <c r="AH182">
        <v>5</v>
      </c>
      <c r="AI182">
        <v>3</v>
      </c>
    </row>
    <row r="183" spans="1:35" x14ac:dyDescent="0.2">
      <c r="A183" s="102">
        <v>2655</v>
      </c>
      <c r="B183">
        <v>3048</v>
      </c>
      <c r="C183" s="106" t="s">
        <v>1226</v>
      </c>
      <c r="D183" s="106" t="s">
        <v>1004</v>
      </c>
      <c r="E183">
        <v>1026</v>
      </c>
      <c r="F183">
        <v>1031</v>
      </c>
      <c r="G183">
        <v>1000</v>
      </c>
      <c r="H183" s="106" t="s">
        <v>981</v>
      </c>
      <c r="I183">
        <v>9101</v>
      </c>
      <c r="J183" s="106" t="s">
        <v>739</v>
      </c>
      <c r="K183" s="106" t="s">
        <v>1165</v>
      </c>
      <c r="L183">
        <v>1392</v>
      </c>
      <c r="M183">
        <v>1404</v>
      </c>
      <c r="N183">
        <v>700</v>
      </c>
      <c r="O183" s="106" t="s">
        <v>984</v>
      </c>
      <c r="P183">
        <v>0.79520965201141902</v>
      </c>
      <c r="Q183">
        <v>0.90451080614579804</v>
      </c>
      <c r="R183">
        <v>0.27992138142370798</v>
      </c>
      <c r="S183">
        <v>9.85377458469337E-2</v>
      </c>
      <c r="T183">
        <v>1.95508612621675</v>
      </c>
      <c r="U183">
        <v>1.95508612621675</v>
      </c>
      <c r="V183">
        <v>1.9288494479837599</v>
      </c>
      <c r="W183">
        <v>9.57</v>
      </c>
      <c r="X183">
        <v>4.9000000000000004</v>
      </c>
      <c r="Y183">
        <v>530338</v>
      </c>
      <c r="Z183">
        <v>25254</v>
      </c>
      <c r="AA183">
        <v>1.29</v>
      </c>
      <c r="AB183">
        <v>21</v>
      </c>
      <c r="AC183">
        <v>16</v>
      </c>
      <c r="AD183">
        <v>5</v>
      </c>
      <c r="AE183">
        <v>76.19</v>
      </c>
      <c r="AF183">
        <v>12</v>
      </c>
      <c r="AG183">
        <v>13</v>
      </c>
      <c r="AH183">
        <v>3</v>
      </c>
      <c r="AI183">
        <v>5</v>
      </c>
    </row>
    <row r="184" spans="1:35" x14ac:dyDescent="0.2">
      <c r="A184" s="102">
        <v>174</v>
      </c>
      <c r="B184">
        <v>1963</v>
      </c>
      <c r="C184" s="106" t="s">
        <v>1171</v>
      </c>
      <c r="D184" s="106" t="s">
        <v>990</v>
      </c>
      <c r="E184">
        <v>1026</v>
      </c>
      <c r="F184">
        <v>1018</v>
      </c>
      <c r="G184">
        <v>1100</v>
      </c>
      <c r="H184" s="106" t="s">
        <v>981</v>
      </c>
      <c r="I184">
        <v>7278</v>
      </c>
      <c r="J184" s="106" t="s">
        <v>42</v>
      </c>
      <c r="K184" s="106" t="s">
        <v>996</v>
      </c>
      <c r="L184">
        <v>1575</v>
      </c>
      <c r="M184">
        <v>1549</v>
      </c>
      <c r="N184">
        <v>700</v>
      </c>
      <c r="O184" s="106" t="s">
        <v>984</v>
      </c>
      <c r="P184">
        <v>0.93214175058008697</v>
      </c>
      <c r="Q184">
        <v>0.96591880148186804</v>
      </c>
      <c r="R184" s="106">
        <v>0.17114493153693999</v>
      </c>
      <c r="S184" s="15">
        <v>1.3967404930114501E-4</v>
      </c>
      <c r="T184">
        <v>0.405384506433002</v>
      </c>
      <c r="U184">
        <v>0.405384506433002</v>
      </c>
      <c r="V184">
        <v>0.23228422409214</v>
      </c>
      <c r="W184">
        <v>3.55</v>
      </c>
      <c r="X184">
        <v>3.27</v>
      </c>
      <c r="Y184">
        <v>529558</v>
      </c>
      <c r="Z184">
        <v>26478</v>
      </c>
      <c r="AA184">
        <v>1.31</v>
      </c>
      <c r="AB184">
        <v>20</v>
      </c>
      <c r="AC184">
        <v>13</v>
      </c>
      <c r="AD184">
        <v>7</v>
      </c>
      <c r="AE184">
        <v>65</v>
      </c>
      <c r="AF184">
        <v>12</v>
      </c>
      <c r="AG184">
        <v>11</v>
      </c>
      <c r="AH184">
        <v>6</v>
      </c>
      <c r="AI184">
        <v>3</v>
      </c>
    </row>
    <row r="185" spans="1:35" x14ac:dyDescent="0.2">
      <c r="A185" s="102">
        <v>767</v>
      </c>
      <c r="B185">
        <v>8411</v>
      </c>
      <c r="C185" s="106" t="s">
        <v>1068</v>
      </c>
      <c r="D185" s="106" t="s">
        <v>1024</v>
      </c>
      <c r="E185">
        <v>120.4</v>
      </c>
      <c r="F185">
        <v>119.7</v>
      </c>
      <c r="G185">
        <v>7900</v>
      </c>
      <c r="H185" s="106" t="s">
        <v>981</v>
      </c>
      <c r="I185">
        <v>9513</v>
      </c>
      <c r="J185" s="106" t="s">
        <v>1138</v>
      </c>
      <c r="K185" s="106" t="s">
        <v>1026</v>
      </c>
      <c r="L185">
        <v>1903</v>
      </c>
      <c r="M185">
        <v>1886</v>
      </c>
      <c r="N185">
        <v>500</v>
      </c>
      <c r="O185" s="106" t="s">
        <v>984</v>
      </c>
      <c r="P185">
        <v>0.87785410648175199</v>
      </c>
      <c r="Q185">
        <v>0.94676416152484999</v>
      </c>
      <c r="R185">
        <v>0.19653902079465099</v>
      </c>
      <c r="S185" s="15">
        <v>9.9435371911276195E-3</v>
      </c>
      <c r="T185">
        <v>0.83221564662090597</v>
      </c>
      <c r="U185">
        <v>0.83221564662090597</v>
      </c>
      <c r="V185">
        <v>0.60802859274785104</v>
      </c>
      <c r="W185">
        <v>4.29</v>
      </c>
      <c r="X185">
        <v>0.28000000000000003</v>
      </c>
      <c r="Y185">
        <v>529347</v>
      </c>
      <c r="Z185">
        <v>44112</v>
      </c>
      <c r="AA185">
        <v>2.2799999999999998</v>
      </c>
      <c r="AB185">
        <v>12</v>
      </c>
      <c r="AC185">
        <v>10</v>
      </c>
      <c r="AD185">
        <v>2</v>
      </c>
      <c r="AE185">
        <v>83.33</v>
      </c>
      <c r="AF185">
        <v>12</v>
      </c>
      <c r="AG185">
        <v>9</v>
      </c>
      <c r="AH185">
        <v>1</v>
      </c>
      <c r="AI185">
        <v>2</v>
      </c>
    </row>
    <row r="186" spans="1:35" x14ac:dyDescent="0.2">
      <c r="A186" s="102">
        <v>1700</v>
      </c>
      <c r="B186">
        <v>1911</v>
      </c>
      <c r="C186" s="106" t="s">
        <v>49</v>
      </c>
      <c r="D186" s="106" t="s">
        <v>990</v>
      </c>
      <c r="E186">
        <v>1217</v>
      </c>
      <c r="F186">
        <v>1234</v>
      </c>
      <c r="G186">
        <v>700</v>
      </c>
      <c r="H186" s="106" t="s">
        <v>984</v>
      </c>
      <c r="I186">
        <v>6762</v>
      </c>
      <c r="J186" s="106" t="s">
        <v>1553</v>
      </c>
      <c r="K186" s="106" t="s">
        <v>986</v>
      </c>
      <c r="L186">
        <v>9010</v>
      </c>
      <c r="M186">
        <v>8890</v>
      </c>
      <c r="N186">
        <v>100</v>
      </c>
      <c r="O186" s="106" t="s">
        <v>981</v>
      </c>
      <c r="P186">
        <v>0.85930058116186103</v>
      </c>
      <c r="Q186">
        <v>0.927164970756022</v>
      </c>
      <c r="R186">
        <v>0.44058097555028602</v>
      </c>
      <c r="S186" s="15">
        <v>1.1071427354876699E-2</v>
      </c>
      <c r="T186">
        <v>-0.75738819215334796</v>
      </c>
      <c r="U186">
        <v>0.75738819215334796</v>
      </c>
      <c r="V186">
        <v>1.7222722783339599</v>
      </c>
      <c r="W186">
        <v>-6.25</v>
      </c>
      <c r="X186">
        <v>2.83</v>
      </c>
      <c r="Y186">
        <v>528414</v>
      </c>
      <c r="Z186">
        <v>29356</v>
      </c>
      <c r="AA186">
        <v>1.8</v>
      </c>
      <c r="AB186">
        <v>18</v>
      </c>
      <c r="AC186">
        <v>14</v>
      </c>
      <c r="AD186">
        <v>4</v>
      </c>
      <c r="AE186">
        <v>77.78</v>
      </c>
      <c r="AF186">
        <v>11</v>
      </c>
      <c r="AG186">
        <v>12</v>
      </c>
      <c r="AH186">
        <v>2</v>
      </c>
      <c r="AI186">
        <v>4</v>
      </c>
    </row>
    <row r="187" spans="1:35" x14ac:dyDescent="0.2">
      <c r="A187" s="102">
        <v>2025</v>
      </c>
      <c r="B187">
        <v>4666</v>
      </c>
      <c r="C187" s="106" t="s">
        <v>1479</v>
      </c>
      <c r="D187" s="106" t="s">
        <v>1000</v>
      </c>
      <c r="E187">
        <v>1891</v>
      </c>
      <c r="F187">
        <v>1911</v>
      </c>
      <c r="G187">
        <v>500</v>
      </c>
      <c r="H187" s="106" t="s">
        <v>981</v>
      </c>
      <c r="I187">
        <v>8306</v>
      </c>
      <c r="J187" s="106" t="s">
        <v>1123</v>
      </c>
      <c r="K187" s="106" t="s">
        <v>1024</v>
      </c>
      <c r="L187">
        <v>409</v>
      </c>
      <c r="M187">
        <v>407.4</v>
      </c>
      <c r="N187">
        <v>2300</v>
      </c>
      <c r="O187" s="106" t="s">
        <v>984</v>
      </c>
      <c r="P187">
        <v>0.88352885420381999</v>
      </c>
      <c r="Q187">
        <v>0.91949070670383404</v>
      </c>
      <c r="R187">
        <v>0.34664565680784698</v>
      </c>
      <c r="S187">
        <v>3.3244387693830901E-3</v>
      </c>
      <c r="T187">
        <v>1.01826839161386</v>
      </c>
      <c r="U187">
        <v>1.01826839161386</v>
      </c>
      <c r="V187">
        <v>1.00894981846404</v>
      </c>
      <c r="W187">
        <v>10.65</v>
      </c>
      <c r="X187">
        <v>1.93</v>
      </c>
      <c r="Y187">
        <v>528075</v>
      </c>
      <c r="Z187">
        <v>24003</v>
      </c>
      <c r="AA187">
        <v>1.28</v>
      </c>
      <c r="AB187">
        <v>22</v>
      </c>
      <c r="AC187">
        <v>15</v>
      </c>
      <c r="AD187">
        <v>7</v>
      </c>
      <c r="AE187">
        <v>68.180000000000007</v>
      </c>
      <c r="AF187">
        <v>11</v>
      </c>
      <c r="AG187">
        <v>13</v>
      </c>
      <c r="AH187">
        <v>3</v>
      </c>
      <c r="AI187">
        <v>6</v>
      </c>
    </row>
    <row r="188" spans="1:35" x14ac:dyDescent="0.2">
      <c r="A188" s="102">
        <v>476</v>
      </c>
      <c r="B188">
        <v>3291</v>
      </c>
      <c r="C188" s="106" t="s">
        <v>55</v>
      </c>
      <c r="D188" s="106" t="s">
        <v>1000</v>
      </c>
      <c r="E188">
        <v>1320</v>
      </c>
      <c r="F188">
        <v>1382</v>
      </c>
      <c r="G188">
        <v>800</v>
      </c>
      <c r="H188" s="106" t="s">
        <v>984</v>
      </c>
      <c r="I188">
        <v>4917</v>
      </c>
      <c r="J188" s="106" t="s">
        <v>1241</v>
      </c>
      <c r="K188" s="106" t="s">
        <v>1003</v>
      </c>
      <c r="L188">
        <v>2128</v>
      </c>
      <c r="M188">
        <v>2135</v>
      </c>
      <c r="N188">
        <v>500</v>
      </c>
      <c r="O188" s="106" t="s">
        <v>981</v>
      </c>
      <c r="P188">
        <v>0.84259508097900604</v>
      </c>
      <c r="Q188">
        <v>0.95474939664131897</v>
      </c>
      <c r="R188">
        <v>7.7037827339832304E-2</v>
      </c>
      <c r="S188" s="15">
        <v>5.98249385031705E-4</v>
      </c>
      <c r="T188">
        <v>-1.0263273823269501</v>
      </c>
      <c r="U188">
        <v>1.0263273823269501</v>
      </c>
      <c r="V188">
        <v>0.28866994395974299</v>
      </c>
      <c r="W188">
        <v>-4.5</v>
      </c>
      <c r="X188">
        <v>3.57</v>
      </c>
      <c r="Y188">
        <v>527909</v>
      </c>
      <c r="Z188">
        <v>40608</v>
      </c>
      <c r="AA188">
        <v>2.02</v>
      </c>
      <c r="AB188">
        <v>13</v>
      </c>
      <c r="AC188">
        <v>11</v>
      </c>
      <c r="AD188">
        <v>2</v>
      </c>
      <c r="AE188">
        <v>84.62</v>
      </c>
      <c r="AF188">
        <v>11</v>
      </c>
      <c r="AG188">
        <v>10</v>
      </c>
      <c r="AH188">
        <v>1</v>
      </c>
      <c r="AI188">
        <v>2</v>
      </c>
    </row>
    <row r="189" spans="1:35" x14ac:dyDescent="0.2">
      <c r="A189" s="102">
        <v>2277</v>
      </c>
      <c r="B189">
        <v>7186</v>
      </c>
      <c r="C189" s="106" t="s">
        <v>461</v>
      </c>
      <c r="D189" s="106" t="s">
        <v>1024</v>
      </c>
      <c r="E189">
        <v>309</v>
      </c>
      <c r="F189">
        <v>312</v>
      </c>
      <c r="G189">
        <v>3100</v>
      </c>
      <c r="H189" s="106" t="s">
        <v>981</v>
      </c>
      <c r="I189">
        <v>8801</v>
      </c>
      <c r="J189" s="106" t="s">
        <v>1637</v>
      </c>
      <c r="K189" s="106" t="s">
        <v>1000</v>
      </c>
      <c r="L189">
        <v>1918.5</v>
      </c>
      <c r="M189">
        <v>1927.5</v>
      </c>
      <c r="N189">
        <v>500</v>
      </c>
      <c r="O189" s="106" t="s">
        <v>984</v>
      </c>
      <c r="P189">
        <v>0.89509987920240297</v>
      </c>
      <c r="Q189">
        <v>0.91363418128032103</v>
      </c>
      <c r="R189">
        <v>0.124135178073109</v>
      </c>
      <c r="S189" s="15">
        <v>4.9932272342116099E-2</v>
      </c>
      <c r="T189">
        <v>0.30865247111423499</v>
      </c>
      <c r="U189">
        <v>0.30865247111423499</v>
      </c>
      <c r="V189">
        <v>0.44971459303121197</v>
      </c>
      <c r="W189">
        <v>2.52</v>
      </c>
      <c r="X189">
        <v>0.36</v>
      </c>
      <c r="Y189">
        <v>527658</v>
      </c>
      <c r="Z189">
        <v>22942</v>
      </c>
      <c r="AA189">
        <v>1.3</v>
      </c>
      <c r="AB189">
        <v>23</v>
      </c>
      <c r="AC189">
        <v>14</v>
      </c>
      <c r="AD189">
        <v>9</v>
      </c>
      <c r="AE189">
        <v>60.87</v>
      </c>
      <c r="AF189">
        <v>9</v>
      </c>
      <c r="AG189">
        <v>11</v>
      </c>
      <c r="AH189">
        <v>6</v>
      </c>
      <c r="AI189">
        <v>6</v>
      </c>
    </row>
    <row r="190" spans="1:35" x14ac:dyDescent="0.2">
      <c r="A190" s="102">
        <v>3986</v>
      </c>
      <c r="B190">
        <v>2503</v>
      </c>
      <c r="C190" s="106" t="s">
        <v>1491</v>
      </c>
      <c r="D190" s="106" t="s">
        <v>1006</v>
      </c>
      <c r="E190">
        <v>2020.5</v>
      </c>
      <c r="F190">
        <v>2028.5</v>
      </c>
      <c r="G190">
        <v>500</v>
      </c>
      <c r="H190" s="106" t="s">
        <v>981</v>
      </c>
      <c r="I190">
        <v>3291</v>
      </c>
      <c r="J190" s="106" t="s">
        <v>55</v>
      </c>
      <c r="K190" s="106" t="s">
        <v>1000</v>
      </c>
      <c r="L190">
        <v>1320</v>
      </c>
      <c r="M190">
        <v>1382</v>
      </c>
      <c r="N190">
        <v>700</v>
      </c>
      <c r="O190" s="106" t="s">
        <v>984</v>
      </c>
      <c r="P190">
        <v>0.72195696230695305</v>
      </c>
      <c r="Q190">
        <v>0.86653259658780701</v>
      </c>
      <c r="R190">
        <v>9.6281949624929201E-3</v>
      </c>
      <c r="S190" s="106">
        <v>2.4326715657633298E-3</v>
      </c>
      <c r="T190">
        <v>0.35675448765006301</v>
      </c>
      <c r="U190">
        <v>0.35675448765006301</v>
      </c>
      <c r="V190">
        <v>2.6857112896180001E-2</v>
      </c>
      <c r="W190">
        <v>1.96</v>
      </c>
      <c r="X190">
        <v>4.62</v>
      </c>
      <c r="Y190">
        <v>526862</v>
      </c>
      <c r="Z190">
        <v>43905</v>
      </c>
      <c r="AA190">
        <v>2.11</v>
      </c>
      <c r="AB190">
        <v>12</v>
      </c>
      <c r="AC190">
        <v>11</v>
      </c>
      <c r="AD190">
        <v>1</v>
      </c>
      <c r="AE190">
        <v>91.67</v>
      </c>
      <c r="AF190">
        <v>9</v>
      </c>
      <c r="AG190">
        <v>8</v>
      </c>
      <c r="AH190">
        <v>1</v>
      </c>
      <c r="AI190">
        <v>3</v>
      </c>
    </row>
    <row r="191" spans="1:35" x14ac:dyDescent="0.2">
      <c r="A191" s="102">
        <v>3468</v>
      </c>
      <c r="B191">
        <v>5301</v>
      </c>
      <c r="C191" s="106" t="s">
        <v>588</v>
      </c>
      <c r="D191" s="106" t="s">
        <v>980</v>
      </c>
      <c r="E191">
        <v>887</v>
      </c>
      <c r="F191">
        <v>881</v>
      </c>
      <c r="G191">
        <v>1200</v>
      </c>
      <c r="H191" s="106" t="s">
        <v>984</v>
      </c>
      <c r="I191">
        <v>6504</v>
      </c>
      <c r="J191" s="106" t="s">
        <v>1623</v>
      </c>
      <c r="K191" s="106" t="s">
        <v>986</v>
      </c>
      <c r="L191">
        <v>2694</v>
      </c>
      <c r="M191">
        <v>2680</v>
      </c>
      <c r="N191">
        <v>400</v>
      </c>
      <c r="O191" s="106" t="s">
        <v>981</v>
      </c>
      <c r="P191">
        <v>0.81583999101475102</v>
      </c>
      <c r="Q191">
        <v>0.88306410896736298</v>
      </c>
      <c r="R191" s="106">
        <v>2.4663183832688802E-2</v>
      </c>
      <c r="S191" s="15">
        <v>1.9615040931301002E-3</v>
      </c>
      <c r="T191">
        <v>-0.32135775509729703</v>
      </c>
      <c r="U191">
        <v>0.32135775509729703</v>
      </c>
      <c r="V191">
        <v>0.25203343463327699</v>
      </c>
      <c r="W191">
        <v>-3.33</v>
      </c>
      <c r="X191">
        <v>1.38</v>
      </c>
      <c r="Y191">
        <v>526777</v>
      </c>
      <c r="Z191">
        <v>26339</v>
      </c>
      <c r="AA191">
        <v>1.44</v>
      </c>
      <c r="AB191">
        <v>20</v>
      </c>
      <c r="AC191">
        <v>14</v>
      </c>
      <c r="AD191">
        <v>6</v>
      </c>
      <c r="AE191">
        <v>70</v>
      </c>
      <c r="AF191">
        <v>9</v>
      </c>
      <c r="AG191">
        <v>13</v>
      </c>
      <c r="AH191">
        <v>6</v>
      </c>
      <c r="AI191">
        <v>1</v>
      </c>
    </row>
    <row r="192" spans="1:35" x14ac:dyDescent="0.2">
      <c r="A192" s="102">
        <v>127</v>
      </c>
      <c r="B192">
        <v>1963</v>
      </c>
      <c r="C192" s="106" t="s">
        <v>1171</v>
      </c>
      <c r="D192" s="106" t="s">
        <v>990</v>
      </c>
      <c r="E192">
        <v>1026</v>
      </c>
      <c r="F192">
        <v>1018</v>
      </c>
      <c r="G192">
        <v>1100</v>
      </c>
      <c r="H192" s="106" t="s">
        <v>984</v>
      </c>
      <c r="I192">
        <v>5802</v>
      </c>
      <c r="J192" s="106" t="s">
        <v>1150</v>
      </c>
      <c r="K192" s="106" t="s">
        <v>994</v>
      </c>
      <c r="L192">
        <v>1092.5</v>
      </c>
      <c r="M192">
        <v>1091.5</v>
      </c>
      <c r="N192">
        <v>1000</v>
      </c>
      <c r="O192" s="106" t="s">
        <v>981</v>
      </c>
      <c r="P192">
        <v>0.92427912318610295</v>
      </c>
      <c r="Q192">
        <v>0.96867470476591799</v>
      </c>
      <c r="R192">
        <v>0.20759052345871201</v>
      </c>
      <c r="S192">
        <v>6.9616334463457798E-3</v>
      </c>
      <c r="T192">
        <v>-0.183550767046602</v>
      </c>
      <c r="U192">
        <v>0.183550767046602</v>
      </c>
      <c r="V192">
        <v>0.189278688562979</v>
      </c>
      <c r="W192">
        <v>-1.9</v>
      </c>
      <c r="X192">
        <v>2.59</v>
      </c>
      <c r="Y192">
        <v>525762</v>
      </c>
      <c r="Z192">
        <v>21030</v>
      </c>
      <c r="AA192">
        <v>1.03</v>
      </c>
      <c r="AB192">
        <v>25</v>
      </c>
      <c r="AC192">
        <v>17</v>
      </c>
      <c r="AD192">
        <v>8</v>
      </c>
      <c r="AE192">
        <v>68</v>
      </c>
      <c r="AF192">
        <v>12</v>
      </c>
      <c r="AG192">
        <v>15</v>
      </c>
      <c r="AH192">
        <v>5</v>
      </c>
      <c r="AI192">
        <v>5</v>
      </c>
    </row>
    <row r="193" spans="1:35" x14ac:dyDescent="0.2">
      <c r="A193" s="102">
        <v>3434</v>
      </c>
      <c r="B193">
        <v>1941</v>
      </c>
      <c r="C193" s="106" t="s">
        <v>1269</v>
      </c>
      <c r="D193" s="106" t="s">
        <v>990</v>
      </c>
      <c r="E193">
        <v>2206</v>
      </c>
      <c r="F193">
        <v>2222</v>
      </c>
      <c r="G193">
        <v>300</v>
      </c>
      <c r="H193" s="106" t="s">
        <v>984</v>
      </c>
      <c r="I193">
        <v>6963</v>
      </c>
      <c r="J193" s="106" t="s">
        <v>1488</v>
      </c>
      <c r="K193" s="106" t="s">
        <v>986</v>
      </c>
      <c r="L193">
        <v>7000</v>
      </c>
      <c r="M193">
        <v>6860</v>
      </c>
      <c r="N193">
        <v>100</v>
      </c>
      <c r="O193" s="106" t="s">
        <v>981</v>
      </c>
      <c r="P193">
        <v>0.80028313285064001</v>
      </c>
      <c r="Q193">
        <v>0.88407580433009703</v>
      </c>
      <c r="R193">
        <v>0.113042901648911</v>
      </c>
      <c r="S193" s="15">
        <v>3.1730775604347401E-2</v>
      </c>
      <c r="T193">
        <v>-4.5891805995668597E-2</v>
      </c>
      <c r="U193">
        <v>4.5891805995668597E-2</v>
      </c>
      <c r="V193">
        <v>0.53181837752116201</v>
      </c>
      <c r="W193">
        <v>-0.37</v>
      </c>
      <c r="X193">
        <v>2.83</v>
      </c>
      <c r="Y193">
        <v>523737</v>
      </c>
      <c r="Z193">
        <v>52374</v>
      </c>
      <c r="AA193">
        <v>2.65</v>
      </c>
      <c r="AB193">
        <v>10</v>
      </c>
      <c r="AC193">
        <v>7</v>
      </c>
      <c r="AD193">
        <v>3</v>
      </c>
      <c r="AE193">
        <v>70</v>
      </c>
      <c r="AF193">
        <v>9</v>
      </c>
      <c r="AG193">
        <v>7</v>
      </c>
      <c r="AH193">
        <v>3</v>
      </c>
      <c r="AI193">
        <v>0</v>
      </c>
    </row>
    <row r="194" spans="1:35" x14ac:dyDescent="0.2">
      <c r="A194" s="102">
        <v>3383</v>
      </c>
      <c r="B194">
        <v>7186</v>
      </c>
      <c r="C194" s="106" t="s">
        <v>461</v>
      </c>
      <c r="D194" s="106" t="s">
        <v>1024</v>
      </c>
      <c r="E194">
        <v>309</v>
      </c>
      <c r="F194">
        <v>312</v>
      </c>
      <c r="G194">
        <v>3400</v>
      </c>
      <c r="H194" s="106" t="s">
        <v>984</v>
      </c>
      <c r="I194">
        <v>9678</v>
      </c>
      <c r="J194" s="106" t="s">
        <v>1632</v>
      </c>
      <c r="K194" s="106" t="s">
        <v>993</v>
      </c>
      <c r="L194">
        <v>2121</v>
      </c>
      <c r="M194">
        <v>2133</v>
      </c>
      <c r="N194">
        <v>500</v>
      </c>
      <c r="O194" s="106" t="s">
        <v>981</v>
      </c>
      <c r="P194">
        <v>0.92688146672137195</v>
      </c>
      <c r="Q194">
        <v>0.88562098430738001</v>
      </c>
      <c r="R194">
        <v>1.0873900322572801E-2</v>
      </c>
      <c r="S194" s="15">
        <v>9.8043528342142E-2</v>
      </c>
      <c r="T194">
        <v>-1.04719992551296</v>
      </c>
      <c r="U194">
        <v>1.04719992551296</v>
      </c>
      <c r="V194">
        <v>0.73274704597056906</v>
      </c>
      <c r="W194">
        <v>-4.41</v>
      </c>
      <c r="X194">
        <v>0.53</v>
      </c>
      <c r="Y194">
        <v>522207</v>
      </c>
      <c r="Z194">
        <v>34814</v>
      </c>
      <c r="AA194">
        <v>1.67</v>
      </c>
      <c r="AB194">
        <v>15</v>
      </c>
      <c r="AC194">
        <v>11</v>
      </c>
      <c r="AD194">
        <v>4</v>
      </c>
      <c r="AE194">
        <v>73.33</v>
      </c>
      <c r="AF194">
        <v>10</v>
      </c>
      <c r="AG194">
        <v>8</v>
      </c>
      <c r="AH194">
        <v>3</v>
      </c>
      <c r="AI194">
        <v>4</v>
      </c>
    </row>
    <row r="195" spans="1:35" x14ac:dyDescent="0.2">
      <c r="A195" s="102">
        <v>404</v>
      </c>
      <c r="B195">
        <v>1802</v>
      </c>
      <c r="C195" s="106" t="s">
        <v>1135</v>
      </c>
      <c r="D195" s="106" t="s">
        <v>990</v>
      </c>
      <c r="E195">
        <v>910</v>
      </c>
      <c r="F195">
        <v>932</v>
      </c>
      <c r="G195">
        <v>1000</v>
      </c>
      <c r="H195" s="106" t="s">
        <v>984</v>
      </c>
      <c r="I195">
        <v>4042</v>
      </c>
      <c r="J195" s="106" t="s">
        <v>1208</v>
      </c>
      <c r="K195" s="106" t="s">
        <v>1003</v>
      </c>
      <c r="L195">
        <v>1394</v>
      </c>
      <c r="M195">
        <v>1394</v>
      </c>
      <c r="N195">
        <v>700</v>
      </c>
      <c r="O195" s="106" t="s">
        <v>981</v>
      </c>
      <c r="P195">
        <v>0.91325528188753302</v>
      </c>
      <c r="Q195">
        <v>0.95686596740834295</v>
      </c>
      <c r="R195" s="106">
        <v>0.439838131799767</v>
      </c>
      <c r="S195">
        <v>4.8261680320463301E-4</v>
      </c>
      <c r="T195">
        <v>-2.2319954898572898</v>
      </c>
      <c r="U195">
        <v>2.2319954898572898</v>
      </c>
      <c r="V195">
        <v>2.8991869537119599</v>
      </c>
      <c r="W195">
        <v>-9.84</v>
      </c>
      <c r="X195">
        <v>4.49</v>
      </c>
      <c r="Y195">
        <v>522123</v>
      </c>
      <c r="Z195">
        <v>27480</v>
      </c>
      <c r="AA195">
        <v>1.38</v>
      </c>
      <c r="AB195">
        <v>19</v>
      </c>
      <c r="AC195">
        <v>16</v>
      </c>
      <c r="AD195">
        <v>3</v>
      </c>
      <c r="AE195">
        <v>84.21</v>
      </c>
      <c r="AF195">
        <v>14</v>
      </c>
      <c r="AG195">
        <v>11</v>
      </c>
      <c r="AH195">
        <v>3</v>
      </c>
      <c r="AI195">
        <v>5</v>
      </c>
    </row>
    <row r="196" spans="1:35" x14ac:dyDescent="0.2">
      <c r="A196" s="102">
        <v>4206</v>
      </c>
      <c r="B196">
        <v>2127</v>
      </c>
      <c r="C196" s="106" t="s">
        <v>1112</v>
      </c>
      <c r="D196" s="106" t="s">
        <v>993</v>
      </c>
      <c r="E196">
        <v>3700</v>
      </c>
      <c r="F196">
        <v>3925</v>
      </c>
      <c r="G196">
        <v>200</v>
      </c>
      <c r="H196" s="106" t="s">
        <v>981</v>
      </c>
      <c r="I196">
        <v>6976</v>
      </c>
      <c r="J196" s="106" t="s">
        <v>633</v>
      </c>
      <c r="K196" s="106" t="s">
        <v>986</v>
      </c>
      <c r="L196">
        <v>2980</v>
      </c>
      <c r="M196">
        <v>2893</v>
      </c>
      <c r="N196">
        <v>300</v>
      </c>
      <c r="O196" s="106" t="s">
        <v>984</v>
      </c>
      <c r="P196">
        <v>0.76895818923682902</v>
      </c>
      <c r="Q196">
        <v>0.85775406978768998</v>
      </c>
      <c r="R196" s="15">
        <v>7.9763573978140698E-2</v>
      </c>
      <c r="S196" s="15">
        <v>9.6421765883143204E-2</v>
      </c>
      <c r="T196">
        <v>3.1742098544288702</v>
      </c>
      <c r="U196">
        <v>3.1742098544288702</v>
      </c>
      <c r="V196">
        <v>1.1360994705855201</v>
      </c>
      <c r="W196">
        <v>17.829999999999998</v>
      </c>
      <c r="X196">
        <v>10.56</v>
      </c>
      <c r="Y196">
        <v>521130</v>
      </c>
      <c r="Z196">
        <v>32571</v>
      </c>
      <c r="AA196">
        <v>1.66</v>
      </c>
      <c r="AB196">
        <v>16</v>
      </c>
      <c r="AC196">
        <v>11</v>
      </c>
      <c r="AD196">
        <v>5</v>
      </c>
      <c r="AE196">
        <v>68.75</v>
      </c>
      <c r="AF196">
        <v>8</v>
      </c>
      <c r="AG196">
        <v>11</v>
      </c>
      <c r="AH196">
        <v>5</v>
      </c>
      <c r="AI196">
        <v>0</v>
      </c>
    </row>
    <row r="197" spans="1:35" x14ac:dyDescent="0.2">
      <c r="A197" s="102">
        <v>1753</v>
      </c>
      <c r="B197">
        <v>6326</v>
      </c>
      <c r="C197" s="106" t="s">
        <v>1629</v>
      </c>
      <c r="D197" s="106" t="s">
        <v>992</v>
      </c>
      <c r="E197">
        <v>1400</v>
      </c>
      <c r="F197">
        <v>1411.5</v>
      </c>
      <c r="G197">
        <v>700</v>
      </c>
      <c r="H197" s="106" t="s">
        <v>981</v>
      </c>
      <c r="I197">
        <v>9072</v>
      </c>
      <c r="J197" s="106" t="s">
        <v>1064</v>
      </c>
      <c r="K197" s="106" t="s">
        <v>1065</v>
      </c>
      <c r="L197">
        <v>2031</v>
      </c>
      <c r="M197">
        <v>2016</v>
      </c>
      <c r="N197">
        <v>500</v>
      </c>
      <c r="O197" s="106" t="s">
        <v>984</v>
      </c>
      <c r="P197">
        <v>0.78277608984673996</v>
      </c>
      <c r="Q197">
        <v>0.92576964923028904</v>
      </c>
      <c r="R197" s="106">
        <v>0.30948320169987198</v>
      </c>
      <c r="S197" s="15">
        <v>7.3430612326658498E-2</v>
      </c>
      <c r="T197">
        <v>1.2227070618278899</v>
      </c>
      <c r="U197">
        <v>1.2227070618278899</v>
      </c>
      <c r="V197">
        <v>1.0558010928175201</v>
      </c>
      <c r="W197">
        <v>5.53</v>
      </c>
      <c r="X197">
        <v>1.98</v>
      </c>
      <c r="Y197">
        <v>520805</v>
      </c>
      <c r="Z197">
        <v>32550</v>
      </c>
      <c r="AA197">
        <v>1.7</v>
      </c>
      <c r="AB197">
        <v>16</v>
      </c>
      <c r="AC197">
        <v>14</v>
      </c>
      <c r="AD197">
        <v>2</v>
      </c>
      <c r="AE197">
        <v>87.5</v>
      </c>
      <c r="AF197">
        <v>14</v>
      </c>
      <c r="AG197">
        <v>10</v>
      </c>
      <c r="AH197">
        <v>0</v>
      </c>
      <c r="AI197">
        <v>6</v>
      </c>
    </row>
    <row r="198" spans="1:35" x14ac:dyDescent="0.2">
      <c r="A198" s="102">
        <v>4207</v>
      </c>
      <c r="B198">
        <v>1941</v>
      </c>
      <c r="C198" s="106" t="s">
        <v>1269</v>
      </c>
      <c r="D198" s="106" t="s">
        <v>990</v>
      </c>
      <c r="E198">
        <v>2206</v>
      </c>
      <c r="F198">
        <v>2222</v>
      </c>
      <c r="G198">
        <v>400</v>
      </c>
      <c r="H198" s="106" t="s">
        <v>981</v>
      </c>
      <c r="I198">
        <v>8804</v>
      </c>
      <c r="J198" s="106" t="s">
        <v>726</v>
      </c>
      <c r="K198" s="106" t="s">
        <v>1000</v>
      </c>
      <c r="L198">
        <v>1197</v>
      </c>
      <c r="M198">
        <v>1222</v>
      </c>
      <c r="N198">
        <v>700</v>
      </c>
      <c r="O198" s="106" t="s">
        <v>984</v>
      </c>
      <c r="P198">
        <v>0.79081848953481204</v>
      </c>
      <c r="Q198">
        <v>0.85770937103761402</v>
      </c>
      <c r="R198">
        <v>5.5755005182099901E-2</v>
      </c>
      <c r="S198">
        <v>5.2511460442739903E-2</v>
      </c>
      <c r="T198">
        <v>0.34524712324201101</v>
      </c>
      <c r="U198">
        <v>0.34524712324201101</v>
      </c>
      <c r="V198">
        <v>0.54398689067562001</v>
      </c>
      <c r="W198">
        <v>4.88</v>
      </c>
      <c r="X198">
        <v>3.76</v>
      </c>
      <c r="Y198">
        <v>520451</v>
      </c>
      <c r="Z198">
        <v>24783</v>
      </c>
      <c r="AA198">
        <v>1.22</v>
      </c>
      <c r="AB198">
        <v>21</v>
      </c>
      <c r="AC198">
        <v>15</v>
      </c>
      <c r="AD198">
        <v>6</v>
      </c>
      <c r="AE198">
        <v>71.430000000000007</v>
      </c>
      <c r="AF198">
        <v>11</v>
      </c>
      <c r="AG198">
        <v>13</v>
      </c>
      <c r="AH198">
        <v>5</v>
      </c>
      <c r="AI198">
        <v>3</v>
      </c>
    </row>
    <row r="199" spans="1:35" x14ac:dyDescent="0.2">
      <c r="A199" s="102">
        <v>3460</v>
      </c>
      <c r="B199">
        <v>4061</v>
      </c>
      <c r="C199" s="106" t="s">
        <v>1161</v>
      </c>
      <c r="D199" s="106" t="s">
        <v>1003</v>
      </c>
      <c r="E199">
        <v>2688</v>
      </c>
      <c r="F199">
        <v>2686</v>
      </c>
      <c r="G199">
        <v>400</v>
      </c>
      <c r="H199" s="106" t="s">
        <v>981</v>
      </c>
      <c r="I199">
        <v>8341</v>
      </c>
      <c r="J199" s="106" t="s">
        <v>697</v>
      </c>
      <c r="K199" s="106" t="s">
        <v>1024</v>
      </c>
      <c r="L199">
        <v>1396</v>
      </c>
      <c r="M199">
        <v>1439</v>
      </c>
      <c r="N199">
        <v>700</v>
      </c>
      <c r="O199" s="106" t="s">
        <v>984</v>
      </c>
      <c r="P199">
        <v>0.71345918051579704</v>
      </c>
      <c r="Q199">
        <v>0.88321315152447999</v>
      </c>
      <c r="R199" s="15">
        <v>6.7180217384411295E-2</v>
      </c>
      <c r="S199" s="15">
        <v>7.3328174656367897E-3</v>
      </c>
      <c r="T199">
        <v>1.2308079413549599E-3</v>
      </c>
      <c r="U199">
        <v>1.2308079413549599E-3</v>
      </c>
      <c r="V199">
        <v>9.1847276020022905E-2</v>
      </c>
      <c r="W199">
        <v>0.01</v>
      </c>
      <c r="X199">
        <v>6.25</v>
      </c>
      <c r="Y199">
        <v>520159</v>
      </c>
      <c r="Z199">
        <v>47287</v>
      </c>
      <c r="AA199">
        <v>2.4</v>
      </c>
      <c r="AB199">
        <v>11</v>
      </c>
      <c r="AC199">
        <v>6</v>
      </c>
      <c r="AD199">
        <v>5</v>
      </c>
      <c r="AE199">
        <v>54.55</v>
      </c>
      <c r="AF199">
        <v>13</v>
      </c>
      <c r="AG199">
        <v>4</v>
      </c>
      <c r="AH199">
        <v>1</v>
      </c>
      <c r="AI199">
        <v>6</v>
      </c>
    </row>
    <row r="200" spans="1:35" x14ac:dyDescent="0.2">
      <c r="A200" s="102">
        <v>2453</v>
      </c>
      <c r="B200">
        <v>2175</v>
      </c>
      <c r="C200" s="106" t="s">
        <v>1152</v>
      </c>
      <c r="D200" s="106" t="s">
        <v>993</v>
      </c>
      <c r="E200">
        <v>2575</v>
      </c>
      <c r="F200">
        <v>2566</v>
      </c>
      <c r="G200">
        <v>400</v>
      </c>
      <c r="H200" s="106" t="s">
        <v>981</v>
      </c>
      <c r="I200">
        <v>6287</v>
      </c>
      <c r="J200" s="106" t="s">
        <v>1050</v>
      </c>
      <c r="K200" s="106" t="s">
        <v>992</v>
      </c>
      <c r="L200">
        <v>2164</v>
      </c>
      <c r="M200">
        <v>2234</v>
      </c>
      <c r="N200">
        <v>500</v>
      </c>
      <c r="O200" s="106" t="s">
        <v>984</v>
      </c>
      <c r="P200">
        <v>0.54501834852258901</v>
      </c>
      <c r="Q200">
        <v>0.90925686215829304</v>
      </c>
      <c r="R200" s="15">
        <v>0.312598362864207</v>
      </c>
      <c r="S200" s="15">
        <v>1.27157993204913E-2</v>
      </c>
      <c r="T200">
        <v>1.9831745346621601</v>
      </c>
      <c r="U200">
        <v>1.9831745346621601</v>
      </c>
      <c r="V200">
        <v>1.99726030539392</v>
      </c>
      <c r="W200">
        <v>17.97</v>
      </c>
      <c r="X200">
        <v>8.83</v>
      </c>
      <c r="Y200">
        <v>519547</v>
      </c>
      <c r="Z200">
        <v>28864</v>
      </c>
      <c r="AA200">
        <v>1.43</v>
      </c>
      <c r="AB200">
        <v>18</v>
      </c>
      <c r="AC200">
        <v>13</v>
      </c>
      <c r="AD200">
        <v>5</v>
      </c>
      <c r="AE200">
        <v>72.22</v>
      </c>
      <c r="AF200">
        <v>8</v>
      </c>
      <c r="AG200">
        <v>12</v>
      </c>
      <c r="AH200">
        <v>4</v>
      </c>
      <c r="AI200">
        <v>2</v>
      </c>
    </row>
    <row r="201" spans="1:35" x14ac:dyDescent="0.2">
      <c r="A201" s="102">
        <v>112</v>
      </c>
      <c r="B201">
        <v>4208</v>
      </c>
      <c r="C201" s="106" t="s">
        <v>1120</v>
      </c>
      <c r="D201" s="106" t="s">
        <v>1003</v>
      </c>
      <c r="E201">
        <v>1716</v>
      </c>
      <c r="F201">
        <v>1689</v>
      </c>
      <c r="G201">
        <v>600</v>
      </c>
      <c r="H201" s="106" t="s">
        <v>981</v>
      </c>
      <c r="I201">
        <v>7278</v>
      </c>
      <c r="J201" s="106" t="s">
        <v>42</v>
      </c>
      <c r="K201" s="106" t="s">
        <v>996</v>
      </c>
      <c r="L201">
        <v>1575</v>
      </c>
      <c r="M201">
        <v>1549</v>
      </c>
      <c r="N201">
        <v>700</v>
      </c>
      <c r="O201" s="106" t="s">
        <v>984</v>
      </c>
      <c r="P201">
        <v>0.90998027152752503</v>
      </c>
      <c r="Q201">
        <v>0.96961445414908798</v>
      </c>
      <c r="R201" s="106">
        <v>0.42319239136338199</v>
      </c>
      <c r="S201">
        <v>2.1165727330420998E-2</v>
      </c>
      <c r="T201">
        <v>1.13757443119385</v>
      </c>
      <c r="U201">
        <v>1.13757443119385</v>
      </c>
      <c r="V201">
        <v>1.2321887435174099</v>
      </c>
      <c r="W201">
        <v>6.11</v>
      </c>
      <c r="X201">
        <v>7</v>
      </c>
      <c r="Y201">
        <v>519148</v>
      </c>
      <c r="Z201">
        <v>37082</v>
      </c>
      <c r="AA201">
        <v>1.87</v>
      </c>
      <c r="AB201">
        <v>14</v>
      </c>
      <c r="AC201">
        <v>12</v>
      </c>
      <c r="AD201">
        <v>2</v>
      </c>
      <c r="AE201">
        <v>85.71</v>
      </c>
      <c r="AF201">
        <v>12</v>
      </c>
      <c r="AG201">
        <v>9</v>
      </c>
      <c r="AH201">
        <v>0</v>
      </c>
      <c r="AI201">
        <v>5</v>
      </c>
    </row>
    <row r="202" spans="1:35" x14ac:dyDescent="0.2">
      <c r="A202" s="102">
        <v>4018</v>
      </c>
      <c r="B202">
        <v>1719</v>
      </c>
      <c r="C202" s="106" t="s">
        <v>463</v>
      </c>
      <c r="D202" s="106" t="s">
        <v>990</v>
      </c>
      <c r="E202">
        <v>656</v>
      </c>
      <c r="F202">
        <v>652</v>
      </c>
      <c r="G202">
        <v>1500</v>
      </c>
      <c r="H202" s="106" t="s">
        <v>984</v>
      </c>
      <c r="I202">
        <v>9759</v>
      </c>
      <c r="J202" s="106" t="s">
        <v>400</v>
      </c>
      <c r="K202" s="106" t="s">
        <v>983</v>
      </c>
      <c r="L202">
        <v>1600</v>
      </c>
      <c r="M202">
        <v>1602</v>
      </c>
      <c r="N202">
        <v>600</v>
      </c>
      <c r="O202" s="106" t="s">
        <v>981</v>
      </c>
      <c r="P202">
        <v>0.89396452988150898</v>
      </c>
      <c r="Q202">
        <v>0.86475896694559395</v>
      </c>
      <c r="R202">
        <v>0.44208935499409802</v>
      </c>
      <c r="S202">
        <v>4.1412523242666699E-2</v>
      </c>
      <c r="T202">
        <v>-1.9282319569481401</v>
      </c>
      <c r="U202">
        <v>1.9282319569481401</v>
      </c>
      <c r="V202">
        <v>1.8799976059952599</v>
      </c>
      <c r="W202">
        <v>-13.5</v>
      </c>
      <c r="X202">
        <v>1.75</v>
      </c>
      <c r="Y202">
        <v>518687</v>
      </c>
      <c r="Z202">
        <v>27299</v>
      </c>
      <c r="AA202">
        <v>1.28</v>
      </c>
      <c r="AB202">
        <v>19</v>
      </c>
      <c r="AC202">
        <v>13</v>
      </c>
      <c r="AD202">
        <v>6</v>
      </c>
      <c r="AE202">
        <v>68.42</v>
      </c>
      <c r="AF202">
        <v>12</v>
      </c>
      <c r="AG202">
        <v>9</v>
      </c>
      <c r="AH202">
        <v>2</v>
      </c>
      <c r="AI202">
        <v>8</v>
      </c>
    </row>
    <row r="203" spans="1:35" x14ac:dyDescent="0.2">
      <c r="A203" s="102">
        <v>2398</v>
      </c>
      <c r="B203">
        <v>3863</v>
      </c>
      <c r="C203" s="106" t="s">
        <v>1144</v>
      </c>
      <c r="D203" s="106" t="s">
        <v>1143</v>
      </c>
      <c r="E203">
        <v>1510</v>
      </c>
      <c r="F203">
        <v>1547</v>
      </c>
      <c r="G203">
        <v>700</v>
      </c>
      <c r="H203" s="106" t="s">
        <v>981</v>
      </c>
      <c r="I203">
        <v>6841</v>
      </c>
      <c r="J203" s="106" t="s">
        <v>1275</v>
      </c>
      <c r="K203" s="106" t="s">
        <v>986</v>
      </c>
      <c r="L203">
        <v>1402</v>
      </c>
      <c r="M203">
        <v>1426</v>
      </c>
      <c r="N203">
        <v>800</v>
      </c>
      <c r="O203" s="106" t="s">
        <v>984</v>
      </c>
      <c r="P203">
        <v>0.77929706996266501</v>
      </c>
      <c r="Q203">
        <v>0.91048876250368205</v>
      </c>
      <c r="R203" s="15">
        <v>0.15087666144094</v>
      </c>
      <c r="S203" s="15">
        <v>5.8437018941968802E-2</v>
      </c>
      <c r="T203">
        <v>0.29042023953041701</v>
      </c>
      <c r="U203">
        <v>0.29042023953041701</v>
      </c>
      <c r="V203">
        <v>2.40986850745823E-2</v>
      </c>
      <c r="W203">
        <v>3.53</v>
      </c>
      <c r="X203">
        <v>5.35</v>
      </c>
      <c r="Y203">
        <v>518652</v>
      </c>
      <c r="Z203">
        <v>25933</v>
      </c>
      <c r="AA203">
        <v>1.33</v>
      </c>
      <c r="AB203">
        <v>20</v>
      </c>
      <c r="AC203">
        <v>14</v>
      </c>
      <c r="AD203">
        <v>6</v>
      </c>
      <c r="AE203">
        <v>70</v>
      </c>
      <c r="AF203">
        <v>10</v>
      </c>
      <c r="AG203">
        <v>12</v>
      </c>
      <c r="AH203">
        <v>4</v>
      </c>
      <c r="AI203">
        <v>4</v>
      </c>
    </row>
    <row r="204" spans="1:35" x14ac:dyDescent="0.2">
      <c r="A204" s="102">
        <v>3054</v>
      </c>
      <c r="B204">
        <v>4061</v>
      </c>
      <c r="C204" s="106" t="s">
        <v>1161</v>
      </c>
      <c r="D204" s="106" t="s">
        <v>1003</v>
      </c>
      <c r="E204">
        <v>2688</v>
      </c>
      <c r="F204">
        <v>2686</v>
      </c>
      <c r="G204">
        <v>400</v>
      </c>
      <c r="H204" s="106" t="s">
        <v>981</v>
      </c>
      <c r="I204">
        <v>7867</v>
      </c>
      <c r="J204" s="106" t="s">
        <v>1291</v>
      </c>
      <c r="K204" s="106" t="s">
        <v>1002</v>
      </c>
      <c r="L204">
        <v>913</v>
      </c>
      <c r="M204">
        <v>909</v>
      </c>
      <c r="N204">
        <v>1200</v>
      </c>
      <c r="O204" s="106" t="s">
        <v>984</v>
      </c>
      <c r="P204">
        <v>0.753482071166517</v>
      </c>
      <c r="Q204">
        <v>0.89444286284521901</v>
      </c>
      <c r="R204">
        <v>0.455920626754444</v>
      </c>
      <c r="S204" s="106">
        <v>8.3189534911231704E-3</v>
      </c>
      <c r="T204">
        <v>0.19297255118980899</v>
      </c>
      <c r="U204">
        <v>0.19297255118980899</v>
      </c>
      <c r="V204">
        <v>0.172485112822654</v>
      </c>
      <c r="W204">
        <v>1.82</v>
      </c>
      <c r="X204">
        <v>1.53</v>
      </c>
      <c r="Y204">
        <v>518530</v>
      </c>
      <c r="Z204">
        <v>28807</v>
      </c>
      <c r="AA204">
        <v>1.62</v>
      </c>
      <c r="AB204">
        <v>18</v>
      </c>
      <c r="AC204">
        <v>12</v>
      </c>
      <c r="AD204">
        <v>6</v>
      </c>
      <c r="AE204">
        <v>66.67</v>
      </c>
      <c r="AF204">
        <v>10</v>
      </c>
      <c r="AG204">
        <v>10</v>
      </c>
      <c r="AH204">
        <v>3</v>
      </c>
      <c r="AI204">
        <v>5</v>
      </c>
    </row>
    <row r="205" spans="1:35" x14ac:dyDescent="0.2">
      <c r="A205" s="102">
        <v>299</v>
      </c>
      <c r="B205">
        <v>2502</v>
      </c>
      <c r="C205" s="106" t="s">
        <v>1636</v>
      </c>
      <c r="D205" s="106" t="s">
        <v>1006</v>
      </c>
      <c r="E205">
        <v>3700</v>
      </c>
      <c r="F205">
        <v>3709</v>
      </c>
      <c r="G205">
        <v>200</v>
      </c>
      <c r="H205" s="106" t="s">
        <v>984</v>
      </c>
      <c r="I205">
        <v>6183</v>
      </c>
      <c r="J205" s="106" t="s">
        <v>1154</v>
      </c>
      <c r="K205" s="106" t="s">
        <v>993</v>
      </c>
      <c r="L205">
        <v>1264</v>
      </c>
      <c r="M205">
        <v>1259</v>
      </c>
      <c r="N205">
        <v>600</v>
      </c>
      <c r="O205" s="106" t="s">
        <v>981</v>
      </c>
      <c r="P205">
        <v>0.91814330053455395</v>
      </c>
      <c r="Q205">
        <v>0.96045657517010496</v>
      </c>
      <c r="R205" s="106">
        <v>0.293422386946675</v>
      </c>
      <c r="S205">
        <v>2.5371651408717401E-3</v>
      </c>
      <c r="T205">
        <v>-1.43612226234484</v>
      </c>
      <c r="U205">
        <v>1.43612226234484</v>
      </c>
      <c r="V205">
        <v>1.7617724801808401</v>
      </c>
      <c r="W205">
        <v>-7.93</v>
      </c>
      <c r="X205">
        <v>1.83</v>
      </c>
      <c r="Y205">
        <v>518210</v>
      </c>
      <c r="Z205">
        <v>28789</v>
      </c>
      <c r="AA205">
        <v>1.39</v>
      </c>
      <c r="AB205">
        <v>18</v>
      </c>
      <c r="AC205">
        <v>14</v>
      </c>
      <c r="AD205">
        <v>4</v>
      </c>
      <c r="AE205">
        <v>77.78</v>
      </c>
      <c r="AF205">
        <v>12</v>
      </c>
      <c r="AG205">
        <v>9</v>
      </c>
      <c r="AH205">
        <v>2</v>
      </c>
      <c r="AI205">
        <v>7</v>
      </c>
    </row>
    <row r="206" spans="1:35" x14ac:dyDescent="0.2">
      <c r="A206" s="102">
        <v>1703</v>
      </c>
      <c r="B206">
        <v>6723</v>
      </c>
      <c r="C206" s="106" t="s">
        <v>1177</v>
      </c>
      <c r="D206" s="106" t="s">
        <v>986</v>
      </c>
      <c r="E206">
        <v>548</v>
      </c>
      <c r="F206">
        <v>535</v>
      </c>
      <c r="G206">
        <v>2100</v>
      </c>
      <c r="H206" s="106" t="s">
        <v>981</v>
      </c>
      <c r="I206">
        <v>8804</v>
      </c>
      <c r="J206" s="106" t="s">
        <v>726</v>
      </c>
      <c r="K206" s="106" t="s">
        <v>1000</v>
      </c>
      <c r="L206">
        <v>1197</v>
      </c>
      <c r="M206">
        <v>1222</v>
      </c>
      <c r="N206">
        <v>900</v>
      </c>
      <c r="O206" s="106" t="s">
        <v>984</v>
      </c>
      <c r="P206">
        <v>0.94489260819370002</v>
      </c>
      <c r="Q206">
        <v>0.92708824412329605</v>
      </c>
      <c r="R206" s="106">
        <v>0.48318951736221799</v>
      </c>
      <c r="S206">
        <v>4.3978235767871403E-2</v>
      </c>
      <c r="T206">
        <v>0.62716640832786497</v>
      </c>
      <c r="U206">
        <v>0.62716640832786497</v>
      </c>
      <c r="V206">
        <v>1.5773001423406601</v>
      </c>
      <c r="W206">
        <v>5.13</v>
      </c>
      <c r="X206">
        <v>2.15</v>
      </c>
      <c r="Y206">
        <v>518208</v>
      </c>
      <c r="Z206">
        <v>25910</v>
      </c>
      <c r="AA206">
        <v>1.24</v>
      </c>
      <c r="AB206">
        <v>20</v>
      </c>
      <c r="AC206">
        <v>14</v>
      </c>
      <c r="AD206">
        <v>6</v>
      </c>
      <c r="AE206">
        <v>70</v>
      </c>
      <c r="AF206">
        <v>10</v>
      </c>
      <c r="AG206">
        <v>13</v>
      </c>
      <c r="AH206">
        <v>5</v>
      </c>
      <c r="AI206">
        <v>2</v>
      </c>
    </row>
    <row r="207" spans="1:35" x14ac:dyDescent="0.2">
      <c r="A207" s="102">
        <v>1310</v>
      </c>
      <c r="B207">
        <v>5334</v>
      </c>
      <c r="C207" s="106" t="s">
        <v>1168</v>
      </c>
      <c r="D207" s="106" t="s">
        <v>980</v>
      </c>
      <c r="E207">
        <v>1586</v>
      </c>
      <c r="F207">
        <v>1584</v>
      </c>
      <c r="G207">
        <v>600</v>
      </c>
      <c r="H207" s="106" t="s">
        <v>984</v>
      </c>
      <c r="I207">
        <v>6183</v>
      </c>
      <c r="J207" s="106" t="s">
        <v>1154</v>
      </c>
      <c r="K207" s="106" t="s">
        <v>993</v>
      </c>
      <c r="L207">
        <v>1264</v>
      </c>
      <c r="M207">
        <v>1259</v>
      </c>
      <c r="N207">
        <v>800</v>
      </c>
      <c r="O207" s="106" t="s">
        <v>981</v>
      </c>
      <c r="P207">
        <v>0.93654096836218803</v>
      </c>
      <c r="Q207">
        <v>0.93485635878417905</v>
      </c>
      <c r="R207">
        <v>0.12370625768846299</v>
      </c>
      <c r="S207">
        <v>7.6323717578668602E-3</v>
      </c>
      <c r="T207">
        <v>-0.78152106336717297</v>
      </c>
      <c r="U207">
        <v>0.78152106336717297</v>
      </c>
      <c r="V207">
        <v>0.84258852049789001</v>
      </c>
      <c r="W207">
        <v>-4.2300000000000004</v>
      </c>
      <c r="X207">
        <v>5.98</v>
      </c>
      <c r="Y207">
        <v>517358</v>
      </c>
      <c r="Z207">
        <v>34491</v>
      </c>
      <c r="AA207">
        <v>1.67</v>
      </c>
      <c r="AB207">
        <v>15</v>
      </c>
      <c r="AC207">
        <v>11</v>
      </c>
      <c r="AD207">
        <v>4</v>
      </c>
      <c r="AE207">
        <v>73.33</v>
      </c>
      <c r="AF207">
        <v>9</v>
      </c>
      <c r="AG207">
        <v>11</v>
      </c>
      <c r="AH207">
        <v>3</v>
      </c>
      <c r="AI207">
        <v>1</v>
      </c>
    </row>
    <row r="208" spans="1:35" x14ac:dyDescent="0.2">
      <c r="A208" s="102">
        <v>328</v>
      </c>
      <c r="B208">
        <v>5802</v>
      </c>
      <c r="C208" s="106" t="s">
        <v>1150</v>
      </c>
      <c r="D208" s="106" t="s">
        <v>994</v>
      </c>
      <c r="E208">
        <v>1092.5</v>
      </c>
      <c r="F208">
        <v>1091.5</v>
      </c>
      <c r="G208">
        <v>1000</v>
      </c>
      <c r="H208" s="106" t="s">
        <v>981</v>
      </c>
      <c r="I208">
        <v>7278</v>
      </c>
      <c r="J208" s="106" t="s">
        <v>42</v>
      </c>
      <c r="K208" s="106" t="s">
        <v>996</v>
      </c>
      <c r="L208">
        <v>1575</v>
      </c>
      <c r="M208">
        <v>1549</v>
      </c>
      <c r="N208">
        <v>700</v>
      </c>
      <c r="O208" s="106" t="s">
        <v>984</v>
      </c>
      <c r="P208">
        <v>0.951176410909087</v>
      </c>
      <c r="Q208">
        <v>0.95922160185826999</v>
      </c>
      <c r="R208" s="106">
        <v>0.171296924452216</v>
      </c>
      <c r="S208">
        <v>5.6261823840750402E-2</v>
      </c>
      <c r="T208">
        <v>1.25699678817574</v>
      </c>
      <c r="U208">
        <v>1.25699678817574</v>
      </c>
      <c r="V208">
        <v>0.91262080837078197</v>
      </c>
      <c r="W208">
        <v>5.15</v>
      </c>
      <c r="X208">
        <v>0.66</v>
      </c>
      <c r="Y208">
        <v>516613</v>
      </c>
      <c r="Z208">
        <v>27190</v>
      </c>
      <c r="AA208">
        <v>1.36</v>
      </c>
      <c r="AB208">
        <v>19</v>
      </c>
      <c r="AC208">
        <v>14</v>
      </c>
      <c r="AD208">
        <v>5</v>
      </c>
      <c r="AE208">
        <v>73.680000000000007</v>
      </c>
      <c r="AF208">
        <v>13</v>
      </c>
      <c r="AG208">
        <v>8</v>
      </c>
      <c r="AH208">
        <v>0</v>
      </c>
      <c r="AI208">
        <v>11</v>
      </c>
    </row>
    <row r="209" spans="1:35" x14ac:dyDescent="0.2">
      <c r="A209" s="102">
        <v>3090</v>
      </c>
      <c r="B209">
        <v>8601</v>
      </c>
      <c r="C209" s="106" t="s">
        <v>22</v>
      </c>
      <c r="D209" s="106" t="s">
        <v>1118</v>
      </c>
      <c r="E209">
        <v>407.6</v>
      </c>
      <c r="F209">
        <v>407</v>
      </c>
      <c r="G209">
        <v>2700</v>
      </c>
      <c r="H209" s="106" t="s">
        <v>984</v>
      </c>
      <c r="I209">
        <v>8804</v>
      </c>
      <c r="J209" s="106" t="s">
        <v>726</v>
      </c>
      <c r="K209" s="106" t="s">
        <v>1000</v>
      </c>
      <c r="L209">
        <v>1197</v>
      </c>
      <c r="M209">
        <v>1222</v>
      </c>
      <c r="N209">
        <v>900</v>
      </c>
      <c r="O209" s="106" t="s">
        <v>981</v>
      </c>
      <c r="P209">
        <v>0.85607754953694604</v>
      </c>
      <c r="Q209">
        <v>0.89354056063295995</v>
      </c>
      <c r="R209">
        <v>0.22228900713887301</v>
      </c>
      <c r="S209" s="15">
        <v>4.70016230355658E-2</v>
      </c>
      <c r="T209">
        <v>-0.46969261436236798</v>
      </c>
      <c r="U209">
        <v>0.46969261436236798</v>
      </c>
      <c r="V209">
        <v>0.19626150344443</v>
      </c>
      <c r="W209">
        <v>-5.39</v>
      </c>
      <c r="X209">
        <v>0.08</v>
      </c>
      <c r="Y209">
        <v>516428</v>
      </c>
      <c r="Z209">
        <v>22453</v>
      </c>
      <c r="AA209">
        <v>1.04</v>
      </c>
      <c r="AB209">
        <v>23</v>
      </c>
      <c r="AC209">
        <v>17</v>
      </c>
      <c r="AD209">
        <v>6</v>
      </c>
      <c r="AE209">
        <v>73.91</v>
      </c>
      <c r="AF209">
        <v>13</v>
      </c>
      <c r="AG209">
        <v>10</v>
      </c>
      <c r="AH209">
        <v>4</v>
      </c>
      <c r="AI209">
        <v>9</v>
      </c>
    </row>
    <row r="210" spans="1:35" x14ac:dyDescent="0.2">
      <c r="A210" s="102">
        <v>2273</v>
      </c>
      <c r="B210">
        <v>3291</v>
      </c>
      <c r="C210" s="106" t="s">
        <v>55</v>
      </c>
      <c r="D210" s="106" t="s">
        <v>1000</v>
      </c>
      <c r="E210">
        <v>1320</v>
      </c>
      <c r="F210">
        <v>1382</v>
      </c>
      <c r="G210">
        <v>700</v>
      </c>
      <c r="H210" s="106" t="s">
        <v>984</v>
      </c>
      <c r="I210">
        <v>4045</v>
      </c>
      <c r="J210" s="106" t="s">
        <v>1228</v>
      </c>
      <c r="K210" s="106" t="s">
        <v>1003</v>
      </c>
      <c r="L210">
        <v>994</v>
      </c>
      <c r="M210">
        <v>981</v>
      </c>
      <c r="N210">
        <v>1000</v>
      </c>
      <c r="O210" s="106" t="s">
        <v>981</v>
      </c>
      <c r="P210">
        <v>0.79108810609296198</v>
      </c>
      <c r="Q210">
        <v>0.91378858236717897</v>
      </c>
      <c r="R210" s="15">
        <v>2.83742259630352E-2</v>
      </c>
      <c r="S210" s="106">
        <v>2.3692965251241399E-2</v>
      </c>
      <c r="T210">
        <v>-0.69295650399442499</v>
      </c>
      <c r="U210">
        <v>0.69295650399442499</v>
      </c>
      <c r="V210">
        <v>0.68396831161774596</v>
      </c>
      <c r="W210">
        <v>-4.6500000000000004</v>
      </c>
      <c r="X210">
        <v>1.41</v>
      </c>
      <c r="Y210">
        <v>514889</v>
      </c>
      <c r="Z210">
        <v>30288</v>
      </c>
      <c r="AA210">
        <v>1.48</v>
      </c>
      <c r="AB210">
        <v>17</v>
      </c>
      <c r="AC210">
        <v>11</v>
      </c>
      <c r="AD210">
        <v>6</v>
      </c>
      <c r="AE210">
        <v>64.709999999999994</v>
      </c>
      <c r="AF210">
        <v>11</v>
      </c>
      <c r="AG210">
        <v>10</v>
      </c>
      <c r="AH210">
        <v>1</v>
      </c>
      <c r="AI210">
        <v>6</v>
      </c>
    </row>
    <row r="211" spans="1:35" x14ac:dyDescent="0.2">
      <c r="A211" s="102">
        <v>219</v>
      </c>
      <c r="B211">
        <v>3076</v>
      </c>
      <c r="C211" s="106" t="s">
        <v>1227</v>
      </c>
      <c r="D211" s="106" t="s">
        <v>988</v>
      </c>
      <c r="E211">
        <v>1298</v>
      </c>
      <c r="F211">
        <v>1320</v>
      </c>
      <c r="G211">
        <v>700</v>
      </c>
      <c r="H211" s="106" t="s">
        <v>984</v>
      </c>
      <c r="I211">
        <v>6287</v>
      </c>
      <c r="J211" s="106" t="s">
        <v>1050</v>
      </c>
      <c r="K211" s="106" t="s">
        <v>992</v>
      </c>
      <c r="L211">
        <v>2164</v>
      </c>
      <c r="M211">
        <v>2234</v>
      </c>
      <c r="N211">
        <v>400</v>
      </c>
      <c r="O211" s="106" t="s">
        <v>981</v>
      </c>
      <c r="P211">
        <v>0.94570088287801402</v>
      </c>
      <c r="Q211">
        <v>0.96345656202010099</v>
      </c>
      <c r="R211">
        <v>0.22978761224435501</v>
      </c>
      <c r="S211" s="15">
        <v>9.1081972195661998E-2</v>
      </c>
      <c r="T211">
        <v>-1.3129712449467701</v>
      </c>
      <c r="U211">
        <v>1.3129712449467701</v>
      </c>
      <c r="V211">
        <v>1.56656611052905</v>
      </c>
      <c r="W211">
        <v>-4.8600000000000003</v>
      </c>
      <c r="X211">
        <v>3.4</v>
      </c>
      <c r="Y211">
        <v>514578</v>
      </c>
      <c r="Z211">
        <v>30269</v>
      </c>
      <c r="AA211">
        <v>1.58</v>
      </c>
      <c r="AB211">
        <v>17</v>
      </c>
      <c r="AC211">
        <v>11</v>
      </c>
      <c r="AD211">
        <v>6</v>
      </c>
      <c r="AE211">
        <v>64.709999999999994</v>
      </c>
      <c r="AF211">
        <v>12</v>
      </c>
      <c r="AG211">
        <v>10</v>
      </c>
      <c r="AH211">
        <v>2</v>
      </c>
      <c r="AI211">
        <v>5</v>
      </c>
    </row>
    <row r="212" spans="1:35" x14ac:dyDescent="0.2">
      <c r="A212" s="102">
        <v>1585</v>
      </c>
      <c r="B212">
        <v>6755</v>
      </c>
      <c r="C212" s="106" t="s">
        <v>446</v>
      </c>
      <c r="D212" s="106" t="s">
        <v>986</v>
      </c>
      <c r="E212">
        <v>1978</v>
      </c>
      <c r="F212">
        <v>1992</v>
      </c>
      <c r="G212">
        <v>500</v>
      </c>
      <c r="H212" s="106" t="s">
        <v>981</v>
      </c>
      <c r="I212">
        <v>8572</v>
      </c>
      <c r="J212" s="106" t="s">
        <v>949</v>
      </c>
      <c r="K212" s="106" t="s">
        <v>987</v>
      </c>
      <c r="L212">
        <v>408</v>
      </c>
      <c r="M212">
        <v>414</v>
      </c>
      <c r="N212">
        <v>2400</v>
      </c>
      <c r="O212" s="106" t="s">
        <v>984</v>
      </c>
      <c r="P212">
        <v>0.74021986198933698</v>
      </c>
      <c r="Q212">
        <v>0.92931635378961097</v>
      </c>
      <c r="R212">
        <v>0.38021971479403599</v>
      </c>
      <c r="S212">
        <v>1.48335509566097E-2</v>
      </c>
      <c r="T212">
        <v>1.0803221449863201</v>
      </c>
      <c r="U212">
        <v>1.0803221449863201</v>
      </c>
      <c r="V212">
        <v>0.57330566845201503</v>
      </c>
      <c r="W212">
        <v>7.47</v>
      </c>
      <c r="X212">
        <v>0.24</v>
      </c>
      <c r="Y212">
        <v>514394</v>
      </c>
      <c r="Z212">
        <v>28577</v>
      </c>
      <c r="AA212">
        <v>1.43</v>
      </c>
      <c r="AB212">
        <v>18</v>
      </c>
      <c r="AC212">
        <v>14</v>
      </c>
      <c r="AD212">
        <v>4</v>
      </c>
      <c r="AE212">
        <v>77.78</v>
      </c>
      <c r="AF212">
        <v>11</v>
      </c>
      <c r="AG212">
        <v>10</v>
      </c>
      <c r="AH212">
        <v>2</v>
      </c>
      <c r="AI212">
        <v>6</v>
      </c>
    </row>
    <row r="213" spans="1:35" x14ac:dyDescent="0.2">
      <c r="A213" s="102">
        <v>3626</v>
      </c>
      <c r="B213">
        <v>4521</v>
      </c>
      <c r="C213" s="106" t="s">
        <v>568</v>
      </c>
      <c r="D213" s="106" t="s">
        <v>1001</v>
      </c>
      <c r="E213">
        <v>5600</v>
      </c>
      <c r="F213">
        <v>5660</v>
      </c>
      <c r="G213">
        <v>100</v>
      </c>
      <c r="H213" s="106" t="s">
        <v>981</v>
      </c>
      <c r="I213">
        <v>6406</v>
      </c>
      <c r="J213" s="106" t="s">
        <v>1490</v>
      </c>
      <c r="K213" s="106" t="s">
        <v>992</v>
      </c>
      <c r="L213">
        <v>1505</v>
      </c>
      <c r="M213">
        <v>1515</v>
      </c>
      <c r="N213">
        <v>400</v>
      </c>
      <c r="O213" s="106" t="s">
        <v>984</v>
      </c>
      <c r="P213">
        <v>0.84516000289096505</v>
      </c>
      <c r="Q213">
        <v>0.87835276210562696</v>
      </c>
      <c r="R213" s="15">
        <v>0.23023328405413099</v>
      </c>
      <c r="S213" s="106">
        <v>3.0693052245192899E-2</v>
      </c>
      <c r="T213">
        <v>0.69873228193539105</v>
      </c>
      <c r="U213">
        <v>0.69873228193539105</v>
      </c>
      <c r="V213">
        <v>0.94359643342516297</v>
      </c>
      <c r="W213">
        <v>4.25</v>
      </c>
      <c r="X213">
        <v>7.07</v>
      </c>
      <c r="Y213">
        <v>513630</v>
      </c>
      <c r="Z213">
        <v>23347</v>
      </c>
      <c r="AA213">
        <v>1.37</v>
      </c>
      <c r="AB213">
        <v>22</v>
      </c>
      <c r="AC213">
        <v>14</v>
      </c>
      <c r="AD213">
        <v>8</v>
      </c>
      <c r="AE213">
        <v>63.64</v>
      </c>
      <c r="AF213">
        <v>11</v>
      </c>
      <c r="AG213">
        <v>13</v>
      </c>
      <c r="AH213">
        <v>6</v>
      </c>
      <c r="AI213">
        <v>3</v>
      </c>
    </row>
    <row r="214" spans="1:35" x14ac:dyDescent="0.2">
      <c r="A214" s="102">
        <v>1583</v>
      </c>
      <c r="B214">
        <v>3086</v>
      </c>
      <c r="C214" s="106" t="s">
        <v>524</v>
      </c>
      <c r="D214" s="106" t="s">
        <v>1004</v>
      </c>
      <c r="E214">
        <v>863</v>
      </c>
      <c r="F214">
        <v>864</v>
      </c>
      <c r="G214">
        <v>1200</v>
      </c>
      <c r="H214" s="106" t="s">
        <v>984</v>
      </c>
      <c r="I214">
        <v>7453</v>
      </c>
      <c r="J214" s="106" t="s">
        <v>50</v>
      </c>
      <c r="K214" s="106" t="s">
        <v>1004</v>
      </c>
      <c r="L214">
        <v>1455</v>
      </c>
      <c r="M214">
        <v>1465</v>
      </c>
      <c r="N214">
        <v>700</v>
      </c>
      <c r="O214" s="106" t="s">
        <v>981</v>
      </c>
      <c r="P214">
        <v>0.85125607250257396</v>
      </c>
      <c r="Q214">
        <v>0.929351361064225</v>
      </c>
      <c r="R214">
        <v>0.225027084597056</v>
      </c>
      <c r="S214" s="15">
        <v>6.4756838351660906E-2</v>
      </c>
      <c r="T214">
        <v>-2.4847618045883801</v>
      </c>
      <c r="U214">
        <v>2.4847618045883801</v>
      </c>
      <c r="V214">
        <v>2.4791713698371201</v>
      </c>
      <c r="W214">
        <v>-23.32</v>
      </c>
      <c r="X214">
        <v>1.1000000000000001</v>
      </c>
      <c r="Y214">
        <v>513011</v>
      </c>
      <c r="Z214">
        <v>24429</v>
      </c>
      <c r="AA214">
        <v>1.1499999999999999</v>
      </c>
      <c r="AB214">
        <v>21</v>
      </c>
      <c r="AC214">
        <v>12</v>
      </c>
      <c r="AD214">
        <v>9</v>
      </c>
      <c r="AE214">
        <v>57.14</v>
      </c>
      <c r="AF214">
        <v>12</v>
      </c>
      <c r="AG214">
        <v>9</v>
      </c>
      <c r="AH214">
        <v>4</v>
      </c>
      <c r="AI214">
        <v>8</v>
      </c>
    </row>
    <row r="215" spans="1:35" x14ac:dyDescent="0.2">
      <c r="A215" s="102">
        <v>1259</v>
      </c>
      <c r="B215">
        <v>4208</v>
      </c>
      <c r="C215" s="106" t="s">
        <v>1120</v>
      </c>
      <c r="D215" s="106" t="s">
        <v>1003</v>
      </c>
      <c r="E215">
        <v>1716</v>
      </c>
      <c r="F215">
        <v>1689</v>
      </c>
      <c r="G215">
        <v>600</v>
      </c>
      <c r="H215" s="106" t="s">
        <v>984</v>
      </c>
      <c r="I215">
        <v>6326</v>
      </c>
      <c r="J215" s="106" t="s">
        <v>1629</v>
      </c>
      <c r="K215" s="106" t="s">
        <v>992</v>
      </c>
      <c r="L215">
        <v>1400</v>
      </c>
      <c r="M215">
        <v>1411.5</v>
      </c>
      <c r="N215">
        <v>700</v>
      </c>
      <c r="O215" s="106" t="s">
        <v>981</v>
      </c>
      <c r="P215">
        <v>0.90661451241905699</v>
      </c>
      <c r="Q215">
        <v>0.93594316626267204</v>
      </c>
      <c r="R215" s="106">
        <v>0.14612145850594399</v>
      </c>
      <c r="S215">
        <v>3.5709963566022698E-2</v>
      </c>
      <c r="T215">
        <v>-1.9248259467067601</v>
      </c>
      <c r="U215">
        <v>1.9248259467067601</v>
      </c>
      <c r="V215">
        <v>1.34977020600294</v>
      </c>
      <c r="W215">
        <v>-8.07</v>
      </c>
      <c r="X215">
        <v>2.5</v>
      </c>
      <c r="Y215">
        <v>512723</v>
      </c>
      <c r="Z215">
        <v>30160</v>
      </c>
      <c r="AA215">
        <v>1.5</v>
      </c>
      <c r="AB215">
        <v>17</v>
      </c>
      <c r="AC215">
        <v>12</v>
      </c>
      <c r="AD215">
        <v>5</v>
      </c>
      <c r="AE215">
        <v>70.59</v>
      </c>
      <c r="AF215">
        <v>10</v>
      </c>
      <c r="AG215">
        <v>12</v>
      </c>
      <c r="AH215">
        <v>3</v>
      </c>
      <c r="AI215">
        <v>2</v>
      </c>
    </row>
    <row r="216" spans="1:35" x14ac:dyDescent="0.2">
      <c r="A216" s="102">
        <v>3931</v>
      </c>
      <c r="B216">
        <v>8086</v>
      </c>
      <c r="C216" s="106" t="s">
        <v>1206</v>
      </c>
      <c r="D216" s="106" t="s">
        <v>989</v>
      </c>
      <c r="E216">
        <v>1224</v>
      </c>
      <c r="F216">
        <v>1236</v>
      </c>
      <c r="G216">
        <v>800</v>
      </c>
      <c r="H216" s="106" t="s">
        <v>984</v>
      </c>
      <c r="I216">
        <v>8385</v>
      </c>
      <c r="J216" s="106" t="s">
        <v>712</v>
      </c>
      <c r="K216" s="106" t="s">
        <v>1024</v>
      </c>
      <c r="L216">
        <v>569</v>
      </c>
      <c r="M216">
        <v>569</v>
      </c>
      <c r="N216">
        <v>1700</v>
      </c>
      <c r="O216" s="106" t="s">
        <v>981</v>
      </c>
      <c r="P216">
        <v>0.78373692193042999</v>
      </c>
      <c r="Q216">
        <v>0.86821303094302305</v>
      </c>
      <c r="R216" s="15">
        <v>0.148591233938485</v>
      </c>
      <c r="S216">
        <v>3.59400411793427E-4</v>
      </c>
      <c r="T216">
        <v>-0.35310097736180401</v>
      </c>
      <c r="U216">
        <v>0.35310097736180401</v>
      </c>
      <c r="V216">
        <v>0.52303188874489803</v>
      </c>
      <c r="W216">
        <v>-2.0699999999999998</v>
      </c>
      <c r="X216">
        <v>2.17</v>
      </c>
      <c r="Y216">
        <v>509226</v>
      </c>
      <c r="Z216">
        <v>25461</v>
      </c>
      <c r="AA216">
        <v>1.21</v>
      </c>
      <c r="AB216">
        <v>20</v>
      </c>
      <c r="AC216">
        <v>14</v>
      </c>
      <c r="AD216">
        <v>6</v>
      </c>
      <c r="AE216">
        <v>70</v>
      </c>
      <c r="AF216">
        <v>13</v>
      </c>
      <c r="AG216">
        <v>8</v>
      </c>
      <c r="AH216">
        <v>2</v>
      </c>
      <c r="AI216">
        <v>10</v>
      </c>
    </row>
    <row r="217" spans="1:35" x14ac:dyDescent="0.2">
      <c r="A217" s="102">
        <v>3051</v>
      </c>
      <c r="B217">
        <v>4004</v>
      </c>
      <c r="C217" s="106" t="s">
        <v>1121</v>
      </c>
      <c r="D217" s="106" t="s">
        <v>1003</v>
      </c>
      <c r="E217">
        <v>2150</v>
      </c>
      <c r="F217">
        <v>2185</v>
      </c>
      <c r="G217">
        <v>500</v>
      </c>
      <c r="H217" s="106" t="s">
        <v>984</v>
      </c>
      <c r="I217">
        <v>5423</v>
      </c>
      <c r="J217" s="106" t="s">
        <v>1556</v>
      </c>
      <c r="K217" s="106" t="s">
        <v>1022</v>
      </c>
      <c r="L217">
        <v>707</v>
      </c>
      <c r="M217">
        <v>700</v>
      </c>
      <c r="N217">
        <v>1600</v>
      </c>
      <c r="O217" s="106" t="s">
        <v>981</v>
      </c>
      <c r="P217">
        <v>0.80856103681428304</v>
      </c>
      <c r="Q217">
        <v>0.89452223103704398</v>
      </c>
      <c r="R217">
        <v>0.32294965305439399</v>
      </c>
      <c r="S217" s="15">
        <v>3.8410326656923101E-2</v>
      </c>
      <c r="T217">
        <v>-1.0100516109372899</v>
      </c>
      <c r="U217">
        <v>1.0100516109372899</v>
      </c>
      <c r="V217">
        <v>1.8736732488012699E-2</v>
      </c>
      <c r="W217">
        <v>-5.31</v>
      </c>
      <c r="X217">
        <v>2.52</v>
      </c>
      <c r="Y217">
        <v>508553</v>
      </c>
      <c r="Z217">
        <v>19560</v>
      </c>
      <c r="AA217">
        <v>0.92</v>
      </c>
      <c r="AB217">
        <v>26</v>
      </c>
      <c r="AC217">
        <v>17</v>
      </c>
      <c r="AD217">
        <v>9</v>
      </c>
      <c r="AE217">
        <v>65.38</v>
      </c>
      <c r="AF217">
        <v>10</v>
      </c>
      <c r="AG217">
        <v>15</v>
      </c>
      <c r="AH217">
        <v>7</v>
      </c>
      <c r="AI217">
        <v>4</v>
      </c>
    </row>
    <row r="218" spans="1:35" x14ac:dyDescent="0.2">
      <c r="A218" s="102">
        <v>1539</v>
      </c>
      <c r="B218">
        <v>4045</v>
      </c>
      <c r="C218" s="106" t="s">
        <v>1228</v>
      </c>
      <c r="D218" s="106" t="s">
        <v>1003</v>
      </c>
      <c r="E218">
        <v>994</v>
      </c>
      <c r="F218">
        <v>981</v>
      </c>
      <c r="G218">
        <v>1100</v>
      </c>
      <c r="H218" s="106" t="s">
        <v>981</v>
      </c>
      <c r="I218">
        <v>8308</v>
      </c>
      <c r="J218" s="106" t="s">
        <v>48</v>
      </c>
      <c r="K218" s="106" t="s">
        <v>1024</v>
      </c>
      <c r="L218">
        <v>330.7</v>
      </c>
      <c r="M218">
        <v>336</v>
      </c>
      <c r="N218">
        <v>3200</v>
      </c>
      <c r="O218" s="106" t="s">
        <v>984</v>
      </c>
      <c r="P218">
        <v>0.88843265722651199</v>
      </c>
      <c r="Q218">
        <v>0.93039690408474496</v>
      </c>
      <c r="R218">
        <v>0.373455611174979</v>
      </c>
      <c r="S218" s="15">
        <v>7.1787408640214198E-2</v>
      </c>
      <c r="T218">
        <v>0.85436456704003905</v>
      </c>
      <c r="U218">
        <v>0.85436456704003905</v>
      </c>
      <c r="V218">
        <v>1.06193002359336</v>
      </c>
      <c r="W218">
        <v>3.92</v>
      </c>
      <c r="X218">
        <v>0.36</v>
      </c>
      <c r="Y218">
        <v>508288</v>
      </c>
      <c r="Z218">
        <v>21179</v>
      </c>
      <c r="AA218">
        <v>1.02</v>
      </c>
      <c r="AB218">
        <v>24</v>
      </c>
      <c r="AC218">
        <v>16</v>
      </c>
      <c r="AD218">
        <v>8</v>
      </c>
      <c r="AE218">
        <v>66.67</v>
      </c>
      <c r="AF218">
        <v>13</v>
      </c>
      <c r="AG218">
        <v>14</v>
      </c>
      <c r="AH218">
        <v>2</v>
      </c>
      <c r="AI218">
        <v>8</v>
      </c>
    </row>
    <row r="219" spans="1:35" x14ac:dyDescent="0.2">
      <c r="A219" s="102">
        <v>1730</v>
      </c>
      <c r="B219">
        <v>4634</v>
      </c>
      <c r="C219" s="106" t="s">
        <v>62</v>
      </c>
      <c r="D219" s="106" t="s">
        <v>1003</v>
      </c>
      <c r="E219">
        <v>1920</v>
      </c>
      <c r="F219">
        <v>1921</v>
      </c>
      <c r="G219">
        <v>600</v>
      </c>
      <c r="H219" s="106" t="s">
        <v>984</v>
      </c>
      <c r="I219">
        <v>4917</v>
      </c>
      <c r="J219" s="106" t="s">
        <v>1241</v>
      </c>
      <c r="K219" s="106" t="s">
        <v>1003</v>
      </c>
      <c r="L219">
        <v>2128</v>
      </c>
      <c r="M219">
        <v>2135</v>
      </c>
      <c r="N219">
        <v>500</v>
      </c>
      <c r="O219" s="106" t="s">
        <v>981</v>
      </c>
      <c r="P219">
        <v>0.80117265841126795</v>
      </c>
      <c r="Q219">
        <v>0.92637858633924497</v>
      </c>
      <c r="R219">
        <v>0.38249762322928699</v>
      </c>
      <c r="S219">
        <v>2.37676178169711E-2</v>
      </c>
      <c r="T219">
        <v>-0.94100273620467301</v>
      </c>
      <c r="U219">
        <v>0.94100273620467301</v>
      </c>
      <c r="V219">
        <v>0.27119624220655603</v>
      </c>
      <c r="W219">
        <v>-4.7699999999999996</v>
      </c>
      <c r="X219">
        <v>7.97</v>
      </c>
      <c r="Y219">
        <v>508231</v>
      </c>
      <c r="Z219">
        <v>39095</v>
      </c>
      <c r="AA219">
        <v>1.87</v>
      </c>
      <c r="AB219">
        <v>13</v>
      </c>
      <c r="AC219">
        <v>9</v>
      </c>
      <c r="AD219">
        <v>4</v>
      </c>
      <c r="AE219">
        <v>69.23</v>
      </c>
      <c r="AF219">
        <v>12</v>
      </c>
      <c r="AG219">
        <v>8</v>
      </c>
      <c r="AH219">
        <v>1</v>
      </c>
      <c r="AI219">
        <v>4</v>
      </c>
    </row>
    <row r="220" spans="1:35" x14ac:dyDescent="0.2">
      <c r="A220" s="102">
        <v>2032</v>
      </c>
      <c r="B220">
        <v>4042</v>
      </c>
      <c r="C220" s="106" t="s">
        <v>1208</v>
      </c>
      <c r="D220" s="106" t="s">
        <v>1003</v>
      </c>
      <c r="E220">
        <v>1394</v>
      </c>
      <c r="F220">
        <v>1394</v>
      </c>
      <c r="G220">
        <v>700</v>
      </c>
      <c r="H220" s="106" t="s">
        <v>981</v>
      </c>
      <c r="I220">
        <v>4204</v>
      </c>
      <c r="J220" s="106" t="s">
        <v>226</v>
      </c>
      <c r="K220" s="106" t="s">
        <v>1003</v>
      </c>
      <c r="L220">
        <v>1337</v>
      </c>
      <c r="M220">
        <v>1364</v>
      </c>
      <c r="N220">
        <v>700</v>
      </c>
      <c r="O220" s="106" t="s">
        <v>984</v>
      </c>
      <c r="P220">
        <v>0.86529231086156499</v>
      </c>
      <c r="Q220">
        <v>0.91934801806103095</v>
      </c>
      <c r="R220">
        <v>0.28858696002308099</v>
      </c>
      <c r="S220" s="15">
        <v>1.34853342961132E-2</v>
      </c>
      <c r="T220">
        <v>2.0846207244413102</v>
      </c>
      <c r="U220">
        <v>2.0846207244413102</v>
      </c>
      <c r="V220">
        <v>2.7625391267346102</v>
      </c>
      <c r="W220">
        <v>10.38</v>
      </c>
      <c r="X220">
        <v>2.15</v>
      </c>
      <c r="Y220">
        <v>507448</v>
      </c>
      <c r="Z220">
        <v>31716</v>
      </c>
      <c r="AA220">
        <v>1.6</v>
      </c>
      <c r="AB220">
        <v>16</v>
      </c>
      <c r="AC220">
        <v>13</v>
      </c>
      <c r="AD220">
        <v>3</v>
      </c>
      <c r="AE220">
        <v>81.25</v>
      </c>
      <c r="AF220">
        <v>14</v>
      </c>
      <c r="AG220">
        <v>9</v>
      </c>
      <c r="AH220">
        <v>1</v>
      </c>
      <c r="AI220">
        <v>6</v>
      </c>
    </row>
    <row r="221" spans="1:35" x14ac:dyDescent="0.2">
      <c r="A221" s="102">
        <v>1312</v>
      </c>
      <c r="B221">
        <v>6925</v>
      </c>
      <c r="C221" s="106" t="s">
        <v>1290</v>
      </c>
      <c r="D221" s="106" t="s">
        <v>986</v>
      </c>
      <c r="E221">
        <v>1078</v>
      </c>
      <c r="F221">
        <v>1075</v>
      </c>
      <c r="G221">
        <v>800</v>
      </c>
      <c r="H221" s="106" t="s">
        <v>984</v>
      </c>
      <c r="I221">
        <v>9715</v>
      </c>
      <c r="J221" s="106" t="s">
        <v>1239</v>
      </c>
      <c r="K221" s="106" t="s">
        <v>993</v>
      </c>
      <c r="L221">
        <v>2170</v>
      </c>
      <c r="M221">
        <v>2208</v>
      </c>
      <c r="N221">
        <v>400</v>
      </c>
      <c r="O221" s="106" t="s">
        <v>981</v>
      </c>
      <c r="P221">
        <v>0.86149353327357203</v>
      </c>
      <c r="Q221">
        <v>0.93482046812494701</v>
      </c>
      <c r="R221" s="106">
        <v>0.48064555561241101</v>
      </c>
      <c r="S221">
        <v>3.3675279998593701E-3</v>
      </c>
      <c r="T221">
        <v>-1.7607331983147101</v>
      </c>
      <c r="U221">
        <v>1.7607331983147101</v>
      </c>
      <c r="V221">
        <v>1.8086583056354799</v>
      </c>
      <c r="W221">
        <v>-14.62</v>
      </c>
      <c r="X221">
        <v>2.63</v>
      </c>
      <c r="Y221">
        <v>507235</v>
      </c>
      <c r="Z221">
        <v>36231</v>
      </c>
      <c r="AA221">
        <v>1.9</v>
      </c>
      <c r="AB221">
        <v>14</v>
      </c>
      <c r="AC221">
        <v>10</v>
      </c>
      <c r="AD221">
        <v>4</v>
      </c>
      <c r="AE221">
        <v>71.430000000000007</v>
      </c>
      <c r="AF221">
        <v>11</v>
      </c>
      <c r="AG221">
        <v>7</v>
      </c>
      <c r="AH221">
        <v>2</v>
      </c>
      <c r="AI221">
        <v>5</v>
      </c>
    </row>
    <row r="222" spans="1:35" x14ac:dyDescent="0.2">
      <c r="A222" s="102">
        <v>3069</v>
      </c>
      <c r="B222">
        <v>6028</v>
      </c>
      <c r="C222" s="106" t="s">
        <v>469</v>
      </c>
      <c r="D222" s="106" t="s">
        <v>993</v>
      </c>
      <c r="E222">
        <v>6150</v>
      </c>
      <c r="F222">
        <v>6230</v>
      </c>
      <c r="G222">
        <v>100</v>
      </c>
      <c r="H222" s="106" t="s">
        <v>981</v>
      </c>
      <c r="I222">
        <v>8020</v>
      </c>
      <c r="J222" s="106" t="s">
        <v>1061</v>
      </c>
      <c r="K222" s="106" t="s">
        <v>988</v>
      </c>
      <c r="L222">
        <v>1191</v>
      </c>
      <c r="M222">
        <v>1216</v>
      </c>
      <c r="N222">
        <v>500</v>
      </c>
      <c r="O222" s="106" t="s">
        <v>984</v>
      </c>
      <c r="P222">
        <v>0.84941170443891301</v>
      </c>
      <c r="Q222">
        <v>0.89401373323065303</v>
      </c>
      <c r="R222" s="106">
        <v>0.31585581241410299</v>
      </c>
      <c r="S222" s="106">
        <v>8.3336411981059899E-2</v>
      </c>
      <c r="T222">
        <v>1.4913312265132201E-2</v>
      </c>
      <c r="U222">
        <v>1.4913312265132201E-2</v>
      </c>
      <c r="V222">
        <v>0.16991150908109101</v>
      </c>
      <c r="W222">
        <v>0.16</v>
      </c>
      <c r="X222">
        <v>2.41</v>
      </c>
      <c r="Y222">
        <v>507111</v>
      </c>
      <c r="Z222">
        <v>26690</v>
      </c>
      <c r="AA222">
        <v>1.51</v>
      </c>
      <c r="AB222">
        <v>19</v>
      </c>
      <c r="AC222">
        <v>15</v>
      </c>
      <c r="AD222">
        <v>4</v>
      </c>
      <c r="AE222">
        <v>78.95</v>
      </c>
      <c r="AF222">
        <v>9</v>
      </c>
      <c r="AG222">
        <v>10</v>
      </c>
      <c r="AH222">
        <v>4</v>
      </c>
      <c r="AI222">
        <v>5</v>
      </c>
    </row>
    <row r="223" spans="1:35" x14ac:dyDescent="0.2">
      <c r="A223" s="102">
        <v>1439</v>
      </c>
      <c r="B223">
        <v>6326</v>
      </c>
      <c r="C223" s="106" t="s">
        <v>1629</v>
      </c>
      <c r="D223" s="106" t="s">
        <v>992</v>
      </c>
      <c r="E223">
        <v>1400</v>
      </c>
      <c r="F223">
        <v>1411.5</v>
      </c>
      <c r="G223">
        <v>700</v>
      </c>
      <c r="H223" s="106" t="s">
        <v>981</v>
      </c>
      <c r="I223">
        <v>8850</v>
      </c>
      <c r="J223" s="106" t="s">
        <v>1485</v>
      </c>
      <c r="K223" s="106" t="s">
        <v>1000</v>
      </c>
      <c r="L223">
        <v>1977</v>
      </c>
      <c r="M223">
        <v>2027</v>
      </c>
      <c r="N223">
        <v>500</v>
      </c>
      <c r="O223" s="106" t="s">
        <v>984</v>
      </c>
      <c r="P223">
        <v>0.87111707631258495</v>
      </c>
      <c r="Q223">
        <v>0.932306372602272</v>
      </c>
      <c r="R223" s="15">
        <v>0.38201156947961001</v>
      </c>
      <c r="S223">
        <v>8.1934890512876696E-2</v>
      </c>
      <c r="T223">
        <v>1.48452989875473</v>
      </c>
      <c r="U223">
        <v>1.48452989875473</v>
      </c>
      <c r="V223">
        <v>1.7135602295130501</v>
      </c>
      <c r="W223">
        <v>6</v>
      </c>
      <c r="X223">
        <v>2.5099999999999998</v>
      </c>
      <c r="Y223">
        <v>504838</v>
      </c>
      <c r="Z223">
        <v>25242</v>
      </c>
      <c r="AA223">
        <v>1.25</v>
      </c>
      <c r="AB223">
        <v>20</v>
      </c>
      <c r="AC223">
        <v>14</v>
      </c>
      <c r="AD223">
        <v>6</v>
      </c>
      <c r="AE223">
        <v>70</v>
      </c>
      <c r="AF223">
        <v>12</v>
      </c>
      <c r="AG223">
        <v>11</v>
      </c>
      <c r="AH223">
        <v>3</v>
      </c>
      <c r="AI223">
        <v>6</v>
      </c>
    </row>
    <row r="224" spans="1:35" x14ac:dyDescent="0.2">
      <c r="A224" s="102">
        <v>550</v>
      </c>
      <c r="B224">
        <v>7186</v>
      </c>
      <c r="C224" s="106" t="s">
        <v>461</v>
      </c>
      <c r="D224" s="106" t="s">
        <v>1024</v>
      </c>
      <c r="E224">
        <v>309</v>
      </c>
      <c r="F224">
        <v>312</v>
      </c>
      <c r="G224">
        <v>3200</v>
      </c>
      <c r="H224" s="106" t="s">
        <v>984</v>
      </c>
      <c r="I224">
        <v>9072</v>
      </c>
      <c r="J224" s="106" t="s">
        <v>1064</v>
      </c>
      <c r="K224" s="106" t="s">
        <v>1065</v>
      </c>
      <c r="L224">
        <v>2031</v>
      </c>
      <c r="M224">
        <v>2016</v>
      </c>
      <c r="N224">
        <v>500</v>
      </c>
      <c r="O224" s="106" t="s">
        <v>981</v>
      </c>
      <c r="P224">
        <v>0.89681797929496299</v>
      </c>
      <c r="Q224">
        <v>0.95250538996441003</v>
      </c>
      <c r="R224">
        <v>5.5498617499285599E-2</v>
      </c>
      <c r="S224">
        <v>7.9471964803188494E-2</v>
      </c>
      <c r="T224">
        <v>-0.58086686370566998</v>
      </c>
      <c r="U224">
        <v>0.58086686370566998</v>
      </c>
      <c r="V224">
        <v>0.49258778008950799</v>
      </c>
      <c r="W224">
        <v>-3.49</v>
      </c>
      <c r="X224">
        <v>0.95</v>
      </c>
      <c r="Y224">
        <v>504674</v>
      </c>
      <c r="Z224">
        <v>20187</v>
      </c>
      <c r="AA224">
        <v>1.08</v>
      </c>
      <c r="AB224">
        <v>25</v>
      </c>
      <c r="AC224">
        <v>20</v>
      </c>
      <c r="AD224">
        <v>5</v>
      </c>
      <c r="AE224">
        <v>80</v>
      </c>
      <c r="AF224">
        <v>13</v>
      </c>
      <c r="AG224">
        <v>11</v>
      </c>
      <c r="AH224">
        <v>3</v>
      </c>
      <c r="AI224">
        <v>11</v>
      </c>
    </row>
    <row r="225" spans="1:35" x14ac:dyDescent="0.2">
      <c r="A225" s="102">
        <v>2694</v>
      </c>
      <c r="B225">
        <v>1893</v>
      </c>
      <c r="C225" s="106" t="s">
        <v>1286</v>
      </c>
      <c r="D225" s="106" t="s">
        <v>990</v>
      </c>
      <c r="E225">
        <v>547</v>
      </c>
      <c r="F225">
        <v>550</v>
      </c>
      <c r="G225">
        <v>1700</v>
      </c>
      <c r="H225" s="106" t="s">
        <v>984</v>
      </c>
      <c r="I225">
        <v>3436</v>
      </c>
      <c r="J225" s="106" t="s">
        <v>1176</v>
      </c>
      <c r="K225" s="106" t="s">
        <v>1126</v>
      </c>
      <c r="L225">
        <v>1598</v>
      </c>
      <c r="M225">
        <v>1598</v>
      </c>
      <c r="N225">
        <v>600</v>
      </c>
      <c r="O225" s="106" t="s">
        <v>981</v>
      </c>
      <c r="P225">
        <v>0.83417909237427101</v>
      </c>
      <c r="Q225">
        <v>0.90369945315605804</v>
      </c>
      <c r="R225" s="15">
        <v>0.367931518877679</v>
      </c>
      <c r="S225" s="106">
        <v>8.6476916108427192E-3</v>
      </c>
      <c r="T225">
        <v>-0.84952488100325296</v>
      </c>
      <c r="U225">
        <v>0.84952488100325296</v>
      </c>
      <c r="V225">
        <v>1.57152438765893</v>
      </c>
      <c r="W225">
        <v>-6.09</v>
      </c>
      <c r="X225">
        <v>2.48</v>
      </c>
      <c r="Y225">
        <v>504573</v>
      </c>
      <c r="Z225">
        <v>21938</v>
      </c>
      <c r="AA225">
        <v>1.1299999999999999</v>
      </c>
      <c r="AB225">
        <v>23</v>
      </c>
      <c r="AC225">
        <v>14</v>
      </c>
      <c r="AD225">
        <v>9</v>
      </c>
      <c r="AE225">
        <v>60.87</v>
      </c>
      <c r="AF225">
        <v>8</v>
      </c>
      <c r="AG225">
        <v>14</v>
      </c>
      <c r="AH225">
        <v>6</v>
      </c>
      <c r="AI225">
        <v>3</v>
      </c>
    </row>
    <row r="226" spans="1:35" x14ac:dyDescent="0.2">
      <c r="A226" s="102">
        <v>3916</v>
      </c>
      <c r="B226">
        <v>1881</v>
      </c>
      <c r="C226" s="106" t="s">
        <v>484</v>
      </c>
      <c r="D226" s="106" t="s">
        <v>990</v>
      </c>
      <c r="E226">
        <v>2483</v>
      </c>
      <c r="F226">
        <v>2490</v>
      </c>
      <c r="G226">
        <v>300</v>
      </c>
      <c r="H226" s="106" t="s">
        <v>981</v>
      </c>
      <c r="I226">
        <v>4523</v>
      </c>
      <c r="J226" s="106" t="s">
        <v>1117</v>
      </c>
      <c r="K226" s="106" t="s">
        <v>1001</v>
      </c>
      <c r="L226">
        <v>7469</v>
      </c>
      <c r="M226">
        <v>7514</v>
      </c>
      <c r="N226">
        <v>100</v>
      </c>
      <c r="O226" s="106" t="s">
        <v>984</v>
      </c>
      <c r="P226">
        <v>0.63015086476639004</v>
      </c>
      <c r="Q226">
        <v>0.86879477888143497</v>
      </c>
      <c r="R226">
        <v>0.22291793198632001</v>
      </c>
      <c r="S226">
        <v>8.94604688772771E-3</v>
      </c>
      <c r="T226">
        <v>1.19472611395338</v>
      </c>
      <c r="U226">
        <v>1.19472611395338</v>
      </c>
      <c r="V226">
        <v>1.17167261595629</v>
      </c>
      <c r="W226">
        <v>6.74</v>
      </c>
      <c r="X226">
        <v>0.59</v>
      </c>
      <c r="Y226">
        <v>503894</v>
      </c>
      <c r="Z226">
        <v>38761</v>
      </c>
      <c r="AA226">
        <v>1.75</v>
      </c>
      <c r="AB226">
        <v>13</v>
      </c>
      <c r="AC226">
        <v>8</v>
      </c>
      <c r="AD226">
        <v>5</v>
      </c>
      <c r="AE226">
        <v>61.54</v>
      </c>
      <c r="AF226">
        <v>11</v>
      </c>
      <c r="AG226">
        <v>6</v>
      </c>
      <c r="AH226">
        <v>4</v>
      </c>
      <c r="AI226">
        <v>3</v>
      </c>
    </row>
    <row r="227" spans="1:35" x14ac:dyDescent="0.2">
      <c r="A227" s="102">
        <v>2809</v>
      </c>
      <c r="B227">
        <v>6925</v>
      </c>
      <c r="C227" s="106" t="s">
        <v>1290</v>
      </c>
      <c r="D227" s="106" t="s">
        <v>986</v>
      </c>
      <c r="E227">
        <v>1078</v>
      </c>
      <c r="F227">
        <v>1075</v>
      </c>
      <c r="G227">
        <v>1000</v>
      </c>
      <c r="H227" s="106" t="s">
        <v>984</v>
      </c>
      <c r="I227">
        <v>8020</v>
      </c>
      <c r="J227" s="106" t="s">
        <v>1061</v>
      </c>
      <c r="K227" s="106" t="s">
        <v>988</v>
      </c>
      <c r="L227">
        <v>1191</v>
      </c>
      <c r="M227">
        <v>1216</v>
      </c>
      <c r="N227">
        <v>900</v>
      </c>
      <c r="O227" s="106" t="s">
        <v>981</v>
      </c>
      <c r="P227">
        <v>0.68112656360354296</v>
      </c>
      <c r="Q227">
        <v>0.90053345461992296</v>
      </c>
      <c r="R227" s="106">
        <v>0.47375408520069301</v>
      </c>
      <c r="S227">
        <v>7.4376991345259505E-2</v>
      </c>
      <c r="T227">
        <v>-1.95416410817004</v>
      </c>
      <c r="U227">
        <v>1.95416410817004</v>
      </c>
      <c r="V227">
        <v>1.88695998230067</v>
      </c>
      <c r="W227">
        <v>-20.440000000000001</v>
      </c>
      <c r="X227">
        <v>1.77</v>
      </c>
      <c r="Y227">
        <v>500788</v>
      </c>
      <c r="Z227">
        <v>20866</v>
      </c>
      <c r="AA227">
        <v>1.02</v>
      </c>
      <c r="AB227">
        <v>24</v>
      </c>
      <c r="AC227">
        <v>16</v>
      </c>
      <c r="AD227">
        <v>8</v>
      </c>
      <c r="AE227">
        <v>66.67</v>
      </c>
      <c r="AF227">
        <v>11</v>
      </c>
      <c r="AG227">
        <v>12</v>
      </c>
      <c r="AH227">
        <v>5</v>
      </c>
      <c r="AI227">
        <v>7</v>
      </c>
    </row>
    <row r="228" spans="1:35" x14ac:dyDescent="0.2">
      <c r="A228" s="102">
        <v>1805</v>
      </c>
      <c r="B228">
        <v>6925</v>
      </c>
      <c r="C228" s="106" t="s">
        <v>1290</v>
      </c>
      <c r="D228" s="106" t="s">
        <v>986</v>
      </c>
      <c r="E228">
        <v>1078</v>
      </c>
      <c r="F228">
        <v>1075</v>
      </c>
      <c r="G228">
        <v>900</v>
      </c>
      <c r="H228" s="106" t="s">
        <v>984</v>
      </c>
      <c r="I228">
        <v>9613</v>
      </c>
      <c r="J228" s="106" t="s">
        <v>1296</v>
      </c>
      <c r="K228" s="106" t="s">
        <v>983</v>
      </c>
      <c r="L228">
        <v>1114</v>
      </c>
      <c r="M228">
        <v>1119</v>
      </c>
      <c r="N228">
        <v>900</v>
      </c>
      <c r="O228" s="106" t="s">
        <v>981</v>
      </c>
      <c r="P228">
        <v>0.93371739332732195</v>
      </c>
      <c r="Q228">
        <v>0.92467659909578503</v>
      </c>
      <c r="R228" s="106">
        <v>0.155629252552696</v>
      </c>
      <c r="S228">
        <v>5.7321196457752799E-2</v>
      </c>
      <c r="T228">
        <v>-1.46239472493417</v>
      </c>
      <c r="U228">
        <v>1.46239472493417</v>
      </c>
      <c r="V228">
        <v>1.8087831171800599</v>
      </c>
      <c r="W228">
        <v>-7.28</v>
      </c>
      <c r="X228">
        <v>3.93</v>
      </c>
      <c r="Y228">
        <v>500741</v>
      </c>
      <c r="Z228">
        <v>25037</v>
      </c>
      <c r="AA228">
        <v>1.2</v>
      </c>
      <c r="AB228">
        <v>20</v>
      </c>
      <c r="AC228">
        <v>15</v>
      </c>
      <c r="AD228">
        <v>5</v>
      </c>
      <c r="AE228">
        <v>75</v>
      </c>
      <c r="AF228">
        <v>12</v>
      </c>
      <c r="AG228">
        <v>9</v>
      </c>
      <c r="AH228">
        <v>4</v>
      </c>
      <c r="AI228">
        <v>7</v>
      </c>
    </row>
    <row r="229" spans="1:35" x14ac:dyDescent="0.2">
      <c r="A229" s="102">
        <v>49</v>
      </c>
      <c r="B229">
        <v>7321</v>
      </c>
      <c r="C229" s="106" t="s">
        <v>1131</v>
      </c>
      <c r="D229" s="106" t="s">
        <v>1024</v>
      </c>
      <c r="E229">
        <v>335</v>
      </c>
      <c r="F229">
        <v>344</v>
      </c>
      <c r="G229">
        <v>3000</v>
      </c>
      <c r="H229" s="106" t="s">
        <v>984</v>
      </c>
      <c r="I229">
        <v>9716</v>
      </c>
      <c r="J229" s="106" t="s">
        <v>1128</v>
      </c>
      <c r="K229" s="106" t="s">
        <v>993</v>
      </c>
      <c r="L229">
        <v>868</v>
      </c>
      <c r="M229">
        <v>867</v>
      </c>
      <c r="N229">
        <v>1200</v>
      </c>
      <c r="O229" s="106" t="s">
        <v>981</v>
      </c>
      <c r="P229">
        <v>0.88821771185033305</v>
      </c>
      <c r="Q229">
        <v>0.97572483028462198</v>
      </c>
      <c r="R229" s="15">
        <v>0.30875963641413301</v>
      </c>
      <c r="S229" s="15">
        <v>1.7148368808700099E-3</v>
      </c>
      <c r="T229">
        <v>-1.86955760219192</v>
      </c>
      <c r="U229">
        <v>1.86955760219192</v>
      </c>
      <c r="V229">
        <v>2.1512203413916202</v>
      </c>
      <c r="W229">
        <v>-17.940000000000001</v>
      </c>
      <c r="X229">
        <v>0.81</v>
      </c>
      <c r="Y229">
        <v>500360</v>
      </c>
      <c r="Z229">
        <v>35740</v>
      </c>
      <c r="AA229">
        <v>1.7</v>
      </c>
      <c r="AB229">
        <v>14</v>
      </c>
      <c r="AC229">
        <v>11</v>
      </c>
      <c r="AD229">
        <v>3</v>
      </c>
      <c r="AE229">
        <v>78.569999999999993</v>
      </c>
      <c r="AF229">
        <v>7</v>
      </c>
      <c r="AG229">
        <v>10</v>
      </c>
      <c r="AH229">
        <v>3</v>
      </c>
      <c r="AI229">
        <v>1</v>
      </c>
    </row>
    <row r="230" spans="1:35" x14ac:dyDescent="0.2">
      <c r="A230" s="102">
        <v>4019</v>
      </c>
      <c r="B230">
        <v>4290</v>
      </c>
      <c r="C230" s="106" t="s">
        <v>1023</v>
      </c>
      <c r="D230" s="106" t="s">
        <v>993</v>
      </c>
      <c r="E230">
        <v>875</v>
      </c>
      <c r="F230">
        <v>866</v>
      </c>
      <c r="G230">
        <v>1000</v>
      </c>
      <c r="H230" s="106" t="s">
        <v>984</v>
      </c>
      <c r="I230">
        <v>6370</v>
      </c>
      <c r="J230" s="106" t="s">
        <v>1167</v>
      </c>
      <c r="K230" s="106" t="s">
        <v>992</v>
      </c>
      <c r="L230">
        <v>3010</v>
      </c>
      <c r="M230">
        <v>2977</v>
      </c>
      <c r="N230">
        <v>300</v>
      </c>
      <c r="O230" s="106" t="s">
        <v>981</v>
      </c>
      <c r="P230">
        <v>0.828465062708861</v>
      </c>
      <c r="Q230">
        <v>0.86472153545004204</v>
      </c>
      <c r="R230">
        <v>2.2814924637520901E-2</v>
      </c>
      <c r="S230">
        <v>9.3311573917505405E-4</v>
      </c>
      <c r="T230">
        <v>-0.79598728498472204</v>
      </c>
      <c r="U230">
        <v>0.79598728498472204</v>
      </c>
      <c r="V230">
        <v>1.19259038461623</v>
      </c>
      <c r="W230">
        <v>-3.96</v>
      </c>
      <c r="X230">
        <v>3.03</v>
      </c>
      <c r="Y230">
        <v>500295</v>
      </c>
      <c r="Z230">
        <v>22741</v>
      </c>
      <c r="AA230">
        <v>1.1299999999999999</v>
      </c>
      <c r="AB230">
        <v>22</v>
      </c>
      <c r="AC230">
        <v>13</v>
      </c>
      <c r="AD230">
        <v>9</v>
      </c>
      <c r="AE230">
        <v>59.09</v>
      </c>
      <c r="AF230">
        <v>10</v>
      </c>
      <c r="AG230">
        <v>12</v>
      </c>
      <c r="AH230">
        <v>3</v>
      </c>
      <c r="AI230">
        <v>7</v>
      </c>
    </row>
    <row r="231" spans="1:35" x14ac:dyDescent="0.2">
      <c r="A231" s="102">
        <v>2508</v>
      </c>
      <c r="B231">
        <v>1719</v>
      </c>
      <c r="C231" s="106" t="s">
        <v>463</v>
      </c>
      <c r="D231" s="106" t="s">
        <v>990</v>
      </c>
      <c r="E231">
        <v>656</v>
      </c>
      <c r="F231">
        <v>652</v>
      </c>
      <c r="G231">
        <v>1000</v>
      </c>
      <c r="H231" s="106" t="s">
        <v>984</v>
      </c>
      <c r="I231">
        <v>6028</v>
      </c>
      <c r="J231" s="106" t="s">
        <v>469</v>
      </c>
      <c r="K231" s="106" t="s">
        <v>993</v>
      </c>
      <c r="L231">
        <v>6150</v>
      </c>
      <c r="M231">
        <v>6230</v>
      </c>
      <c r="N231">
        <v>100</v>
      </c>
      <c r="O231" s="106" t="s">
        <v>981</v>
      </c>
      <c r="P231">
        <v>0.87728131623994499</v>
      </c>
      <c r="Q231">
        <v>0.90825648200454001</v>
      </c>
      <c r="R231">
        <v>0.13568108757687999</v>
      </c>
      <c r="S231" s="15">
        <v>1.9069980860083401E-2</v>
      </c>
      <c r="T231">
        <v>-1.73909002476375</v>
      </c>
      <c r="U231">
        <v>1.73909002476375</v>
      </c>
      <c r="V231">
        <v>1.70734509716966</v>
      </c>
      <c r="W231">
        <v>-20.05</v>
      </c>
      <c r="X231">
        <v>4.6500000000000004</v>
      </c>
      <c r="Y231">
        <v>500042</v>
      </c>
      <c r="Z231">
        <v>29414</v>
      </c>
      <c r="AA231">
        <v>1.68</v>
      </c>
      <c r="AB231">
        <v>17</v>
      </c>
      <c r="AC231">
        <v>11</v>
      </c>
      <c r="AD231">
        <v>6</v>
      </c>
      <c r="AE231">
        <v>64.709999999999994</v>
      </c>
      <c r="AF231">
        <v>11</v>
      </c>
      <c r="AG231">
        <v>11</v>
      </c>
      <c r="AH231">
        <v>4</v>
      </c>
      <c r="AI231">
        <v>2</v>
      </c>
    </row>
    <row r="232" spans="1:35" x14ac:dyDescent="0.2">
      <c r="A232" s="102">
        <v>2854</v>
      </c>
      <c r="B232">
        <v>2371</v>
      </c>
      <c r="C232" s="106" t="s">
        <v>497</v>
      </c>
      <c r="D232" s="106" t="s">
        <v>993</v>
      </c>
      <c r="E232">
        <v>2444</v>
      </c>
      <c r="F232">
        <v>2548</v>
      </c>
      <c r="G232">
        <v>400</v>
      </c>
      <c r="H232" s="106" t="s">
        <v>981</v>
      </c>
      <c r="I232">
        <v>2379</v>
      </c>
      <c r="J232" s="106" t="s">
        <v>401</v>
      </c>
      <c r="K232" s="106" t="s">
        <v>993</v>
      </c>
      <c r="L232">
        <v>2439</v>
      </c>
      <c r="M232">
        <v>2489</v>
      </c>
      <c r="N232">
        <v>400</v>
      </c>
      <c r="O232" s="106" t="s">
        <v>984</v>
      </c>
      <c r="P232">
        <v>0.90392845523324805</v>
      </c>
      <c r="Q232">
        <v>0.89940929116873103</v>
      </c>
      <c r="R232">
        <v>2.43417635122666E-2</v>
      </c>
      <c r="S232">
        <v>6.3263783980424301E-2</v>
      </c>
      <c r="T232">
        <v>9.9062442506088796E-2</v>
      </c>
      <c r="U232">
        <v>9.9062442506088796E-2</v>
      </c>
      <c r="V232">
        <v>2.9125661334002802E-2</v>
      </c>
      <c r="W232">
        <v>1.35</v>
      </c>
      <c r="X232">
        <v>2.3199999999999998</v>
      </c>
      <c r="Y232">
        <v>499119</v>
      </c>
      <c r="Z232">
        <v>29360</v>
      </c>
      <c r="AA232">
        <v>1.3</v>
      </c>
      <c r="AB232">
        <v>17</v>
      </c>
      <c r="AC232">
        <v>11</v>
      </c>
      <c r="AD232">
        <v>6</v>
      </c>
      <c r="AE232">
        <v>64.709999999999994</v>
      </c>
      <c r="AF232">
        <v>8</v>
      </c>
      <c r="AG232">
        <v>10</v>
      </c>
      <c r="AH232">
        <v>6</v>
      </c>
      <c r="AI232">
        <v>1</v>
      </c>
    </row>
    <row r="233" spans="1:35" x14ac:dyDescent="0.2">
      <c r="A233" s="102">
        <v>4380</v>
      </c>
      <c r="B233">
        <v>2607</v>
      </c>
      <c r="C233" s="106" t="s">
        <v>1007</v>
      </c>
      <c r="D233" s="106" t="s">
        <v>1006</v>
      </c>
      <c r="E233">
        <v>2728</v>
      </c>
      <c r="F233">
        <v>2784</v>
      </c>
      <c r="G233">
        <v>300</v>
      </c>
      <c r="H233" s="106" t="s">
        <v>981</v>
      </c>
      <c r="I233">
        <v>5423</v>
      </c>
      <c r="J233" s="106" t="s">
        <v>1556</v>
      </c>
      <c r="K233" s="106" t="s">
        <v>1022</v>
      </c>
      <c r="L233">
        <v>707</v>
      </c>
      <c r="M233">
        <v>700</v>
      </c>
      <c r="N233">
        <v>1200</v>
      </c>
      <c r="O233" s="106" t="s">
        <v>984</v>
      </c>
      <c r="P233">
        <v>0.63738787237712002</v>
      </c>
      <c r="Q233">
        <v>0.85028164848946597</v>
      </c>
      <c r="R233" s="106">
        <v>0.174534772634452</v>
      </c>
      <c r="S233">
        <v>5.7109840726249403E-2</v>
      </c>
      <c r="T233">
        <v>1.3376577922313699</v>
      </c>
      <c r="U233">
        <v>1.3376577922313699</v>
      </c>
      <c r="V233">
        <v>0.55524987404272297</v>
      </c>
      <c r="W233">
        <v>7.34</v>
      </c>
      <c r="X233">
        <v>0.56999999999999995</v>
      </c>
      <c r="Y233">
        <v>499104</v>
      </c>
      <c r="Z233">
        <v>22687</v>
      </c>
      <c r="AA233">
        <v>1.17</v>
      </c>
      <c r="AB233">
        <v>22</v>
      </c>
      <c r="AC233">
        <v>16</v>
      </c>
      <c r="AD233">
        <v>6</v>
      </c>
      <c r="AE233">
        <v>72.73</v>
      </c>
      <c r="AF233">
        <v>10</v>
      </c>
      <c r="AG233">
        <v>14</v>
      </c>
      <c r="AH233">
        <v>3</v>
      </c>
      <c r="AI233">
        <v>5</v>
      </c>
    </row>
    <row r="234" spans="1:35" x14ac:dyDescent="0.2">
      <c r="A234" s="102">
        <v>942</v>
      </c>
      <c r="B234">
        <v>3197</v>
      </c>
      <c r="C234" s="106" t="s">
        <v>531</v>
      </c>
      <c r="D234" s="106" t="s">
        <v>1004</v>
      </c>
      <c r="E234">
        <v>1673</v>
      </c>
      <c r="F234">
        <v>1681</v>
      </c>
      <c r="G234">
        <v>600</v>
      </c>
      <c r="H234" s="106" t="s">
        <v>981</v>
      </c>
      <c r="I234">
        <v>3291</v>
      </c>
      <c r="J234" s="106" t="s">
        <v>55</v>
      </c>
      <c r="K234" s="106" t="s">
        <v>1000</v>
      </c>
      <c r="L234">
        <v>1320</v>
      </c>
      <c r="M234">
        <v>1382</v>
      </c>
      <c r="N234">
        <v>700</v>
      </c>
      <c r="O234" s="106" t="s">
        <v>984</v>
      </c>
      <c r="P234">
        <v>0.69380268371437903</v>
      </c>
      <c r="Q234">
        <v>0.94217658505945201</v>
      </c>
      <c r="R234" s="106">
        <v>0.33840085814062498</v>
      </c>
      <c r="S234" s="15">
        <v>1.42429995880319E-3</v>
      </c>
      <c r="T234">
        <v>1.5364426727742899</v>
      </c>
      <c r="U234">
        <v>1.5364426727742899</v>
      </c>
      <c r="V234">
        <v>1.0839078962154201</v>
      </c>
      <c r="W234">
        <v>7.24</v>
      </c>
      <c r="X234">
        <v>4.08</v>
      </c>
      <c r="Y234">
        <v>498512</v>
      </c>
      <c r="Z234">
        <v>31157</v>
      </c>
      <c r="AA234">
        <v>1.57</v>
      </c>
      <c r="AB234">
        <v>16</v>
      </c>
      <c r="AC234">
        <v>12</v>
      </c>
      <c r="AD234">
        <v>4</v>
      </c>
      <c r="AE234">
        <v>75</v>
      </c>
      <c r="AF234">
        <v>14</v>
      </c>
      <c r="AG234">
        <v>5</v>
      </c>
      <c r="AH234">
        <v>2</v>
      </c>
      <c r="AI234">
        <v>9</v>
      </c>
    </row>
    <row r="235" spans="1:35" x14ac:dyDescent="0.2">
      <c r="A235" s="102">
        <v>2887</v>
      </c>
      <c r="B235">
        <v>8020</v>
      </c>
      <c r="C235" s="106" t="s">
        <v>1061</v>
      </c>
      <c r="D235" s="106" t="s">
        <v>988</v>
      </c>
      <c r="E235">
        <v>1191</v>
      </c>
      <c r="F235">
        <v>1216</v>
      </c>
      <c r="G235">
        <v>900</v>
      </c>
      <c r="H235" s="106" t="s">
        <v>981</v>
      </c>
      <c r="I235">
        <v>8593</v>
      </c>
      <c r="J235" s="106" t="s">
        <v>220</v>
      </c>
      <c r="K235" s="106" t="s">
        <v>987</v>
      </c>
      <c r="L235">
        <v>498</v>
      </c>
      <c r="M235">
        <v>496</v>
      </c>
      <c r="N235">
        <v>2200</v>
      </c>
      <c r="O235" s="106" t="s">
        <v>984</v>
      </c>
      <c r="P235">
        <v>0.76433959732060297</v>
      </c>
      <c r="Q235">
        <v>0.89850122693377998</v>
      </c>
      <c r="R235">
        <v>8.6703305898957403E-2</v>
      </c>
      <c r="S235">
        <v>9.4438767896155795E-2</v>
      </c>
      <c r="T235">
        <v>2.8632165529085398</v>
      </c>
      <c r="U235">
        <v>2.8632165529085398</v>
      </c>
      <c r="V235">
        <v>2.6796691043483101</v>
      </c>
      <c r="W235">
        <v>16.53</v>
      </c>
      <c r="X235">
        <v>0.28999999999999998</v>
      </c>
      <c r="Y235">
        <v>497072</v>
      </c>
      <c r="Z235">
        <v>24854</v>
      </c>
      <c r="AA235">
        <v>1.22</v>
      </c>
      <c r="AB235">
        <v>20</v>
      </c>
      <c r="AC235">
        <v>16</v>
      </c>
      <c r="AD235">
        <v>4</v>
      </c>
      <c r="AE235">
        <v>80</v>
      </c>
      <c r="AF235">
        <v>13</v>
      </c>
      <c r="AG235">
        <v>9</v>
      </c>
      <c r="AH235">
        <v>3</v>
      </c>
      <c r="AI235">
        <v>8</v>
      </c>
    </row>
    <row r="236" spans="1:35" x14ac:dyDescent="0.2">
      <c r="A236" s="102">
        <v>2168</v>
      </c>
      <c r="B236">
        <v>1963</v>
      </c>
      <c r="C236" s="106" t="s">
        <v>1171</v>
      </c>
      <c r="D236" s="106" t="s">
        <v>990</v>
      </c>
      <c r="E236">
        <v>1026</v>
      </c>
      <c r="F236">
        <v>1018</v>
      </c>
      <c r="G236">
        <v>1100</v>
      </c>
      <c r="H236" s="106" t="s">
        <v>984</v>
      </c>
      <c r="I236">
        <v>8020</v>
      </c>
      <c r="J236" s="106" t="s">
        <v>1061</v>
      </c>
      <c r="K236" s="106" t="s">
        <v>988</v>
      </c>
      <c r="L236">
        <v>1191</v>
      </c>
      <c r="M236">
        <v>1216</v>
      </c>
      <c r="N236">
        <v>900</v>
      </c>
      <c r="O236" s="106" t="s">
        <v>981</v>
      </c>
      <c r="P236">
        <v>0.76110959865123795</v>
      </c>
      <c r="Q236">
        <v>0.91646234427886997</v>
      </c>
      <c r="R236">
        <v>0.41861622591400799</v>
      </c>
      <c r="S236" s="15">
        <v>9.0008586647330607E-3</v>
      </c>
      <c r="T236">
        <v>-1.10040798566696</v>
      </c>
      <c r="U236">
        <v>1.10040798566696</v>
      </c>
      <c r="V236">
        <v>0.974258314954771</v>
      </c>
      <c r="W236">
        <v>-18.5</v>
      </c>
      <c r="X236">
        <v>2.3199999999999998</v>
      </c>
      <c r="Y236">
        <v>496683</v>
      </c>
      <c r="Z236">
        <v>24834</v>
      </c>
      <c r="AA236">
        <v>1.17</v>
      </c>
      <c r="AB236">
        <v>20</v>
      </c>
      <c r="AC236">
        <v>13</v>
      </c>
      <c r="AD236">
        <v>7</v>
      </c>
      <c r="AE236">
        <v>65</v>
      </c>
      <c r="AF236">
        <v>10</v>
      </c>
      <c r="AG236">
        <v>11</v>
      </c>
      <c r="AH236">
        <v>5</v>
      </c>
      <c r="AI236">
        <v>4</v>
      </c>
    </row>
    <row r="237" spans="1:35" x14ac:dyDescent="0.2">
      <c r="A237" s="102">
        <v>653</v>
      </c>
      <c r="B237">
        <v>6287</v>
      </c>
      <c r="C237" s="106" t="s">
        <v>1050</v>
      </c>
      <c r="D237" s="106" t="s">
        <v>992</v>
      </c>
      <c r="E237">
        <v>2164</v>
      </c>
      <c r="F237">
        <v>2234</v>
      </c>
      <c r="G237">
        <v>400</v>
      </c>
      <c r="H237" s="106" t="s">
        <v>984</v>
      </c>
      <c r="I237">
        <v>9715</v>
      </c>
      <c r="J237" s="106" t="s">
        <v>1239</v>
      </c>
      <c r="K237" s="106" t="s">
        <v>993</v>
      </c>
      <c r="L237">
        <v>2170</v>
      </c>
      <c r="M237">
        <v>2208</v>
      </c>
      <c r="N237">
        <v>400</v>
      </c>
      <c r="O237" s="106" t="s">
        <v>981</v>
      </c>
      <c r="P237">
        <v>0.92661327885783795</v>
      </c>
      <c r="Q237">
        <v>0.95008420905273205</v>
      </c>
      <c r="R237" s="106">
        <v>0.14656530248015201</v>
      </c>
      <c r="S237" s="106">
        <v>3.6157230436264599E-2</v>
      </c>
      <c r="T237">
        <v>-0.879226157568194</v>
      </c>
      <c r="U237">
        <v>0.879226157568194</v>
      </c>
      <c r="V237">
        <v>0.75817861355057403</v>
      </c>
      <c r="W237">
        <v>-5.63</v>
      </c>
      <c r="X237">
        <v>1.1599999999999999</v>
      </c>
      <c r="Y237">
        <v>495161</v>
      </c>
      <c r="Z237">
        <v>38089</v>
      </c>
      <c r="AA237">
        <v>1.92</v>
      </c>
      <c r="AB237">
        <v>13</v>
      </c>
      <c r="AC237">
        <v>10</v>
      </c>
      <c r="AD237">
        <v>3</v>
      </c>
      <c r="AE237">
        <v>76.92</v>
      </c>
      <c r="AF237">
        <v>9</v>
      </c>
      <c r="AG237">
        <v>9</v>
      </c>
      <c r="AH237">
        <v>2</v>
      </c>
      <c r="AI237">
        <v>2</v>
      </c>
    </row>
    <row r="238" spans="1:35" x14ac:dyDescent="0.2">
      <c r="A238" s="102">
        <v>4275</v>
      </c>
      <c r="B238">
        <v>2809</v>
      </c>
      <c r="C238" s="106" t="s">
        <v>1496</v>
      </c>
      <c r="D238" s="106" t="s">
        <v>1006</v>
      </c>
      <c r="E238">
        <v>2077</v>
      </c>
      <c r="F238">
        <v>2084</v>
      </c>
      <c r="G238">
        <v>500</v>
      </c>
      <c r="H238" s="106" t="s">
        <v>981</v>
      </c>
      <c r="I238">
        <v>5423</v>
      </c>
      <c r="J238" s="106" t="s">
        <v>1556</v>
      </c>
      <c r="K238" s="106" t="s">
        <v>1022</v>
      </c>
      <c r="L238">
        <v>707</v>
      </c>
      <c r="M238">
        <v>700</v>
      </c>
      <c r="N238">
        <v>1500</v>
      </c>
      <c r="O238" s="106" t="s">
        <v>984</v>
      </c>
      <c r="P238">
        <v>0.53156380562592898</v>
      </c>
      <c r="Q238">
        <v>0.85429508877141902</v>
      </c>
      <c r="R238">
        <v>0.36725939353272802</v>
      </c>
      <c r="S238">
        <v>8.6668848093931106E-2</v>
      </c>
      <c r="T238">
        <v>3.4997900925054302E-2</v>
      </c>
      <c r="U238">
        <v>3.4997900925054302E-2</v>
      </c>
      <c r="V238">
        <v>0.277117922234978</v>
      </c>
      <c r="W238">
        <v>0.24</v>
      </c>
      <c r="X238">
        <v>0.77</v>
      </c>
      <c r="Y238">
        <v>494581</v>
      </c>
      <c r="Z238">
        <v>27477</v>
      </c>
      <c r="AA238">
        <v>1.38</v>
      </c>
      <c r="AB238">
        <v>18</v>
      </c>
      <c r="AC238">
        <v>13</v>
      </c>
      <c r="AD238">
        <v>5</v>
      </c>
      <c r="AE238">
        <v>72.22</v>
      </c>
      <c r="AF238">
        <v>12</v>
      </c>
      <c r="AG238">
        <v>9</v>
      </c>
      <c r="AH238">
        <v>2</v>
      </c>
      <c r="AI238">
        <v>7</v>
      </c>
    </row>
    <row r="239" spans="1:35" x14ac:dyDescent="0.2">
      <c r="A239" s="102">
        <v>1119</v>
      </c>
      <c r="B239">
        <v>1802</v>
      </c>
      <c r="C239" s="106" t="s">
        <v>1135</v>
      </c>
      <c r="D239" s="106" t="s">
        <v>990</v>
      </c>
      <c r="E239">
        <v>910</v>
      </c>
      <c r="F239">
        <v>932</v>
      </c>
      <c r="G239">
        <v>1200</v>
      </c>
      <c r="H239" s="106" t="s">
        <v>981</v>
      </c>
      <c r="I239">
        <v>5802</v>
      </c>
      <c r="J239" s="106" t="s">
        <v>1150</v>
      </c>
      <c r="K239" s="106" t="s">
        <v>994</v>
      </c>
      <c r="L239">
        <v>1092.5</v>
      </c>
      <c r="M239">
        <v>1091.5</v>
      </c>
      <c r="N239">
        <v>1000</v>
      </c>
      <c r="O239" s="106" t="s">
        <v>984</v>
      </c>
      <c r="P239">
        <v>0.95820031039318099</v>
      </c>
      <c r="Q239">
        <v>0.93869962381079797</v>
      </c>
      <c r="R239" s="106">
        <v>0.185350947549798</v>
      </c>
      <c r="S239" s="106">
        <v>8.8933839268949599E-2</v>
      </c>
      <c r="T239">
        <v>0.41591045271664401</v>
      </c>
      <c r="U239">
        <v>0.41591045271664401</v>
      </c>
      <c r="V239">
        <v>6.0366088463689599E-2</v>
      </c>
      <c r="W239">
        <v>1.39</v>
      </c>
      <c r="X239">
        <v>2.46</v>
      </c>
      <c r="Y239">
        <v>494236</v>
      </c>
      <c r="Z239">
        <v>24712</v>
      </c>
      <c r="AA239">
        <v>1.22</v>
      </c>
      <c r="AB239">
        <v>20</v>
      </c>
      <c r="AC239">
        <v>14</v>
      </c>
      <c r="AD239">
        <v>6</v>
      </c>
      <c r="AE239">
        <v>70</v>
      </c>
      <c r="AF239">
        <v>13</v>
      </c>
      <c r="AG239">
        <v>10</v>
      </c>
      <c r="AH239">
        <v>3</v>
      </c>
      <c r="AI239">
        <v>7</v>
      </c>
    </row>
    <row r="240" spans="1:35" x14ac:dyDescent="0.2">
      <c r="A240" s="102">
        <v>2139</v>
      </c>
      <c r="B240">
        <v>1417</v>
      </c>
      <c r="C240" s="106" t="s">
        <v>1641</v>
      </c>
      <c r="D240" s="106" t="s">
        <v>990</v>
      </c>
      <c r="E240">
        <v>1485</v>
      </c>
      <c r="F240">
        <v>1486</v>
      </c>
      <c r="G240">
        <v>700</v>
      </c>
      <c r="H240" s="106" t="s">
        <v>981</v>
      </c>
      <c r="I240">
        <v>6183</v>
      </c>
      <c r="J240" s="106" t="s">
        <v>1154</v>
      </c>
      <c r="K240" s="106" t="s">
        <v>993</v>
      </c>
      <c r="L240">
        <v>1264</v>
      </c>
      <c r="M240">
        <v>1259</v>
      </c>
      <c r="N240">
        <v>800</v>
      </c>
      <c r="O240" s="106" t="s">
        <v>984</v>
      </c>
      <c r="P240">
        <v>0.86874593980537496</v>
      </c>
      <c r="Q240">
        <v>0.91701695502951597</v>
      </c>
      <c r="R240" s="106">
        <v>3.8051619704558199E-3</v>
      </c>
      <c r="S240" s="15">
        <v>1.0184354139651E-2</v>
      </c>
      <c r="T240">
        <v>0.48156589787019399</v>
      </c>
      <c r="U240">
        <v>0.48156589787019399</v>
      </c>
      <c r="V240">
        <v>0.28527013787657202</v>
      </c>
      <c r="W240">
        <v>3.94</v>
      </c>
      <c r="X240">
        <v>3.17</v>
      </c>
      <c r="Y240">
        <v>493302</v>
      </c>
      <c r="Z240">
        <v>18973</v>
      </c>
      <c r="AA240">
        <v>0.94</v>
      </c>
      <c r="AB240">
        <v>26</v>
      </c>
      <c r="AC240">
        <v>15</v>
      </c>
      <c r="AD240">
        <v>11</v>
      </c>
      <c r="AE240">
        <v>57.69</v>
      </c>
      <c r="AF240">
        <v>9</v>
      </c>
      <c r="AG240">
        <v>13</v>
      </c>
      <c r="AH240">
        <v>10</v>
      </c>
      <c r="AI240">
        <v>3</v>
      </c>
    </row>
    <row r="241" spans="1:35" x14ac:dyDescent="0.2">
      <c r="A241" s="102">
        <v>2493</v>
      </c>
      <c r="B241">
        <v>8591</v>
      </c>
      <c r="C241" s="106" t="s">
        <v>1101</v>
      </c>
      <c r="D241" s="106" t="s">
        <v>987</v>
      </c>
      <c r="E241">
        <v>1258.5</v>
      </c>
      <c r="F241">
        <v>1245</v>
      </c>
      <c r="G241">
        <v>900</v>
      </c>
      <c r="H241" s="106" t="s">
        <v>984</v>
      </c>
      <c r="I241">
        <v>8905</v>
      </c>
      <c r="J241" s="106" t="s">
        <v>1193</v>
      </c>
      <c r="K241" s="106" t="s">
        <v>1000</v>
      </c>
      <c r="L241">
        <v>1482</v>
      </c>
      <c r="M241">
        <v>1512</v>
      </c>
      <c r="N241">
        <v>700</v>
      </c>
      <c r="O241" s="106" t="s">
        <v>981</v>
      </c>
      <c r="P241">
        <v>0.85276124875899095</v>
      </c>
      <c r="Q241">
        <v>0.90862613197723896</v>
      </c>
      <c r="R241">
        <v>0.25734592197835998</v>
      </c>
      <c r="S241">
        <v>5.1534794467033102E-2</v>
      </c>
      <c r="T241">
        <v>-2.2544088442542001</v>
      </c>
      <c r="U241">
        <v>2.2544088442542001</v>
      </c>
      <c r="V241">
        <v>2.19007590483535</v>
      </c>
      <c r="W241">
        <v>-20.74</v>
      </c>
      <c r="X241">
        <v>5.87</v>
      </c>
      <c r="Y241">
        <v>492884</v>
      </c>
      <c r="Z241">
        <v>32859</v>
      </c>
      <c r="AA241">
        <v>1.57</v>
      </c>
      <c r="AB241">
        <v>15</v>
      </c>
      <c r="AC241">
        <v>9</v>
      </c>
      <c r="AD241">
        <v>6</v>
      </c>
      <c r="AE241">
        <v>60</v>
      </c>
      <c r="AF241">
        <v>14</v>
      </c>
      <c r="AG241">
        <v>7</v>
      </c>
      <c r="AH241">
        <v>0</v>
      </c>
      <c r="AI241">
        <v>8</v>
      </c>
    </row>
    <row r="242" spans="1:35" x14ac:dyDescent="0.2">
      <c r="A242" s="102">
        <v>384</v>
      </c>
      <c r="B242">
        <v>4917</v>
      </c>
      <c r="C242" s="106" t="s">
        <v>1241</v>
      </c>
      <c r="D242" s="106" t="s">
        <v>1003</v>
      </c>
      <c r="E242">
        <v>2128</v>
      </c>
      <c r="F242">
        <v>2135</v>
      </c>
      <c r="G242">
        <v>500</v>
      </c>
      <c r="H242" s="106" t="s">
        <v>981</v>
      </c>
      <c r="I242">
        <v>7762</v>
      </c>
      <c r="J242" s="106" t="s">
        <v>1134</v>
      </c>
      <c r="K242" s="106" t="s">
        <v>989</v>
      </c>
      <c r="L242">
        <v>340</v>
      </c>
      <c r="M242">
        <v>357</v>
      </c>
      <c r="N242">
        <v>3000</v>
      </c>
      <c r="O242" s="106" t="s">
        <v>984</v>
      </c>
      <c r="P242">
        <v>0.89865676285979301</v>
      </c>
      <c r="Q242">
        <v>0.95741594818132703</v>
      </c>
      <c r="R242" s="15">
        <v>0.13597713674131201</v>
      </c>
      <c r="S242" s="15">
        <v>2.8303930799086701E-2</v>
      </c>
      <c r="T242">
        <v>1.2777556341495</v>
      </c>
      <c r="U242">
        <v>1.2777556341495</v>
      </c>
      <c r="V242">
        <v>1.58523081775203</v>
      </c>
      <c r="W242">
        <v>7.59</v>
      </c>
      <c r="X242">
        <v>0.33</v>
      </c>
      <c r="Y242">
        <v>490840</v>
      </c>
      <c r="Z242">
        <v>22311</v>
      </c>
      <c r="AA242">
        <v>1.24</v>
      </c>
      <c r="AB242">
        <v>22</v>
      </c>
      <c r="AC242">
        <v>15</v>
      </c>
      <c r="AD242">
        <v>7</v>
      </c>
      <c r="AE242">
        <v>68.180000000000007</v>
      </c>
      <c r="AF242">
        <v>10</v>
      </c>
      <c r="AG242">
        <v>12</v>
      </c>
      <c r="AH242">
        <v>4</v>
      </c>
      <c r="AI242">
        <v>6</v>
      </c>
    </row>
    <row r="243" spans="1:35" x14ac:dyDescent="0.2">
      <c r="A243" s="102">
        <v>716</v>
      </c>
      <c r="B243">
        <v>6028</v>
      </c>
      <c r="C243" s="106" t="s">
        <v>469</v>
      </c>
      <c r="D243" s="106" t="s">
        <v>993</v>
      </c>
      <c r="E243">
        <v>6150</v>
      </c>
      <c r="F243">
        <v>6230</v>
      </c>
      <c r="G243">
        <v>100</v>
      </c>
      <c r="H243" s="106" t="s">
        <v>981</v>
      </c>
      <c r="I243">
        <v>8804</v>
      </c>
      <c r="J243" s="106" t="s">
        <v>726</v>
      </c>
      <c r="K243" s="106" t="s">
        <v>1000</v>
      </c>
      <c r="L243">
        <v>1197</v>
      </c>
      <c r="M243">
        <v>1222</v>
      </c>
      <c r="N243">
        <v>500</v>
      </c>
      <c r="O243" s="106" t="s">
        <v>984</v>
      </c>
      <c r="P243">
        <v>0.92500429719085697</v>
      </c>
      <c r="Q243">
        <v>0.94824957504888596</v>
      </c>
      <c r="R243" s="15">
        <v>0.19853787341614701</v>
      </c>
      <c r="S243" s="15">
        <v>5.12394957523431E-2</v>
      </c>
      <c r="T243">
        <v>2.1243128741756099</v>
      </c>
      <c r="U243">
        <v>2.1243128741756099</v>
      </c>
      <c r="V243">
        <v>2.5780394843847398</v>
      </c>
      <c r="W243">
        <v>12.21</v>
      </c>
      <c r="X243">
        <v>1.93</v>
      </c>
      <c r="Y243">
        <v>490240</v>
      </c>
      <c r="Z243">
        <v>24512</v>
      </c>
      <c r="AA243">
        <v>1.44</v>
      </c>
      <c r="AB243">
        <v>20</v>
      </c>
      <c r="AC243">
        <v>14</v>
      </c>
      <c r="AD243">
        <v>6</v>
      </c>
      <c r="AE243">
        <v>70</v>
      </c>
      <c r="AF243">
        <v>10</v>
      </c>
      <c r="AG243">
        <v>12</v>
      </c>
      <c r="AH243">
        <v>4</v>
      </c>
      <c r="AI243">
        <v>4</v>
      </c>
    </row>
    <row r="244" spans="1:35" x14ac:dyDescent="0.2">
      <c r="A244" s="102">
        <v>281</v>
      </c>
      <c r="B244">
        <v>1963</v>
      </c>
      <c r="C244" s="106" t="s">
        <v>1171</v>
      </c>
      <c r="D244" s="106" t="s">
        <v>990</v>
      </c>
      <c r="E244">
        <v>1026</v>
      </c>
      <c r="F244">
        <v>1018</v>
      </c>
      <c r="G244">
        <v>1000</v>
      </c>
      <c r="H244" s="106" t="s">
        <v>984</v>
      </c>
      <c r="I244">
        <v>6995</v>
      </c>
      <c r="J244" s="106" t="s">
        <v>47</v>
      </c>
      <c r="K244" s="106" t="s">
        <v>996</v>
      </c>
      <c r="L244">
        <v>1400</v>
      </c>
      <c r="M244">
        <v>1409</v>
      </c>
      <c r="N244">
        <v>700</v>
      </c>
      <c r="O244" s="106" t="s">
        <v>981</v>
      </c>
      <c r="P244">
        <v>0.94894799395420104</v>
      </c>
      <c r="Q244">
        <v>0.96104697030236397</v>
      </c>
      <c r="R244" s="106">
        <v>0.111199991409331</v>
      </c>
      <c r="S244" s="106">
        <v>3.9291949813609603E-2</v>
      </c>
      <c r="T244">
        <v>-0.62674941980551702</v>
      </c>
      <c r="U244">
        <v>0.62674941980551702</v>
      </c>
      <c r="V244">
        <v>0.59839709896607896</v>
      </c>
      <c r="W244">
        <v>-5.85</v>
      </c>
      <c r="X244">
        <v>3.21</v>
      </c>
      <c r="Y244">
        <v>490021</v>
      </c>
      <c r="Z244">
        <v>24501</v>
      </c>
      <c r="AA244">
        <v>1.25</v>
      </c>
      <c r="AB244">
        <v>20</v>
      </c>
      <c r="AC244">
        <v>13</v>
      </c>
      <c r="AD244">
        <v>7</v>
      </c>
      <c r="AE244">
        <v>65</v>
      </c>
      <c r="AF244">
        <v>12</v>
      </c>
      <c r="AG244">
        <v>11</v>
      </c>
      <c r="AH244">
        <v>4</v>
      </c>
      <c r="AI244">
        <v>5</v>
      </c>
    </row>
    <row r="245" spans="1:35" x14ac:dyDescent="0.2">
      <c r="A245" s="102">
        <v>856</v>
      </c>
      <c r="B245">
        <v>3099</v>
      </c>
      <c r="C245" s="106" t="s">
        <v>33</v>
      </c>
      <c r="D245" s="106" t="s">
        <v>1004</v>
      </c>
      <c r="E245">
        <v>650</v>
      </c>
      <c r="F245">
        <v>664</v>
      </c>
      <c r="G245">
        <v>1600</v>
      </c>
      <c r="H245" s="106" t="s">
        <v>981</v>
      </c>
      <c r="I245">
        <v>7186</v>
      </c>
      <c r="J245" s="106" t="s">
        <v>461</v>
      </c>
      <c r="K245" s="106" t="s">
        <v>1024</v>
      </c>
      <c r="L245">
        <v>309</v>
      </c>
      <c r="M245">
        <v>312</v>
      </c>
      <c r="N245">
        <v>3400</v>
      </c>
      <c r="O245" s="106" t="s">
        <v>984</v>
      </c>
      <c r="P245">
        <v>0.91438100536817801</v>
      </c>
      <c r="Q245">
        <v>0.94464485730132097</v>
      </c>
      <c r="R245" s="106">
        <v>1.03046591726462E-2</v>
      </c>
      <c r="S245" s="15">
        <v>4.0488950791369799E-2</v>
      </c>
      <c r="T245">
        <v>1.39342729400434</v>
      </c>
      <c r="U245">
        <v>1.39342729400434</v>
      </c>
      <c r="V245">
        <v>0.85721537107143697</v>
      </c>
      <c r="W245">
        <v>5.99</v>
      </c>
      <c r="X245">
        <v>0.15</v>
      </c>
      <c r="Y245">
        <v>489055</v>
      </c>
      <c r="Z245">
        <v>22230</v>
      </c>
      <c r="AA245">
        <v>1.0900000000000001</v>
      </c>
      <c r="AB245">
        <v>22</v>
      </c>
      <c r="AC245">
        <v>15</v>
      </c>
      <c r="AD245">
        <v>7</v>
      </c>
      <c r="AE245">
        <v>68.180000000000007</v>
      </c>
      <c r="AF245">
        <v>12</v>
      </c>
      <c r="AG245">
        <v>10</v>
      </c>
      <c r="AH245">
        <v>5</v>
      </c>
      <c r="AI245">
        <v>7</v>
      </c>
    </row>
    <row r="246" spans="1:35" x14ac:dyDescent="0.2">
      <c r="A246" s="102">
        <v>3750</v>
      </c>
      <c r="B246">
        <v>4062</v>
      </c>
      <c r="C246" s="106" t="s">
        <v>228</v>
      </c>
      <c r="D246" s="106" t="s">
        <v>986</v>
      </c>
      <c r="E246">
        <v>2949</v>
      </c>
      <c r="F246">
        <v>2884</v>
      </c>
      <c r="G246">
        <v>300</v>
      </c>
      <c r="H246" s="106" t="s">
        <v>981</v>
      </c>
      <c r="I246">
        <v>4307</v>
      </c>
      <c r="J246" s="106" t="s">
        <v>1229</v>
      </c>
      <c r="K246" s="106" t="s">
        <v>983</v>
      </c>
      <c r="L246">
        <v>2568</v>
      </c>
      <c r="M246">
        <v>2607</v>
      </c>
      <c r="N246">
        <v>300</v>
      </c>
      <c r="O246" s="106" t="s">
        <v>984</v>
      </c>
      <c r="P246">
        <v>0.71947402524011095</v>
      </c>
      <c r="Q246">
        <v>0.87460000207330102</v>
      </c>
      <c r="R246">
        <v>0.37255909801786102</v>
      </c>
      <c r="S246">
        <v>2.5888239809784601E-2</v>
      </c>
      <c r="T246">
        <v>1.28912312760603</v>
      </c>
      <c r="U246">
        <v>1.28912312760603</v>
      </c>
      <c r="V246">
        <v>1.98011093656117</v>
      </c>
      <c r="W246">
        <v>9.73</v>
      </c>
      <c r="X246">
        <v>9.6</v>
      </c>
      <c r="Y246">
        <v>488953</v>
      </c>
      <c r="Z246">
        <v>28762</v>
      </c>
      <c r="AA246">
        <v>1.51</v>
      </c>
      <c r="AB246">
        <v>17</v>
      </c>
      <c r="AC246">
        <v>12</v>
      </c>
      <c r="AD246">
        <v>5</v>
      </c>
      <c r="AE246">
        <v>70.59</v>
      </c>
      <c r="AF246">
        <v>9</v>
      </c>
      <c r="AG246">
        <v>12</v>
      </c>
      <c r="AH246">
        <v>5</v>
      </c>
      <c r="AI246">
        <v>0</v>
      </c>
    </row>
    <row r="247" spans="1:35" x14ac:dyDescent="0.2">
      <c r="A247" s="102">
        <v>1409</v>
      </c>
      <c r="B247">
        <v>1928</v>
      </c>
      <c r="C247" s="106" t="s">
        <v>216</v>
      </c>
      <c r="D247" s="106" t="s">
        <v>990</v>
      </c>
      <c r="E247">
        <v>1795</v>
      </c>
      <c r="F247">
        <v>1830</v>
      </c>
      <c r="G247">
        <v>600</v>
      </c>
      <c r="H247" s="106" t="s">
        <v>984</v>
      </c>
      <c r="I247">
        <v>3288</v>
      </c>
      <c r="J247" s="106" t="s">
        <v>1010</v>
      </c>
      <c r="K247" s="106" t="s">
        <v>1000</v>
      </c>
      <c r="L247">
        <v>2513</v>
      </c>
      <c r="M247">
        <v>2613</v>
      </c>
      <c r="N247">
        <v>400</v>
      </c>
      <c r="O247" s="106" t="s">
        <v>981</v>
      </c>
      <c r="P247">
        <v>0.95174564294775998</v>
      </c>
      <c r="Q247">
        <v>0.93286879319521598</v>
      </c>
      <c r="R247">
        <v>1.36451384538355E-2</v>
      </c>
      <c r="S247">
        <v>4.2410108146107703E-3</v>
      </c>
      <c r="T247">
        <v>-2.0708374374532599</v>
      </c>
      <c r="U247">
        <v>2.0708374374532599</v>
      </c>
      <c r="V247">
        <v>0.97263843033797903</v>
      </c>
      <c r="W247">
        <v>-13.89</v>
      </c>
      <c r="X247">
        <v>5.05</v>
      </c>
      <c r="Y247">
        <v>488406</v>
      </c>
      <c r="Z247">
        <v>27134</v>
      </c>
      <c r="AA247">
        <v>1.28</v>
      </c>
      <c r="AB247">
        <v>18</v>
      </c>
      <c r="AC247">
        <v>12</v>
      </c>
      <c r="AD247">
        <v>6</v>
      </c>
      <c r="AE247">
        <v>66.67</v>
      </c>
      <c r="AF247">
        <v>8</v>
      </c>
      <c r="AG247">
        <v>11</v>
      </c>
      <c r="AH247">
        <v>6</v>
      </c>
      <c r="AI247">
        <v>1</v>
      </c>
    </row>
    <row r="248" spans="1:35" x14ac:dyDescent="0.2">
      <c r="A248" s="102">
        <v>465</v>
      </c>
      <c r="B248">
        <v>6135</v>
      </c>
      <c r="C248" s="106" t="s">
        <v>1631</v>
      </c>
      <c r="D248" s="106" t="s">
        <v>992</v>
      </c>
      <c r="E248">
        <v>3065</v>
      </c>
      <c r="F248">
        <v>3095</v>
      </c>
      <c r="G248">
        <v>300</v>
      </c>
      <c r="H248" s="106" t="s">
        <v>984</v>
      </c>
      <c r="I248">
        <v>9678</v>
      </c>
      <c r="J248" s="106" t="s">
        <v>1632</v>
      </c>
      <c r="K248" s="106" t="s">
        <v>993</v>
      </c>
      <c r="L248">
        <v>2121</v>
      </c>
      <c r="M248">
        <v>2133</v>
      </c>
      <c r="N248">
        <v>400</v>
      </c>
      <c r="O248" s="106" t="s">
        <v>981</v>
      </c>
      <c r="P248">
        <v>0.938972293671547</v>
      </c>
      <c r="Q248">
        <v>0.95517422370174698</v>
      </c>
      <c r="R248">
        <v>0.27363670274027102</v>
      </c>
      <c r="S248" s="15">
        <v>2.1865194771018101E-2</v>
      </c>
      <c r="T248">
        <v>-0.136657544272168</v>
      </c>
      <c r="U248">
        <v>0.136657544272168</v>
      </c>
      <c r="V248">
        <v>5.51902622629835E-2</v>
      </c>
      <c r="W248">
        <v>-0.92</v>
      </c>
      <c r="X248">
        <v>8.11</v>
      </c>
      <c r="Y248">
        <v>488255</v>
      </c>
      <c r="Z248">
        <v>37558</v>
      </c>
      <c r="AA248">
        <v>1.96</v>
      </c>
      <c r="AB248">
        <v>13</v>
      </c>
      <c r="AC248">
        <v>9</v>
      </c>
      <c r="AD248">
        <v>4</v>
      </c>
      <c r="AE248">
        <v>69.23</v>
      </c>
      <c r="AF248">
        <v>11</v>
      </c>
      <c r="AG248">
        <v>9</v>
      </c>
      <c r="AH248">
        <v>1</v>
      </c>
      <c r="AI248">
        <v>3</v>
      </c>
    </row>
    <row r="249" spans="1:35" x14ac:dyDescent="0.2">
      <c r="A249" s="102">
        <v>2629</v>
      </c>
      <c r="B249">
        <v>3405</v>
      </c>
      <c r="C249" s="106" t="s">
        <v>1397</v>
      </c>
      <c r="D249" s="106" t="s">
        <v>1003</v>
      </c>
      <c r="E249">
        <v>1061</v>
      </c>
      <c r="F249">
        <v>1047</v>
      </c>
      <c r="G249">
        <v>1000</v>
      </c>
      <c r="H249" s="106" t="s">
        <v>984</v>
      </c>
      <c r="I249">
        <v>8233</v>
      </c>
      <c r="J249" s="106" t="s">
        <v>1013</v>
      </c>
      <c r="K249" s="106" t="s">
        <v>1004</v>
      </c>
      <c r="L249">
        <v>961</v>
      </c>
      <c r="M249">
        <v>967</v>
      </c>
      <c r="N249">
        <v>1100</v>
      </c>
      <c r="O249" s="106" t="s">
        <v>981</v>
      </c>
      <c r="P249">
        <v>0.87952244303509797</v>
      </c>
      <c r="Q249">
        <v>0.90520730194328802</v>
      </c>
      <c r="R249" s="106">
        <v>1.39432235792525E-2</v>
      </c>
      <c r="S249" s="106">
        <v>9.6606840677499695E-2</v>
      </c>
      <c r="T249">
        <v>-1.2767706364633999</v>
      </c>
      <c r="U249">
        <v>1.2767706364633999</v>
      </c>
      <c r="V249">
        <v>0.41873811911403103</v>
      </c>
      <c r="W249">
        <v>-3.58</v>
      </c>
      <c r="X249">
        <v>1.6</v>
      </c>
      <c r="Y249">
        <v>487963</v>
      </c>
      <c r="Z249">
        <v>32531</v>
      </c>
      <c r="AA249">
        <v>1.54</v>
      </c>
      <c r="AB249">
        <v>15</v>
      </c>
      <c r="AC249">
        <v>11</v>
      </c>
      <c r="AD249">
        <v>4</v>
      </c>
      <c r="AE249">
        <v>73.33</v>
      </c>
      <c r="AF249">
        <v>13</v>
      </c>
      <c r="AG249">
        <v>8</v>
      </c>
      <c r="AH249">
        <v>0</v>
      </c>
      <c r="AI249">
        <v>7</v>
      </c>
    </row>
    <row r="250" spans="1:35" x14ac:dyDescent="0.2">
      <c r="A250" s="102">
        <v>845</v>
      </c>
      <c r="B250">
        <v>3591</v>
      </c>
      <c r="C250" s="106" t="s">
        <v>544</v>
      </c>
      <c r="D250" s="106" t="s">
        <v>1199</v>
      </c>
      <c r="E250">
        <v>2139</v>
      </c>
      <c r="F250">
        <v>2086</v>
      </c>
      <c r="G250">
        <v>500</v>
      </c>
      <c r="H250" s="106" t="s">
        <v>984</v>
      </c>
      <c r="I250">
        <v>7186</v>
      </c>
      <c r="J250" s="106" t="s">
        <v>461</v>
      </c>
      <c r="K250" s="106" t="s">
        <v>1024</v>
      </c>
      <c r="L250">
        <v>309</v>
      </c>
      <c r="M250">
        <v>312</v>
      </c>
      <c r="N250">
        <v>3300</v>
      </c>
      <c r="O250" s="106" t="s">
        <v>981</v>
      </c>
      <c r="P250">
        <v>0.82557423442733902</v>
      </c>
      <c r="Q250">
        <v>0.94485126681007603</v>
      </c>
      <c r="R250" s="15">
        <v>0.46863074909047697</v>
      </c>
      <c r="S250">
        <v>1.2913940056464001E-2</v>
      </c>
      <c r="T250">
        <v>-0.92587549229973798</v>
      </c>
      <c r="U250">
        <v>0.92587549229973798</v>
      </c>
      <c r="V250">
        <v>0.43714683353206002</v>
      </c>
      <c r="W250">
        <v>-6.03</v>
      </c>
      <c r="X250">
        <v>1.28</v>
      </c>
      <c r="Y250">
        <v>486400</v>
      </c>
      <c r="Z250">
        <v>22109</v>
      </c>
      <c r="AA250">
        <v>1.0900000000000001</v>
      </c>
      <c r="AB250">
        <v>22</v>
      </c>
      <c r="AC250">
        <v>15</v>
      </c>
      <c r="AD250">
        <v>7</v>
      </c>
      <c r="AE250">
        <v>68.180000000000007</v>
      </c>
      <c r="AF250">
        <v>12</v>
      </c>
      <c r="AG250">
        <v>11</v>
      </c>
      <c r="AH250">
        <v>4</v>
      </c>
      <c r="AI250">
        <v>7</v>
      </c>
    </row>
    <row r="251" spans="1:35" x14ac:dyDescent="0.2">
      <c r="A251" s="102">
        <v>2190</v>
      </c>
      <c r="B251">
        <v>1925</v>
      </c>
      <c r="C251" s="106" t="s">
        <v>1638</v>
      </c>
      <c r="D251" s="106" t="s">
        <v>990</v>
      </c>
      <c r="E251">
        <v>2390.5</v>
      </c>
      <c r="F251">
        <v>2416.5</v>
      </c>
      <c r="G251">
        <v>400</v>
      </c>
      <c r="H251" s="106" t="s">
        <v>984</v>
      </c>
      <c r="I251">
        <v>9024</v>
      </c>
      <c r="J251" s="106" t="s">
        <v>1642</v>
      </c>
      <c r="K251" s="106" t="s">
        <v>1065</v>
      </c>
      <c r="L251">
        <v>1272</v>
      </c>
      <c r="M251">
        <v>1295</v>
      </c>
      <c r="N251">
        <v>700</v>
      </c>
      <c r="O251" s="106" t="s">
        <v>981</v>
      </c>
      <c r="P251">
        <v>0.90703019822120101</v>
      </c>
      <c r="Q251">
        <v>0.91574493294777803</v>
      </c>
      <c r="R251">
        <v>3.4295407196854803E-2</v>
      </c>
      <c r="S251" s="15">
        <v>5.0756417981465803E-2</v>
      </c>
      <c r="T251">
        <v>-2.2110491537394199</v>
      </c>
      <c r="U251">
        <v>2.2110491537394199</v>
      </c>
      <c r="V251">
        <v>2.01172981311792</v>
      </c>
      <c r="W251">
        <v>-10.23</v>
      </c>
      <c r="X251">
        <v>6.22</v>
      </c>
      <c r="Y251">
        <v>485696</v>
      </c>
      <c r="Z251">
        <v>28570</v>
      </c>
      <c r="AA251">
        <v>1.5</v>
      </c>
      <c r="AB251">
        <v>17</v>
      </c>
      <c r="AC251">
        <v>14</v>
      </c>
      <c r="AD251">
        <v>3</v>
      </c>
      <c r="AE251">
        <v>82.35</v>
      </c>
      <c r="AF251">
        <v>13</v>
      </c>
      <c r="AG251">
        <v>8</v>
      </c>
      <c r="AH251">
        <v>1</v>
      </c>
      <c r="AI251">
        <v>8</v>
      </c>
    </row>
    <row r="252" spans="1:35" x14ac:dyDescent="0.2">
      <c r="A252" s="102">
        <v>966</v>
      </c>
      <c r="B252">
        <v>3087</v>
      </c>
      <c r="C252" s="106" t="s">
        <v>1192</v>
      </c>
      <c r="D252" s="106" t="s">
        <v>1004</v>
      </c>
      <c r="E252">
        <v>1730</v>
      </c>
      <c r="F252">
        <v>1732</v>
      </c>
      <c r="G252">
        <v>600</v>
      </c>
      <c r="H252" s="106" t="s">
        <v>981</v>
      </c>
      <c r="I252">
        <v>3405</v>
      </c>
      <c r="J252" s="106" t="s">
        <v>1397</v>
      </c>
      <c r="K252" s="106" t="s">
        <v>1003</v>
      </c>
      <c r="L252">
        <v>1061</v>
      </c>
      <c r="M252">
        <v>1047</v>
      </c>
      <c r="N252">
        <v>1000</v>
      </c>
      <c r="O252" s="106" t="s">
        <v>984</v>
      </c>
      <c r="P252">
        <v>0.89218399167379803</v>
      </c>
      <c r="Q252">
        <v>0.94163671122645398</v>
      </c>
      <c r="R252" s="106">
        <v>4.9159706534459397E-4</v>
      </c>
      <c r="S252">
        <v>4.2726337574824497E-2</v>
      </c>
      <c r="T252">
        <v>1.5056177503314301</v>
      </c>
      <c r="U252">
        <v>1.5056177503314301</v>
      </c>
      <c r="V252">
        <v>1.38296913978632</v>
      </c>
      <c r="W252">
        <v>4.66</v>
      </c>
      <c r="X252">
        <v>0.75</v>
      </c>
      <c r="Y252">
        <v>485654</v>
      </c>
      <c r="Z252">
        <v>28568</v>
      </c>
      <c r="AA252">
        <v>1.45</v>
      </c>
      <c r="AB252">
        <v>17</v>
      </c>
      <c r="AC252">
        <v>13</v>
      </c>
      <c r="AD252">
        <v>4</v>
      </c>
      <c r="AE252">
        <v>76.47</v>
      </c>
      <c r="AF252">
        <v>13</v>
      </c>
      <c r="AG252">
        <v>10</v>
      </c>
      <c r="AH252">
        <v>2</v>
      </c>
      <c r="AI252">
        <v>5</v>
      </c>
    </row>
    <row r="253" spans="1:35" x14ac:dyDescent="0.2">
      <c r="A253" s="102">
        <v>4178</v>
      </c>
      <c r="B253">
        <v>2579</v>
      </c>
      <c r="C253" s="106" t="s">
        <v>1396</v>
      </c>
      <c r="D253" s="106" t="s">
        <v>1006</v>
      </c>
      <c r="E253">
        <v>1879</v>
      </c>
      <c r="F253">
        <v>1894</v>
      </c>
      <c r="G253">
        <v>500</v>
      </c>
      <c r="H253" s="106" t="s">
        <v>984</v>
      </c>
      <c r="I253">
        <v>7278</v>
      </c>
      <c r="J253" s="106" t="s">
        <v>42</v>
      </c>
      <c r="K253" s="106" t="s">
        <v>996</v>
      </c>
      <c r="L253">
        <v>1575</v>
      </c>
      <c r="M253">
        <v>1549</v>
      </c>
      <c r="N253">
        <v>600</v>
      </c>
      <c r="O253" s="106" t="s">
        <v>981</v>
      </c>
      <c r="P253">
        <v>0.83856210437668</v>
      </c>
      <c r="Q253">
        <v>0.85878907925023695</v>
      </c>
      <c r="R253" s="106">
        <v>0.20150342842157501</v>
      </c>
      <c r="S253">
        <v>4.4913764634362099E-2</v>
      </c>
      <c r="T253">
        <v>-0.62442012313635498</v>
      </c>
      <c r="U253">
        <v>0.62442012313635498</v>
      </c>
      <c r="V253">
        <v>0.92958147639493605</v>
      </c>
      <c r="W253">
        <v>-4.76</v>
      </c>
      <c r="X253">
        <v>1.86</v>
      </c>
      <c r="Y253">
        <v>484468</v>
      </c>
      <c r="Z253">
        <v>37267</v>
      </c>
      <c r="AA253">
        <v>1.82</v>
      </c>
      <c r="AB253">
        <v>13</v>
      </c>
      <c r="AC253">
        <v>10</v>
      </c>
      <c r="AD253">
        <v>3</v>
      </c>
      <c r="AE253">
        <v>76.92</v>
      </c>
      <c r="AF253">
        <v>9</v>
      </c>
      <c r="AG253">
        <v>9</v>
      </c>
      <c r="AH253">
        <v>3</v>
      </c>
      <c r="AI253">
        <v>1</v>
      </c>
    </row>
    <row r="254" spans="1:35" x14ac:dyDescent="0.2">
      <c r="A254" s="102">
        <v>413</v>
      </c>
      <c r="B254">
        <v>1332</v>
      </c>
      <c r="C254" s="106" t="s">
        <v>1287</v>
      </c>
      <c r="D254" s="106" t="s">
        <v>1063</v>
      </c>
      <c r="E254">
        <v>450</v>
      </c>
      <c r="F254">
        <v>457</v>
      </c>
      <c r="G254">
        <v>2200</v>
      </c>
      <c r="H254" s="106" t="s">
        <v>984</v>
      </c>
      <c r="I254">
        <v>2433</v>
      </c>
      <c r="J254" s="106" t="s">
        <v>1319</v>
      </c>
      <c r="K254" s="106" t="s">
        <v>993</v>
      </c>
      <c r="L254">
        <v>1128</v>
      </c>
      <c r="M254">
        <v>1117</v>
      </c>
      <c r="N254">
        <v>900</v>
      </c>
      <c r="O254" s="106" t="s">
        <v>981</v>
      </c>
      <c r="P254">
        <v>0.87528234896621204</v>
      </c>
      <c r="Q254">
        <v>0.95650626748707301</v>
      </c>
      <c r="R254">
        <v>7.5153343275109696E-2</v>
      </c>
      <c r="S254" s="15">
        <v>1.65574724554999E-3</v>
      </c>
      <c r="T254">
        <v>-0.25166316356743101</v>
      </c>
      <c r="U254">
        <v>0.25166316356743101</v>
      </c>
      <c r="V254">
        <v>0.522871322444737</v>
      </c>
      <c r="W254">
        <v>-1.57</v>
      </c>
      <c r="X254">
        <v>0.01</v>
      </c>
      <c r="Y254">
        <v>483732</v>
      </c>
      <c r="Z254">
        <v>19349</v>
      </c>
      <c r="AA254">
        <v>0.91</v>
      </c>
      <c r="AB254">
        <v>25</v>
      </c>
      <c r="AC254">
        <v>15</v>
      </c>
      <c r="AD254">
        <v>10</v>
      </c>
      <c r="AE254">
        <v>60</v>
      </c>
      <c r="AF254">
        <v>10</v>
      </c>
      <c r="AG254">
        <v>12</v>
      </c>
      <c r="AH254">
        <v>6</v>
      </c>
      <c r="AI254">
        <v>7</v>
      </c>
    </row>
    <row r="255" spans="1:35" x14ac:dyDescent="0.2">
      <c r="A255" s="102">
        <v>3687</v>
      </c>
      <c r="B255">
        <v>5233</v>
      </c>
      <c r="C255" s="106" t="s">
        <v>1127</v>
      </c>
      <c r="D255" s="106" t="s">
        <v>980</v>
      </c>
      <c r="E255">
        <v>2127</v>
      </c>
      <c r="F255">
        <v>2125</v>
      </c>
      <c r="G255">
        <v>500</v>
      </c>
      <c r="H255" s="106" t="s">
        <v>984</v>
      </c>
      <c r="I255">
        <v>8056</v>
      </c>
      <c r="J255" s="106" t="s">
        <v>2464</v>
      </c>
      <c r="K255" s="106" t="s">
        <v>983</v>
      </c>
      <c r="L255">
        <v>3230</v>
      </c>
      <c r="M255">
        <v>3300</v>
      </c>
      <c r="N255">
        <v>300</v>
      </c>
      <c r="O255" s="106" t="s">
        <v>981</v>
      </c>
      <c r="P255">
        <v>0.91059011983452098</v>
      </c>
      <c r="Q255">
        <v>0.87635285865340595</v>
      </c>
      <c r="R255">
        <v>0.34781463607958202</v>
      </c>
      <c r="S255">
        <v>7.0404235627298997E-3</v>
      </c>
      <c r="T255">
        <v>-1.4004154278216101</v>
      </c>
      <c r="U255">
        <v>1.4004154278216101</v>
      </c>
      <c r="V255">
        <v>1.2379509281552299</v>
      </c>
      <c r="W255">
        <v>-15.19</v>
      </c>
      <c r="X255">
        <v>7.32</v>
      </c>
      <c r="Y255">
        <v>483188</v>
      </c>
      <c r="Z255">
        <v>25431</v>
      </c>
      <c r="AA255">
        <v>1.4</v>
      </c>
      <c r="AB255">
        <v>19</v>
      </c>
      <c r="AC255">
        <v>13</v>
      </c>
      <c r="AD255">
        <v>6</v>
      </c>
      <c r="AE255">
        <v>68.42</v>
      </c>
      <c r="AF255">
        <v>9</v>
      </c>
      <c r="AG255">
        <v>11</v>
      </c>
      <c r="AH255">
        <v>4</v>
      </c>
      <c r="AI255">
        <v>4</v>
      </c>
    </row>
    <row r="256" spans="1:35" x14ac:dyDescent="0.2">
      <c r="A256" s="102">
        <v>4246</v>
      </c>
      <c r="B256">
        <v>2201</v>
      </c>
      <c r="C256" s="106" t="s">
        <v>489</v>
      </c>
      <c r="D256" s="106" t="s">
        <v>1006</v>
      </c>
      <c r="E256">
        <v>4340</v>
      </c>
      <c r="F256">
        <v>4265</v>
      </c>
      <c r="G256">
        <v>200</v>
      </c>
      <c r="H256" s="106" t="s">
        <v>984</v>
      </c>
      <c r="I256">
        <v>3632</v>
      </c>
      <c r="J256" s="106" t="s">
        <v>1630</v>
      </c>
      <c r="K256" s="106" t="s">
        <v>983</v>
      </c>
      <c r="L256">
        <v>448</v>
      </c>
      <c r="M256">
        <v>444</v>
      </c>
      <c r="N256">
        <v>1900</v>
      </c>
      <c r="O256" s="106" t="s">
        <v>981</v>
      </c>
      <c r="P256">
        <v>0.53617927198102999</v>
      </c>
      <c r="Q256">
        <v>0.85588644627406196</v>
      </c>
      <c r="R256" s="106">
        <v>0.15824934418772299</v>
      </c>
      <c r="S256" s="15">
        <v>6.3006268659957197E-3</v>
      </c>
      <c r="T256">
        <v>-1.8417144543755899</v>
      </c>
      <c r="U256">
        <v>1.8417144543755899</v>
      </c>
      <c r="V256">
        <v>1.9617668137670099</v>
      </c>
      <c r="W256">
        <v>-10.89</v>
      </c>
      <c r="X256">
        <v>1.1000000000000001</v>
      </c>
      <c r="Y256">
        <v>483119</v>
      </c>
      <c r="Z256">
        <v>25427</v>
      </c>
      <c r="AA256">
        <v>1.37</v>
      </c>
      <c r="AB256">
        <v>19</v>
      </c>
      <c r="AC256">
        <v>13</v>
      </c>
      <c r="AD256">
        <v>6</v>
      </c>
      <c r="AE256">
        <v>68.42</v>
      </c>
      <c r="AF256">
        <v>10</v>
      </c>
      <c r="AG256">
        <v>11</v>
      </c>
      <c r="AH256">
        <v>5</v>
      </c>
      <c r="AI256">
        <v>3</v>
      </c>
    </row>
    <row r="257" spans="1:35" x14ac:dyDescent="0.2">
      <c r="A257" s="102">
        <v>4290</v>
      </c>
      <c r="B257">
        <v>1925</v>
      </c>
      <c r="C257" s="106" t="s">
        <v>1638</v>
      </c>
      <c r="D257" s="106" t="s">
        <v>990</v>
      </c>
      <c r="E257">
        <v>2390.5</v>
      </c>
      <c r="F257">
        <v>2416.5</v>
      </c>
      <c r="G257">
        <v>400</v>
      </c>
      <c r="H257" s="106" t="s">
        <v>984</v>
      </c>
      <c r="I257">
        <v>5423</v>
      </c>
      <c r="J257" s="106" t="s">
        <v>1556</v>
      </c>
      <c r="K257" s="106" t="s">
        <v>1022</v>
      </c>
      <c r="L257">
        <v>707</v>
      </c>
      <c r="M257">
        <v>700</v>
      </c>
      <c r="N257">
        <v>1400</v>
      </c>
      <c r="O257" s="106" t="s">
        <v>981</v>
      </c>
      <c r="P257">
        <v>0.55420116296685595</v>
      </c>
      <c r="Q257">
        <v>0.85371444840015198</v>
      </c>
      <c r="R257" s="106">
        <v>0.26243593348664701</v>
      </c>
      <c r="S257" s="15">
        <v>6.15511027378466E-2</v>
      </c>
      <c r="T257">
        <v>-2.0268140939897101</v>
      </c>
      <c r="U257">
        <v>2.0268140939897101</v>
      </c>
      <c r="V257">
        <v>2.4334206693993701</v>
      </c>
      <c r="W257">
        <v>-17.23</v>
      </c>
      <c r="X257">
        <v>1.39</v>
      </c>
      <c r="Y257">
        <v>482521</v>
      </c>
      <c r="Z257">
        <v>24126</v>
      </c>
      <c r="AA257">
        <v>1.1399999999999999</v>
      </c>
      <c r="AB257">
        <v>20</v>
      </c>
      <c r="AC257">
        <v>13</v>
      </c>
      <c r="AD257">
        <v>7</v>
      </c>
      <c r="AE257">
        <v>65</v>
      </c>
      <c r="AF257">
        <v>9</v>
      </c>
      <c r="AG257">
        <v>11</v>
      </c>
      <c r="AH257">
        <v>5</v>
      </c>
      <c r="AI257">
        <v>4</v>
      </c>
    </row>
    <row r="258" spans="1:35" x14ac:dyDescent="0.2">
      <c r="A258" s="102">
        <v>227</v>
      </c>
      <c r="B258">
        <v>6436</v>
      </c>
      <c r="C258" s="106" t="s">
        <v>1283</v>
      </c>
      <c r="D258" s="106" t="s">
        <v>992</v>
      </c>
      <c r="E258">
        <v>2190</v>
      </c>
      <c r="F258">
        <v>2167</v>
      </c>
      <c r="G258">
        <v>500</v>
      </c>
      <c r="H258" s="106" t="s">
        <v>984</v>
      </c>
      <c r="I258">
        <v>6703</v>
      </c>
      <c r="J258" s="106" t="s">
        <v>1174</v>
      </c>
      <c r="K258" s="106" t="s">
        <v>986</v>
      </c>
      <c r="L258">
        <v>1043</v>
      </c>
      <c r="M258">
        <v>1051</v>
      </c>
      <c r="N258">
        <v>1000</v>
      </c>
      <c r="O258" s="106" t="s">
        <v>981</v>
      </c>
      <c r="P258">
        <v>0.86130223007408502</v>
      </c>
      <c r="Q258">
        <v>0.96322840124212805</v>
      </c>
      <c r="R258">
        <v>0.16915640263422399</v>
      </c>
      <c r="S258" s="15">
        <v>2.9657502100769E-3</v>
      </c>
      <c r="T258">
        <v>-1.75498628958152</v>
      </c>
      <c r="U258">
        <v>1.75498628958152</v>
      </c>
      <c r="V258">
        <v>1.33502833783706</v>
      </c>
      <c r="W258">
        <v>-9.59</v>
      </c>
      <c r="X258">
        <v>3</v>
      </c>
      <c r="Y258">
        <v>481977</v>
      </c>
      <c r="Z258">
        <v>28352</v>
      </c>
      <c r="AA258">
        <v>1.46</v>
      </c>
      <c r="AB258">
        <v>17</v>
      </c>
      <c r="AC258">
        <v>10</v>
      </c>
      <c r="AD258">
        <v>7</v>
      </c>
      <c r="AE258">
        <v>58.82</v>
      </c>
      <c r="AF258">
        <v>13</v>
      </c>
      <c r="AG258">
        <v>8</v>
      </c>
      <c r="AH258">
        <v>1</v>
      </c>
      <c r="AI258">
        <v>8</v>
      </c>
    </row>
    <row r="259" spans="1:35" x14ac:dyDescent="0.2">
      <c r="A259" s="102">
        <v>346</v>
      </c>
      <c r="B259">
        <v>5803</v>
      </c>
      <c r="C259" s="106" t="s">
        <v>23</v>
      </c>
      <c r="D259" s="106" t="s">
        <v>994</v>
      </c>
      <c r="E259">
        <v>302</v>
      </c>
      <c r="F259">
        <v>296</v>
      </c>
      <c r="G259">
        <v>3500</v>
      </c>
      <c r="H259" s="106" t="s">
        <v>984</v>
      </c>
      <c r="I259">
        <v>6471</v>
      </c>
      <c r="J259" s="106" t="s">
        <v>877</v>
      </c>
      <c r="K259" s="106" t="s">
        <v>992</v>
      </c>
      <c r="L259">
        <v>742</v>
      </c>
      <c r="M259">
        <v>738</v>
      </c>
      <c r="N259">
        <v>1400</v>
      </c>
      <c r="O259" s="106" t="s">
        <v>981</v>
      </c>
      <c r="P259">
        <v>0.91820743664715399</v>
      </c>
      <c r="Q259">
        <v>0.95859163004444004</v>
      </c>
      <c r="R259" s="106">
        <v>8.6172909047697394E-2</v>
      </c>
      <c r="S259" s="106">
        <v>4.0546596722575899E-2</v>
      </c>
      <c r="T259" s="106">
        <v>-1.3569276747307399</v>
      </c>
      <c r="U259" s="106">
        <v>1.3569276747307399</v>
      </c>
      <c r="V259">
        <v>0.76863432607270998</v>
      </c>
      <c r="W259">
        <v>-6.64</v>
      </c>
      <c r="X259">
        <v>0.27</v>
      </c>
      <c r="Y259">
        <v>480992</v>
      </c>
      <c r="Z259">
        <v>19240</v>
      </c>
      <c r="AA259">
        <v>0.87</v>
      </c>
      <c r="AB259">
        <v>25</v>
      </c>
      <c r="AC259">
        <v>15</v>
      </c>
      <c r="AD259">
        <v>10</v>
      </c>
      <c r="AE259">
        <v>60</v>
      </c>
      <c r="AF259">
        <v>11</v>
      </c>
      <c r="AG259">
        <v>14</v>
      </c>
      <c r="AH259">
        <v>6</v>
      </c>
      <c r="AI259">
        <v>5</v>
      </c>
    </row>
    <row r="260" spans="1:35" x14ac:dyDescent="0.2">
      <c r="A260" s="102">
        <v>2415</v>
      </c>
      <c r="B260">
        <v>6305</v>
      </c>
      <c r="C260" s="106" t="s">
        <v>28</v>
      </c>
      <c r="D260" s="106" t="s">
        <v>992</v>
      </c>
      <c r="E260">
        <v>2530</v>
      </c>
      <c r="F260">
        <v>2522</v>
      </c>
      <c r="G260">
        <v>400</v>
      </c>
      <c r="H260" s="106" t="s">
        <v>981</v>
      </c>
      <c r="I260">
        <v>6448</v>
      </c>
      <c r="J260" s="106" t="s">
        <v>377</v>
      </c>
      <c r="K260" s="106" t="s">
        <v>986</v>
      </c>
      <c r="L260">
        <v>1835</v>
      </c>
      <c r="M260">
        <v>1805</v>
      </c>
      <c r="N260">
        <v>600</v>
      </c>
      <c r="O260" s="106" t="s">
        <v>984</v>
      </c>
      <c r="P260">
        <v>0.91718239719313099</v>
      </c>
      <c r="Q260">
        <v>0.91015050440221901</v>
      </c>
      <c r="R260">
        <v>5.5228244287159202E-2</v>
      </c>
      <c r="S260">
        <v>9.8208651328651003E-2</v>
      </c>
      <c r="T260">
        <v>0.256134958202754</v>
      </c>
      <c r="U260">
        <v>0.256134958202754</v>
      </c>
      <c r="V260">
        <v>0.70995117611968905</v>
      </c>
      <c r="W260">
        <v>0.97</v>
      </c>
      <c r="X260">
        <v>7.36</v>
      </c>
      <c r="Y260">
        <v>480620</v>
      </c>
      <c r="Z260">
        <v>40052</v>
      </c>
      <c r="AA260">
        <v>2.13</v>
      </c>
      <c r="AB260">
        <v>12</v>
      </c>
      <c r="AC260">
        <v>10</v>
      </c>
      <c r="AD260">
        <v>2</v>
      </c>
      <c r="AE260">
        <v>83.33</v>
      </c>
      <c r="AF260">
        <v>10</v>
      </c>
      <c r="AG260">
        <v>9</v>
      </c>
      <c r="AH260">
        <v>1</v>
      </c>
      <c r="AI260">
        <v>2</v>
      </c>
    </row>
    <row r="261" spans="1:35" x14ac:dyDescent="0.2">
      <c r="A261" s="102">
        <v>957</v>
      </c>
      <c r="B261">
        <v>8242</v>
      </c>
      <c r="C261" s="106" t="s">
        <v>688</v>
      </c>
      <c r="D261" s="106" t="s">
        <v>1004</v>
      </c>
      <c r="E261">
        <v>799</v>
      </c>
      <c r="F261">
        <v>821</v>
      </c>
      <c r="G261">
        <v>1300</v>
      </c>
      <c r="H261" s="106" t="s">
        <v>981</v>
      </c>
      <c r="I261">
        <v>9716</v>
      </c>
      <c r="J261" s="106" t="s">
        <v>1128</v>
      </c>
      <c r="K261" s="106" t="s">
        <v>993</v>
      </c>
      <c r="L261">
        <v>868</v>
      </c>
      <c r="M261">
        <v>867</v>
      </c>
      <c r="N261">
        <v>1200</v>
      </c>
      <c r="O261" s="106" t="s">
        <v>984</v>
      </c>
      <c r="P261">
        <v>0.73191267546993299</v>
      </c>
      <c r="Q261">
        <v>0.941832651602863</v>
      </c>
      <c r="R261">
        <v>0.15087920550905501</v>
      </c>
      <c r="S261">
        <v>3.2425557508079898E-2</v>
      </c>
      <c r="T261">
        <v>0.159644680696093</v>
      </c>
      <c r="U261">
        <v>0.159644680696093</v>
      </c>
      <c r="V261">
        <v>7.8248463971057397E-4</v>
      </c>
      <c r="W261">
        <v>1.89</v>
      </c>
      <c r="X261">
        <v>2.59</v>
      </c>
      <c r="Y261">
        <v>480479</v>
      </c>
      <c r="Z261">
        <v>25288</v>
      </c>
      <c r="AA261">
        <v>1.24</v>
      </c>
      <c r="AB261">
        <v>19</v>
      </c>
      <c r="AC261">
        <v>13</v>
      </c>
      <c r="AD261">
        <v>6</v>
      </c>
      <c r="AE261">
        <v>68.42</v>
      </c>
      <c r="AF261">
        <v>12</v>
      </c>
      <c r="AG261">
        <v>11</v>
      </c>
      <c r="AH261">
        <v>6</v>
      </c>
      <c r="AI261">
        <v>2</v>
      </c>
    </row>
    <row r="262" spans="1:35" x14ac:dyDescent="0.2">
      <c r="A262" s="102">
        <v>2810</v>
      </c>
      <c r="B262">
        <v>2327</v>
      </c>
      <c r="C262" s="106" t="s">
        <v>1284</v>
      </c>
      <c r="D262" s="106" t="s">
        <v>983</v>
      </c>
      <c r="E262">
        <v>2748</v>
      </c>
      <c r="F262">
        <v>2730</v>
      </c>
      <c r="G262">
        <v>400</v>
      </c>
      <c r="H262" s="106" t="s">
        <v>984</v>
      </c>
      <c r="I262">
        <v>4091</v>
      </c>
      <c r="J262" s="106" t="s">
        <v>1469</v>
      </c>
      <c r="K262" s="106" t="s">
        <v>1003</v>
      </c>
      <c r="L262">
        <v>1787</v>
      </c>
      <c r="M262">
        <v>1764</v>
      </c>
      <c r="N262">
        <v>600</v>
      </c>
      <c r="O262" s="106" t="s">
        <v>981</v>
      </c>
      <c r="P262">
        <v>0.88839733711340896</v>
      </c>
      <c r="Q262">
        <v>0.90051727930157299</v>
      </c>
      <c r="R262" s="106">
        <v>0.176077664543698</v>
      </c>
      <c r="S262">
        <v>7.2165729494816006E-2</v>
      </c>
      <c r="T262">
        <v>-0.21296576163917899</v>
      </c>
      <c r="U262">
        <v>0.21296576163917899</v>
      </c>
      <c r="V262">
        <v>0.48181284938050001</v>
      </c>
      <c r="W262">
        <v>-1.83</v>
      </c>
      <c r="X262">
        <v>3.08</v>
      </c>
      <c r="Y262">
        <v>480211</v>
      </c>
      <c r="Z262">
        <v>32014</v>
      </c>
      <c r="AA262">
        <v>1.62</v>
      </c>
      <c r="AB262">
        <v>15</v>
      </c>
      <c r="AC262">
        <v>11</v>
      </c>
      <c r="AD262">
        <v>4</v>
      </c>
      <c r="AE262">
        <v>73.33</v>
      </c>
      <c r="AF262">
        <v>11</v>
      </c>
      <c r="AG262">
        <v>9</v>
      </c>
      <c r="AH262">
        <v>3</v>
      </c>
      <c r="AI262">
        <v>3</v>
      </c>
    </row>
    <row r="263" spans="1:35" x14ac:dyDescent="0.2">
      <c r="A263" s="102">
        <v>779</v>
      </c>
      <c r="B263">
        <v>1662</v>
      </c>
      <c r="C263" s="106" t="s">
        <v>481</v>
      </c>
      <c r="D263" s="106" t="s">
        <v>1139</v>
      </c>
      <c r="E263">
        <v>2007</v>
      </c>
      <c r="F263">
        <v>2085</v>
      </c>
      <c r="G263">
        <v>500</v>
      </c>
      <c r="H263" s="106" t="s">
        <v>981</v>
      </c>
      <c r="I263">
        <v>8425</v>
      </c>
      <c r="J263" s="106" t="s">
        <v>1109</v>
      </c>
      <c r="K263" s="106" t="s">
        <v>987</v>
      </c>
      <c r="L263">
        <v>2140</v>
      </c>
      <c r="M263">
        <v>2161</v>
      </c>
      <c r="N263">
        <v>500</v>
      </c>
      <c r="O263" s="106" t="s">
        <v>984</v>
      </c>
      <c r="P263">
        <v>0.936427302610638</v>
      </c>
      <c r="Q263">
        <v>0.946416753570826</v>
      </c>
      <c r="R263">
        <v>0.216023505278093</v>
      </c>
      <c r="S263" s="106">
        <v>2.18707258017997E-2</v>
      </c>
      <c r="T263">
        <v>1.82981458601188</v>
      </c>
      <c r="U263">
        <v>1.82981458601188</v>
      </c>
      <c r="V263">
        <v>0.70493722781692003</v>
      </c>
      <c r="W263">
        <v>9.68</v>
      </c>
      <c r="X263">
        <v>3.52</v>
      </c>
      <c r="Y263">
        <v>479790</v>
      </c>
      <c r="Z263">
        <v>28223</v>
      </c>
      <c r="AA263">
        <v>1.38</v>
      </c>
      <c r="AB263">
        <v>17</v>
      </c>
      <c r="AC263">
        <v>12</v>
      </c>
      <c r="AD263">
        <v>5</v>
      </c>
      <c r="AE263">
        <v>70.59</v>
      </c>
      <c r="AF263">
        <v>9</v>
      </c>
      <c r="AG263">
        <v>12</v>
      </c>
      <c r="AH263">
        <v>3</v>
      </c>
      <c r="AI263">
        <v>2</v>
      </c>
    </row>
    <row r="264" spans="1:35" x14ac:dyDescent="0.2">
      <c r="A264" s="102">
        <v>1935</v>
      </c>
      <c r="B264">
        <v>8410</v>
      </c>
      <c r="C264" s="106" t="s">
        <v>1141</v>
      </c>
      <c r="D264" s="106" t="s">
        <v>1024</v>
      </c>
      <c r="E264">
        <v>286</v>
      </c>
      <c r="F264">
        <v>291</v>
      </c>
      <c r="G264">
        <v>3000</v>
      </c>
      <c r="H264" s="106" t="s">
        <v>981</v>
      </c>
      <c r="I264">
        <v>9787</v>
      </c>
      <c r="J264" s="106" t="s">
        <v>1295</v>
      </c>
      <c r="K264" s="106" t="s">
        <v>993</v>
      </c>
      <c r="L264">
        <v>2879</v>
      </c>
      <c r="M264">
        <v>2868</v>
      </c>
      <c r="N264">
        <v>300</v>
      </c>
      <c r="O264" s="106" t="s">
        <v>984</v>
      </c>
      <c r="P264">
        <v>0.74441272582726004</v>
      </c>
      <c r="Q264">
        <v>0.92196337778483695</v>
      </c>
      <c r="R264" s="15">
        <v>0.18657819080170099</v>
      </c>
      <c r="S264" s="15">
        <v>2.16998409849559E-2</v>
      </c>
      <c r="T264">
        <v>2.72927705782587</v>
      </c>
      <c r="U264">
        <v>2.72927705782587</v>
      </c>
      <c r="V264">
        <v>2.32724860960528</v>
      </c>
      <c r="W264">
        <v>11.83</v>
      </c>
      <c r="X264">
        <v>1.46</v>
      </c>
      <c r="Y264">
        <v>478746</v>
      </c>
      <c r="Z264">
        <v>29922</v>
      </c>
      <c r="AA264">
        <v>1.47</v>
      </c>
      <c r="AB264">
        <v>16</v>
      </c>
      <c r="AC264">
        <v>12</v>
      </c>
      <c r="AD264">
        <v>4</v>
      </c>
      <c r="AE264">
        <v>75</v>
      </c>
      <c r="AF264">
        <v>12</v>
      </c>
      <c r="AG264">
        <v>8</v>
      </c>
      <c r="AH264">
        <v>0</v>
      </c>
      <c r="AI264">
        <v>8</v>
      </c>
    </row>
    <row r="265" spans="1:35" x14ac:dyDescent="0.2">
      <c r="A265" s="102">
        <v>2202</v>
      </c>
      <c r="B265">
        <v>1662</v>
      </c>
      <c r="C265" s="106" t="s">
        <v>481</v>
      </c>
      <c r="D265" s="106" t="s">
        <v>1139</v>
      </c>
      <c r="E265">
        <v>2007</v>
      </c>
      <c r="F265">
        <v>2085</v>
      </c>
      <c r="G265">
        <v>500</v>
      </c>
      <c r="H265" s="106" t="s">
        <v>981</v>
      </c>
      <c r="I265">
        <v>8593</v>
      </c>
      <c r="J265" s="106" t="s">
        <v>220</v>
      </c>
      <c r="K265" s="106" t="s">
        <v>987</v>
      </c>
      <c r="L265">
        <v>498</v>
      </c>
      <c r="M265">
        <v>496</v>
      </c>
      <c r="N265">
        <v>2100</v>
      </c>
      <c r="O265" s="106" t="s">
        <v>984</v>
      </c>
      <c r="P265">
        <v>0.86940916129007095</v>
      </c>
      <c r="Q265">
        <v>0.91536127854204696</v>
      </c>
      <c r="R265">
        <v>0.31254771983361501</v>
      </c>
      <c r="S265">
        <v>7.1325756590261399E-2</v>
      </c>
      <c r="T265">
        <v>1.59316911746975</v>
      </c>
      <c r="U265">
        <v>1.59316911746975</v>
      </c>
      <c r="V265">
        <v>0.599014545963935</v>
      </c>
      <c r="W265">
        <v>10.6</v>
      </c>
      <c r="X265">
        <v>0.09</v>
      </c>
      <c r="Y265">
        <v>478525</v>
      </c>
      <c r="Z265">
        <v>25186</v>
      </c>
      <c r="AA265">
        <v>1.1599999999999999</v>
      </c>
      <c r="AB265">
        <v>19</v>
      </c>
      <c r="AC265">
        <v>12</v>
      </c>
      <c r="AD265">
        <v>7</v>
      </c>
      <c r="AE265">
        <v>63.16</v>
      </c>
      <c r="AF265">
        <v>9</v>
      </c>
      <c r="AG265">
        <v>11</v>
      </c>
      <c r="AH265">
        <v>5</v>
      </c>
      <c r="AI265">
        <v>3</v>
      </c>
    </row>
    <row r="266" spans="1:35" x14ac:dyDescent="0.2">
      <c r="A266" s="102">
        <v>3893</v>
      </c>
      <c r="B266">
        <v>4042</v>
      </c>
      <c r="C266" s="106" t="s">
        <v>1208</v>
      </c>
      <c r="D266" s="106" t="s">
        <v>1003</v>
      </c>
      <c r="E266">
        <v>1394</v>
      </c>
      <c r="F266">
        <v>1394</v>
      </c>
      <c r="G266">
        <v>700</v>
      </c>
      <c r="H266" s="106" t="s">
        <v>981</v>
      </c>
      <c r="I266">
        <v>7186</v>
      </c>
      <c r="J266" s="106" t="s">
        <v>461</v>
      </c>
      <c r="K266" s="106" t="s">
        <v>1024</v>
      </c>
      <c r="L266">
        <v>309</v>
      </c>
      <c r="M266">
        <v>312</v>
      </c>
      <c r="N266">
        <v>3100</v>
      </c>
      <c r="O266" s="106" t="s">
        <v>984</v>
      </c>
      <c r="P266">
        <v>0.83725405490164295</v>
      </c>
      <c r="Q266">
        <v>0.86959533654897203</v>
      </c>
      <c r="R266" s="15">
        <v>6.6943436394685599E-2</v>
      </c>
      <c r="S266" s="106">
        <v>8.2274403085276504E-2</v>
      </c>
      <c r="T266">
        <v>1.95217902183211</v>
      </c>
      <c r="U266">
        <v>1.95217902183211</v>
      </c>
      <c r="V266">
        <v>2.0347923158874499</v>
      </c>
      <c r="W266">
        <v>10.31</v>
      </c>
      <c r="X266">
        <v>0.88</v>
      </c>
      <c r="Y266">
        <v>477437</v>
      </c>
      <c r="Z266">
        <v>23872</v>
      </c>
      <c r="AA266">
        <v>1.1299999999999999</v>
      </c>
      <c r="AB266">
        <v>20</v>
      </c>
      <c r="AC266">
        <v>11</v>
      </c>
      <c r="AD266">
        <v>9</v>
      </c>
      <c r="AE266">
        <v>55</v>
      </c>
      <c r="AF266">
        <v>13</v>
      </c>
      <c r="AG266">
        <v>5</v>
      </c>
      <c r="AH266">
        <v>3</v>
      </c>
      <c r="AI266">
        <v>12</v>
      </c>
    </row>
    <row r="267" spans="1:35" x14ac:dyDescent="0.2">
      <c r="A267" s="102">
        <v>3911</v>
      </c>
      <c r="B267">
        <v>2602</v>
      </c>
      <c r="C267" s="106" t="s">
        <v>468</v>
      </c>
      <c r="D267" s="106" t="s">
        <v>1006</v>
      </c>
      <c r="E267">
        <v>3275</v>
      </c>
      <c r="F267">
        <v>3270</v>
      </c>
      <c r="G267">
        <v>200</v>
      </c>
      <c r="H267" s="106" t="s">
        <v>984</v>
      </c>
      <c r="I267">
        <v>6981</v>
      </c>
      <c r="J267" s="106" t="s">
        <v>1114</v>
      </c>
      <c r="K267" s="106" t="s">
        <v>986</v>
      </c>
      <c r="L267">
        <v>5960</v>
      </c>
      <c r="M267">
        <v>5932</v>
      </c>
      <c r="N267">
        <v>100</v>
      </c>
      <c r="O267" s="106" t="s">
        <v>981</v>
      </c>
      <c r="P267">
        <v>0.51975663117408899</v>
      </c>
      <c r="Q267">
        <v>0.86893105676043503</v>
      </c>
      <c r="R267">
        <v>1.65001180545012E-2</v>
      </c>
      <c r="S267" s="15">
        <v>1.18400688181616E-2</v>
      </c>
      <c r="T267">
        <v>-1.27003696150666</v>
      </c>
      <c r="U267">
        <v>1.27003696150666</v>
      </c>
      <c r="V267">
        <v>1.6618255315522501</v>
      </c>
      <c r="W267">
        <v>-8.9700000000000006</v>
      </c>
      <c r="X267">
        <v>10.25</v>
      </c>
      <c r="Y267">
        <v>477368</v>
      </c>
      <c r="Z267">
        <v>43397</v>
      </c>
      <c r="AA267">
        <v>1.98</v>
      </c>
      <c r="AB267">
        <v>11</v>
      </c>
      <c r="AC267">
        <v>8</v>
      </c>
      <c r="AD267">
        <v>3</v>
      </c>
      <c r="AE267">
        <v>72.73</v>
      </c>
      <c r="AF267">
        <v>11</v>
      </c>
      <c r="AG267">
        <v>6</v>
      </c>
      <c r="AH267">
        <v>2</v>
      </c>
      <c r="AI267">
        <v>3</v>
      </c>
    </row>
    <row r="268" spans="1:35" x14ac:dyDescent="0.2">
      <c r="A268" s="102">
        <v>1294</v>
      </c>
      <c r="B268">
        <v>3076</v>
      </c>
      <c r="C268" s="106" t="s">
        <v>1227</v>
      </c>
      <c r="D268" s="106" t="s">
        <v>988</v>
      </c>
      <c r="E268">
        <v>1298</v>
      </c>
      <c r="F268">
        <v>1320</v>
      </c>
      <c r="G268">
        <v>700</v>
      </c>
      <c r="H268" s="106" t="s">
        <v>984</v>
      </c>
      <c r="I268">
        <v>9715</v>
      </c>
      <c r="J268" s="106" t="s">
        <v>1239</v>
      </c>
      <c r="K268" s="106" t="s">
        <v>993</v>
      </c>
      <c r="L268">
        <v>2170</v>
      </c>
      <c r="M268">
        <v>2208</v>
      </c>
      <c r="N268">
        <v>400</v>
      </c>
      <c r="O268" s="106" t="s">
        <v>981</v>
      </c>
      <c r="P268">
        <v>0.89684634362318105</v>
      </c>
      <c r="Q268">
        <v>0.93507300479323097</v>
      </c>
      <c r="R268">
        <v>0.37504387840457298</v>
      </c>
      <c r="S268">
        <v>2.6864523958953002E-2</v>
      </c>
      <c r="T268">
        <v>-1.64971114078695</v>
      </c>
      <c r="U268">
        <v>1.64971114078695</v>
      </c>
      <c r="V268">
        <v>1.70860353332056</v>
      </c>
      <c r="W268">
        <v>-10.68</v>
      </c>
      <c r="X268">
        <v>4.62</v>
      </c>
      <c r="Y268">
        <v>477345</v>
      </c>
      <c r="Z268">
        <v>31823</v>
      </c>
      <c r="AA268">
        <v>1.69</v>
      </c>
      <c r="AB268">
        <v>15</v>
      </c>
      <c r="AC268">
        <v>11</v>
      </c>
      <c r="AD268">
        <v>4</v>
      </c>
      <c r="AE268">
        <v>73.33</v>
      </c>
      <c r="AF268">
        <v>10</v>
      </c>
      <c r="AG268">
        <v>9</v>
      </c>
      <c r="AH268">
        <v>2</v>
      </c>
      <c r="AI268">
        <v>4</v>
      </c>
    </row>
    <row r="269" spans="1:35" x14ac:dyDescent="0.2">
      <c r="A269" s="102">
        <v>2597</v>
      </c>
      <c r="B269">
        <v>3632</v>
      </c>
      <c r="C269" s="106" t="s">
        <v>1630</v>
      </c>
      <c r="D269" s="106" t="s">
        <v>983</v>
      </c>
      <c r="E269">
        <v>448</v>
      </c>
      <c r="F269">
        <v>444</v>
      </c>
      <c r="G269">
        <v>2400</v>
      </c>
      <c r="H269" s="106" t="s">
        <v>981</v>
      </c>
      <c r="I269">
        <v>4061</v>
      </c>
      <c r="J269" s="106" t="s">
        <v>1161</v>
      </c>
      <c r="K269" s="106" t="s">
        <v>1003</v>
      </c>
      <c r="L269">
        <v>2688</v>
      </c>
      <c r="M269">
        <v>2686</v>
      </c>
      <c r="N269">
        <v>400</v>
      </c>
      <c r="O269" s="106" t="s">
        <v>984</v>
      </c>
      <c r="P269">
        <v>0.78802199977639897</v>
      </c>
      <c r="Q269">
        <v>0.90591114523414396</v>
      </c>
      <c r="R269" s="15">
        <v>4.6294152217516198E-2</v>
      </c>
      <c r="S269" s="15">
        <v>3.3535937781139201E-4</v>
      </c>
      <c r="T269">
        <v>0.14972854694693799</v>
      </c>
      <c r="U269">
        <v>0.14972854694693799</v>
      </c>
      <c r="V269">
        <v>0.306577821419936</v>
      </c>
      <c r="W269">
        <v>1.02</v>
      </c>
      <c r="X269">
        <v>0.82</v>
      </c>
      <c r="Y269">
        <v>477122</v>
      </c>
      <c r="Z269">
        <v>25112</v>
      </c>
      <c r="AA269">
        <v>1.28</v>
      </c>
      <c r="AB269">
        <v>19</v>
      </c>
      <c r="AC269">
        <v>13</v>
      </c>
      <c r="AD269">
        <v>6</v>
      </c>
      <c r="AE269">
        <v>68.42</v>
      </c>
      <c r="AF269">
        <v>12</v>
      </c>
      <c r="AG269">
        <v>8</v>
      </c>
      <c r="AH269">
        <v>5</v>
      </c>
      <c r="AI269">
        <v>6</v>
      </c>
    </row>
    <row r="270" spans="1:35" x14ac:dyDescent="0.2">
      <c r="A270" s="102">
        <v>3087</v>
      </c>
      <c r="B270">
        <v>3099</v>
      </c>
      <c r="C270" s="106" t="s">
        <v>33</v>
      </c>
      <c r="D270" s="106" t="s">
        <v>1004</v>
      </c>
      <c r="E270">
        <v>650</v>
      </c>
      <c r="F270">
        <v>664</v>
      </c>
      <c r="G270">
        <v>1400</v>
      </c>
      <c r="H270" s="106" t="s">
        <v>984</v>
      </c>
      <c r="I270">
        <v>4471</v>
      </c>
      <c r="J270" s="106" t="s">
        <v>1320</v>
      </c>
      <c r="K270" s="106" t="s">
        <v>1003</v>
      </c>
      <c r="L270">
        <v>4470</v>
      </c>
      <c r="M270">
        <v>4520</v>
      </c>
      <c r="N270">
        <v>200</v>
      </c>
      <c r="O270" s="106" t="s">
        <v>981</v>
      </c>
      <c r="P270">
        <v>0.71442697224818696</v>
      </c>
      <c r="Q270">
        <v>0.89358953399058005</v>
      </c>
      <c r="R270">
        <v>0.326128425233914</v>
      </c>
      <c r="S270" s="15">
        <v>2.11769606560793E-2</v>
      </c>
      <c r="T270">
        <v>-1.1571722704868701</v>
      </c>
      <c r="U270">
        <v>1.1571722704868701</v>
      </c>
      <c r="V270">
        <v>1.1331307604816401</v>
      </c>
      <c r="W270">
        <v>-8.6999999999999993</v>
      </c>
      <c r="X270">
        <v>2.83</v>
      </c>
      <c r="Y270">
        <v>477105</v>
      </c>
      <c r="Z270">
        <v>23855</v>
      </c>
      <c r="AA270">
        <v>1.32</v>
      </c>
      <c r="AB270">
        <v>20</v>
      </c>
      <c r="AC270">
        <v>13</v>
      </c>
      <c r="AD270">
        <v>7</v>
      </c>
      <c r="AE270">
        <v>65</v>
      </c>
      <c r="AF270">
        <v>10</v>
      </c>
      <c r="AG270">
        <v>12</v>
      </c>
      <c r="AH270">
        <v>6</v>
      </c>
      <c r="AI270">
        <v>2</v>
      </c>
    </row>
    <row r="271" spans="1:35" x14ac:dyDescent="0.2">
      <c r="A271" s="102">
        <v>947</v>
      </c>
      <c r="B271">
        <v>4917</v>
      </c>
      <c r="C271" s="106" t="s">
        <v>1241</v>
      </c>
      <c r="D271" s="106" t="s">
        <v>1003</v>
      </c>
      <c r="E271">
        <v>2128</v>
      </c>
      <c r="F271">
        <v>2135</v>
      </c>
      <c r="G271">
        <v>500</v>
      </c>
      <c r="H271" s="106" t="s">
        <v>981</v>
      </c>
      <c r="I271">
        <v>8411</v>
      </c>
      <c r="J271" s="106" t="s">
        <v>1068</v>
      </c>
      <c r="K271" s="106" t="s">
        <v>1024</v>
      </c>
      <c r="L271">
        <v>120.4</v>
      </c>
      <c r="M271">
        <v>119.7</v>
      </c>
      <c r="N271">
        <v>8900</v>
      </c>
      <c r="O271" s="106" t="s">
        <v>984</v>
      </c>
      <c r="P271">
        <v>0.92577423164739403</v>
      </c>
      <c r="Q271">
        <v>0.94205774965654998</v>
      </c>
      <c r="R271">
        <v>2.1828058855630501E-2</v>
      </c>
      <c r="S271" s="106">
        <v>1.8267256273241501E-2</v>
      </c>
      <c r="T271">
        <v>1.76446720742039</v>
      </c>
      <c r="U271">
        <v>1.76446720742039</v>
      </c>
      <c r="V271">
        <v>0.94978840639881901</v>
      </c>
      <c r="W271">
        <v>6.72</v>
      </c>
      <c r="X271">
        <v>0.2</v>
      </c>
      <c r="Y271">
        <v>476550</v>
      </c>
      <c r="Z271">
        <v>28032</v>
      </c>
      <c r="AA271">
        <v>1.46</v>
      </c>
      <c r="AB271">
        <v>17</v>
      </c>
      <c r="AC271">
        <v>15</v>
      </c>
      <c r="AD271">
        <v>2</v>
      </c>
      <c r="AE271">
        <v>88.24</v>
      </c>
      <c r="AF271">
        <v>13</v>
      </c>
      <c r="AG271">
        <v>9</v>
      </c>
      <c r="AH271">
        <v>0</v>
      </c>
      <c r="AI271">
        <v>8</v>
      </c>
    </row>
    <row r="272" spans="1:35" x14ac:dyDescent="0.2">
      <c r="A272" s="102">
        <v>2689</v>
      </c>
      <c r="B272">
        <v>2768</v>
      </c>
      <c r="C272" s="106" t="s">
        <v>1494</v>
      </c>
      <c r="D272" s="106" t="s">
        <v>988</v>
      </c>
      <c r="E272">
        <v>233</v>
      </c>
      <c r="F272">
        <v>231</v>
      </c>
      <c r="G272">
        <v>4200</v>
      </c>
      <c r="H272" s="106" t="s">
        <v>984</v>
      </c>
      <c r="I272">
        <v>3291</v>
      </c>
      <c r="J272" s="106" t="s">
        <v>55</v>
      </c>
      <c r="K272" s="106" t="s">
        <v>1000</v>
      </c>
      <c r="L272">
        <v>1320</v>
      </c>
      <c r="M272">
        <v>1382</v>
      </c>
      <c r="N272">
        <v>700</v>
      </c>
      <c r="O272" s="106" t="s">
        <v>981</v>
      </c>
      <c r="P272">
        <v>0.81563628761608797</v>
      </c>
      <c r="Q272">
        <v>0.90384035538312102</v>
      </c>
      <c r="R272" s="106">
        <v>0.16419580444448301</v>
      </c>
      <c r="S272">
        <v>7.5383819718354006E-2</v>
      </c>
      <c r="T272">
        <v>-1.24070174528912</v>
      </c>
      <c r="U272">
        <v>1.24070174528912</v>
      </c>
      <c r="V272">
        <v>1.2218977663809201</v>
      </c>
      <c r="W272">
        <v>-10.52</v>
      </c>
      <c r="X272">
        <v>0.28999999999999998</v>
      </c>
      <c r="Y272">
        <v>475552</v>
      </c>
      <c r="Z272">
        <v>27974</v>
      </c>
      <c r="AA272">
        <v>1.38</v>
      </c>
      <c r="AB272">
        <v>17</v>
      </c>
      <c r="AC272">
        <v>12</v>
      </c>
      <c r="AD272">
        <v>5</v>
      </c>
      <c r="AE272">
        <v>70.59</v>
      </c>
      <c r="AF272">
        <v>13</v>
      </c>
      <c r="AG272">
        <v>8</v>
      </c>
      <c r="AH272">
        <v>1</v>
      </c>
      <c r="AI272">
        <v>8</v>
      </c>
    </row>
    <row r="273" spans="1:35" x14ac:dyDescent="0.2">
      <c r="A273" s="102">
        <v>3907</v>
      </c>
      <c r="B273">
        <v>8766</v>
      </c>
      <c r="C273" s="106" t="s">
        <v>1104</v>
      </c>
      <c r="D273" s="106" t="s">
        <v>1111</v>
      </c>
      <c r="E273">
        <v>4415</v>
      </c>
      <c r="F273">
        <v>4410</v>
      </c>
      <c r="G273">
        <v>200</v>
      </c>
      <c r="H273" s="106" t="s">
        <v>984</v>
      </c>
      <c r="I273">
        <v>8850</v>
      </c>
      <c r="J273" s="106" t="s">
        <v>1485</v>
      </c>
      <c r="K273" s="106" t="s">
        <v>1000</v>
      </c>
      <c r="L273">
        <v>1977</v>
      </c>
      <c r="M273">
        <v>2027</v>
      </c>
      <c r="N273">
        <v>400</v>
      </c>
      <c r="O273" s="106" t="s">
        <v>981</v>
      </c>
      <c r="P273">
        <v>0.85267325796173898</v>
      </c>
      <c r="Q273">
        <v>0.86896821400872304</v>
      </c>
      <c r="R273">
        <v>0.29497151246738701</v>
      </c>
      <c r="S273">
        <v>6.3385336398605899E-2</v>
      </c>
      <c r="T273">
        <v>-1.6888315239837599</v>
      </c>
      <c r="U273">
        <v>1.6888315239837599</v>
      </c>
      <c r="V273">
        <v>1.31863339761003</v>
      </c>
      <c r="W273">
        <v>-10.88</v>
      </c>
      <c r="X273">
        <v>8.07</v>
      </c>
      <c r="Y273">
        <v>475398</v>
      </c>
      <c r="Z273">
        <v>36569</v>
      </c>
      <c r="AA273">
        <v>1.8</v>
      </c>
      <c r="AB273">
        <v>13</v>
      </c>
      <c r="AC273">
        <v>10</v>
      </c>
      <c r="AD273">
        <v>3</v>
      </c>
      <c r="AE273">
        <v>76.92</v>
      </c>
      <c r="AF273">
        <v>12</v>
      </c>
      <c r="AG273">
        <v>9</v>
      </c>
      <c r="AH273">
        <v>1</v>
      </c>
      <c r="AI273">
        <v>3</v>
      </c>
    </row>
    <row r="274" spans="1:35" x14ac:dyDescent="0.2">
      <c r="A274" s="102">
        <v>3839</v>
      </c>
      <c r="B274">
        <v>2531</v>
      </c>
      <c r="C274" s="106" t="s">
        <v>1005</v>
      </c>
      <c r="D274" s="106" t="s">
        <v>1006</v>
      </c>
      <c r="E274">
        <v>800</v>
      </c>
      <c r="F274">
        <v>815</v>
      </c>
      <c r="G274">
        <v>1300</v>
      </c>
      <c r="H274" s="106" t="s">
        <v>981</v>
      </c>
      <c r="I274">
        <v>5301</v>
      </c>
      <c r="J274" s="106" t="s">
        <v>588</v>
      </c>
      <c r="K274" s="106" t="s">
        <v>980</v>
      </c>
      <c r="L274">
        <v>887</v>
      </c>
      <c r="M274">
        <v>881</v>
      </c>
      <c r="N274">
        <v>1200</v>
      </c>
      <c r="O274" s="106" t="s">
        <v>984</v>
      </c>
      <c r="P274">
        <v>0.76731826634201095</v>
      </c>
      <c r="Q274">
        <v>0.87157303595278102</v>
      </c>
      <c r="R274">
        <v>0.162312758593437</v>
      </c>
      <c r="S274" s="15">
        <v>1.5349320212807001E-2</v>
      </c>
      <c r="T274">
        <v>0.56073775565015105</v>
      </c>
      <c r="U274">
        <v>0.56073775565015105</v>
      </c>
      <c r="V274">
        <v>0.583128378274959</v>
      </c>
      <c r="W274">
        <v>3.56</v>
      </c>
      <c r="X274">
        <v>0.22</v>
      </c>
      <c r="Y274">
        <v>475367</v>
      </c>
      <c r="Z274">
        <v>27963</v>
      </c>
      <c r="AA274">
        <v>1.31</v>
      </c>
      <c r="AB274">
        <v>17</v>
      </c>
      <c r="AC274">
        <v>12</v>
      </c>
      <c r="AD274">
        <v>5</v>
      </c>
      <c r="AE274">
        <v>70.59</v>
      </c>
      <c r="AF274">
        <v>9</v>
      </c>
      <c r="AG274">
        <v>9</v>
      </c>
      <c r="AH274">
        <v>5</v>
      </c>
      <c r="AI274">
        <v>3</v>
      </c>
    </row>
    <row r="275" spans="1:35" x14ac:dyDescent="0.2">
      <c r="A275" s="102">
        <v>803</v>
      </c>
      <c r="B275">
        <v>3076</v>
      </c>
      <c r="C275" s="106" t="s">
        <v>1227</v>
      </c>
      <c r="D275" s="106" t="s">
        <v>988</v>
      </c>
      <c r="E275">
        <v>1298</v>
      </c>
      <c r="F275">
        <v>1320</v>
      </c>
      <c r="G275">
        <v>700</v>
      </c>
      <c r="H275" s="106" t="s">
        <v>984</v>
      </c>
      <c r="I275">
        <v>9101</v>
      </c>
      <c r="J275" s="106" t="s">
        <v>739</v>
      </c>
      <c r="K275" s="106" t="s">
        <v>1165</v>
      </c>
      <c r="L275">
        <v>1392</v>
      </c>
      <c r="M275">
        <v>1404</v>
      </c>
      <c r="N275">
        <v>700</v>
      </c>
      <c r="O275" s="106" t="s">
        <v>981</v>
      </c>
      <c r="P275">
        <v>0.92666338028380701</v>
      </c>
      <c r="Q275">
        <v>0.94583963163159401</v>
      </c>
      <c r="R275">
        <v>8.3006114072040798E-4</v>
      </c>
      <c r="S275">
        <v>1.53843863160152E-2</v>
      </c>
      <c r="T275">
        <v>-1.1179035208522199</v>
      </c>
      <c r="U275">
        <v>1.1179035208522199</v>
      </c>
      <c r="V275">
        <v>1.3225423854556699</v>
      </c>
      <c r="W275">
        <v>-5.77</v>
      </c>
      <c r="X275">
        <v>5.98</v>
      </c>
      <c r="Y275">
        <v>475295</v>
      </c>
      <c r="Z275">
        <v>36561</v>
      </c>
      <c r="AA275">
        <v>1.7</v>
      </c>
      <c r="AB275">
        <v>13</v>
      </c>
      <c r="AC275">
        <v>9</v>
      </c>
      <c r="AD275">
        <v>4</v>
      </c>
      <c r="AE275">
        <v>69.23</v>
      </c>
      <c r="AF275">
        <v>11</v>
      </c>
      <c r="AG275">
        <v>7</v>
      </c>
      <c r="AH275">
        <v>2</v>
      </c>
      <c r="AI275">
        <v>4</v>
      </c>
    </row>
    <row r="276" spans="1:35" x14ac:dyDescent="0.2">
      <c r="A276" s="102">
        <v>2616</v>
      </c>
      <c r="B276">
        <v>6923</v>
      </c>
      <c r="C276" s="106" t="s">
        <v>54</v>
      </c>
      <c r="D276" s="106" t="s">
        <v>986</v>
      </c>
      <c r="E276">
        <v>2424</v>
      </c>
      <c r="F276">
        <v>2450</v>
      </c>
      <c r="G276">
        <v>400</v>
      </c>
      <c r="H276" s="106" t="s">
        <v>981</v>
      </c>
      <c r="I276">
        <v>8601</v>
      </c>
      <c r="J276" s="106" t="s">
        <v>22</v>
      </c>
      <c r="K276" s="106" t="s">
        <v>1118</v>
      </c>
      <c r="L276">
        <v>407.6</v>
      </c>
      <c r="M276">
        <v>407</v>
      </c>
      <c r="N276">
        <v>2400</v>
      </c>
      <c r="O276" s="106" t="s">
        <v>984</v>
      </c>
      <c r="P276">
        <v>0.77312071836577001</v>
      </c>
      <c r="Q276">
        <v>0.90542957272187796</v>
      </c>
      <c r="R276">
        <v>0.48512957682968499</v>
      </c>
      <c r="S276">
        <v>7.9169283451010902E-2</v>
      </c>
      <c r="T276">
        <v>1.96334209339623</v>
      </c>
      <c r="U276">
        <v>1.96334209339623</v>
      </c>
      <c r="V276">
        <v>1.5322719419027799</v>
      </c>
      <c r="W276">
        <v>11.04</v>
      </c>
      <c r="X276">
        <v>0.33</v>
      </c>
      <c r="Y276">
        <v>475088</v>
      </c>
      <c r="Z276">
        <v>25005</v>
      </c>
      <c r="AA276">
        <v>1.22</v>
      </c>
      <c r="AB276">
        <v>19</v>
      </c>
      <c r="AC276">
        <v>12</v>
      </c>
      <c r="AD276">
        <v>7</v>
      </c>
      <c r="AE276">
        <v>63.16</v>
      </c>
      <c r="AF276">
        <v>11</v>
      </c>
      <c r="AG276">
        <v>9</v>
      </c>
      <c r="AH276">
        <v>3</v>
      </c>
      <c r="AI276">
        <v>7</v>
      </c>
    </row>
    <row r="277" spans="1:35" x14ac:dyDescent="0.2">
      <c r="A277" s="102">
        <v>4137</v>
      </c>
      <c r="B277">
        <v>1941</v>
      </c>
      <c r="C277" s="106" t="s">
        <v>1269</v>
      </c>
      <c r="D277" s="106" t="s">
        <v>990</v>
      </c>
      <c r="E277">
        <v>2206</v>
      </c>
      <c r="F277">
        <v>2222</v>
      </c>
      <c r="G277">
        <v>400</v>
      </c>
      <c r="H277" s="106" t="s">
        <v>981</v>
      </c>
      <c r="I277">
        <v>6501</v>
      </c>
      <c r="J277" s="106" t="s">
        <v>1115</v>
      </c>
      <c r="K277" s="106" t="s">
        <v>986</v>
      </c>
      <c r="L277">
        <v>3077</v>
      </c>
      <c r="M277">
        <v>3109</v>
      </c>
      <c r="N277">
        <v>300</v>
      </c>
      <c r="O277" s="106" t="s">
        <v>984</v>
      </c>
      <c r="P277">
        <v>0.78517900622601</v>
      </c>
      <c r="Q277">
        <v>0.86020131107818398</v>
      </c>
      <c r="R277" s="106">
        <v>6.96870749021479E-2</v>
      </c>
      <c r="S277" s="106">
        <v>4.5581144865356603E-2</v>
      </c>
      <c r="T277">
        <v>0.88896671973323804</v>
      </c>
      <c r="U277">
        <v>0.88896671973323804</v>
      </c>
      <c r="V277">
        <v>0.88627819502683003</v>
      </c>
      <c r="W277">
        <v>7.5</v>
      </c>
      <c r="X277">
        <v>4.71</v>
      </c>
      <c r="Y277">
        <v>474731</v>
      </c>
      <c r="Z277">
        <v>43157</v>
      </c>
      <c r="AA277">
        <v>2.15</v>
      </c>
      <c r="AB277">
        <v>11</v>
      </c>
      <c r="AC277">
        <v>9</v>
      </c>
      <c r="AD277">
        <v>2</v>
      </c>
      <c r="AE277">
        <v>81.819999999999993</v>
      </c>
      <c r="AF277">
        <v>13</v>
      </c>
      <c r="AG277">
        <v>5</v>
      </c>
      <c r="AH277">
        <v>1</v>
      </c>
      <c r="AI277">
        <v>5</v>
      </c>
    </row>
    <row r="278" spans="1:35" x14ac:dyDescent="0.2">
      <c r="A278" s="102">
        <v>1304</v>
      </c>
      <c r="B278">
        <v>1942</v>
      </c>
      <c r="C278" s="106" t="s">
        <v>1303</v>
      </c>
      <c r="D278" s="106" t="s">
        <v>990</v>
      </c>
      <c r="E278">
        <v>911</v>
      </c>
      <c r="F278">
        <v>924</v>
      </c>
      <c r="G278">
        <v>1000</v>
      </c>
      <c r="H278" s="106" t="s">
        <v>981</v>
      </c>
      <c r="I278">
        <v>5471</v>
      </c>
      <c r="J278" s="106" t="s">
        <v>1146</v>
      </c>
      <c r="K278" s="106" t="s">
        <v>1022</v>
      </c>
      <c r="L278">
        <v>3270</v>
      </c>
      <c r="M278">
        <v>3160</v>
      </c>
      <c r="N278">
        <v>300</v>
      </c>
      <c r="O278" s="106" t="s">
        <v>984</v>
      </c>
      <c r="P278">
        <v>0.86181754617226702</v>
      </c>
      <c r="Q278">
        <v>0.93494609163249698</v>
      </c>
      <c r="R278" s="106">
        <v>0.27006168149322901</v>
      </c>
      <c r="S278" s="15">
        <v>4.9774657613425401E-2</v>
      </c>
      <c r="T278">
        <v>3.7435018802798901</v>
      </c>
      <c r="U278">
        <v>3.7435018802798901</v>
      </c>
      <c r="V278">
        <v>1.26331866294166</v>
      </c>
      <c r="W278">
        <v>15.44</v>
      </c>
      <c r="X278">
        <v>2.5299999999999998</v>
      </c>
      <c r="Y278">
        <v>474643</v>
      </c>
      <c r="Z278">
        <v>27920</v>
      </c>
      <c r="AA278">
        <v>1.45</v>
      </c>
      <c r="AB278">
        <v>17</v>
      </c>
      <c r="AC278">
        <v>12</v>
      </c>
      <c r="AD278">
        <v>5</v>
      </c>
      <c r="AE278">
        <v>70.59</v>
      </c>
      <c r="AF278">
        <v>12</v>
      </c>
      <c r="AG278">
        <v>8</v>
      </c>
      <c r="AH278">
        <v>3</v>
      </c>
      <c r="AI278">
        <v>6</v>
      </c>
    </row>
    <row r="279" spans="1:35" x14ac:dyDescent="0.2">
      <c r="A279" s="102">
        <v>688</v>
      </c>
      <c r="B279">
        <v>2379</v>
      </c>
      <c r="C279" s="106" t="s">
        <v>401</v>
      </c>
      <c r="D279" s="106" t="s">
        <v>993</v>
      </c>
      <c r="E279">
        <v>2439</v>
      </c>
      <c r="F279">
        <v>2489</v>
      </c>
      <c r="G279">
        <v>400</v>
      </c>
      <c r="H279" s="106" t="s">
        <v>981</v>
      </c>
      <c r="I279">
        <v>8804</v>
      </c>
      <c r="J279" s="106" t="s">
        <v>726</v>
      </c>
      <c r="K279" s="106" t="s">
        <v>1000</v>
      </c>
      <c r="L279">
        <v>1197</v>
      </c>
      <c r="M279">
        <v>1222</v>
      </c>
      <c r="N279">
        <v>800</v>
      </c>
      <c r="O279" s="106" t="s">
        <v>984</v>
      </c>
      <c r="P279">
        <v>0.92558933181192604</v>
      </c>
      <c r="Q279">
        <v>0.948983288134019</v>
      </c>
      <c r="R279" s="106">
        <v>0.220354138246208</v>
      </c>
      <c r="S279" s="106">
        <v>6.9687902117957501E-2</v>
      </c>
      <c r="T279">
        <v>1.41306642809281</v>
      </c>
      <c r="U279">
        <v>1.41306642809281</v>
      </c>
      <c r="V279">
        <v>1.4332016415028499</v>
      </c>
      <c r="W279">
        <v>11.6</v>
      </c>
      <c r="X279">
        <v>1.81</v>
      </c>
      <c r="Y279">
        <v>474624</v>
      </c>
      <c r="Z279">
        <v>15821</v>
      </c>
      <c r="AA279">
        <v>0.82</v>
      </c>
      <c r="AB279">
        <v>30</v>
      </c>
      <c r="AC279">
        <v>18</v>
      </c>
      <c r="AD279">
        <v>12</v>
      </c>
      <c r="AE279">
        <v>60</v>
      </c>
      <c r="AF279">
        <v>9</v>
      </c>
      <c r="AG279">
        <v>16</v>
      </c>
      <c r="AH279">
        <v>9</v>
      </c>
      <c r="AI279">
        <v>5</v>
      </c>
    </row>
    <row r="280" spans="1:35" x14ac:dyDescent="0.2">
      <c r="A280" s="102">
        <v>2901</v>
      </c>
      <c r="B280">
        <v>3632</v>
      </c>
      <c r="C280" s="106" t="s">
        <v>1630</v>
      </c>
      <c r="D280" s="106" t="s">
        <v>983</v>
      </c>
      <c r="E280">
        <v>448</v>
      </c>
      <c r="F280">
        <v>444</v>
      </c>
      <c r="G280">
        <v>2400</v>
      </c>
      <c r="H280" s="106" t="s">
        <v>981</v>
      </c>
      <c r="I280">
        <v>6472</v>
      </c>
      <c r="J280" s="106" t="s">
        <v>59</v>
      </c>
      <c r="K280" s="106" t="s">
        <v>992</v>
      </c>
      <c r="L280">
        <v>204</v>
      </c>
      <c r="M280">
        <v>200</v>
      </c>
      <c r="N280">
        <v>5300</v>
      </c>
      <c r="O280" s="106" t="s">
        <v>984</v>
      </c>
      <c r="P280">
        <v>0.76506341826868896</v>
      </c>
      <c r="Q280">
        <v>0.89807836533175001</v>
      </c>
      <c r="R280" s="15">
        <v>0.101766236023204</v>
      </c>
      <c r="S280" s="15">
        <v>9.01391779595416E-2</v>
      </c>
      <c r="T280">
        <v>1.0338918203294301</v>
      </c>
      <c r="U280">
        <v>1.0338918203294301</v>
      </c>
      <c r="V280">
        <v>1.0701760058301</v>
      </c>
      <c r="W280">
        <v>13.01</v>
      </c>
      <c r="X280">
        <v>0.53</v>
      </c>
      <c r="Y280">
        <v>474223</v>
      </c>
      <c r="Z280">
        <v>18969</v>
      </c>
      <c r="AA280">
        <v>0.89</v>
      </c>
      <c r="AB280">
        <v>25</v>
      </c>
      <c r="AC280">
        <v>16</v>
      </c>
      <c r="AD280">
        <v>9</v>
      </c>
      <c r="AE280">
        <v>64</v>
      </c>
      <c r="AF280">
        <v>9</v>
      </c>
      <c r="AG280">
        <v>13</v>
      </c>
      <c r="AH280">
        <v>7</v>
      </c>
      <c r="AI280">
        <v>5</v>
      </c>
    </row>
    <row r="281" spans="1:35" x14ac:dyDescent="0.2">
      <c r="A281" s="102">
        <v>2548</v>
      </c>
      <c r="B281">
        <v>1662</v>
      </c>
      <c r="C281" s="106" t="s">
        <v>481</v>
      </c>
      <c r="D281" s="106" t="s">
        <v>1139</v>
      </c>
      <c r="E281">
        <v>2007</v>
      </c>
      <c r="F281">
        <v>2085</v>
      </c>
      <c r="G281">
        <v>500</v>
      </c>
      <c r="H281" s="106" t="s">
        <v>984</v>
      </c>
      <c r="I281">
        <v>5232</v>
      </c>
      <c r="J281" s="106" t="s">
        <v>1606</v>
      </c>
      <c r="K281" s="106" t="s">
        <v>980</v>
      </c>
      <c r="L281">
        <v>3620</v>
      </c>
      <c r="M281">
        <v>3640</v>
      </c>
      <c r="N281">
        <v>300</v>
      </c>
      <c r="O281" s="106" t="s">
        <v>981</v>
      </c>
      <c r="P281">
        <v>0.82214664633360401</v>
      </c>
      <c r="Q281">
        <v>0.907183405875019</v>
      </c>
      <c r="R281" s="15">
        <v>0.38550613234324199</v>
      </c>
      <c r="S281" s="15">
        <v>9.3560819724208405E-2</v>
      </c>
      <c r="T281">
        <v>-0.13788707375195899</v>
      </c>
      <c r="U281">
        <v>0.13788707375195899</v>
      </c>
      <c r="V281">
        <v>0.73354085106792399</v>
      </c>
      <c r="W281">
        <v>-1.36</v>
      </c>
      <c r="X281">
        <v>4.53</v>
      </c>
      <c r="Y281">
        <v>473381</v>
      </c>
      <c r="Z281">
        <v>39448</v>
      </c>
      <c r="AA281">
        <v>2.0699999999999998</v>
      </c>
      <c r="AB281">
        <v>12</v>
      </c>
      <c r="AC281">
        <v>10</v>
      </c>
      <c r="AD281">
        <v>2</v>
      </c>
      <c r="AE281">
        <v>83.33</v>
      </c>
      <c r="AF281">
        <v>8</v>
      </c>
      <c r="AG281">
        <v>8</v>
      </c>
      <c r="AH281">
        <v>2</v>
      </c>
      <c r="AI281">
        <v>2</v>
      </c>
    </row>
    <row r="282" spans="1:35" x14ac:dyDescent="0.2">
      <c r="A282" s="102">
        <v>1099</v>
      </c>
      <c r="B282">
        <v>1719</v>
      </c>
      <c r="C282" s="106" t="s">
        <v>463</v>
      </c>
      <c r="D282" s="106" t="s">
        <v>990</v>
      </c>
      <c r="E282">
        <v>656</v>
      </c>
      <c r="F282">
        <v>652</v>
      </c>
      <c r="G282">
        <v>1600</v>
      </c>
      <c r="H282" s="106" t="s">
        <v>984</v>
      </c>
      <c r="I282">
        <v>5991</v>
      </c>
      <c r="J282" s="106" t="s">
        <v>859</v>
      </c>
      <c r="K282" s="106" t="s">
        <v>1126</v>
      </c>
      <c r="L282">
        <v>697</v>
      </c>
      <c r="M282">
        <v>698</v>
      </c>
      <c r="N282">
        <v>1500</v>
      </c>
      <c r="O282" s="106" t="s">
        <v>981</v>
      </c>
      <c r="P282">
        <v>0.96558750861963905</v>
      </c>
      <c r="Q282">
        <v>0.93899356225526498</v>
      </c>
      <c r="R282">
        <v>7.6380415097115802E-3</v>
      </c>
      <c r="S282">
        <v>9.0958285749139001E-2</v>
      </c>
      <c r="T282">
        <v>-1.31024448689373</v>
      </c>
      <c r="U282">
        <v>1.31024448689373</v>
      </c>
      <c r="V282">
        <v>1.1800618347282701</v>
      </c>
      <c r="W282">
        <v>-4.33</v>
      </c>
      <c r="X282">
        <v>0.36</v>
      </c>
      <c r="Y282">
        <v>473333</v>
      </c>
      <c r="Z282">
        <v>27843</v>
      </c>
      <c r="AA282">
        <v>1.31</v>
      </c>
      <c r="AB282">
        <v>17</v>
      </c>
      <c r="AC282">
        <v>12</v>
      </c>
      <c r="AD282">
        <v>5</v>
      </c>
      <c r="AE282">
        <v>70.59</v>
      </c>
      <c r="AF282">
        <v>11</v>
      </c>
      <c r="AG282">
        <v>9</v>
      </c>
      <c r="AH282">
        <v>3</v>
      </c>
      <c r="AI282">
        <v>5</v>
      </c>
    </row>
    <row r="283" spans="1:35" x14ac:dyDescent="0.2">
      <c r="A283" s="102">
        <v>4213</v>
      </c>
      <c r="B283">
        <v>2587</v>
      </c>
      <c r="C283" s="106" t="s">
        <v>1364</v>
      </c>
      <c r="D283" s="106" t="s">
        <v>1006</v>
      </c>
      <c r="E283">
        <v>4100</v>
      </c>
      <c r="F283">
        <v>4075</v>
      </c>
      <c r="G283">
        <v>200</v>
      </c>
      <c r="H283" s="106" t="s">
        <v>981</v>
      </c>
      <c r="I283">
        <v>6436</v>
      </c>
      <c r="J283" s="106" t="s">
        <v>1283</v>
      </c>
      <c r="K283" s="106" t="s">
        <v>992</v>
      </c>
      <c r="L283">
        <v>2190</v>
      </c>
      <c r="M283">
        <v>2167</v>
      </c>
      <c r="N283">
        <v>400</v>
      </c>
      <c r="O283" s="106" t="s">
        <v>984</v>
      </c>
      <c r="P283">
        <v>0.72804323110338398</v>
      </c>
      <c r="Q283">
        <v>0.85743193139706098</v>
      </c>
      <c r="R283">
        <v>8.3379672761347501E-2</v>
      </c>
      <c r="S283">
        <v>1.2575589148392101E-2</v>
      </c>
      <c r="T283">
        <v>1.52212192034944</v>
      </c>
      <c r="U283">
        <v>1.52212192034944</v>
      </c>
      <c r="V283">
        <v>1.4736637583654799</v>
      </c>
      <c r="W283">
        <v>10.87</v>
      </c>
      <c r="X283">
        <v>6.36</v>
      </c>
      <c r="Y283">
        <v>471402</v>
      </c>
      <c r="Z283">
        <v>36262</v>
      </c>
      <c r="AA283">
        <v>1.92</v>
      </c>
      <c r="AB283">
        <v>13</v>
      </c>
      <c r="AC283">
        <v>10</v>
      </c>
      <c r="AD283">
        <v>3</v>
      </c>
      <c r="AE283">
        <v>76.92</v>
      </c>
      <c r="AF283">
        <v>10</v>
      </c>
      <c r="AG283">
        <v>9</v>
      </c>
      <c r="AH283">
        <v>1</v>
      </c>
      <c r="AI283">
        <v>3</v>
      </c>
    </row>
    <row r="284" spans="1:35" x14ac:dyDescent="0.2">
      <c r="A284" s="102">
        <v>1257</v>
      </c>
      <c r="B284">
        <v>8425</v>
      </c>
      <c r="C284" s="106" t="s">
        <v>1109</v>
      </c>
      <c r="D284" s="106" t="s">
        <v>987</v>
      </c>
      <c r="E284">
        <v>2140</v>
      </c>
      <c r="F284">
        <v>2161</v>
      </c>
      <c r="G284">
        <v>500</v>
      </c>
      <c r="H284" s="106" t="s">
        <v>984</v>
      </c>
      <c r="I284">
        <v>8804</v>
      </c>
      <c r="J284" s="106" t="s">
        <v>726</v>
      </c>
      <c r="K284" s="106" t="s">
        <v>1000</v>
      </c>
      <c r="L284">
        <v>1197</v>
      </c>
      <c r="M284">
        <v>1222</v>
      </c>
      <c r="N284">
        <v>900</v>
      </c>
      <c r="O284" s="106" t="s">
        <v>981</v>
      </c>
      <c r="P284">
        <v>0.953708143466795</v>
      </c>
      <c r="Q284">
        <v>0.935961421796773</v>
      </c>
      <c r="R284" s="15">
        <v>0.19316910442391</v>
      </c>
      <c r="S284" s="106">
        <v>7.5304693365357098E-2</v>
      </c>
      <c r="T284">
        <v>-0.97526320889378404</v>
      </c>
      <c r="U284">
        <v>0.97526320889378404</v>
      </c>
      <c r="V284">
        <v>0.619458428547082</v>
      </c>
      <c r="W284">
        <v>-4.93</v>
      </c>
      <c r="X284">
        <v>1.79</v>
      </c>
      <c r="Y284">
        <v>471295</v>
      </c>
      <c r="Z284">
        <v>31420</v>
      </c>
      <c r="AA284">
        <v>1.51</v>
      </c>
      <c r="AB284">
        <v>15</v>
      </c>
      <c r="AC284">
        <v>11</v>
      </c>
      <c r="AD284">
        <v>4</v>
      </c>
      <c r="AE284">
        <v>73.33</v>
      </c>
      <c r="AF284">
        <v>13</v>
      </c>
      <c r="AG284">
        <v>10</v>
      </c>
      <c r="AH284">
        <v>2</v>
      </c>
      <c r="AI284">
        <v>3</v>
      </c>
    </row>
    <row r="285" spans="1:35" x14ac:dyDescent="0.2">
      <c r="A285" s="102">
        <v>2584</v>
      </c>
      <c r="B285">
        <v>4061</v>
      </c>
      <c r="C285" s="106" t="s">
        <v>1161</v>
      </c>
      <c r="D285" s="106" t="s">
        <v>1003</v>
      </c>
      <c r="E285">
        <v>2688</v>
      </c>
      <c r="F285">
        <v>2686</v>
      </c>
      <c r="G285">
        <v>400</v>
      </c>
      <c r="H285" s="106" t="s">
        <v>981</v>
      </c>
      <c r="I285">
        <v>4553</v>
      </c>
      <c r="J285" s="106" t="s">
        <v>935</v>
      </c>
      <c r="K285" s="106" t="s">
        <v>1001</v>
      </c>
      <c r="L285">
        <v>2116</v>
      </c>
      <c r="M285">
        <v>2180</v>
      </c>
      <c r="N285">
        <v>500</v>
      </c>
      <c r="O285" s="106" t="s">
        <v>984</v>
      </c>
      <c r="P285">
        <v>0.62906110972179097</v>
      </c>
      <c r="Q285">
        <v>0.90610156691889299</v>
      </c>
      <c r="R285" s="15">
        <v>0.108725508290569</v>
      </c>
      <c r="S285" s="15">
        <v>4.2461279147687596E-3</v>
      </c>
      <c r="T285">
        <v>0.80674582299250797</v>
      </c>
      <c r="U285">
        <v>0.80674582299250797</v>
      </c>
      <c r="V285">
        <v>0.97578202605728304</v>
      </c>
      <c r="W285">
        <v>5.67</v>
      </c>
      <c r="X285">
        <v>1.45</v>
      </c>
      <c r="Y285">
        <v>470552</v>
      </c>
      <c r="Z285">
        <v>39213</v>
      </c>
      <c r="AA285">
        <v>2.06</v>
      </c>
      <c r="AB285">
        <v>12</v>
      </c>
      <c r="AC285">
        <v>8</v>
      </c>
      <c r="AD285">
        <v>4</v>
      </c>
      <c r="AE285">
        <v>66.67</v>
      </c>
      <c r="AF285">
        <v>8</v>
      </c>
      <c r="AG285">
        <v>7</v>
      </c>
      <c r="AH285">
        <v>4</v>
      </c>
      <c r="AI285">
        <v>1</v>
      </c>
    </row>
    <row r="286" spans="1:35" x14ac:dyDescent="0.2">
      <c r="A286" s="102">
        <v>3161</v>
      </c>
      <c r="B286">
        <v>4061</v>
      </c>
      <c r="C286" s="106" t="s">
        <v>1161</v>
      </c>
      <c r="D286" s="106" t="s">
        <v>1003</v>
      </c>
      <c r="E286">
        <v>2688</v>
      </c>
      <c r="F286">
        <v>2686</v>
      </c>
      <c r="G286">
        <v>400</v>
      </c>
      <c r="H286" s="106" t="s">
        <v>981</v>
      </c>
      <c r="I286">
        <v>8359</v>
      </c>
      <c r="J286" s="106" t="s">
        <v>471</v>
      </c>
      <c r="K286" s="106" t="s">
        <v>1024</v>
      </c>
      <c r="L286">
        <v>342</v>
      </c>
      <c r="M286">
        <v>353</v>
      </c>
      <c r="N286">
        <v>3000</v>
      </c>
      <c r="O286" s="106" t="s">
        <v>984</v>
      </c>
      <c r="P286">
        <v>0.54425084279498404</v>
      </c>
      <c r="Q286">
        <v>0.89201210755471905</v>
      </c>
      <c r="R286" s="15">
        <v>0.406640192598334</v>
      </c>
      <c r="S286" s="15">
        <v>8.2313827523322804E-3</v>
      </c>
      <c r="T286">
        <v>1.1463434418981999</v>
      </c>
      <c r="U286">
        <v>1.1463434418981999</v>
      </c>
      <c r="V286">
        <v>1.3669193888805999</v>
      </c>
      <c r="W286">
        <v>8.27</v>
      </c>
      <c r="X286">
        <v>1.43</v>
      </c>
      <c r="Y286">
        <v>470089</v>
      </c>
      <c r="Z286">
        <v>21368</v>
      </c>
      <c r="AA286">
        <v>1.1499999999999999</v>
      </c>
      <c r="AB286">
        <v>22</v>
      </c>
      <c r="AC286">
        <v>14</v>
      </c>
      <c r="AD286">
        <v>8</v>
      </c>
      <c r="AE286">
        <v>63.64</v>
      </c>
      <c r="AF286">
        <v>11</v>
      </c>
      <c r="AG286">
        <v>9</v>
      </c>
      <c r="AH286">
        <v>5</v>
      </c>
      <c r="AI286">
        <v>8</v>
      </c>
    </row>
    <row r="287" spans="1:35" x14ac:dyDescent="0.2">
      <c r="A287" s="102">
        <v>270</v>
      </c>
      <c r="B287">
        <v>5991</v>
      </c>
      <c r="C287" s="106" t="s">
        <v>859</v>
      </c>
      <c r="D287" s="106" t="s">
        <v>1126</v>
      </c>
      <c r="E287">
        <v>697</v>
      </c>
      <c r="F287">
        <v>698</v>
      </c>
      <c r="G287">
        <v>1500</v>
      </c>
      <c r="H287" s="106" t="s">
        <v>984</v>
      </c>
      <c r="I287">
        <v>9107</v>
      </c>
      <c r="J287" s="106" t="s">
        <v>1164</v>
      </c>
      <c r="K287" s="106" t="s">
        <v>1165</v>
      </c>
      <c r="L287">
        <v>1017</v>
      </c>
      <c r="M287">
        <v>1061</v>
      </c>
      <c r="N287">
        <v>1000</v>
      </c>
      <c r="O287" s="106" t="s">
        <v>981</v>
      </c>
      <c r="P287">
        <v>0.91060684935796898</v>
      </c>
      <c r="Q287">
        <v>0.96130413512881197</v>
      </c>
      <c r="R287">
        <v>0.27909842167468701</v>
      </c>
      <c r="S287" s="15">
        <v>1.0719698948207601E-2</v>
      </c>
      <c r="T287">
        <v>-0.50998303584262294</v>
      </c>
      <c r="U287">
        <v>0.50998303584262294</v>
      </c>
      <c r="V287">
        <v>0.222104246039457</v>
      </c>
      <c r="W287">
        <v>-6.23</v>
      </c>
      <c r="X287">
        <v>1.32</v>
      </c>
      <c r="Y287">
        <v>470019</v>
      </c>
      <c r="Z287">
        <v>16208</v>
      </c>
      <c r="AA287">
        <v>0.82</v>
      </c>
      <c r="AB287">
        <v>29</v>
      </c>
      <c r="AC287">
        <v>17</v>
      </c>
      <c r="AD287">
        <v>12</v>
      </c>
      <c r="AE287">
        <v>58.62</v>
      </c>
      <c r="AF287">
        <v>9</v>
      </c>
      <c r="AG287">
        <v>15</v>
      </c>
      <c r="AH287">
        <v>10</v>
      </c>
      <c r="AI287">
        <v>4</v>
      </c>
    </row>
    <row r="288" spans="1:35" x14ac:dyDescent="0.2">
      <c r="A288" s="102">
        <v>2523</v>
      </c>
      <c r="B288">
        <v>4917</v>
      </c>
      <c r="C288" s="106" t="s">
        <v>1241</v>
      </c>
      <c r="D288" s="106" t="s">
        <v>1003</v>
      </c>
      <c r="E288">
        <v>2128</v>
      </c>
      <c r="F288">
        <v>2135</v>
      </c>
      <c r="G288">
        <v>500</v>
      </c>
      <c r="H288" s="106" t="s">
        <v>984</v>
      </c>
      <c r="I288">
        <v>6183</v>
      </c>
      <c r="J288" s="106" t="s">
        <v>1154</v>
      </c>
      <c r="K288" s="106" t="s">
        <v>993</v>
      </c>
      <c r="L288">
        <v>1264</v>
      </c>
      <c r="M288">
        <v>1259</v>
      </c>
      <c r="N288">
        <v>800</v>
      </c>
      <c r="O288" s="106" t="s">
        <v>981</v>
      </c>
      <c r="P288">
        <v>0.80004941619279701</v>
      </c>
      <c r="Q288">
        <v>0.907769813591492</v>
      </c>
      <c r="R288" s="15">
        <v>0.229049780561249</v>
      </c>
      <c r="S288">
        <v>5.4344087027487997E-2</v>
      </c>
      <c r="T288">
        <v>-0.68148181339953795</v>
      </c>
      <c r="U288">
        <v>0.68148181339953795</v>
      </c>
      <c r="V288">
        <v>0.97328206482247803</v>
      </c>
      <c r="W288">
        <v>-6.19</v>
      </c>
      <c r="X288">
        <v>5.65</v>
      </c>
      <c r="Y288">
        <v>469388</v>
      </c>
      <c r="Z288">
        <v>23469</v>
      </c>
      <c r="AA288">
        <v>1.19</v>
      </c>
      <c r="AB288">
        <v>20</v>
      </c>
      <c r="AC288">
        <v>12</v>
      </c>
      <c r="AD288">
        <v>8</v>
      </c>
      <c r="AE288">
        <v>60</v>
      </c>
      <c r="AF288">
        <v>12</v>
      </c>
      <c r="AG288">
        <v>10</v>
      </c>
      <c r="AH288">
        <v>3</v>
      </c>
      <c r="AI288">
        <v>7</v>
      </c>
    </row>
    <row r="289" spans="1:35" x14ac:dyDescent="0.2">
      <c r="A289" s="102">
        <v>3861</v>
      </c>
      <c r="B289">
        <v>4543</v>
      </c>
      <c r="C289" s="106" t="s">
        <v>569</v>
      </c>
      <c r="D289" s="106" t="s">
        <v>989</v>
      </c>
      <c r="E289">
        <v>3638</v>
      </c>
      <c r="F289">
        <v>3742</v>
      </c>
      <c r="G289">
        <v>200</v>
      </c>
      <c r="H289" s="106" t="s">
        <v>981</v>
      </c>
      <c r="I289">
        <v>6406</v>
      </c>
      <c r="J289" s="106" t="s">
        <v>1490</v>
      </c>
      <c r="K289" s="106" t="s">
        <v>992</v>
      </c>
      <c r="L289">
        <v>1505</v>
      </c>
      <c r="M289">
        <v>1515</v>
      </c>
      <c r="N289">
        <v>500</v>
      </c>
      <c r="O289" s="106" t="s">
        <v>984</v>
      </c>
      <c r="P289">
        <v>0.70245276028498105</v>
      </c>
      <c r="Q289">
        <v>0.87071326463675502</v>
      </c>
      <c r="R289">
        <v>0.114600965547185</v>
      </c>
      <c r="S289" s="15">
        <v>2.8386165868443902E-2</v>
      </c>
      <c r="T289">
        <v>0.57249621271520101</v>
      </c>
      <c r="U289">
        <v>0.57249621271520101</v>
      </c>
      <c r="V289">
        <v>0.61928828062584496</v>
      </c>
      <c r="W289">
        <v>3.67</v>
      </c>
      <c r="X289">
        <v>1.22</v>
      </c>
      <c r="Y289">
        <v>469194</v>
      </c>
      <c r="Z289">
        <v>20400</v>
      </c>
      <c r="AA289">
        <v>1.1000000000000001</v>
      </c>
      <c r="AB289">
        <v>23</v>
      </c>
      <c r="AC289">
        <v>15</v>
      </c>
      <c r="AD289">
        <v>8</v>
      </c>
      <c r="AE289">
        <v>65.22</v>
      </c>
      <c r="AF289">
        <v>11</v>
      </c>
      <c r="AG289">
        <v>13</v>
      </c>
      <c r="AH289">
        <v>5</v>
      </c>
      <c r="AI289">
        <v>5</v>
      </c>
    </row>
    <row r="290" spans="1:35" x14ac:dyDescent="0.2">
      <c r="A290" s="102">
        <v>288</v>
      </c>
      <c r="B290">
        <v>6952</v>
      </c>
      <c r="C290" s="106" t="s">
        <v>375</v>
      </c>
      <c r="D290" s="106" t="s">
        <v>986</v>
      </c>
      <c r="E290">
        <v>1624</v>
      </c>
      <c r="F290">
        <v>1635</v>
      </c>
      <c r="G290">
        <v>600</v>
      </c>
      <c r="H290" s="106" t="s">
        <v>984</v>
      </c>
      <c r="I290">
        <v>7729</v>
      </c>
      <c r="J290" s="106" t="s">
        <v>462</v>
      </c>
      <c r="K290" s="106" t="s">
        <v>989</v>
      </c>
      <c r="L290">
        <v>3650</v>
      </c>
      <c r="M290">
        <v>3480</v>
      </c>
      <c r="N290">
        <v>300</v>
      </c>
      <c r="O290" s="106" t="s">
        <v>981</v>
      </c>
      <c r="P290">
        <v>0.87575870604427097</v>
      </c>
      <c r="Q290">
        <v>0.96084300523935995</v>
      </c>
      <c r="R290">
        <v>0.39107063912784101</v>
      </c>
      <c r="S290" s="15">
        <v>4.2154099378510397E-3</v>
      </c>
      <c r="T290">
        <v>-1.87244031325194</v>
      </c>
      <c r="U290">
        <v>1.87244031325194</v>
      </c>
      <c r="V290">
        <v>3.2119347630862798</v>
      </c>
      <c r="W290">
        <v>-9.49</v>
      </c>
      <c r="X290">
        <v>6.03</v>
      </c>
      <c r="Y290">
        <v>465654</v>
      </c>
      <c r="Z290">
        <v>23283</v>
      </c>
      <c r="AA290">
        <v>1.1000000000000001</v>
      </c>
      <c r="AB290">
        <v>20</v>
      </c>
      <c r="AC290">
        <v>11</v>
      </c>
      <c r="AD290">
        <v>9</v>
      </c>
      <c r="AE290">
        <v>55</v>
      </c>
      <c r="AF290">
        <v>10</v>
      </c>
      <c r="AG290">
        <v>10</v>
      </c>
      <c r="AH290">
        <v>6</v>
      </c>
      <c r="AI290">
        <v>4</v>
      </c>
    </row>
    <row r="291" spans="1:35" x14ac:dyDescent="0.2">
      <c r="A291" s="102">
        <v>1153</v>
      </c>
      <c r="B291">
        <v>4208</v>
      </c>
      <c r="C291" s="106" t="s">
        <v>1120</v>
      </c>
      <c r="D291" s="106" t="s">
        <v>1003</v>
      </c>
      <c r="E291">
        <v>1716</v>
      </c>
      <c r="F291">
        <v>1689</v>
      </c>
      <c r="G291">
        <v>600</v>
      </c>
      <c r="H291" s="106" t="s">
        <v>984</v>
      </c>
      <c r="I291">
        <v>9678</v>
      </c>
      <c r="J291" s="106" t="s">
        <v>1632</v>
      </c>
      <c r="K291" s="106" t="s">
        <v>993</v>
      </c>
      <c r="L291">
        <v>2121</v>
      </c>
      <c r="M291">
        <v>2133</v>
      </c>
      <c r="N291">
        <v>500</v>
      </c>
      <c r="O291" s="106" t="s">
        <v>981</v>
      </c>
      <c r="P291">
        <v>0.94882593033074203</v>
      </c>
      <c r="Q291">
        <v>0.93787929421670702</v>
      </c>
      <c r="R291" s="15">
        <v>0.28054491519493902</v>
      </c>
      <c r="S291" s="15">
        <v>9.8689848869758803E-2</v>
      </c>
      <c r="T291">
        <v>-1.0003562550166401</v>
      </c>
      <c r="U291">
        <v>1.0003562550166401</v>
      </c>
      <c r="V291">
        <v>0.13291915377635599</v>
      </c>
      <c r="W291">
        <v>-2.94</v>
      </c>
      <c r="X291">
        <v>4.9800000000000004</v>
      </c>
      <c r="Y291">
        <v>465557</v>
      </c>
      <c r="Z291">
        <v>33254</v>
      </c>
      <c r="AA291">
        <v>1.64</v>
      </c>
      <c r="AB291">
        <v>14</v>
      </c>
      <c r="AC291">
        <v>11</v>
      </c>
      <c r="AD291">
        <v>3</v>
      </c>
      <c r="AE291">
        <v>78.569999999999993</v>
      </c>
      <c r="AF291">
        <v>10</v>
      </c>
      <c r="AG291">
        <v>9</v>
      </c>
      <c r="AH291">
        <v>3</v>
      </c>
      <c r="AI291">
        <v>2</v>
      </c>
    </row>
    <row r="292" spans="1:35" x14ac:dyDescent="0.2">
      <c r="A292" s="102">
        <v>4016</v>
      </c>
      <c r="B292">
        <v>3635</v>
      </c>
      <c r="C292" s="106" t="s">
        <v>43</v>
      </c>
      <c r="D292" s="106" t="s">
        <v>983</v>
      </c>
      <c r="E292">
        <v>3100</v>
      </c>
      <c r="F292">
        <v>3085</v>
      </c>
      <c r="G292">
        <v>300</v>
      </c>
      <c r="H292" s="106" t="s">
        <v>981</v>
      </c>
      <c r="I292">
        <v>4185</v>
      </c>
      <c r="J292" s="106" t="s">
        <v>1282</v>
      </c>
      <c r="K292" s="106" t="s">
        <v>1003</v>
      </c>
      <c r="L292">
        <v>1973</v>
      </c>
      <c r="M292">
        <v>1971</v>
      </c>
      <c r="N292">
        <v>500</v>
      </c>
      <c r="O292" s="106" t="s">
        <v>984</v>
      </c>
      <c r="P292">
        <v>0.79608652667396396</v>
      </c>
      <c r="Q292">
        <v>0.86481112059527399</v>
      </c>
      <c r="R292" s="106">
        <v>0.117453195552745</v>
      </c>
      <c r="S292">
        <v>3.2376973182914E-2</v>
      </c>
      <c r="T292">
        <v>1.6272126802903999</v>
      </c>
      <c r="U292">
        <v>1.6272126802903999</v>
      </c>
      <c r="V292">
        <v>1.55295449553238</v>
      </c>
      <c r="W292">
        <v>6.72</v>
      </c>
      <c r="X292">
        <v>6.48</v>
      </c>
      <c r="Y292">
        <v>465356</v>
      </c>
      <c r="Z292">
        <v>25853</v>
      </c>
      <c r="AA292">
        <v>1.21</v>
      </c>
      <c r="AB292">
        <v>18</v>
      </c>
      <c r="AC292">
        <v>12</v>
      </c>
      <c r="AD292">
        <v>6</v>
      </c>
      <c r="AE292">
        <v>66.67</v>
      </c>
      <c r="AF292">
        <v>10</v>
      </c>
      <c r="AG292">
        <v>9</v>
      </c>
      <c r="AH292">
        <v>4</v>
      </c>
      <c r="AI292">
        <v>5</v>
      </c>
    </row>
    <row r="293" spans="1:35" x14ac:dyDescent="0.2">
      <c r="A293" s="102">
        <v>3500</v>
      </c>
      <c r="B293">
        <v>2327</v>
      </c>
      <c r="C293" s="106" t="s">
        <v>1284</v>
      </c>
      <c r="D293" s="106" t="s">
        <v>983</v>
      </c>
      <c r="E293">
        <v>2748</v>
      </c>
      <c r="F293">
        <v>2730</v>
      </c>
      <c r="G293">
        <v>400</v>
      </c>
      <c r="H293" s="106" t="s">
        <v>981</v>
      </c>
      <c r="I293">
        <v>8306</v>
      </c>
      <c r="J293" s="106" t="s">
        <v>1123</v>
      </c>
      <c r="K293" s="106" t="s">
        <v>1024</v>
      </c>
      <c r="L293">
        <v>409</v>
      </c>
      <c r="M293">
        <v>407.4</v>
      </c>
      <c r="N293">
        <v>2700</v>
      </c>
      <c r="O293" s="106" t="s">
        <v>984</v>
      </c>
      <c r="P293">
        <v>0.91580370159444502</v>
      </c>
      <c r="Q293">
        <v>0.88218719369083198</v>
      </c>
      <c r="R293" s="15">
        <v>6.5688546439728004E-2</v>
      </c>
      <c r="S293">
        <v>9.9806288225237502E-2</v>
      </c>
      <c r="T293">
        <v>1.5493589328466999</v>
      </c>
      <c r="U293">
        <v>1.5493589328466999</v>
      </c>
      <c r="V293">
        <v>1.4495137231899899</v>
      </c>
      <c r="W293">
        <v>7.98</v>
      </c>
      <c r="X293">
        <v>0.73</v>
      </c>
      <c r="Y293">
        <v>464860</v>
      </c>
      <c r="Z293">
        <v>20211</v>
      </c>
      <c r="AA293">
        <v>0.94</v>
      </c>
      <c r="AB293">
        <v>23</v>
      </c>
      <c r="AC293">
        <v>15</v>
      </c>
      <c r="AD293">
        <v>8</v>
      </c>
      <c r="AE293">
        <v>65.22</v>
      </c>
      <c r="AF293">
        <v>10</v>
      </c>
      <c r="AG293">
        <v>11</v>
      </c>
      <c r="AH293">
        <v>5</v>
      </c>
      <c r="AI293">
        <v>7</v>
      </c>
    </row>
    <row r="294" spans="1:35" x14ac:dyDescent="0.2">
      <c r="A294" s="102">
        <v>1020</v>
      </c>
      <c r="B294">
        <v>5232</v>
      </c>
      <c r="C294" s="106" t="s">
        <v>1606</v>
      </c>
      <c r="D294" s="106" t="s">
        <v>980</v>
      </c>
      <c r="E294">
        <v>3620</v>
      </c>
      <c r="F294">
        <v>3640</v>
      </c>
      <c r="G294">
        <v>300</v>
      </c>
      <c r="H294" s="106" t="s">
        <v>981</v>
      </c>
      <c r="I294">
        <v>9024</v>
      </c>
      <c r="J294" s="106" t="s">
        <v>1642</v>
      </c>
      <c r="K294" s="106" t="s">
        <v>1065</v>
      </c>
      <c r="L294">
        <v>1272</v>
      </c>
      <c r="M294">
        <v>1295</v>
      </c>
      <c r="N294">
        <v>800</v>
      </c>
      <c r="O294" s="106" t="s">
        <v>984</v>
      </c>
      <c r="P294">
        <v>0.88721309184932495</v>
      </c>
      <c r="Q294">
        <v>0.94053222294619998</v>
      </c>
      <c r="R294" s="15">
        <v>0.16374146075104701</v>
      </c>
      <c r="S294">
        <v>5.2151644225258802E-2</v>
      </c>
      <c r="T294">
        <v>1.3422459743672199</v>
      </c>
      <c r="U294">
        <v>1.3422459743672199</v>
      </c>
      <c r="V294">
        <v>1.48153011370674</v>
      </c>
      <c r="W294">
        <v>6.24</v>
      </c>
      <c r="X294">
        <v>5.13</v>
      </c>
      <c r="Y294">
        <v>464219</v>
      </c>
      <c r="Z294">
        <v>38685</v>
      </c>
      <c r="AA294">
        <v>1.96</v>
      </c>
      <c r="AB294">
        <v>12</v>
      </c>
      <c r="AC294">
        <v>11</v>
      </c>
      <c r="AD294">
        <v>1</v>
      </c>
      <c r="AE294">
        <v>91.67</v>
      </c>
      <c r="AF294">
        <v>14</v>
      </c>
      <c r="AG294">
        <v>8</v>
      </c>
      <c r="AH294">
        <v>0</v>
      </c>
      <c r="AI294">
        <v>4</v>
      </c>
    </row>
    <row r="295" spans="1:35" x14ac:dyDescent="0.2">
      <c r="A295" s="102">
        <v>751</v>
      </c>
      <c r="B295">
        <v>4917</v>
      </c>
      <c r="C295" s="106" t="s">
        <v>1241</v>
      </c>
      <c r="D295" s="106" t="s">
        <v>1003</v>
      </c>
      <c r="E295">
        <v>2128</v>
      </c>
      <c r="F295">
        <v>2135</v>
      </c>
      <c r="G295">
        <v>500</v>
      </c>
      <c r="H295" s="106" t="s">
        <v>984</v>
      </c>
      <c r="I295">
        <v>5334</v>
      </c>
      <c r="J295" s="106" t="s">
        <v>1168</v>
      </c>
      <c r="K295" s="106" t="s">
        <v>980</v>
      </c>
      <c r="L295">
        <v>1586</v>
      </c>
      <c r="M295">
        <v>1584</v>
      </c>
      <c r="N295">
        <v>700</v>
      </c>
      <c r="O295" s="106" t="s">
        <v>981</v>
      </c>
      <c r="P295">
        <v>0.89011570776669502</v>
      </c>
      <c r="Q295">
        <v>0.94736350213820197</v>
      </c>
      <c r="R295" s="15">
        <v>0.10943232446821199</v>
      </c>
      <c r="S295" s="15">
        <v>1.49213629796779E-3</v>
      </c>
      <c r="T295">
        <v>-0.36325811709754002</v>
      </c>
      <c r="U295">
        <v>0.36325811709754002</v>
      </c>
      <c r="V295">
        <v>0.83159018703370802</v>
      </c>
      <c r="W295">
        <v>-1.79</v>
      </c>
      <c r="X295">
        <v>3.87</v>
      </c>
      <c r="Y295">
        <v>464085</v>
      </c>
      <c r="Z295">
        <v>38674</v>
      </c>
      <c r="AA295">
        <v>1.97</v>
      </c>
      <c r="AB295">
        <v>12</v>
      </c>
      <c r="AC295">
        <v>10</v>
      </c>
      <c r="AD295">
        <v>2</v>
      </c>
      <c r="AE295">
        <v>83.33</v>
      </c>
      <c r="AF295">
        <v>9</v>
      </c>
      <c r="AG295">
        <v>6</v>
      </c>
      <c r="AH295">
        <v>2</v>
      </c>
      <c r="AI295">
        <v>4</v>
      </c>
    </row>
    <row r="296" spans="1:35" x14ac:dyDescent="0.2">
      <c r="A296" s="102">
        <v>2265</v>
      </c>
      <c r="B296">
        <v>1941</v>
      </c>
      <c r="C296" s="106" t="s">
        <v>1269</v>
      </c>
      <c r="D296" s="106" t="s">
        <v>990</v>
      </c>
      <c r="E296">
        <v>2206</v>
      </c>
      <c r="F296">
        <v>2222</v>
      </c>
      <c r="G296">
        <v>400</v>
      </c>
      <c r="H296" s="106" t="s">
        <v>981</v>
      </c>
      <c r="I296">
        <v>7984</v>
      </c>
      <c r="J296" s="106" t="s">
        <v>663</v>
      </c>
      <c r="K296" s="106" t="s">
        <v>1002</v>
      </c>
      <c r="L296">
        <v>1284</v>
      </c>
      <c r="M296">
        <v>1284</v>
      </c>
      <c r="N296">
        <v>700</v>
      </c>
      <c r="O296" s="106" t="s">
        <v>984</v>
      </c>
      <c r="P296">
        <v>0.70690144276794598</v>
      </c>
      <c r="Q296">
        <v>0.91400826618571396</v>
      </c>
      <c r="R296" s="15">
        <v>0.29815063154377902</v>
      </c>
      <c r="S296">
        <v>1.1347317691053601E-3</v>
      </c>
      <c r="T296">
        <v>2.5939959092490801</v>
      </c>
      <c r="U296">
        <v>2.5939959092490801</v>
      </c>
      <c r="V296">
        <v>2.65900602748951</v>
      </c>
      <c r="W296">
        <v>10.51</v>
      </c>
      <c r="X296">
        <v>1.1299999999999999</v>
      </c>
      <c r="Y296">
        <v>463204</v>
      </c>
      <c r="Z296">
        <v>28950</v>
      </c>
      <c r="AA296">
        <v>1.53</v>
      </c>
      <c r="AB296">
        <v>16</v>
      </c>
      <c r="AC296">
        <v>12</v>
      </c>
      <c r="AD296">
        <v>4</v>
      </c>
      <c r="AE296">
        <v>75</v>
      </c>
      <c r="AF296">
        <v>13</v>
      </c>
      <c r="AG296">
        <v>10</v>
      </c>
      <c r="AH296">
        <v>3</v>
      </c>
      <c r="AI296">
        <v>3</v>
      </c>
    </row>
    <row r="297" spans="1:35" x14ac:dyDescent="0.2">
      <c r="A297" s="102">
        <v>4279</v>
      </c>
      <c r="B297">
        <v>8056</v>
      </c>
      <c r="C297" s="106" t="s">
        <v>2464</v>
      </c>
      <c r="D297" s="106" t="s">
        <v>983</v>
      </c>
      <c r="E297">
        <v>3230</v>
      </c>
      <c r="F297">
        <v>3300</v>
      </c>
      <c r="G297">
        <v>300</v>
      </c>
      <c r="H297" s="106" t="s">
        <v>981</v>
      </c>
      <c r="I297">
        <v>9086</v>
      </c>
      <c r="J297" s="106" t="s">
        <v>1656</v>
      </c>
      <c r="K297" s="106" t="s">
        <v>1065</v>
      </c>
      <c r="L297">
        <v>2626</v>
      </c>
      <c r="M297">
        <v>2612</v>
      </c>
      <c r="N297">
        <v>400</v>
      </c>
      <c r="O297" s="106" t="s">
        <v>984</v>
      </c>
      <c r="P297">
        <v>0.93291879793903298</v>
      </c>
      <c r="Q297">
        <v>0.85413670346967097</v>
      </c>
      <c r="R297" s="106">
        <v>0.39212219215720201</v>
      </c>
      <c r="S297" s="15">
        <v>7.2154150915907406E-2</v>
      </c>
      <c r="T297">
        <v>1.62812077504223</v>
      </c>
      <c r="U297">
        <v>1.62812077504223</v>
      </c>
      <c r="V297">
        <v>1.37750682150688</v>
      </c>
      <c r="W297">
        <v>7.49</v>
      </c>
      <c r="X297">
        <v>5.54</v>
      </c>
      <c r="Y297">
        <v>462812</v>
      </c>
      <c r="Z297">
        <v>46281</v>
      </c>
      <c r="AA297">
        <v>2.4700000000000002</v>
      </c>
      <c r="AB297">
        <v>10</v>
      </c>
      <c r="AC297">
        <v>9</v>
      </c>
      <c r="AD297">
        <v>1</v>
      </c>
      <c r="AE297">
        <v>90</v>
      </c>
      <c r="AF297">
        <v>9</v>
      </c>
      <c r="AG297">
        <v>7</v>
      </c>
      <c r="AH297">
        <v>0</v>
      </c>
      <c r="AI297">
        <v>3</v>
      </c>
    </row>
    <row r="298" spans="1:35" x14ac:dyDescent="0.2">
      <c r="A298" s="102">
        <v>3229</v>
      </c>
      <c r="B298">
        <v>4919</v>
      </c>
      <c r="C298" s="106" t="s">
        <v>579</v>
      </c>
      <c r="D298" s="106" t="s">
        <v>1003</v>
      </c>
      <c r="E298">
        <v>4960</v>
      </c>
      <c r="F298">
        <v>5070</v>
      </c>
      <c r="G298">
        <v>200</v>
      </c>
      <c r="H298" s="106" t="s">
        <v>981</v>
      </c>
      <c r="I298">
        <v>5333</v>
      </c>
      <c r="J298" s="106" t="s">
        <v>233</v>
      </c>
      <c r="K298" s="106" t="s">
        <v>980</v>
      </c>
      <c r="L298">
        <v>1381</v>
      </c>
      <c r="M298">
        <v>1365</v>
      </c>
      <c r="N298">
        <v>700</v>
      </c>
      <c r="O298" s="106" t="s">
        <v>984</v>
      </c>
      <c r="P298">
        <v>0.70836466809836396</v>
      </c>
      <c r="Q298">
        <v>0.89019128751915699</v>
      </c>
      <c r="R298" s="106">
        <v>0.20148713250865199</v>
      </c>
      <c r="S298" s="106">
        <v>2.88657063627671E-4</v>
      </c>
      <c r="T298">
        <v>0.50840031248196904</v>
      </c>
      <c r="U298">
        <v>0.50840031248196904</v>
      </c>
      <c r="V298">
        <v>0.20820665921189499</v>
      </c>
      <c r="W298">
        <v>4.83</v>
      </c>
      <c r="X298">
        <v>5.77</v>
      </c>
      <c r="Y298">
        <v>462694</v>
      </c>
      <c r="Z298">
        <v>23135</v>
      </c>
      <c r="AA298">
        <v>1.34</v>
      </c>
      <c r="AB298">
        <v>20</v>
      </c>
      <c r="AC298">
        <v>14</v>
      </c>
      <c r="AD298">
        <v>6</v>
      </c>
      <c r="AE298">
        <v>70</v>
      </c>
      <c r="AF298">
        <v>8</v>
      </c>
      <c r="AG298">
        <v>12</v>
      </c>
      <c r="AH298">
        <v>5</v>
      </c>
      <c r="AI298">
        <v>3</v>
      </c>
    </row>
    <row r="299" spans="1:35" x14ac:dyDescent="0.2">
      <c r="A299" s="102">
        <v>506</v>
      </c>
      <c r="B299">
        <v>1719</v>
      </c>
      <c r="C299" s="106" t="s">
        <v>463</v>
      </c>
      <c r="D299" s="106" t="s">
        <v>990</v>
      </c>
      <c r="E299">
        <v>656</v>
      </c>
      <c r="F299">
        <v>652</v>
      </c>
      <c r="G299">
        <v>1700</v>
      </c>
      <c r="H299" s="106" t="s">
        <v>984</v>
      </c>
      <c r="I299">
        <v>5333</v>
      </c>
      <c r="J299" s="106" t="s">
        <v>233</v>
      </c>
      <c r="K299" s="106" t="s">
        <v>980</v>
      </c>
      <c r="L299">
        <v>1381</v>
      </c>
      <c r="M299">
        <v>1365</v>
      </c>
      <c r="N299">
        <v>800</v>
      </c>
      <c r="O299" s="106" t="s">
        <v>981</v>
      </c>
      <c r="P299">
        <v>0.97032462281532705</v>
      </c>
      <c r="Q299">
        <v>0.95388108400944005</v>
      </c>
      <c r="R299">
        <v>0.164142842606636</v>
      </c>
      <c r="S299">
        <v>5.9390518470803899E-2</v>
      </c>
      <c r="T299">
        <v>-0.40766375313150199</v>
      </c>
      <c r="U299">
        <v>0.40766375313150199</v>
      </c>
      <c r="V299">
        <v>0.61778824424788403</v>
      </c>
      <c r="W299">
        <v>-1.67</v>
      </c>
      <c r="X299">
        <v>1.5</v>
      </c>
      <c r="Y299">
        <v>462377</v>
      </c>
      <c r="Z299">
        <v>23119</v>
      </c>
      <c r="AA299">
        <v>1.1100000000000001</v>
      </c>
      <c r="AB299">
        <v>20</v>
      </c>
      <c r="AC299">
        <v>12</v>
      </c>
      <c r="AD299">
        <v>8</v>
      </c>
      <c r="AE299">
        <v>60</v>
      </c>
      <c r="AF299">
        <v>13</v>
      </c>
      <c r="AG299">
        <v>10</v>
      </c>
      <c r="AH299">
        <v>3</v>
      </c>
      <c r="AI299">
        <v>7</v>
      </c>
    </row>
    <row r="300" spans="1:35" x14ac:dyDescent="0.2">
      <c r="A300" s="102">
        <v>7</v>
      </c>
      <c r="B300">
        <v>7321</v>
      </c>
      <c r="C300" s="106" t="s">
        <v>1131</v>
      </c>
      <c r="D300" s="106" t="s">
        <v>1024</v>
      </c>
      <c r="E300">
        <v>335</v>
      </c>
      <c r="F300">
        <v>344</v>
      </c>
      <c r="G300">
        <v>3100</v>
      </c>
      <c r="H300" s="106" t="s">
        <v>981</v>
      </c>
      <c r="I300">
        <v>9201</v>
      </c>
      <c r="J300" s="106" t="s">
        <v>1181</v>
      </c>
      <c r="K300" s="106" t="s">
        <v>1182</v>
      </c>
      <c r="L300">
        <v>1799</v>
      </c>
      <c r="M300">
        <v>1804.5</v>
      </c>
      <c r="N300">
        <v>600</v>
      </c>
      <c r="O300" s="106" t="s">
        <v>984</v>
      </c>
      <c r="P300">
        <v>0.96652607086574704</v>
      </c>
      <c r="Q300">
        <v>0.98549711397609296</v>
      </c>
      <c r="R300" s="15">
        <v>7.8550503743226502E-2</v>
      </c>
      <c r="S300">
        <v>1.7263334607168199E-2</v>
      </c>
      <c r="T300">
        <v>0.22969559210951701</v>
      </c>
      <c r="U300">
        <v>0.22969559210951701</v>
      </c>
      <c r="V300">
        <v>0.28330898089766199</v>
      </c>
      <c r="W300">
        <v>1.25</v>
      </c>
      <c r="X300">
        <v>1.51</v>
      </c>
      <c r="Y300">
        <v>462112</v>
      </c>
      <c r="Z300">
        <v>35547</v>
      </c>
      <c r="AA300">
        <v>1.83</v>
      </c>
      <c r="AB300">
        <v>13</v>
      </c>
      <c r="AC300">
        <v>9</v>
      </c>
      <c r="AD300">
        <v>4</v>
      </c>
      <c r="AE300">
        <v>69.23</v>
      </c>
      <c r="AF300">
        <v>12</v>
      </c>
      <c r="AG300">
        <v>7</v>
      </c>
      <c r="AH300">
        <v>2</v>
      </c>
      <c r="AI300">
        <v>4</v>
      </c>
    </row>
    <row r="301" spans="1:35" x14ac:dyDescent="0.2">
      <c r="A301" s="102">
        <v>2796</v>
      </c>
      <c r="B301">
        <v>1835</v>
      </c>
      <c r="C301" s="106" t="s">
        <v>873</v>
      </c>
      <c r="D301" s="106" t="s">
        <v>990</v>
      </c>
      <c r="E301">
        <v>2700</v>
      </c>
      <c r="F301">
        <v>2700</v>
      </c>
      <c r="G301">
        <v>400</v>
      </c>
      <c r="H301" s="106" t="s">
        <v>981</v>
      </c>
      <c r="I301">
        <v>9005</v>
      </c>
      <c r="J301" s="106" t="s">
        <v>1626</v>
      </c>
      <c r="K301" s="106" t="s">
        <v>1065</v>
      </c>
      <c r="L301">
        <v>1580</v>
      </c>
      <c r="M301">
        <v>1587</v>
      </c>
      <c r="N301">
        <v>700</v>
      </c>
      <c r="O301" s="106" t="s">
        <v>984</v>
      </c>
      <c r="P301">
        <v>0.84495522496685205</v>
      </c>
      <c r="Q301">
        <v>0.900813370158288</v>
      </c>
      <c r="R301">
        <v>0.15583290373861899</v>
      </c>
      <c r="S301" s="15">
        <v>2.99496010473639E-2</v>
      </c>
      <c r="T301">
        <v>0.45190463411551901</v>
      </c>
      <c r="U301">
        <v>0.45190463411551901</v>
      </c>
      <c r="V301">
        <v>1.2562726803486099</v>
      </c>
      <c r="W301">
        <v>1.1200000000000001</v>
      </c>
      <c r="X301">
        <v>2.86</v>
      </c>
      <c r="Y301">
        <v>461549</v>
      </c>
      <c r="Z301">
        <v>30770</v>
      </c>
      <c r="AA301">
        <v>1.6</v>
      </c>
      <c r="AB301">
        <v>15</v>
      </c>
      <c r="AC301">
        <v>11</v>
      </c>
      <c r="AD301">
        <v>4</v>
      </c>
      <c r="AE301">
        <v>73.33</v>
      </c>
      <c r="AF301">
        <v>11</v>
      </c>
      <c r="AG301">
        <v>10</v>
      </c>
      <c r="AH301">
        <v>1</v>
      </c>
      <c r="AI301">
        <v>4</v>
      </c>
    </row>
    <row r="302" spans="1:35" x14ac:dyDescent="0.2">
      <c r="A302" s="102">
        <v>2455</v>
      </c>
      <c r="B302">
        <v>4188</v>
      </c>
      <c r="C302" s="106" t="s">
        <v>1142</v>
      </c>
      <c r="D302" s="106" t="s">
        <v>1003</v>
      </c>
      <c r="E302">
        <v>588</v>
      </c>
      <c r="F302">
        <v>572.4</v>
      </c>
      <c r="G302">
        <v>1900</v>
      </c>
      <c r="H302" s="106" t="s">
        <v>984</v>
      </c>
      <c r="I302">
        <v>5232</v>
      </c>
      <c r="J302" s="106" t="s">
        <v>1606</v>
      </c>
      <c r="K302" s="106" t="s">
        <v>980</v>
      </c>
      <c r="L302">
        <v>3620</v>
      </c>
      <c r="M302">
        <v>3640</v>
      </c>
      <c r="N302">
        <v>300</v>
      </c>
      <c r="O302" s="106" t="s">
        <v>981</v>
      </c>
      <c r="P302">
        <v>0.747063850161506</v>
      </c>
      <c r="Q302">
        <v>0.90925334642433997</v>
      </c>
      <c r="R302" s="15">
        <v>0.232921767723441</v>
      </c>
      <c r="S302">
        <v>8.9282071917709802E-2</v>
      </c>
      <c r="T302">
        <v>-2.6110766304685802</v>
      </c>
      <c r="U302">
        <v>2.6110766304685802</v>
      </c>
      <c r="V302">
        <v>2.0719387983956601</v>
      </c>
      <c r="W302">
        <v>-17.260000000000002</v>
      </c>
      <c r="X302">
        <v>0.41</v>
      </c>
      <c r="Y302">
        <v>461276</v>
      </c>
      <c r="Z302">
        <v>25626</v>
      </c>
      <c r="AA302">
        <v>1.46</v>
      </c>
      <c r="AB302">
        <v>18</v>
      </c>
      <c r="AC302">
        <v>12</v>
      </c>
      <c r="AD302">
        <v>6</v>
      </c>
      <c r="AE302">
        <v>66.67</v>
      </c>
      <c r="AF302">
        <v>12</v>
      </c>
      <c r="AG302">
        <v>9</v>
      </c>
      <c r="AH302">
        <v>2</v>
      </c>
      <c r="AI302">
        <v>7</v>
      </c>
    </row>
    <row r="303" spans="1:35" x14ac:dyDescent="0.2">
      <c r="A303" s="102">
        <v>457</v>
      </c>
      <c r="B303">
        <v>8341</v>
      </c>
      <c r="C303" s="106" t="s">
        <v>697</v>
      </c>
      <c r="D303" s="106" t="s">
        <v>1024</v>
      </c>
      <c r="E303">
        <v>1396</v>
      </c>
      <c r="F303">
        <v>1439</v>
      </c>
      <c r="G303">
        <v>700</v>
      </c>
      <c r="H303" s="106" t="s">
        <v>981</v>
      </c>
      <c r="I303">
        <v>8750</v>
      </c>
      <c r="J303" s="106" t="s">
        <v>27</v>
      </c>
      <c r="K303" s="106" t="s">
        <v>1111</v>
      </c>
      <c r="L303">
        <v>1257.5</v>
      </c>
      <c r="M303">
        <v>1233</v>
      </c>
      <c r="N303">
        <v>800</v>
      </c>
      <c r="O303" s="106" t="s">
        <v>984</v>
      </c>
      <c r="P303">
        <v>0.83146213987624396</v>
      </c>
      <c r="Q303">
        <v>0.95537467494947403</v>
      </c>
      <c r="R303">
        <v>0.14545164477778599</v>
      </c>
      <c r="S303">
        <v>7.9702511183259996E-4</v>
      </c>
      <c r="T303">
        <v>3.0006201694027399</v>
      </c>
      <c r="U303">
        <v>3.0006201694027399</v>
      </c>
      <c r="V303">
        <v>2.00254390193028</v>
      </c>
      <c r="W303">
        <v>13.49</v>
      </c>
      <c r="X303">
        <v>2.0699999999999998</v>
      </c>
      <c r="Y303">
        <v>461030</v>
      </c>
      <c r="Z303">
        <v>30735</v>
      </c>
      <c r="AA303">
        <v>1.49</v>
      </c>
      <c r="AB303">
        <v>15</v>
      </c>
      <c r="AC303">
        <v>12</v>
      </c>
      <c r="AD303">
        <v>3</v>
      </c>
      <c r="AE303">
        <v>80</v>
      </c>
      <c r="AF303">
        <v>12</v>
      </c>
      <c r="AG303">
        <v>7</v>
      </c>
      <c r="AH303">
        <v>1</v>
      </c>
      <c r="AI303">
        <v>7</v>
      </c>
    </row>
    <row r="304" spans="1:35" x14ac:dyDescent="0.2">
      <c r="A304" s="102">
        <v>551</v>
      </c>
      <c r="B304">
        <v>4503</v>
      </c>
      <c r="C304" s="106" t="s">
        <v>567</v>
      </c>
      <c r="D304" s="106" t="s">
        <v>1001</v>
      </c>
      <c r="E304">
        <v>1745</v>
      </c>
      <c r="F304">
        <v>1721.5</v>
      </c>
      <c r="G304">
        <v>300</v>
      </c>
      <c r="H304" s="106" t="s">
        <v>984</v>
      </c>
      <c r="I304">
        <v>6981</v>
      </c>
      <c r="J304" s="106" t="s">
        <v>1114</v>
      </c>
      <c r="K304" s="106" t="s">
        <v>986</v>
      </c>
      <c r="L304">
        <v>5960</v>
      </c>
      <c r="M304">
        <v>5932</v>
      </c>
      <c r="N304">
        <v>100</v>
      </c>
      <c r="O304" s="106" t="s">
        <v>981</v>
      </c>
      <c r="P304">
        <v>0.931909825589326</v>
      </c>
      <c r="Q304">
        <v>0.952478615843531</v>
      </c>
      <c r="R304">
        <v>2.01482427251027E-2</v>
      </c>
      <c r="S304" s="15">
        <v>7.5625303200985204E-4</v>
      </c>
      <c r="T304">
        <v>-1.2520620511990701</v>
      </c>
      <c r="U304">
        <v>1.2520620511990701</v>
      </c>
      <c r="V304">
        <v>2.1716139747973502</v>
      </c>
      <c r="W304">
        <v>-3.57</v>
      </c>
      <c r="X304">
        <v>12.94</v>
      </c>
      <c r="Y304">
        <v>460443</v>
      </c>
      <c r="Z304">
        <v>25580</v>
      </c>
      <c r="AA304">
        <v>1.56</v>
      </c>
      <c r="AB304">
        <v>18</v>
      </c>
      <c r="AC304">
        <v>12</v>
      </c>
      <c r="AD304">
        <v>6</v>
      </c>
      <c r="AE304">
        <v>66.67</v>
      </c>
      <c r="AF304">
        <v>11</v>
      </c>
      <c r="AG304">
        <v>9</v>
      </c>
      <c r="AH304">
        <v>3</v>
      </c>
      <c r="AI304">
        <v>6</v>
      </c>
    </row>
    <row r="305" spans="1:35" x14ac:dyDescent="0.2">
      <c r="A305" s="102">
        <v>1517</v>
      </c>
      <c r="B305">
        <v>6134</v>
      </c>
      <c r="C305" s="106" t="s">
        <v>1151</v>
      </c>
      <c r="D305" s="106" t="s">
        <v>992</v>
      </c>
      <c r="E305">
        <v>1808</v>
      </c>
      <c r="F305">
        <v>1743</v>
      </c>
      <c r="G305">
        <v>600</v>
      </c>
      <c r="H305" s="106" t="s">
        <v>981</v>
      </c>
      <c r="I305">
        <v>6588</v>
      </c>
      <c r="J305" s="106" t="s">
        <v>374</v>
      </c>
      <c r="K305" s="106" t="s">
        <v>986</v>
      </c>
      <c r="L305">
        <v>3400</v>
      </c>
      <c r="M305">
        <v>3400</v>
      </c>
      <c r="N305">
        <v>300</v>
      </c>
      <c r="O305" s="106" t="s">
        <v>984</v>
      </c>
      <c r="P305">
        <v>0.636469180978674</v>
      </c>
      <c r="Q305">
        <v>0.93072823865556897</v>
      </c>
      <c r="R305">
        <v>0.48108385202889398</v>
      </c>
      <c r="S305">
        <v>3.8159382781822099E-2</v>
      </c>
      <c r="T305">
        <v>1.43506372328291</v>
      </c>
      <c r="U305">
        <v>1.43506372328291</v>
      </c>
      <c r="V305">
        <v>1.97502739173818</v>
      </c>
      <c r="W305">
        <v>10.31</v>
      </c>
      <c r="X305">
        <v>2.5299999999999998</v>
      </c>
      <c r="Y305">
        <v>459644</v>
      </c>
      <c r="Z305">
        <v>25536</v>
      </c>
      <c r="AA305">
        <v>1.34</v>
      </c>
      <c r="AB305">
        <v>18</v>
      </c>
      <c r="AC305">
        <v>12</v>
      </c>
      <c r="AD305">
        <v>6</v>
      </c>
      <c r="AE305">
        <v>66.67</v>
      </c>
      <c r="AF305">
        <v>11</v>
      </c>
      <c r="AG305">
        <v>7</v>
      </c>
      <c r="AH305">
        <v>5</v>
      </c>
      <c r="AI305">
        <v>6</v>
      </c>
    </row>
    <row r="306" spans="1:35" x14ac:dyDescent="0.2">
      <c r="A306" s="102">
        <v>82</v>
      </c>
      <c r="B306">
        <v>9603</v>
      </c>
      <c r="C306" s="106" t="s">
        <v>1106</v>
      </c>
      <c r="D306" s="106" t="s">
        <v>993</v>
      </c>
      <c r="E306">
        <v>1621</v>
      </c>
      <c r="F306">
        <v>1632</v>
      </c>
      <c r="G306">
        <v>500</v>
      </c>
      <c r="H306" s="106" t="s">
        <v>984</v>
      </c>
      <c r="I306">
        <v>9616</v>
      </c>
      <c r="J306" s="106" t="s">
        <v>1265</v>
      </c>
      <c r="K306" s="106" t="s">
        <v>993</v>
      </c>
      <c r="L306">
        <v>2899</v>
      </c>
      <c r="M306">
        <v>2950</v>
      </c>
      <c r="N306">
        <v>300</v>
      </c>
      <c r="O306" s="106" t="s">
        <v>981</v>
      </c>
      <c r="P306">
        <v>0.96218525190124404</v>
      </c>
      <c r="Q306">
        <v>0.972194079588383</v>
      </c>
      <c r="R306">
        <v>0.48172807074617902</v>
      </c>
      <c r="S306" s="106">
        <v>4.2491284443225197E-2</v>
      </c>
      <c r="T306">
        <v>-0.75695101174160995</v>
      </c>
      <c r="U306">
        <v>0.75695101174160995</v>
      </c>
      <c r="V306">
        <v>0.62318988232559702</v>
      </c>
      <c r="W306">
        <v>-4.6900000000000004</v>
      </c>
      <c r="X306">
        <v>7.8</v>
      </c>
      <c r="Y306">
        <v>459322</v>
      </c>
      <c r="Z306">
        <v>45932</v>
      </c>
      <c r="AA306">
        <v>2.54</v>
      </c>
      <c r="AB306">
        <v>10</v>
      </c>
      <c r="AC306">
        <v>8</v>
      </c>
      <c r="AD306">
        <v>2</v>
      </c>
      <c r="AE306">
        <v>80</v>
      </c>
      <c r="AF306">
        <v>8</v>
      </c>
      <c r="AG306">
        <v>8</v>
      </c>
      <c r="AH306">
        <v>1</v>
      </c>
      <c r="AI306">
        <v>1</v>
      </c>
    </row>
    <row r="307" spans="1:35" x14ac:dyDescent="0.2">
      <c r="A307" s="102">
        <v>3988</v>
      </c>
      <c r="B307">
        <v>6448</v>
      </c>
      <c r="C307" s="106" t="s">
        <v>377</v>
      </c>
      <c r="D307" s="106" t="s">
        <v>986</v>
      </c>
      <c r="E307">
        <v>1835</v>
      </c>
      <c r="F307">
        <v>1805</v>
      </c>
      <c r="G307">
        <v>600</v>
      </c>
      <c r="H307" s="106" t="s">
        <v>981</v>
      </c>
      <c r="I307">
        <v>9613</v>
      </c>
      <c r="J307" s="106" t="s">
        <v>1296</v>
      </c>
      <c r="K307" s="106" t="s">
        <v>983</v>
      </c>
      <c r="L307">
        <v>1114</v>
      </c>
      <c r="M307">
        <v>1119</v>
      </c>
      <c r="N307">
        <v>1000</v>
      </c>
      <c r="O307" s="106" t="s">
        <v>984</v>
      </c>
      <c r="P307">
        <v>0.85478573712513495</v>
      </c>
      <c r="Q307">
        <v>0.866452869699741</v>
      </c>
      <c r="R307">
        <v>0.33970610149457098</v>
      </c>
      <c r="S307" s="15">
        <v>7.5782490725381804E-2</v>
      </c>
      <c r="T307">
        <v>0.56347228774521496</v>
      </c>
      <c r="U307">
        <v>0.56347228774521496</v>
      </c>
      <c r="V307">
        <v>1.1002033440043699</v>
      </c>
      <c r="W307">
        <v>3.56</v>
      </c>
      <c r="X307">
        <v>3.32</v>
      </c>
      <c r="Y307">
        <v>459082</v>
      </c>
      <c r="Z307">
        <v>27005</v>
      </c>
      <c r="AA307">
        <v>1.31</v>
      </c>
      <c r="AB307">
        <v>17</v>
      </c>
      <c r="AC307">
        <v>13</v>
      </c>
      <c r="AD307">
        <v>4</v>
      </c>
      <c r="AE307">
        <v>76.47</v>
      </c>
      <c r="AF307">
        <v>12</v>
      </c>
      <c r="AG307">
        <v>9</v>
      </c>
      <c r="AH307">
        <v>2</v>
      </c>
      <c r="AI307">
        <v>6</v>
      </c>
    </row>
    <row r="308" spans="1:35" x14ac:dyDescent="0.2">
      <c r="A308" s="102">
        <v>2320</v>
      </c>
      <c r="B308">
        <v>6925</v>
      </c>
      <c r="C308" s="106" t="s">
        <v>1290</v>
      </c>
      <c r="D308" s="106" t="s">
        <v>986</v>
      </c>
      <c r="E308">
        <v>1078</v>
      </c>
      <c r="F308">
        <v>1075</v>
      </c>
      <c r="G308">
        <v>1000</v>
      </c>
      <c r="H308" s="106" t="s">
        <v>984</v>
      </c>
      <c r="I308">
        <v>8905</v>
      </c>
      <c r="J308" s="106" t="s">
        <v>1193</v>
      </c>
      <c r="K308" s="106" t="s">
        <v>1000</v>
      </c>
      <c r="L308">
        <v>1482</v>
      </c>
      <c r="M308">
        <v>1512</v>
      </c>
      <c r="N308">
        <v>700</v>
      </c>
      <c r="O308" s="106" t="s">
        <v>981</v>
      </c>
      <c r="P308">
        <v>0.87912698651165999</v>
      </c>
      <c r="Q308">
        <v>0.91246748046502901</v>
      </c>
      <c r="R308">
        <v>8.9622188682486795E-2</v>
      </c>
      <c r="S308" s="15">
        <v>6.9306024665003393E-2</v>
      </c>
      <c r="T308">
        <v>-2.3754369818474799</v>
      </c>
      <c r="U308">
        <v>2.3754369818474799</v>
      </c>
      <c r="V308">
        <v>2.4976872344010901</v>
      </c>
      <c r="W308">
        <v>-15.71</v>
      </c>
      <c r="X308">
        <v>1.57</v>
      </c>
      <c r="Y308">
        <v>458968</v>
      </c>
      <c r="Z308">
        <v>22948</v>
      </c>
      <c r="AA308">
        <v>1.1399999999999999</v>
      </c>
      <c r="AB308">
        <v>20</v>
      </c>
      <c r="AC308">
        <v>13</v>
      </c>
      <c r="AD308">
        <v>7</v>
      </c>
      <c r="AE308">
        <v>65</v>
      </c>
      <c r="AF308">
        <v>14</v>
      </c>
      <c r="AG308">
        <v>7</v>
      </c>
      <c r="AH308">
        <v>2</v>
      </c>
      <c r="AI308">
        <v>11</v>
      </c>
    </row>
    <row r="309" spans="1:35" x14ac:dyDescent="0.2">
      <c r="A309" s="102">
        <v>2201</v>
      </c>
      <c r="B309">
        <v>1911</v>
      </c>
      <c r="C309" s="106" t="s">
        <v>49</v>
      </c>
      <c r="D309" s="106" t="s">
        <v>990</v>
      </c>
      <c r="E309">
        <v>1217</v>
      </c>
      <c r="F309">
        <v>1234</v>
      </c>
      <c r="G309">
        <v>800</v>
      </c>
      <c r="H309" s="106" t="s">
        <v>984</v>
      </c>
      <c r="I309">
        <v>3003</v>
      </c>
      <c r="J309" s="106" t="s">
        <v>467</v>
      </c>
      <c r="K309" s="106" t="s">
        <v>1000</v>
      </c>
      <c r="L309">
        <v>995</v>
      </c>
      <c r="M309">
        <v>1015</v>
      </c>
      <c r="N309">
        <v>1000</v>
      </c>
      <c r="O309" s="106" t="s">
        <v>981</v>
      </c>
      <c r="P309">
        <v>0.94895111845608004</v>
      </c>
      <c r="Q309">
        <v>0.91537395699928104</v>
      </c>
      <c r="R309" s="15">
        <v>1.88218108219452E-3</v>
      </c>
      <c r="S309" s="15">
        <v>4.0217847127871298E-2</v>
      </c>
      <c r="T309">
        <v>-0.83363088132547902</v>
      </c>
      <c r="U309">
        <v>0.83363088132547902</v>
      </c>
      <c r="V309">
        <v>0.95024986856967797</v>
      </c>
      <c r="W309">
        <v>-4.07</v>
      </c>
      <c r="X309">
        <v>2.82</v>
      </c>
      <c r="Y309">
        <v>458947</v>
      </c>
      <c r="Z309">
        <v>25497</v>
      </c>
      <c r="AA309">
        <v>1.28</v>
      </c>
      <c r="AB309">
        <v>18</v>
      </c>
      <c r="AC309">
        <v>11</v>
      </c>
      <c r="AD309">
        <v>7</v>
      </c>
      <c r="AE309">
        <v>61.11</v>
      </c>
      <c r="AF309">
        <v>15</v>
      </c>
      <c r="AG309">
        <v>8</v>
      </c>
      <c r="AH309">
        <v>2</v>
      </c>
      <c r="AI309">
        <v>8</v>
      </c>
    </row>
    <row r="310" spans="1:35" x14ac:dyDescent="0.2">
      <c r="A310" s="102">
        <v>3749</v>
      </c>
      <c r="B310">
        <v>4919</v>
      </c>
      <c r="C310" s="106" t="s">
        <v>579</v>
      </c>
      <c r="D310" s="106" t="s">
        <v>1003</v>
      </c>
      <c r="E310">
        <v>4960</v>
      </c>
      <c r="F310">
        <v>5070</v>
      </c>
      <c r="G310">
        <v>200</v>
      </c>
      <c r="H310" s="106" t="s">
        <v>984</v>
      </c>
      <c r="I310">
        <v>7951</v>
      </c>
      <c r="J310" s="106" t="s">
        <v>1234</v>
      </c>
      <c r="K310" s="106" t="s">
        <v>1002</v>
      </c>
      <c r="L310">
        <v>4665</v>
      </c>
      <c r="M310">
        <v>4600</v>
      </c>
      <c r="N310">
        <v>200</v>
      </c>
      <c r="O310" s="106" t="s">
        <v>981</v>
      </c>
      <c r="P310">
        <v>0.66898465113633798</v>
      </c>
      <c r="Q310">
        <v>0.87460082026008601</v>
      </c>
      <c r="R310">
        <v>0.39799850641180401</v>
      </c>
      <c r="S310">
        <v>9.12857703217937E-4</v>
      </c>
      <c r="T310">
        <v>-0.27504156479990099</v>
      </c>
      <c r="U310">
        <v>0.27504156479990099</v>
      </c>
      <c r="V310">
        <v>0.67791789033652305</v>
      </c>
      <c r="W310">
        <v>-2.66</v>
      </c>
      <c r="X310">
        <v>9.27</v>
      </c>
      <c r="Y310">
        <v>458254</v>
      </c>
      <c r="Z310">
        <v>45825</v>
      </c>
      <c r="AA310">
        <v>2.88</v>
      </c>
      <c r="AB310">
        <v>10</v>
      </c>
      <c r="AC310">
        <v>9</v>
      </c>
      <c r="AD310">
        <v>1</v>
      </c>
      <c r="AE310">
        <v>90</v>
      </c>
      <c r="AF310">
        <v>11</v>
      </c>
      <c r="AG310">
        <v>6</v>
      </c>
      <c r="AH310">
        <v>2</v>
      </c>
      <c r="AI310">
        <v>2</v>
      </c>
    </row>
    <row r="311" spans="1:35" x14ac:dyDescent="0.2">
      <c r="A311" s="102">
        <v>526</v>
      </c>
      <c r="B311">
        <v>3291</v>
      </c>
      <c r="C311" s="106" t="s">
        <v>55</v>
      </c>
      <c r="D311" s="106" t="s">
        <v>1000</v>
      </c>
      <c r="E311">
        <v>1320</v>
      </c>
      <c r="F311">
        <v>1382</v>
      </c>
      <c r="G311">
        <v>700</v>
      </c>
      <c r="H311" s="106" t="s">
        <v>981</v>
      </c>
      <c r="I311">
        <v>7224</v>
      </c>
      <c r="J311" s="106" t="s">
        <v>639</v>
      </c>
      <c r="K311" s="106" t="s">
        <v>996</v>
      </c>
      <c r="L311">
        <v>1051</v>
      </c>
      <c r="M311">
        <v>1032</v>
      </c>
      <c r="N311">
        <v>900</v>
      </c>
      <c r="O311" s="106" t="s">
        <v>984</v>
      </c>
      <c r="P311">
        <v>0.87738488317230501</v>
      </c>
      <c r="Q311">
        <v>0.95341715119989701</v>
      </c>
      <c r="R311">
        <v>6.2323721145177001E-2</v>
      </c>
      <c r="S311" s="15">
        <v>5.88993488921284E-3</v>
      </c>
      <c r="T311">
        <v>1.0917131594748499</v>
      </c>
      <c r="U311">
        <v>1.0917131594748499</v>
      </c>
      <c r="V311">
        <v>0.70487230032845005</v>
      </c>
      <c r="W311">
        <v>4.1100000000000003</v>
      </c>
      <c r="X311">
        <v>3.99</v>
      </c>
      <c r="Y311">
        <v>457829</v>
      </c>
      <c r="Z311">
        <v>20810</v>
      </c>
      <c r="AA311">
        <v>1.02</v>
      </c>
      <c r="AB311">
        <v>22</v>
      </c>
      <c r="AC311">
        <v>15</v>
      </c>
      <c r="AD311">
        <v>7</v>
      </c>
      <c r="AE311">
        <v>68.180000000000007</v>
      </c>
      <c r="AF311">
        <v>11</v>
      </c>
      <c r="AG311">
        <v>10</v>
      </c>
      <c r="AH311">
        <v>4</v>
      </c>
      <c r="AI311">
        <v>8</v>
      </c>
    </row>
    <row r="312" spans="1:35" x14ac:dyDescent="0.2">
      <c r="A312" s="102">
        <v>2423</v>
      </c>
      <c r="B312">
        <v>1963</v>
      </c>
      <c r="C312" s="106" t="s">
        <v>1171</v>
      </c>
      <c r="D312" s="106" t="s">
        <v>990</v>
      </c>
      <c r="E312">
        <v>1026</v>
      </c>
      <c r="F312">
        <v>1018</v>
      </c>
      <c r="G312">
        <v>1000</v>
      </c>
      <c r="H312" s="106" t="s">
        <v>984</v>
      </c>
      <c r="I312">
        <v>4202</v>
      </c>
      <c r="J312" s="106" t="s">
        <v>45</v>
      </c>
      <c r="K312" s="106" t="s">
        <v>1003</v>
      </c>
      <c r="L312">
        <v>870</v>
      </c>
      <c r="M312">
        <v>869</v>
      </c>
      <c r="N312">
        <v>1200</v>
      </c>
      <c r="O312" s="106" t="s">
        <v>981</v>
      </c>
      <c r="P312">
        <v>0.88157094963189397</v>
      </c>
      <c r="Q312">
        <v>0.90996675149959405</v>
      </c>
      <c r="R312" s="106">
        <v>0.47491562103549601</v>
      </c>
      <c r="S312" s="15">
        <v>7.1697489295399999E-2</v>
      </c>
      <c r="T312">
        <v>-0.86903224051529004</v>
      </c>
      <c r="U312">
        <v>0.86903224051529004</v>
      </c>
      <c r="V312">
        <v>0.8614781521414</v>
      </c>
      <c r="W312">
        <v>-12.44</v>
      </c>
      <c r="X312">
        <v>2.44</v>
      </c>
      <c r="Y312">
        <v>457724</v>
      </c>
      <c r="Z312">
        <v>18309</v>
      </c>
      <c r="AA312">
        <v>0.88</v>
      </c>
      <c r="AB312">
        <v>25</v>
      </c>
      <c r="AC312">
        <v>17</v>
      </c>
      <c r="AD312">
        <v>8</v>
      </c>
      <c r="AE312">
        <v>68</v>
      </c>
      <c r="AF312">
        <v>10</v>
      </c>
      <c r="AG312">
        <v>14</v>
      </c>
      <c r="AH312">
        <v>7</v>
      </c>
      <c r="AI312">
        <v>4</v>
      </c>
    </row>
    <row r="313" spans="1:35" x14ac:dyDescent="0.2">
      <c r="A313" s="102">
        <v>1391</v>
      </c>
      <c r="B313">
        <v>5991</v>
      </c>
      <c r="C313" s="106" t="s">
        <v>859</v>
      </c>
      <c r="D313" s="106" t="s">
        <v>1126</v>
      </c>
      <c r="E313">
        <v>697</v>
      </c>
      <c r="F313">
        <v>698</v>
      </c>
      <c r="G313">
        <v>1600</v>
      </c>
      <c r="H313" s="106" t="s">
        <v>981</v>
      </c>
      <c r="I313">
        <v>7278</v>
      </c>
      <c r="J313" s="106" t="s">
        <v>42</v>
      </c>
      <c r="K313" s="106" t="s">
        <v>996</v>
      </c>
      <c r="L313">
        <v>1575</v>
      </c>
      <c r="M313">
        <v>1549</v>
      </c>
      <c r="N313">
        <v>700</v>
      </c>
      <c r="O313" s="106" t="s">
        <v>984</v>
      </c>
      <c r="P313">
        <v>0.91250087134384195</v>
      </c>
      <c r="Q313">
        <v>0.93319591263366797</v>
      </c>
      <c r="R313">
        <v>5.99582279057485E-2</v>
      </c>
      <c r="S313">
        <v>8.1639922776267193E-2</v>
      </c>
      <c r="T313">
        <v>1.2148195077908699</v>
      </c>
      <c r="U313">
        <v>1.2148195077908699</v>
      </c>
      <c r="V313">
        <v>0.912809981528931</v>
      </c>
      <c r="W313">
        <v>6.71</v>
      </c>
      <c r="X313">
        <v>3</v>
      </c>
      <c r="Y313">
        <v>457274</v>
      </c>
      <c r="Z313">
        <v>28580</v>
      </c>
      <c r="AA313">
        <v>1.35</v>
      </c>
      <c r="AB313">
        <v>16</v>
      </c>
      <c r="AC313">
        <v>11</v>
      </c>
      <c r="AD313">
        <v>5</v>
      </c>
      <c r="AE313">
        <v>68.75</v>
      </c>
      <c r="AF313">
        <v>13</v>
      </c>
      <c r="AG313">
        <v>7</v>
      </c>
      <c r="AH313">
        <v>1</v>
      </c>
      <c r="AI313">
        <v>8</v>
      </c>
    </row>
    <row r="314" spans="1:35" x14ac:dyDescent="0.2">
      <c r="A314" s="102">
        <v>1408</v>
      </c>
      <c r="B314">
        <v>3076</v>
      </c>
      <c r="C314" s="106" t="s">
        <v>1227</v>
      </c>
      <c r="D314" s="106" t="s">
        <v>988</v>
      </c>
      <c r="E314">
        <v>1298</v>
      </c>
      <c r="F314">
        <v>1320</v>
      </c>
      <c r="G314">
        <v>800</v>
      </c>
      <c r="H314" s="106" t="s">
        <v>984</v>
      </c>
      <c r="I314">
        <v>3099</v>
      </c>
      <c r="J314" s="106" t="s">
        <v>33</v>
      </c>
      <c r="K314" s="106" t="s">
        <v>1004</v>
      </c>
      <c r="L314">
        <v>650</v>
      </c>
      <c r="M314">
        <v>664</v>
      </c>
      <c r="N314">
        <v>1600</v>
      </c>
      <c r="O314" s="106" t="s">
        <v>981</v>
      </c>
      <c r="P314">
        <v>0.75224306907185201</v>
      </c>
      <c r="Q314">
        <v>0.93294221209718098</v>
      </c>
      <c r="R314">
        <v>0.33598922442776102</v>
      </c>
      <c r="S314" s="15">
        <v>1.9101126103156601E-2</v>
      </c>
      <c r="T314">
        <v>-0.97607549514221204</v>
      </c>
      <c r="U314">
        <v>0.97607549514221204</v>
      </c>
      <c r="V314">
        <v>0.92765870993491595</v>
      </c>
      <c r="W314">
        <v>-6.63</v>
      </c>
      <c r="X314">
        <v>0.61</v>
      </c>
      <c r="Y314">
        <v>457169</v>
      </c>
      <c r="Z314">
        <v>25398</v>
      </c>
      <c r="AA314">
        <v>1.25</v>
      </c>
      <c r="AB314">
        <v>18</v>
      </c>
      <c r="AC314">
        <v>12</v>
      </c>
      <c r="AD314">
        <v>6</v>
      </c>
      <c r="AE314">
        <v>66.67</v>
      </c>
      <c r="AF314">
        <v>12</v>
      </c>
      <c r="AG314">
        <v>8</v>
      </c>
      <c r="AH314">
        <v>4</v>
      </c>
      <c r="AI314">
        <v>6</v>
      </c>
    </row>
    <row r="315" spans="1:35" x14ac:dyDescent="0.2">
      <c r="A315" s="102">
        <v>2316</v>
      </c>
      <c r="B315">
        <v>7984</v>
      </c>
      <c r="C315" s="106" t="s">
        <v>663</v>
      </c>
      <c r="D315" s="106" t="s">
        <v>1002</v>
      </c>
      <c r="E315">
        <v>1284</v>
      </c>
      <c r="F315">
        <v>1284</v>
      </c>
      <c r="G315">
        <v>600</v>
      </c>
      <c r="H315" s="106" t="s">
        <v>984</v>
      </c>
      <c r="I315">
        <v>9706</v>
      </c>
      <c r="J315" s="106" t="s">
        <v>1069</v>
      </c>
      <c r="K315" s="106" t="s">
        <v>1000</v>
      </c>
      <c r="L315">
        <v>4040</v>
      </c>
      <c r="M315">
        <v>4005</v>
      </c>
      <c r="N315">
        <v>200</v>
      </c>
      <c r="O315" s="106" t="s">
        <v>981</v>
      </c>
      <c r="P315">
        <v>0.76064135998475202</v>
      </c>
      <c r="Q315">
        <v>0.91268358713809805</v>
      </c>
      <c r="R315">
        <v>0.44128171428804502</v>
      </c>
      <c r="S315" s="106">
        <v>8.4135907991386705E-4</v>
      </c>
      <c r="T315">
        <v>-0.42401823733758498</v>
      </c>
      <c r="U315">
        <v>0.42401823733758498</v>
      </c>
      <c r="V315">
        <v>0.53797518901906105</v>
      </c>
      <c r="W315">
        <v>-2.85</v>
      </c>
      <c r="X315">
        <v>3.82</v>
      </c>
      <c r="Y315">
        <v>456868</v>
      </c>
      <c r="Z315">
        <v>24046</v>
      </c>
      <c r="AA315">
        <v>1.37</v>
      </c>
      <c r="AB315">
        <v>19</v>
      </c>
      <c r="AC315">
        <v>13</v>
      </c>
      <c r="AD315">
        <v>6</v>
      </c>
      <c r="AE315">
        <v>68.42</v>
      </c>
      <c r="AF315">
        <v>11</v>
      </c>
      <c r="AG315">
        <v>11</v>
      </c>
      <c r="AH315">
        <v>4</v>
      </c>
      <c r="AI315">
        <v>4</v>
      </c>
    </row>
    <row r="316" spans="1:35" x14ac:dyDescent="0.2">
      <c r="A316" s="102">
        <v>2016</v>
      </c>
      <c r="B316">
        <v>2501</v>
      </c>
      <c r="C316" s="106" t="s">
        <v>501</v>
      </c>
      <c r="D316" s="106" t="s">
        <v>1006</v>
      </c>
      <c r="E316">
        <v>1962</v>
      </c>
      <c r="F316">
        <v>2008</v>
      </c>
      <c r="G316">
        <v>300</v>
      </c>
      <c r="H316" s="106" t="s">
        <v>984</v>
      </c>
      <c r="I316">
        <v>6963</v>
      </c>
      <c r="J316" s="106" t="s">
        <v>1488</v>
      </c>
      <c r="K316" s="106" t="s">
        <v>986</v>
      </c>
      <c r="L316">
        <v>7000</v>
      </c>
      <c r="M316">
        <v>6860</v>
      </c>
      <c r="N316">
        <v>100</v>
      </c>
      <c r="O316" s="106" t="s">
        <v>981</v>
      </c>
      <c r="P316">
        <v>0.907269379557606</v>
      </c>
      <c r="Q316">
        <v>0.919883373344762</v>
      </c>
      <c r="R316" s="15">
        <v>3.3207436296348397E-2</v>
      </c>
      <c r="S316" s="106">
        <v>4.6502253650147797E-3</v>
      </c>
      <c r="T316">
        <v>-1.21885092183454</v>
      </c>
      <c r="U316">
        <v>1.21885092183454</v>
      </c>
      <c r="V316">
        <v>2.8443214881478598</v>
      </c>
      <c r="W316">
        <v>-5.66</v>
      </c>
      <c r="X316">
        <v>12.19</v>
      </c>
      <c r="Y316">
        <v>456833</v>
      </c>
      <c r="Z316">
        <v>50759</v>
      </c>
      <c r="AA316">
        <v>3.2</v>
      </c>
      <c r="AB316">
        <v>9</v>
      </c>
      <c r="AC316">
        <v>8</v>
      </c>
      <c r="AD316">
        <v>1</v>
      </c>
      <c r="AE316">
        <v>88.89</v>
      </c>
      <c r="AF316">
        <v>8</v>
      </c>
      <c r="AG316">
        <v>8</v>
      </c>
      <c r="AH316">
        <v>0</v>
      </c>
      <c r="AI316">
        <v>1</v>
      </c>
    </row>
    <row r="317" spans="1:35" x14ac:dyDescent="0.2">
      <c r="A317" s="102">
        <v>3645</v>
      </c>
      <c r="B317">
        <v>2175</v>
      </c>
      <c r="C317" s="106" t="s">
        <v>1152</v>
      </c>
      <c r="D317" s="106" t="s">
        <v>993</v>
      </c>
      <c r="E317">
        <v>2575</v>
      </c>
      <c r="F317">
        <v>2566</v>
      </c>
      <c r="G317">
        <v>400</v>
      </c>
      <c r="H317" s="106" t="s">
        <v>981</v>
      </c>
      <c r="I317">
        <v>9076</v>
      </c>
      <c r="J317" s="106" t="s">
        <v>737</v>
      </c>
      <c r="K317" s="106" t="s">
        <v>1065</v>
      </c>
      <c r="L317">
        <v>1306</v>
      </c>
      <c r="M317">
        <v>1281</v>
      </c>
      <c r="N317">
        <v>800</v>
      </c>
      <c r="O317" s="106" t="s">
        <v>984</v>
      </c>
      <c r="P317">
        <v>0.81838638667621599</v>
      </c>
      <c r="Q317">
        <v>0.877664421990069</v>
      </c>
      <c r="R317" s="15">
        <v>4.12956799687011E-2</v>
      </c>
      <c r="S317" s="15">
        <v>2.6751024284166799E-2</v>
      </c>
      <c r="T317">
        <v>2.11600051795148</v>
      </c>
      <c r="U317">
        <v>2.11600051795148</v>
      </c>
      <c r="V317">
        <v>1.50648910237728</v>
      </c>
      <c r="W317">
        <v>11.77</v>
      </c>
      <c r="X317">
        <v>0.16</v>
      </c>
      <c r="Y317">
        <v>456542</v>
      </c>
      <c r="Z317">
        <v>20752</v>
      </c>
      <c r="AA317">
        <v>1.1100000000000001</v>
      </c>
      <c r="AB317">
        <v>22</v>
      </c>
      <c r="AC317">
        <v>15</v>
      </c>
      <c r="AD317">
        <v>7</v>
      </c>
      <c r="AE317">
        <v>68.180000000000007</v>
      </c>
      <c r="AF317">
        <v>8</v>
      </c>
      <c r="AG317">
        <v>16</v>
      </c>
      <c r="AH317">
        <v>6</v>
      </c>
      <c r="AI317">
        <v>0</v>
      </c>
    </row>
    <row r="318" spans="1:35" x14ac:dyDescent="0.2">
      <c r="A318" s="102">
        <v>3632</v>
      </c>
      <c r="B318">
        <v>4919</v>
      </c>
      <c r="C318" s="106" t="s">
        <v>579</v>
      </c>
      <c r="D318" s="106" t="s">
        <v>1003</v>
      </c>
      <c r="E318">
        <v>4960</v>
      </c>
      <c r="F318">
        <v>5070</v>
      </c>
      <c r="G318">
        <v>200</v>
      </c>
      <c r="H318" s="106" t="s">
        <v>984</v>
      </c>
      <c r="I318">
        <v>8020</v>
      </c>
      <c r="J318" s="106" t="s">
        <v>1061</v>
      </c>
      <c r="K318" s="106" t="s">
        <v>988</v>
      </c>
      <c r="L318">
        <v>1191</v>
      </c>
      <c r="M318">
        <v>1216</v>
      </c>
      <c r="N318">
        <v>800</v>
      </c>
      <c r="O318" s="106" t="s">
        <v>981</v>
      </c>
      <c r="P318">
        <v>0.66829382714788499</v>
      </c>
      <c r="Q318">
        <v>0.87813576442301</v>
      </c>
      <c r="R318">
        <v>0.34372434645965699</v>
      </c>
      <c r="S318" s="15">
        <v>1.07521112117599E-3</v>
      </c>
      <c r="T318">
        <v>-1.5143903354297601</v>
      </c>
      <c r="U318">
        <v>1.5143903354297601</v>
      </c>
      <c r="V318">
        <v>1.46456242610732</v>
      </c>
      <c r="W318">
        <v>-10.78</v>
      </c>
      <c r="X318">
        <v>4.0599999999999996</v>
      </c>
      <c r="Y318">
        <v>456537</v>
      </c>
      <c r="Z318">
        <v>20752</v>
      </c>
      <c r="AA318">
        <v>1.19</v>
      </c>
      <c r="AB318">
        <v>22</v>
      </c>
      <c r="AC318">
        <v>15</v>
      </c>
      <c r="AD318">
        <v>7</v>
      </c>
      <c r="AE318">
        <v>68.180000000000007</v>
      </c>
      <c r="AF318">
        <v>8</v>
      </c>
      <c r="AG318">
        <v>14</v>
      </c>
      <c r="AH318">
        <v>6</v>
      </c>
      <c r="AI318">
        <v>2</v>
      </c>
    </row>
    <row r="319" spans="1:35" x14ac:dyDescent="0.2">
      <c r="A319" s="102">
        <v>2060</v>
      </c>
      <c r="B319">
        <v>1417</v>
      </c>
      <c r="C319" s="106" t="s">
        <v>1641</v>
      </c>
      <c r="D319" s="106" t="s">
        <v>990</v>
      </c>
      <c r="E319">
        <v>1485</v>
      </c>
      <c r="F319">
        <v>1486</v>
      </c>
      <c r="G319">
        <v>700</v>
      </c>
      <c r="H319" s="106" t="s">
        <v>981</v>
      </c>
      <c r="I319">
        <v>9024</v>
      </c>
      <c r="J319" s="106" t="s">
        <v>1642</v>
      </c>
      <c r="K319" s="106" t="s">
        <v>1065</v>
      </c>
      <c r="L319">
        <v>1272</v>
      </c>
      <c r="M319">
        <v>1295</v>
      </c>
      <c r="N319">
        <v>800</v>
      </c>
      <c r="O319" s="106" t="s">
        <v>984</v>
      </c>
      <c r="P319">
        <v>0.707634519596399</v>
      </c>
      <c r="Q319">
        <v>0.91860658426225805</v>
      </c>
      <c r="R319">
        <v>0.212107147947007</v>
      </c>
      <c r="S319">
        <v>2.2732587644770999E-2</v>
      </c>
      <c r="T319">
        <v>1.7408229493782801</v>
      </c>
      <c r="U319">
        <v>1.7408229493782801</v>
      </c>
      <c r="V319">
        <v>1.8841156409942299</v>
      </c>
      <c r="W319">
        <v>11.67</v>
      </c>
      <c r="X319">
        <v>0.4</v>
      </c>
      <c r="Y319">
        <v>456029</v>
      </c>
      <c r="Z319">
        <v>24002</v>
      </c>
      <c r="AA319">
        <v>1.2</v>
      </c>
      <c r="AB319">
        <v>19</v>
      </c>
      <c r="AC319">
        <v>15</v>
      </c>
      <c r="AD319">
        <v>4</v>
      </c>
      <c r="AE319">
        <v>78.95</v>
      </c>
      <c r="AF319">
        <v>13</v>
      </c>
      <c r="AG319">
        <v>9</v>
      </c>
      <c r="AH319">
        <v>3</v>
      </c>
      <c r="AI319">
        <v>7</v>
      </c>
    </row>
    <row r="320" spans="1:35" x14ac:dyDescent="0.2">
      <c r="A320" s="102">
        <v>3900</v>
      </c>
      <c r="B320">
        <v>3231</v>
      </c>
      <c r="C320" s="106" t="s">
        <v>378</v>
      </c>
      <c r="D320" s="106" t="s">
        <v>1000</v>
      </c>
      <c r="E320">
        <v>1770</v>
      </c>
      <c r="F320">
        <v>1768</v>
      </c>
      <c r="G320">
        <v>600</v>
      </c>
      <c r="H320" s="106" t="s">
        <v>984</v>
      </c>
      <c r="I320">
        <v>8020</v>
      </c>
      <c r="J320" s="106" t="s">
        <v>1061</v>
      </c>
      <c r="K320" s="106" t="s">
        <v>988</v>
      </c>
      <c r="L320">
        <v>1191</v>
      </c>
      <c r="M320">
        <v>1216</v>
      </c>
      <c r="N320">
        <v>900</v>
      </c>
      <c r="O320" s="106" t="s">
        <v>981</v>
      </c>
      <c r="P320">
        <v>0.71199243741518004</v>
      </c>
      <c r="Q320">
        <v>0.86933897443512498</v>
      </c>
      <c r="R320" s="15">
        <v>0.41536910488169299</v>
      </c>
      <c r="S320" s="15">
        <v>3.3142512768321003E-2</v>
      </c>
      <c r="T320">
        <v>-1.47327453193282</v>
      </c>
      <c r="U320">
        <v>1.47327453193282</v>
      </c>
      <c r="V320">
        <v>1.4180715894342399</v>
      </c>
      <c r="W320">
        <v>-23.5</v>
      </c>
      <c r="X320">
        <v>3.17</v>
      </c>
      <c r="Y320">
        <v>455675</v>
      </c>
      <c r="Z320">
        <v>21699</v>
      </c>
      <c r="AA320">
        <v>1.06</v>
      </c>
      <c r="AB320">
        <v>21</v>
      </c>
      <c r="AC320">
        <v>13</v>
      </c>
      <c r="AD320">
        <v>8</v>
      </c>
      <c r="AE320">
        <v>61.9</v>
      </c>
      <c r="AF320">
        <v>11</v>
      </c>
      <c r="AG320">
        <v>11</v>
      </c>
      <c r="AH320">
        <v>4</v>
      </c>
      <c r="AI320">
        <v>6</v>
      </c>
    </row>
    <row r="321" spans="1:35" x14ac:dyDescent="0.2">
      <c r="A321" s="102">
        <v>4299</v>
      </c>
      <c r="B321">
        <v>8766</v>
      </c>
      <c r="C321" s="106" t="s">
        <v>1104</v>
      </c>
      <c r="D321" s="106" t="s">
        <v>1111</v>
      </c>
      <c r="E321">
        <v>4415</v>
      </c>
      <c r="F321">
        <v>4410</v>
      </c>
      <c r="G321">
        <v>200</v>
      </c>
      <c r="H321" s="106" t="s">
        <v>984</v>
      </c>
      <c r="I321">
        <v>8802</v>
      </c>
      <c r="J321" s="106" t="s">
        <v>1652</v>
      </c>
      <c r="K321" s="106" t="s">
        <v>1000</v>
      </c>
      <c r="L321">
        <v>1553</v>
      </c>
      <c r="M321">
        <v>1574.5</v>
      </c>
      <c r="N321">
        <v>600</v>
      </c>
      <c r="O321" s="106" t="s">
        <v>981</v>
      </c>
      <c r="P321">
        <v>0.82299008140422603</v>
      </c>
      <c r="Q321">
        <v>0.85346277934301595</v>
      </c>
      <c r="R321" s="106">
        <v>0.35803298851633503</v>
      </c>
      <c r="S321">
        <v>8.4081288553570305E-2</v>
      </c>
      <c r="T321">
        <v>-0.63410228209494301</v>
      </c>
      <c r="U321">
        <v>0.63410228209494301</v>
      </c>
      <c r="V321">
        <v>0.65841947337717799</v>
      </c>
      <c r="W321">
        <v>-3.88</v>
      </c>
      <c r="X321">
        <v>7.11</v>
      </c>
      <c r="Y321">
        <v>455425</v>
      </c>
      <c r="Z321">
        <v>23970</v>
      </c>
      <c r="AA321">
        <v>1.47</v>
      </c>
      <c r="AB321">
        <v>19</v>
      </c>
      <c r="AC321">
        <v>15</v>
      </c>
      <c r="AD321">
        <v>4</v>
      </c>
      <c r="AE321">
        <v>78.95</v>
      </c>
      <c r="AF321">
        <v>12</v>
      </c>
      <c r="AG321">
        <v>9</v>
      </c>
      <c r="AH321">
        <v>1</v>
      </c>
      <c r="AI321">
        <v>9</v>
      </c>
    </row>
    <row r="322" spans="1:35" x14ac:dyDescent="0.2">
      <c r="A322" s="102">
        <v>4225</v>
      </c>
      <c r="B322">
        <v>2587</v>
      </c>
      <c r="C322" s="106" t="s">
        <v>1364</v>
      </c>
      <c r="D322" s="106" t="s">
        <v>1006</v>
      </c>
      <c r="E322">
        <v>4100</v>
      </c>
      <c r="F322">
        <v>4075</v>
      </c>
      <c r="G322">
        <v>200</v>
      </c>
      <c r="H322" s="106" t="s">
        <v>981</v>
      </c>
      <c r="I322">
        <v>5233</v>
      </c>
      <c r="J322" s="106" t="s">
        <v>1127</v>
      </c>
      <c r="K322" s="106" t="s">
        <v>980</v>
      </c>
      <c r="L322">
        <v>2127</v>
      </c>
      <c r="M322">
        <v>2125</v>
      </c>
      <c r="N322">
        <v>400</v>
      </c>
      <c r="O322" s="106" t="s">
        <v>984</v>
      </c>
      <c r="P322">
        <v>0.74903809837000201</v>
      </c>
      <c r="Q322">
        <v>0.85694206937217199</v>
      </c>
      <c r="R322">
        <v>2.4137002558505798E-2</v>
      </c>
      <c r="S322">
        <v>8.1232490007806402E-3</v>
      </c>
      <c r="T322">
        <v>0.33117358048947398</v>
      </c>
      <c r="U322">
        <v>0.33117358048947398</v>
      </c>
      <c r="V322">
        <v>0.415665478166791</v>
      </c>
      <c r="W322">
        <v>4.12</v>
      </c>
      <c r="X322">
        <v>4.29</v>
      </c>
      <c r="Y322">
        <v>455304</v>
      </c>
      <c r="Z322">
        <v>45530</v>
      </c>
      <c r="AA322">
        <v>2.6</v>
      </c>
      <c r="AB322">
        <v>10</v>
      </c>
      <c r="AC322">
        <v>8</v>
      </c>
      <c r="AD322">
        <v>2</v>
      </c>
      <c r="AE322">
        <v>80</v>
      </c>
      <c r="AF322">
        <v>8</v>
      </c>
      <c r="AG322">
        <v>7</v>
      </c>
      <c r="AH322">
        <v>2</v>
      </c>
      <c r="AI322">
        <v>1</v>
      </c>
    </row>
    <row r="323" spans="1:35" x14ac:dyDescent="0.2">
      <c r="A323" s="102">
        <v>3510</v>
      </c>
      <c r="B323">
        <v>3101</v>
      </c>
      <c r="C323" s="106" t="s">
        <v>1205</v>
      </c>
      <c r="D323" s="106" t="s">
        <v>1199</v>
      </c>
      <c r="E323">
        <v>1455</v>
      </c>
      <c r="F323">
        <v>1467</v>
      </c>
      <c r="G323">
        <v>600</v>
      </c>
      <c r="H323" s="106" t="s">
        <v>981</v>
      </c>
      <c r="I323">
        <v>5471</v>
      </c>
      <c r="J323" s="106" t="s">
        <v>1146</v>
      </c>
      <c r="K323" s="106" t="s">
        <v>1022</v>
      </c>
      <c r="L323">
        <v>3270</v>
      </c>
      <c r="M323">
        <v>3160</v>
      </c>
      <c r="N323">
        <v>300</v>
      </c>
      <c r="O323" s="106" t="s">
        <v>984</v>
      </c>
      <c r="P323">
        <v>0.68683018365008996</v>
      </c>
      <c r="Q323">
        <v>0.88193664637767999</v>
      </c>
      <c r="R323" s="15">
        <v>5.4138933829244798E-2</v>
      </c>
      <c r="S323">
        <v>3.8180682247340599E-3</v>
      </c>
      <c r="T323">
        <v>4.0038190131993501</v>
      </c>
      <c r="U323">
        <v>4.0038190131993501</v>
      </c>
      <c r="V323">
        <v>3.0148952470167401</v>
      </c>
      <c r="W323">
        <v>23.97</v>
      </c>
      <c r="X323">
        <v>7.15</v>
      </c>
      <c r="Y323">
        <v>454897</v>
      </c>
      <c r="Z323">
        <v>30326</v>
      </c>
      <c r="AA323">
        <v>1.44</v>
      </c>
      <c r="AB323">
        <v>15</v>
      </c>
      <c r="AC323">
        <v>10</v>
      </c>
      <c r="AD323">
        <v>5</v>
      </c>
      <c r="AE323">
        <v>66.67</v>
      </c>
      <c r="AF323">
        <v>13</v>
      </c>
      <c r="AG323">
        <v>6</v>
      </c>
      <c r="AH323">
        <v>1</v>
      </c>
      <c r="AI323">
        <v>8</v>
      </c>
    </row>
    <row r="324" spans="1:35" x14ac:dyDescent="0.2">
      <c r="A324" s="102">
        <v>2973</v>
      </c>
      <c r="B324">
        <v>6028</v>
      </c>
      <c r="C324" s="106" t="s">
        <v>469</v>
      </c>
      <c r="D324" s="106" t="s">
        <v>993</v>
      </c>
      <c r="E324">
        <v>6150</v>
      </c>
      <c r="F324">
        <v>6230</v>
      </c>
      <c r="G324">
        <v>100</v>
      </c>
      <c r="H324" s="106" t="s">
        <v>981</v>
      </c>
      <c r="I324">
        <v>9715</v>
      </c>
      <c r="J324" s="106" t="s">
        <v>1239</v>
      </c>
      <c r="K324" s="106" t="s">
        <v>993</v>
      </c>
      <c r="L324">
        <v>2170</v>
      </c>
      <c r="M324">
        <v>2208</v>
      </c>
      <c r="N324">
        <v>300</v>
      </c>
      <c r="O324" s="106" t="s">
        <v>984</v>
      </c>
      <c r="P324">
        <v>0.88949255246887904</v>
      </c>
      <c r="Q324">
        <v>0.89649140524116699</v>
      </c>
      <c r="R324">
        <v>6.5163260352871205E-2</v>
      </c>
      <c r="S324">
        <v>9.6696866017551304E-3</v>
      </c>
      <c r="T324">
        <v>0.66947359495731196</v>
      </c>
      <c r="U324">
        <v>0.66947359495731196</v>
      </c>
      <c r="V324">
        <v>0.72789303683653295</v>
      </c>
      <c r="W324">
        <v>5.14</v>
      </c>
      <c r="X324">
        <v>6.32</v>
      </c>
      <c r="Y324">
        <v>454175</v>
      </c>
      <c r="Z324">
        <v>50464</v>
      </c>
      <c r="AA324">
        <v>3.35</v>
      </c>
      <c r="AB324">
        <v>9</v>
      </c>
      <c r="AC324">
        <v>8</v>
      </c>
      <c r="AD324">
        <v>1</v>
      </c>
      <c r="AE324">
        <v>88.89</v>
      </c>
      <c r="AF324">
        <v>6</v>
      </c>
      <c r="AG324">
        <v>7</v>
      </c>
      <c r="AH324">
        <v>1</v>
      </c>
      <c r="AI324">
        <v>1</v>
      </c>
    </row>
    <row r="325" spans="1:35" x14ac:dyDescent="0.2">
      <c r="A325" s="102">
        <v>2951</v>
      </c>
      <c r="B325">
        <v>1893</v>
      </c>
      <c r="C325" s="106" t="s">
        <v>1286</v>
      </c>
      <c r="D325" s="106" t="s">
        <v>990</v>
      </c>
      <c r="E325">
        <v>547</v>
      </c>
      <c r="F325">
        <v>550</v>
      </c>
      <c r="G325">
        <v>1000</v>
      </c>
      <c r="H325" s="106" t="s">
        <v>984</v>
      </c>
      <c r="I325">
        <v>4704</v>
      </c>
      <c r="J325" s="106" t="s">
        <v>945</v>
      </c>
      <c r="K325" s="106" t="s">
        <v>983</v>
      </c>
      <c r="L325">
        <v>5650</v>
      </c>
      <c r="M325">
        <v>5740</v>
      </c>
      <c r="N325">
        <v>100</v>
      </c>
      <c r="O325" s="106" t="s">
        <v>981</v>
      </c>
      <c r="P325">
        <v>0.87224937259559399</v>
      </c>
      <c r="Q325">
        <v>0.89695296685750903</v>
      </c>
      <c r="R325">
        <v>0.31134189172298499</v>
      </c>
      <c r="S325">
        <v>2.9226632710437898E-2</v>
      </c>
      <c r="T325">
        <v>-2.0807003220920399</v>
      </c>
      <c r="U325">
        <v>2.0807003220920399</v>
      </c>
      <c r="V325">
        <v>1.9825669329270199</v>
      </c>
      <c r="W325">
        <v>-12.15</v>
      </c>
      <c r="X325">
        <v>4.18</v>
      </c>
      <c r="Y325">
        <v>453998</v>
      </c>
      <c r="Z325">
        <v>25222</v>
      </c>
      <c r="AA325">
        <v>1.83</v>
      </c>
      <c r="AB325">
        <v>18</v>
      </c>
      <c r="AC325">
        <v>14</v>
      </c>
      <c r="AD325">
        <v>4</v>
      </c>
      <c r="AE325">
        <v>77.78</v>
      </c>
      <c r="AF325">
        <v>13</v>
      </c>
      <c r="AG325">
        <v>12</v>
      </c>
      <c r="AH325">
        <v>1</v>
      </c>
      <c r="AI325">
        <v>5</v>
      </c>
    </row>
    <row r="326" spans="1:35" x14ac:dyDescent="0.2">
      <c r="A326" s="102">
        <v>940</v>
      </c>
      <c r="B326">
        <v>3289</v>
      </c>
      <c r="C326" s="106" t="s">
        <v>535</v>
      </c>
      <c r="D326" s="106" t="s">
        <v>1000</v>
      </c>
      <c r="E326">
        <v>505</v>
      </c>
      <c r="F326">
        <v>513</v>
      </c>
      <c r="G326">
        <v>2100</v>
      </c>
      <c r="H326" s="106" t="s">
        <v>984</v>
      </c>
      <c r="I326">
        <v>8593</v>
      </c>
      <c r="J326" s="106" t="s">
        <v>220</v>
      </c>
      <c r="K326" s="106" t="s">
        <v>987</v>
      </c>
      <c r="L326">
        <v>498</v>
      </c>
      <c r="M326">
        <v>496</v>
      </c>
      <c r="N326">
        <v>2200</v>
      </c>
      <c r="O326" s="106" t="s">
        <v>981</v>
      </c>
      <c r="P326">
        <v>0.94027568785514004</v>
      </c>
      <c r="Q326">
        <v>0.94218873458594299</v>
      </c>
      <c r="R326">
        <v>0.12965096206577001</v>
      </c>
      <c r="S326">
        <v>7.2526510055781396E-2</v>
      </c>
      <c r="T326">
        <v>-0.23867361529526401</v>
      </c>
      <c r="U326">
        <v>0.23867361529526401</v>
      </c>
      <c r="V326">
        <v>0.34504766538895199</v>
      </c>
      <c r="W326">
        <v>-1.84</v>
      </c>
      <c r="X326">
        <v>1.29</v>
      </c>
      <c r="Y326">
        <v>451865</v>
      </c>
      <c r="Z326">
        <v>26580</v>
      </c>
      <c r="AA326">
        <v>1.27</v>
      </c>
      <c r="AB326">
        <v>17</v>
      </c>
      <c r="AC326">
        <v>11</v>
      </c>
      <c r="AD326">
        <v>6</v>
      </c>
      <c r="AE326">
        <v>64.709999999999994</v>
      </c>
      <c r="AF326">
        <v>11</v>
      </c>
      <c r="AG326">
        <v>8</v>
      </c>
      <c r="AH326">
        <v>3</v>
      </c>
      <c r="AI326">
        <v>6</v>
      </c>
    </row>
    <row r="327" spans="1:35" x14ac:dyDescent="0.2">
      <c r="A327" s="102">
        <v>855</v>
      </c>
      <c r="B327">
        <v>3048</v>
      </c>
      <c r="C327" s="106" t="s">
        <v>1226</v>
      </c>
      <c r="D327" s="106" t="s">
        <v>1004</v>
      </c>
      <c r="E327">
        <v>1026</v>
      </c>
      <c r="F327">
        <v>1031</v>
      </c>
      <c r="G327">
        <v>1000</v>
      </c>
      <c r="H327" s="106" t="s">
        <v>981</v>
      </c>
      <c r="I327">
        <v>9303</v>
      </c>
      <c r="J327" s="106" t="s">
        <v>1279</v>
      </c>
      <c r="K327" s="106" t="s">
        <v>1297</v>
      </c>
      <c r="L327">
        <v>1269</v>
      </c>
      <c r="M327">
        <v>1264</v>
      </c>
      <c r="N327">
        <v>800</v>
      </c>
      <c r="O327" s="106" t="s">
        <v>984</v>
      </c>
      <c r="P327">
        <v>0.85464235373790298</v>
      </c>
      <c r="Q327">
        <v>0.94464550752786802</v>
      </c>
      <c r="R327">
        <v>0.34867972252727097</v>
      </c>
      <c r="S327" s="15">
        <v>2.8632689936936699E-3</v>
      </c>
      <c r="T327">
        <v>1.1871728971892399</v>
      </c>
      <c r="U327">
        <v>1.1871728971892399</v>
      </c>
      <c r="V327">
        <v>1.21470461265844</v>
      </c>
      <c r="W327">
        <v>5.99</v>
      </c>
      <c r="X327">
        <v>1.96</v>
      </c>
      <c r="Y327">
        <v>451610</v>
      </c>
      <c r="Z327">
        <v>16129</v>
      </c>
      <c r="AA327">
        <v>0.8</v>
      </c>
      <c r="AB327">
        <v>28</v>
      </c>
      <c r="AC327">
        <v>20</v>
      </c>
      <c r="AD327">
        <v>8</v>
      </c>
      <c r="AE327">
        <v>71.430000000000007</v>
      </c>
      <c r="AF327">
        <v>11</v>
      </c>
      <c r="AG327">
        <v>14</v>
      </c>
      <c r="AH327">
        <v>7</v>
      </c>
      <c r="AI327">
        <v>7</v>
      </c>
    </row>
    <row r="328" spans="1:35" x14ac:dyDescent="0.2">
      <c r="A328" s="102">
        <v>4229</v>
      </c>
      <c r="B328">
        <v>3046</v>
      </c>
      <c r="C328" s="106" t="s">
        <v>521</v>
      </c>
      <c r="D328" s="106" t="s">
        <v>1004</v>
      </c>
      <c r="E328">
        <v>6560</v>
      </c>
      <c r="F328">
        <v>6680</v>
      </c>
      <c r="G328">
        <v>100</v>
      </c>
      <c r="H328" s="106" t="s">
        <v>981</v>
      </c>
      <c r="I328">
        <v>8601</v>
      </c>
      <c r="J328" s="106" t="s">
        <v>22</v>
      </c>
      <c r="K328" s="106" t="s">
        <v>1118</v>
      </c>
      <c r="L328">
        <v>407.6</v>
      </c>
      <c r="M328">
        <v>407</v>
      </c>
      <c r="N328">
        <v>1600</v>
      </c>
      <c r="O328" s="106" t="s">
        <v>984</v>
      </c>
      <c r="P328">
        <v>0.70762853712229501</v>
      </c>
      <c r="Q328">
        <v>0.85680352575216301</v>
      </c>
      <c r="R328">
        <v>0.29155955130709699</v>
      </c>
      <c r="S328">
        <v>7.2639133342291603E-3</v>
      </c>
      <c r="T328">
        <v>2.8323275300954101</v>
      </c>
      <c r="U328">
        <v>2.8323275300954101</v>
      </c>
      <c r="V328">
        <v>2.4762486384518101</v>
      </c>
      <c r="W328">
        <v>15.7</v>
      </c>
      <c r="X328">
        <v>2.5099999999999998</v>
      </c>
      <c r="Y328">
        <v>450983</v>
      </c>
      <c r="Z328">
        <v>18039</v>
      </c>
      <c r="AA328">
        <v>0.96</v>
      </c>
      <c r="AB328">
        <v>25</v>
      </c>
      <c r="AC328">
        <v>15</v>
      </c>
      <c r="AD328">
        <v>10</v>
      </c>
      <c r="AE328">
        <v>60</v>
      </c>
      <c r="AF328">
        <v>11</v>
      </c>
      <c r="AG328">
        <v>12</v>
      </c>
      <c r="AH328">
        <v>6</v>
      </c>
      <c r="AI328">
        <v>7</v>
      </c>
    </row>
    <row r="329" spans="1:35" x14ac:dyDescent="0.2">
      <c r="A329" s="102">
        <v>721</v>
      </c>
      <c r="B329">
        <v>2768</v>
      </c>
      <c r="C329" s="106" t="s">
        <v>1494</v>
      </c>
      <c r="D329" s="106" t="s">
        <v>988</v>
      </c>
      <c r="E329">
        <v>233</v>
      </c>
      <c r="F329">
        <v>231</v>
      </c>
      <c r="G329">
        <v>3700</v>
      </c>
      <c r="H329" s="106" t="s">
        <v>984</v>
      </c>
      <c r="I329">
        <v>8830</v>
      </c>
      <c r="J329" s="106" t="s">
        <v>1055</v>
      </c>
      <c r="K329" s="106" t="s">
        <v>1000</v>
      </c>
      <c r="L329">
        <v>2817.5</v>
      </c>
      <c r="M329">
        <v>2875.5</v>
      </c>
      <c r="N329">
        <v>300</v>
      </c>
      <c r="O329" s="106" t="s">
        <v>981</v>
      </c>
      <c r="P329">
        <v>0.93515531580113098</v>
      </c>
      <c r="Q329">
        <v>0.948130205003614</v>
      </c>
      <c r="R329">
        <v>0.35348039462104902</v>
      </c>
      <c r="S329" s="15">
        <v>4.9683186412501197E-2</v>
      </c>
      <c r="T329">
        <v>-1.8665182937293401</v>
      </c>
      <c r="U329">
        <v>1.8665182937293401</v>
      </c>
      <c r="V329">
        <v>1.17712278246714</v>
      </c>
      <c r="W329">
        <v>-11.67</v>
      </c>
      <c r="X329">
        <v>0.92</v>
      </c>
      <c r="Y329">
        <v>450832</v>
      </c>
      <c r="Z329">
        <v>23728</v>
      </c>
      <c r="AA329">
        <v>1.38</v>
      </c>
      <c r="AB329">
        <v>19</v>
      </c>
      <c r="AC329">
        <v>14</v>
      </c>
      <c r="AD329">
        <v>5</v>
      </c>
      <c r="AE329">
        <v>73.680000000000007</v>
      </c>
      <c r="AF329">
        <v>11</v>
      </c>
      <c r="AG329">
        <v>11</v>
      </c>
      <c r="AH329">
        <v>3</v>
      </c>
      <c r="AI329">
        <v>5</v>
      </c>
    </row>
    <row r="330" spans="1:35" x14ac:dyDescent="0.2">
      <c r="A330" s="102">
        <v>369</v>
      </c>
      <c r="B330">
        <v>4045</v>
      </c>
      <c r="C330" s="106" t="s">
        <v>1228</v>
      </c>
      <c r="D330" s="106" t="s">
        <v>1003</v>
      </c>
      <c r="E330">
        <v>994</v>
      </c>
      <c r="F330">
        <v>981</v>
      </c>
      <c r="G330">
        <v>1000</v>
      </c>
      <c r="H330" s="106" t="s">
        <v>981</v>
      </c>
      <c r="I330">
        <v>8750</v>
      </c>
      <c r="J330" s="106" t="s">
        <v>27</v>
      </c>
      <c r="K330" s="106" t="s">
        <v>1111</v>
      </c>
      <c r="L330">
        <v>1257.5</v>
      </c>
      <c r="M330">
        <v>1233</v>
      </c>
      <c r="N330">
        <v>800</v>
      </c>
      <c r="O330" s="106" t="s">
        <v>984</v>
      </c>
      <c r="P330">
        <v>0.88937730929889502</v>
      </c>
      <c r="Q330">
        <v>0.95799734392542102</v>
      </c>
      <c r="R330">
        <v>0.25622183100027202</v>
      </c>
      <c r="S330" s="106">
        <v>2.6338822558080199E-3</v>
      </c>
      <c r="T330">
        <v>1.80573440514353</v>
      </c>
      <c r="U330">
        <v>1.80573440514353</v>
      </c>
      <c r="V330">
        <v>0.82875474327785204</v>
      </c>
      <c r="W330">
        <v>7.19</v>
      </c>
      <c r="X330">
        <v>0.55000000000000004</v>
      </c>
      <c r="Y330">
        <v>450508</v>
      </c>
      <c r="Z330">
        <v>23711</v>
      </c>
      <c r="AA330">
        <v>1.1299999999999999</v>
      </c>
      <c r="AB330">
        <v>19</v>
      </c>
      <c r="AC330">
        <v>12</v>
      </c>
      <c r="AD330">
        <v>7</v>
      </c>
      <c r="AE330">
        <v>63.16</v>
      </c>
      <c r="AF330">
        <v>13</v>
      </c>
      <c r="AG330">
        <v>10</v>
      </c>
      <c r="AH330">
        <v>2</v>
      </c>
      <c r="AI330">
        <v>7</v>
      </c>
    </row>
    <row r="331" spans="1:35" x14ac:dyDescent="0.2">
      <c r="A331" s="102">
        <v>2733</v>
      </c>
      <c r="B331">
        <v>2327</v>
      </c>
      <c r="C331" s="106" t="s">
        <v>1284</v>
      </c>
      <c r="D331" s="106" t="s">
        <v>983</v>
      </c>
      <c r="E331">
        <v>2748</v>
      </c>
      <c r="F331">
        <v>2730</v>
      </c>
      <c r="G331">
        <v>400</v>
      </c>
      <c r="H331" s="106" t="s">
        <v>981</v>
      </c>
      <c r="I331">
        <v>9613</v>
      </c>
      <c r="J331" s="106" t="s">
        <v>1296</v>
      </c>
      <c r="K331" s="106" t="s">
        <v>983</v>
      </c>
      <c r="L331">
        <v>1114</v>
      </c>
      <c r="M331">
        <v>1119</v>
      </c>
      <c r="N331">
        <v>1000</v>
      </c>
      <c r="O331" s="106" t="s">
        <v>984</v>
      </c>
      <c r="P331">
        <v>0.89896235057176699</v>
      </c>
      <c r="Q331">
        <v>0.90253547727289796</v>
      </c>
      <c r="R331">
        <v>0.23140000087198301</v>
      </c>
      <c r="S331" s="15">
        <v>6.5748378598207896E-2</v>
      </c>
      <c r="T331">
        <v>0.192986869942159</v>
      </c>
      <c r="U331">
        <v>0.192986869942159</v>
      </c>
      <c r="V331">
        <v>5.0122906781363196E-3</v>
      </c>
      <c r="W331">
        <v>1.36</v>
      </c>
      <c r="X331">
        <v>2.4700000000000002</v>
      </c>
      <c r="Y331">
        <v>450345</v>
      </c>
      <c r="Z331">
        <v>22517</v>
      </c>
      <c r="AA331">
        <v>1.21</v>
      </c>
      <c r="AB331">
        <v>20</v>
      </c>
      <c r="AC331">
        <v>13</v>
      </c>
      <c r="AD331">
        <v>7</v>
      </c>
      <c r="AE331">
        <v>65</v>
      </c>
      <c r="AF331">
        <v>10</v>
      </c>
      <c r="AG331">
        <v>9</v>
      </c>
      <c r="AH331">
        <v>3</v>
      </c>
      <c r="AI331">
        <v>8</v>
      </c>
    </row>
    <row r="332" spans="1:35" x14ac:dyDescent="0.2">
      <c r="A332" s="102">
        <v>3710</v>
      </c>
      <c r="B332">
        <v>3101</v>
      </c>
      <c r="C332" s="106" t="s">
        <v>1205</v>
      </c>
      <c r="D332" s="106" t="s">
        <v>1199</v>
      </c>
      <c r="E332">
        <v>1455</v>
      </c>
      <c r="F332">
        <v>1467</v>
      </c>
      <c r="G332">
        <v>700</v>
      </c>
      <c r="H332" s="106" t="s">
        <v>984</v>
      </c>
      <c r="I332">
        <v>6268</v>
      </c>
      <c r="J332" s="106" t="s">
        <v>1294</v>
      </c>
      <c r="K332" s="106" t="s">
        <v>992</v>
      </c>
      <c r="L332">
        <v>3305</v>
      </c>
      <c r="M332">
        <v>3265</v>
      </c>
      <c r="N332">
        <v>300</v>
      </c>
      <c r="O332" s="106" t="s">
        <v>981</v>
      </c>
      <c r="P332">
        <v>0.86676318088316995</v>
      </c>
      <c r="Q332">
        <v>0.87550398916962202</v>
      </c>
      <c r="R332" s="106">
        <v>0.34116682602931597</v>
      </c>
      <c r="S332">
        <v>3.4818225638119003E-2</v>
      </c>
      <c r="T332">
        <v>-4.9095113552499799E-2</v>
      </c>
      <c r="U332">
        <v>4.9095113552499799E-2</v>
      </c>
      <c r="V332">
        <v>5.8743308249425003E-2</v>
      </c>
      <c r="W332">
        <v>-0.28999999999999998</v>
      </c>
      <c r="X332">
        <v>4.84</v>
      </c>
      <c r="Y332">
        <v>450114</v>
      </c>
      <c r="Z332">
        <v>25006</v>
      </c>
      <c r="AA332">
        <v>1.23</v>
      </c>
      <c r="AB332">
        <v>18</v>
      </c>
      <c r="AC332">
        <v>12</v>
      </c>
      <c r="AD332">
        <v>6</v>
      </c>
      <c r="AE332">
        <v>66.67</v>
      </c>
      <c r="AF332">
        <v>9</v>
      </c>
      <c r="AG332">
        <v>11</v>
      </c>
      <c r="AH332">
        <v>4</v>
      </c>
      <c r="AI332">
        <v>3</v>
      </c>
    </row>
    <row r="333" spans="1:35" x14ac:dyDescent="0.2">
      <c r="A333" s="102">
        <v>656</v>
      </c>
      <c r="B333">
        <v>7453</v>
      </c>
      <c r="C333" s="106" t="s">
        <v>50</v>
      </c>
      <c r="D333" s="106" t="s">
        <v>1004</v>
      </c>
      <c r="E333">
        <v>1455</v>
      </c>
      <c r="F333">
        <v>1465</v>
      </c>
      <c r="G333">
        <v>700</v>
      </c>
      <c r="H333" s="106" t="s">
        <v>981</v>
      </c>
      <c r="I333">
        <v>7762</v>
      </c>
      <c r="J333" s="106" t="s">
        <v>1134</v>
      </c>
      <c r="K333" s="106" t="s">
        <v>989</v>
      </c>
      <c r="L333">
        <v>340</v>
      </c>
      <c r="M333">
        <v>357</v>
      </c>
      <c r="N333">
        <v>2900</v>
      </c>
      <c r="O333" s="106" t="s">
        <v>984</v>
      </c>
      <c r="P333">
        <v>0.78583793400911395</v>
      </c>
      <c r="Q333">
        <v>0.94994270951772597</v>
      </c>
      <c r="R333">
        <v>9.2639313768110396E-2</v>
      </c>
      <c r="S333" s="106">
        <v>1.46775322321844E-2</v>
      </c>
      <c r="T333">
        <v>2.38463759628717</v>
      </c>
      <c r="U333">
        <v>2.38463759628717</v>
      </c>
      <c r="V333">
        <v>2.8749742000970002</v>
      </c>
      <c r="W333">
        <v>17.239999999999998</v>
      </c>
      <c r="X333">
        <v>0.96</v>
      </c>
      <c r="Y333">
        <v>450081</v>
      </c>
      <c r="Z333">
        <v>22504</v>
      </c>
      <c r="AA333">
        <v>1</v>
      </c>
      <c r="AB333">
        <v>20</v>
      </c>
      <c r="AC333">
        <v>13</v>
      </c>
      <c r="AD333">
        <v>7</v>
      </c>
      <c r="AE333">
        <v>65</v>
      </c>
      <c r="AF333">
        <v>12</v>
      </c>
      <c r="AG333">
        <v>9</v>
      </c>
      <c r="AH333">
        <v>5</v>
      </c>
      <c r="AI333">
        <v>6</v>
      </c>
    </row>
    <row r="334" spans="1:35" x14ac:dyDescent="0.2">
      <c r="A334" s="102">
        <v>912</v>
      </c>
      <c r="B334">
        <v>8593</v>
      </c>
      <c r="C334" s="106" t="s">
        <v>220</v>
      </c>
      <c r="D334" s="106" t="s">
        <v>987</v>
      </c>
      <c r="E334">
        <v>498</v>
      </c>
      <c r="F334">
        <v>496</v>
      </c>
      <c r="G334">
        <v>2200</v>
      </c>
      <c r="H334" s="106" t="s">
        <v>984</v>
      </c>
      <c r="I334">
        <v>8804</v>
      </c>
      <c r="J334" s="106" t="s">
        <v>726</v>
      </c>
      <c r="K334" s="106" t="s">
        <v>1000</v>
      </c>
      <c r="L334">
        <v>1197</v>
      </c>
      <c r="M334">
        <v>1222</v>
      </c>
      <c r="N334">
        <v>900</v>
      </c>
      <c r="O334" s="106" t="s">
        <v>981</v>
      </c>
      <c r="P334">
        <v>0.91008692809173597</v>
      </c>
      <c r="Q334">
        <v>0.94292575606567997</v>
      </c>
      <c r="R334">
        <v>0.31402793020738401</v>
      </c>
      <c r="S334">
        <v>2.90318281393931E-2</v>
      </c>
      <c r="T334">
        <v>-0.68342450308740699</v>
      </c>
      <c r="U334">
        <v>0.68342450308740699</v>
      </c>
      <c r="V334">
        <v>0.42379523041392198</v>
      </c>
      <c r="W334">
        <v>-6.42</v>
      </c>
      <c r="X334">
        <v>0.78</v>
      </c>
      <c r="Y334">
        <v>449753</v>
      </c>
      <c r="Z334">
        <v>23671</v>
      </c>
      <c r="AA334">
        <v>1.2</v>
      </c>
      <c r="AB334">
        <v>19</v>
      </c>
      <c r="AC334">
        <v>12</v>
      </c>
      <c r="AD334">
        <v>7</v>
      </c>
      <c r="AE334">
        <v>63.16</v>
      </c>
      <c r="AF334">
        <v>11</v>
      </c>
      <c r="AG334">
        <v>8</v>
      </c>
      <c r="AH334">
        <v>3</v>
      </c>
      <c r="AI334">
        <v>8</v>
      </c>
    </row>
    <row r="335" spans="1:35" x14ac:dyDescent="0.2">
      <c r="A335" s="102">
        <v>3457</v>
      </c>
      <c r="B335">
        <v>2579</v>
      </c>
      <c r="C335" s="106" t="s">
        <v>1396</v>
      </c>
      <c r="D335" s="106" t="s">
        <v>1006</v>
      </c>
      <c r="E335">
        <v>1879</v>
      </c>
      <c r="F335">
        <v>1894</v>
      </c>
      <c r="G335">
        <v>600</v>
      </c>
      <c r="H335" s="106" t="s">
        <v>984</v>
      </c>
      <c r="I335">
        <v>7164</v>
      </c>
      <c r="J335" s="106" t="s">
        <v>1136</v>
      </c>
      <c r="K335" s="106" t="s">
        <v>987</v>
      </c>
      <c r="L335">
        <v>3500</v>
      </c>
      <c r="M335">
        <v>3520</v>
      </c>
      <c r="N335">
        <v>300</v>
      </c>
      <c r="O335" s="106" t="s">
        <v>981</v>
      </c>
      <c r="P335">
        <v>0.84167028246798103</v>
      </c>
      <c r="Q335">
        <v>0.88337342692884802</v>
      </c>
      <c r="R335">
        <v>0.184807555098602</v>
      </c>
      <c r="S335" s="15">
        <v>1.05880627028518E-2</v>
      </c>
      <c r="T335">
        <v>-1.99218971635358</v>
      </c>
      <c r="U335">
        <v>1.99218971635358</v>
      </c>
      <c r="V335">
        <v>2.0027438984949599</v>
      </c>
      <c r="W335">
        <v>-18.149999999999999</v>
      </c>
      <c r="X335">
        <v>7.61</v>
      </c>
      <c r="Y335">
        <v>449619</v>
      </c>
      <c r="Z335">
        <v>34586</v>
      </c>
      <c r="AA335">
        <v>1.98</v>
      </c>
      <c r="AB335">
        <v>13</v>
      </c>
      <c r="AC335">
        <v>10</v>
      </c>
      <c r="AD335">
        <v>3</v>
      </c>
      <c r="AE335">
        <v>76.92</v>
      </c>
      <c r="AF335">
        <v>10</v>
      </c>
      <c r="AG335">
        <v>8</v>
      </c>
      <c r="AH335">
        <v>3</v>
      </c>
      <c r="AI335">
        <v>2</v>
      </c>
    </row>
    <row r="336" spans="1:35" x14ac:dyDescent="0.2">
      <c r="A336" s="102">
        <v>1480</v>
      </c>
      <c r="B336">
        <v>3289</v>
      </c>
      <c r="C336" s="106" t="s">
        <v>535</v>
      </c>
      <c r="D336" s="106" t="s">
        <v>1000</v>
      </c>
      <c r="E336">
        <v>505</v>
      </c>
      <c r="F336">
        <v>513</v>
      </c>
      <c r="G336">
        <v>1200</v>
      </c>
      <c r="H336" s="106" t="s">
        <v>984</v>
      </c>
      <c r="I336">
        <v>6028</v>
      </c>
      <c r="J336" s="106" t="s">
        <v>469</v>
      </c>
      <c r="K336" s="106" t="s">
        <v>993</v>
      </c>
      <c r="L336">
        <v>6150</v>
      </c>
      <c r="M336">
        <v>6230</v>
      </c>
      <c r="N336">
        <v>100</v>
      </c>
      <c r="O336" s="106" t="s">
        <v>981</v>
      </c>
      <c r="P336">
        <v>0.86129920211345501</v>
      </c>
      <c r="Q336">
        <v>0.93148551364923005</v>
      </c>
      <c r="R336" s="106">
        <v>0.39765573658553999</v>
      </c>
      <c r="S336" s="15">
        <v>1.4587915644229501E-3</v>
      </c>
      <c r="T336">
        <v>-2.3684266667061298</v>
      </c>
      <c r="U336">
        <v>2.3684266667061298</v>
      </c>
      <c r="V336">
        <v>2.5232095458612802</v>
      </c>
      <c r="W336">
        <v>-23.28</v>
      </c>
      <c r="X336">
        <v>1.19</v>
      </c>
      <c r="Y336">
        <v>449463</v>
      </c>
      <c r="Z336">
        <v>34574</v>
      </c>
      <c r="AA336">
        <v>1.57</v>
      </c>
      <c r="AB336">
        <v>13</v>
      </c>
      <c r="AC336">
        <v>10</v>
      </c>
      <c r="AD336">
        <v>3</v>
      </c>
      <c r="AE336">
        <v>76.92</v>
      </c>
      <c r="AF336">
        <v>10</v>
      </c>
      <c r="AG336">
        <v>8</v>
      </c>
      <c r="AH336">
        <v>3</v>
      </c>
      <c r="AI336">
        <v>2</v>
      </c>
    </row>
    <row r="337" spans="1:35" x14ac:dyDescent="0.2">
      <c r="A337" s="102">
        <v>4349</v>
      </c>
      <c r="B337">
        <v>2607</v>
      </c>
      <c r="C337" s="106" t="s">
        <v>1007</v>
      </c>
      <c r="D337" s="106" t="s">
        <v>1006</v>
      </c>
      <c r="E337">
        <v>2728</v>
      </c>
      <c r="F337">
        <v>2784</v>
      </c>
      <c r="G337">
        <v>300</v>
      </c>
      <c r="H337" s="106" t="s">
        <v>981</v>
      </c>
      <c r="I337">
        <v>7182</v>
      </c>
      <c r="J337" s="106" t="s">
        <v>1060</v>
      </c>
      <c r="K337" s="106" t="s">
        <v>1024</v>
      </c>
      <c r="L337">
        <v>940</v>
      </c>
      <c r="M337">
        <v>895</v>
      </c>
      <c r="N337">
        <v>900</v>
      </c>
      <c r="O337" s="106" t="s">
        <v>984</v>
      </c>
      <c r="P337">
        <v>0.58511357514429796</v>
      </c>
      <c r="Q337">
        <v>0.85178941120955298</v>
      </c>
      <c r="R337" s="106">
        <v>0.26998552859158798</v>
      </c>
      <c r="S337">
        <v>1.9229270376017599E-2</v>
      </c>
      <c r="T337">
        <v>3.48301719918339</v>
      </c>
      <c r="U337">
        <v>3.48301719918339</v>
      </c>
      <c r="V337">
        <v>0.56073122327306801</v>
      </c>
      <c r="W337">
        <v>14.54</v>
      </c>
      <c r="X337">
        <v>3.56</v>
      </c>
      <c r="Y337">
        <v>449417</v>
      </c>
      <c r="Z337">
        <v>24968</v>
      </c>
      <c r="AA337">
        <v>1.1599999999999999</v>
      </c>
      <c r="AB337">
        <v>18</v>
      </c>
      <c r="AC337">
        <v>11</v>
      </c>
      <c r="AD337">
        <v>7</v>
      </c>
      <c r="AE337">
        <v>61.11</v>
      </c>
      <c r="AF337">
        <v>10</v>
      </c>
      <c r="AG337">
        <v>10</v>
      </c>
      <c r="AH337">
        <v>5</v>
      </c>
      <c r="AI337">
        <v>3</v>
      </c>
    </row>
    <row r="338" spans="1:35" x14ac:dyDescent="0.2">
      <c r="A338" s="102">
        <v>2069</v>
      </c>
      <c r="B338">
        <v>1605</v>
      </c>
      <c r="C338" s="106" t="s">
        <v>1156</v>
      </c>
      <c r="D338" s="106" t="s">
        <v>1139</v>
      </c>
      <c r="E338">
        <v>692</v>
      </c>
      <c r="F338">
        <v>709.3</v>
      </c>
      <c r="G338">
        <v>1500</v>
      </c>
      <c r="H338" s="106" t="s">
        <v>981</v>
      </c>
      <c r="I338">
        <v>7186</v>
      </c>
      <c r="J338" s="106" t="s">
        <v>461</v>
      </c>
      <c r="K338" s="106" t="s">
        <v>1024</v>
      </c>
      <c r="L338">
        <v>309</v>
      </c>
      <c r="M338">
        <v>312</v>
      </c>
      <c r="N338">
        <v>3400</v>
      </c>
      <c r="O338" s="106" t="s">
        <v>984</v>
      </c>
      <c r="P338">
        <v>0.85981839859605103</v>
      </c>
      <c r="Q338">
        <v>0.918355262508881</v>
      </c>
      <c r="R338">
        <v>0.35814888430528002</v>
      </c>
      <c r="S338">
        <v>6.4811166498656203E-2</v>
      </c>
      <c r="T338">
        <v>0.12703697542362899</v>
      </c>
      <c r="U338">
        <v>0.12703697542362899</v>
      </c>
      <c r="V338">
        <v>0.234400817783187</v>
      </c>
      <c r="W338">
        <v>1.4</v>
      </c>
      <c r="X338">
        <v>0.3</v>
      </c>
      <c r="Y338">
        <v>447074</v>
      </c>
      <c r="Z338">
        <v>21289</v>
      </c>
      <c r="AA338">
        <v>1.01</v>
      </c>
      <c r="AB338">
        <v>21</v>
      </c>
      <c r="AC338">
        <v>12</v>
      </c>
      <c r="AD338">
        <v>9</v>
      </c>
      <c r="AE338">
        <v>57.14</v>
      </c>
      <c r="AF338">
        <v>10</v>
      </c>
      <c r="AG338">
        <v>12</v>
      </c>
      <c r="AH338">
        <v>5</v>
      </c>
      <c r="AI338">
        <v>4</v>
      </c>
    </row>
    <row r="339" spans="1:35" x14ac:dyDescent="0.2">
      <c r="A339" s="102">
        <v>1068</v>
      </c>
      <c r="B339">
        <v>1963</v>
      </c>
      <c r="C339" s="106" t="s">
        <v>1171</v>
      </c>
      <c r="D339" s="106" t="s">
        <v>990</v>
      </c>
      <c r="E339">
        <v>1026</v>
      </c>
      <c r="F339">
        <v>1018</v>
      </c>
      <c r="G339">
        <v>1000</v>
      </c>
      <c r="H339" s="106" t="s">
        <v>984</v>
      </c>
      <c r="I339">
        <v>4917</v>
      </c>
      <c r="J339" s="106" t="s">
        <v>1241</v>
      </c>
      <c r="K339" s="106" t="s">
        <v>1003</v>
      </c>
      <c r="L339">
        <v>2128</v>
      </c>
      <c r="M339">
        <v>2135</v>
      </c>
      <c r="N339">
        <v>500</v>
      </c>
      <c r="O339" s="106" t="s">
        <v>981</v>
      </c>
      <c r="P339">
        <v>0.90976717228096904</v>
      </c>
      <c r="Q339">
        <v>0.93955210923271104</v>
      </c>
      <c r="R339" s="15">
        <v>6.1992176929674498E-3</v>
      </c>
      <c r="S339">
        <v>6.16523147700738E-3</v>
      </c>
      <c r="T339">
        <v>-0.50710630894120801</v>
      </c>
      <c r="U339">
        <v>0.50710630894120801</v>
      </c>
      <c r="V339">
        <v>0.37206358721697702</v>
      </c>
      <c r="W339">
        <v>-7.28</v>
      </c>
      <c r="X339">
        <v>4.6399999999999997</v>
      </c>
      <c r="Y339">
        <v>446764</v>
      </c>
      <c r="Z339">
        <v>24820</v>
      </c>
      <c r="AA339">
        <v>1.1399999999999999</v>
      </c>
      <c r="AB339">
        <v>18</v>
      </c>
      <c r="AC339">
        <v>10</v>
      </c>
      <c r="AD339">
        <v>8</v>
      </c>
      <c r="AE339">
        <v>55.56</v>
      </c>
      <c r="AF339">
        <v>10</v>
      </c>
      <c r="AG339">
        <v>8</v>
      </c>
      <c r="AH339">
        <v>5</v>
      </c>
      <c r="AI339">
        <v>5</v>
      </c>
    </row>
    <row r="340" spans="1:35" x14ac:dyDescent="0.2">
      <c r="A340" s="102">
        <v>4318</v>
      </c>
      <c r="B340">
        <v>4061</v>
      </c>
      <c r="C340" s="106" t="s">
        <v>1161</v>
      </c>
      <c r="D340" s="106" t="s">
        <v>1003</v>
      </c>
      <c r="E340">
        <v>2688</v>
      </c>
      <c r="F340">
        <v>2686</v>
      </c>
      <c r="G340">
        <v>400</v>
      </c>
      <c r="H340" s="106" t="s">
        <v>981</v>
      </c>
      <c r="I340">
        <v>9928</v>
      </c>
      <c r="J340" s="106" t="s">
        <v>845</v>
      </c>
      <c r="K340" s="106" t="s">
        <v>983</v>
      </c>
      <c r="L340">
        <v>2277</v>
      </c>
      <c r="M340">
        <v>2354</v>
      </c>
      <c r="N340">
        <v>500</v>
      </c>
      <c r="O340" s="106" t="s">
        <v>984</v>
      </c>
      <c r="P340">
        <v>0.62545939490774005</v>
      </c>
      <c r="Q340">
        <v>0.85273721562272697</v>
      </c>
      <c r="R340">
        <v>5.7232955832206799E-2</v>
      </c>
      <c r="S340">
        <v>1.6705656390564701E-2</v>
      </c>
      <c r="T340">
        <v>1.4521396187237301</v>
      </c>
      <c r="U340">
        <v>1.4521396187237301</v>
      </c>
      <c r="V340">
        <v>2.0032645377804998</v>
      </c>
      <c r="W340">
        <v>10.34</v>
      </c>
      <c r="X340">
        <v>9.5500000000000007</v>
      </c>
      <c r="Y340">
        <v>446730</v>
      </c>
      <c r="Z340">
        <v>44673</v>
      </c>
      <c r="AA340">
        <v>2.27</v>
      </c>
      <c r="AB340">
        <v>10</v>
      </c>
      <c r="AC340">
        <v>5</v>
      </c>
      <c r="AD340">
        <v>5</v>
      </c>
      <c r="AE340">
        <v>50</v>
      </c>
      <c r="AF340">
        <v>9</v>
      </c>
      <c r="AG340">
        <v>5</v>
      </c>
      <c r="AH340">
        <v>2</v>
      </c>
      <c r="AI340">
        <v>3</v>
      </c>
    </row>
    <row r="341" spans="1:35" x14ac:dyDescent="0.2">
      <c r="A341" s="102">
        <v>3774</v>
      </c>
      <c r="B341">
        <v>1951</v>
      </c>
      <c r="C341" s="106" t="s">
        <v>1298</v>
      </c>
      <c r="D341" s="106" t="s">
        <v>990</v>
      </c>
      <c r="E341">
        <v>2517</v>
      </c>
      <c r="F341">
        <v>2467</v>
      </c>
      <c r="G341">
        <v>400</v>
      </c>
      <c r="H341" s="106" t="s">
        <v>984</v>
      </c>
      <c r="I341">
        <v>2412</v>
      </c>
      <c r="J341" s="106" t="s">
        <v>1561</v>
      </c>
      <c r="K341" s="106" t="s">
        <v>993</v>
      </c>
      <c r="L341">
        <v>2150</v>
      </c>
      <c r="M341">
        <v>2178</v>
      </c>
      <c r="N341">
        <v>500</v>
      </c>
      <c r="O341" s="106" t="s">
        <v>981</v>
      </c>
      <c r="P341">
        <v>0.88692268851322298</v>
      </c>
      <c r="Q341">
        <v>0.87362126427376696</v>
      </c>
      <c r="R341" s="106">
        <v>7.10561649336423E-3</v>
      </c>
      <c r="S341">
        <v>7.1571962356707403E-4</v>
      </c>
      <c r="T341">
        <v>-2.0986681729516801</v>
      </c>
      <c r="U341">
        <v>2.0986681729516801</v>
      </c>
      <c r="V341">
        <v>1.7984280811276001</v>
      </c>
      <c r="W341">
        <v>-27.43</v>
      </c>
      <c r="X341">
        <v>10.36</v>
      </c>
      <c r="Y341">
        <v>445868</v>
      </c>
      <c r="Z341">
        <v>17835</v>
      </c>
      <c r="AA341">
        <v>0.91</v>
      </c>
      <c r="AB341">
        <v>25</v>
      </c>
      <c r="AC341">
        <v>16</v>
      </c>
      <c r="AD341">
        <v>9</v>
      </c>
      <c r="AE341">
        <v>64</v>
      </c>
      <c r="AF341">
        <v>9</v>
      </c>
      <c r="AG341">
        <v>16</v>
      </c>
      <c r="AH341">
        <v>8</v>
      </c>
      <c r="AI341">
        <v>1</v>
      </c>
    </row>
    <row r="342" spans="1:35" x14ac:dyDescent="0.2">
      <c r="A342" s="102">
        <v>314</v>
      </c>
      <c r="B342">
        <v>2433</v>
      </c>
      <c r="C342" s="106" t="s">
        <v>1319</v>
      </c>
      <c r="D342" s="106" t="s">
        <v>993</v>
      </c>
      <c r="E342">
        <v>1128</v>
      </c>
      <c r="F342">
        <v>1117</v>
      </c>
      <c r="G342">
        <v>900</v>
      </c>
      <c r="H342" s="106" t="s">
        <v>984</v>
      </c>
      <c r="I342">
        <v>9716</v>
      </c>
      <c r="J342" s="106" t="s">
        <v>1128</v>
      </c>
      <c r="K342" s="106" t="s">
        <v>993</v>
      </c>
      <c r="L342">
        <v>868</v>
      </c>
      <c r="M342">
        <v>867</v>
      </c>
      <c r="N342">
        <v>1200</v>
      </c>
      <c r="O342" s="106" t="s">
        <v>981</v>
      </c>
      <c r="P342">
        <v>0.93319482234778195</v>
      </c>
      <c r="Q342">
        <v>0.95991942140328101</v>
      </c>
      <c r="R342" s="15">
        <v>0.167381395563374</v>
      </c>
      <c r="S342" s="15">
        <v>9.3516246091838201E-2</v>
      </c>
      <c r="T342">
        <v>-0.36855763415423198</v>
      </c>
      <c r="U342">
        <v>0.36855763415423198</v>
      </c>
      <c r="V342">
        <v>0.32924417295175601</v>
      </c>
      <c r="W342">
        <v>-2.52</v>
      </c>
      <c r="X342">
        <v>3.49</v>
      </c>
      <c r="Y342">
        <v>445865</v>
      </c>
      <c r="Z342">
        <v>20267</v>
      </c>
      <c r="AA342">
        <v>0.98</v>
      </c>
      <c r="AB342">
        <v>22</v>
      </c>
      <c r="AC342">
        <v>12</v>
      </c>
      <c r="AD342">
        <v>10</v>
      </c>
      <c r="AE342">
        <v>54.55</v>
      </c>
      <c r="AF342">
        <v>9</v>
      </c>
      <c r="AG342">
        <v>10</v>
      </c>
      <c r="AH342">
        <v>8</v>
      </c>
      <c r="AI342">
        <v>4</v>
      </c>
    </row>
    <row r="343" spans="1:35" x14ac:dyDescent="0.2">
      <c r="A343" s="102">
        <v>899</v>
      </c>
      <c r="B343">
        <v>8750</v>
      </c>
      <c r="C343" s="106" t="s">
        <v>27</v>
      </c>
      <c r="D343" s="106" t="s">
        <v>1111</v>
      </c>
      <c r="E343">
        <v>1257.5</v>
      </c>
      <c r="F343">
        <v>1233</v>
      </c>
      <c r="G343">
        <v>800</v>
      </c>
      <c r="H343" s="106" t="s">
        <v>984</v>
      </c>
      <c r="I343">
        <v>9072</v>
      </c>
      <c r="J343" s="106" t="s">
        <v>1064</v>
      </c>
      <c r="K343" s="106" t="s">
        <v>1065</v>
      </c>
      <c r="L343">
        <v>2031</v>
      </c>
      <c r="M343">
        <v>2016</v>
      </c>
      <c r="N343">
        <v>500</v>
      </c>
      <c r="O343" s="106" t="s">
        <v>981</v>
      </c>
      <c r="P343">
        <v>0.885314639988385</v>
      </c>
      <c r="Q343">
        <v>0.94321894764422998</v>
      </c>
      <c r="R343" s="15">
        <v>5.4263368047148597E-2</v>
      </c>
      <c r="S343" s="15">
        <v>4.5200583868416799E-2</v>
      </c>
      <c r="T343">
        <v>-1.11892862509292</v>
      </c>
      <c r="U343">
        <v>1.11892862509292</v>
      </c>
      <c r="V343">
        <v>0.172261988041261</v>
      </c>
      <c r="W343">
        <v>-6.03</v>
      </c>
      <c r="X343">
        <v>2.14</v>
      </c>
      <c r="Y343">
        <v>445622</v>
      </c>
      <c r="Z343">
        <v>26213</v>
      </c>
      <c r="AA343">
        <v>1.22</v>
      </c>
      <c r="AB343">
        <v>17</v>
      </c>
      <c r="AC343">
        <v>12</v>
      </c>
      <c r="AD343">
        <v>5</v>
      </c>
      <c r="AE343">
        <v>70.59</v>
      </c>
      <c r="AF343">
        <v>14</v>
      </c>
      <c r="AG343">
        <v>8</v>
      </c>
      <c r="AH343">
        <v>2</v>
      </c>
      <c r="AI343">
        <v>7</v>
      </c>
    </row>
    <row r="344" spans="1:35" x14ac:dyDescent="0.2">
      <c r="A344" s="102">
        <v>262</v>
      </c>
      <c r="B344">
        <v>4676</v>
      </c>
      <c r="C344" s="106" t="s">
        <v>1323</v>
      </c>
      <c r="D344" s="106" t="s">
        <v>983</v>
      </c>
      <c r="E344">
        <v>1000</v>
      </c>
      <c r="F344">
        <v>1005</v>
      </c>
      <c r="G344">
        <v>1000</v>
      </c>
      <c r="H344" s="106" t="s">
        <v>984</v>
      </c>
      <c r="I344">
        <v>8308</v>
      </c>
      <c r="J344" s="106" t="s">
        <v>48</v>
      </c>
      <c r="K344" s="106" t="s">
        <v>1024</v>
      </c>
      <c r="L344">
        <v>330.7</v>
      </c>
      <c r="M344">
        <v>336</v>
      </c>
      <c r="N344">
        <v>3000</v>
      </c>
      <c r="O344" s="106" t="s">
        <v>981</v>
      </c>
      <c r="P344">
        <v>0.95427093290467202</v>
      </c>
      <c r="Q344">
        <v>0.96200065750481401</v>
      </c>
      <c r="R344">
        <v>6.9092955144446698E-4</v>
      </c>
      <c r="S344" s="15">
        <v>1.56948403630651E-2</v>
      </c>
      <c r="T344">
        <v>-2.3458529812302702</v>
      </c>
      <c r="U344">
        <v>2.3458529812302702</v>
      </c>
      <c r="V344">
        <v>2.9493508018332202</v>
      </c>
      <c r="W344">
        <v>-7.96</v>
      </c>
      <c r="X344">
        <v>0.3</v>
      </c>
      <c r="Y344">
        <v>445314</v>
      </c>
      <c r="Z344">
        <v>31808</v>
      </c>
      <c r="AA344">
        <v>1.52</v>
      </c>
      <c r="AB344">
        <v>14</v>
      </c>
      <c r="AC344">
        <v>11</v>
      </c>
      <c r="AD344">
        <v>3</v>
      </c>
      <c r="AE344">
        <v>78.569999999999993</v>
      </c>
      <c r="AF344">
        <v>11</v>
      </c>
      <c r="AG344">
        <v>7</v>
      </c>
      <c r="AH344">
        <v>1</v>
      </c>
      <c r="AI344">
        <v>6</v>
      </c>
    </row>
    <row r="345" spans="1:35" x14ac:dyDescent="0.2">
      <c r="A345" s="102">
        <v>3022</v>
      </c>
      <c r="B345">
        <v>8020</v>
      </c>
      <c r="C345" s="106" t="s">
        <v>1061</v>
      </c>
      <c r="D345" s="106" t="s">
        <v>988</v>
      </c>
      <c r="E345">
        <v>1191</v>
      </c>
      <c r="F345">
        <v>1216</v>
      </c>
      <c r="G345">
        <v>700</v>
      </c>
      <c r="H345" s="106" t="s">
        <v>981</v>
      </c>
      <c r="I345">
        <v>8309</v>
      </c>
      <c r="J345" s="106" t="s">
        <v>695</v>
      </c>
      <c r="K345" s="106" t="s">
        <v>1024</v>
      </c>
      <c r="L345">
        <v>2921</v>
      </c>
      <c r="M345">
        <v>2892</v>
      </c>
      <c r="N345">
        <v>300</v>
      </c>
      <c r="O345" s="106" t="s">
        <v>984</v>
      </c>
      <c r="P345">
        <v>0.77283558062992497</v>
      </c>
      <c r="Q345">
        <v>0.89514508337810195</v>
      </c>
      <c r="R345" s="15">
        <v>0.37883188315495497</v>
      </c>
      <c r="S345">
        <v>6.7469406368744498E-3</v>
      </c>
      <c r="T345">
        <v>3.8116776780124102</v>
      </c>
      <c r="U345">
        <v>3.8116776780124102</v>
      </c>
      <c r="V345">
        <v>3.14089262142596</v>
      </c>
      <c r="W345">
        <v>18.239999999999998</v>
      </c>
      <c r="X345">
        <v>1.89</v>
      </c>
      <c r="Y345">
        <v>445015</v>
      </c>
      <c r="Z345">
        <v>31787</v>
      </c>
      <c r="AA345">
        <v>1.77</v>
      </c>
      <c r="AB345">
        <v>14</v>
      </c>
      <c r="AC345">
        <v>11</v>
      </c>
      <c r="AD345">
        <v>3</v>
      </c>
      <c r="AE345">
        <v>78.569999999999993</v>
      </c>
      <c r="AF345">
        <v>13</v>
      </c>
      <c r="AG345">
        <v>8</v>
      </c>
      <c r="AH345">
        <v>1</v>
      </c>
      <c r="AI345">
        <v>5</v>
      </c>
    </row>
    <row r="346" spans="1:35" x14ac:dyDescent="0.2">
      <c r="A346" s="102">
        <v>2933</v>
      </c>
      <c r="B346">
        <v>1860</v>
      </c>
      <c r="C346" s="106" t="s">
        <v>53</v>
      </c>
      <c r="D346" s="106" t="s">
        <v>990</v>
      </c>
      <c r="E346">
        <v>639</v>
      </c>
      <c r="F346">
        <v>639</v>
      </c>
      <c r="G346">
        <v>1700</v>
      </c>
      <c r="H346" s="106" t="s">
        <v>984</v>
      </c>
      <c r="I346">
        <v>4212</v>
      </c>
      <c r="J346" s="106" t="s">
        <v>564</v>
      </c>
      <c r="K346" s="106" t="s">
        <v>1003</v>
      </c>
      <c r="L346">
        <v>2203</v>
      </c>
      <c r="M346">
        <v>2130</v>
      </c>
      <c r="N346">
        <v>500</v>
      </c>
      <c r="O346" s="106" t="s">
        <v>981</v>
      </c>
      <c r="P346">
        <v>0.868873193309456</v>
      </c>
      <c r="Q346">
        <v>0.89734716445805196</v>
      </c>
      <c r="R346">
        <v>0.21044676848583199</v>
      </c>
      <c r="S346" s="15">
        <v>8.5615523993464206E-3</v>
      </c>
      <c r="T346">
        <v>-0.15239777305059099</v>
      </c>
      <c r="U346">
        <v>0.15239777305059099</v>
      </c>
      <c r="V346">
        <v>1.06618098883197</v>
      </c>
      <c r="W346">
        <v>-0.61</v>
      </c>
      <c r="X346">
        <v>2</v>
      </c>
      <c r="Y346">
        <v>444841</v>
      </c>
      <c r="Z346">
        <v>22242</v>
      </c>
      <c r="AA346">
        <v>1.05</v>
      </c>
      <c r="AB346">
        <v>20</v>
      </c>
      <c r="AC346">
        <v>13</v>
      </c>
      <c r="AD346">
        <v>7</v>
      </c>
      <c r="AE346">
        <v>65</v>
      </c>
      <c r="AF346">
        <v>12</v>
      </c>
      <c r="AG346">
        <v>9</v>
      </c>
      <c r="AH346">
        <v>5</v>
      </c>
      <c r="AI346">
        <v>6</v>
      </c>
    </row>
    <row r="347" spans="1:35" x14ac:dyDescent="0.2">
      <c r="A347" s="102">
        <v>1799</v>
      </c>
      <c r="B347">
        <v>5334</v>
      </c>
      <c r="C347" s="106" t="s">
        <v>1168</v>
      </c>
      <c r="D347" s="106" t="s">
        <v>980</v>
      </c>
      <c r="E347">
        <v>1586</v>
      </c>
      <c r="F347">
        <v>1584</v>
      </c>
      <c r="G347">
        <v>600</v>
      </c>
      <c r="H347" s="106" t="s">
        <v>981</v>
      </c>
      <c r="I347">
        <v>6361</v>
      </c>
      <c r="J347" s="106" t="s">
        <v>615</v>
      </c>
      <c r="K347" s="106" t="s">
        <v>992</v>
      </c>
      <c r="L347">
        <v>2330</v>
      </c>
      <c r="M347">
        <v>2265</v>
      </c>
      <c r="N347">
        <v>400</v>
      </c>
      <c r="O347" s="106" t="s">
        <v>984</v>
      </c>
      <c r="P347">
        <v>0.94230681811391803</v>
      </c>
      <c r="Q347">
        <v>0.92480402500273695</v>
      </c>
      <c r="R347">
        <v>2.9461687883625999E-2</v>
      </c>
      <c r="S347">
        <v>4.2866740278296497E-2</v>
      </c>
      <c r="T347">
        <v>0.52723464124050701</v>
      </c>
      <c r="U347">
        <v>0.52723464124050701</v>
      </c>
      <c r="V347">
        <v>0.249828429610749</v>
      </c>
      <c r="W347">
        <v>3.44</v>
      </c>
      <c r="X347">
        <v>4.9000000000000004</v>
      </c>
      <c r="Y347">
        <v>444449</v>
      </c>
      <c r="Z347">
        <v>49383</v>
      </c>
      <c r="AA347">
        <v>2.4</v>
      </c>
      <c r="AB347">
        <v>9</v>
      </c>
      <c r="AC347">
        <v>7</v>
      </c>
      <c r="AD347">
        <v>2</v>
      </c>
      <c r="AE347">
        <v>77.78</v>
      </c>
      <c r="AF347">
        <v>7</v>
      </c>
      <c r="AG347">
        <v>7</v>
      </c>
      <c r="AH347">
        <v>1</v>
      </c>
      <c r="AI347">
        <v>1</v>
      </c>
    </row>
    <row r="348" spans="1:35" x14ac:dyDescent="0.2">
      <c r="A348" s="102">
        <v>1659</v>
      </c>
      <c r="B348">
        <v>6269</v>
      </c>
      <c r="C348" s="106" t="s">
        <v>1289</v>
      </c>
      <c r="D348" s="106" t="s">
        <v>992</v>
      </c>
      <c r="E348">
        <v>1396</v>
      </c>
      <c r="F348">
        <v>1405</v>
      </c>
      <c r="G348">
        <v>600</v>
      </c>
      <c r="H348" s="106" t="s">
        <v>984</v>
      </c>
      <c r="I348">
        <v>9616</v>
      </c>
      <c r="J348" s="106" t="s">
        <v>1265</v>
      </c>
      <c r="K348" s="106" t="s">
        <v>993</v>
      </c>
      <c r="L348">
        <v>2899</v>
      </c>
      <c r="M348">
        <v>2950</v>
      </c>
      <c r="N348">
        <v>300</v>
      </c>
      <c r="O348" s="106" t="s">
        <v>981</v>
      </c>
      <c r="P348">
        <v>0.88370043198662995</v>
      </c>
      <c r="Q348">
        <v>0.928048938539627</v>
      </c>
      <c r="R348">
        <v>0.365710358261847</v>
      </c>
      <c r="S348">
        <v>5.19331775191181E-2</v>
      </c>
      <c r="T348">
        <v>-1.23078669468299</v>
      </c>
      <c r="U348">
        <v>1.23078669468299</v>
      </c>
      <c r="V348">
        <v>1.3237808494546901</v>
      </c>
      <c r="W348">
        <v>-14.21</v>
      </c>
      <c r="X348">
        <v>4.75</v>
      </c>
      <c r="Y348">
        <v>444069</v>
      </c>
      <c r="Z348">
        <v>27754</v>
      </c>
      <c r="AA348">
        <v>1.35</v>
      </c>
      <c r="AB348">
        <v>16</v>
      </c>
      <c r="AC348">
        <v>9</v>
      </c>
      <c r="AD348">
        <v>7</v>
      </c>
      <c r="AE348">
        <v>56.25</v>
      </c>
      <c r="AF348">
        <v>10</v>
      </c>
      <c r="AG348">
        <v>9</v>
      </c>
      <c r="AH348">
        <v>4</v>
      </c>
      <c r="AI348">
        <v>3</v>
      </c>
    </row>
    <row r="349" spans="1:35" x14ac:dyDescent="0.2">
      <c r="A349" s="102">
        <v>3416</v>
      </c>
      <c r="B349">
        <v>2371</v>
      </c>
      <c r="C349" s="106" t="s">
        <v>497</v>
      </c>
      <c r="D349" s="106" t="s">
        <v>993</v>
      </c>
      <c r="E349">
        <v>2444</v>
      </c>
      <c r="F349">
        <v>2548</v>
      </c>
      <c r="G349">
        <v>400</v>
      </c>
      <c r="H349" s="106" t="s">
        <v>981</v>
      </c>
      <c r="I349">
        <v>3387</v>
      </c>
      <c r="J349" s="106" t="s">
        <v>538</v>
      </c>
      <c r="K349" s="106" t="s">
        <v>1004</v>
      </c>
      <c r="L349">
        <v>740</v>
      </c>
      <c r="M349">
        <v>740</v>
      </c>
      <c r="N349">
        <v>1400</v>
      </c>
      <c r="O349" s="106" t="s">
        <v>984</v>
      </c>
      <c r="P349">
        <v>0.81857285966649196</v>
      </c>
      <c r="Q349">
        <v>0.88467280949224802</v>
      </c>
      <c r="R349">
        <v>0.28220669122215403</v>
      </c>
      <c r="S349" s="15">
        <v>3.3569201029054002E-2</v>
      </c>
      <c r="T349">
        <v>0.62927828970606903</v>
      </c>
      <c r="U349">
        <v>0.62927828970606903</v>
      </c>
      <c r="V349">
        <v>0.460932497309334</v>
      </c>
      <c r="W349">
        <v>9.33</v>
      </c>
      <c r="X349">
        <v>1.65</v>
      </c>
      <c r="Y349">
        <v>443959</v>
      </c>
      <c r="Z349">
        <v>23366</v>
      </c>
      <c r="AA349">
        <v>1.1100000000000001</v>
      </c>
      <c r="AB349">
        <v>19</v>
      </c>
      <c r="AC349">
        <v>11</v>
      </c>
      <c r="AD349">
        <v>8</v>
      </c>
      <c r="AE349">
        <v>57.89</v>
      </c>
      <c r="AF349">
        <v>9</v>
      </c>
      <c r="AG349">
        <v>11</v>
      </c>
      <c r="AH349">
        <v>7</v>
      </c>
      <c r="AI349">
        <v>1</v>
      </c>
    </row>
    <row r="350" spans="1:35" x14ac:dyDescent="0.2">
      <c r="A350" s="102">
        <v>277</v>
      </c>
      <c r="B350">
        <v>3076</v>
      </c>
      <c r="C350" s="106" t="s">
        <v>1227</v>
      </c>
      <c r="D350" s="106" t="s">
        <v>988</v>
      </c>
      <c r="E350">
        <v>1298</v>
      </c>
      <c r="F350">
        <v>1320</v>
      </c>
      <c r="G350">
        <v>800</v>
      </c>
      <c r="H350" s="106" t="s">
        <v>984</v>
      </c>
      <c r="I350">
        <v>4208</v>
      </c>
      <c r="J350" s="106" t="s">
        <v>1120</v>
      </c>
      <c r="K350" s="106" t="s">
        <v>1003</v>
      </c>
      <c r="L350">
        <v>1716</v>
      </c>
      <c r="M350">
        <v>1689</v>
      </c>
      <c r="N350">
        <v>600</v>
      </c>
      <c r="O350" s="106" t="s">
        <v>981</v>
      </c>
      <c r="P350">
        <v>0.93366692793566697</v>
      </c>
      <c r="Q350">
        <v>0.96117514036303198</v>
      </c>
      <c r="R350" s="106">
        <v>0.32466317746029799</v>
      </c>
      <c r="S350" s="15">
        <v>1.1075301619970401E-2</v>
      </c>
      <c r="T350">
        <v>-0.29155008311401898</v>
      </c>
      <c r="U350">
        <v>0.29155008311401898</v>
      </c>
      <c r="V350">
        <v>0.91675359467403505</v>
      </c>
      <c r="W350">
        <v>-1.41</v>
      </c>
      <c r="X350">
        <v>4.2</v>
      </c>
      <c r="Y350">
        <v>443817</v>
      </c>
      <c r="Z350">
        <v>36985</v>
      </c>
      <c r="AA350">
        <v>1.87</v>
      </c>
      <c r="AB350">
        <v>12</v>
      </c>
      <c r="AC350">
        <v>11</v>
      </c>
      <c r="AD350">
        <v>1</v>
      </c>
      <c r="AE350">
        <v>91.67</v>
      </c>
      <c r="AF350">
        <v>14</v>
      </c>
      <c r="AG350">
        <v>7</v>
      </c>
      <c r="AH350">
        <v>1</v>
      </c>
      <c r="AI350">
        <v>4</v>
      </c>
    </row>
    <row r="351" spans="1:35" x14ac:dyDescent="0.2">
      <c r="A351" s="102">
        <v>1633</v>
      </c>
      <c r="B351">
        <v>1662</v>
      </c>
      <c r="C351" s="106" t="s">
        <v>481</v>
      </c>
      <c r="D351" s="106" t="s">
        <v>1139</v>
      </c>
      <c r="E351">
        <v>2007</v>
      </c>
      <c r="F351">
        <v>2085</v>
      </c>
      <c r="G351">
        <v>500</v>
      </c>
      <c r="H351" s="106" t="s">
        <v>981</v>
      </c>
      <c r="I351">
        <v>5631</v>
      </c>
      <c r="J351" s="106" t="s">
        <v>1147</v>
      </c>
      <c r="K351" s="106" t="s">
        <v>992</v>
      </c>
      <c r="L351">
        <v>1331</v>
      </c>
      <c r="M351">
        <v>1318</v>
      </c>
      <c r="N351">
        <v>800</v>
      </c>
      <c r="O351" s="106" t="s">
        <v>984</v>
      </c>
      <c r="P351">
        <v>0.95695348394776902</v>
      </c>
      <c r="Q351">
        <v>0.92859511767759095</v>
      </c>
      <c r="R351">
        <v>0.18312537412985999</v>
      </c>
      <c r="S351" s="15">
        <v>4.01413657967769E-2</v>
      </c>
      <c r="T351">
        <v>1.4539845821742201</v>
      </c>
      <c r="U351">
        <v>1.4539845821742201</v>
      </c>
      <c r="V351">
        <v>5.7497162204117103E-2</v>
      </c>
      <c r="W351">
        <v>7.17</v>
      </c>
      <c r="X351">
        <v>1.1399999999999999</v>
      </c>
      <c r="Y351">
        <v>443411</v>
      </c>
      <c r="Z351">
        <v>29561</v>
      </c>
      <c r="AA351">
        <v>1.5</v>
      </c>
      <c r="AB351">
        <v>15</v>
      </c>
      <c r="AC351">
        <v>12</v>
      </c>
      <c r="AD351">
        <v>3</v>
      </c>
      <c r="AE351">
        <v>80</v>
      </c>
      <c r="AF351">
        <v>8</v>
      </c>
      <c r="AG351">
        <v>11</v>
      </c>
      <c r="AH351">
        <v>3</v>
      </c>
      <c r="AI351">
        <v>1</v>
      </c>
    </row>
    <row r="352" spans="1:35" x14ac:dyDescent="0.2">
      <c r="A352" s="102">
        <v>2780</v>
      </c>
      <c r="B352">
        <v>1605</v>
      </c>
      <c r="C352" s="106" t="s">
        <v>1156</v>
      </c>
      <c r="D352" s="106" t="s">
        <v>1139</v>
      </c>
      <c r="E352">
        <v>692</v>
      </c>
      <c r="F352">
        <v>709.3</v>
      </c>
      <c r="G352">
        <v>1400</v>
      </c>
      <c r="H352" s="106" t="s">
        <v>981</v>
      </c>
      <c r="I352">
        <v>8595</v>
      </c>
      <c r="J352" s="106" t="s">
        <v>1102</v>
      </c>
      <c r="K352" s="106" t="s">
        <v>1118</v>
      </c>
      <c r="L352">
        <v>3405</v>
      </c>
      <c r="M352">
        <v>3280</v>
      </c>
      <c r="N352">
        <v>300</v>
      </c>
      <c r="O352" s="106" t="s">
        <v>984</v>
      </c>
      <c r="P352">
        <v>0.973605071152987</v>
      </c>
      <c r="Q352">
        <v>0.90128703047105097</v>
      </c>
      <c r="R352">
        <v>0.47522444248066098</v>
      </c>
      <c r="S352" s="15">
        <v>3.5804669071177499E-2</v>
      </c>
      <c r="T352">
        <v>0.190161878947815</v>
      </c>
      <c r="U352">
        <v>0.190161878947815</v>
      </c>
      <c r="V352">
        <v>0.74798449889038199</v>
      </c>
      <c r="W352">
        <v>1.07</v>
      </c>
      <c r="X352">
        <v>0.92</v>
      </c>
      <c r="Y352">
        <v>442788</v>
      </c>
      <c r="Z352">
        <v>22139</v>
      </c>
      <c r="AA352">
        <v>1.34</v>
      </c>
      <c r="AB352">
        <v>20</v>
      </c>
      <c r="AC352">
        <v>13</v>
      </c>
      <c r="AD352">
        <v>7</v>
      </c>
      <c r="AE352">
        <v>65</v>
      </c>
      <c r="AF352">
        <v>13</v>
      </c>
      <c r="AG352">
        <v>11</v>
      </c>
      <c r="AH352">
        <v>4</v>
      </c>
      <c r="AI352">
        <v>5</v>
      </c>
    </row>
    <row r="353" spans="1:35" x14ac:dyDescent="0.2">
      <c r="A353" s="102">
        <v>2196</v>
      </c>
      <c r="B353">
        <v>8601</v>
      </c>
      <c r="C353" s="106" t="s">
        <v>22</v>
      </c>
      <c r="D353" s="106" t="s">
        <v>1118</v>
      </c>
      <c r="E353">
        <v>407.6</v>
      </c>
      <c r="F353">
        <v>407</v>
      </c>
      <c r="G353">
        <v>2100</v>
      </c>
      <c r="H353" s="106" t="s">
        <v>981</v>
      </c>
      <c r="I353">
        <v>9787</v>
      </c>
      <c r="J353" s="106" t="s">
        <v>1295</v>
      </c>
      <c r="K353" s="106" t="s">
        <v>993</v>
      </c>
      <c r="L353">
        <v>2879</v>
      </c>
      <c r="M353">
        <v>2868</v>
      </c>
      <c r="N353">
        <v>300</v>
      </c>
      <c r="O353" s="106" t="s">
        <v>984</v>
      </c>
      <c r="P353">
        <v>0.90064875914783304</v>
      </c>
      <c r="Q353">
        <v>0.915556195957553</v>
      </c>
      <c r="R353" s="15">
        <v>0.14565268021111999</v>
      </c>
      <c r="S353">
        <v>9.0805144206075203E-2</v>
      </c>
      <c r="T353">
        <v>0.170374854342251</v>
      </c>
      <c r="U353">
        <v>0.170374854342251</v>
      </c>
      <c r="V353">
        <v>2.6324139359140599E-2</v>
      </c>
      <c r="W353">
        <v>0.69</v>
      </c>
      <c r="X353">
        <v>0.66</v>
      </c>
      <c r="Y353">
        <v>442549</v>
      </c>
      <c r="Z353">
        <v>26032</v>
      </c>
      <c r="AA353">
        <v>1.49</v>
      </c>
      <c r="AB353">
        <v>17</v>
      </c>
      <c r="AC353">
        <v>15</v>
      </c>
      <c r="AD353">
        <v>2</v>
      </c>
      <c r="AE353">
        <v>88.24</v>
      </c>
      <c r="AF353">
        <v>13</v>
      </c>
      <c r="AG353">
        <v>8</v>
      </c>
      <c r="AH353">
        <v>1</v>
      </c>
      <c r="AI353">
        <v>8</v>
      </c>
    </row>
    <row r="354" spans="1:35" x14ac:dyDescent="0.2">
      <c r="A354" s="102">
        <v>1613</v>
      </c>
      <c r="B354">
        <v>1812</v>
      </c>
      <c r="C354" s="106" t="s">
        <v>1048</v>
      </c>
      <c r="D354" s="106" t="s">
        <v>990</v>
      </c>
      <c r="E354">
        <v>1196</v>
      </c>
      <c r="F354">
        <v>1187</v>
      </c>
      <c r="G354">
        <v>900</v>
      </c>
      <c r="H354" s="106" t="s">
        <v>981</v>
      </c>
      <c r="I354">
        <v>6395</v>
      </c>
      <c r="J354" s="106" t="s">
        <v>1095</v>
      </c>
      <c r="K354" s="106" t="s">
        <v>992</v>
      </c>
      <c r="L354">
        <v>794</v>
      </c>
      <c r="M354">
        <v>793</v>
      </c>
      <c r="N354">
        <v>1300</v>
      </c>
      <c r="O354" s="106" t="s">
        <v>984</v>
      </c>
      <c r="P354">
        <v>0.84339613412375003</v>
      </c>
      <c r="Q354">
        <v>0.92889860633414101</v>
      </c>
      <c r="R354">
        <v>9.2736312966608003E-2</v>
      </c>
      <c r="S354" s="15">
        <v>2.07349343253533E-2</v>
      </c>
      <c r="T354">
        <v>1.45831278678985</v>
      </c>
      <c r="U354">
        <v>1.45831278678985</v>
      </c>
      <c r="V354">
        <v>1.63779473507634</v>
      </c>
      <c r="W354">
        <v>7.84</v>
      </c>
      <c r="X354">
        <v>3.5</v>
      </c>
      <c r="Y354">
        <v>442376</v>
      </c>
      <c r="Z354">
        <v>31598</v>
      </c>
      <c r="AA354">
        <v>1.53</v>
      </c>
      <c r="AB354">
        <v>14</v>
      </c>
      <c r="AC354">
        <v>11</v>
      </c>
      <c r="AD354">
        <v>3</v>
      </c>
      <c r="AE354">
        <v>78.569999999999993</v>
      </c>
      <c r="AF354">
        <v>13</v>
      </c>
      <c r="AG354">
        <v>6</v>
      </c>
      <c r="AH354">
        <v>2</v>
      </c>
      <c r="AI354">
        <v>6</v>
      </c>
    </row>
    <row r="355" spans="1:35" x14ac:dyDescent="0.2">
      <c r="A355" s="102">
        <v>2917</v>
      </c>
      <c r="B355">
        <v>6503</v>
      </c>
      <c r="C355" s="106" t="s">
        <v>936</v>
      </c>
      <c r="D355" s="106" t="s">
        <v>986</v>
      </c>
      <c r="E355">
        <v>1310.5</v>
      </c>
      <c r="F355">
        <v>1300</v>
      </c>
      <c r="G355">
        <v>800</v>
      </c>
      <c r="H355" s="106" t="s">
        <v>981</v>
      </c>
      <c r="I355">
        <v>8601</v>
      </c>
      <c r="J355" s="106" t="s">
        <v>22</v>
      </c>
      <c r="K355" s="106" t="s">
        <v>1118</v>
      </c>
      <c r="L355">
        <v>407.6</v>
      </c>
      <c r="M355">
        <v>407</v>
      </c>
      <c r="N355">
        <v>2600</v>
      </c>
      <c r="O355" s="106" t="s">
        <v>984</v>
      </c>
      <c r="P355">
        <v>0.87998932299125698</v>
      </c>
      <c r="Q355">
        <v>0.89772370496609699</v>
      </c>
      <c r="R355" s="15">
        <v>0.28661418372228697</v>
      </c>
      <c r="S355" s="106">
        <v>7.6541493257778398E-2</v>
      </c>
      <c r="T355">
        <v>1.5280173628915701</v>
      </c>
      <c r="U355">
        <v>1.5280173628915701</v>
      </c>
      <c r="V355">
        <v>1.65083477258732</v>
      </c>
      <c r="W355">
        <v>6.46</v>
      </c>
      <c r="X355">
        <v>1.75</v>
      </c>
      <c r="Y355">
        <v>442249</v>
      </c>
      <c r="Z355">
        <v>22112</v>
      </c>
      <c r="AA355">
        <v>1.05</v>
      </c>
      <c r="AB355">
        <v>20</v>
      </c>
      <c r="AC355">
        <v>13</v>
      </c>
      <c r="AD355">
        <v>7</v>
      </c>
      <c r="AE355">
        <v>65</v>
      </c>
      <c r="AF355">
        <v>13</v>
      </c>
      <c r="AG355">
        <v>9</v>
      </c>
      <c r="AH355">
        <v>2</v>
      </c>
      <c r="AI355">
        <v>9</v>
      </c>
    </row>
    <row r="356" spans="1:35" x14ac:dyDescent="0.2">
      <c r="A356" s="102">
        <v>1747</v>
      </c>
      <c r="B356">
        <v>6301</v>
      </c>
      <c r="C356" s="106" t="s">
        <v>52</v>
      </c>
      <c r="D356" s="106" t="s">
        <v>992</v>
      </c>
      <c r="E356">
        <v>2030</v>
      </c>
      <c r="F356">
        <v>2033.5</v>
      </c>
      <c r="G356">
        <v>500</v>
      </c>
      <c r="H356" s="106" t="s">
        <v>984</v>
      </c>
      <c r="I356">
        <v>7453</v>
      </c>
      <c r="J356" s="106" t="s">
        <v>50</v>
      </c>
      <c r="K356" s="106" t="s">
        <v>1004</v>
      </c>
      <c r="L356">
        <v>1455</v>
      </c>
      <c r="M356">
        <v>1465</v>
      </c>
      <c r="N356">
        <v>700</v>
      </c>
      <c r="O356" s="106" t="s">
        <v>981</v>
      </c>
      <c r="P356">
        <v>0.87890806833358803</v>
      </c>
      <c r="Q356">
        <v>0.925955246183776</v>
      </c>
      <c r="R356" s="15">
        <v>0.42859107656623402</v>
      </c>
      <c r="S356" s="15">
        <v>3.7399482551881198E-2</v>
      </c>
      <c r="T356">
        <v>-0.69345559533851098</v>
      </c>
      <c r="U356">
        <v>0.69345559533851098</v>
      </c>
      <c r="V356">
        <v>0.479349364801612</v>
      </c>
      <c r="W356">
        <v>-7.17</v>
      </c>
      <c r="X356">
        <v>0.86</v>
      </c>
      <c r="Y356">
        <v>442020</v>
      </c>
      <c r="Z356">
        <v>31573</v>
      </c>
      <c r="AA356">
        <v>1.63</v>
      </c>
      <c r="AB356">
        <v>14</v>
      </c>
      <c r="AC356">
        <v>9</v>
      </c>
      <c r="AD356">
        <v>5</v>
      </c>
      <c r="AE356">
        <v>64.290000000000006</v>
      </c>
      <c r="AF356">
        <v>10</v>
      </c>
      <c r="AG356">
        <v>9</v>
      </c>
      <c r="AH356">
        <v>3</v>
      </c>
      <c r="AI356">
        <v>2</v>
      </c>
    </row>
    <row r="357" spans="1:35" x14ac:dyDescent="0.2">
      <c r="A357" s="102">
        <v>4167</v>
      </c>
      <c r="B357">
        <v>3291</v>
      </c>
      <c r="C357" s="106" t="s">
        <v>55</v>
      </c>
      <c r="D357" s="106" t="s">
        <v>1000</v>
      </c>
      <c r="E357">
        <v>1320</v>
      </c>
      <c r="F357">
        <v>1382</v>
      </c>
      <c r="G357">
        <v>700</v>
      </c>
      <c r="H357" s="106" t="s">
        <v>984</v>
      </c>
      <c r="I357">
        <v>4471</v>
      </c>
      <c r="J357" s="106" t="s">
        <v>1320</v>
      </c>
      <c r="K357" s="106" t="s">
        <v>1003</v>
      </c>
      <c r="L357">
        <v>4470</v>
      </c>
      <c r="M357">
        <v>4520</v>
      </c>
      <c r="N357">
        <v>200</v>
      </c>
      <c r="O357" s="106" t="s">
        <v>981</v>
      </c>
      <c r="P357">
        <v>0.71375252703365299</v>
      </c>
      <c r="Q357">
        <v>0.85925752989850201</v>
      </c>
      <c r="R357">
        <v>0.214993296495682</v>
      </c>
      <c r="S357">
        <v>9.4944173902041407E-2</v>
      </c>
      <c r="T357">
        <v>-2.2264838476259801</v>
      </c>
      <c r="U357">
        <v>2.2264838476259801</v>
      </c>
      <c r="V357">
        <v>1.8332323593345199</v>
      </c>
      <c r="W357">
        <v>-14.82</v>
      </c>
      <c r="X357">
        <v>7.01</v>
      </c>
      <c r="Y357">
        <v>442019</v>
      </c>
      <c r="Z357">
        <v>34001</v>
      </c>
      <c r="AA357">
        <v>1.42</v>
      </c>
      <c r="AB357">
        <v>13</v>
      </c>
      <c r="AC357">
        <v>9</v>
      </c>
      <c r="AD357">
        <v>4</v>
      </c>
      <c r="AE357">
        <v>69.23</v>
      </c>
      <c r="AF357">
        <v>13</v>
      </c>
      <c r="AG357">
        <v>7</v>
      </c>
      <c r="AH357">
        <v>1</v>
      </c>
      <c r="AI357">
        <v>5</v>
      </c>
    </row>
    <row r="358" spans="1:35" x14ac:dyDescent="0.2">
      <c r="A358" s="102">
        <v>927</v>
      </c>
      <c r="B358">
        <v>2327</v>
      </c>
      <c r="C358" s="106" t="s">
        <v>1284</v>
      </c>
      <c r="D358" s="106" t="s">
        <v>983</v>
      </c>
      <c r="E358">
        <v>2748</v>
      </c>
      <c r="F358">
        <v>2730</v>
      </c>
      <c r="G358">
        <v>400</v>
      </c>
      <c r="H358" s="106" t="s">
        <v>984</v>
      </c>
      <c r="I358">
        <v>6183</v>
      </c>
      <c r="J358" s="106" t="s">
        <v>1154</v>
      </c>
      <c r="K358" s="106" t="s">
        <v>993</v>
      </c>
      <c r="L358">
        <v>1264</v>
      </c>
      <c r="M358">
        <v>1259</v>
      </c>
      <c r="N358">
        <v>900</v>
      </c>
      <c r="O358" s="106" t="s">
        <v>981</v>
      </c>
      <c r="P358">
        <v>0.87812115306995198</v>
      </c>
      <c r="Q358">
        <v>0.94244099576511298</v>
      </c>
      <c r="R358" s="106">
        <v>0.42542880957488699</v>
      </c>
      <c r="S358">
        <v>2.0617784531935901E-3</v>
      </c>
      <c r="T358">
        <v>-0.74627488204340797</v>
      </c>
      <c r="U358">
        <v>0.74627488204340797</v>
      </c>
      <c r="V358">
        <v>0.92880334267035203</v>
      </c>
      <c r="W358">
        <v>-5.96</v>
      </c>
      <c r="X358">
        <v>3.76</v>
      </c>
      <c r="Y358">
        <v>441735</v>
      </c>
      <c r="Z358">
        <v>29449</v>
      </c>
      <c r="AA358">
        <v>1.71</v>
      </c>
      <c r="AB358">
        <v>15</v>
      </c>
      <c r="AC358">
        <v>11</v>
      </c>
      <c r="AD358">
        <v>4</v>
      </c>
      <c r="AE358">
        <v>73.33</v>
      </c>
      <c r="AF358">
        <v>10</v>
      </c>
      <c r="AG358">
        <v>9</v>
      </c>
      <c r="AH358">
        <v>3</v>
      </c>
      <c r="AI358">
        <v>3</v>
      </c>
    </row>
    <row r="359" spans="1:35" x14ac:dyDescent="0.2">
      <c r="A359" s="102">
        <v>239</v>
      </c>
      <c r="B359">
        <v>6925</v>
      </c>
      <c r="C359" s="106" t="s">
        <v>1290</v>
      </c>
      <c r="D359" s="106" t="s">
        <v>986</v>
      </c>
      <c r="E359">
        <v>1078</v>
      </c>
      <c r="F359">
        <v>1075</v>
      </c>
      <c r="G359">
        <v>1000</v>
      </c>
      <c r="H359" s="106" t="s">
        <v>984</v>
      </c>
      <c r="I359">
        <v>7272</v>
      </c>
      <c r="J359" s="106" t="s">
        <v>1133</v>
      </c>
      <c r="K359" s="106" t="s">
        <v>996</v>
      </c>
      <c r="L359">
        <v>1376</v>
      </c>
      <c r="M359">
        <v>1365</v>
      </c>
      <c r="N359">
        <v>800</v>
      </c>
      <c r="O359" s="106" t="s">
        <v>981</v>
      </c>
      <c r="P359">
        <v>0.95503414472687398</v>
      </c>
      <c r="Q359">
        <v>0.96288709890796198</v>
      </c>
      <c r="R359">
        <v>6.1776943392030603E-2</v>
      </c>
      <c r="S359">
        <v>1.07244449985804E-2</v>
      </c>
      <c r="T359">
        <v>-0.492582453476545</v>
      </c>
      <c r="U359">
        <v>0.492582453476545</v>
      </c>
      <c r="V359">
        <v>0.85182929442479305</v>
      </c>
      <c r="W359">
        <v>-2.59</v>
      </c>
      <c r="X359">
        <v>1.56</v>
      </c>
      <c r="Y359">
        <v>440979</v>
      </c>
      <c r="Z359">
        <v>22049</v>
      </c>
      <c r="AA359">
        <v>1.1399999999999999</v>
      </c>
      <c r="AB359">
        <v>20</v>
      </c>
      <c r="AC359">
        <v>16</v>
      </c>
      <c r="AD359">
        <v>4</v>
      </c>
      <c r="AE359">
        <v>80</v>
      </c>
      <c r="AF359">
        <v>12</v>
      </c>
      <c r="AG359">
        <v>10</v>
      </c>
      <c r="AH359">
        <v>3</v>
      </c>
      <c r="AI359">
        <v>7</v>
      </c>
    </row>
    <row r="360" spans="1:35" x14ac:dyDescent="0.2">
      <c r="A360" s="102">
        <v>1655</v>
      </c>
      <c r="B360">
        <v>6269</v>
      </c>
      <c r="C360" s="106" t="s">
        <v>1289</v>
      </c>
      <c r="D360" s="106" t="s">
        <v>992</v>
      </c>
      <c r="E360">
        <v>1396</v>
      </c>
      <c r="F360">
        <v>1405</v>
      </c>
      <c r="G360">
        <v>800</v>
      </c>
      <c r="H360" s="106" t="s">
        <v>984</v>
      </c>
      <c r="I360">
        <v>6504</v>
      </c>
      <c r="J360" s="106" t="s">
        <v>1623</v>
      </c>
      <c r="K360" s="106" t="s">
        <v>986</v>
      </c>
      <c r="L360">
        <v>2694</v>
      </c>
      <c r="M360">
        <v>2680</v>
      </c>
      <c r="N360">
        <v>400</v>
      </c>
      <c r="O360" s="106" t="s">
        <v>981</v>
      </c>
      <c r="P360">
        <v>0.93172061768374403</v>
      </c>
      <c r="Q360">
        <v>0.92820487134330398</v>
      </c>
      <c r="R360" s="106">
        <v>1.8307315693286301E-2</v>
      </c>
      <c r="S360">
        <v>1.9718347383022701E-2</v>
      </c>
      <c r="T360">
        <v>-1.14546295664988</v>
      </c>
      <c r="U360">
        <v>1.14546295664988</v>
      </c>
      <c r="V360">
        <v>1.3795632564045299</v>
      </c>
      <c r="W360">
        <v>-14.34</v>
      </c>
      <c r="X360">
        <v>4.8499999999999996</v>
      </c>
      <c r="Y360">
        <v>439682</v>
      </c>
      <c r="Z360">
        <v>29312</v>
      </c>
      <c r="AA360">
        <v>1.49</v>
      </c>
      <c r="AB360">
        <v>15</v>
      </c>
      <c r="AC360">
        <v>11</v>
      </c>
      <c r="AD360">
        <v>4</v>
      </c>
      <c r="AE360">
        <v>73.33</v>
      </c>
      <c r="AF360">
        <v>8</v>
      </c>
      <c r="AG360">
        <v>8</v>
      </c>
      <c r="AH360">
        <v>3</v>
      </c>
      <c r="AI360">
        <v>4</v>
      </c>
    </row>
    <row r="361" spans="1:35" x14ac:dyDescent="0.2">
      <c r="A361" s="102">
        <v>4136</v>
      </c>
      <c r="B361">
        <v>4471</v>
      </c>
      <c r="C361" s="106" t="s">
        <v>1320</v>
      </c>
      <c r="D361" s="106" t="s">
        <v>1003</v>
      </c>
      <c r="E361">
        <v>4470</v>
      </c>
      <c r="F361">
        <v>4520</v>
      </c>
      <c r="G361">
        <v>200</v>
      </c>
      <c r="H361" s="106" t="s">
        <v>981</v>
      </c>
      <c r="I361">
        <v>8876</v>
      </c>
      <c r="J361" s="106" t="s">
        <v>1627</v>
      </c>
      <c r="K361" s="106" t="s">
        <v>993</v>
      </c>
      <c r="L361">
        <v>2400</v>
      </c>
      <c r="M361">
        <v>2462</v>
      </c>
      <c r="N361">
        <v>400</v>
      </c>
      <c r="O361" s="106" t="s">
        <v>984</v>
      </c>
      <c r="P361">
        <v>0.89182599126087003</v>
      </c>
      <c r="Q361">
        <v>0.86027752831110804</v>
      </c>
      <c r="R361">
        <v>0.11431223543036501</v>
      </c>
      <c r="S361">
        <v>5.1948112131544398E-2</v>
      </c>
      <c r="T361">
        <v>0.66526905044470896</v>
      </c>
      <c r="U361">
        <v>0.66526905044470896</v>
      </c>
      <c r="V361">
        <v>0.371984310231877</v>
      </c>
      <c r="W361">
        <v>2.77</v>
      </c>
      <c r="X361">
        <v>8.94</v>
      </c>
      <c r="Y361">
        <v>439496</v>
      </c>
      <c r="Z361">
        <v>33807</v>
      </c>
      <c r="AA361">
        <v>1.54</v>
      </c>
      <c r="AB361">
        <v>13</v>
      </c>
      <c r="AC361">
        <v>8</v>
      </c>
      <c r="AD361">
        <v>5</v>
      </c>
      <c r="AE361">
        <v>61.54</v>
      </c>
      <c r="AF361">
        <v>8</v>
      </c>
      <c r="AG361">
        <v>8</v>
      </c>
      <c r="AH361">
        <v>3</v>
      </c>
      <c r="AI361">
        <v>2</v>
      </c>
    </row>
    <row r="362" spans="1:35" x14ac:dyDescent="0.2">
      <c r="A362" s="102">
        <v>3579</v>
      </c>
      <c r="B362">
        <v>2503</v>
      </c>
      <c r="C362" s="106" t="s">
        <v>1491</v>
      </c>
      <c r="D362" s="106" t="s">
        <v>1006</v>
      </c>
      <c r="E362">
        <v>2020.5</v>
      </c>
      <c r="F362">
        <v>2028.5</v>
      </c>
      <c r="G362">
        <v>500</v>
      </c>
      <c r="H362" s="106" t="s">
        <v>981</v>
      </c>
      <c r="I362">
        <v>8303</v>
      </c>
      <c r="J362" s="106" t="s">
        <v>1639</v>
      </c>
      <c r="K362" s="106" t="s">
        <v>1024</v>
      </c>
      <c r="L362">
        <v>1281</v>
      </c>
      <c r="M362">
        <v>1304</v>
      </c>
      <c r="N362">
        <v>800</v>
      </c>
      <c r="O362" s="106" t="s">
        <v>984</v>
      </c>
      <c r="P362">
        <v>0.76847132387495998</v>
      </c>
      <c r="Q362">
        <v>0.87988797389056705</v>
      </c>
      <c r="R362" s="15">
        <v>6.7536840176455704E-4</v>
      </c>
      <c r="S362" s="15">
        <v>4.8246603316787998E-4</v>
      </c>
      <c r="T362">
        <v>0.489649943844854</v>
      </c>
      <c r="U362">
        <v>0.489649943844854</v>
      </c>
      <c r="V362">
        <v>0.45804405510378299</v>
      </c>
      <c r="W362">
        <v>2.84</v>
      </c>
      <c r="X362">
        <v>2.85</v>
      </c>
      <c r="Y362">
        <v>439480</v>
      </c>
      <c r="Z362">
        <v>21974</v>
      </c>
      <c r="AA362">
        <v>1.18</v>
      </c>
      <c r="AB362">
        <v>20</v>
      </c>
      <c r="AC362">
        <v>15</v>
      </c>
      <c r="AD362">
        <v>5</v>
      </c>
      <c r="AE362">
        <v>75</v>
      </c>
      <c r="AF362">
        <v>11</v>
      </c>
      <c r="AG362">
        <v>11</v>
      </c>
      <c r="AH362">
        <v>2</v>
      </c>
      <c r="AI362">
        <v>7</v>
      </c>
    </row>
    <row r="363" spans="1:35" x14ac:dyDescent="0.2">
      <c r="A363" s="102">
        <v>4277</v>
      </c>
      <c r="B363">
        <v>1951</v>
      </c>
      <c r="C363" s="106" t="s">
        <v>1298</v>
      </c>
      <c r="D363" s="106" t="s">
        <v>990</v>
      </c>
      <c r="E363">
        <v>2517</v>
      </c>
      <c r="F363">
        <v>2467</v>
      </c>
      <c r="G363">
        <v>400</v>
      </c>
      <c r="H363" s="106" t="s">
        <v>984</v>
      </c>
      <c r="I363">
        <v>2175</v>
      </c>
      <c r="J363" s="106" t="s">
        <v>1152</v>
      </c>
      <c r="K363" s="106" t="s">
        <v>993</v>
      </c>
      <c r="L363">
        <v>2575</v>
      </c>
      <c r="M363">
        <v>2566</v>
      </c>
      <c r="N363">
        <v>400</v>
      </c>
      <c r="O363" s="106" t="s">
        <v>981</v>
      </c>
      <c r="P363">
        <v>0.819362041097218</v>
      </c>
      <c r="Q363">
        <v>0.85423922916613304</v>
      </c>
      <c r="R363">
        <v>4.0534927260370501E-2</v>
      </c>
      <c r="S363">
        <v>2.4043393315901201E-3</v>
      </c>
      <c r="T363">
        <v>-2.4653484713256901</v>
      </c>
      <c r="U363">
        <v>2.4653484713256901</v>
      </c>
      <c r="V363">
        <v>1.9898911999498201</v>
      </c>
      <c r="W363">
        <v>-17.39</v>
      </c>
      <c r="X363">
        <v>3.86</v>
      </c>
      <c r="Y363">
        <v>439382</v>
      </c>
      <c r="Z363">
        <v>33799</v>
      </c>
      <c r="AA363">
        <v>1.7</v>
      </c>
      <c r="AB363">
        <v>13</v>
      </c>
      <c r="AC363">
        <v>10</v>
      </c>
      <c r="AD363">
        <v>3</v>
      </c>
      <c r="AE363">
        <v>76.92</v>
      </c>
      <c r="AF363">
        <v>10</v>
      </c>
      <c r="AG363">
        <v>8</v>
      </c>
      <c r="AH363">
        <v>2</v>
      </c>
      <c r="AI363">
        <v>3</v>
      </c>
    </row>
    <row r="364" spans="1:35" x14ac:dyDescent="0.2">
      <c r="A364" s="102">
        <v>2000</v>
      </c>
      <c r="B364">
        <v>3099</v>
      </c>
      <c r="C364" s="106" t="s">
        <v>33</v>
      </c>
      <c r="D364" s="106" t="s">
        <v>1004</v>
      </c>
      <c r="E364">
        <v>650</v>
      </c>
      <c r="F364">
        <v>664</v>
      </c>
      <c r="G364">
        <v>1500</v>
      </c>
      <c r="H364" s="106" t="s">
        <v>981</v>
      </c>
      <c r="I364">
        <v>8750</v>
      </c>
      <c r="J364" s="106" t="s">
        <v>27</v>
      </c>
      <c r="K364" s="106" t="s">
        <v>1111</v>
      </c>
      <c r="L364">
        <v>1257.5</v>
      </c>
      <c r="M364">
        <v>1233</v>
      </c>
      <c r="N364">
        <v>800</v>
      </c>
      <c r="O364" s="106" t="s">
        <v>984</v>
      </c>
      <c r="P364">
        <v>0.75295455652026999</v>
      </c>
      <c r="Q364">
        <v>0.92021087139869995</v>
      </c>
      <c r="R364">
        <v>0.41557194448566798</v>
      </c>
      <c r="S364">
        <v>6.7215317430366101E-2</v>
      </c>
      <c r="T364">
        <v>1.3166320990837399</v>
      </c>
      <c r="U364">
        <v>1.3166320990837399</v>
      </c>
      <c r="V364">
        <v>0.26528552411717798</v>
      </c>
      <c r="W364">
        <v>8.17</v>
      </c>
      <c r="X364">
        <v>0.97</v>
      </c>
      <c r="Y364">
        <v>439099</v>
      </c>
      <c r="Z364">
        <v>24394</v>
      </c>
      <c r="AA364">
        <v>1.23</v>
      </c>
      <c r="AB364">
        <v>18</v>
      </c>
      <c r="AC364">
        <v>10</v>
      </c>
      <c r="AD364">
        <v>8</v>
      </c>
      <c r="AE364">
        <v>55.56</v>
      </c>
      <c r="AF364">
        <v>12</v>
      </c>
      <c r="AG364">
        <v>8</v>
      </c>
      <c r="AH364">
        <v>3</v>
      </c>
      <c r="AI364">
        <v>7</v>
      </c>
    </row>
    <row r="365" spans="1:35" x14ac:dyDescent="0.2">
      <c r="A365" s="102">
        <v>2411</v>
      </c>
      <c r="B365">
        <v>6028</v>
      </c>
      <c r="C365" s="106" t="s">
        <v>469</v>
      </c>
      <c r="D365" s="106" t="s">
        <v>993</v>
      </c>
      <c r="E365">
        <v>6150</v>
      </c>
      <c r="F365">
        <v>6230</v>
      </c>
      <c r="G365">
        <v>100</v>
      </c>
      <c r="H365" s="106" t="s">
        <v>981</v>
      </c>
      <c r="I365">
        <v>8601</v>
      </c>
      <c r="J365" s="106" t="s">
        <v>22</v>
      </c>
      <c r="K365" s="106" t="s">
        <v>1118</v>
      </c>
      <c r="L365">
        <v>407.6</v>
      </c>
      <c r="M365">
        <v>407</v>
      </c>
      <c r="N365">
        <v>1500</v>
      </c>
      <c r="O365" s="106" t="s">
        <v>984</v>
      </c>
      <c r="P365">
        <v>0.78648461698064698</v>
      </c>
      <c r="Q365">
        <v>0.91031386772782197</v>
      </c>
      <c r="R365">
        <v>0.29917375900323001</v>
      </c>
      <c r="S365">
        <v>3.2301202816443098E-3</v>
      </c>
      <c r="T365">
        <v>1.7350623134423599</v>
      </c>
      <c r="U365">
        <v>1.7350623134423599</v>
      </c>
      <c r="V365">
        <v>1.66292063349103</v>
      </c>
      <c r="W365">
        <v>15.87</v>
      </c>
      <c r="X365">
        <v>2.0099999999999998</v>
      </c>
      <c r="Y365">
        <v>438983</v>
      </c>
      <c r="Z365">
        <v>19954</v>
      </c>
      <c r="AA365">
        <v>1.25</v>
      </c>
      <c r="AB365">
        <v>22</v>
      </c>
      <c r="AC365">
        <v>15</v>
      </c>
      <c r="AD365">
        <v>7</v>
      </c>
      <c r="AE365">
        <v>68.180000000000007</v>
      </c>
      <c r="AF365">
        <v>9</v>
      </c>
      <c r="AG365">
        <v>13</v>
      </c>
      <c r="AH365">
        <v>5</v>
      </c>
      <c r="AI365">
        <v>4</v>
      </c>
    </row>
    <row r="366" spans="1:35" x14ac:dyDescent="0.2">
      <c r="A366" s="102">
        <v>1184</v>
      </c>
      <c r="B366">
        <v>4061</v>
      </c>
      <c r="C366" s="106" t="s">
        <v>1161</v>
      </c>
      <c r="D366" s="106" t="s">
        <v>1003</v>
      </c>
      <c r="E366">
        <v>2688</v>
      </c>
      <c r="F366">
        <v>2686</v>
      </c>
      <c r="G366">
        <v>400</v>
      </c>
      <c r="H366" s="106" t="s">
        <v>981</v>
      </c>
      <c r="I366">
        <v>6301</v>
      </c>
      <c r="J366" s="106" t="s">
        <v>52</v>
      </c>
      <c r="K366" s="106" t="s">
        <v>992</v>
      </c>
      <c r="L366">
        <v>2030</v>
      </c>
      <c r="M366">
        <v>2033.5</v>
      </c>
      <c r="N366">
        <v>500</v>
      </c>
      <c r="O366" s="106" t="s">
        <v>984</v>
      </c>
      <c r="P366">
        <v>0.776448448858028</v>
      </c>
      <c r="Q366">
        <v>0.93727956645360999</v>
      </c>
      <c r="R366">
        <v>0.121774289443039</v>
      </c>
      <c r="S366" s="106">
        <v>4.2610032891158701E-2</v>
      </c>
      <c r="T366">
        <v>0.34900482522347898</v>
      </c>
      <c r="U366">
        <v>0.34900482522347898</v>
      </c>
      <c r="V366">
        <v>0.27556684738110399</v>
      </c>
      <c r="W366">
        <v>2.36</v>
      </c>
      <c r="X366">
        <v>5.37</v>
      </c>
      <c r="Y366">
        <v>438782</v>
      </c>
      <c r="Z366">
        <v>48754</v>
      </c>
      <c r="AA366">
        <v>2.59</v>
      </c>
      <c r="AB366">
        <v>9</v>
      </c>
      <c r="AC366">
        <v>8</v>
      </c>
      <c r="AD366">
        <v>1</v>
      </c>
      <c r="AE366">
        <v>88.89</v>
      </c>
      <c r="AF366">
        <v>9</v>
      </c>
      <c r="AG366">
        <v>6</v>
      </c>
      <c r="AH366">
        <v>0</v>
      </c>
      <c r="AI366">
        <v>3</v>
      </c>
    </row>
    <row r="367" spans="1:35" x14ac:dyDescent="0.2">
      <c r="A367" s="102">
        <v>4352</v>
      </c>
      <c r="B367">
        <v>4540</v>
      </c>
      <c r="C367" s="106" t="s">
        <v>1299</v>
      </c>
      <c r="D367" s="106" t="s">
        <v>1001</v>
      </c>
      <c r="E367">
        <v>2812</v>
      </c>
      <c r="F367">
        <v>2828</v>
      </c>
      <c r="G367">
        <v>300</v>
      </c>
      <c r="H367" s="106" t="s">
        <v>981</v>
      </c>
      <c r="I367">
        <v>9069</v>
      </c>
      <c r="J367" s="106" t="s">
        <v>1056</v>
      </c>
      <c r="K367" s="106" t="s">
        <v>1065</v>
      </c>
      <c r="L367">
        <v>861</v>
      </c>
      <c r="M367">
        <v>843</v>
      </c>
      <c r="N367">
        <v>1000</v>
      </c>
      <c r="O367" s="106" t="s">
        <v>984</v>
      </c>
      <c r="P367">
        <v>0.86929013845219605</v>
      </c>
      <c r="Q367">
        <v>0.85166814759488396</v>
      </c>
      <c r="R367" s="106">
        <v>0.288547617846039</v>
      </c>
      <c r="S367" s="15">
        <v>2.4156837673189699E-2</v>
      </c>
      <c r="T367">
        <v>0.27375850864125001</v>
      </c>
      <c r="U367">
        <v>0.27375850864125001</v>
      </c>
      <c r="V367">
        <v>0.48882921624397602</v>
      </c>
      <c r="W367">
        <v>0.81</v>
      </c>
      <c r="X367">
        <v>0.64</v>
      </c>
      <c r="Y367">
        <v>438721</v>
      </c>
      <c r="Z367">
        <v>25807</v>
      </c>
      <c r="AA367">
        <v>1.35</v>
      </c>
      <c r="AB367">
        <v>17</v>
      </c>
      <c r="AC367">
        <v>11</v>
      </c>
      <c r="AD367">
        <v>6</v>
      </c>
      <c r="AE367">
        <v>64.709999999999994</v>
      </c>
      <c r="AF367">
        <v>10</v>
      </c>
      <c r="AG367">
        <v>10</v>
      </c>
      <c r="AH367">
        <v>2</v>
      </c>
      <c r="AI367">
        <v>5</v>
      </c>
    </row>
    <row r="368" spans="1:35" x14ac:dyDescent="0.2">
      <c r="A368" s="102">
        <v>178</v>
      </c>
      <c r="B368">
        <v>1605</v>
      </c>
      <c r="C368" s="106" t="s">
        <v>1156</v>
      </c>
      <c r="D368" s="106" t="s">
        <v>1139</v>
      </c>
      <c r="E368">
        <v>692</v>
      </c>
      <c r="F368">
        <v>709.3</v>
      </c>
      <c r="G368">
        <v>1500</v>
      </c>
      <c r="H368" s="106" t="s">
        <v>981</v>
      </c>
      <c r="I368">
        <v>8306</v>
      </c>
      <c r="J368" s="106" t="s">
        <v>1123</v>
      </c>
      <c r="K368" s="106" t="s">
        <v>1024</v>
      </c>
      <c r="L368">
        <v>409</v>
      </c>
      <c r="M368">
        <v>407.4</v>
      </c>
      <c r="N368">
        <v>2600</v>
      </c>
      <c r="O368" s="106" t="s">
        <v>984</v>
      </c>
      <c r="P368">
        <v>0.95071226427364397</v>
      </c>
      <c r="Q368">
        <v>0.96580938579919395</v>
      </c>
      <c r="R368">
        <v>9.0965069666038803E-2</v>
      </c>
      <c r="S368">
        <v>3.31018765629029E-2</v>
      </c>
      <c r="T368">
        <v>0.50717186830868599</v>
      </c>
      <c r="U368">
        <v>0.50717186830868599</v>
      </c>
      <c r="V368">
        <v>0.170223058953762</v>
      </c>
      <c r="W368">
        <v>4.71</v>
      </c>
      <c r="X368">
        <v>0.44</v>
      </c>
      <c r="Y368">
        <v>437611</v>
      </c>
      <c r="Z368">
        <v>19891</v>
      </c>
      <c r="AA368">
        <v>0.98</v>
      </c>
      <c r="AB368">
        <v>22</v>
      </c>
      <c r="AC368">
        <v>14</v>
      </c>
      <c r="AD368">
        <v>8</v>
      </c>
      <c r="AE368">
        <v>63.64</v>
      </c>
      <c r="AF368">
        <v>13</v>
      </c>
      <c r="AG368">
        <v>11</v>
      </c>
      <c r="AH368">
        <v>3</v>
      </c>
      <c r="AI368">
        <v>8</v>
      </c>
    </row>
    <row r="369" spans="1:35" x14ac:dyDescent="0.2">
      <c r="A369" s="102">
        <v>246</v>
      </c>
      <c r="B369">
        <v>6287</v>
      </c>
      <c r="C369" s="106" t="s">
        <v>1050</v>
      </c>
      <c r="D369" s="106" t="s">
        <v>992</v>
      </c>
      <c r="E369">
        <v>2164</v>
      </c>
      <c r="F369">
        <v>2234</v>
      </c>
      <c r="G369">
        <v>400</v>
      </c>
      <c r="H369" s="106" t="s">
        <v>981</v>
      </c>
      <c r="I369">
        <v>6925</v>
      </c>
      <c r="J369" s="106" t="s">
        <v>1290</v>
      </c>
      <c r="K369" s="106" t="s">
        <v>986</v>
      </c>
      <c r="L369">
        <v>1078</v>
      </c>
      <c r="M369">
        <v>1075</v>
      </c>
      <c r="N369">
        <v>800</v>
      </c>
      <c r="O369" s="106" t="s">
        <v>984</v>
      </c>
      <c r="P369">
        <v>0.89498974786054597</v>
      </c>
      <c r="Q369">
        <v>0.96251971855818297</v>
      </c>
      <c r="R369">
        <v>0.39780852554562801</v>
      </c>
      <c r="S369" s="15">
        <v>1.9271427578171602E-2</v>
      </c>
      <c r="T369">
        <v>1.6296038730575799</v>
      </c>
      <c r="U369">
        <v>1.6296038730575799</v>
      </c>
      <c r="V369">
        <v>1.84857080483701</v>
      </c>
      <c r="W369">
        <v>7.66</v>
      </c>
      <c r="X369">
        <v>3.76</v>
      </c>
      <c r="Y369">
        <v>436467</v>
      </c>
      <c r="Z369">
        <v>21823</v>
      </c>
      <c r="AA369">
        <v>1.1000000000000001</v>
      </c>
      <c r="AB369">
        <v>20</v>
      </c>
      <c r="AC369">
        <v>14</v>
      </c>
      <c r="AD369">
        <v>6</v>
      </c>
      <c r="AE369">
        <v>70</v>
      </c>
      <c r="AF369">
        <v>12</v>
      </c>
      <c r="AG369">
        <v>13</v>
      </c>
      <c r="AH369">
        <v>4</v>
      </c>
      <c r="AI369">
        <v>3</v>
      </c>
    </row>
    <row r="370" spans="1:35" x14ac:dyDescent="0.2">
      <c r="A370" s="102">
        <v>557</v>
      </c>
      <c r="B370">
        <v>3076</v>
      </c>
      <c r="C370" s="106" t="s">
        <v>1227</v>
      </c>
      <c r="D370" s="106" t="s">
        <v>988</v>
      </c>
      <c r="E370">
        <v>1298</v>
      </c>
      <c r="F370">
        <v>1320</v>
      </c>
      <c r="G370">
        <v>800</v>
      </c>
      <c r="H370" s="106" t="s">
        <v>984</v>
      </c>
      <c r="I370">
        <v>7186</v>
      </c>
      <c r="J370" s="106" t="s">
        <v>461</v>
      </c>
      <c r="K370" s="106" t="s">
        <v>1024</v>
      </c>
      <c r="L370">
        <v>309</v>
      </c>
      <c r="M370">
        <v>312</v>
      </c>
      <c r="N370">
        <v>3400</v>
      </c>
      <c r="O370" s="106" t="s">
        <v>981</v>
      </c>
      <c r="P370">
        <v>0.88708739511747503</v>
      </c>
      <c r="Q370">
        <v>0.95236229889043</v>
      </c>
      <c r="R370">
        <v>0.21223484074091301</v>
      </c>
      <c r="S370">
        <v>4.3640900549903299E-4</v>
      </c>
      <c r="T370">
        <v>-9.8154655663489198E-3</v>
      </c>
      <c r="U370">
        <v>9.8154655663489198E-3</v>
      </c>
      <c r="V370">
        <v>0.37513094410707398</v>
      </c>
      <c r="W370">
        <v>-0.05</v>
      </c>
      <c r="X370">
        <v>0.45</v>
      </c>
      <c r="Y370">
        <v>435440</v>
      </c>
      <c r="Z370">
        <v>25614</v>
      </c>
      <c r="AA370">
        <v>1.18</v>
      </c>
      <c r="AB370">
        <v>17</v>
      </c>
      <c r="AC370">
        <v>11</v>
      </c>
      <c r="AD370">
        <v>6</v>
      </c>
      <c r="AE370">
        <v>64.709999999999994</v>
      </c>
      <c r="AF370">
        <v>12</v>
      </c>
      <c r="AG370">
        <v>5</v>
      </c>
      <c r="AH370">
        <v>4</v>
      </c>
      <c r="AI370">
        <v>8</v>
      </c>
    </row>
    <row r="371" spans="1:35" x14ac:dyDescent="0.2">
      <c r="A371" s="102">
        <v>3855</v>
      </c>
      <c r="B371">
        <v>7186</v>
      </c>
      <c r="C371" s="106" t="s">
        <v>461</v>
      </c>
      <c r="D371" s="106" t="s">
        <v>1024</v>
      </c>
      <c r="E371">
        <v>309</v>
      </c>
      <c r="F371">
        <v>312</v>
      </c>
      <c r="G371">
        <v>3400</v>
      </c>
      <c r="H371" s="106" t="s">
        <v>984</v>
      </c>
      <c r="I371">
        <v>7269</v>
      </c>
      <c r="J371" s="106" t="s">
        <v>912</v>
      </c>
      <c r="K371" s="106" t="s">
        <v>996</v>
      </c>
      <c r="L371">
        <v>3548</v>
      </c>
      <c r="M371">
        <v>3530</v>
      </c>
      <c r="N371">
        <v>300</v>
      </c>
      <c r="O371" s="106" t="s">
        <v>981</v>
      </c>
      <c r="P371">
        <v>0.79057575346373699</v>
      </c>
      <c r="Q371">
        <v>0.87107397034603695</v>
      </c>
      <c r="R371">
        <v>0.42497700802708899</v>
      </c>
      <c r="S371">
        <v>7.5255226014144E-2</v>
      </c>
      <c r="T371">
        <v>-0.54424861039419703</v>
      </c>
      <c r="U371">
        <v>0.54424861039419703</v>
      </c>
      <c r="V371">
        <v>0.49648575038958598</v>
      </c>
      <c r="W371">
        <v>-8.01</v>
      </c>
      <c r="X371">
        <v>0.17</v>
      </c>
      <c r="Y371">
        <v>435096</v>
      </c>
      <c r="Z371">
        <v>24172</v>
      </c>
      <c r="AA371">
        <v>1.55</v>
      </c>
      <c r="AB371">
        <v>18</v>
      </c>
      <c r="AC371">
        <v>14</v>
      </c>
      <c r="AD371">
        <v>4</v>
      </c>
      <c r="AE371">
        <v>77.78</v>
      </c>
      <c r="AF371">
        <v>11</v>
      </c>
      <c r="AG371">
        <v>10</v>
      </c>
      <c r="AH371">
        <v>2</v>
      </c>
      <c r="AI371">
        <v>6</v>
      </c>
    </row>
    <row r="372" spans="1:35" x14ac:dyDescent="0.2">
      <c r="A372" s="102">
        <v>1492</v>
      </c>
      <c r="B372">
        <v>3099</v>
      </c>
      <c r="C372" s="106" t="s">
        <v>33</v>
      </c>
      <c r="D372" s="106" t="s">
        <v>1004</v>
      </c>
      <c r="E372">
        <v>650</v>
      </c>
      <c r="F372">
        <v>664</v>
      </c>
      <c r="G372">
        <v>1400</v>
      </c>
      <c r="H372" s="106" t="s">
        <v>984</v>
      </c>
      <c r="I372">
        <v>5334</v>
      </c>
      <c r="J372" s="106" t="s">
        <v>1168</v>
      </c>
      <c r="K372" s="106" t="s">
        <v>980</v>
      </c>
      <c r="L372">
        <v>1586</v>
      </c>
      <c r="M372">
        <v>1584</v>
      </c>
      <c r="N372">
        <v>600</v>
      </c>
      <c r="O372" s="106" t="s">
        <v>981</v>
      </c>
      <c r="P372">
        <v>0.84120630014529296</v>
      </c>
      <c r="Q372">
        <v>0.93126933799010803</v>
      </c>
      <c r="R372" s="15">
        <v>0.22116626563226699</v>
      </c>
      <c r="S372" s="15">
        <v>4.6294405026158801E-2</v>
      </c>
      <c r="T372">
        <v>-0.1016531545209</v>
      </c>
      <c r="U372">
        <v>0.1016531545209</v>
      </c>
      <c r="V372">
        <v>0.42726351936166901</v>
      </c>
      <c r="W372">
        <v>-0.59</v>
      </c>
      <c r="X372">
        <v>2.19</v>
      </c>
      <c r="Y372">
        <v>434728</v>
      </c>
      <c r="Z372">
        <v>31052</v>
      </c>
      <c r="AA372">
        <v>1.68</v>
      </c>
      <c r="AB372">
        <v>14</v>
      </c>
      <c r="AC372">
        <v>11</v>
      </c>
      <c r="AD372">
        <v>3</v>
      </c>
      <c r="AE372">
        <v>78.569999999999993</v>
      </c>
      <c r="AF372">
        <v>11</v>
      </c>
      <c r="AG372">
        <v>9</v>
      </c>
      <c r="AH372">
        <v>1</v>
      </c>
      <c r="AI372">
        <v>4</v>
      </c>
    </row>
    <row r="373" spans="1:35" x14ac:dyDescent="0.2">
      <c r="A373" s="102">
        <v>2323</v>
      </c>
      <c r="B373">
        <v>3635</v>
      </c>
      <c r="C373" s="106" t="s">
        <v>43</v>
      </c>
      <c r="D373" s="106" t="s">
        <v>983</v>
      </c>
      <c r="E373">
        <v>3100</v>
      </c>
      <c r="F373">
        <v>3085</v>
      </c>
      <c r="G373">
        <v>300</v>
      </c>
      <c r="H373" s="106" t="s">
        <v>981</v>
      </c>
      <c r="I373">
        <v>4151</v>
      </c>
      <c r="J373" s="106" t="s">
        <v>921</v>
      </c>
      <c r="K373" s="106" t="s">
        <v>1001</v>
      </c>
      <c r="L373">
        <v>2607</v>
      </c>
      <c r="M373">
        <v>2624</v>
      </c>
      <c r="N373">
        <v>400</v>
      </c>
      <c r="O373" s="106" t="s">
        <v>984</v>
      </c>
      <c r="P373">
        <v>0.75860252496754799</v>
      </c>
      <c r="Q373">
        <v>0.91234472740037198</v>
      </c>
      <c r="R373" s="15">
        <v>0.15473098952700701</v>
      </c>
      <c r="S373" s="15">
        <v>8.8742397383829497E-2</v>
      </c>
      <c r="T373">
        <v>0.75647800780105801</v>
      </c>
      <c r="U373">
        <v>0.75647800780105801</v>
      </c>
      <c r="V373">
        <v>1.0654422158602801</v>
      </c>
      <c r="W373">
        <v>3.68</v>
      </c>
      <c r="X373">
        <v>13.41</v>
      </c>
      <c r="Y373">
        <v>434726</v>
      </c>
      <c r="Z373">
        <v>22880</v>
      </c>
      <c r="AA373">
        <v>1.17</v>
      </c>
      <c r="AB373">
        <v>19</v>
      </c>
      <c r="AC373">
        <v>13</v>
      </c>
      <c r="AD373">
        <v>6</v>
      </c>
      <c r="AE373">
        <v>68.42</v>
      </c>
      <c r="AF373">
        <v>12</v>
      </c>
      <c r="AG373">
        <v>9</v>
      </c>
      <c r="AH373">
        <v>4</v>
      </c>
      <c r="AI373">
        <v>6</v>
      </c>
    </row>
    <row r="374" spans="1:35" x14ac:dyDescent="0.2">
      <c r="A374" s="102">
        <v>66</v>
      </c>
      <c r="B374">
        <v>7240</v>
      </c>
      <c r="C374" s="106" t="s">
        <v>640</v>
      </c>
      <c r="D374" s="106" t="s">
        <v>996</v>
      </c>
      <c r="E374">
        <v>1242</v>
      </c>
      <c r="F374">
        <v>1234</v>
      </c>
      <c r="G374">
        <v>800</v>
      </c>
      <c r="H374" s="106" t="s">
        <v>981</v>
      </c>
      <c r="I374">
        <v>9101</v>
      </c>
      <c r="J374" s="106" t="s">
        <v>739</v>
      </c>
      <c r="K374" s="106" t="s">
        <v>1165</v>
      </c>
      <c r="L374">
        <v>1392</v>
      </c>
      <c r="M374">
        <v>1404</v>
      </c>
      <c r="N374">
        <v>700</v>
      </c>
      <c r="O374" s="106" t="s">
        <v>984</v>
      </c>
      <c r="P374">
        <v>0.95163571966776295</v>
      </c>
      <c r="Q374">
        <v>0.973634515903812</v>
      </c>
      <c r="R374">
        <v>6.7532326126385503E-2</v>
      </c>
      <c r="S374">
        <v>1.5285862235348299E-3</v>
      </c>
      <c r="T374">
        <v>0.67493861887750795</v>
      </c>
      <c r="U374">
        <v>0.67493861887750795</v>
      </c>
      <c r="V374">
        <v>0.65266894239506301</v>
      </c>
      <c r="W374">
        <v>2.4500000000000002</v>
      </c>
      <c r="X374">
        <v>0.45</v>
      </c>
      <c r="Y374">
        <v>434658</v>
      </c>
      <c r="Z374">
        <v>21733</v>
      </c>
      <c r="AA374">
        <v>1.1000000000000001</v>
      </c>
      <c r="AB374">
        <v>20</v>
      </c>
      <c r="AC374">
        <v>15</v>
      </c>
      <c r="AD374">
        <v>5</v>
      </c>
      <c r="AE374">
        <v>75</v>
      </c>
      <c r="AF374">
        <v>12</v>
      </c>
      <c r="AG374">
        <v>8</v>
      </c>
      <c r="AH374">
        <v>3</v>
      </c>
      <c r="AI374">
        <v>9</v>
      </c>
    </row>
    <row r="375" spans="1:35" x14ac:dyDescent="0.2">
      <c r="A375" s="102">
        <v>572</v>
      </c>
      <c r="B375">
        <v>1963</v>
      </c>
      <c r="C375" s="106" t="s">
        <v>1171</v>
      </c>
      <c r="D375" s="106" t="s">
        <v>990</v>
      </c>
      <c r="E375">
        <v>1026</v>
      </c>
      <c r="F375">
        <v>1018</v>
      </c>
      <c r="G375">
        <v>900</v>
      </c>
      <c r="H375" s="106" t="s">
        <v>984</v>
      </c>
      <c r="I375">
        <v>6287</v>
      </c>
      <c r="J375" s="106" t="s">
        <v>1050</v>
      </c>
      <c r="K375" s="106" t="s">
        <v>992</v>
      </c>
      <c r="L375">
        <v>2164</v>
      </c>
      <c r="M375">
        <v>2234</v>
      </c>
      <c r="N375">
        <v>400</v>
      </c>
      <c r="O375" s="106" t="s">
        <v>981</v>
      </c>
      <c r="P375">
        <v>0.93291210616543296</v>
      </c>
      <c r="Q375">
        <v>0.95195283352073401</v>
      </c>
      <c r="R375" s="15">
        <v>0.216785782179647</v>
      </c>
      <c r="S375">
        <v>7.0101678160974998E-2</v>
      </c>
      <c r="T375">
        <v>-0.64751235695933396</v>
      </c>
      <c r="U375">
        <v>0.64751235695933396</v>
      </c>
      <c r="V375">
        <v>0.62895549917870996</v>
      </c>
      <c r="W375">
        <v>-6.47</v>
      </c>
      <c r="X375">
        <v>2.5299999999999998</v>
      </c>
      <c r="Y375">
        <v>434430</v>
      </c>
      <c r="Z375">
        <v>20687</v>
      </c>
      <c r="AA375">
        <v>1.02</v>
      </c>
      <c r="AB375">
        <v>21</v>
      </c>
      <c r="AC375">
        <v>15</v>
      </c>
      <c r="AD375">
        <v>6</v>
      </c>
      <c r="AE375">
        <v>71.430000000000007</v>
      </c>
      <c r="AF375">
        <v>10</v>
      </c>
      <c r="AG375">
        <v>12</v>
      </c>
      <c r="AH375">
        <v>4</v>
      </c>
      <c r="AI375">
        <v>5</v>
      </c>
    </row>
    <row r="376" spans="1:35" x14ac:dyDescent="0.2">
      <c r="A376" s="102">
        <v>3226</v>
      </c>
      <c r="B376">
        <v>2579</v>
      </c>
      <c r="C376" s="106" t="s">
        <v>1396</v>
      </c>
      <c r="D376" s="106" t="s">
        <v>1006</v>
      </c>
      <c r="E376">
        <v>1879</v>
      </c>
      <c r="F376">
        <v>1894</v>
      </c>
      <c r="G376">
        <v>400</v>
      </c>
      <c r="H376" s="106" t="s">
        <v>984</v>
      </c>
      <c r="I376">
        <v>8316</v>
      </c>
      <c r="J376" s="106" t="s">
        <v>1145</v>
      </c>
      <c r="K376" s="106" t="s">
        <v>1024</v>
      </c>
      <c r="L376">
        <v>2802</v>
      </c>
      <c r="M376">
        <v>2805.5</v>
      </c>
      <c r="N376">
        <v>300</v>
      </c>
      <c r="O376" s="106" t="s">
        <v>981</v>
      </c>
      <c r="P376">
        <v>0.91640451044175397</v>
      </c>
      <c r="Q376">
        <v>0.89023518626176901</v>
      </c>
      <c r="R376">
        <v>7.5430745933191407E-2</v>
      </c>
      <c r="S376">
        <v>8.4667006312787299E-2</v>
      </c>
      <c r="T376">
        <v>-1.8474690829304401</v>
      </c>
      <c r="U376">
        <v>1.8474690829304401</v>
      </c>
      <c r="V376">
        <v>1.5462497991535</v>
      </c>
      <c r="W376">
        <v>-10.39</v>
      </c>
      <c r="X376">
        <v>9.99</v>
      </c>
      <c r="Y376">
        <v>433480</v>
      </c>
      <c r="Z376">
        <v>36123</v>
      </c>
      <c r="AA376">
        <v>1.73</v>
      </c>
      <c r="AB376">
        <v>12</v>
      </c>
      <c r="AC376">
        <v>7</v>
      </c>
      <c r="AD376">
        <v>5</v>
      </c>
      <c r="AE376">
        <v>58.33</v>
      </c>
      <c r="AF376">
        <v>11</v>
      </c>
      <c r="AG376">
        <v>7</v>
      </c>
      <c r="AH376">
        <v>1</v>
      </c>
      <c r="AI376">
        <v>4</v>
      </c>
    </row>
    <row r="377" spans="1:35" x14ac:dyDescent="0.2">
      <c r="A377" s="102">
        <v>3158</v>
      </c>
      <c r="B377">
        <v>3405</v>
      </c>
      <c r="C377" s="106" t="s">
        <v>1397</v>
      </c>
      <c r="D377" s="106" t="s">
        <v>1003</v>
      </c>
      <c r="E377">
        <v>1061</v>
      </c>
      <c r="F377">
        <v>1047</v>
      </c>
      <c r="G377">
        <v>1000</v>
      </c>
      <c r="H377" s="106" t="s">
        <v>984</v>
      </c>
      <c r="I377">
        <v>6703</v>
      </c>
      <c r="J377" s="106" t="s">
        <v>1174</v>
      </c>
      <c r="K377" s="106" t="s">
        <v>986</v>
      </c>
      <c r="L377">
        <v>1043</v>
      </c>
      <c r="M377">
        <v>1051</v>
      </c>
      <c r="N377">
        <v>1000</v>
      </c>
      <c r="O377" s="106" t="s">
        <v>981</v>
      </c>
      <c r="P377">
        <v>0.83494514323711799</v>
      </c>
      <c r="Q377">
        <v>0.892124604193124</v>
      </c>
      <c r="R377">
        <v>8.7025320684358698E-2</v>
      </c>
      <c r="S377" s="15">
        <v>3.9553842174672303E-2</v>
      </c>
      <c r="T377">
        <v>-0.27415189885854702</v>
      </c>
      <c r="U377">
        <v>0.27415189885854702</v>
      </c>
      <c r="V377">
        <v>0.112962596774851</v>
      </c>
      <c r="W377">
        <v>-1.63</v>
      </c>
      <c r="X377">
        <v>0.38</v>
      </c>
      <c r="Y377">
        <v>433373</v>
      </c>
      <c r="Z377">
        <v>24076</v>
      </c>
      <c r="AA377">
        <v>1.19</v>
      </c>
      <c r="AB377">
        <v>18</v>
      </c>
      <c r="AC377">
        <v>13</v>
      </c>
      <c r="AD377">
        <v>5</v>
      </c>
      <c r="AE377">
        <v>72.22</v>
      </c>
      <c r="AF377">
        <v>10</v>
      </c>
      <c r="AG377">
        <v>10</v>
      </c>
      <c r="AH377">
        <v>2</v>
      </c>
      <c r="AI377">
        <v>6</v>
      </c>
    </row>
    <row r="378" spans="1:35" x14ac:dyDescent="0.2">
      <c r="A378" s="102">
        <v>3106</v>
      </c>
      <c r="B378">
        <v>8411</v>
      </c>
      <c r="C378" s="106" t="s">
        <v>1068</v>
      </c>
      <c r="D378" s="106" t="s">
        <v>1024</v>
      </c>
      <c r="E378">
        <v>120.4</v>
      </c>
      <c r="F378">
        <v>119.7</v>
      </c>
      <c r="G378">
        <v>8800</v>
      </c>
      <c r="H378" s="106" t="s">
        <v>984</v>
      </c>
      <c r="I378">
        <v>8905</v>
      </c>
      <c r="J378" s="106" t="s">
        <v>1193</v>
      </c>
      <c r="K378" s="106" t="s">
        <v>1000</v>
      </c>
      <c r="L378">
        <v>1482</v>
      </c>
      <c r="M378">
        <v>1512</v>
      </c>
      <c r="N378">
        <v>700</v>
      </c>
      <c r="O378" s="106" t="s">
        <v>981</v>
      </c>
      <c r="P378">
        <v>0.84697435609855298</v>
      </c>
      <c r="Q378">
        <v>0.89308895464306104</v>
      </c>
      <c r="R378">
        <v>0.227497450535767</v>
      </c>
      <c r="S378">
        <v>4.5078139572769203E-2</v>
      </c>
      <c r="T378">
        <v>-2.0661005878345402</v>
      </c>
      <c r="U378">
        <v>2.0661005878345402</v>
      </c>
      <c r="V378">
        <v>1.79358848457283</v>
      </c>
      <c r="W378">
        <v>-14.19</v>
      </c>
      <c r="X378">
        <v>0.48</v>
      </c>
      <c r="Y378">
        <v>433346</v>
      </c>
      <c r="Z378">
        <v>22808</v>
      </c>
      <c r="AA378">
        <v>1.07</v>
      </c>
      <c r="AB378">
        <v>19</v>
      </c>
      <c r="AC378">
        <v>13</v>
      </c>
      <c r="AD378">
        <v>6</v>
      </c>
      <c r="AE378">
        <v>68.42</v>
      </c>
      <c r="AF378">
        <v>14</v>
      </c>
      <c r="AG378">
        <v>7</v>
      </c>
      <c r="AH378">
        <v>1</v>
      </c>
      <c r="AI378">
        <v>11</v>
      </c>
    </row>
    <row r="379" spans="1:35" x14ac:dyDescent="0.2">
      <c r="A379" s="102">
        <v>3713</v>
      </c>
      <c r="B379">
        <v>4061</v>
      </c>
      <c r="C379" s="106" t="s">
        <v>1161</v>
      </c>
      <c r="D379" s="106" t="s">
        <v>1003</v>
      </c>
      <c r="E379">
        <v>2688</v>
      </c>
      <c r="F379">
        <v>2686</v>
      </c>
      <c r="G379">
        <v>400</v>
      </c>
      <c r="H379" s="106" t="s">
        <v>981</v>
      </c>
      <c r="I379">
        <v>7731</v>
      </c>
      <c r="J379" s="106" t="s">
        <v>1170</v>
      </c>
      <c r="K379" s="106" t="s">
        <v>989</v>
      </c>
      <c r="L379">
        <v>931</v>
      </c>
      <c r="M379">
        <v>929</v>
      </c>
      <c r="N379">
        <v>1200</v>
      </c>
      <c r="O379" s="106" t="s">
        <v>984</v>
      </c>
      <c r="P379">
        <v>0.59850680988006399</v>
      </c>
      <c r="Q379">
        <v>0.87543646016526999</v>
      </c>
      <c r="R379" s="106">
        <v>0.45833870916563202</v>
      </c>
      <c r="S379">
        <v>9.3473080984258397E-2</v>
      </c>
      <c r="T379">
        <v>1.8720704576738201</v>
      </c>
      <c r="U379">
        <v>1.8720704576738201</v>
      </c>
      <c r="V379">
        <v>1.8761415686518099</v>
      </c>
      <c r="W379">
        <v>14.26</v>
      </c>
      <c r="X379">
        <v>3.76</v>
      </c>
      <c r="Y379">
        <v>433319</v>
      </c>
      <c r="Z379">
        <v>24073</v>
      </c>
      <c r="AA379">
        <v>1.26</v>
      </c>
      <c r="AB379">
        <v>18</v>
      </c>
      <c r="AC379">
        <v>13</v>
      </c>
      <c r="AD379">
        <v>5</v>
      </c>
      <c r="AE379">
        <v>72.22</v>
      </c>
      <c r="AF379">
        <v>12</v>
      </c>
      <c r="AG379">
        <v>8</v>
      </c>
      <c r="AH379">
        <v>1</v>
      </c>
      <c r="AI379">
        <v>9</v>
      </c>
    </row>
    <row r="380" spans="1:35" x14ac:dyDescent="0.2">
      <c r="A380" s="102">
        <v>3189</v>
      </c>
      <c r="B380">
        <v>2531</v>
      </c>
      <c r="C380" s="106" t="s">
        <v>1005</v>
      </c>
      <c r="D380" s="106" t="s">
        <v>1006</v>
      </c>
      <c r="E380">
        <v>800</v>
      </c>
      <c r="F380">
        <v>815</v>
      </c>
      <c r="G380">
        <v>1300</v>
      </c>
      <c r="H380" s="106" t="s">
        <v>981</v>
      </c>
      <c r="I380">
        <v>5423</v>
      </c>
      <c r="J380" s="106" t="s">
        <v>1556</v>
      </c>
      <c r="K380" s="106" t="s">
        <v>1022</v>
      </c>
      <c r="L380">
        <v>707</v>
      </c>
      <c r="M380">
        <v>700</v>
      </c>
      <c r="N380">
        <v>1500</v>
      </c>
      <c r="O380" s="106" t="s">
        <v>984</v>
      </c>
      <c r="P380">
        <v>0.71058142923495005</v>
      </c>
      <c r="Q380">
        <v>0.89104746418397596</v>
      </c>
      <c r="R380" s="15">
        <v>0.110654951249372</v>
      </c>
      <c r="S380">
        <v>3.9537557114047099E-2</v>
      </c>
      <c r="T380">
        <v>0.15048584795570399</v>
      </c>
      <c r="U380">
        <v>0.15048584795570399</v>
      </c>
      <c r="V380">
        <v>1.23964898861822</v>
      </c>
      <c r="W380">
        <v>0.85</v>
      </c>
      <c r="X380">
        <v>0.9</v>
      </c>
      <c r="Y380">
        <v>433252</v>
      </c>
      <c r="Z380">
        <v>19693</v>
      </c>
      <c r="AA380">
        <v>0.95</v>
      </c>
      <c r="AB380">
        <v>22</v>
      </c>
      <c r="AC380">
        <v>14</v>
      </c>
      <c r="AD380">
        <v>8</v>
      </c>
      <c r="AE380">
        <v>63.64</v>
      </c>
      <c r="AF380">
        <v>10</v>
      </c>
      <c r="AG380">
        <v>12</v>
      </c>
      <c r="AH380">
        <v>5</v>
      </c>
      <c r="AI380">
        <v>5</v>
      </c>
    </row>
    <row r="381" spans="1:35" x14ac:dyDescent="0.2">
      <c r="A381" s="102">
        <v>3523</v>
      </c>
      <c r="B381">
        <v>3254</v>
      </c>
      <c r="C381" s="106" t="s">
        <v>1547</v>
      </c>
      <c r="D381" s="106" t="s">
        <v>1000</v>
      </c>
      <c r="E381">
        <v>1245</v>
      </c>
      <c r="F381">
        <v>1267</v>
      </c>
      <c r="G381">
        <v>800</v>
      </c>
      <c r="H381" s="106" t="s">
        <v>981</v>
      </c>
      <c r="I381">
        <v>9024</v>
      </c>
      <c r="J381" s="106" t="s">
        <v>1642</v>
      </c>
      <c r="K381" s="106" t="s">
        <v>1065</v>
      </c>
      <c r="L381">
        <v>1272</v>
      </c>
      <c r="M381">
        <v>1295</v>
      </c>
      <c r="N381">
        <v>800</v>
      </c>
      <c r="O381" s="106" t="s">
        <v>984</v>
      </c>
      <c r="P381">
        <v>0.72559011335543899</v>
      </c>
      <c r="Q381">
        <v>0.88149305784838405</v>
      </c>
      <c r="R381">
        <v>0.17244176677155401</v>
      </c>
      <c r="S381">
        <v>7.02842405219226E-2</v>
      </c>
      <c r="T381">
        <v>2.7338736088347799</v>
      </c>
      <c r="U381">
        <v>2.7338736088347799</v>
      </c>
      <c r="V381">
        <v>2.8353800330966599</v>
      </c>
      <c r="W381">
        <v>18.2</v>
      </c>
      <c r="X381">
        <v>2.16</v>
      </c>
      <c r="Y381">
        <v>432868</v>
      </c>
      <c r="Z381">
        <v>18036</v>
      </c>
      <c r="AA381">
        <v>0.84</v>
      </c>
      <c r="AB381">
        <v>24</v>
      </c>
      <c r="AC381">
        <v>15</v>
      </c>
      <c r="AD381">
        <v>9</v>
      </c>
      <c r="AE381">
        <v>62.5</v>
      </c>
      <c r="AF381">
        <v>10</v>
      </c>
      <c r="AG381">
        <v>13</v>
      </c>
      <c r="AH381">
        <v>7</v>
      </c>
      <c r="AI381">
        <v>4</v>
      </c>
    </row>
    <row r="382" spans="1:35" x14ac:dyDescent="0.2">
      <c r="A382" s="102">
        <v>875</v>
      </c>
      <c r="B382">
        <v>3076</v>
      </c>
      <c r="C382" s="106" t="s">
        <v>1227</v>
      </c>
      <c r="D382" s="106" t="s">
        <v>988</v>
      </c>
      <c r="E382">
        <v>1298</v>
      </c>
      <c r="F382">
        <v>1320</v>
      </c>
      <c r="G382">
        <v>800</v>
      </c>
      <c r="H382" s="106" t="s">
        <v>981</v>
      </c>
      <c r="I382">
        <v>7278</v>
      </c>
      <c r="J382" s="106" t="s">
        <v>42</v>
      </c>
      <c r="K382" s="106" t="s">
        <v>996</v>
      </c>
      <c r="L382">
        <v>1575</v>
      </c>
      <c r="M382">
        <v>1549</v>
      </c>
      <c r="N382">
        <v>700</v>
      </c>
      <c r="O382" s="106" t="s">
        <v>984</v>
      </c>
      <c r="P382">
        <v>0.88741426314810701</v>
      </c>
      <c r="Q382">
        <v>0.944110075963422</v>
      </c>
      <c r="R382" s="15">
        <v>0.27051833120121199</v>
      </c>
      <c r="S382">
        <v>7.1369382684283694E-2</v>
      </c>
      <c r="T382">
        <v>0.90258937587141996</v>
      </c>
      <c r="U382">
        <v>0.90258937587141996</v>
      </c>
      <c r="V382">
        <v>0.420823547522436</v>
      </c>
      <c r="W382">
        <v>4.8899999999999997</v>
      </c>
      <c r="X382">
        <v>2.61</v>
      </c>
      <c r="Y382">
        <v>432603</v>
      </c>
      <c r="Z382">
        <v>36050</v>
      </c>
      <c r="AA382">
        <v>1.72</v>
      </c>
      <c r="AB382">
        <v>12</v>
      </c>
      <c r="AC382">
        <v>10</v>
      </c>
      <c r="AD382">
        <v>2</v>
      </c>
      <c r="AE382">
        <v>83.33</v>
      </c>
      <c r="AF382">
        <v>12</v>
      </c>
      <c r="AG382">
        <v>7</v>
      </c>
      <c r="AH382">
        <v>1</v>
      </c>
      <c r="AI382">
        <v>4</v>
      </c>
    </row>
    <row r="383" spans="1:35" x14ac:dyDescent="0.2">
      <c r="A383" s="102">
        <v>2484</v>
      </c>
      <c r="B383">
        <v>4004</v>
      </c>
      <c r="C383" s="106" t="s">
        <v>1121</v>
      </c>
      <c r="D383" s="106" t="s">
        <v>1003</v>
      </c>
      <c r="E383">
        <v>2150</v>
      </c>
      <c r="F383">
        <v>2185</v>
      </c>
      <c r="G383">
        <v>500</v>
      </c>
      <c r="H383" s="106" t="s">
        <v>984</v>
      </c>
      <c r="I383">
        <v>5406</v>
      </c>
      <c r="J383" s="106" t="s">
        <v>1238</v>
      </c>
      <c r="K383" s="106" t="s">
        <v>1022</v>
      </c>
      <c r="L383">
        <v>374</v>
      </c>
      <c r="M383">
        <v>367</v>
      </c>
      <c r="N383">
        <v>3000</v>
      </c>
      <c r="O383" s="106" t="s">
        <v>981</v>
      </c>
      <c r="P383">
        <v>0.70920199507989501</v>
      </c>
      <c r="Q383">
        <v>0.90880769692847396</v>
      </c>
      <c r="R383" s="15">
        <v>0.379734672995512</v>
      </c>
      <c r="S383" s="15">
        <v>5.0032147490965503E-2</v>
      </c>
      <c r="T383">
        <v>-0.21219784401476299</v>
      </c>
      <c r="U383">
        <v>0.21219784401476299</v>
      </c>
      <c r="V383">
        <v>0.31405003411328303</v>
      </c>
      <c r="W383">
        <v>-2.02</v>
      </c>
      <c r="X383">
        <v>0.78</v>
      </c>
      <c r="Y383">
        <v>432545</v>
      </c>
      <c r="Z383">
        <v>19661</v>
      </c>
      <c r="AA383">
        <v>0.92</v>
      </c>
      <c r="AB383">
        <v>22</v>
      </c>
      <c r="AC383">
        <v>14</v>
      </c>
      <c r="AD383">
        <v>8</v>
      </c>
      <c r="AE383">
        <v>63.64</v>
      </c>
      <c r="AF383">
        <v>9</v>
      </c>
      <c r="AG383">
        <v>13</v>
      </c>
      <c r="AH383">
        <v>6</v>
      </c>
      <c r="AI383">
        <v>3</v>
      </c>
    </row>
    <row r="384" spans="1:35" x14ac:dyDescent="0.2">
      <c r="A384" s="102">
        <v>4064</v>
      </c>
      <c r="B384">
        <v>3288</v>
      </c>
      <c r="C384" s="106" t="s">
        <v>1010</v>
      </c>
      <c r="D384" s="106" t="s">
        <v>1000</v>
      </c>
      <c r="E384">
        <v>2513</v>
      </c>
      <c r="F384">
        <v>2613</v>
      </c>
      <c r="G384">
        <v>400</v>
      </c>
      <c r="H384" s="106" t="s">
        <v>981</v>
      </c>
      <c r="I384">
        <v>9934</v>
      </c>
      <c r="J384" s="106" t="s">
        <v>1125</v>
      </c>
      <c r="K384" s="106" t="s">
        <v>988</v>
      </c>
      <c r="L384">
        <v>2297</v>
      </c>
      <c r="M384">
        <v>2284</v>
      </c>
      <c r="N384">
        <v>500</v>
      </c>
      <c r="O384" s="106" t="s">
        <v>984</v>
      </c>
      <c r="P384">
        <v>0.82040000598019902</v>
      </c>
      <c r="Q384">
        <v>0.86300166666333999</v>
      </c>
      <c r="R384">
        <v>0.24596017396828301</v>
      </c>
      <c r="S384" s="15">
        <v>3.5259196413677698E-3</v>
      </c>
      <c r="T384">
        <v>0.91376622808492503</v>
      </c>
      <c r="U384">
        <v>0.91376622808492503</v>
      </c>
      <c r="V384">
        <v>0.21190877653075399</v>
      </c>
      <c r="W384">
        <v>8.35</v>
      </c>
      <c r="X384">
        <v>9.26</v>
      </c>
      <c r="Y384">
        <v>432403</v>
      </c>
      <c r="Z384">
        <v>36034</v>
      </c>
      <c r="AA384">
        <v>1.81</v>
      </c>
      <c r="AB384">
        <v>12</v>
      </c>
      <c r="AC384">
        <v>7</v>
      </c>
      <c r="AD384">
        <v>5</v>
      </c>
      <c r="AE384">
        <v>58.33</v>
      </c>
      <c r="AF384">
        <v>8</v>
      </c>
      <c r="AG384">
        <v>6</v>
      </c>
      <c r="AH384">
        <v>4</v>
      </c>
      <c r="AI384">
        <v>2</v>
      </c>
    </row>
    <row r="385" spans="1:35" x14ac:dyDescent="0.2">
      <c r="A385" s="102">
        <v>1765</v>
      </c>
      <c r="B385">
        <v>3632</v>
      </c>
      <c r="C385" s="106" t="s">
        <v>1630</v>
      </c>
      <c r="D385" s="106" t="s">
        <v>983</v>
      </c>
      <c r="E385">
        <v>448</v>
      </c>
      <c r="F385">
        <v>444</v>
      </c>
      <c r="G385">
        <v>2300</v>
      </c>
      <c r="H385" s="106" t="s">
        <v>981</v>
      </c>
      <c r="I385">
        <v>8012</v>
      </c>
      <c r="J385" s="106" t="s">
        <v>1149</v>
      </c>
      <c r="K385" s="106" t="s">
        <v>988</v>
      </c>
      <c r="L385">
        <v>1322</v>
      </c>
      <c r="M385">
        <v>1303</v>
      </c>
      <c r="N385">
        <v>800</v>
      </c>
      <c r="O385" s="106" t="s">
        <v>984</v>
      </c>
      <c r="P385">
        <v>0.694474938864174</v>
      </c>
      <c r="Q385">
        <v>0.92537916877408399</v>
      </c>
      <c r="R385">
        <v>0.31641774249702598</v>
      </c>
      <c r="S385" s="15">
        <v>3.2383194498436401E-3</v>
      </c>
      <c r="T385">
        <v>1.0114142250398299</v>
      </c>
      <c r="U385">
        <v>1.0114142250398299</v>
      </c>
      <c r="V385">
        <v>1.3477117708250499</v>
      </c>
      <c r="W385">
        <v>4.8899999999999997</v>
      </c>
      <c r="X385">
        <v>2.0299999999999998</v>
      </c>
      <c r="Y385">
        <v>432024</v>
      </c>
      <c r="Z385">
        <v>27002</v>
      </c>
      <c r="AA385">
        <v>1.32</v>
      </c>
      <c r="AB385">
        <v>16</v>
      </c>
      <c r="AC385">
        <v>11</v>
      </c>
      <c r="AD385">
        <v>5</v>
      </c>
      <c r="AE385">
        <v>68.75</v>
      </c>
      <c r="AF385">
        <v>14</v>
      </c>
      <c r="AG385">
        <v>8</v>
      </c>
      <c r="AH385">
        <v>2</v>
      </c>
      <c r="AI385">
        <v>6</v>
      </c>
    </row>
    <row r="386" spans="1:35" x14ac:dyDescent="0.2">
      <c r="A386" s="102">
        <v>1557</v>
      </c>
      <c r="B386">
        <v>3099</v>
      </c>
      <c r="C386" s="106" t="s">
        <v>33</v>
      </c>
      <c r="D386" s="106" t="s">
        <v>1004</v>
      </c>
      <c r="E386">
        <v>650</v>
      </c>
      <c r="F386">
        <v>664</v>
      </c>
      <c r="G386">
        <v>1600</v>
      </c>
      <c r="H386" s="106" t="s">
        <v>981</v>
      </c>
      <c r="I386">
        <v>5233</v>
      </c>
      <c r="J386" s="106" t="s">
        <v>1127</v>
      </c>
      <c r="K386" s="106" t="s">
        <v>980</v>
      </c>
      <c r="L386">
        <v>2127</v>
      </c>
      <c r="M386">
        <v>2125</v>
      </c>
      <c r="N386">
        <v>500</v>
      </c>
      <c r="O386" s="106" t="s">
        <v>984</v>
      </c>
      <c r="P386">
        <v>0.78649160314558897</v>
      </c>
      <c r="Q386">
        <v>0.92991970398708901</v>
      </c>
      <c r="R386">
        <v>0.20585888727047899</v>
      </c>
      <c r="S386">
        <v>3.42550005864527E-2</v>
      </c>
      <c r="T386">
        <v>0.484117125971818</v>
      </c>
      <c r="U386">
        <v>0.484117125971818</v>
      </c>
      <c r="V386">
        <v>0.31557574667532001</v>
      </c>
      <c r="W386">
        <v>4.3600000000000003</v>
      </c>
      <c r="X386">
        <v>0.01</v>
      </c>
      <c r="Y386">
        <v>431862</v>
      </c>
      <c r="Z386">
        <v>20565</v>
      </c>
      <c r="AA386">
        <v>1.06</v>
      </c>
      <c r="AB386">
        <v>21</v>
      </c>
      <c r="AC386">
        <v>14</v>
      </c>
      <c r="AD386">
        <v>7</v>
      </c>
      <c r="AE386">
        <v>66.67</v>
      </c>
      <c r="AF386">
        <v>12</v>
      </c>
      <c r="AG386">
        <v>12</v>
      </c>
      <c r="AH386">
        <v>4</v>
      </c>
      <c r="AI386">
        <v>5</v>
      </c>
    </row>
    <row r="387" spans="1:35" x14ac:dyDescent="0.2">
      <c r="A387" s="102">
        <v>1047</v>
      </c>
      <c r="B387">
        <v>8585</v>
      </c>
      <c r="C387" s="106" t="s">
        <v>1315</v>
      </c>
      <c r="D387" s="106" t="s">
        <v>987</v>
      </c>
      <c r="E387">
        <v>117</v>
      </c>
      <c r="F387">
        <v>116</v>
      </c>
      <c r="G387">
        <v>9500</v>
      </c>
      <c r="H387" s="106" t="s">
        <v>984</v>
      </c>
      <c r="I387">
        <v>8804</v>
      </c>
      <c r="J387" s="106" t="s">
        <v>726</v>
      </c>
      <c r="K387" s="106" t="s">
        <v>1000</v>
      </c>
      <c r="L387">
        <v>1197</v>
      </c>
      <c r="M387">
        <v>1222</v>
      </c>
      <c r="N387">
        <v>900</v>
      </c>
      <c r="O387" s="106" t="s">
        <v>981</v>
      </c>
      <c r="P387">
        <v>0.94079050683383803</v>
      </c>
      <c r="Q387">
        <v>0.940103143254441</v>
      </c>
      <c r="R387">
        <v>9.2292595660629001E-2</v>
      </c>
      <c r="S387">
        <v>1.2405236349007399E-2</v>
      </c>
      <c r="T387">
        <v>-0.72513969608974405</v>
      </c>
      <c r="U387">
        <v>0.72513969608974405</v>
      </c>
      <c r="V387">
        <v>0.19442977321888599</v>
      </c>
      <c r="W387">
        <v>-5.8</v>
      </c>
      <c r="X387">
        <v>0.2</v>
      </c>
      <c r="Y387">
        <v>431540</v>
      </c>
      <c r="Z387">
        <v>19615</v>
      </c>
      <c r="AA387">
        <v>0.96</v>
      </c>
      <c r="AB387">
        <v>22</v>
      </c>
      <c r="AC387">
        <v>14</v>
      </c>
      <c r="AD387">
        <v>8</v>
      </c>
      <c r="AE387">
        <v>63.64</v>
      </c>
      <c r="AF387">
        <v>11</v>
      </c>
      <c r="AG387">
        <v>11</v>
      </c>
      <c r="AH387">
        <v>6</v>
      </c>
      <c r="AI387">
        <v>5</v>
      </c>
    </row>
    <row r="388" spans="1:35" x14ac:dyDescent="0.2">
      <c r="A388" s="102">
        <v>3337</v>
      </c>
      <c r="B388">
        <v>4061</v>
      </c>
      <c r="C388" s="106" t="s">
        <v>1161</v>
      </c>
      <c r="D388" s="106" t="s">
        <v>1003</v>
      </c>
      <c r="E388">
        <v>2688</v>
      </c>
      <c r="F388">
        <v>2686</v>
      </c>
      <c r="G388">
        <v>400</v>
      </c>
      <c r="H388" s="106" t="s">
        <v>981</v>
      </c>
      <c r="I388">
        <v>4676</v>
      </c>
      <c r="J388" s="106" t="s">
        <v>1323</v>
      </c>
      <c r="K388" s="106" t="s">
        <v>983</v>
      </c>
      <c r="L388">
        <v>1000</v>
      </c>
      <c r="M388">
        <v>1005</v>
      </c>
      <c r="N388">
        <v>1100</v>
      </c>
      <c r="O388" s="106" t="s">
        <v>984</v>
      </c>
      <c r="P388">
        <v>0.52791377952098195</v>
      </c>
      <c r="Q388">
        <v>0.88717301113316605</v>
      </c>
      <c r="R388" s="15">
        <v>0.48742525345782001</v>
      </c>
      <c r="S388" s="15">
        <v>4.8478058170154201E-2</v>
      </c>
      <c r="T388">
        <v>1.8650387641008901</v>
      </c>
      <c r="U388">
        <v>1.8650387641008901</v>
      </c>
      <c r="V388">
        <v>2.1634127500517799</v>
      </c>
      <c r="W388">
        <v>16.87</v>
      </c>
      <c r="X388">
        <v>2.89</v>
      </c>
      <c r="Y388">
        <v>431402</v>
      </c>
      <c r="Z388">
        <v>25377</v>
      </c>
      <c r="AA388">
        <v>1.34</v>
      </c>
      <c r="AB388">
        <v>17</v>
      </c>
      <c r="AC388">
        <v>14</v>
      </c>
      <c r="AD388">
        <v>3</v>
      </c>
      <c r="AE388">
        <v>82.35</v>
      </c>
      <c r="AF388">
        <v>12</v>
      </c>
      <c r="AG388">
        <v>8</v>
      </c>
      <c r="AH388">
        <v>0</v>
      </c>
      <c r="AI388">
        <v>9</v>
      </c>
    </row>
    <row r="389" spans="1:35" x14ac:dyDescent="0.2">
      <c r="A389" s="102">
        <v>702</v>
      </c>
      <c r="B389">
        <v>4203</v>
      </c>
      <c r="C389" s="106" t="s">
        <v>563</v>
      </c>
      <c r="D389" s="106" t="s">
        <v>1003</v>
      </c>
      <c r="E389">
        <v>2795</v>
      </c>
      <c r="F389">
        <v>2668</v>
      </c>
      <c r="G389">
        <v>400</v>
      </c>
      <c r="H389" s="106" t="s">
        <v>984</v>
      </c>
      <c r="I389">
        <v>5110</v>
      </c>
      <c r="J389" s="106" t="s">
        <v>880</v>
      </c>
      <c r="K389" s="106" t="s">
        <v>1073</v>
      </c>
      <c r="L389">
        <v>1034</v>
      </c>
      <c r="M389">
        <v>1029</v>
      </c>
      <c r="N389">
        <v>1000</v>
      </c>
      <c r="O389" s="106" t="s">
        <v>981</v>
      </c>
      <c r="P389">
        <v>0.90098060840174199</v>
      </c>
      <c r="Q389">
        <v>0.94859239705102105</v>
      </c>
      <c r="R389" s="15">
        <v>0.26828221809936298</v>
      </c>
      <c r="S389" s="15">
        <v>3.8143571079039602E-2</v>
      </c>
      <c r="T389">
        <v>-0.42652571700691799</v>
      </c>
      <c r="U389">
        <v>0.42652571700691799</v>
      </c>
      <c r="V389">
        <v>7.2369326177828305E-2</v>
      </c>
      <c r="W389">
        <v>-6.04</v>
      </c>
      <c r="X389">
        <v>3.58</v>
      </c>
      <c r="Y389">
        <v>431064</v>
      </c>
      <c r="Z389">
        <v>17961</v>
      </c>
      <c r="AA389">
        <v>1.03</v>
      </c>
      <c r="AB389">
        <v>24</v>
      </c>
      <c r="AC389">
        <v>14</v>
      </c>
      <c r="AD389">
        <v>10</v>
      </c>
      <c r="AE389">
        <v>58.33</v>
      </c>
      <c r="AF389">
        <v>12</v>
      </c>
      <c r="AG389">
        <v>11</v>
      </c>
      <c r="AH389">
        <v>6</v>
      </c>
      <c r="AI389">
        <v>7</v>
      </c>
    </row>
    <row r="390" spans="1:35" x14ac:dyDescent="0.2">
      <c r="A390" s="102">
        <v>2076</v>
      </c>
      <c r="B390">
        <v>2327</v>
      </c>
      <c r="C390" s="106" t="s">
        <v>1284</v>
      </c>
      <c r="D390" s="106" t="s">
        <v>983</v>
      </c>
      <c r="E390">
        <v>2748</v>
      </c>
      <c r="F390">
        <v>2730</v>
      </c>
      <c r="G390">
        <v>400</v>
      </c>
      <c r="H390" s="106" t="s">
        <v>984</v>
      </c>
      <c r="I390">
        <v>6113</v>
      </c>
      <c r="J390" s="106" t="s">
        <v>1231</v>
      </c>
      <c r="K390" s="106" t="s">
        <v>992</v>
      </c>
      <c r="L390">
        <v>965</v>
      </c>
      <c r="M390">
        <v>959</v>
      </c>
      <c r="N390">
        <v>1100</v>
      </c>
      <c r="O390" s="106" t="s">
        <v>981</v>
      </c>
      <c r="P390">
        <v>0.883635616388734</v>
      </c>
      <c r="Q390">
        <v>0.91821448105113301</v>
      </c>
      <c r="R390" s="106">
        <v>0.113887829486084</v>
      </c>
      <c r="S390" s="15">
        <v>4.3498353118043304E-3</v>
      </c>
      <c r="T390">
        <v>-1.0463341750944699</v>
      </c>
      <c r="U390">
        <v>1.0463341750944699</v>
      </c>
      <c r="V390">
        <v>1.45227806103237</v>
      </c>
      <c r="W390">
        <v>-4.83</v>
      </c>
      <c r="X390">
        <v>3.4</v>
      </c>
      <c r="Y390">
        <v>430841</v>
      </c>
      <c r="Z390">
        <v>22676</v>
      </c>
      <c r="AA390">
        <v>1.06</v>
      </c>
      <c r="AB390">
        <v>19</v>
      </c>
      <c r="AC390">
        <v>15</v>
      </c>
      <c r="AD390">
        <v>4</v>
      </c>
      <c r="AE390">
        <v>78.95</v>
      </c>
      <c r="AF390">
        <v>9</v>
      </c>
      <c r="AG390">
        <v>11</v>
      </c>
      <c r="AH390">
        <v>4</v>
      </c>
      <c r="AI390">
        <v>4</v>
      </c>
    </row>
    <row r="391" spans="1:35" x14ac:dyDescent="0.2">
      <c r="A391" s="102">
        <v>1710</v>
      </c>
      <c r="B391">
        <v>4091</v>
      </c>
      <c r="C391" s="106" t="s">
        <v>1469</v>
      </c>
      <c r="D391" s="106" t="s">
        <v>1003</v>
      </c>
      <c r="E391">
        <v>1787</v>
      </c>
      <c r="F391">
        <v>1764</v>
      </c>
      <c r="G391">
        <v>500</v>
      </c>
      <c r="H391" s="106" t="s">
        <v>984</v>
      </c>
      <c r="I391">
        <v>9715</v>
      </c>
      <c r="J391" s="106" t="s">
        <v>1239</v>
      </c>
      <c r="K391" s="106" t="s">
        <v>993</v>
      </c>
      <c r="L391">
        <v>2170</v>
      </c>
      <c r="M391">
        <v>2208</v>
      </c>
      <c r="N391">
        <v>400</v>
      </c>
      <c r="O391" s="106" t="s">
        <v>981</v>
      </c>
      <c r="P391">
        <v>0.932105624269988</v>
      </c>
      <c r="Q391">
        <v>0.92695936321790195</v>
      </c>
      <c r="R391">
        <v>0.225489661377335</v>
      </c>
      <c r="S391" s="15">
        <v>4.48894173160653E-2</v>
      </c>
      <c r="T391">
        <v>-0.73528554762912501</v>
      </c>
      <c r="U391">
        <v>0.73528554762912501</v>
      </c>
      <c r="V391">
        <v>0.195910816823197</v>
      </c>
      <c r="W391">
        <v>-3.57</v>
      </c>
      <c r="X391">
        <v>0.14000000000000001</v>
      </c>
      <c r="Y391">
        <v>430606</v>
      </c>
      <c r="Z391">
        <v>28707</v>
      </c>
      <c r="AA391">
        <v>1.47</v>
      </c>
      <c r="AB391">
        <v>15</v>
      </c>
      <c r="AC391">
        <v>10</v>
      </c>
      <c r="AD391">
        <v>5</v>
      </c>
      <c r="AE391">
        <v>66.67</v>
      </c>
      <c r="AF391">
        <v>10</v>
      </c>
      <c r="AG391">
        <v>9</v>
      </c>
      <c r="AH391">
        <v>3</v>
      </c>
      <c r="AI391">
        <v>3</v>
      </c>
    </row>
    <row r="392" spans="1:35" x14ac:dyDescent="0.2">
      <c r="A392" s="102">
        <v>3026</v>
      </c>
      <c r="B392">
        <v>1605</v>
      </c>
      <c r="C392" s="106" t="s">
        <v>1156</v>
      </c>
      <c r="D392" s="106" t="s">
        <v>1139</v>
      </c>
      <c r="E392">
        <v>692</v>
      </c>
      <c r="F392">
        <v>709.3</v>
      </c>
      <c r="G392">
        <v>1500</v>
      </c>
      <c r="H392" s="106" t="s">
        <v>981</v>
      </c>
      <c r="I392">
        <v>6436</v>
      </c>
      <c r="J392" s="106" t="s">
        <v>1283</v>
      </c>
      <c r="K392" s="106" t="s">
        <v>992</v>
      </c>
      <c r="L392">
        <v>2190</v>
      </c>
      <c r="M392">
        <v>2167</v>
      </c>
      <c r="N392">
        <v>500</v>
      </c>
      <c r="O392" s="106" t="s">
        <v>984</v>
      </c>
      <c r="P392">
        <v>0.84386069976517897</v>
      </c>
      <c r="Q392">
        <v>0.89508900951192905</v>
      </c>
      <c r="R392">
        <v>0.119876235833083</v>
      </c>
      <c r="S392" s="106">
        <v>8.21433111134212E-2</v>
      </c>
      <c r="T392">
        <v>0.54383649724424699</v>
      </c>
      <c r="U392">
        <v>0.54383649724424699</v>
      </c>
      <c r="V392">
        <v>0.15558627142382001</v>
      </c>
      <c r="W392">
        <v>6.4</v>
      </c>
      <c r="X392">
        <v>1.8</v>
      </c>
      <c r="Y392">
        <v>430342</v>
      </c>
      <c r="Z392">
        <v>22650</v>
      </c>
      <c r="AA392">
        <v>1.26</v>
      </c>
      <c r="AB392">
        <v>19</v>
      </c>
      <c r="AC392">
        <v>12</v>
      </c>
      <c r="AD392">
        <v>7</v>
      </c>
      <c r="AE392">
        <v>63.16</v>
      </c>
      <c r="AF392">
        <v>11</v>
      </c>
      <c r="AG392">
        <v>11</v>
      </c>
      <c r="AH392">
        <v>4</v>
      </c>
      <c r="AI392">
        <v>4</v>
      </c>
    </row>
    <row r="393" spans="1:35" x14ac:dyDescent="0.2">
      <c r="A393" s="102">
        <v>742</v>
      </c>
      <c r="B393">
        <v>1963</v>
      </c>
      <c r="C393" s="106" t="s">
        <v>1171</v>
      </c>
      <c r="D393" s="106" t="s">
        <v>990</v>
      </c>
      <c r="E393">
        <v>1026</v>
      </c>
      <c r="F393">
        <v>1018</v>
      </c>
      <c r="G393">
        <v>1000</v>
      </c>
      <c r="H393" s="106" t="s">
        <v>984</v>
      </c>
      <c r="I393">
        <v>6471</v>
      </c>
      <c r="J393" s="106" t="s">
        <v>877</v>
      </c>
      <c r="K393" s="106" t="s">
        <v>992</v>
      </c>
      <c r="L393">
        <v>742</v>
      </c>
      <c r="M393">
        <v>738</v>
      </c>
      <c r="N393">
        <v>1400</v>
      </c>
      <c r="O393" s="106" t="s">
        <v>981</v>
      </c>
      <c r="P393">
        <v>0.88606929433200599</v>
      </c>
      <c r="Q393">
        <v>0.94762626689826301</v>
      </c>
      <c r="R393">
        <v>0.408789732763221</v>
      </c>
      <c r="S393" s="15">
        <v>2.2398384867933201E-2</v>
      </c>
      <c r="T393">
        <v>-0.77650656660251605</v>
      </c>
      <c r="U393">
        <v>0.77650656660251605</v>
      </c>
      <c r="V393">
        <v>0.76706644479167696</v>
      </c>
      <c r="W393">
        <v>-9.33</v>
      </c>
      <c r="X393">
        <v>1.49</v>
      </c>
      <c r="Y393">
        <v>429969</v>
      </c>
      <c r="Z393">
        <v>20475</v>
      </c>
      <c r="AA393">
        <v>0.98</v>
      </c>
      <c r="AB393">
        <v>21</v>
      </c>
      <c r="AC393">
        <v>13</v>
      </c>
      <c r="AD393">
        <v>8</v>
      </c>
      <c r="AE393">
        <v>61.9</v>
      </c>
      <c r="AF393">
        <v>11</v>
      </c>
      <c r="AG393">
        <v>11</v>
      </c>
      <c r="AH393">
        <v>4</v>
      </c>
      <c r="AI393">
        <v>6</v>
      </c>
    </row>
    <row r="394" spans="1:35" x14ac:dyDescent="0.2">
      <c r="A394" s="102">
        <v>581</v>
      </c>
      <c r="B394">
        <v>5110</v>
      </c>
      <c r="C394" s="106" t="s">
        <v>880</v>
      </c>
      <c r="D394" s="106" t="s">
        <v>1073</v>
      </c>
      <c r="E394">
        <v>1034</v>
      </c>
      <c r="F394">
        <v>1029</v>
      </c>
      <c r="G394">
        <v>1000</v>
      </c>
      <c r="H394" s="106" t="s">
        <v>981</v>
      </c>
      <c r="I394">
        <v>9101</v>
      </c>
      <c r="J394" s="106" t="s">
        <v>739</v>
      </c>
      <c r="K394" s="106" t="s">
        <v>1165</v>
      </c>
      <c r="L394">
        <v>1392</v>
      </c>
      <c r="M394">
        <v>1404</v>
      </c>
      <c r="N394">
        <v>700</v>
      </c>
      <c r="O394" s="106" t="s">
        <v>984</v>
      </c>
      <c r="P394">
        <v>0.93873209103840505</v>
      </c>
      <c r="Q394">
        <v>0.95175760746680604</v>
      </c>
      <c r="R394" s="15">
        <v>7.5804504032514703E-4</v>
      </c>
      <c r="S394" s="15">
        <v>2.3439506432570999E-2</v>
      </c>
      <c r="T394">
        <v>9.9889023287305201E-2</v>
      </c>
      <c r="U394">
        <v>9.9889023287305201E-2</v>
      </c>
      <c r="V394">
        <v>0.13131844359810699</v>
      </c>
      <c r="W394">
        <v>0.47</v>
      </c>
      <c r="X394">
        <v>4.7</v>
      </c>
      <c r="Y394">
        <v>429368</v>
      </c>
      <c r="Z394">
        <v>33028</v>
      </c>
      <c r="AA394">
        <v>1.51</v>
      </c>
      <c r="AB394">
        <v>13</v>
      </c>
      <c r="AC394">
        <v>8</v>
      </c>
      <c r="AD394">
        <v>5</v>
      </c>
      <c r="AE394">
        <v>61.54</v>
      </c>
      <c r="AF394">
        <v>10</v>
      </c>
      <c r="AG394">
        <v>7</v>
      </c>
      <c r="AH394">
        <v>1</v>
      </c>
      <c r="AI394">
        <v>5</v>
      </c>
    </row>
    <row r="395" spans="1:35" x14ac:dyDescent="0.2">
      <c r="A395" s="102">
        <v>2935</v>
      </c>
      <c r="B395">
        <v>6326</v>
      </c>
      <c r="C395" s="106" t="s">
        <v>1629</v>
      </c>
      <c r="D395" s="106" t="s">
        <v>992</v>
      </c>
      <c r="E395">
        <v>1400</v>
      </c>
      <c r="F395">
        <v>1411.5</v>
      </c>
      <c r="G395">
        <v>700</v>
      </c>
      <c r="H395" s="106" t="s">
        <v>981</v>
      </c>
      <c r="I395">
        <v>8801</v>
      </c>
      <c r="J395" s="106" t="s">
        <v>1637</v>
      </c>
      <c r="K395" s="106" t="s">
        <v>1000</v>
      </c>
      <c r="L395">
        <v>1918.5</v>
      </c>
      <c r="M395">
        <v>1927.5</v>
      </c>
      <c r="N395">
        <v>500</v>
      </c>
      <c r="O395" s="106" t="s">
        <v>984</v>
      </c>
      <c r="P395">
        <v>0.88986863957431805</v>
      </c>
      <c r="Q395">
        <v>0.89734338002640002</v>
      </c>
      <c r="R395">
        <v>0.22749564489421001</v>
      </c>
      <c r="S395">
        <v>5.5192254249239202E-2</v>
      </c>
      <c r="T395">
        <v>1.28753474407496</v>
      </c>
      <c r="U395">
        <v>1.28753474407496</v>
      </c>
      <c r="V395">
        <v>1.27773884013012</v>
      </c>
      <c r="W395">
        <v>10.87</v>
      </c>
      <c r="X395">
        <v>2.52</v>
      </c>
      <c r="Y395">
        <v>429033</v>
      </c>
      <c r="Z395">
        <v>23835</v>
      </c>
      <c r="AA395">
        <v>1.23</v>
      </c>
      <c r="AB395">
        <v>18</v>
      </c>
      <c r="AC395">
        <v>12</v>
      </c>
      <c r="AD395">
        <v>6</v>
      </c>
      <c r="AE395">
        <v>66.67</v>
      </c>
      <c r="AF395">
        <v>11</v>
      </c>
      <c r="AG395">
        <v>9</v>
      </c>
      <c r="AH395">
        <v>3</v>
      </c>
      <c r="AI395">
        <v>6</v>
      </c>
    </row>
    <row r="396" spans="1:35" x14ac:dyDescent="0.2">
      <c r="A396" s="102">
        <v>2213</v>
      </c>
      <c r="B396">
        <v>2379</v>
      </c>
      <c r="C396" s="106" t="s">
        <v>401</v>
      </c>
      <c r="D396" s="106" t="s">
        <v>993</v>
      </c>
      <c r="E396">
        <v>2439</v>
      </c>
      <c r="F396">
        <v>2489</v>
      </c>
      <c r="G396">
        <v>400</v>
      </c>
      <c r="H396" s="106" t="s">
        <v>981</v>
      </c>
      <c r="I396">
        <v>9934</v>
      </c>
      <c r="J396" s="106" t="s">
        <v>1125</v>
      </c>
      <c r="K396" s="106" t="s">
        <v>988</v>
      </c>
      <c r="L396">
        <v>2297</v>
      </c>
      <c r="M396">
        <v>2284</v>
      </c>
      <c r="N396">
        <v>400</v>
      </c>
      <c r="O396" s="106" t="s">
        <v>984</v>
      </c>
      <c r="P396">
        <v>0.759873319111669</v>
      </c>
      <c r="Q396">
        <v>0.91509146458670299</v>
      </c>
      <c r="R396">
        <v>0.392275178114528</v>
      </c>
      <c r="S396" s="15">
        <v>2.6953153753148801E-2</v>
      </c>
      <c r="T396">
        <v>0.38312088911619302</v>
      </c>
      <c r="U396">
        <v>0.38312088911619302</v>
      </c>
      <c r="V396">
        <v>0.31322003789360803</v>
      </c>
      <c r="W396">
        <v>7.11</v>
      </c>
      <c r="X396">
        <v>8.24</v>
      </c>
      <c r="Y396">
        <v>428509</v>
      </c>
      <c r="Z396">
        <v>21425</v>
      </c>
      <c r="AA396">
        <v>1.1000000000000001</v>
      </c>
      <c r="AB396">
        <v>20</v>
      </c>
      <c r="AC396">
        <v>12</v>
      </c>
      <c r="AD396">
        <v>8</v>
      </c>
      <c r="AE396">
        <v>60</v>
      </c>
      <c r="AF396">
        <v>9</v>
      </c>
      <c r="AG396">
        <v>10</v>
      </c>
      <c r="AH396">
        <v>5</v>
      </c>
      <c r="AI396">
        <v>5</v>
      </c>
    </row>
    <row r="397" spans="1:35" x14ac:dyDescent="0.2">
      <c r="A397" s="102">
        <v>661</v>
      </c>
      <c r="B397">
        <v>4045</v>
      </c>
      <c r="C397" s="106" t="s">
        <v>1228</v>
      </c>
      <c r="D397" s="106" t="s">
        <v>1003</v>
      </c>
      <c r="E397">
        <v>994</v>
      </c>
      <c r="F397">
        <v>981</v>
      </c>
      <c r="G397">
        <v>1000</v>
      </c>
      <c r="H397" s="106" t="s">
        <v>981</v>
      </c>
      <c r="I397">
        <v>8850</v>
      </c>
      <c r="J397" s="106" t="s">
        <v>1485</v>
      </c>
      <c r="K397" s="106" t="s">
        <v>1000</v>
      </c>
      <c r="L397">
        <v>1977</v>
      </c>
      <c r="M397">
        <v>2027</v>
      </c>
      <c r="N397">
        <v>500</v>
      </c>
      <c r="O397" s="106" t="s">
        <v>984</v>
      </c>
      <c r="P397">
        <v>0.97552513079217296</v>
      </c>
      <c r="Q397">
        <v>0.94970640734237999</v>
      </c>
      <c r="R397" s="15">
        <v>6.35660753244849E-4</v>
      </c>
      <c r="S397">
        <v>4.2920472924272902E-2</v>
      </c>
      <c r="T397">
        <v>0.952977733439345</v>
      </c>
      <c r="U397">
        <v>0.952977733439345</v>
      </c>
      <c r="V397">
        <v>2.0404103117335399</v>
      </c>
      <c r="W397">
        <v>2.25</v>
      </c>
      <c r="X397">
        <v>3.21</v>
      </c>
      <c r="Y397">
        <v>428420</v>
      </c>
      <c r="Z397">
        <v>20401</v>
      </c>
      <c r="AA397">
        <v>1.02</v>
      </c>
      <c r="AB397">
        <v>21</v>
      </c>
      <c r="AC397">
        <v>18</v>
      </c>
      <c r="AD397">
        <v>3</v>
      </c>
      <c r="AE397">
        <v>85.71</v>
      </c>
      <c r="AF397">
        <v>12</v>
      </c>
      <c r="AG397">
        <v>9</v>
      </c>
      <c r="AH397">
        <v>4</v>
      </c>
      <c r="AI397">
        <v>8</v>
      </c>
    </row>
    <row r="398" spans="1:35" x14ac:dyDescent="0.2">
      <c r="A398" s="102">
        <v>1185</v>
      </c>
      <c r="B398">
        <v>1941</v>
      </c>
      <c r="C398" s="106" t="s">
        <v>1269</v>
      </c>
      <c r="D398" s="106" t="s">
        <v>990</v>
      </c>
      <c r="E398">
        <v>2206</v>
      </c>
      <c r="F398">
        <v>2222</v>
      </c>
      <c r="G398">
        <v>400</v>
      </c>
      <c r="H398" s="106" t="s">
        <v>981</v>
      </c>
      <c r="I398">
        <v>4634</v>
      </c>
      <c r="J398" s="106" t="s">
        <v>62</v>
      </c>
      <c r="K398" s="106" t="s">
        <v>1003</v>
      </c>
      <c r="L398">
        <v>1920</v>
      </c>
      <c r="M398">
        <v>1921</v>
      </c>
      <c r="N398">
        <v>500</v>
      </c>
      <c r="O398" s="106" t="s">
        <v>984</v>
      </c>
      <c r="P398">
        <v>0.87914495747298504</v>
      </c>
      <c r="Q398">
        <v>0.93727002909439405</v>
      </c>
      <c r="R398" s="15">
        <v>0.38456400780849498</v>
      </c>
      <c r="S398" s="15">
        <v>4.7603395816107098E-2</v>
      </c>
      <c r="T398">
        <v>1.53497867972839</v>
      </c>
      <c r="U398">
        <v>1.53497867972839</v>
      </c>
      <c r="V398">
        <v>0.76620493849404403</v>
      </c>
      <c r="W398">
        <v>7.59</v>
      </c>
      <c r="X398">
        <v>8.07</v>
      </c>
      <c r="Y398">
        <v>427616</v>
      </c>
      <c r="Z398">
        <v>25154</v>
      </c>
      <c r="AA398">
        <v>1.29</v>
      </c>
      <c r="AB398">
        <v>17</v>
      </c>
      <c r="AC398">
        <v>9</v>
      </c>
      <c r="AD398">
        <v>8</v>
      </c>
      <c r="AE398">
        <v>52.94</v>
      </c>
      <c r="AF398">
        <v>13</v>
      </c>
      <c r="AG398">
        <v>8</v>
      </c>
      <c r="AH398">
        <v>2</v>
      </c>
      <c r="AI398">
        <v>7</v>
      </c>
    </row>
    <row r="399" spans="1:35" x14ac:dyDescent="0.2">
      <c r="A399" s="102">
        <v>259</v>
      </c>
      <c r="B399">
        <v>1803</v>
      </c>
      <c r="C399" s="106" t="s">
        <v>991</v>
      </c>
      <c r="D399" s="106" t="s">
        <v>990</v>
      </c>
      <c r="E399">
        <v>855</v>
      </c>
      <c r="F399">
        <v>855</v>
      </c>
      <c r="G399">
        <v>1200</v>
      </c>
      <c r="H399" s="106" t="s">
        <v>981</v>
      </c>
      <c r="I399">
        <v>1824</v>
      </c>
      <c r="J399" s="106" t="s">
        <v>221</v>
      </c>
      <c r="K399" s="106" t="s">
        <v>990</v>
      </c>
      <c r="L399">
        <v>841</v>
      </c>
      <c r="M399">
        <v>829</v>
      </c>
      <c r="N399">
        <v>1200</v>
      </c>
      <c r="O399" s="106" t="s">
        <v>984</v>
      </c>
      <c r="P399">
        <v>0.95577734022113503</v>
      </c>
      <c r="Q399">
        <v>0.96209068018244703</v>
      </c>
      <c r="R399" s="15">
        <v>0.29219863805197899</v>
      </c>
      <c r="S399">
        <v>3.7119259780902601E-2</v>
      </c>
      <c r="T399">
        <v>0.24110252241205399</v>
      </c>
      <c r="U399">
        <v>0.24110252241205399</v>
      </c>
      <c r="V399">
        <v>3.2889789408782999E-3</v>
      </c>
      <c r="W399">
        <v>0.76</v>
      </c>
      <c r="X399">
        <v>3.04</v>
      </c>
      <c r="Y399">
        <v>427379</v>
      </c>
      <c r="Z399">
        <v>22494</v>
      </c>
      <c r="AA399">
        <v>1.07</v>
      </c>
      <c r="AB399">
        <v>19</v>
      </c>
      <c r="AC399">
        <v>12</v>
      </c>
      <c r="AD399">
        <v>7</v>
      </c>
      <c r="AE399">
        <v>63.16</v>
      </c>
      <c r="AF399">
        <v>9</v>
      </c>
      <c r="AG399">
        <v>12</v>
      </c>
      <c r="AH399">
        <v>4</v>
      </c>
      <c r="AI399">
        <v>3</v>
      </c>
    </row>
    <row r="400" spans="1:35" x14ac:dyDescent="0.2">
      <c r="A400" s="102">
        <v>4360</v>
      </c>
      <c r="B400">
        <v>8056</v>
      </c>
      <c r="C400" s="106" t="s">
        <v>2464</v>
      </c>
      <c r="D400" s="106" t="s">
        <v>983</v>
      </c>
      <c r="E400">
        <v>3230</v>
      </c>
      <c r="F400">
        <v>3300</v>
      </c>
      <c r="G400">
        <v>300</v>
      </c>
      <c r="H400" s="106" t="s">
        <v>981</v>
      </c>
      <c r="I400">
        <v>9401</v>
      </c>
      <c r="J400" s="106" t="s">
        <v>743</v>
      </c>
      <c r="K400" s="106" t="s">
        <v>983</v>
      </c>
      <c r="L400">
        <v>1535</v>
      </c>
      <c r="M400">
        <v>1609</v>
      </c>
      <c r="N400">
        <v>600</v>
      </c>
      <c r="O400" s="106" t="s">
        <v>984</v>
      </c>
      <c r="P400">
        <v>0.93266312086192105</v>
      </c>
      <c r="Q400">
        <v>0.85118038393988704</v>
      </c>
      <c r="R400">
        <v>6.9396868337393497E-3</v>
      </c>
      <c r="S400">
        <v>2.9552599956217699E-3</v>
      </c>
      <c r="T400">
        <v>2.0107516307517899</v>
      </c>
      <c r="U400">
        <v>2.0107516307517899</v>
      </c>
      <c r="V400">
        <v>2.81476686390626</v>
      </c>
      <c r="W400">
        <v>8.49</v>
      </c>
      <c r="X400">
        <v>2.48</v>
      </c>
      <c r="Y400">
        <v>427137</v>
      </c>
      <c r="Z400">
        <v>25126</v>
      </c>
      <c r="AA400">
        <v>1.19</v>
      </c>
      <c r="AB400">
        <v>17</v>
      </c>
      <c r="AC400">
        <v>12</v>
      </c>
      <c r="AD400">
        <v>5</v>
      </c>
      <c r="AE400">
        <v>70.59</v>
      </c>
      <c r="AF400">
        <v>8</v>
      </c>
      <c r="AG400">
        <v>10</v>
      </c>
      <c r="AH400">
        <v>4</v>
      </c>
      <c r="AI400">
        <v>3</v>
      </c>
    </row>
    <row r="401" spans="1:35" x14ac:dyDescent="0.2">
      <c r="A401" s="102">
        <v>3386</v>
      </c>
      <c r="B401">
        <v>1969</v>
      </c>
      <c r="C401" s="106" t="s">
        <v>1254</v>
      </c>
      <c r="D401" s="106" t="s">
        <v>990</v>
      </c>
      <c r="E401">
        <v>1693</v>
      </c>
      <c r="F401">
        <v>1678</v>
      </c>
      <c r="G401">
        <v>600</v>
      </c>
      <c r="H401" s="106" t="s">
        <v>984</v>
      </c>
      <c r="I401">
        <v>8410</v>
      </c>
      <c r="J401" s="106" t="s">
        <v>1141</v>
      </c>
      <c r="K401" s="106" t="s">
        <v>1024</v>
      </c>
      <c r="L401">
        <v>286</v>
      </c>
      <c r="M401">
        <v>291</v>
      </c>
      <c r="N401">
        <v>3500</v>
      </c>
      <c r="O401" s="106" t="s">
        <v>981</v>
      </c>
      <c r="P401">
        <v>0.84434891964224101</v>
      </c>
      <c r="Q401">
        <v>0.88552496351395904</v>
      </c>
      <c r="R401">
        <v>0.150655548951249</v>
      </c>
      <c r="S401" s="15">
        <v>7.2226870789976694E-2</v>
      </c>
      <c r="T401">
        <v>-0.74192135808574899</v>
      </c>
      <c r="U401">
        <v>0.74192135808574899</v>
      </c>
      <c r="V401">
        <v>0.41871807508474401</v>
      </c>
      <c r="W401">
        <v>-1.99</v>
      </c>
      <c r="X401">
        <v>1.1599999999999999</v>
      </c>
      <c r="Y401">
        <v>426456</v>
      </c>
      <c r="Z401">
        <v>26654</v>
      </c>
      <c r="AA401">
        <v>1.28</v>
      </c>
      <c r="AB401">
        <v>16</v>
      </c>
      <c r="AC401">
        <v>13</v>
      </c>
      <c r="AD401">
        <v>3</v>
      </c>
      <c r="AE401">
        <v>81.25</v>
      </c>
      <c r="AF401">
        <v>14</v>
      </c>
      <c r="AG401">
        <v>8</v>
      </c>
      <c r="AH401">
        <v>1</v>
      </c>
      <c r="AI401">
        <v>7</v>
      </c>
    </row>
    <row r="402" spans="1:35" x14ac:dyDescent="0.2">
      <c r="A402" s="102">
        <v>4154</v>
      </c>
      <c r="B402">
        <v>4061</v>
      </c>
      <c r="C402" s="106" t="s">
        <v>1161</v>
      </c>
      <c r="D402" s="106" t="s">
        <v>1003</v>
      </c>
      <c r="E402">
        <v>2688</v>
      </c>
      <c r="F402">
        <v>2686</v>
      </c>
      <c r="G402">
        <v>400</v>
      </c>
      <c r="H402" s="106" t="s">
        <v>981</v>
      </c>
      <c r="I402">
        <v>6269</v>
      </c>
      <c r="J402" s="106" t="s">
        <v>1289</v>
      </c>
      <c r="K402" s="106" t="s">
        <v>992</v>
      </c>
      <c r="L402">
        <v>1396</v>
      </c>
      <c r="M402">
        <v>1405</v>
      </c>
      <c r="N402">
        <v>800</v>
      </c>
      <c r="O402" s="106" t="s">
        <v>984</v>
      </c>
      <c r="P402">
        <v>0.74275278013148605</v>
      </c>
      <c r="Q402">
        <v>0.85975115373169697</v>
      </c>
      <c r="R402">
        <v>4.1602902240029598E-2</v>
      </c>
      <c r="S402">
        <v>7.9730381031132405E-2</v>
      </c>
      <c r="T402">
        <v>1.1753633739540601</v>
      </c>
      <c r="U402">
        <v>1.1753633739540601</v>
      </c>
      <c r="V402">
        <v>1.36208712413563</v>
      </c>
      <c r="W402">
        <v>14.62</v>
      </c>
      <c r="X402">
        <v>4.62</v>
      </c>
      <c r="Y402">
        <v>426436</v>
      </c>
      <c r="Z402">
        <v>25084</v>
      </c>
      <c r="AA402">
        <v>1.43</v>
      </c>
      <c r="AB402">
        <v>17</v>
      </c>
      <c r="AC402">
        <v>11</v>
      </c>
      <c r="AD402">
        <v>6</v>
      </c>
      <c r="AE402">
        <v>64.709999999999994</v>
      </c>
      <c r="AF402">
        <v>8</v>
      </c>
      <c r="AG402">
        <v>11</v>
      </c>
      <c r="AH402">
        <v>6</v>
      </c>
      <c r="AI402">
        <v>0</v>
      </c>
    </row>
    <row r="403" spans="1:35" x14ac:dyDescent="0.2">
      <c r="A403" s="102">
        <v>352</v>
      </c>
      <c r="B403">
        <v>5991</v>
      </c>
      <c r="C403" s="106" t="s">
        <v>859</v>
      </c>
      <c r="D403" s="106" t="s">
        <v>1126</v>
      </c>
      <c r="E403">
        <v>697</v>
      </c>
      <c r="F403">
        <v>698</v>
      </c>
      <c r="G403">
        <v>1400</v>
      </c>
      <c r="H403" s="106" t="s">
        <v>984</v>
      </c>
      <c r="I403">
        <v>6995</v>
      </c>
      <c r="J403" s="106" t="s">
        <v>47</v>
      </c>
      <c r="K403" s="106" t="s">
        <v>996</v>
      </c>
      <c r="L403">
        <v>1400</v>
      </c>
      <c r="M403">
        <v>1409</v>
      </c>
      <c r="N403">
        <v>700</v>
      </c>
      <c r="O403" s="106" t="s">
        <v>981</v>
      </c>
      <c r="P403">
        <v>0.96686556883652996</v>
      </c>
      <c r="Q403">
        <v>0.95839775491725399</v>
      </c>
      <c r="R403">
        <v>2.76215108626071E-3</v>
      </c>
      <c r="S403" s="15">
        <v>8.4623835563271702E-2</v>
      </c>
      <c r="T403">
        <v>-0.51366562360456203</v>
      </c>
      <c r="U403">
        <v>0.51366562360456203</v>
      </c>
      <c r="V403">
        <v>0.49411390387978599</v>
      </c>
      <c r="W403">
        <v>-2.3199999999999998</v>
      </c>
      <c r="X403">
        <v>0.92</v>
      </c>
      <c r="Y403">
        <v>425693</v>
      </c>
      <c r="Z403">
        <v>21285</v>
      </c>
      <c r="AA403">
        <v>1.05</v>
      </c>
      <c r="AB403">
        <v>20</v>
      </c>
      <c r="AC403">
        <v>14</v>
      </c>
      <c r="AD403">
        <v>6</v>
      </c>
      <c r="AE403">
        <v>70</v>
      </c>
      <c r="AF403">
        <v>13</v>
      </c>
      <c r="AG403">
        <v>8</v>
      </c>
      <c r="AH403">
        <v>1</v>
      </c>
      <c r="AI403">
        <v>11</v>
      </c>
    </row>
    <row r="404" spans="1:35" x14ac:dyDescent="0.2">
      <c r="A404" s="102">
        <v>1692</v>
      </c>
      <c r="B404">
        <v>3048</v>
      </c>
      <c r="C404" s="106" t="s">
        <v>1226</v>
      </c>
      <c r="D404" s="106" t="s">
        <v>1004</v>
      </c>
      <c r="E404">
        <v>1026</v>
      </c>
      <c r="F404">
        <v>1031</v>
      </c>
      <c r="G404">
        <v>900</v>
      </c>
      <c r="H404" s="106" t="s">
        <v>981</v>
      </c>
      <c r="I404">
        <v>3291</v>
      </c>
      <c r="J404" s="106" t="s">
        <v>55</v>
      </c>
      <c r="K404" s="106" t="s">
        <v>1000</v>
      </c>
      <c r="L404">
        <v>1320</v>
      </c>
      <c r="M404">
        <v>1382</v>
      </c>
      <c r="N404">
        <v>700</v>
      </c>
      <c r="O404" s="106" t="s">
        <v>984</v>
      </c>
      <c r="P404">
        <v>0.69618877132175105</v>
      </c>
      <c r="Q404">
        <v>0.92727618616749397</v>
      </c>
      <c r="R404">
        <v>0.29023181582288698</v>
      </c>
      <c r="S404">
        <v>2.0733960710659998E-3</v>
      </c>
      <c r="T404">
        <v>2.4723344137243499</v>
      </c>
      <c r="U404">
        <v>2.4723344137243499</v>
      </c>
      <c r="V404">
        <v>2.2633234209680002</v>
      </c>
      <c r="W404">
        <v>13.79</v>
      </c>
      <c r="X404">
        <v>4.08</v>
      </c>
      <c r="Y404">
        <v>425491</v>
      </c>
      <c r="Z404">
        <v>21275</v>
      </c>
      <c r="AA404">
        <v>1.08</v>
      </c>
      <c r="AB404">
        <v>20</v>
      </c>
      <c r="AC404">
        <v>16</v>
      </c>
      <c r="AD404">
        <v>4</v>
      </c>
      <c r="AE404">
        <v>80</v>
      </c>
      <c r="AF404">
        <v>10</v>
      </c>
      <c r="AG404">
        <v>12</v>
      </c>
      <c r="AH404">
        <v>4</v>
      </c>
      <c r="AI404">
        <v>4</v>
      </c>
    </row>
    <row r="405" spans="1:35" x14ac:dyDescent="0.2">
      <c r="A405" s="102">
        <v>2068</v>
      </c>
      <c r="B405">
        <v>5332</v>
      </c>
      <c r="C405" s="106" t="s">
        <v>590</v>
      </c>
      <c r="D405" s="106" t="s">
        <v>980</v>
      </c>
      <c r="E405">
        <v>3825</v>
      </c>
      <c r="F405">
        <v>3805</v>
      </c>
      <c r="G405">
        <v>200</v>
      </c>
      <c r="H405" s="106" t="s">
        <v>984</v>
      </c>
      <c r="I405">
        <v>8020</v>
      </c>
      <c r="J405" s="106" t="s">
        <v>1061</v>
      </c>
      <c r="K405" s="106" t="s">
        <v>988</v>
      </c>
      <c r="L405">
        <v>1191</v>
      </c>
      <c r="M405">
        <v>1216</v>
      </c>
      <c r="N405">
        <v>600</v>
      </c>
      <c r="O405" s="106" t="s">
        <v>981</v>
      </c>
      <c r="P405">
        <v>0.85043817425832102</v>
      </c>
      <c r="Q405">
        <v>0.918392140970821</v>
      </c>
      <c r="R405" s="15">
        <v>6.27796093651527E-2</v>
      </c>
      <c r="S405">
        <v>9.1052019645996296E-3</v>
      </c>
      <c r="T405">
        <v>-1.63259871894805</v>
      </c>
      <c r="U405">
        <v>1.63259871894805</v>
      </c>
      <c r="V405">
        <v>1.2196852589717699</v>
      </c>
      <c r="W405">
        <v>-8.9499999999999993</v>
      </c>
      <c r="X405">
        <v>4.13</v>
      </c>
      <c r="Y405">
        <v>425128</v>
      </c>
      <c r="Z405">
        <v>21256</v>
      </c>
      <c r="AA405">
        <v>1.17</v>
      </c>
      <c r="AB405">
        <v>20</v>
      </c>
      <c r="AC405">
        <v>12</v>
      </c>
      <c r="AD405">
        <v>8</v>
      </c>
      <c r="AE405">
        <v>60</v>
      </c>
      <c r="AF405">
        <v>10</v>
      </c>
      <c r="AG405">
        <v>11</v>
      </c>
      <c r="AH405">
        <v>6</v>
      </c>
      <c r="AI405">
        <v>3</v>
      </c>
    </row>
    <row r="406" spans="1:35" x14ac:dyDescent="0.2">
      <c r="A406" s="102">
        <v>373</v>
      </c>
      <c r="B406">
        <v>3087</v>
      </c>
      <c r="C406" s="106" t="s">
        <v>1192</v>
      </c>
      <c r="D406" s="106" t="s">
        <v>1004</v>
      </c>
      <c r="E406">
        <v>1730</v>
      </c>
      <c r="F406">
        <v>1732</v>
      </c>
      <c r="G406">
        <v>600</v>
      </c>
      <c r="H406" s="106" t="s">
        <v>984</v>
      </c>
      <c r="I406">
        <v>9303</v>
      </c>
      <c r="J406" s="106" t="s">
        <v>1279</v>
      </c>
      <c r="K406" s="106" t="s">
        <v>1297</v>
      </c>
      <c r="L406">
        <v>1269</v>
      </c>
      <c r="M406">
        <v>1264</v>
      </c>
      <c r="N406">
        <v>800</v>
      </c>
      <c r="O406" s="106" t="s">
        <v>981</v>
      </c>
      <c r="P406">
        <v>0.87472909642713903</v>
      </c>
      <c r="Q406">
        <v>0.95785426259361595</v>
      </c>
      <c r="R406" s="15">
        <v>0.45397380926071501</v>
      </c>
      <c r="S406" s="15">
        <v>7.4276666243651196E-4</v>
      </c>
      <c r="T406">
        <v>-0.68715841298918601</v>
      </c>
      <c r="U406">
        <v>0.68715841298918601</v>
      </c>
      <c r="V406">
        <v>0.25170400314324498</v>
      </c>
      <c r="W406">
        <v>-2.52</v>
      </c>
      <c r="X406">
        <v>2.69</v>
      </c>
      <c r="Y406">
        <v>424298</v>
      </c>
      <c r="Z406">
        <v>26519</v>
      </c>
      <c r="AA406">
        <v>1.31</v>
      </c>
      <c r="AB406">
        <v>16</v>
      </c>
      <c r="AC406">
        <v>13</v>
      </c>
      <c r="AD406">
        <v>3</v>
      </c>
      <c r="AE406">
        <v>81.25</v>
      </c>
      <c r="AF406">
        <v>14</v>
      </c>
      <c r="AG406">
        <v>7</v>
      </c>
      <c r="AH406">
        <v>1</v>
      </c>
      <c r="AI406">
        <v>8</v>
      </c>
    </row>
    <row r="407" spans="1:35" x14ac:dyDescent="0.2">
      <c r="A407" s="102">
        <v>1104</v>
      </c>
      <c r="B407">
        <v>3086</v>
      </c>
      <c r="C407" s="106" t="s">
        <v>524</v>
      </c>
      <c r="D407" s="106" t="s">
        <v>1004</v>
      </c>
      <c r="E407">
        <v>863</v>
      </c>
      <c r="F407">
        <v>864</v>
      </c>
      <c r="G407">
        <v>1200</v>
      </c>
      <c r="H407" s="106" t="s">
        <v>984</v>
      </c>
      <c r="I407">
        <v>8905</v>
      </c>
      <c r="J407" s="106" t="s">
        <v>1193</v>
      </c>
      <c r="K407" s="106" t="s">
        <v>1000</v>
      </c>
      <c r="L407">
        <v>1482</v>
      </c>
      <c r="M407">
        <v>1512</v>
      </c>
      <c r="N407">
        <v>700</v>
      </c>
      <c r="O407" s="106" t="s">
        <v>981</v>
      </c>
      <c r="P407">
        <v>0.91812370335851001</v>
      </c>
      <c r="Q407">
        <v>0.93887028014435603</v>
      </c>
      <c r="R407" s="106">
        <v>9.2911065784288094E-2</v>
      </c>
      <c r="S407" s="15">
        <v>1.2555463711618E-2</v>
      </c>
      <c r="T407">
        <v>-2.05792216082145</v>
      </c>
      <c r="U407">
        <v>2.05792216082145</v>
      </c>
      <c r="V407">
        <v>1.98715630732312</v>
      </c>
      <c r="W407">
        <v>-17.07</v>
      </c>
      <c r="X407">
        <v>2.04</v>
      </c>
      <c r="Y407">
        <v>423985</v>
      </c>
      <c r="Z407">
        <v>19272</v>
      </c>
      <c r="AA407">
        <v>0.9</v>
      </c>
      <c r="AB407">
        <v>22</v>
      </c>
      <c r="AC407">
        <v>14</v>
      </c>
      <c r="AD407">
        <v>8</v>
      </c>
      <c r="AE407">
        <v>63.64</v>
      </c>
      <c r="AF407">
        <v>12</v>
      </c>
      <c r="AG407">
        <v>11</v>
      </c>
      <c r="AH407">
        <v>3</v>
      </c>
      <c r="AI407">
        <v>8</v>
      </c>
    </row>
    <row r="408" spans="1:35" x14ac:dyDescent="0.2">
      <c r="A408" s="102">
        <v>1171</v>
      </c>
      <c r="B408">
        <v>1332</v>
      </c>
      <c r="C408" s="106" t="s">
        <v>1287</v>
      </c>
      <c r="D408" s="106" t="s">
        <v>1063</v>
      </c>
      <c r="E408">
        <v>450</v>
      </c>
      <c r="F408">
        <v>457</v>
      </c>
      <c r="G408">
        <v>2200</v>
      </c>
      <c r="H408" s="106" t="s">
        <v>981</v>
      </c>
      <c r="I408">
        <v>6269</v>
      </c>
      <c r="J408" s="106" t="s">
        <v>1289</v>
      </c>
      <c r="K408" s="106" t="s">
        <v>992</v>
      </c>
      <c r="L408">
        <v>1396</v>
      </c>
      <c r="M408">
        <v>1405</v>
      </c>
      <c r="N408">
        <v>700</v>
      </c>
      <c r="O408" s="106" t="s">
        <v>984</v>
      </c>
      <c r="P408">
        <v>0.794187887167349</v>
      </c>
      <c r="Q408">
        <v>0.937552662315703</v>
      </c>
      <c r="R408" s="15">
        <v>0.39603757428946101</v>
      </c>
      <c r="S408" s="15">
        <v>1.1209604164418099E-3</v>
      </c>
      <c r="T408">
        <v>0.23192632673844599</v>
      </c>
      <c r="U408">
        <v>0.23192632673844599</v>
      </c>
      <c r="V408">
        <v>0.24437775717061999</v>
      </c>
      <c r="W408">
        <v>3.13</v>
      </c>
      <c r="X408">
        <v>2.23</v>
      </c>
      <c r="Y408">
        <v>423734</v>
      </c>
      <c r="Z408">
        <v>16949</v>
      </c>
      <c r="AA408">
        <v>0.84</v>
      </c>
      <c r="AB408">
        <v>25</v>
      </c>
      <c r="AC408">
        <v>12</v>
      </c>
      <c r="AD408">
        <v>13</v>
      </c>
      <c r="AE408">
        <v>48</v>
      </c>
      <c r="AF408">
        <v>9</v>
      </c>
      <c r="AG408">
        <v>11</v>
      </c>
      <c r="AH408">
        <v>10</v>
      </c>
      <c r="AI408">
        <v>4</v>
      </c>
    </row>
    <row r="409" spans="1:35" x14ac:dyDescent="0.2">
      <c r="A409" s="102">
        <v>324</v>
      </c>
      <c r="B409">
        <v>5486</v>
      </c>
      <c r="C409" s="106" t="s">
        <v>593</v>
      </c>
      <c r="D409" s="106" t="s">
        <v>1022</v>
      </c>
      <c r="E409">
        <v>1036</v>
      </c>
      <c r="F409">
        <v>1002</v>
      </c>
      <c r="G409">
        <v>1000</v>
      </c>
      <c r="H409" s="106" t="s">
        <v>984</v>
      </c>
      <c r="I409">
        <v>8586</v>
      </c>
      <c r="J409" s="106" t="s">
        <v>1059</v>
      </c>
      <c r="K409" s="106" t="s">
        <v>987</v>
      </c>
      <c r="L409">
        <v>1949</v>
      </c>
      <c r="M409">
        <v>1993</v>
      </c>
      <c r="N409">
        <v>500</v>
      </c>
      <c r="O409" s="106" t="s">
        <v>981</v>
      </c>
      <c r="P409">
        <v>0.95835194465787499</v>
      </c>
      <c r="Q409">
        <v>0.95942685731416699</v>
      </c>
      <c r="R409" s="106">
        <v>0.45148516460265498</v>
      </c>
      <c r="S409" s="106">
        <v>8.3170947371330906E-2</v>
      </c>
      <c r="T409">
        <v>-1.3239729231234501</v>
      </c>
      <c r="U409">
        <v>1.3239729231234501</v>
      </c>
      <c r="V409">
        <v>0.73237644433056304</v>
      </c>
      <c r="W409">
        <v>-7.78</v>
      </c>
      <c r="X409">
        <v>0.55000000000000004</v>
      </c>
      <c r="Y409">
        <v>422205</v>
      </c>
      <c r="Z409">
        <v>21110</v>
      </c>
      <c r="AA409">
        <v>1.04</v>
      </c>
      <c r="AB409">
        <v>20</v>
      </c>
      <c r="AC409">
        <v>13</v>
      </c>
      <c r="AD409">
        <v>7</v>
      </c>
      <c r="AE409">
        <v>65</v>
      </c>
      <c r="AF409">
        <v>13</v>
      </c>
      <c r="AG409">
        <v>9</v>
      </c>
      <c r="AH409">
        <v>2</v>
      </c>
      <c r="AI409">
        <v>9</v>
      </c>
    </row>
    <row r="410" spans="1:35" x14ac:dyDescent="0.2">
      <c r="A410" s="102">
        <v>1279</v>
      </c>
      <c r="B410">
        <v>1802</v>
      </c>
      <c r="C410" s="106" t="s">
        <v>1135</v>
      </c>
      <c r="D410" s="106" t="s">
        <v>990</v>
      </c>
      <c r="E410">
        <v>910</v>
      </c>
      <c r="F410">
        <v>932</v>
      </c>
      <c r="G410">
        <v>1000</v>
      </c>
      <c r="H410" s="106" t="s">
        <v>984</v>
      </c>
      <c r="I410">
        <v>5714</v>
      </c>
      <c r="J410" s="106" t="s">
        <v>594</v>
      </c>
      <c r="K410" s="106" t="s">
        <v>994</v>
      </c>
      <c r="L410">
        <v>3060</v>
      </c>
      <c r="M410">
        <v>3090</v>
      </c>
      <c r="N410">
        <v>300</v>
      </c>
      <c r="O410" s="106" t="s">
        <v>981</v>
      </c>
      <c r="P410">
        <v>0.95962899506116595</v>
      </c>
      <c r="Q410">
        <v>0.93545119038924296</v>
      </c>
      <c r="R410" s="106">
        <v>3.5310525056444102E-2</v>
      </c>
      <c r="S410" s="15">
        <v>5.5016487658787298E-2</v>
      </c>
      <c r="T410">
        <v>-1.48404130258653</v>
      </c>
      <c r="U410">
        <v>1.48404130258653</v>
      </c>
      <c r="V410">
        <v>1.423682901384</v>
      </c>
      <c r="W410">
        <v>-5.78</v>
      </c>
      <c r="X410">
        <v>0.54</v>
      </c>
      <c r="Y410">
        <v>421766</v>
      </c>
      <c r="Z410">
        <v>21088</v>
      </c>
      <c r="AA410">
        <v>1.1299999999999999</v>
      </c>
      <c r="AB410">
        <v>20</v>
      </c>
      <c r="AC410">
        <v>14</v>
      </c>
      <c r="AD410">
        <v>6</v>
      </c>
      <c r="AE410">
        <v>70</v>
      </c>
      <c r="AF410">
        <v>12</v>
      </c>
      <c r="AG410">
        <v>12</v>
      </c>
      <c r="AH410">
        <v>3</v>
      </c>
      <c r="AI410">
        <v>5</v>
      </c>
    </row>
    <row r="411" spans="1:35" x14ac:dyDescent="0.2">
      <c r="A411" s="102">
        <v>931</v>
      </c>
      <c r="B411">
        <v>3086</v>
      </c>
      <c r="C411" s="106" t="s">
        <v>524</v>
      </c>
      <c r="D411" s="106" t="s">
        <v>1004</v>
      </c>
      <c r="E411">
        <v>863</v>
      </c>
      <c r="F411">
        <v>864</v>
      </c>
      <c r="G411">
        <v>1300</v>
      </c>
      <c r="H411" s="106" t="s">
        <v>981</v>
      </c>
      <c r="I411">
        <v>7278</v>
      </c>
      <c r="J411" s="106" t="s">
        <v>42</v>
      </c>
      <c r="K411" s="106" t="s">
        <v>996</v>
      </c>
      <c r="L411">
        <v>1575</v>
      </c>
      <c r="M411">
        <v>1549</v>
      </c>
      <c r="N411">
        <v>700</v>
      </c>
      <c r="O411" s="106" t="s">
        <v>984</v>
      </c>
      <c r="P411">
        <v>0.93943480371624</v>
      </c>
      <c r="Q411">
        <v>0.94235852694134703</v>
      </c>
      <c r="R411">
        <v>4.1997000365178103E-3</v>
      </c>
      <c r="S411" s="106">
        <v>9.7971480095164903E-2</v>
      </c>
      <c r="T411">
        <v>6.6987433302216196E-2</v>
      </c>
      <c r="U411">
        <v>6.6987433302216196E-2</v>
      </c>
      <c r="V411">
        <v>0.14060709693116399</v>
      </c>
      <c r="W411">
        <v>0.45</v>
      </c>
      <c r="X411">
        <v>3.59</v>
      </c>
      <c r="Y411">
        <v>421735</v>
      </c>
      <c r="Z411">
        <v>23430</v>
      </c>
      <c r="AA411">
        <v>1.18</v>
      </c>
      <c r="AB411">
        <v>18</v>
      </c>
      <c r="AC411">
        <v>13</v>
      </c>
      <c r="AD411">
        <v>5</v>
      </c>
      <c r="AE411">
        <v>72.22</v>
      </c>
      <c r="AF411">
        <v>14</v>
      </c>
      <c r="AG411">
        <v>8</v>
      </c>
      <c r="AH411">
        <v>2</v>
      </c>
      <c r="AI411">
        <v>8</v>
      </c>
    </row>
    <row r="412" spans="1:35" x14ac:dyDescent="0.2">
      <c r="A412" s="102">
        <v>2762</v>
      </c>
      <c r="B412">
        <v>4182</v>
      </c>
      <c r="C412" s="106" t="s">
        <v>44</v>
      </c>
      <c r="D412" s="106" t="s">
        <v>1003</v>
      </c>
      <c r="E412">
        <v>1438</v>
      </c>
      <c r="F412">
        <v>1428</v>
      </c>
      <c r="G412">
        <v>600</v>
      </c>
      <c r="H412" s="106" t="s">
        <v>981</v>
      </c>
      <c r="I412">
        <v>6465</v>
      </c>
      <c r="J412" s="106" t="s">
        <v>373</v>
      </c>
      <c r="K412" s="106" t="s">
        <v>992</v>
      </c>
      <c r="L412">
        <v>8130</v>
      </c>
      <c r="M412">
        <v>8190</v>
      </c>
      <c r="N412">
        <v>100</v>
      </c>
      <c r="O412" s="106" t="s">
        <v>984</v>
      </c>
      <c r="P412">
        <v>0.84069857816121596</v>
      </c>
      <c r="Q412">
        <v>0.90167481442856701</v>
      </c>
      <c r="R412">
        <v>0.33918871573136899</v>
      </c>
      <c r="S412" s="15">
        <v>7.2483120694798606E-2</v>
      </c>
      <c r="T412">
        <v>0.858432124032807</v>
      </c>
      <c r="U412">
        <v>0.858432124032807</v>
      </c>
      <c r="V412">
        <v>1.17701687587189</v>
      </c>
      <c r="W412">
        <v>6.13</v>
      </c>
      <c r="X412">
        <v>4.62</v>
      </c>
      <c r="Y412">
        <v>421579</v>
      </c>
      <c r="Z412">
        <v>24799</v>
      </c>
      <c r="AA412">
        <v>1.28</v>
      </c>
      <c r="AB412">
        <v>17</v>
      </c>
      <c r="AC412">
        <v>12</v>
      </c>
      <c r="AD412">
        <v>5</v>
      </c>
      <c r="AE412">
        <v>70.59</v>
      </c>
      <c r="AF412">
        <v>7</v>
      </c>
      <c r="AG412">
        <v>11</v>
      </c>
      <c r="AH412">
        <v>4</v>
      </c>
      <c r="AI412">
        <v>2</v>
      </c>
    </row>
    <row r="413" spans="1:35" x14ac:dyDescent="0.2">
      <c r="A413" s="102">
        <v>2360</v>
      </c>
      <c r="B413">
        <v>3048</v>
      </c>
      <c r="C413" s="106" t="s">
        <v>1226</v>
      </c>
      <c r="D413" s="106" t="s">
        <v>1004</v>
      </c>
      <c r="E413">
        <v>1026</v>
      </c>
      <c r="F413">
        <v>1031</v>
      </c>
      <c r="G413">
        <v>1100</v>
      </c>
      <c r="H413" s="106" t="s">
        <v>981</v>
      </c>
      <c r="I413">
        <v>5232</v>
      </c>
      <c r="J413" s="106" t="s">
        <v>1606</v>
      </c>
      <c r="K413" s="106" t="s">
        <v>980</v>
      </c>
      <c r="L413">
        <v>3620</v>
      </c>
      <c r="M413">
        <v>3640</v>
      </c>
      <c r="N413">
        <v>300</v>
      </c>
      <c r="O413" s="106" t="s">
        <v>984</v>
      </c>
      <c r="P413">
        <v>0.86014072210246695</v>
      </c>
      <c r="Q413">
        <v>0.91148339039317405</v>
      </c>
      <c r="R413">
        <v>0.44728659078917299</v>
      </c>
      <c r="S413" s="15">
        <v>8.1870902560905401E-2</v>
      </c>
      <c r="T413">
        <v>1.53669429335785</v>
      </c>
      <c r="U413">
        <v>1.53669429335785</v>
      </c>
      <c r="V413">
        <v>1.69530382889521</v>
      </c>
      <c r="W413">
        <v>6.5</v>
      </c>
      <c r="X413">
        <v>3.86</v>
      </c>
      <c r="Y413">
        <v>421435</v>
      </c>
      <c r="Z413">
        <v>21072</v>
      </c>
      <c r="AA413">
        <v>1.1599999999999999</v>
      </c>
      <c r="AB413">
        <v>20</v>
      </c>
      <c r="AC413">
        <v>14</v>
      </c>
      <c r="AD413">
        <v>6</v>
      </c>
      <c r="AE413">
        <v>70</v>
      </c>
      <c r="AF413">
        <v>10</v>
      </c>
      <c r="AG413">
        <v>12</v>
      </c>
      <c r="AH413">
        <v>4</v>
      </c>
      <c r="AI413">
        <v>4</v>
      </c>
    </row>
    <row r="414" spans="1:35" x14ac:dyDescent="0.2">
      <c r="A414" s="102">
        <v>1174</v>
      </c>
      <c r="B414">
        <v>3632</v>
      </c>
      <c r="C414" s="106" t="s">
        <v>1630</v>
      </c>
      <c r="D414" s="106" t="s">
        <v>983</v>
      </c>
      <c r="E414">
        <v>448</v>
      </c>
      <c r="F414">
        <v>444</v>
      </c>
      <c r="G414">
        <v>2400</v>
      </c>
      <c r="H414" s="106" t="s">
        <v>981</v>
      </c>
      <c r="I414">
        <v>4114</v>
      </c>
      <c r="J414" s="106" t="s">
        <v>1088</v>
      </c>
      <c r="K414" s="106" t="s">
        <v>1003</v>
      </c>
      <c r="L414">
        <v>5540</v>
      </c>
      <c r="M414">
        <v>5430</v>
      </c>
      <c r="N414">
        <v>200</v>
      </c>
      <c r="O414" s="106" t="s">
        <v>984</v>
      </c>
      <c r="P414">
        <v>0.90338917275514896</v>
      </c>
      <c r="Q414">
        <v>0.93753967047626197</v>
      </c>
      <c r="R414">
        <v>4.9148701373907897E-3</v>
      </c>
      <c r="S414" s="15">
        <v>9.2859510614114006E-5</v>
      </c>
      <c r="T414">
        <v>0.63700100435945795</v>
      </c>
      <c r="U414">
        <v>0.63700100435945795</v>
      </c>
      <c r="V414">
        <v>0.68347912541057598</v>
      </c>
      <c r="W414">
        <v>2.86</v>
      </c>
      <c r="X414">
        <v>1.88</v>
      </c>
      <c r="Y414">
        <v>421086</v>
      </c>
      <c r="Z414">
        <v>23394</v>
      </c>
      <c r="AA414">
        <v>1.42</v>
      </c>
      <c r="AB414">
        <v>18</v>
      </c>
      <c r="AC414">
        <v>11</v>
      </c>
      <c r="AD414">
        <v>7</v>
      </c>
      <c r="AE414">
        <v>61.11</v>
      </c>
      <c r="AF414">
        <v>11</v>
      </c>
      <c r="AG414">
        <v>9</v>
      </c>
      <c r="AH414">
        <v>3</v>
      </c>
      <c r="AI414">
        <v>6</v>
      </c>
    </row>
    <row r="415" spans="1:35" x14ac:dyDescent="0.2">
      <c r="A415" s="102">
        <v>1386</v>
      </c>
      <c r="B415">
        <v>5714</v>
      </c>
      <c r="C415" s="106" t="s">
        <v>594</v>
      </c>
      <c r="D415" s="106" t="s">
        <v>994</v>
      </c>
      <c r="E415">
        <v>3060</v>
      </c>
      <c r="F415">
        <v>3090</v>
      </c>
      <c r="G415">
        <v>300</v>
      </c>
      <c r="H415" s="106" t="s">
        <v>981</v>
      </c>
      <c r="I415">
        <v>6361</v>
      </c>
      <c r="J415" s="106" t="s">
        <v>615</v>
      </c>
      <c r="K415" s="106" t="s">
        <v>992</v>
      </c>
      <c r="L415">
        <v>2330</v>
      </c>
      <c r="M415">
        <v>2265</v>
      </c>
      <c r="N415">
        <v>400</v>
      </c>
      <c r="O415" s="106" t="s">
        <v>984</v>
      </c>
      <c r="P415">
        <v>0.95557635008193798</v>
      </c>
      <c r="Q415">
        <v>0.933329525957452</v>
      </c>
      <c r="R415" s="106">
        <v>0.26265747875905099</v>
      </c>
      <c r="S415">
        <v>5.1534093123790703E-2</v>
      </c>
      <c r="T415">
        <v>0.94850462208748998</v>
      </c>
      <c r="U415">
        <v>0.94850462208748998</v>
      </c>
      <c r="V415">
        <v>4.3929794228329898E-2</v>
      </c>
      <c r="W415">
        <v>4.13</v>
      </c>
      <c r="X415">
        <v>2.27</v>
      </c>
      <c r="Y415">
        <v>420219</v>
      </c>
      <c r="Z415">
        <v>35018</v>
      </c>
      <c r="AA415">
        <v>1.77</v>
      </c>
      <c r="AB415">
        <v>12</v>
      </c>
      <c r="AC415">
        <v>10</v>
      </c>
      <c r="AD415">
        <v>2</v>
      </c>
      <c r="AE415">
        <v>83.33</v>
      </c>
      <c r="AF415">
        <v>10</v>
      </c>
      <c r="AG415">
        <v>7</v>
      </c>
      <c r="AH415">
        <v>2</v>
      </c>
      <c r="AI415">
        <v>3</v>
      </c>
    </row>
    <row r="416" spans="1:35" x14ac:dyDescent="0.2">
      <c r="A416" s="102">
        <v>1195</v>
      </c>
      <c r="B416">
        <v>4849</v>
      </c>
      <c r="C416" s="106" t="s">
        <v>464</v>
      </c>
      <c r="D416" s="106" t="s">
        <v>993</v>
      </c>
      <c r="E416">
        <v>2542</v>
      </c>
      <c r="F416">
        <v>2592</v>
      </c>
      <c r="G416">
        <v>400</v>
      </c>
      <c r="H416" s="106" t="s">
        <v>984</v>
      </c>
      <c r="I416">
        <v>9101</v>
      </c>
      <c r="J416" s="106" t="s">
        <v>739</v>
      </c>
      <c r="K416" s="106" t="s">
        <v>1165</v>
      </c>
      <c r="L416">
        <v>1392</v>
      </c>
      <c r="M416">
        <v>1404</v>
      </c>
      <c r="N416">
        <v>700</v>
      </c>
      <c r="O416" s="106" t="s">
        <v>981</v>
      </c>
      <c r="P416">
        <v>0.85398575408288702</v>
      </c>
      <c r="Q416">
        <v>0.93710490918474798</v>
      </c>
      <c r="R416">
        <v>0.44799636139406301</v>
      </c>
      <c r="S416" s="106">
        <v>9.3691719641677704E-2</v>
      </c>
      <c r="T416">
        <v>-0.117366484950262</v>
      </c>
      <c r="U416">
        <v>0.117366484950262</v>
      </c>
      <c r="V416">
        <v>0.188343583723006</v>
      </c>
      <c r="W416">
        <v>-2.31</v>
      </c>
      <c r="X416">
        <v>5.21</v>
      </c>
      <c r="Y416">
        <v>419873</v>
      </c>
      <c r="Z416">
        <v>18255</v>
      </c>
      <c r="AA416">
        <v>1.01</v>
      </c>
      <c r="AB416">
        <v>23</v>
      </c>
      <c r="AC416">
        <v>12</v>
      </c>
      <c r="AD416">
        <v>11</v>
      </c>
      <c r="AE416">
        <v>52.17</v>
      </c>
      <c r="AF416">
        <v>8</v>
      </c>
      <c r="AG416">
        <v>11</v>
      </c>
      <c r="AH416">
        <v>8</v>
      </c>
      <c r="AI416">
        <v>4</v>
      </c>
    </row>
    <row r="417" spans="1:35" x14ac:dyDescent="0.2">
      <c r="A417" s="102">
        <v>646</v>
      </c>
      <c r="B417">
        <v>1808</v>
      </c>
      <c r="C417" s="106" t="s">
        <v>483</v>
      </c>
      <c r="D417" s="106" t="s">
        <v>990</v>
      </c>
      <c r="E417">
        <v>1164</v>
      </c>
      <c r="F417">
        <v>1187</v>
      </c>
      <c r="G417">
        <v>800</v>
      </c>
      <c r="H417" s="106" t="s">
        <v>981</v>
      </c>
      <c r="I417">
        <v>1911</v>
      </c>
      <c r="J417" s="106" t="s">
        <v>49</v>
      </c>
      <c r="K417" s="106" t="s">
        <v>990</v>
      </c>
      <c r="L417">
        <v>1217</v>
      </c>
      <c r="M417">
        <v>1234</v>
      </c>
      <c r="N417">
        <v>800</v>
      </c>
      <c r="O417" s="106" t="s">
        <v>984</v>
      </c>
      <c r="P417">
        <v>0.91405724318246195</v>
      </c>
      <c r="Q417">
        <v>0.95017667774882297</v>
      </c>
      <c r="R417" s="15">
        <v>5.1448321084759399E-2</v>
      </c>
      <c r="S417">
        <v>1.37739486735938E-2</v>
      </c>
      <c r="T417">
        <v>1.6704917777530699</v>
      </c>
      <c r="U417">
        <v>1.6704917777530699</v>
      </c>
      <c r="V417">
        <v>1.5728744953761</v>
      </c>
      <c r="W417">
        <v>7.88</v>
      </c>
      <c r="X417">
        <v>3.81</v>
      </c>
      <c r="Y417">
        <v>419170</v>
      </c>
      <c r="Z417">
        <v>22062</v>
      </c>
      <c r="AA417">
        <v>1.1100000000000001</v>
      </c>
      <c r="AB417">
        <v>19</v>
      </c>
      <c r="AC417">
        <v>11</v>
      </c>
      <c r="AD417">
        <v>8</v>
      </c>
      <c r="AE417">
        <v>57.89</v>
      </c>
      <c r="AF417">
        <v>13</v>
      </c>
      <c r="AG417">
        <v>9</v>
      </c>
      <c r="AH417">
        <v>2</v>
      </c>
      <c r="AI417">
        <v>8</v>
      </c>
    </row>
    <row r="418" spans="1:35" x14ac:dyDescent="0.2">
      <c r="A418" s="102">
        <v>1854</v>
      </c>
      <c r="B418">
        <v>4917</v>
      </c>
      <c r="C418" s="106" t="s">
        <v>1241</v>
      </c>
      <c r="D418" s="106" t="s">
        <v>1003</v>
      </c>
      <c r="E418">
        <v>2128</v>
      </c>
      <c r="F418">
        <v>2135</v>
      </c>
      <c r="G418">
        <v>400</v>
      </c>
      <c r="H418" s="106" t="s">
        <v>981</v>
      </c>
      <c r="I418">
        <v>6501</v>
      </c>
      <c r="J418" s="106" t="s">
        <v>1115</v>
      </c>
      <c r="K418" s="106" t="s">
        <v>986</v>
      </c>
      <c r="L418">
        <v>3077</v>
      </c>
      <c r="M418">
        <v>3109</v>
      </c>
      <c r="N418">
        <v>300</v>
      </c>
      <c r="O418" s="106" t="s">
        <v>984</v>
      </c>
      <c r="P418">
        <v>0.92245894359329395</v>
      </c>
      <c r="Q418">
        <v>0.92386885667933205</v>
      </c>
      <c r="R418">
        <v>1.1804418129731601E-3</v>
      </c>
      <c r="S418" s="15">
        <v>6.3561465283892699E-2</v>
      </c>
      <c r="T418">
        <v>0.86157428587886398</v>
      </c>
      <c r="U418">
        <v>0.86157428587886398</v>
      </c>
      <c r="V418">
        <v>0.48022246857219097</v>
      </c>
      <c r="W418">
        <v>4.47</v>
      </c>
      <c r="X418">
        <v>8.44</v>
      </c>
      <c r="Y418">
        <v>418555</v>
      </c>
      <c r="Z418">
        <v>34880</v>
      </c>
      <c r="AA418">
        <v>1.82</v>
      </c>
      <c r="AB418">
        <v>12</v>
      </c>
      <c r="AC418">
        <v>8</v>
      </c>
      <c r="AD418">
        <v>4</v>
      </c>
      <c r="AE418">
        <v>66.67</v>
      </c>
      <c r="AF418">
        <v>10</v>
      </c>
      <c r="AG418">
        <v>8</v>
      </c>
      <c r="AH418">
        <v>1</v>
      </c>
      <c r="AI418">
        <v>3</v>
      </c>
    </row>
    <row r="419" spans="1:35" x14ac:dyDescent="0.2">
      <c r="A419" s="102">
        <v>4314</v>
      </c>
      <c r="B419">
        <v>8919</v>
      </c>
      <c r="C419" s="106" t="s">
        <v>1292</v>
      </c>
      <c r="D419" s="106" t="s">
        <v>1000</v>
      </c>
      <c r="E419">
        <v>2348</v>
      </c>
      <c r="F419">
        <v>2363</v>
      </c>
      <c r="G419">
        <v>400</v>
      </c>
      <c r="H419" s="106" t="s">
        <v>981</v>
      </c>
      <c r="I419">
        <v>9076</v>
      </c>
      <c r="J419" s="106" t="s">
        <v>737</v>
      </c>
      <c r="K419" s="106" t="s">
        <v>1065</v>
      </c>
      <c r="L419">
        <v>1306</v>
      </c>
      <c r="M419">
        <v>1281</v>
      </c>
      <c r="N419">
        <v>700</v>
      </c>
      <c r="O419" s="106" t="s">
        <v>984</v>
      </c>
      <c r="P419">
        <v>0.73603917858551104</v>
      </c>
      <c r="Q419">
        <v>0.85288955826565105</v>
      </c>
      <c r="R419" s="15">
        <v>4.3757379182340503E-2</v>
      </c>
      <c r="S419" s="15">
        <v>1.84039804095646E-3</v>
      </c>
      <c r="T419">
        <v>2.7292449032175701</v>
      </c>
      <c r="U419">
        <v>2.7292449032175701</v>
      </c>
      <c r="V419">
        <v>1.83250795298069</v>
      </c>
      <c r="W419">
        <v>18.14</v>
      </c>
      <c r="X419">
        <v>5.13</v>
      </c>
      <c r="Y419">
        <v>418300</v>
      </c>
      <c r="Z419">
        <v>18187</v>
      </c>
      <c r="AA419">
        <v>0.91</v>
      </c>
      <c r="AB419">
        <v>23</v>
      </c>
      <c r="AC419">
        <v>14</v>
      </c>
      <c r="AD419">
        <v>9</v>
      </c>
      <c r="AE419">
        <v>60.87</v>
      </c>
      <c r="AF419">
        <v>8</v>
      </c>
      <c r="AG419">
        <v>13</v>
      </c>
      <c r="AH419">
        <v>9</v>
      </c>
      <c r="AI419">
        <v>1</v>
      </c>
    </row>
    <row r="420" spans="1:35" x14ac:dyDescent="0.2">
      <c r="A420" s="102">
        <v>2220</v>
      </c>
      <c r="B420">
        <v>3288</v>
      </c>
      <c r="C420" s="106" t="s">
        <v>1010</v>
      </c>
      <c r="D420" s="106" t="s">
        <v>1000</v>
      </c>
      <c r="E420">
        <v>2513</v>
      </c>
      <c r="F420">
        <v>2613</v>
      </c>
      <c r="G420">
        <v>400</v>
      </c>
      <c r="H420" s="106" t="s">
        <v>981</v>
      </c>
      <c r="I420">
        <v>8804</v>
      </c>
      <c r="J420" s="106" t="s">
        <v>726</v>
      </c>
      <c r="K420" s="106" t="s">
        <v>1000</v>
      </c>
      <c r="L420">
        <v>1197</v>
      </c>
      <c r="M420">
        <v>1222</v>
      </c>
      <c r="N420">
        <v>900</v>
      </c>
      <c r="O420" s="106" t="s">
        <v>984</v>
      </c>
      <c r="P420">
        <v>0.97480595405134496</v>
      </c>
      <c r="Q420">
        <v>0.91492961921681704</v>
      </c>
      <c r="R420">
        <v>0.28360036166824898</v>
      </c>
      <c r="S420" s="106">
        <v>1.2638092736731801E-2</v>
      </c>
      <c r="T420">
        <v>2.0012600399661502</v>
      </c>
      <c r="U420">
        <v>2.0012600399661502</v>
      </c>
      <c r="V420">
        <v>1.13542517848303</v>
      </c>
      <c r="W420">
        <v>11.63</v>
      </c>
      <c r="X420">
        <v>5.22</v>
      </c>
      <c r="Y420">
        <v>418048</v>
      </c>
      <c r="Z420">
        <v>24591</v>
      </c>
      <c r="AA420">
        <v>1.19</v>
      </c>
      <c r="AB420">
        <v>17</v>
      </c>
      <c r="AC420">
        <v>9</v>
      </c>
      <c r="AD420">
        <v>8</v>
      </c>
      <c r="AE420">
        <v>52.94</v>
      </c>
      <c r="AF420">
        <v>9</v>
      </c>
      <c r="AG420">
        <v>8</v>
      </c>
      <c r="AH420">
        <v>5</v>
      </c>
      <c r="AI420">
        <v>4</v>
      </c>
    </row>
    <row r="421" spans="1:35" x14ac:dyDescent="0.2">
      <c r="A421" s="102">
        <v>3433</v>
      </c>
      <c r="B421">
        <v>5803</v>
      </c>
      <c r="C421" s="106" t="s">
        <v>23</v>
      </c>
      <c r="D421" s="106" t="s">
        <v>994</v>
      </c>
      <c r="E421">
        <v>302</v>
      </c>
      <c r="F421">
        <v>296</v>
      </c>
      <c r="G421">
        <v>3600</v>
      </c>
      <c r="H421" s="106" t="s">
        <v>981</v>
      </c>
      <c r="I421">
        <v>8358</v>
      </c>
      <c r="J421" s="106" t="s">
        <v>1196</v>
      </c>
      <c r="K421" s="106" t="s">
        <v>1024</v>
      </c>
      <c r="L421">
        <v>340</v>
      </c>
      <c r="M421">
        <v>345</v>
      </c>
      <c r="N421">
        <v>3100</v>
      </c>
      <c r="O421" s="106" t="s">
        <v>984</v>
      </c>
      <c r="P421">
        <v>0.92369421706571497</v>
      </c>
      <c r="Q421">
        <v>0.88411970670247797</v>
      </c>
      <c r="R421" s="15">
        <v>3.0247851238983499E-2</v>
      </c>
      <c r="S421">
        <v>1.6229506233588001E-2</v>
      </c>
      <c r="T421">
        <v>4.4581534075870601E-2</v>
      </c>
      <c r="U421">
        <v>4.4581534075870601E-2</v>
      </c>
      <c r="V421">
        <v>0.33714179625157398</v>
      </c>
      <c r="W421">
        <v>0.23</v>
      </c>
      <c r="X421">
        <v>0.36</v>
      </c>
      <c r="Y421">
        <v>417857</v>
      </c>
      <c r="Z421">
        <v>18168</v>
      </c>
      <c r="AA421">
        <v>0.9</v>
      </c>
      <c r="AB421">
        <v>23</v>
      </c>
      <c r="AC421">
        <v>15</v>
      </c>
      <c r="AD421">
        <v>8</v>
      </c>
      <c r="AE421">
        <v>65.22</v>
      </c>
      <c r="AF421">
        <v>8</v>
      </c>
      <c r="AG421">
        <v>13</v>
      </c>
      <c r="AH421">
        <v>7</v>
      </c>
      <c r="AI421">
        <v>3</v>
      </c>
    </row>
    <row r="422" spans="1:35" x14ac:dyDescent="0.2">
      <c r="A422" s="102">
        <v>1413</v>
      </c>
      <c r="B422">
        <v>8020</v>
      </c>
      <c r="C422" s="106" t="s">
        <v>1061</v>
      </c>
      <c r="D422" s="106" t="s">
        <v>988</v>
      </c>
      <c r="E422">
        <v>1191</v>
      </c>
      <c r="F422">
        <v>1216</v>
      </c>
      <c r="G422">
        <v>800</v>
      </c>
      <c r="H422" s="106" t="s">
        <v>981</v>
      </c>
      <c r="I422">
        <v>9062</v>
      </c>
      <c r="J422" s="106" t="s">
        <v>946</v>
      </c>
      <c r="K422" s="106" t="s">
        <v>1065</v>
      </c>
      <c r="L422">
        <v>4860</v>
      </c>
      <c r="M422">
        <v>4830</v>
      </c>
      <c r="N422">
        <v>200</v>
      </c>
      <c r="O422" s="106" t="s">
        <v>984</v>
      </c>
      <c r="P422">
        <v>0.75628981131344297</v>
      </c>
      <c r="Q422">
        <v>0.93281376357931101</v>
      </c>
      <c r="R422">
        <v>2.7266893758437299E-2</v>
      </c>
      <c r="S422" s="106">
        <v>4.9061781806948297E-4</v>
      </c>
      <c r="T422">
        <v>2.83605435497845</v>
      </c>
      <c r="U422">
        <v>2.83605435497845</v>
      </c>
      <c r="V422">
        <v>2.13013428234416</v>
      </c>
      <c r="W422">
        <v>13.06</v>
      </c>
      <c r="X422">
        <v>0.7</v>
      </c>
      <c r="Y422">
        <v>417729</v>
      </c>
      <c r="Z422">
        <v>29838</v>
      </c>
      <c r="AA422">
        <v>1.85</v>
      </c>
      <c r="AB422">
        <v>14</v>
      </c>
      <c r="AC422">
        <v>12</v>
      </c>
      <c r="AD422">
        <v>2</v>
      </c>
      <c r="AE422">
        <v>85.71</v>
      </c>
      <c r="AF422">
        <v>10</v>
      </c>
      <c r="AG422">
        <v>8</v>
      </c>
      <c r="AH422">
        <v>1</v>
      </c>
      <c r="AI422">
        <v>5</v>
      </c>
    </row>
    <row r="423" spans="1:35" x14ac:dyDescent="0.2">
      <c r="A423" s="102">
        <v>168</v>
      </c>
      <c r="B423">
        <v>5929</v>
      </c>
      <c r="C423" s="106" t="s">
        <v>1324</v>
      </c>
      <c r="D423" s="106" t="s">
        <v>1126</v>
      </c>
      <c r="E423">
        <v>890</v>
      </c>
      <c r="F423">
        <v>883</v>
      </c>
      <c r="G423">
        <v>1200</v>
      </c>
      <c r="H423" s="106" t="s">
        <v>981</v>
      </c>
      <c r="I423">
        <v>6703</v>
      </c>
      <c r="J423" s="106" t="s">
        <v>1174</v>
      </c>
      <c r="K423" s="106" t="s">
        <v>986</v>
      </c>
      <c r="L423">
        <v>1043</v>
      </c>
      <c r="M423">
        <v>1051</v>
      </c>
      <c r="N423">
        <v>1000</v>
      </c>
      <c r="O423" s="106" t="s">
        <v>984</v>
      </c>
      <c r="P423">
        <v>0.94386060339801203</v>
      </c>
      <c r="Q423">
        <v>0.96607319938092495</v>
      </c>
      <c r="R423" s="15">
        <v>2.2380391698759002E-2</v>
      </c>
      <c r="S423">
        <v>2.7236585109793099E-2</v>
      </c>
      <c r="T423">
        <v>0.59253775411937404</v>
      </c>
      <c r="U423">
        <v>0.59253775411937404</v>
      </c>
      <c r="V423">
        <v>0.77676054543541395</v>
      </c>
      <c r="W423">
        <v>2.65</v>
      </c>
      <c r="X423">
        <v>0.82</v>
      </c>
      <c r="Y423">
        <v>417502</v>
      </c>
      <c r="Z423">
        <v>27833</v>
      </c>
      <c r="AA423">
        <v>1.36</v>
      </c>
      <c r="AB423">
        <v>15</v>
      </c>
      <c r="AC423">
        <v>12</v>
      </c>
      <c r="AD423">
        <v>3</v>
      </c>
      <c r="AE423">
        <v>80</v>
      </c>
      <c r="AF423">
        <v>11</v>
      </c>
      <c r="AG423">
        <v>8</v>
      </c>
      <c r="AH423">
        <v>2</v>
      </c>
      <c r="AI423">
        <v>5</v>
      </c>
    </row>
    <row r="424" spans="1:35" x14ac:dyDescent="0.2">
      <c r="A424" s="102">
        <v>3422</v>
      </c>
      <c r="B424">
        <v>1860</v>
      </c>
      <c r="C424" s="106" t="s">
        <v>53</v>
      </c>
      <c r="D424" s="106" t="s">
        <v>990</v>
      </c>
      <c r="E424">
        <v>639</v>
      </c>
      <c r="F424">
        <v>639</v>
      </c>
      <c r="G424">
        <v>1600</v>
      </c>
      <c r="H424" s="106" t="s">
        <v>981</v>
      </c>
      <c r="I424">
        <v>4503</v>
      </c>
      <c r="J424" s="106" t="s">
        <v>567</v>
      </c>
      <c r="K424" s="106" t="s">
        <v>1001</v>
      </c>
      <c r="L424">
        <v>1745</v>
      </c>
      <c r="M424">
        <v>1721.5</v>
      </c>
      <c r="N424">
        <v>600</v>
      </c>
      <c r="O424" s="106" t="s">
        <v>984</v>
      </c>
      <c r="P424">
        <v>0.79850130664839802</v>
      </c>
      <c r="Q424">
        <v>0.88457161866477496</v>
      </c>
      <c r="R424">
        <v>0.15724958250964999</v>
      </c>
      <c r="S424">
        <v>4.7833297777184897E-2</v>
      </c>
      <c r="T424">
        <v>0.215009900590447</v>
      </c>
      <c r="U424">
        <v>0.215009900590447</v>
      </c>
      <c r="V424">
        <v>0.24402826515235199</v>
      </c>
      <c r="W424">
        <v>0.93</v>
      </c>
      <c r="X424">
        <v>1.02</v>
      </c>
      <c r="Y424">
        <v>417432</v>
      </c>
      <c r="Z424">
        <v>21970</v>
      </c>
      <c r="AA424">
        <v>1.1200000000000001</v>
      </c>
      <c r="AB424">
        <v>19</v>
      </c>
      <c r="AC424">
        <v>14</v>
      </c>
      <c r="AD424">
        <v>5</v>
      </c>
      <c r="AE424">
        <v>73.680000000000007</v>
      </c>
      <c r="AF424">
        <v>12</v>
      </c>
      <c r="AG424">
        <v>10</v>
      </c>
      <c r="AH424">
        <v>4</v>
      </c>
      <c r="AI424">
        <v>5</v>
      </c>
    </row>
    <row r="425" spans="1:35" x14ac:dyDescent="0.2">
      <c r="A425" s="102">
        <v>833</v>
      </c>
      <c r="B425">
        <v>3076</v>
      </c>
      <c r="C425" s="106" t="s">
        <v>1227</v>
      </c>
      <c r="D425" s="106" t="s">
        <v>988</v>
      </c>
      <c r="E425">
        <v>1298</v>
      </c>
      <c r="F425">
        <v>1320</v>
      </c>
      <c r="G425">
        <v>700</v>
      </c>
      <c r="H425" s="106" t="s">
        <v>984</v>
      </c>
      <c r="I425">
        <v>6361</v>
      </c>
      <c r="J425" s="106" t="s">
        <v>615</v>
      </c>
      <c r="K425" s="106" t="s">
        <v>992</v>
      </c>
      <c r="L425">
        <v>2330</v>
      </c>
      <c r="M425">
        <v>2265</v>
      </c>
      <c r="N425">
        <v>400</v>
      </c>
      <c r="O425" s="106" t="s">
        <v>981</v>
      </c>
      <c r="P425">
        <v>0.94128415070069504</v>
      </c>
      <c r="Q425">
        <v>0.945237605020946</v>
      </c>
      <c r="R425">
        <v>7.2129459268920101E-2</v>
      </c>
      <c r="S425" s="15">
        <v>2.2196921188780999E-2</v>
      </c>
      <c r="T425">
        <v>-0.65022303316563201</v>
      </c>
      <c r="U425">
        <v>0.65022303316563201</v>
      </c>
      <c r="V425">
        <v>1.36571395125009</v>
      </c>
      <c r="W425">
        <v>-3.04</v>
      </c>
      <c r="X425">
        <v>1.99</v>
      </c>
      <c r="Y425">
        <v>417015</v>
      </c>
      <c r="Z425">
        <v>41702</v>
      </c>
      <c r="AA425">
        <v>2.09</v>
      </c>
      <c r="AB425">
        <v>10</v>
      </c>
      <c r="AC425">
        <v>9</v>
      </c>
      <c r="AD425">
        <v>1</v>
      </c>
      <c r="AE425">
        <v>90</v>
      </c>
      <c r="AF425">
        <v>12</v>
      </c>
      <c r="AG425">
        <v>5</v>
      </c>
      <c r="AH425">
        <v>0</v>
      </c>
      <c r="AI425">
        <v>5</v>
      </c>
    </row>
    <row r="426" spans="1:35" x14ac:dyDescent="0.2">
      <c r="A426" s="102">
        <v>2231</v>
      </c>
      <c r="B426">
        <v>4061</v>
      </c>
      <c r="C426" s="106" t="s">
        <v>1161</v>
      </c>
      <c r="D426" s="106" t="s">
        <v>1003</v>
      </c>
      <c r="E426">
        <v>2688</v>
      </c>
      <c r="F426">
        <v>2686</v>
      </c>
      <c r="G426">
        <v>400</v>
      </c>
      <c r="H426" s="106" t="s">
        <v>981</v>
      </c>
      <c r="I426">
        <v>5711</v>
      </c>
      <c r="J426" s="106" t="s">
        <v>1398</v>
      </c>
      <c r="K426" s="106" t="s">
        <v>994</v>
      </c>
      <c r="L426">
        <v>2248</v>
      </c>
      <c r="M426">
        <v>2268</v>
      </c>
      <c r="N426">
        <v>500</v>
      </c>
      <c r="O426" s="106" t="s">
        <v>984</v>
      </c>
      <c r="P426">
        <v>0.69391034541158003</v>
      </c>
      <c r="Q426">
        <v>0.91464778997185003</v>
      </c>
      <c r="R426" s="15">
        <v>0.18804399433233099</v>
      </c>
      <c r="S426" s="106">
        <v>7.6145654543892702E-2</v>
      </c>
      <c r="T426">
        <v>0.63046750870395396</v>
      </c>
      <c r="U426">
        <v>0.63046750870395396</v>
      </c>
      <c r="V426">
        <v>0.84054572101327496</v>
      </c>
      <c r="W426">
        <v>4.7</v>
      </c>
      <c r="X426">
        <v>5.55</v>
      </c>
      <c r="Y426">
        <v>416810</v>
      </c>
      <c r="Z426">
        <v>37892</v>
      </c>
      <c r="AA426">
        <v>1.87</v>
      </c>
      <c r="AB426">
        <v>11</v>
      </c>
      <c r="AC426">
        <v>9</v>
      </c>
      <c r="AD426">
        <v>2</v>
      </c>
      <c r="AE426">
        <v>81.819999999999993</v>
      </c>
      <c r="AF426">
        <v>10</v>
      </c>
      <c r="AG426">
        <v>6</v>
      </c>
      <c r="AH426">
        <v>2</v>
      </c>
      <c r="AI426">
        <v>3</v>
      </c>
    </row>
    <row r="427" spans="1:35" x14ac:dyDescent="0.2">
      <c r="A427" s="102">
        <v>1083</v>
      </c>
      <c r="B427">
        <v>4188</v>
      </c>
      <c r="C427" s="106" t="s">
        <v>1142</v>
      </c>
      <c r="D427" s="106" t="s">
        <v>1003</v>
      </c>
      <c r="E427">
        <v>588</v>
      </c>
      <c r="F427">
        <v>572.4</v>
      </c>
      <c r="G427">
        <v>1600</v>
      </c>
      <c r="H427" s="106" t="s">
        <v>984</v>
      </c>
      <c r="I427">
        <v>6135</v>
      </c>
      <c r="J427" s="106" t="s">
        <v>1631</v>
      </c>
      <c r="K427" s="106" t="s">
        <v>992</v>
      </c>
      <c r="L427">
        <v>3065</v>
      </c>
      <c r="M427">
        <v>3095</v>
      </c>
      <c r="N427">
        <v>300</v>
      </c>
      <c r="O427" s="106" t="s">
        <v>981</v>
      </c>
      <c r="P427">
        <v>0.827956174271124</v>
      </c>
      <c r="Q427">
        <v>0.93922386972629801</v>
      </c>
      <c r="R427" s="15">
        <v>0.28450530221847098</v>
      </c>
      <c r="S427">
        <v>2.297098938992E-2</v>
      </c>
      <c r="T427">
        <v>-1.0996779864683499</v>
      </c>
      <c r="U427">
        <v>1.0996779864683499</v>
      </c>
      <c r="V427">
        <v>0.79471032083600501</v>
      </c>
      <c r="W427">
        <v>-11.36</v>
      </c>
      <c r="X427">
        <v>1.36</v>
      </c>
      <c r="Y427">
        <v>416544</v>
      </c>
      <c r="Z427">
        <v>18934</v>
      </c>
      <c r="AA427">
        <v>1</v>
      </c>
      <c r="AB427">
        <v>22</v>
      </c>
      <c r="AC427">
        <v>14</v>
      </c>
      <c r="AD427">
        <v>8</v>
      </c>
      <c r="AE427">
        <v>63.64</v>
      </c>
      <c r="AF427">
        <v>10</v>
      </c>
      <c r="AG427">
        <v>14</v>
      </c>
      <c r="AH427">
        <v>6</v>
      </c>
      <c r="AI427">
        <v>2</v>
      </c>
    </row>
    <row r="428" spans="1:35" x14ac:dyDescent="0.2">
      <c r="A428" s="102">
        <v>88</v>
      </c>
      <c r="B428">
        <v>3291</v>
      </c>
      <c r="C428" s="106" t="s">
        <v>55</v>
      </c>
      <c r="D428" s="106" t="s">
        <v>1000</v>
      </c>
      <c r="E428">
        <v>1320</v>
      </c>
      <c r="F428">
        <v>1382</v>
      </c>
      <c r="G428">
        <v>700</v>
      </c>
      <c r="H428" s="106" t="s">
        <v>984</v>
      </c>
      <c r="I428">
        <v>9072</v>
      </c>
      <c r="J428" s="106" t="s">
        <v>1064</v>
      </c>
      <c r="K428" s="106" t="s">
        <v>1065</v>
      </c>
      <c r="L428">
        <v>2031</v>
      </c>
      <c r="M428">
        <v>2016</v>
      </c>
      <c r="N428">
        <v>500</v>
      </c>
      <c r="O428" s="106" t="s">
        <v>981</v>
      </c>
      <c r="P428">
        <v>0.90083256358439401</v>
      </c>
      <c r="Q428">
        <v>0.97174731616887</v>
      </c>
      <c r="R428">
        <v>0.42559662619299798</v>
      </c>
      <c r="S428" s="15">
        <v>1.67040612185715E-3</v>
      </c>
      <c r="T428">
        <v>-0.830902213869947</v>
      </c>
      <c r="U428">
        <v>0.830902213869947</v>
      </c>
      <c r="V428">
        <v>0.50258777820890399</v>
      </c>
      <c r="W428">
        <v>-2.6</v>
      </c>
      <c r="X428">
        <v>4.03</v>
      </c>
      <c r="Y428">
        <v>415564</v>
      </c>
      <c r="Z428">
        <v>46174</v>
      </c>
      <c r="AA428">
        <v>2.42</v>
      </c>
      <c r="AB428">
        <v>9</v>
      </c>
      <c r="AC428">
        <v>7</v>
      </c>
      <c r="AD428">
        <v>2</v>
      </c>
      <c r="AE428">
        <v>77.78</v>
      </c>
      <c r="AF428">
        <v>12</v>
      </c>
      <c r="AG428">
        <v>6</v>
      </c>
      <c r="AH428">
        <v>1</v>
      </c>
      <c r="AI428">
        <v>2</v>
      </c>
    </row>
    <row r="429" spans="1:35" x14ac:dyDescent="0.2">
      <c r="A429" s="102">
        <v>3514</v>
      </c>
      <c r="B429">
        <v>3861</v>
      </c>
      <c r="C429" s="106" t="s">
        <v>34</v>
      </c>
      <c r="D429" s="106" t="s">
        <v>1143</v>
      </c>
      <c r="E429">
        <v>531</v>
      </c>
      <c r="F429">
        <v>538</v>
      </c>
      <c r="G429">
        <v>2000</v>
      </c>
      <c r="H429" s="106" t="s">
        <v>984</v>
      </c>
      <c r="I429">
        <v>4559</v>
      </c>
      <c r="J429" s="106" t="s">
        <v>1042</v>
      </c>
      <c r="K429" s="106" t="s">
        <v>1001</v>
      </c>
      <c r="L429">
        <v>2140</v>
      </c>
      <c r="M429">
        <v>2188</v>
      </c>
      <c r="N429">
        <v>500</v>
      </c>
      <c r="O429" s="106" t="s">
        <v>981</v>
      </c>
      <c r="P429">
        <v>0.85362787079205404</v>
      </c>
      <c r="Q429">
        <v>0.88183829264602998</v>
      </c>
      <c r="R429">
        <v>0.26395140874466499</v>
      </c>
      <c r="S429" s="15">
        <v>8.0150019303380803E-4</v>
      </c>
      <c r="T429">
        <v>-2.6338465616151798</v>
      </c>
      <c r="U429">
        <v>2.6338465616151798</v>
      </c>
      <c r="V429">
        <v>2.6452117519140201</v>
      </c>
      <c r="W429">
        <v>-13.13</v>
      </c>
      <c r="X429">
        <v>1.65</v>
      </c>
      <c r="Y429">
        <v>415528</v>
      </c>
      <c r="Z429">
        <v>18888</v>
      </c>
      <c r="AA429">
        <v>0.96</v>
      </c>
      <c r="AB429">
        <v>22</v>
      </c>
      <c r="AC429">
        <v>13</v>
      </c>
      <c r="AD429">
        <v>9</v>
      </c>
      <c r="AE429">
        <v>59.09</v>
      </c>
      <c r="AF429">
        <v>10</v>
      </c>
      <c r="AG429">
        <v>11</v>
      </c>
      <c r="AH429">
        <v>6</v>
      </c>
      <c r="AI429">
        <v>5</v>
      </c>
    </row>
    <row r="430" spans="1:35" x14ac:dyDescent="0.2">
      <c r="A430" s="102">
        <v>2894</v>
      </c>
      <c r="B430">
        <v>3405</v>
      </c>
      <c r="C430" s="106" t="s">
        <v>1397</v>
      </c>
      <c r="D430" s="106" t="s">
        <v>1003</v>
      </c>
      <c r="E430">
        <v>1061</v>
      </c>
      <c r="F430">
        <v>1047</v>
      </c>
      <c r="G430">
        <v>900</v>
      </c>
      <c r="H430" s="106" t="s">
        <v>984</v>
      </c>
      <c r="I430">
        <v>6136</v>
      </c>
      <c r="J430" s="106" t="s">
        <v>1558</v>
      </c>
      <c r="K430" s="106" t="s">
        <v>992</v>
      </c>
      <c r="L430">
        <v>1429</v>
      </c>
      <c r="M430">
        <v>1415</v>
      </c>
      <c r="N430">
        <v>700</v>
      </c>
      <c r="O430" s="106" t="s">
        <v>981</v>
      </c>
      <c r="P430">
        <v>0.78911241859492698</v>
      </c>
      <c r="Q430">
        <v>0.89830423345159804</v>
      </c>
      <c r="R430" s="15">
        <v>3.28550044641489E-2</v>
      </c>
      <c r="S430" s="15">
        <v>9.4912127547561398E-2</v>
      </c>
      <c r="T430">
        <v>-0.17578327316084</v>
      </c>
      <c r="U430">
        <v>0.17578327316084</v>
      </c>
      <c r="V430">
        <v>0.187999096986353</v>
      </c>
      <c r="W430">
        <v>-1.25</v>
      </c>
      <c r="X430">
        <v>4.87</v>
      </c>
      <c r="Y430">
        <v>415458</v>
      </c>
      <c r="Z430">
        <v>18063</v>
      </c>
      <c r="AA430">
        <v>0.91</v>
      </c>
      <c r="AB430">
        <v>23</v>
      </c>
      <c r="AC430">
        <v>14</v>
      </c>
      <c r="AD430">
        <v>9</v>
      </c>
      <c r="AE430">
        <v>60.87</v>
      </c>
      <c r="AF430">
        <v>11</v>
      </c>
      <c r="AG430">
        <v>10</v>
      </c>
      <c r="AH430">
        <v>6</v>
      </c>
      <c r="AI430">
        <v>7</v>
      </c>
    </row>
    <row r="431" spans="1:35" x14ac:dyDescent="0.2">
      <c r="A431" s="102">
        <v>2206</v>
      </c>
      <c r="B431">
        <v>4062</v>
      </c>
      <c r="C431" s="106" t="s">
        <v>228</v>
      </c>
      <c r="D431" s="106" t="s">
        <v>986</v>
      </c>
      <c r="E431">
        <v>2949</v>
      </c>
      <c r="F431">
        <v>2884</v>
      </c>
      <c r="G431">
        <v>400</v>
      </c>
      <c r="H431" s="106" t="s">
        <v>981</v>
      </c>
      <c r="I431">
        <v>6857</v>
      </c>
      <c r="J431" s="106" t="s">
        <v>1119</v>
      </c>
      <c r="K431" s="106" t="s">
        <v>986</v>
      </c>
      <c r="L431">
        <v>5240</v>
      </c>
      <c r="M431">
        <v>5100</v>
      </c>
      <c r="N431">
        <v>200</v>
      </c>
      <c r="O431" s="106" t="s">
        <v>984</v>
      </c>
      <c r="P431">
        <v>0.86715036122202405</v>
      </c>
      <c r="Q431">
        <v>0.91527480493813296</v>
      </c>
      <c r="R431">
        <v>4.6403539208056503E-3</v>
      </c>
      <c r="S431">
        <v>2.97826688631241E-3</v>
      </c>
      <c r="T431">
        <v>2.05933246510005</v>
      </c>
      <c r="U431">
        <v>2.05933246510005</v>
      </c>
      <c r="V431">
        <v>1.90212489574341</v>
      </c>
      <c r="W431">
        <v>13.02</v>
      </c>
      <c r="X431">
        <v>13.1</v>
      </c>
      <c r="Y431">
        <v>415204</v>
      </c>
      <c r="Z431">
        <v>25950</v>
      </c>
      <c r="AA431">
        <v>1.31</v>
      </c>
      <c r="AB431">
        <v>16</v>
      </c>
      <c r="AC431">
        <v>12</v>
      </c>
      <c r="AD431">
        <v>4</v>
      </c>
      <c r="AE431">
        <v>75</v>
      </c>
      <c r="AF431">
        <v>10</v>
      </c>
      <c r="AG431">
        <v>9</v>
      </c>
      <c r="AH431">
        <v>3</v>
      </c>
      <c r="AI431">
        <v>4</v>
      </c>
    </row>
    <row r="432" spans="1:35" x14ac:dyDescent="0.2">
      <c r="A432" s="102">
        <v>2679</v>
      </c>
      <c r="B432">
        <v>5301</v>
      </c>
      <c r="C432" t="s">
        <v>588</v>
      </c>
      <c r="D432" t="s">
        <v>980</v>
      </c>
      <c r="E432">
        <v>887</v>
      </c>
      <c r="F432">
        <v>881</v>
      </c>
      <c r="G432">
        <v>900</v>
      </c>
      <c r="H432" t="s">
        <v>984</v>
      </c>
      <c r="I432">
        <v>7276</v>
      </c>
      <c r="J432" t="s">
        <v>1020</v>
      </c>
      <c r="K432" t="s">
        <v>986</v>
      </c>
      <c r="L432">
        <v>4120</v>
      </c>
      <c r="M432">
        <v>4165</v>
      </c>
      <c r="N432">
        <v>200</v>
      </c>
      <c r="O432" t="s">
        <v>981</v>
      </c>
      <c r="P432">
        <v>0.77389294664034702</v>
      </c>
      <c r="Q432">
        <v>0.90410514083650495</v>
      </c>
      <c r="R432" s="15">
        <v>1.22233115387969E-2</v>
      </c>
      <c r="S432">
        <v>1.70984472390038E-4</v>
      </c>
      <c r="T432">
        <v>-0.95076518945899402</v>
      </c>
      <c r="U432">
        <v>0.95076518945899402</v>
      </c>
      <c r="V432">
        <v>0.51910036469819798</v>
      </c>
      <c r="W432">
        <v>-8.6300000000000008</v>
      </c>
      <c r="X432">
        <v>4.8099999999999996</v>
      </c>
      <c r="Y432">
        <v>414880</v>
      </c>
      <c r="Z432">
        <v>15957</v>
      </c>
      <c r="AA432">
        <v>0.9</v>
      </c>
      <c r="AB432">
        <v>26</v>
      </c>
      <c r="AC432">
        <v>17</v>
      </c>
      <c r="AD432">
        <v>9</v>
      </c>
      <c r="AE432">
        <v>65.38</v>
      </c>
      <c r="AF432">
        <v>7</v>
      </c>
      <c r="AG432">
        <v>18</v>
      </c>
      <c r="AH432">
        <v>8</v>
      </c>
      <c r="AI432">
        <v>0</v>
      </c>
    </row>
    <row r="433" spans="1:35" x14ac:dyDescent="0.2">
      <c r="A433" s="102">
        <v>181</v>
      </c>
      <c r="B433">
        <v>3086</v>
      </c>
      <c r="C433" t="s">
        <v>524</v>
      </c>
      <c r="D433" t="s">
        <v>1004</v>
      </c>
      <c r="E433">
        <v>863</v>
      </c>
      <c r="F433">
        <v>864</v>
      </c>
      <c r="G433">
        <v>1300</v>
      </c>
      <c r="H433" t="s">
        <v>984</v>
      </c>
      <c r="I433">
        <v>7272</v>
      </c>
      <c r="J433" t="s">
        <v>1133</v>
      </c>
      <c r="K433" t="s">
        <v>996</v>
      </c>
      <c r="L433">
        <v>1376</v>
      </c>
      <c r="M433">
        <v>1365</v>
      </c>
      <c r="N433">
        <v>800</v>
      </c>
      <c r="O433" t="s">
        <v>981</v>
      </c>
      <c r="P433">
        <v>0.95628078177559095</v>
      </c>
      <c r="Q433">
        <v>0.96570164737530595</v>
      </c>
      <c r="R433">
        <v>0.33384151499072801</v>
      </c>
      <c r="S433">
        <v>2.84175939520789E-2</v>
      </c>
      <c r="T433">
        <v>-0.70331616445952605</v>
      </c>
      <c r="U433">
        <v>0.70331616445952605</v>
      </c>
      <c r="V433">
        <v>0.84752164504780703</v>
      </c>
      <c r="W433">
        <v>-3.7</v>
      </c>
      <c r="X433">
        <v>2.86</v>
      </c>
      <c r="Y433">
        <v>414447</v>
      </c>
      <c r="Z433">
        <v>29603</v>
      </c>
      <c r="AA433">
        <v>1.44</v>
      </c>
      <c r="AB433">
        <v>14</v>
      </c>
      <c r="AC433">
        <v>10</v>
      </c>
      <c r="AD433">
        <v>4</v>
      </c>
      <c r="AE433">
        <v>71.430000000000007</v>
      </c>
      <c r="AF433">
        <v>12</v>
      </c>
      <c r="AG433">
        <v>6</v>
      </c>
      <c r="AH433">
        <v>4</v>
      </c>
      <c r="AI433">
        <v>4</v>
      </c>
    </row>
    <row r="434" spans="1:35" x14ac:dyDescent="0.2">
      <c r="A434" s="102">
        <v>4210</v>
      </c>
      <c r="B434">
        <v>4919</v>
      </c>
      <c r="C434" t="s">
        <v>579</v>
      </c>
      <c r="D434" t="s">
        <v>1003</v>
      </c>
      <c r="E434">
        <v>4960</v>
      </c>
      <c r="F434">
        <v>5070</v>
      </c>
      <c r="G434">
        <v>200</v>
      </c>
      <c r="H434" t="s">
        <v>981</v>
      </c>
      <c r="I434">
        <v>8593</v>
      </c>
      <c r="J434" t="s">
        <v>220</v>
      </c>
      <c r="K434" t="s">
        <v>987</v>
      </c>
      <c r="L434">
        <v>498</v>
      </c>
      <c r="M434">
        <v>496</v>
      </c>
      <c r="N434">
        <v>2000</v>
      </c>
      <c r="O434" t="s">
        <v>984</v>
      </c>
      <c r="P434">
        <v>0.79953970627114901</v>
      </c>
      <c r="Q434">
        <v>0.85764322717103403</v>
      </c>
      <c r="R434">
        <v>0.34137638152055599</v>
      </c>
      <c r="S434" s="15">
        <v>1.61748794182245E-2</v>
      </c>
      <c r="T434">
        <v>0.99214819440423296</v>
      </c>
      <c r="U434">
        <v>0.99214819440423296</v>
      </c>
      <c r="V434">
        <v>0.79955251257225601</v>
      </c>
      <c r="W434">
        <v>7.62</v>
      </c>
      <c r="X434">
        <v>2.17</v>
      </c>
      <c r="Y434">
        <v>414357</v>
      </c>
      <c r="Z434">
        <v>18834</v>
      </c>
      <c r="AA434">
        <v>1.05</v>
      </c>
      <c r="AB434">
        <v>22</v>
      </c>
      <c r="AC434">
        <v>12</v>
      </c>
      <c r="AD434">
        <v>10</v>
      </c>
      <c r="AE434">
        <v>54.55</v>
      </c>
      <c r="AF434">
        <v>10</v>
      </c>
      <c r="AG434">
        <v>11</v>
      </c>
      <c r="AH434">
        <v>5</v>
      </c>
      <c r="AI434">
        <v>6</v>
      </c>
    </row>
    <row r="435" spans="1:35" x14ac:dyDescent="0.2">
      <c r="A435" s="102">
        <v>3504</v>
      </c>
      <c r="B435">
        <v>2730</v>
      </c>
      <c r="C435" t="s">
        <v>510</v>
      </c>
      <c r="D435" t="s">
        <v>1004</v>
      </c>
      <c r="E435">
        <v>951</v>
      </c>
      <c r="F435">
        <v>946</v>
      </c>
      <c r="G435">
        <v>700</v>
      </c>
      <c r="H435" t="s">
        <v>981</v>
      </c>
      <c r="I435">
        <v>6963</v>
      </c>
      <c r="J435" t="s">
        <v>1488</v>
      </c>
      <c r="K435" t="s">
        <v>986</v>
      </c>
      <c r="L435">
        <v>7000</v>
      </c>
      <c r="M435">
        <v>6860</v>
      </c>
      <c r="N435">
        <v>100</v>
      </c>
      <c r="O435" t="s">
        <v>984</v>
      </c>
      <c r="P435">
        <v>0.82077843868396005</v>
      </c>
      <c r="Q435">
        <v>0.88211445848339598</v>
      </c>
      <c r="R435" s="106">
        <v>0.11414064337997</v>
      </c>
      <c r="S435" s="106">
        <v>9.14909920656609E-2</v>
      </c>
      <c r="T435">
        <v>9.0707504179462495E-2</v>
      </c>
      <c r="U435">
        <v>9.0707504179462495E-2</v>
      </c>
      <c r="V435">
        <v>0.47240289409208103</v>
      </c>
      <c r="W435">
        <v>0.64</v>
      </c>
      <c r="X435">
        <v>3.47</v>
      </c>
      <c r="Y435">
        <v>413728</v>
      </c>
      <c r="Z435">
        <v>27582</v>
      </c>
      <c r="AA435">
        <v>1.24</v>
      </c>
      <c r="AB435">
        <v>15</v>
      </c>
      <c r="AC435">
        <v>10</v>
      </c>
      <c r="AD435">
        <v>5</v>
      </c>
      <c r="AE435">
        <v>66.67</v>
      </c>
      <c r="AF435">
        <v>11</v>
      </c>
      <c r="AG435">
        <v>10</v>
      </c>
      <c r="AH435">
        <v>4</v>
      </c>
      <c r="AI435">
        <v>1</v>
      </c>
    </row>
    <row r="436" spans="1:35" x14ac:dyDescent="0.2">
      <c r="A436" s="102">
        <v>3260</v>
      </c>
      <c r="B436">
        <v>7278</v>
      </c>
      <c r="C436" t="s">
        <v>42</v>
      </c>
      <c r="D436" t="s">
        <v>996</v>
      </c>
      <c r="E436">
        <v>1575</v>
      </c>
      <c r="F436">
        <v>1549</v>
      </c>
      <c r="G436">
        <v>700</v>
      </c>
      <c r="H436" t="s">
        <v>984</v>
      </c>
      <c r="I436">
        <v>8020</v>
      </c>
      <c r="J436" t="s">
        <v>1061</v>
      </c>
      <c r="K436" t="s">
        <v>988</v>
      </c>
      <c r="L436">
        <v>1191</v>
      </c>
      <c r="M436">
        <v>1216</v>
      </c>
      <c r="N436">
        <v>900</v>
      </c>
      <c r="O436" t="s">
        <v>981</v>
      </c>
      <c r="P436">
        <v>0.72464984009204603</v>
      </c>
      <c r="Q436">
        <v>0.88929041236569095</v>
      </c>
      <c r="R436">
        <v>0.24412308375692099</v>
      </c>
      <c r="S436">
        <v>4.46546338837574E-2</v>
      </c>
      <c r="T436">
        <v>-2.2006773990138901</v>
      </c>
      <c r="U436">
        <v>2.2006773990138901</v>
      </c>
      <c r="V436">
        <v>1.8965005754736699</v>
      </c>
      <c r="W436">
        <v>-22.55</v>
      </c>
      <c r="X436">
        <v>0.93</v>
      </c>
      <c r="Y436">
        <v>413609</v>
      </c>
      <c r="Z436">
        <v>25851</v>
      </c>
      <c r="AA436">
        <v>1.29</v>
      </c>
      <c r="AB436">
        <v>16</v>
      </c>
      <c r="AC436">
        <v>12</v>
      </c>
      <c r="AD436">
        <v>4</v>
      </c>
      <c r="AE436">
        <v>75</v>
      </c>
      <c r="AF436">
        <v>12</v>
      </c>
      <c r="AG436">
        <v>8</v>
      </c>
      <c r="AH436">
        <v>2</v>
      </c>
      <c r="AI436">
        <v>6</v>
      </c>
    </row>
    <row r="437" spans="1:35" x14ac:dyDescent="0.2">
      <c r="A437" s="102">
        <v>385</v>
      </c>
      <c r="B437">
        <v>5929</v>
      </c>
      <c r="C437" t="s">
        <v>1324</v>
      </c>
      <c r="D437" t="s">
        <v>1126</v>
      </c>
      <c r="E437">
        <v>890</v>
      </c>
      <c r="F437">
        <v>883</v>
      </c>
      <c r="G437">
        <v>1100</v>
      </c>
      <c r="H437" t="s">
        <v>984</v>
      </c>
      <c r="I437">
        <v>6474</v>
      </c>
      <c r="J437" t="s">
        <v>1559</v>
      </c>
      <c r="K437" t="s">
        <v>992</v>
      </c>
      <c r="L437">
        <v>3215</v>
      </c>
      <c r="M437">
        <v>3195</v>
      </c>
      <c r="N437">
        <v>300</v>
      </c>
      <c r="O437" t="s">
        <v>981</v>
      </c>
      <c r="P437">
        <v>0.92931927179623097</v>
      </c>
      <c r="Q437">
        <v>0.95741044502220096</v>
      </c>
      <c r="R437">
        <v>0.27076511383356999</v>
      </c>
      <c r="S437">
        <v>4.5334927330852398E-2</v>
      </c>
      <c r="T437">
        <v>-0.37078648573920803</v>
      </c>
      <c r="U437">
        <v>0.37078648573920803</v>
      </c>
      <c r="V437">
        <v>0.73937597701076796</v>
      </c>
      <c r="W437">
        <v>-1.7</v>
      </c>
      <c r="X437">
        <v>1.34</v>
      </c>
      <c r="Y437">
        <v>412893</v>
      </c>
      <c r="Z437">
        <v>21731</v>
      </c>
      <c r="AA437">
        <v>1.1599999999999999</v>
      </c>
      <c r="AB437">
        <v>19</v>
      </c>
      <c r="AC437">
        <v>14</v>
      </c>
      <c r="AD437">
        <v>5</v>
      </c>
      <c r="AE437">
        <v>73.680000000000007</v>
      </c>
      <c r="AF437">
        <v>10</v>
      </c>
      <c r="AG437">
        <v>11</v>
      </c>
      <c r="AH437">
        <v>4</v>
      </c>
      <c r="AI437">
        <v>4</v>
      </c>
    </row>
    <row r="438" spans="1:35" x14ac:dyDescent="0.2">
      <c r="A438" s="102">
        <v>137</v>
      </c>
      <c r="B438">
        <v>1719</v>
      </c>
      <c r="C438" t="s">
        <v>463</v>
      </c>
      <c r="D438" t="s">
        <v>990</v>
      </c>
      <c r="E438">
        <v>656</v>
      </c>
      <c r="F438">
        <v>652</v>
      </c>
      <c r="G438">
        <v>1600</v>
      </c>
      <c r="H438" t="s">
        <v>984</v>
      </c>
      <c r="I438">
        <v>1803</v>
      </c>
      <c r="J438" t="s">
        <v>991</v>
      </c>
      <c r="K438" t="s">
        <v>990</v>
      </c>
      <c r="L438">
        <v>855</v>
      </c>
      <c r="M438">
        <v>855</v>
      </c>
      <c r="N438">
        <v>1200</v>
      </c>
      <c r="O438" t="s">
        <v>981</v>
      </c>
      <c r="P438">
        <v>0.97988044810831698</v>
      </c>
      <c r="Q438">
        <v>0.96762019932715304</v>
      </c>
      <c r="R438" s="15">
        <v>5.4183254319995098E-3</v>
      </c>
      <c r="S438" s="15">
        <v>3.9437885007748801E-2</v>
      </c>
      <c r="T438">
        <v>-2.6488269256264498</v>
      </c>
      <c r="U438">
        <v>2.6488269256264498</v>
      </c>
      <c r="V438">
        <v>2.4787146873152701</v>
      </c>
      <c r="W438">
        <v>-5.82</v>
      </c>
      <c r="X438">
        <v>1.68</v>
      </c>
      <c r="Y438">
        <v>412685</v>
      </c>
      <c r="Z438">
        <v>21720</v>
      </c>
      <c r="AA438">
        <v>1.02</v>
      </c>
      <c r="AB438">
        <v>19</v>
      </c>
      <c r="AC438">
        <v>11</v>
      </c>
      <c r="AD438">
        <v>8</v>
      </c>
      <c r="AE438">
        <v>57.89</v>
      </c>
      <c r="AF438">
        <v>13</v>
      </c>
      <c r="AG438">
        <v>10</v>
      </c>
      <c r="AH438">
        <v>2</v>
      </c>
      <c r="AI438">
        <v>7</v>
      </c>
    </row>
    <row r="439" spans="1:35" x14ac:dyDescent="0.2">
      <c r="A439" s="102">
        <v>3857</v>
      </c>
      <c r="B439">
        <v>4185</v>
      </c>
      <c r="C439" t="s">
        <v>1282</v>
      </c>
      <c r="D439" t="s">
        <v>1003</v>
      </c>
      <c r="E439">
        <v>1973</v>
      </c>
      <c r="F439">
        <v>1971</v>
      </c>
      <c r="G439">
        <v>500</v>
      </c>
      <c r="H439" t="s">
        <v>984</v>
      </c>
      <c r="I439">
        <v>6857</v>
      </c>
      <c r="J439" t="s">
        <v>1119</v>
      </c>
      <c r="K439" t="s">
        <v>986</v>
      </c>
      <c r="L439">
        <v>5240</v>
      </c>
      <c r="M439">
        <v>5100</v>
      </c>
      <c r="N439">
        <v>200</v>
      </c>
      <c r="O439" t="s">
        <v>981</v>
      </c>
      <c r="P439">
        <v>0.78902002066919397</v>
      </c>
      <c r="Q439">
        <v>0.87099737032716795</v>
      </c>
      <c r="R439">
        <v>0.46676382828514801</v>
      </c>
      <c r="S439" s="106">
        <v>3.9501328492379702E-2</v>
      </c>
      <c r="T439">
        <v>-0.13388775310541601</v>
      </c>
      <c r="U439">
        <v>0.13388775310541601</v>
      </c>
      <c r="V439">
        <v>0.54523936838704901</v>
      </c>
      <c r="W439">
        <v>-1.1599999999999999</v>
      </c>
      <c r="X439">
        <v>3.38</v>
      </c>
      <c r="Y439">
        <v>412438</v>
      </c>
      <c r="Z439">
        <v>24261</v>
      </c>
      <c r="AA439">
        <v>1.1100000000000001</v>
      </c>
      <c r="AB439">
        <v>17</v>
      </c>
      <c r="AC439">
        <v>10</v>
      </c>
      <c r="AD439">
        <v>7</v>
      </c>
      <c r="AE439">
        <v>58.82</v>
      </c>
      <c r="AF439">
        <v>8</v>
      </c>
      <c r="AG439">
        <v>10</v>
      </c>
      <c r="AH439">
        <v>6</v>
      </c>
      <c r="AI439">
        <v>1</v>
      </c>
    </row>
    <row r="440" spans="1:35" x14ac:dyDescent="0.2">
      <c r="A440" s="102">
        <v>3198</v>
      </c>
      <c r="B440">
        <v>4917</v>
      </c>
      <c r="C440" t="s">
        <v>1241</v>
      </c>
      <c r="D440" t="s">
        <v>1003</v>
      </c>
      <c r="E440">
        <v>2128</v>
      </c>
      <c r="F440">
        <v>2135</v>
      </c>
      <c r="G440">
        <v>500</v>
      </c>
      <c r="H440" t="s">
        <v>984</v>
      </c>
      <c r="I440">
        <v>7267</v>
      </c>
      <c r="J440" t="s">
        <v>57</v>
      </c>
      <c r="K440" t="s">
        <v>996</v>
      </c>
      <c r="L440">
        <v>2470</v>
      </c>
      <c r="M440">
        <v>2487.5</v>
      </c>
      <c r="N440">
        <v>400</v>
      </c>
      <c r="O440" t="s">
        <v>981</v>
      </c>
      <c r="P440">
        <v>0.92534286305549796</v>
      </c>
      <c r="Q440">
        <v>0.89075853660155502</v>
      </c>
      <c r="R440">
        <v>7.5615080024413403E-2</v>
      </c>
      <c r="S440" s="15">
        <v>5.18550059364732E-2</v>
      </c>
      <c r="T440">
        <v>-0.18887846135054001</v>
      </c>
      <c r="U440">
        <v>0.18887846135054001</v>
      </c>
      <c r="V440">
        <v>0.44684069223002698</v>
      </c>
      <c r="W440">
        <v>-1.02</v>
      </c>
      <c r="X440">
        <v>7.29</v>
      </c>
      <c r="Y440">
        <v>411153</v>
      </c>
      <c r="Z440">
        <v>34263</v>
      </c>
      <c r="AA440">
        <v>1.84</v>
      </c>
      <c r="AB440">
        <v>12</v>
      </c>
      <c r="AC440">
        <v>9</v>
      </c>
      <c r="AD440">
        <v>3</v>
      </c>
      <c r="AE440">
        <v>75</v>
      </c>
      <c r="AF440">
        <v>11</v>
      </c>
      <c r="AG440">
        <v>6</v>
      </c>
      <c r="AH440">
        <v>1</v>
      </c>
      <c r="AI440">
        <v>5</v>
      </c>
    </row>
    <row r="441" spans="1:35" x14ac:dyDescent="0.2">
      <c r="A441" s="102">
        <v>3357</v>
      </c>
      <c r="B441">
        <v>1969</v>
      </c>
      <c r="C441" t="s">
        <v>1254</v>
      </c>
      <c r="D441" t="s">
        <v>990</v>
      </c>
      <c r="E441">
        <v>1693</v>
      </c>
      <c r="F441">
        <v>1678</v>
      </c>
      <c r="G441">
        <v>600</v>
      </c>
      <c r="H441" t="s">
        <v>981</v>
      </c>
      <c r="I441">
        <v>7267</v>
      </c>
      <c r="J441" t="s">
        <v>57</v>
      </c>
      <c r="K441" t="s">
        <v>996</v>
      </c>
      <c r="L441">
        <v>2470</v>
      </c>
      <c r="M441">
        <v>2487.5</v>
      </c>
      <c r="N441">
        <v>400</v>
      </c>
      <c r="O441" t="s">
        <v>984</v>
      </c>
      <c r="P441">
        <v>0.72705964002378998</v>
      </c>
      <c r="Q441">
        <v>0.88645625695934605</v>
      </c>
      <c r="R441" s="15">
        <v>0.34887076682526502</v>
      </c>
      <c r="S441">
        <v>1.1740892377884201E-2</v>
      </c>
      <c r="T441">
        <v>0.30751311697046602</v>
      </c>
      <c r="U441">
        <v>0.30751311697046602</v>
      </c>
      <c r="V441">
        <v>0.353809942877434</v>
      </c>
      <c r="W441">
        <v>1.67</v>
      </c>
      <c r="X441">
        <v>1.19</v>
      </c>
      <c r="Y441">
        <v>411100</v>
      </c>
      <c r="Z441">
        <v>25694</v>
      </c>
      <c r="AA441">
        <v>1.37</v>
      </c>
      <c r="AB441">
        <v>16</v>
      </c>
      <c r="AC441">
        <v>12</v>
      </c>
      <c r="AD441">
        <v>4</v>
      </c>
      <c r="AE441">
        <v>75</v>
      </c>
      <c r="AF441">
        <v>12</v>
      </c>
      <c r="AG441">
        <v>8</v>
      </c>
      <c r="AH441">
        <v>2</v>
      </c>
      <c r="AI441">
        <v>6</v>
      </c>
    </row>
    <row r="442" spans="1:35" x14ac:dyDescent="0.2">
      <c r="A442" s="102">
        <v>2312</v>
      </c>
      <c r="B442">
        <v>2327</v>
      </c>
      <c r="C442" t="s">
        <v>1284</v>
      </c>
      <c r="D442" t="s">
        <v>983</v>
      </c>
      <c r="E442">
        <v>2748</v>
      </c>
      <c r="F442">
        <v>2730</v>
      </c>
      <c r="G442">
        <v>400</v>
      </c>
      <c r="H442" t="s">
        <v>981</v>
      </c>
      <c r="I442">
        <v>6770</v>
      </c>
      <c r="J442" t="s">
        <v>21</v>
      </c>
      <c r="K442" t="s">
        <v>986</v>
      </c>
      <c r="L442">
        <v>1141</v>
      </c>
      <c r="M442">
        <v>1097</v>
      </c>
      <c r="N442">
        <v>1000</v>
      </c>
      <c r="O442" t="s">
        <v>984</v>
      </c>
      <c r="P442">
        <v>0.858833873930822</v>
      </c>
      <c r="Q442">
        <v>0.91272369110087104</v>
      </c>
      <c r="R442">
        <v>0.28111893399633697</v>
      </c>
      <c r="S442">
        <v>3.43676049698831E-2</v>
      </c>
      <c r="T442">
        <v>0.61641015219618001</v>
      </c>
      <c r="U442">
        <v>0.61641015219618001</v>
      </c>
      <c r="V442">
        <v>0.30643081094609798</v>
      </c>
      <c r="W442">
        <v>11.13</v>
      </c>
      <c r="X442">
        <v>0.46</v>
      </c>
      <c r="Y442">
        <v>410965</v>
      </c>
      <c r="Z442">
        <v>15221</v>
      </c>
      <c r="AA442">
        <v>0.77</v>
      </c>
      <c r="AB442">
        <v>27</v>
      </c>
      <c r="AC442">
        <v>15</v>
      </c>
      <c r="AD442">
        <v>12</v>
      </c>
      <c r="AE442">
        <v>55.56</v>
      </c>
      <c r="AF442">
        <v>8</v>
      </c>
      <c r="AG442">
        <v>14</v>
      </c>
      <c r="AH442">
        <v>8</v>
      </c>
      <c r="AI442">
        <v>5</v>
      </c>
    </row>
    <row r="443" spans="1:35" x14ac:dyDescent="0.2">
      <c r="A443" s="102">
        <v>1379</v>
      </c>
      <c r="B443">
        <v>8020</v>
      </c>
      <c r="C443" t="s">
        <v>1061</v>
      </c>
      <c r="D443" t="s">
        <v>988</v>
      </c>
      <c r="E443">
        <v>1191</v>
      </c>
      <c r="F443">
        <v>1216</v>
      </c>
      <c r="G443">
        <v>800</v>
      </c>
      <c r="H443" t="s">
        <v>981</v>
      </c>
      <c r="I443">
        <v>9810</v>
      </c>
      <c r="J443" t="s">
        <v>948</v>
      </c>
      <c r="K443" t="s">
        <v>988</v>
      </c>
      <c r="L443">
        <v>3220</v>
      </c>
      <c r="M443">
        <v>3235</v>
      </c>
      <c r="N443">
        <v>300</v>
      </c>
      <c r="O443" t="s">
        <v>984</v>
      </c>
      <c r="P443">
        <v>0.67279096310577702</v>
      </c>
      <c r="Q443">
        <v>0.93349477667574099</v>
      </c>
      <c r="R443" s="15">
        <v>0.26487784725247299</v>
      </c>
      <c r="S443">
        <v>1.0766036655785801E-3</v>
      </c>
      <c r="T443">
        <v>2.8127504368133001</v>
      </c>
      <c r="U443">
        <v>2.8127504368133001</v>
      </c>
      <c r="V443">
        <v>2.6092711156926698</v>
      </c>
      <c r="W443">
        <v>19.5</v>
      </c>
      <c r="X443">
        <v>0.24</v>
      </c>
      <c r="Y443">
        <v>410834</v>
      </c>
      <c r="Z443">
        <v>29345</v>
      </c>
      <c r="AA443">
        <v>1.67</v>
      </c>
      <c r="AB443">
        <v>14</v>
      </c>
      <c r="AC443">
        <v>11</v>
      </c>
      <c r="AD443">
        <v>3</v>
      </c>
      <c r="AE443">
        <v>78.569999999999993</v>
      </c>
      <c r="AF443">
        <v>12</v>
      </c>
      <c r="AG443">
        <v>9</v>
      </c>
      <c r="AH443">
        <v>2</v>
      </c>
      <c r="AI443">
        <v>3</v>
      </c>
    </row>
    <row r="444" spans="1:35" x14ac:dyDescent="0.2">
      <c r="A444" s="102">
        <v>3225</v>
      </c>
      <c r="B444">
        <v>4543</v>
      </c>
      <c r="C444" t="s">
        <v>569</v>
      </c>
      <c r="D444" t="s">
        <v>989</v>
      </c>
      <c r="E444">
        <v>3638</v>
      </c>
      <c r="F444">
        <v>3742</v>
      </c>
      <c r="G444">
        <v>200</v>
      </c>
      <c r="H444" t="s">
        <v>981</v>
      </c>
      <c r="I444">
        <v>8572</v>
      </c>
      <c r="J444" t="s">
        <v>949</v>
      </c>
      <c r="K444" t="s">
        <v>987</v>
      </c>
      <c r="L444">
        <v>408</v>
      </c>
      <c r="M444">
        <v>414</v>
      </c>
      <c r="N444">
        <v>1800</v>
      </c>
      <c r="O444" t="s">
        <v>984</v>
      </c>
      <c r="P444">
        <v>0.59692550348879303</v>
      </c>
      <c r="Q444">
        <v>0.89023930643426197</v>
      </c>
      <c r="R444">
        <v>0.46159189894482</v>
      </c>
      <c r="S444" s="15">
        <v>9.0303414873060105E-3</v>
      </c>
      <c r="T444">
        <v>2.1043543134206302</v>
      </c>
      <c r="U444">
        <v>2.1043543134206302</v>
      </c>
      <c r="V444">
        <v>1.7165475619664801</v>
      </c>
      <c r="W444">
        <v>11.81</v>
      </c>
      <c r="X444">
        <v>0.43</v>
      </c>
      <c r="Y444">
        <v>410810</v>
      </c>
      <c r="Z444">
        <v>17117</v>
      </c>
      <c r="AA444">
        <v>0.95</v>
      </c>
      <c r="AB444">
        <v>24</v>
      </c>
      <c r="AC444">
        <v>17</v>
      </c>
      <c r="AD444">
        <v>7</v>
      </c>
      <c r="AE444">
        <v>70.83</v>
      </c>
      <c r="AF444">
        <v>10</v>
      </c>
      <c r="AG444">
        <v>13</v>
      </c>
      <c r="AH444">
        <v>4</v>
      </c>
      <c r="AI444">
        <v>7</v>
      </c>
    </row>
    <row r="445" spans="1:35" x14ac:dyDescent="0.2">
      <c r="A445" s="102">
        <v>1273</v>
      </c>
      <c r="B445">
        <v>7282</v>
      </c>
      <c r="C445" t="s">
        <v>1173</v>
      </c>
      <c r="D445" t="s">
        <v>996</v>
      </c>
      <c r="E445">
        <v>1990</v>
      </c>
      <c r="F445">
        <v>2060</v>
      </c>
      <c r="G445">
        <v>500</v>
      </c>
      <c r="H445" t="s">
        <v>984</v>
      </c>
      <c r="I445">
        <v>8020</v>
      </c>
      <c r="J445" t="s">
        <v>1061</v>
      </c>
      <c r="K445" t="s">
        <v>988</v>
      </c>
      <c r="L445">
        <v>1191</v>
      </c>
      <c r="M445">
        <v>1216</v>
      </c>
      <c r="N445">
        <v>800</v>
      </c>
      <c r="O445" t="s">
        <v>981</v>
      </c>
      <c r="P445">
        <v>0.86629020029942205</v>
      </c>
      <c r="Q445">
        <v>0.93572967177093402</v>
      </c>
      <c r="R445" s="106">
        <v>0.35088606484034901</v>
      </c>
      <c r="S445" s="106">
        <v>9.87845135540453E-2</v>
      </c>
      <c r="T445">
        <v>-0.95772638596982196</v>
      </c>
      <c r="U445">
        <v>0.95772638596982196</v>
      </c>
      <c r="V445">
        <v>1.09751789162659</v>
      </c>
      <c r="W445">
        <v>-5.68</v>
      </c>
      <c r="X445">
        <v>5.55</v>
      </c>
      <c r="Y445">
        <v>410168</v>
      </c>
      <c r="Z445">
        <v>24128</v>
      </c>
      <c r="AA445">
        <v>1.21</v>
      </c>
      <c r="AB445">
        <v>17</v>
      </c>
      <c r="AC445">
        <v>12</v>
      </c>
      <c r="AD445">
        <v>5</v>
      </c>
      <c r="AE445">
        <v>70.59</v>
      </c>
      <c r="AF445">
        <v>12</v>
      </c>
      <c r="AG445">
        <v>8</v>
      </c>
      <c r="AH445">
        <v>2</v>
      </c>
      <c r="AI445">
        <v>7</v>
      </c>
    </row>
    <row r="446" spans="1:35" x14ac:dyDescent="0.2">
      <c r="A446" s="102">
        <v>2105</v>
      </c>
      <c r="B446">
        <v>3048</v>
      </c>
      <c r="C446" t="s">
        <v>1226</v>
      </c>
      <c r="D446" t="s">
        <v>1004</v>
      </c>
      <c r="E446">
        <v>1026</v>
      </c>
      <c r="F446">
        <v>1031</v>
      </c>
      <c r="G446">
        <v>1000</v>
      </c>
      <c r="H446" t="s">
        <v>981</v>
      </c>
      <c r="I446">
        <v>7846</v>
      </c>
      <c r="J446" t="s">
        <v>659</v>
      </c>
      <c r="K446" t="s">
        <v>1002</v>
      </c>
      <c r="L446">
        <v>3595</v>
      </c>
      <c r="M446">
        <v>3555</v>
      </c>
      <c r="N446">
        <v>300</v>
      </c>
      <c r="O446" t="s">
        <v>984</v>
      </c>
      <c r="P446">
        <v>0.80519667266029604</v>
      </c>
      <c r="Q446">
        <v>0.91770447655454801</v>
      </c>
      <c r="R446" s="106">
        <v>0.385508265520566</v>
      </c>
      <c r="S446" s="15">
        <v>2.2853768488019399E-2</v>
      </c>
      <c r="T446">
        <v>1.4281129560372201</v>
      </c>
      <c r="U446">
        <v>1.4281129560372201</v>
      </c>
      <c r="V446">
        <v>1.32765473957367</v>
      </c>
      <c r="W446">
        <v>7.33</v>
      </c>
      <c r="X446">
        <v>3.33</v>
      </c>
      <c r="Y446">
        <v>410147</v>
      </c>
      <c r="Z446">
        <v>29296</v>
      </c>
      <c r="AA446">
        <v>1.69</v>
      </c>
      <c r="AB446">
        <v>14</v>
      </c>
      <c r="AC446">
        <v>12</v>
      </c>
      <c r="AD446">
        <v>2</v>
      </c>
      <c r="AE446">
        <v>85.71</v>
      </c>
      <c r="AF446">
        <v>9</v>
      </c>
      <c r="AG446">
        <v>10</v>
      </c>
      <c r="AH446">
        <v>2</v>
      </c>
      <c r="AI446">
        <v>2</v>
      </c>
    </row>
    <row r="447" spans="1:35" x14ac:dyDescent="0.2">
      <c r="A447" s="102">
        <v>4286</v>
      </c>
      <c r="B447">
        <v>2412</v>
      </c>
      <c r="C447" t="s">
        <v>1561</v>
      </c>
      <c r="D447" t="s">
        <v>993</v>
      </c>
      <c r="E447">
        <v>2150</v>
      </c>
      <c r="F447">
        <v>2178</v>
      </c>
      <c r="G447">
        <v>400</v>
      </c>
      <c r="H447" t="s">
        <v>981</v>
      </c>
      <c r="I447">
        <v>4540</v>
      </c>
      <c r="J447" t="s">
        <v>1299</v>
      </c>
      <c r="K447" t="s">
        <v>1001</v>
      </c>
      <c r="L447">
        <v>2812</v>
      </c>
      <c r="M447">
        <v>2828</v>
      </c>
      <c r="N447">
        <v>300</v>
      </c>
      <c r="O447" t="s">
        <v>984</v>
      </c>
      <c r="P447">
        <v>0.76512908604261298</v>
      </c>
      <c r="Q447">
        <v>0.85393448178075004</v>
      </c>
      <c r="R447">
        <v>0.313230104350956</v>
      </c>
      <c r="S447">
        <v>1.9215198613371199E-3</v>
      </c>
      <c r="T447">
        <v>1.9904287027273999</v>
      </c>
      <c r="U447">
        <v>1.9904287027273999</v>
      </c>
      <c r="V447">
        <v>1.9460656945907899</v>
      </c>
      <c r="W447">
        <v>19.21</v>
      </c>
      <c r="X447">
        <v>2.69</v>
      </c>
      <c r="Y447">
        <v>410032</v>
      </c>
      <c r="Z447">
        <v>20502</v>
      </c>
      <c r="AA447">
        <v>1.0900000000000001</v>
      </c>
      <c r="AB447">
        <v>20</v>
      </c>
      <c r="AC447">
        <v>12</v>
      </c>
      <c r="AD447">
        <v>8</v>
      </c>
      <c r="AE447">
        <v>60</v>
      </c>
      <c r="AF447">
        <v>8</v>
      </c>
      <c r="AG447">
        <v>11</v>
      </c>
      <c r="AH447">
        <v>5</v>
      </c>
      <c r="AI447">
        <v>4</v>
      </c>
    </row>
    <row r="448" spans="1:35" x14ac:dyDescent="0.2">
      <c r="A448" s="102">
        <v>1031</v>
      </c>
      <c r="B448">
        <v>1332</v>
      </c>
      <c r="C448" t="s">
        <v>1287</v>
      </c>
      <c r="D448" t="s">
        <v>1063</v>
      </c>
      <c r="E448">
        <v>450</v>
      </c>
      <c r="F448">
        <v>457</v>
      </c>
      <c r="G448">
        <v>2400</v>
      </c>
      <c r="H448" t="s">
        <v>984</v>
      </c>
      <c r="I448">
        <v>7867</v>
      </c>
      <c r="J448" t="s">
        <v>1291</v>
      </c>
      <c r="K448" t="s">
        <v>1002</v>
      </c>
      <c r="L448">
        <v>913</v>
      </c>
      <c r="M448">
        <v>909</v>
      </c>
      <c r="N448">
        <v>1200</v>
      </c>
      <c r="O448" t="s">
        <v>981</v>
      </c>
      <c r="P448">
        <v>0.84054413969064501</v>
      </c>
      <c r="Q448">
        <v>0.94034012228363995</v>
      </c>
      <c r="R448">
        <v>0.31194490438912897</v>
      </c>
      <c r="S448" s="15">
        <v>1.18388415710126E-3</v>
      </c>
      <c r="T448">
        <v>-1.4608196478253299</v>
      </c>
      <c r="U448">
        <v>1.4608196478253299</v>
      </c>
      <c r="V448">
        <v>1.73806382287503</v>
      </c>
      <c r="W448">
        <v>-11.32</v>
      </c>
      <c r="X448">
        <v>0.55000000000000004</v>
      </c>
      <c r="Y448">
        <v>409873</v>
      </c>
      <c r="Z448">
        <v>19518</v>
      </c>
      <c r="AA448">
        <v>0.92</v>
      </c>
      <c r="AB448">
        <v>21</v>
      </c>
      <c r="AC448">
        <v>14</v>
      </c>
      <c r="AD448">
        <v>7</v>
      </c>
      <c r="AE448">
        <v>66.67</v>
      </c>
      <c r="AF448">
        <v>10</v>
      </c>
      <c r="AG448">
        <v>10</v>
      </c>
      <c r="AH448">
        <v>5</v>
      </c>
      <c r="AI448">
        <v>6</v>
      </c>
    </row>
    <row r="449" spans="1:35" x14ac:dyDescent="0.2">
      <c r="A449" s="102">
        <v>1250</v>
      </c>
      <c r="B449">
        <v>3076</v>
      </c>
      <c r="C449" t="s">
        <v>1227</v>
      </c>
      <c r="D449" t="s">
        <v>988</v>
      </c>
      <c r="E449">
        <v>1298</v>
      </c>
      <c r="F449">
        <v>1320</v>
      </c>
      <c r="G449">
        <v>700</v>
      </c>
      <c r="H449" t="s">
        <v>981</v>
      </c>
      <c r="I449">
        <v>5471</v>
      </c>
      <c r="J449" t="s">
        <v>1146</v>
      </c>
      <c r="K449" t="s">
        <v>1022</v>
      </c>
      <c r="L449">
        <v>3270</v>
      </c>
      <c r="M449">
        <v>3160</v>
      </c>
      <c r="N449">
        <v>300</v>
      </c>
      <c r="O449" t="s">
        <v>984</v>
      </c>
      <c r="P449">
        <v>0.90041587812472701</v>
      </c>
      <c r="Q449">
        <v>0.93611067597525599</v>
      </c>
      <c r="R449">
        <v>5.0156319740665901E-2</v>
      </c>
      <c r="S449">
        <v>6.37702683450945E-2</v>
      </c>
      <c r="T449">
        <v>0.80841746247473101</v>
      </c>
      <c r="U449">
        <v>0.80841746247473101</v>
      </c>
      <c r="V449">
        <v>1.06956368468264</v>
      </c>
      <c r="W449">
        <v>4.67</v>
      </c>
      <c r="X449">
        <v>2.5299999999999998</v>
      </c>
      <c r="Y449">
        <v>409739</v>
      </c>
      <c r="Z449">
        <v>45527</v>
      </c>
      <c r="AA449">
        <v>2.2999999999999998</v>
      </c>
      <c r="AB449">
        <v>9</v>
      </c>
      <c r="AC449">
        <v>6</v>
      </c>
      <c r="AD449">
        <v>3</v>
      </c>
      <c r="AE449">
        <v>66.67</v>
      </c>
      <c r="AF449">
        <v>13</v>
      </c>
      <c r="AG449">
        <v>6</v>
      </c>
      <c r="AH449">
        <v>0</v>
      </c>
      <c r="AI449">
        <v>3</v>
      </c>
    </row>
    <row r="450" spans="1:35" x14ac:dyDescent="0.2">
      <c r="A450" s="102">
        <v>2820</v>
      </c>
      <c r="B450">
        <v>4917</v>
      </c>
      <c r="C450" t="s">
        <v>1241</v>
      </c>
      <c r="D450" t="s">
        <v>1003</v>
      </c>
      <c r="E450">
        <v>2128</v>
      </c>
      <c r="F450">
        <v>2135</v>
      </c>
      <c r="G450">
        <v>500</v>
      </c>
      <c r="H450" t="s">
        <v>984</v>
      </c>
      <c r="I450">
        <v>7259</v>
      </c>
      <c r="J450" t="s">
        <v>24</v>
      </c>
      <c r="K450" t="s">
        <v>996</v>
      </c>
      <c r="L450">
        <v>3130</v>
      </c>
      <c r="M450">
        <v>3220</v>
      </c>
      <c r="N450">
        <v>300</v>
      </c>
      <c r="O450" t="s">
        <v>981</v>
      </c>
      <c r="P450">
        <v>0.88342120513658395</v>
      </c>
      <c r="Q450">
        <v>0.90041443416489797</v>
      </c>
      <c r="R450" s="106">
        <v>0.18213232006934901</v>
      </c>
      <c r="S450">
        <v>2.93353684583878E-2</v>
      </c>
      <c r="T450">
        <v>-1.10375418810767</v>
      </c>
      <c r="U450">
        <v>1.10375418810767</v>
      </c>
      <c r="V450">
        <v>0.91043358496730697</v>
      </c>
      <c r="W450">
        <v>-8.6999999999999993</v>
      </c>
      <c r="X450">
        <v>10.51</v>
      </c>
      <c r="Y450">
        <v>409302</v>
      </c>
      <c r="Z450">
        <v>45478</v>
      </c>
      <c r="AA450">
        <v>2.2799999999999998</v>
      </c>
      <c r="AB450">
        <v>9</v>
      </c>
      <c r="AC450">
        <v>7</v>
      </c>
      <c r="AD450">
        <v>2</v>
      </c>
      <c r="AE450">
        <v>77.78</v>
      </c>
      <c r="AF450">
        <v>13</v>
      </c>
      <c r="AG450">
        <v>5</v>
      </c>
      <c r="AH450">
        <v>1</v>
      </c>
      <c r="AI450">
        <v>3</v>
      </c>
    </row>
    <row r="451" spans="1:35" x14ac:dyDescent="0.2">
      <c r="A451" s="102">
        <v>2340</v>
      </c>
      <c r="B451">
        <v>1941</v>
      </c>
      <c r="C451" t="s">
        <v>1269</v>
      </c>
      <c r="D451" t="s">
        <v>990</v>
      </c>
      <c r="E451">
        <v>2206</v>
      </c>
      <c r="F451">
        <v>2222</v>
      </c>
      <c r="G451">
        <v>400</v>
      </c>
      <c r="H451" t="s">
        <v>981</v>
      </c>
      <c r="I451">
        <v>6361</v>
      </c>
      <c r="J451" t="s">
        <v>615</v>
      </c>
      <c r="K451" t="s">
        <v>992</v>
      </c>
      <c r="L451">
        <v>2330</v>
      </c>
      <c r="M451">
        <v>2265</v>
      </c>
      <c r="N451">
        <v>400</v>
      </c>
      <c r="O451" t="s">
        <v>984</v>
      </c>
      <c r="P451">
        <v>0.75435825082326702</v>
      </c>
      <c r="Q451">
        <v>0.91195164382092597</v>
      </c>
      <c r="R451">
        <v>0.182402615058088</v>
      </c>
      <c r="S451">
        <v>4.7292851014545598E-3</v>
      </c>
      <c r="T451">
        <v>0.42766347009921901</v>
      </c>
      <c r="U451">
        <v>0.42766347009921901</v>
      </c>
      <c r="V451">
        <v>0.24181562962744099</v>
      </c>
      <c r="W451">
        <v>4.7699999999999996</v>
      </c>
      <c r="X451">
        <v>1.9</v>
      </c>
      <c r="Y451">
        <v>409252</v>
      </c>
      <c r="Z451">
        <v>40925</v>
      </c>
      <c r="AA451">
        <v>2.0099999999999998</v>
      </c>
      <c r="AB451">
        <v>10</v>
      </c>
      <c r="AC451">
        <v>8</v>
      </c>
      <c r="AD451">
        <v>2</v>
      </c>
      <c r="AE451">
        <v>80</v>
      </c>
      <c r="AF451">
        <v>8</v>
      </c>
      <c r="AG451">
        <v>7</v>
      </c>
      <c r="AH451">
        <v>2</v>
      </c>
      <c r="AI451">
        <v>1</v>
      </c>
    </row>
    <row r="452" spans="1:35" x14ac:dyDescent="0.2">
      <c r="A452" s="102">
        <v>1426</v>
      </c>
      <c r="B452">
        <v>3405</v>
      </c>
      <c r="C452" t="s">
        <v>1397</v>
      </c>
      <c r="D452" t="s">
        <v>1003</v>
      </c>
      <c r="E452">
        <v>1061</v>
      </c>
      <c r="F452">
        <v>1047</v>
      </c>
      <c r="G452">
        <v>900</v>
      </c>
      <c r="H452" t="s">
        <v>984</v>
      </c>
      <c r="I452">
        <v>9101</v>
      </c>
      <c r="J452" t="s">
        <v>739</v>
      </c>
      <c r="K452" t="s">
        <v>1165</v>
      </c>
      <c r="L452">
        <v>1392</v>
      </c>
      <c r="M452">
        <v>1404</v>
      </c>
      <c r="N452">
        <v>700</v>
      </c>
      <c r="O452" t="s">
        <v>981</v>
      </c>
      <c r="P452">
        <v>0.89165788782160305</v>
      </c>
      <c r="Q452">
        <v>0.93255833181344905</v>
      </c>
      <c r="R452">
        <v>0.11118466848857</v>
      </c>
      <c r="S452" s="15">
        <v>6.2930810443584898E-3</v>
      </c>
      <c r="T452">
        <v>-0.69096550979056204</v>
      </c>
      <c r="U452">
        <v>0.69096550979056204</v>
      </c>
      <c r="V452">
        <v>0.41702748052816702</v>
      </c>
      <c r="W452">
        <v>-3.55</v>
      </c>
      <c r="X452">
        <v>4.12</v>
      </c>
      <c r="Y452">
        <v>409016</v>
      </c>
      <c r="Z452">
        <v>27268</v>
      </c>
      <c r="AA452">
        <v>1.36</v>
      </c>
      <c r="AB452">
        <v>15</v>
      </c>
      <c r="AC452">
        <v>10</v>
      </c>
      <c r="AD452">
        <v>5</v>
      </c>
      <c r="AE452">
        <v>66.67</v>
      </c>
      <c r="AF452">
        <v>13</v>
      </c>
      <c r="AG452">
        <v>8</v>
      </c>
      <c r="AH452">
        <v>1</v>
      </c>
      <c r="AI452">
        <v>6</v>
      </c>
    </row>
    <row r="453" spans="1:35" x14ac:dyDescent="0.2">
      <c r="A453" s="102">
        <v>3286</v>
      </c>
      <c r="B453">
        <v>2587</v>
      </c>
      <c r="C453" t="s">
        <v>1364</v>
      </c>
      <c r="D453" t="s">
        <v>1006</v>
      </c>
      <c r="E453">
        <v>4100</v>
      </c>
      <c r="F453">
        <v>4075</v>
      </c>
      <c r="G453">
        <v>200</v>
      </c>
      <c r="H453" t="s">
        <v>981</v>
      </c>
      <c r="I453">
        <v>8053</v>
      </c>
      <c r="J453" t="s">
        <v>1651</v>
      </c>
      <c r="K453" t="s">
        <v>988</v>
      </c>
      <c r="L453">
        <v>1239</v>
      </c>
      <c r="M453">
        <v>1239.5</v>
      </c>
      <c r="N453">
        <v>700</v>
      </c>
      <c r="O453" t="s">
        <v>984</v>
      </c>
      <c r="P453">
        <v>0.714045092207373</v>
      </c>
      <c r="Q453">
        <v>0.88859004655718898</v>
      </c>
      <c r="R453">
        <v>0.225537764187621</v>
      </c>
      <c r="S453">
        <v>2.0421033218439898E-3</v>
      </c>
      <c r="T453">
        <v>0.68778191852588</v>
      </c>
      <c r="U453">
        <v>0.68778191852588</v>
      </c>
      <c r="V453">
        <v>0.80840487083863799</v>
      </c>
      <c r="W453">
        <v>5.83</v>
      </c>
      <c r="X453">
        <v>6.46</v>
      </c>
      <c r="Y453">
        <v>408846</v>
      </c>
      <c r="Z453">
        <v>20442</v>
      </c>
      <c r="AA453">
        <v>1.1599999999999999</v>
      </c>
      <c r="AB453">
        <v>20</v>
      </c>
      <c r="AC453">
        <v>14</v>
      </c>
      <c r="AD453">
        <v>6</v>
      </c>
      <c r="AE453">
        <v>70</v>
      </c>
      <c r="AF453">
        <v>11</v>
      </c>
      <c r="AG453">
        <v>10</v>
      </c>
      <c r="AH453">
        <v>3</v>
      </c>
      <c r="AI453">
        <v>7</v>
      </c>
    </row>
    <row r="454" spans="1:35" x14ac:dyDescent="0.2">
      <c r="A454" s="102">
        <v>1014</v>
      </c>
      <c r="B454">
        <v>7278</v>
      </c>
      <c r="C454" t="s">
        <v>42</v>
      </c>
      <c r="D454" t="s">
        <v>996</v>
      </c>
      <c r="E454">
        <v>1575</v>
      </c>
      <c r="F454">
        <v>1549</v>
      </c>
      <c r="G454">
        <v>700</v>
      </c>
      <c r="H454" t="s">
        <v>984</v>
      </c>
      <c r="I454">
        <v>8308</v>
      </c>
      <c r="J454" t="s">
        <v>48</v>
      </c>
      <c r="K454" t="s">
        <v>1024</v>
      </c>
      <c r="L454">
        <v>330.7</v>
      </c>
      <c r="M454">
        <v>336</v>
      </c>
      <c r="N454">
        <v>3200</v>
      </c>
      <c r="O454" t="s">
        <v>981</v>
      </c>
      <c r="P454">
        <v>0.91356389663438498</v>
      </c>
      <c r="Q454">
        <v>0.94060613291417305</v>
      </c>
      <c r="R454">
        <v>0.21928931343792199</v>
      </c>
      <c r="S454">
        <v>4.0769687558786301E-2</v>
      </c>
      <c r="T454">
        <v>-1.19812642233591</v>
      </c>
      <c r="U454">
        <v>1.19812642233591</v>
      </c>
      <c r="V454">
        <v>0.96957935944206197</v>
      </c>
      <c r="W454">
        <v>-6.39</v>
      </c>
      <c r="X454">
        <v>0.84</v>
      </c>
      <c r="Y454">
        <v>408773</v>
      </c>
      <c r="Z454">
        <v>25548</v>
      </c>
      <c r="AA454">
        <v>1.3</v>
      </c>
      <c r="AB454">
        <v>16</v>
      </c>
      <c r="AC454">
        <v>11</v>
      </c>
      <c r="AD454">
        <v>5</v>
      </c>
      <c r="AE454">
        <v>68.75</v>
      </c>
      <c r="AF454">
        <v>12</v>
      </c>
      <c r="AG454">
        <v>9</v>
      </c>
      <c r="AH454">
        <v>3</v>
      </c>
      <c r="AI454">
        <v>4</v>
      </c>
    </row>
    <row r="455" spans="1:35" x14ac:dyDescent="0.2">
      <c r="A455" s="102">
        <v>3300</v>
      </c>
      <c r="B455">
        <v>3563</v>
      </c>
      <c r="C455" t="s">
        <v>1129</v>
      </c>
      <c r="D455" t="s">
        <v>1004</v>
      </c>
      <c r="E455">
        <v>2025</v>
      </c>
      <c r="F455">
        <v>1998</v>
      </c>
      <c r="G455">
        <v>400</v>
      </c>
      <c r="H455" t="s">
        <v>981</v>
      </c>
      <c r="I455">
        <v>6465</v>
      </c>
      <c r="J455" t="s">
        <v>373</v>
      </c>
      <c r="K455" t="s">
        <v>992</v>
      </c>
      <c r="L455">
        <v>8130</v>
      </c>
      <c r="M455">
        <v>8190</v>
      </c>
      <c r="N455">
        <v>100</v>
      </c>
      <c r="O455" t="s">
        <v>984</v>
      </c>
      <c r="P455">
        <v>0.80060031976074497</v>
      </c>
      <c r="Q455">
        <v>0.88831386641200005</v>
      </c>
      <c r="R455" s="15">
        <v>0.231607327982816</v>
      </c>
      <c r="S455">
        <v>4.8460358880409303E-2</v>
      </c>
      <c r="T455">
        <v>1.7226196597874599</v>
      </c>
      <c r="U455">
        <v>1.7226196597874599</v>
      </c>
      <c r="V455">
        <v>1.8192821847362799</v>
      </c>
      <c r="W455">
        <v>12.57</v>
      </c>
      <c r="X455">
        <v>2.42</v>
      </c>
      <c r="Y455">
        <v>408606</v>
      </c>
      <c r="Z455">
        <v>16344</v>
      </c>
      <c r="AA455">
        <v>0.9</v>
      </c>
      <c r="AB455">
        <v>25</v>
      </c>
      <c r="AC455">
        <v>12</v>
      </c>
      <c r="AD455">
        <v>13</v>
      </c>
      <c r="AE455">
        <v>48</v>
      </c>
      <c r="AF455">
        <v>9</v>
      </c>
      <c r="AG455">
        <v>12</v>
      </c>
      <c r="AH455">
        <v>8</v>
      </c>
      <c r="AI455">
        <v>5</v>
      </c>
    </row>
    <row r="456" spans="1:35" x14ac:dyDescent="0.2">
      <c r="A456" s="102">
        <v>975</v>
      </c>
      <c r="B456">
        <v>6178</v>
      </c>
      <c r="C456" t="s">
        <v>1317</v>
      </c>
      <c r="D456" t="s">
        <v>993</v>
      </c>
      <c r="E456">
        <v>794.9</v>
      </c>
      <c r="F456">
        <v>760</v>
      </c>
      <c r="G456">
        <v>1400</v>
      </c>
      <c r="H456" t="s">
        <v>984</v>
      </c>
      <c r="I456">
        <v>9404</v>
      </c>
      <c r="J456" t="s">
        <v>1058</v>
      </c>
      <c r="K456" t="s">
        <v>983</v>
      </c>
      <c r="L456">
        <v>1125</v>
      </c>
      <c r="M456">
        <v>1160</v>
      </c>
      <c r="N456">
        <v>900</v>
      </c>
      <c r="O456" t="s">
        <v>981</v>
      </c>
      <c r="P456">
        <v>0.89118687891817605</v>
      </c>
      <c r="Q456">
        <v>0.94138941863619197</v>
      </c>
      <c r="R456">
        <v>5.9286001596788197E-3</v>
      </c>
      <c r="S456">
        <v>5.18808860234104E-2</v>
      </c>
      <c r="T456">
        <v>-1.54889404510488</v>
      </c>
      <c r="U456">
        <v>1.54889404510488</v>
      </c>
      <c r="V456">
        <v>2.7975571263035102</v>
      </c>
      <c r="W456">
        <v>-5.4</v>
      </c>
      <c r="X456">
        <v>1.92</v>
      </c>
      <c r="Y456">
        <v>408485</v>
      </c>
      <c r="Z456">
        <v>24029</v>
      </c>
      <c r="AA456">
        <v>1.18</v>
      </c>
      <c r="AB456">
        <v>17</v>
      </c>
      <c r="AC456">
        <v>12</v>
      </c>
      <c r="AD456">
        <v>5</v>
      </c>
      <c r="AE456">
        <v>70.59</v>
      </c>
      <c r="AF456">
        <v>14</v>
      </c>
      <c r="AG456">
        <v>6</v>
      </c>
      <c r="AH456">
        <v>1</v>
      </c>
      <c r="AI456">
        <v>10</v>
      </c>
    </row>
    <row r="457" spans="1:35" x14ac:dyDescent="0.2">
      <c r="A457" s="102">
        <v>2097</v>
      </c>
      <c r="B457">
        <v>3048</v>
      </c>
      <c r="C457" t="s">
        <v>1226</v>
      </c>
      <c r="D457" t="s">
        <v>1004</v>
      </c>
      <c r="E457">
        <v>1026</v>
      </c>
      <c r="F457">
        <v>1031</v>
      </c>
      <c r="G457">
        <v>1000</v>
      </c>
      <c r="H457" t="s">
        <v>981</v>
      </c>
      <c r="I457">
        <v>3407</v>
      </c>
      <c r="J457" t="s">
        <v>1072</v>
      </c>
      <c r="K457" t="s">
        <v>1003</v>
      </c>
      <c r="L457">
        <v>755</v>
      </c>
      <c r="M457">
        <v>757.5</v>
      </c>
      <c r="N457">
        <v>1400</v>
      </c>
      <c r="O457" t="s">
        <v>984</v>
      </c>
      <c r="P457">
        <v>0.70374533490674995</v>
      </c>
      <c r="Q457">
        <v>0.91787527408646297</v>
      </c>
      <c r="R457" s="15">
        <v>0.39429554287418001</v>
      </c>
      <c r="S457" s="15">
        <v>3.1180543835983801E-2</v>
      </c>
      <c r="T457">
        <v>1.80812547994272</v>
      </c>
      <c r="U457">
        <v>1.80812547994272</v>
      </c>
      <c r="V457">
        <v>1.8308417788957201</v>
      </c>
      <c r="W457">
        <v>14.09</v>
      </c>
      <c r="X457">
        <v>2.86</v>
      </c>
      <c r="Y457">
        <v>408087</v>
      </c>
      <c r="Z457">
        <v>16323</v>
      </c>
      <c r="AA457">
        <v>0.76</v>
      </c>
      <c r="AB457">
        <v>25</v>
      </c>
      <c r="AC457">
        <v>15</v>
      </c>
      <c r="AD457">
        <v>10</v>
      </c>
      <c r="AE457">
        <v>60</v>
      </c>
      <c r="AF457">
        <v>10</v>
      </c>
      <c r="AG457">
        <v>12</v>
      </c>
      <c r="AH457">
        <v>8</v>
      </c>
      <c r="AI457">
        <v>5</v>
      </c>
    </row>
    <row r="458" spans="1:35" x14ac:dyDescent="0.2">
      <c r="A458" s="102">
        <v>1417</v>
      </c>
      <c r="B458">
        <v>5714</v>
      </c>
      <c r="C458" t="s">
        <v>594</v>
      </c>
      <c r="D458" t="s">
        <v>994</v>
      </c>
      <c r="E458">
        <v>3060</v>
      </c>
      <c r="F458">
        <v>3090</v>
      </c>
      <c r="G458">
        <v>300</v>
      </c>
      <c r="H458" t="s">
        <v>981</v>
      </c>
      <c r="I458">
        <v>5991</v>
      </c>
      <c r="J458" t="s">
        <v>859</v>
      </c>
      <c r="K458" t="s">
        <v>1126</v>
      </c>
      <c r="L458">
        <v>697</v>
      </c>
      <c r="M458">
        <v>698</v>
      </c>
      <c r="N458">
        <v>1300</v>
      </c>
      <c r="O458" t="s">
        <v>984</v>
      </c>
      <c r="P458">
        <v>0.933240396071505</v>
      </c>
      <c r="Q458">
        <v>0.93270021645327605</v>
      </c>
      <c r="R458">
        <v>4.4568096240535301E-2</v>
      </c>
      <c r="S458">
        <v>9.7502208211025995E-2</v>
      </c>
      <c r="T458">
        <v>1.16734827383866</v>
      </c>
      <c r="U458">
        <v>1.16734827383866</v>
      </c>
      <c r="V458">
        <v>0.81378526720501798</v>
      </c>
      <c r="W458">
        <v>5.03</v>
      </c>
      <c r="X458">
        <v>2.11</v>
      </c>
      <c r="Y458">
        <v>407731</v>
      </c>
      <c r="Z458">
        <v>22652</v>
      </c>
      <c r="AA458">
        <v>1.26</v>
      </c>
      <c r="AB458">
        <v>18</v>
      </c>
      <c r="AC458">
        <v>12</v>
      </c>
      <c r="AD458">
        <v>6</v>
      </c>
      <c r="AE458">
        <v>66.67</v>
      </c>
      <c r="AF458">
        <v>12</v>
      </c>
      <c r="AG458">
        <v>10</v>
      </c>
      <c r="AH458">
        <v>3</v>
      </c>
      <c r="AI458">
        <v>5</v>
      </c>
    </row>
    <row r="459" spans="1:35" x14ac:dyDescent="0.2">
      <c r="A459" s="102">
        <v>1866</v>
      </c>
      <c r="B459">
        <v>8804</v>
      </c>
      <c r="C459" t="s">
        <v>726</v>
      </c>
      <c r="D459" t="s">
        <v>1000</v>
      </c>
      <c r="E459">
        <v>1197</v>
      </c>
      <c r="F459">
        <v>1222</v>
      </c>
      <c r="G459">
        <v>700</v>
      </c>
      <c r="H459" t="s">
        <v>984</v>
      </c>
      <c r="I459">
        <v>9934</v>
      </c>
      <c r="J459" t="s">
        <v>1125</v>
      </c>
      <c r="K459" t="s">
        <v>988</v>
      </c>
      <c r="L459">
        <v>2297</v>
      </c>
      <c r="M459">
        <v>2284</v>
      </c>
      <c r="N459">
        <v>400</v>
      </c>
      <c r="O459" t="s">
        <v>981</v>
      </c>
      <c r="P459">
        <v>0.87538878916839702</v>
      </c>
      <c r="Q459">
        <v>0.923573828695467</v>
      </c>
      <c r="R459">
        <v>0.117694504437602</v>
      </c>
      <c r="S459" s="106">
        <v>2.1577024459617799E-2</v>
      </c>
      <c r="T459">
        <v>-0.31182991076836902</v>
      </c>
      <c r="U459">
        <v>0.31182991076836902</v>
      </c>
      <c r="V459">
        <v>0.408519038849609</v>
      </c>
      <c r="W459">
        <v>-4.3499999999999996</v>
      </c>
      <c r="X459">
        <v>6.37</v>
      </c>
      <c r="Y459">
        <v>407395</v>
      </c>
      <c r="Z459">
        <v>16975</v>
      </c>
      <c r="AA459">
        <v>0.88</v>
      </c>
      <c r="AB459">
        <v>24</v>
      </c>
      <c r="AC459">
        <v>16</v>
      </c>
      <c r="AD459">
        <v>8</v>
      </c>
      <c r="AE459">
        <v>66.67</v>
      </c>
      <c r="AF459">
        <v>10</v>
      </c>
      <c r="AG459">
        <v>11</v>
      </c>
      <c r="AH459">
        <v>6</v>
      </c>
      <c r="AI459">
        <v>7</v>
      </c>
    </row>
    <row r="460" spans="1:35" x14ac:dyDescent="0.2">
      <c r="A460" s="102">
        <v>4339</v>
      </c>
      <c r="B460">
        <v>3632</v>
      </c>
      <c r="C460" t="s">
        <v>1630</v>
      </c>
      <c r="D460" t="s">
        <v>983</v>
      </c>
      <c r="E460">
        <v>448</v>
      </c>
      <c r="F460">
        <v>444</v>
      </c>
      <c r="G460">
        <v>2200</v>
      </c>
      <c r="H460" t="s">
        <v>984</v>
      </c>
      <c r="I460">
        <v>8056</v>
      </c>
      <c r="J460" t="s">
        <v>2464</v>
      </c>
      <c r="K460" t="s">
        <v>983</v>
      </c>
      <c r="L460">
        <v>3230</v>
      </c>
      <c r="M460">
        <v>3300</v>
      </c>
      <c r="N460">
        <v>300</v>
      </c>
      <c r="O460" t="s">
        <v>981</v>
      </c>
      <c r="P460">
        <v>0.94170338072658499</v>
      </c>
      <c r="Q460">
        <v>0.85201894192713601</v>
      </c>
      <c r="R460" s="15">
        <v>1.49914805093551E-3</v>
      </c>
      <c r="S460">
        <v>4.1600954147219101E-2</v>
      </c>
      <c r="T460">
        <v>-0.28116974003077599</v>
      </c>
      <c r="U460">
        <v>0.28116974003077599</v>
      </c>
      <c r="V460">
        <v>0.31257754408827099</v>
      </c>
      <c r="W460">
        <v>-1.65</v>
      </c>
      <c r="X460">
        <v>1.33</v>
      </c>
      <c r="Y460">
        <v>406945</v>
      </c>
      <c r="Z460">
        <v>21418</v>
      </c>
      <c r="AA460">
        <v>0.95</v>
      </c>
      <c r="AB460">
        <v>19</v>
      </c>
      <c r="AC460">
        <v>13</v>
      </c>
      <c r="AD460">
        <v>6</v>
      </c>
      <c r="AE460">
        <v>68.42</v>
      </c>
      <c r="AF460">
        <v>12</v>
      </c>
      <c r="AG460">
        <v>11</v>
      </c>
      <c r="AH460">
        <v>4</v>
      </c>
      <c r="AI460">
        <v>4</v>
      </c>
    </row>
    <row r="461" spans="1:35" x14ac:dyDescent="0.2">
      <c r="A461" s="102">
        <v>2784</v>
      </c>
      <c r="B461">
        <v>3288</v>
      </c>
      <c r="C461" t="s">
        <v>1010</v>
      </c>
      <c r="D461" t="s">
        <v>1000</v>
      </c>
      <c r="E461">
        <v>2513</v>
      </c>
      <c r="F461">
        <v>2613</v>
      </c>
      <c r="G461">
        <v>400</v>
      </c>
      <c r="H461" t="s">
        <v>981</v>
      </c>
      <c r="I461">
        <v>8593</v>
      </c>
      <c r="J461" t="s">
        <v>220</v>
      </c>
      <c r="K461" t="s">
        <v>987</v>
      </c>
      <c r="L461">
        <v>498</v>
      </c>
      <c r="M461">
        <v>496</v>
      </c>
      <c r="N461">
        <v>2100</v>
      </c>
      <c r="O461" t="s">
        <v>984</v>
      </c>
      <c r="P461">
        <v>0.85546361438268603</v>
      </c>
      <c r="Q461">
        <v>0.901125103381063</v>
      </c>
      <c r="R461" s="15">
        <v>0.23450092261848199</v>
      </c>
      <c r="S461" s="106">
        <v>3.4261427098244402E-3</v>
      </c>
      <c r="T461">
        <v>2.6952540771355298</v>
      </c>
      <c r="U461">
        <v>2.6952540771355298</v>
      </c>
      <c r="V461">
        <v>1.5726103142799099</v>
      </c>
      <c r="W461">
        <v>16.600000000000001</v>
      </c>
      <c r="X461">
        <v>0.34</v>
      </c>
      <c r="Y461">
        <v>406668</v>
      </c>
      <c r="Z461">
        <v>19365</v>
      </c>
      <c r="AA461">
        <v>0.95</v>
      </c>
      <c r="AB461">
        <v>21</v>
      </c>
      <c r="AC461">
        <v>12</v>
      </c>
      <c r="AD461">
        <v>9</v>
      </c>
      <c r="AE461">
        <v>57.14</v>
      </c>
      <c r="AF461">
        <v>9</v>
      </c>
      <c r="AG461">
        <v>12</v>
      </c>
      <c r="AH461">
        <v>6</v>
      </c>
      <c r="AI461">
        <v>3</v>
      </c>
    </row>
    <row r="462" spans="1:35" x14ac:dyDescent="0.2">
      <c r="A462" s="102">
        <v>1071</v>
      </c>
      <c r="B462">
        <v>3436</v>
      </c>
      <c r="C462" t="s">
        <v>1176</v>
      </c>
      <c r="D462" t="s">
        <v>1126</v>
      </c>
      <c r="E462">
        <v>1598</v>
      </c>
      <c r="F462">
        <v>1598</v>
      </c>
      <c r="G462">
        <v>700</v>
      </c>
      <c r="H462" t="s">
        <v>984</v>
      </c>
      <c r="I462">
        <v>7729</v>
      </c>
      <c r="J462" t="s">
        <v>462</v>
      </c>
      <c r="K462" t="s">
        <v>989</v>
      </c>
      <c r="L462">
        <v>3650</v>
      </c>
      <c r="M462">
        <v>3480</v>
      </c>
      <c r="N462">
        <v>300</v>
      </c>
      <c r="O462" t="s">
        <v>981</v>
      </c>
      <c r="P462">
        <v>0.94999602885631296</v>
      </c>
      <c r="Q462">
        <v>0.93949463377874698</v>
      </c>
      <c r="R462" s="15">
        <v>0.182920106306838</v>
      </c>
      <c r="S462" s="15">
        <v>4.1084549963487899E-2</v>
      </c>
      <c r="T462">
        <v>-0.12758007945130001</v>
      </c>
      <c r="U462">
        <v>0.12758007945130001</v>
      </c>
      <c r="V462">
        <v>0.54908549093991199</v>
      </c>
      <c r="W462">
        <v>-0.57999999999999996</v>
      </c>
      <c r="X462">
        <v>7.15</v>
      </c>
      <c r="Y462">
        <v>406399</v>
      </c>
      <c r="Z462">
        <v>21389</v>
      </c>
      <c r="AA462">
        <v>1.1399999999999999</v>
      </c>
      <c r="AB462">
        <v>19</v>
      </c>
      <c r="AC462">
        <v>13</v>
      </c>
      <c r="AD462">
        <v>6</v>
      </c>
      <c r="AE462">
        <v>68.42</v>
      </c>
      <c r="AF462">
        <v>9</v>
      </c>
      <c r="AG462">
        <v>10</v>
      </c>
      <c r="AH462">
        <v>5</v>
      </c>
      <c r="AI462">
        <v>4</v>
      </c>
    </row>
    <row r="463" spans="1:35" x14ac:dyDescent="0.2">
      <c r="A463" s="102">
        <v>2535</v>
      </c>
      <c r="B463">
        <v>7459</v>
      </c>
      <c r="C463" t="s">
        <v>646</v>
      </c>
      <c r="D463" t="s">
        <v>988</v>
      </c>
      <c r="E463">
        <v>1960</v>
      </c>
      <c r="F463">
        <v>2014</v>
      </c>
      <c r="G463">
        <v>500</v>
      </c>
      <c r="H463" t="s">
        <v>984</v>
      </c>
      <c r="I463">
        <v>9076</v>
      </c>
      <c r="J463" t="s">
        <v>737</v>
      </c>
      <c r="K463" t="s">
        <v>1065</v>
      </c>
      <c r="L463">
        <v>1306</v>
      </c>
      <c r="M463">
        <v>1281</v>
      </c>
      <c r="N463">
        <v>800</v>
      </c>
      <c r="O463" t="s">
        <v>981</v>
      </c>
      <c r="P463">
        <v>0.79994092816529205</v>
      </c>
      <c r="Q463">
        <v>0.90751711075728803</v>
      </c>
      <c r="R463">
        <v>0.43319918492777298</v>
      </c>
      <c r="S463" s="15">
        <v>6.3518726726564598E-2</v>
      </c>
      <c r="T463">
        <v>-1.5942774190936899</v>
      </c>
      <c r="U463">
        <v>1.5942774190936899</v>
      </c>
      <c r="V463">
        <v>2.6568016160485999</v>
      </c>
      <c r="W463">
        <v>-6.59</v>
      </c>
      <c r="X463">
        <v>1.77</v>
      </c>
      <c r="Y463">
        <v>405847</v>
      </c>
      <c r="Z463">
        <v>28989</v>
      </c>
      <c r="AA463">
        <v>1.4</v>
      </c>
      <c r="AB463">
        <v>14</v>
      </c>
      <c r="AC463">
        <v>10</v>
      </c>
      <c r="AD463">
        <v>4</v>
      </c>
      <c r="AE463">
        <v>71.430000000000007</v>
      </c>
      <c r="AF463">
        <v>13</v>
      </c>
      <c r="AG463">
        <v>7</v>
      </c>
      <c r="AH463">
        <v>0</v>
      </c>
      <c r="AI463">
        <v>7</v>
      </c>
    </row>
    <row r="464" spans="1:35" x14ac:dyDescent="0.2">
      <c r="A464" s="102">
        <v>3601</v>
      </c>
      <c r="B464">
        <v>4212</v>
      </c>
      <c r="C464" t="s">
        <v>564</v>
      </c>
      <c r="D464" t="s">
        <v>1003</v>
      </c>
      <c r="E464">
        <v>2203</v>
      </c>
      <c r="F464">
        <v>2130</v>
      </c>
      <c r="G464">
        <v>500</v>
      </c>
      <c r="H464" t="s">
        <v>981</v>
      </c>
      <c r="I464">
        <v>6503</v>
      </c>
      <c r="J464" t="s">
        <v>936</v>
      </c>
      <c r="K464" t="s">
        <v>986</v>
      </c>
      <c r="L464">
        <v>1310.5</v>
      </c>
      <c r="M464">
        <v>1300</v>
      </c>
      <c r="N464">
        <v>800</v>
      </c>
      <c r="O464" t="s">
        <v>984</v>
      </c>
      <c r="P464">
        <v>0.84344969934504299</v>
      </c>
      <c r="Q464">
        <v>0.87927498649438396</v>
      </c>
      <c r="R464">
        <v>0.36204574424823599</v>
      </c>
      <c r="S464">
        <v>3.4088569762731401E-3</v>
      </c>
      <c r="T464">
        <v>1.28065400156599</v>
      </c>
      <c r="U464">
        <v>1.28065400156599</v>
      </c>
      <c r="V464">
        <v>1.8394289651245801</v>
      </c>
      <c r="W464">
        <v>5.17</v>
      </c>
      <c r="X464">
        <v>2.35</v>
      </c>
      <c r="Y464">
        <v>405682</v>
      </c>
      <c r="Z464">
        <v>20284</v>
      </c>
      <c r="AA464">
        <v>1.05</v>
      </c>
      <c r="AB464">
        <v>20</v>
      </c>
      <c r="AC464">
        <v>15</v>
      </c>
      <c r="AD464">
        <v>5</v>
      </c>
      <c r="AE464">
        <v>75</v>
      </c>
      <c r="AF464">
        <v>12</v>
      </c>
      <c r="AG464">
        <v>10</v>
      </c>
      <c r="AH464">
        <v>3</v>
      </c>
      <c r="AI464">
        <v>7</v>
      </c>
    </row>
    <row r="465" spans="1:35" x14ac:dyDescent="0.2">
      <c r="A465" s="102">
        <v>2667</v>
      </c>
      <c r="B465">
        <v>1719</v>
      </c>
      <c r="C465" t="s">
        <v>463</v>
      </c>
      <c r="D465" t="s">
        <v>990</v>
      </c>
      <c r="E465">
        <v>656</v>
      </c>
      <c r="F465">
        <v>652</v>
      </c>
      <c r="G465">
        <v>1500</v>
      </c>
      <c r="H465" t="s">
        <v>984</v>
      </c>
      <c r="I465">
        <v>4182</v>
      </c>
      <c r="J465" t="s">
        <v>44</v>
      </c>
      <c r="K465" t="s">
        <v>1003</v>
      </c>
      <c r="L465">
        <v>1438</v>
      </c>
      <c r="M465">
        <v>1428</v>
      </c>
      <c r="N465">
        <v>700</v>
      </c>
      <c r="O465" t="s">
        <v>981</v>
      </c>
      <c r="P465">
        <v>0.92154879830074599</v>
      </c>
      <c r="Q465">
        <v>0.904289756916557</v>
      </c>
      <c r="R465" s="15">
        <v>0.102478159459127</v>
      </c>
      <c r="S465">
        <v>3.5374861347216902E-2</v>
      </c>
      <c r="T465">
        <v>-1.7821751432583799</v>
      </c>
      <c r="U465">
        <v>1.7821751432583799</v>
      </c>
      <c r="V465">
        <v>2.01292136327088</v>
      </c>
      <c r="W465">
        <v>-13.57</v>
      </c>
      <c r="X465">
        <v>2.16</v>
      </c>
      <c r="Y465">
        <v>405662</v>
      </c>
      <c r="Z465">
        <v>21351</v>
      </c>
      <c r="AA465">
        <v>1.02</v>
      </c>
      <c r="AB465">
        <v>19</v>
      </c>
      <c r="AC465">
        <v>11</v>
      </c>
      <c r="AD465">
        <v>8</v>
      </c>
      <c r="AE465">
        <v>57.89</v>
      </c>
      <c r="AF465">
        <v>11</v>
      </c>
      <c r="AG465">
        <v>9</v>
      </c>
      <c r="AH465">
        <v>5</v>
      </c>
      <c r="AI465">
        <v>5</v>
      </c>
    </row>
    <row r="466" spans="1:35" x14ac:dyDescent="0.2">
      <c r="A466" s="102">
        <v>3723</v>
      </c>
      <c r="B466">
        <v>3401</v>
      </c>
      <c r="C466" t="s">
        <v>540</v>
      </c>
      <c r="D466" t="s">
        <v>1199</v>
      </c>
      <c r="E466">
        <v>1639</v>
      </c>
      <c r="F466">
        <v>1645</v>
      </c>
      <c r="G466">
        <v>500</v>
      </c>
      <c r="H466" t="s">
        <v>984</v>
      </c>
      <c r="I466">
        <v>4516</v>
      </c>
      <c r="J466" t="s">
        <v>1311</v>
      </c>
      <c r="K466" t="s">
        <v>1001</v>
      </c>
      <c r="L466">
        <v>7770</v>
      </c>
      <c r="M466">
        <v>8020</v>
      </c>
      <c r="N466">
        <v>100</v>
      </c>
      <c r="O466" t="s">
        <v>981</v>
      </c>
      <c r="P466">
        <v>0.84259124294814003</v>
      </c>
      <c r="Q466">
        <v>0.87525395579139398</v>
      </c>
      <c r="R466" s="15">
        <v>9.3740806526360094E-3</v>
      </c>
      <c r="S466" s="15">
        <v>1.8706116218440198E-2</v>
      </c>
      <c r="T466">
        <v>-1.3071571074185999</v>
      </c>
      <c r="U466">
        <v>1.3071571074185999</v>
      </c>
      <c r="V466">
        <v>0.22642974298223101</v>
      </c>
      <c r="W466">
        <v>-7.12</v>
      </c>
      <c r="X466">
        <v>2.56</v>
      </c>
      <c r="Y466">
        <v>405474</v>
      </c>
      <c r="Z466">
        <v>22526</v>
      </c>
      <c r="AA466">
        <v>1.2</v>
      </c>
      <c r="AB466">
        <v>18</v>
      </c>
      <c r="AC466">
        <v>12</v>
      </c>
      <c r="AD466">
        <v>6</v>
      </c>
      <c r="AE466">
        <v>66.67</v>
      </c>
      <c r="AF466">
        <v>8</v>
      </c>
      <c r="AG466">
        <v>12</v>
      </c>
      <c r="AH466">
        <v>5</v>
      </c>
      <c r="AI466">
        <v>1</v>
      </c>
    </row>
    <row r="467" spans="1:35" x14ac:dyDescent="0.2">
      <c r="A467" s="102">
        <v>493</v>
      </c>
      <c r="B467">
        <v>4204</v>
      </c>
      <c r="C467" t="s">
        <v>226</v>
      </c>
      <c r="D467" t="s">
        <v>1003</v>
      </c>
      <c r="E467">
        <v>1337</v>
      </c>
      <c r="F467">
        <v>1364</v>
      </c>
      <c r="G467">
        <v>800</v>
      </c>
      <c r="H467" t="s">
        <v>984</v>
      </c>
      <c r="I467">
        <v>5991</v>
      </c>
      <c r="J467" t="s">
        <v>859</v>
      </c>
      <c r="K467" t="s">
        <v>1126</v>
      </c>
      <c r="L467">
        <v>697</v>
      </c>
      <c r="M467">
        <v>698</v>
      </c>
      <c r="N467">
        <v>1600</v>
      </c>
      <c r="O467" t="s">
        <v>981</v>
      </c>
      <c r="P467">
        <v>0.96317433224920501</v>
      </c>
      <c r="Q467">
        <v>0.954273730436483</v>
      </c>
      <c r="R467">
        <v>3.8957881146531701E-3</v>
      </c>
      <c r="S467" s="15">
        <v>4.83170392108229E-2</v>
      </c>
      <c r="T467">
        <v>-0.65244614572915705</v>
      </c>
      <c r="U467">
        <v>0.65244614572915705</v>
      </c>
      <c r="V467">
        <v>1.2095371688482299</v>
      </c>
      <c r="W467">
        <v>-2.17</v>
      </c>
      <c r="X467">
        <v>2.35</v>
      </c>
      <c r="Y467">
        <v>405225</v>
      </c>
      <c r="Z467">
        <v>28945</v>
      </c>
      <c r="AA467">
        <v>1.44</v>
      </c>
      <c r="AB467">
        <v>14</v>
      </c>
      <c r="AC467">
        <v>10</v>
      </c>
      <c r="AD467">
        <v>4</v>
      </c>
      <c r="AE467">
        <v>71.430000000000007</v>
      </c>
      <c r="AF467">
        <v>11</v>
      </c>
      <c r="AG467">
        <v>7</v>
      </c>
      <c r="AH467">
        <v>0</v>
      </c>
      <c r="AI467">
        <v>7</v>
      </c>
    </row>
    <row r="468" spans="1:35" x14ac:dyDescent="0.2">
      <c r="A468" s="102">
        <v>2056</v>
      </c>
      <c r="B468">
        <v>7186</v>
      </c>
      <c r="C468" t="s">
        <v>461</v>
      </c>
      <c r="D468" t="s">
        <v>1024</v>
      </c>
      <c r="E468">
        <v>309</v>
      </c>
      <c r="F468">
        <v>312</v>
      </c>
      <c r="G468">
        <v>3300</v>
      </c>
      <c r="H468" t="s">
        <v>984</v>
      </c>
      <c r="I468">
        <v>7453</v>
      </c>
      <c r="J468" t="s">
        <v>50</v>
      </c>
      <c r="K468" t="s">
        <v>1004</v>
      </c>
      <c r="L468">
        <v>1455</v>
      </c>
      <c r="M468">
        <v>1465</v>
      </c>
      <c r="N468">
        <v>700</v>
      </c>
      <c r="O468" t="s">
        <v>981</v>
      </c>
      <c r="P468">
        <v>0.80301359872737599</v>
      </c>
      <c r="Q468">
        <v>0.91871812425266497</v>
      </c>
      <c r="R468">
        <v>0.159826713958577</v>
      </c>
      <c r="S468">
        <v>4.4735869246355302E-2</v>
      </c>
      <c r="T468">
        <v>-1.5818516255847701</v>
      </c>
      <c r="U468">
        <v>1.5818516255847701</v>
      </c>
      <c r="V468">
        <v>1.4278556504519</v>
      </c>
      <c r="W468">
        <v>-18.2</v>
      </c>
      <c r="X468">
        <v>0.4</v>
      </c>
      <c r="Y468">
        <v>405219</v>
      </c>
      <c r="Z468">
        <v>17618</v>
      </c>
      <c r="AA468">
        <v>0.8</v>
      </c>
      <c r="AB468">
        <v>23</v>
      </c>
      <c r="AC468">
        <v>14</v>
      </c>
      <c r="AD468">
        <v>9</v>
      </c>
      <c r="AE468">
        <v>60.87</v>
      </c>
      <c r="AF468">
        <v>11</v>
      </c>
      <c r="AG468">
        <v>9</v>
      </c>
      <c r="AH468">
        <v>6</v>
      </c>
      <c r="AI468">
        <v>8</v>
      </c>
    </row>
    <row r="469" spans="1:35" x14ac:dyDescent="0.2">
      <c r="A469" s="102">
        <v>3016</v>
      </c>
      <c r="B469">
        <v>2127</v>
      </c>
      <c r="C469" t="s">
        <v>1112</v>
      </c>
      <c r="D469" t="s">
        <v>993</v>
      </c>
      <c r="E469">
        <v>3700</v>
      </c>
      <c r="F469">
        <v>3925</v>
      </c>
      <c r="G469">
        <v>200</v>
      </c>
      <c r="H469" t="s">
        <v>981</v>
      </c>
      <c r="I469">
        <v>6952</v>
      </c>
      <c r="J469" t="s">
        <v>375</v>
      </c>
      <c r="K469" t="s">
        <v>986</v>
      </c>
      <c r="L469">
        <v>1624</v>
      </c>
      <c r="M469">
        <v>1635</v>
      </c>
      <c r="N469">
        <v>500</v>
      </c>
      <c r="O469" t="s">
        <v>984</v>
      </c>
      <c r="P469">
        <v>0.70873925977180796</v>
      </c>
      <c r="Q469">
        <v>0.89529221994061403</v>
      </c>
      <c r="R469">
        <v>0.15877869151544</v>
      </c>
      <c r="S469">
        <v>1.4812487267035001E-4</v>
      </c>
      <c r="T469">
        <v>2.7644856370085198</v>
      </c>
      <c r="U469">
        <v>2.7644856370085198</v>
      </c>
      <c r="V469">
        <v>2.1978120481019401</v>
      </c>
      <c r="W469">
        <v>19.12</v>
      </c>
      <c r="X469">
        <v>4.1399999999999997</v>
      </c>
      <c r="Y469">
        <v>404739</v>
      </c>
      <c r="Z469">
        <v>19273</v>
      </c>
      <c r="AA469">
        <v>1.1100000000000001</v>
      </c>
      <c r="AB469">
        <v>21</v>
      </c>
      <c r="AC469">
        <v>12</v>
      </c>
      <c r="AD469">
        <v>9</v>
      </c>
      <c r="AE469">
        <v>57.14</v>
      </c>
      <c r="AF469">
        <v>10</v>
      </c>
      <c r="AG469">
        <v>11</v>
      </c>
      <c r="AH469">
        <v>7</v>
      </c>
      <c r="AI469">
        <v>3</v>
      </c>
    </row>
    <row r="470" spans="1:35" x14ac:dyDescent="0.2">
      <c r="A470" s="102">
        <v>471</v>
      </c>
      <c r="B470">
        <v>3116</v>
      </c>
      <c r="C470" t="s">
        <v>1116</v>
      </c>
      <c r="D470" t="s">
        <v>996</v>
      </c>
      <c r="E470">
        <v>1300</v>
      </c>
      <c r="F470">
        <v>1307</v>
      </c>
      <c r="G470">
        <v>800</v>
      </c>
      <c r="H470" t="s">
        <v>984</v>
      </c>
      <c r="I470">
        <v>8020</v>
      </c>
      <c r="J470" t="s">
        <v>1061</v>
      </c>
      <c r="K470" t="s">
        <v>988</v>
      </c>
      <c r="L470">
        <v>1191</v>
      </c>
      <c r="M470">
        <v>1216</v>
      </c>
      <c r="N470">
        <v>900</v>
      </c>
      <c r="O470" t="s">
        <v>981</v>
      </c>
      <c r="P470">
        <v>0.873925714638488</v>
      </c>
      <c r="Q470">
        <v>0.95497498118492596</v>
      </c>
      <c r="R470">
        <v>0.24353634384439199</v>
      </c>
      <c r="S470" s="15">
        <v>3.6149380720472503E-2</v>
      </c>
      <c r="T470">
        <v>-2.2947625595357501</v>
      </c>
      <c r="U470">
        <v>2.2947625595357501</v>
      </c>
      <c r="V470">
        <v>2.0173154222409502</v>
      </c>
      <c r="W470">
        <v>-10.74</v>
      </c>
      <c r="X470">
        <v>4.67</v>
      </c>
      <c r="Y470">
        <v>404678</v>
      </c>
      <c r="Z470">
        <v>23805</v>
      </c>
      <c r="AA470">
        <v>1.17</v>
      </c>
      <c r="AB470">
        <v>17</v>
      </c>
      <c r="AC470">
        <v>12</v>
      </c>
      <c r="AD470">
        <v>5</v>
      </c>
      <c r="AE470">
        <v>70.59</v>
      </c>
      <c r="AF470">
        <v>12</v>
      </c>
      <c r="AG470">
        <v>8</v>
      </c>
      <c r="AH470">
        <v>2</v>
      </c>
      <c r="AI470">
        <v>7</v>
      </c>
    </row>
    <row r="471" spans="1:35" x14ac:dyDescent="0.2">
      <c r="A471" s="102">
        <v>1591</v>
      </c>
      <c r="B471">
        <v>3105</v>
      </c>
      <c r="C471" t="s">
        <v>46</v>
      </c>
      <c r="D471" t="s">
        <v>986</v>
      </c>
      <c r="E471">
        <v>708</v>
      </c>
      <c r="F471">
        <v>725</v>
      </c>
      <c r="G471">
        <v>1500</v>
      </c>
      <c r="H471" t="s">
        <v>984</v>
      </c>
      <c r="I471">
        <v>8804</v>
      </c>
      <c r="J471" t="s">
        <v>726</v>
      </c>
      <c r="K471" t="s">
        <v>1000</v>
      </c>
      <c r="L471">
        <v>1197</v>
      </c>
      <c r="M471">
        <v>1222</v>
      </c>
      <c r="N471">
        <v>900</v>
      </c>
      <c r="O471" t="s">
        <v>981</v>
      </c>
      <c r="P471">
        <v>0.97687261469413</v>
      </c>
      <c r="Q471">
        <v>0.92922981278738703</v>
      </c>
      <c r="R471">
        <v>0.215840738582155</v>
      </c>
      <c r="S471" s="15">
        <v>8.3395309662968695E-2</v>
      </c>
      <c r="T471">
        <v>-0.28299296082991199</v>
      </c>
      <c r="U471">
        <v>0.28299296082991199</v>
      </c>
      <c r="V471">
        <v>0.185951288391938</v>
      </c>
      <c r="W471">
        <v>-1.49</v>
      </c>
      <c r="X471">
        <v>1.1200000000000001</v>
      </c>
      <c r="Y471">
        <v>404588</v>
      </c>
      <c r="Z471">
        <v>21294</v>
      </c>
      <c r="AA471">
        <v>1.07</v>
      </c>
      <c r="AB471">
        <v>19</v>
      </c>
      <c r="AC471">
        <v>12</v>
      </c>
      <c r="AD471">
        <v>7</v>
      </c>
      <c r="AE471">
        <v>63.16</v>
      </c>
      <c r="AF471">
        <v>10</v>
      </c>
      <c r="AG471">
        <v>9</v>
      </c>
      <c r="AH471">
        <v>6</v>
      </c>
      <c r="AI471">
        <v>4</v>
      </c>
    </row>
    <row r="472" spans="1:35" x14ac:dyDescent="0.2">
      <c r="A472" s="102">
        <v>1311</v>
      </c>
      <c r="B472">
        <v>6136</v>
      </c>
      <c r="C472" t="s">
        <v>1558</v>
      </c>
      <c r="D472" t="s">
        <v>992</v>
      </c>
      <c r="E472">
        <v>1429</v>
      </c>
      <c r="F472">
        <v>1415</v>
      </c>
      <c r="G472">
        <v>700</v>
      </c>
      <c r="H472" t="s">
        <v>984</v>
      </c>
      <c r="I472">
        <v>6183</v>
      </c>
      <c r="J472" t="s">
        <v>1154</v>
      </c>
      <c r="K472" t="s">
        <v>993</v>
      </c>
      <c r="L472">
        <v>1264</v>
      </c>
      <c r="M472">
        <v>1259</v>
      </c>
      <c r="N472">
        <v>800</v>
      </c>
      <c r="O472" t="s">
        <v>981</v>
      </c>
      <c r="P472">
        <v>0.79952629554491494</v>
      </c>
      <c r="Q472">
        <v>0.93483983629425205</v>
      </c>
      <c r="R472" s="15">
        <v>0.46098005374350398</v>
      </c>
      <c r="S472" s="15">
        <v>7.6323172405587697E-2</v>
      </c>
      <c r="T472">
        <v>-0.99947168911322104</v>
      </c>
      <c r="U472">
        <v>0.99947168911322104</v>
      </c>
      <c r="V472">
        <v>0.92430196957671096</v>
      </c>
      <c r="W472">
        <v>-8.08</v>
      </c>
      <c r="X472">
        <v>1.69</v>
      </c>
      <c r="Y472">
        <v>404505</v>
      </c>
      <c r="Z472">
        <v>17587</v>
      </c>
      <c r="AA472">
        <v>0.88</v>
      </c>
      <c r="AB472">
        <v>23</v>
      </c>
      <c r="AC472">
        <v>14</v>
      </c>
      <c r="AD472">
        <v>9</v>
      </c>
      <c r="AE472">
        <v>60.87</v>
      </c>
      <c r="AF472">
        <v>9</v>
      </c>
      <c r="AG472">
        <v>14</v>
      </c>
      <c r="AH472">
        <v>4</v>
      </c>
      <c r="AI472">
        <v>5</v>
      </c>
    </row>
    <row r="473" spans="1:35" x14ac:dyDescent="0.2">
      <c r="A473" s="102">
        <v>2687</v>
      </c>
      <c r="B473">
        <v>6028</v>
      </c>
      <c r="C473" t="s">
        <v>469</v>
      </c>
      <c r="D473" t="s">
        <v>993</v>
      </c>
      <c r="E473">
        <v>6150</v>
      </c>
      <c r="F473">
        <v>6230</v>
      </c>
      <c r="G473">
        <v>100</v>
      </c>
      <c r="H473" t="s">
        <v>981</v>
      </c>
      <c r="I473">
        <v>9934</v>
      </c>
      <c r="J473" t="s">
        <v>1125</v>
      </c>
      <c r="K473" t="s">
        <v>988</v>
      </c>
      <c r="L473">
        <v>2297</v>
      </c>
      <c r="M473">
        <v>2284</v>
      </c>
      <c r="N473">
        <v>300</v>
      </c>
      <c r="O473" t="s">
        <v>984</v>
      </c>
      <c r="P473">
        <v>0.82542594262972102</v>
      </c>
      <c r="Q473">
        <v>0.90394031783258499</v>
      </c>
      <c r="R473">
        <v>0.147642385075406</v>
      </c>
      <c r="S473">
        <v>5.0759016170873902E-2</v>
      </c>
      <c r="T473">
        <v>0.72916317923556495</v>
      </c>
      <c r="U473">
        <v>0.72916317923556495</v>
      </c>
      <c r="V473">
        <v>0.79383361506307704</v>
      </c>
      <c r="W473">
        <v>8.61</v>
      </c>
      <c r="X473">
        <v>9.98</v>
      </c>
      <c r="Y473">
        <v>404310</v>
      </c>
      <c r="Z473">
        <v>26954</v>
      </c>
      <c r="AA473">
        <v>1.66</v>
      </c>
      <c r="AB473">
        <v>15</v>
      </c>
      <c r="AC473">
        <v>12</v>
      </c>
      <c r="AD473">
        <v>3</v>
      </c>
      <c r="AE473">
        <v>80</v>
      </c>
      <c r="AF473">
        <v>10</v>
      </c>
      <c r="AG473">
        <v>9</v>
      </c>
      <c r="AH473">
        <v>2</v>
      </c>
      <c r="AI473">
        <v>4</v>
      </c>
    </row>
    <row r="474" spans="1:35" x14ac:dyDescent="0.2">
      <c r="A474" s="102">
        <v>972</v>
      </c>
      <c r="B474">
        <v>7846</v>
      </c>
      <c r="C474" t="s">
        <v>659</v>
      </c>
      <c r="D474" t="s">
        <v>1002</v>
      </c>
      <c r="E474">
        <v>3595</v>
      </c>
      <c r="F474">
        <v>3555</v>
      </c>
      <c r="G474">
        <v>300</v>
      </c>
      <c r="H474" t="s">
        <v>981</v>
      </c>
      <c r="I474">
        <v>8750</v>
      </c>
      <c r="J474" t="s">
        <v>27</v>
      </c>
      <c r="K474" t="s">
        <v>1111</v>
      </c>
      <c r="L474">
        <v>1257.5</v>
      </c>
      <c r="M474">
        <v>1233</v>
      </c>
      <c r="N474">
        <v>900</v>
      </c>
      <c r="O474" t="s">
        <v>984</v>
      </c>
      <c r="P474">
        <v>0.83836333573025101</v>
      </c>
      <c r="Q474">
        <v>0.94144748787535304</v>
      </c>
      <c r="R474" s="15">
        <v>0.29366409066806898</v>
      </c>
      <c r="S474" s="15">
        <v>4.5605898975967004E-3</v>
      </c>
      <c r="T474">
        <v>2.20927096315227</v>
      </c>
      <c r="U474">
        <v>2.20927096315227</v>
      </c>
      <c r="V474">
        <v>1.1168725967331199</v>
      </c>
      <c r="W474">
        <v>9.85</v>
      </c>
      <c r="X474">
        <v>4.05</v>
      </c>
      <c r="Y474">
        <v>403798</v>
      </c>
      <c r="Z474">
        <v>22433</v>
      </c>
      <c r="AA474">
        <v>1.25</v>
      </c>
      <c r="AB474">
        <v>18</v>
      </c>
      <c r="AC474">
        <v>11</v>
      </c>
      <c r="AD474">
        <v>7</v>
      </c>
      <c r="AE474">
        <v>61.11</v>
      </c>
      <c r="AF474">
        <v>12</v>
      </c>
      <c r="AG474">
        <v>10</v>
      </c>
      <c r="AH474">
        <v>2</v>
      </c>
      <c r="AI474">
        <v>6</v>
      </c>
    </row>
    <row r="475" spans="1:35" x14ac:dyDescent="0.2">
      <c r="A475" s="102">
        <v>2134</v>
      </c>
      <c r="B475">
        <v>2327</v>
      </c>
      <c r="C475" t="s">
        <v>1284</v>
      </c>
      <c r="D475" t="s">
        <v>983</v>
      </c>
      <c r="E475">
        <v>2748</v>
      </c>
      <c r="F475">
        <v>2730</v>
      </c>
      <c r="G475">
        <v>400</v>
      </c>
      <c r="H475" t="s">
        <v>981</v>
      </c>
      <c r="I475">
        <v>4208</v>
      </c>
      <c r="J475" t="s">
        <v>1120</v>
      </c>
      <c r="K475" t="s">
        <v>1003</v>
      </c>
      <c r="L475">
        <v>1716</v>
      </c>
      <c r="M475">
        <v>1689</v>
      </c>
      <c r="N475">
        <v>600</v>
      </c>
      <c r="O475" t="s">
        <v>984</v>
      </c>
      <c r="P475">
        <v>0.93584433411344004</v>
      </c>
      <c r="Q475">
        <v>0.91717606539295005</v>
      </c>
      <c r="R475">
        <v>1.1036205345900401E-2</v>
      </c>
      <c r="S475">
        <v>1.3887927704544899E-2</v>
      </c>
      <c r="T475">
        <v>0.93245462733025997</v>
      </c>
      <c r="U475">
        <v>0.93245462733025997</v>
      </c>
      <c r="V475">
        <v>0.25606931121010201</v>
      </c>
      <c r="W475">
        <v>3.69</v>
      </c>
      <c r="X475">
        <v>7.2</v>
      </c>
      <c r="Y475">
        <v>403099</v>
      </c>
      <c r="Z475">
        <v>36645</v>
      </c>
      <c r="AA475">
        <v>1.85</v>
      </c>
      <c r="AB475">
        <v>11</v>
      </c>
      <c r="AC475">
        <v>8</v>
      </c>
      <c r="AD475">
        <v>3</v>
      </c>
      <c r="AE475">
        <v>72.73</v>
      </c>
      <c r="AF475">
        <v>12</v>
      </c>
      <c r="AG475">
        <v>7</v>
      </c>
      <c r="AH475">
        <v>1</v>
      </c>
      <c r="AI475">
        <v>3</v>
      </c>
    </row>
    <row r="476" spans="1:35" x14ac:dyDescent="0.2">
      <c r="A476" s="102">
        <v>1716</v>
      </c>
      <c r="B476">
        <v>6028</v>
      </c>
      <c r="C476" t="s">
        <v>469</v>
      </c>
      <c r="D476" t="s">
        <v>993</v>
      </c>
      <c r="E476">
        <v>6150</v>
      </c>
      <c r="F476">
        <v>6230</v>
      </c>
      <c r="G476">
        <v>100</v>
      </c>
      <c r="H476" t="s">
        <v>981</v>
      </c>
      <c r="I476">
        <v>8593</v>
      </c>
      <c r="J476" t="s">
        <v>220</v>
      </c>
      <c r="K476" t="s">
        <v>987</v>
      </c>
      <c r="L476">
        <v>498</v>
      </c>
      <c r="M476">
        <v>496</v>
      </c>
      <c r="N476">
        <v>1300</v>
      </c>
      <c r="O476" t="s">
        <v>984</v>
      </c>
      <c r="P476">
        <v>0.82211879983845604</v>
      </c>
      <c r="Q476">
        <v>0.92684583652164598</v>
      </c>
      <c r="R476" s="106">
        <v>0.350671135320683</v>
      </c>
      <c r="S476">
        <v>9.2427364906798992E-3</v>
      </c>
      <c r="T476">
        <v>2.13550137495398</v>
      </c>
      <c r="U476">
        <v>2.13550137495398</v>
      </c>
      <c r="V476">
        <v>2.1634134793626498</v>
      </c>
      <c r="W476">
        <v>16.989999999999998</v>
      </c>
      <c r="X476">
        <v>3.5</v>
      </c>
      <c r="Y476">
        <v>402604</v>
      </c>
      <c r="Z476">
        <v>19172</v>
      </c>
      <c r="AA476">
        <v>1.21</v>
      </c>
      <c r="AB476">
        <v>21</v>
      </c>
      <c r="AC476">
        <v>14</v>
      </c>
      <c r="AD476">
        <v>7</v>
      </c>
      <c r="AE476">
        <v>66.67</v>
      </c>
      <c r="AF476">
        <v>9</v>
      </c>
      <c r="AG476">
        <v>11</v>
      </c>
      <c r="AH476">
        <v>6</v>
      </c>
      <c r="AI476">
        <v>4</v>
      </c>
    </row>
    <row r="477" spans="1:35" x14ac:dyDescent="0.2">
      <c r="A477" s="102">
        <v>2051</v>
      </c>
      <c r="B477">
        <v>4204</v>
      </c>
      <c r="C477" t="s">
        <v>226</v>
      </c>
      <c r="D477" t="s">
        <v>1003</v>
      </c>
      <c r="E477">
        <v>1337</v>
      </c>
      <c r="F477">
        <v>1364</v>
      </c>
      <c r="G477">
        <v>700</v>
      </c>
      <c r="H477" t="s">
        <v>984</v>
      </c>
      <c r="I477">
        <v>5706</v>
      </c>
      <c r="J477" t="s">
        <v>1240</v>
      </c>
      <c r="K477" t="s">
        <v>994</v>
      </c>
      <c r="L477">
        <v>2062</v>
      </c>
      <c r="M477">
        <v>2030</v>
      </c>
      <c r="N477">
        <v>500</v>
      </c>
      <c r="O477" t="s">
        <v>981</v>
      </c>
      <c r="P477">
        <v>0.92041929550395496</v>
      </c>
      <c r="Q477">
        <v>0.91885223877373001</v>
      </c>
      <c r="R477">
        <v>0.14815147375923601</v>
      </c>
      <c r="S477">
        <v>6.9371194734700797E-2</v>
      </c>
      <c r="T477">
        <v>-0.53116004232115899</v>
      </c>
      <c r="U477">
        <v>0.53116004232115899</v>
      </c>
      <c r="V477">
        <v>0.86890334426507099</v>
      </c>
      <c r="W477">
        <v>-4.22</v>
      </c>
      <c r="X477">
        <v>5.93</v>
      </c>
      <c r="Y477">
        <v>401976</v>
      </c>
      <c r="Z477">
        <v>23646</v>
      </c>
      <c r="AA477">
        <v>1.35</v>
      </c>
      <c r="AB477">
        <v>17</v>
      </c>
      <c r="AC477">
        <v>12</v>
      </c>
      <c r="AD477">
        <v>5</v>
      </c>
      <c r="AE477">
        <v>70.59</v>
      </c>
      <c r="AF477">
        <v>8</v>
      </c>
      <c r="AG477">
        <v>11</v>
      </c>
      <c r="AH477">
        <v>4</v>
      </c>
      <c r="AI477">
        <v>2</v>
      </c>
    </row>
    <row r="478" spans="1:35" x14ac:dyDescent="0.2">
      <c r="A478" s="102">
        <v>1888</v>
      </c>
      <c r="B478">
        <v>6448</v>
      </c>
      <c r="C478" t="s">
        <v>377</v>
      </c>
      <c r="D478" t="s">
        <v>986</v>
      </c>
      <c r="E478">
        <v>1835</v>
      </c>
      <c r="F478">
        <v>1805</v>
      </c>
      <c r="G478">
        <v>600</v>
      </c>
      <c r="H478" t="s">
        <v>984</v>
      </c>
      <c r="I478">
        <v>7282</v>
      </c>
      <c r="J478" t="s">
        <v>1173</v>
      </c>
      <c r="K478" t="s">
        <v>996</v>
      </c>
      <c r="L478">
        <v>1990</v>
      </c>
      <c r="M478">
        <v>2060</v>
      </c>
      <c r="N478">
        <v>500</v>
      </c>
      <c r="O478" t="s">
        <v>981</v>
      </c>
      <c r="P478">
        <v>0.90425128537432897</v>
      </c>
      <c r="Q478">
        <v>0.92301458614130805</v>
      </c>
      <c r="R478">
        <v>0.464351234750629</v>
      </c>
      <c r="S478" s="106">
        <v>6.1587251926062098E-2</v>
      </c>
      <c r="T478">
        <v>-0.46439458193861199</v>
      </c>
      <c r="U478">
        <v>0.46439458193861199</v>
      </c>
      <c r="V478">
        <v>1.03112957423194</v>
      </c>
      <c r="W478">
        <v>-2.23</v>
      </c>
      <c r="X478">
        <v>5.15</v>
      </c>
      <c r="Y478">
        <v>401880</v>
      </c>
      <c r="Z478">
        <v>33490</v>
      </c>
      <c r="AA478">
        <v>1.63</v>
      </c>
      <c r="AB478">
        <v>12</v>
      </c>
      <c r="AC478">
        <v>9</v>
      </c>
      <c r="AD478">
        <v>3</v>
      </c>
      <c r="AE478">
        <v>75</v>
      </c>
      <c r="AF478">
        <v>13</v>
      </c>
      <c r="AG478">
        <v>7</v>
      </c>
      <c r="AH478">
        <v>1</v>
      </c>
      <c r="AI478">
        <v>4</v>
      </c>
    </row>
    <row r="479" spans="1:35" x14ac:dyDescent="0.2">
      <c r="A479" s="102">
        <v>3040</v>
      </c>
      <c r="B479">
        <v>1941</v>
      </c>
      <c r="C479" t="s">
        <v>1269</v>
      </c>
      <c r="D479" t="s">
        <v>990</v>
      </c>
      <c r="E479">
        <v>2206</v>
      </c>
      <c r="F479">
        <v>2222</v>
      </c>
      <c r="G479">
        <v>500</v>
      </c>
      <c r="H479" t="s">
        <v>984</v>
      </c>
      <c r="I479">
        <v>6481</v>
      </c>
      <c r="J479" t="s">
        <v>1288</v>
      </c>
      <c r="K479" t="s">
        <v>992</v>
      </c>
      <c r="L479">
        <v>2570</v>
      </c>
      <c r="M479">
        <v>2555</v>
      </c>
      <c r="N479">
        <v>400</v>
      </c>
      <c r="O479" t="s">
        <v>981</v>
      </c>
      <c r="P479">
        <v>0.68348339065535002</v>
      </c>
      <c r="Q479">
        <v>0.89469467217791498</v>
      </c>
      <c r="R479">
        <v>0.469330484939259</v>
      </c>
      <c r="S479" s="15">
        <v>1.2472376150073201E-2</v>
      </c>
      <c r="T479">
        <v>-0.74080888227487995</v>
      </c>
      <c r="U479">
        <v>0.74080888227487995</v>
      </c>
      <c r="V479">
        <v>0.88268939322931395</v>
      </c>
      <c r="W479">
        <v>-6.53</v>
      </c>
      <c r="X479">
        <v>8.7100000000000009</v>
      </c>
      <c r="Y479">
        <v>401770</v>
      </c>
      <c r="Z479">
        <v>33481</v>
      </c>
      <c r="AA479">
        <v>1.71</v>
      </c>
      <c r="AB479">
        <v>12</v>
      </c>
      <c r="AC479">
        <v>10</v>
      </c>
      <c r="AD479">
        <v>2</v>
      </c>
      <c r="AE479">
        <v>83.33</v>
      </c>
      <c r="AF479">
        <v>11</v>
      </c>
      <c r="AG479">
        <v>7</v>
      </c>
      <c r="AH479">
        <v>2</v>
      </c>
      <c r="AI479">
        <v>3</v>
      </c>
    </row>
    <row r="480" spans="1:35" x14ac:dyDescent="0.2">
      <c r="A480" s="102">
        <v>3484</v>
      </c>
      <c r="B480">
        <v>8056</v>
      </c>
      <c r="C480" t="s">
        <v>2464</v>
      </c>
      <c r="D480" t="s">
        <v>983</v>
      </c>
      <c r="E480">
        <v>3230</v>
      </c>
      <c r="F480">
        <v>3300</v>
      </c>
      <c r="G480">
        <v>300</v>
      </c>
      <c r="H480" t="s">
        <v>984</v>
      </c>
      <c r="I480">
        <v>8473</v>
      </c>
      <c r="J480" t="s">
        <v>1624</v>
      </c>
      <c r="K480" t="s">
        <v>1118</v>
      </c>
      <c r="L480">
        <v>2128</v>
      </c>
      <c r="M480">
        <v>2193</v>
      </c>
      <c r="N480">
        <v>500</v>
      </c>
      <c r="O480" t="s">
        <v>981</v>
      </c>
      <c r="P480">
        <v>0.93883625659027903</v>
      </c>
      <c r="Q480">
        <v>0.882651076715955</v>
      </c>
      <c r="R480">
        <v>0.17815338145374601</v>
      </c>
      <c r="S480">
        <v>4.34826042103031E-4</v>
      </c>
      <c r="T480">
        <v>-0.69409822916019503</v>
      </c>
      <c r="U480">
        <v>0.69409822916019503</v>
      </c>
      <c r="V480">
        <v>0.71783778899220496</v>
      </c>
      <c r="W480">
        <v>-6.3</v>
      </c>
      <c r="X480">
        <v>10.76</v>
      </c>
      <c r="Y480">
        <v>401691</v>
      </c>
      <c r="Z480">
        <v>26779</v>
      </c>
      <c r="AA480">
        <v>1.42</v>
      </c>
      <c r="AB480">
        <v>15</v>
      </c>
      <c r="AC480">
        <v>10</v>
      </c>
      <c r="AD480">
        <v>5</v>
      </c>
      <c r="AE480">
        <v>66.67</v>
      </c>
      <c r="AF480">
        <v>11</v>
      </c>
      <c r="AG480">
        <v>8</v>
      </c>
      <c r="AH480">
        <v>3</v>
      </c>
      <c r="AI480">
        <v>4</v>
      </c>
    </row>
    <row r="481" spans="1:35" x14ac:dyDescent="0.2">
      <c r="A481" s="102">
        <v>2724</v>
      </c>
      <c r="B481">
        <v>4204</v>
      </c>
      <c r="C481" t="s">
        <v>226</v>
      </c>
      <c r="D481" t="s">
        <v>1003</v>
      </c>
      <c r="E481">
        <v>1337</v>
      </c>
      <c r="F481">
        <v>1364</v>
      </c>
      <c r="G481">
        <v>500</v>
      </c>
      <c r="H481" t="s">
        <v>984</v>
      </c>
      <c r="I481">
        <v>6028</v>
      </c>
      <c r="J481" t="s">
        <v>469</v>
      </c>
      <c r="K481" t="s">
        <v>993</v>
      </c>
      <c r="L481">
        <v>6150</v>
      </c>
      <c r="M481">
        <v>6230</v>
      </c>
      <c r="N481">
        <v>100</v>
      </c>
      <c r="O481" t="s">
        <v>981</v>
      </c>
      <c r="P481">
        <v>0.81525947609346805</v>
      </c>
      <c r="Q481">
        <v>0.90272986026947799</v>
      </c>
      <c r="R481">
        <v>0.46553268700672001</v>
      </c>
      <c r="S481" s="15">
        <v>4.8681997965088503E-3</v>
      </c>
      <c r="T481">
        <v>-1.49449041233333</v>
      </c>
      <c r="U481">
        <v>1.49449041233333</v>
      </c>
      <c r="V481">
        <v>1.65016851368406</v>
      </c>
      <c r="W481">
        <v>-17.600000000000001</v>
      </c>
      <c r="X481">
        <v>9.4700000000000006</v>
      </c>
      <c r="Y481">
        <v>401317</v>
      </c>
      <c r="Z481">
        <v>30871</v>
      </c>
      <c r="AA481">
        <v>1.9</v>
      </c>
      <c r="AB481">
        <v>13</v>
      </c>
      <c r="AC481">
        <v>10</v>
      </c>
      <c r="AD481">
        <v>3</v>
      </c>
      <c r="AE481">
        <v>76.92</v>
      </c>
      <c r="AF481">
        <v>8</v>
      </c>
      <c r="AG481">
        <v>9</v>
      </c>
      <c r="AH481">
        <v>2</v>
      </c>
      <c r="AI481">
        <v>2</v>
      </c>
    </row>
    <row r="482" spans="1:35" x14ac:dyDescent="0.2">
      <c r="A482" s="102">
        <v>156</v>
      </c>
      <c r="B482">
        <v>4203</v>
      </c>
      <c r="C482" t="s">
        <v>563</v>
      </c>
      <c r="D482" t="s">
        <v>1003</v>
      </c>
      <c r="E482">
        <v>2795</v>
      </c>
      <c r="F482">
        <v>2668</v>
      </c>
      <c r="G482">
        <v>400</v>
      </c>
      <c r="H482" t="s">
        <v>984</v>
      </c>
      <c r="I482">
        <v>5232</v>
      </c>
      <c r="J482" t="s">
        <v>1606</v>
      </c>
      <c r="K482" t="s">
        <v>980</v>
      </c>
      <c r="L482">
        <v>3620</v>
      </c>
      <c r="M482">
        <v>3640</v>
      </c>
      <c r="N482">
        <v>300</v>
      </c>
      <c r="O482" t="s">
        <v>981</v>
      </c>
      <c r="P482">
        <v>0.90651575012761998</v>
      </c>
      <c r="Q482">
        <v>0.96674568619860601</v>
      </c>
      <c r="R482" s="15">
        <v>7.6068493224392797E-2</v>
      </c>
      <c r="S482" s="15">
        <v>1.87999940914877E-3</v>
      </c>
      <c r="T482">
        <v>-0.73850814624210703</v>
      </c>
      <c r="U482">
        <v>0.73850814624210703</v>
      </c>
      <c r="V482">
        <v>3.93641474745519E-2</v>
      </c>
      <c r="W482">
        <v>-8.76</v>
      </c>
      <c r="X482">
        <v>2.27</v>
      </c>
      <c r="Y482">
        <v>399748</v>
      </c>
      <c r="Z482">
        <v>28553</v>
      </c>
      <c r="AA482">
        <v>1.64</v>
      </c>
      <c r="AB482">
        <v>14</v>
      </c>
      <c r="AC482">
        <v>9</v>
      </c>
      <c r="AD482">
        <v>5</v>
      </c>
      <c r="AE482">
        <v>64.290000000000006</v>
      </c>
      <c r="AF482">
        <v>9</v>
      </c>
      <c r="AG482">
        <v>7</v>
      </c>
      <c r="AH482">
        <v>2</v>
      </c>
      <c r="AI482">
        <v>5</v>
      </c>
    </row>
    <row r="483" spans="1:35" x14ac:dyDescent="0.2">
      <c r="A483" s="102">
        <v>862</v>
      </c>
      <c r="B483">
        <v>1719</v>
      </c>
      <c r="C483" t="s">
        <v>463</v>
      </c>
      <c r="D483" t="s">
        <v>990</v>
      </c>
      <c r="E483">
        <v>656</v>
      </c>
      <c r="F483">
        <v>652</v>
      </c>
      <c r="G483">
        <v>1700</v>
      </c>
      <c r="H483" t="s">
        <v>984</v>
      </c>
      <c r="I483">
        <v>8020</v>
      </c>
      <c r="J483" t="s">
        <v>1061</v>
      </c>
      <c r="K483" t="s">
        <v>988</v>
      </c>
      <c r="L483">
        <v>1191</v>
      </c>
      <c r="M483">
        <v>1216</v>
      </c>
      <c r="N483">
        <v>900</v>
      </c>
      <c r="O483" t="s">
        <v>981</v>
      </c>
      <c r="P483">
        <v>0.82049651733994799</v>
      </c>
      <c r="Q483">
        <v>0.94446650585526404</v>
      </c>
      <c r="R483">
        <v>5.7668001592544899E-2</v>
      </c>
      <c r="S483">
        <v>5.1196717744486303E-3</v>
      </c>
      <c r="T483">
        <v>-3.2689642184520298</v>
      </c>
      <c r="U483">
        <v>3.2689642184520298</v>
      </c>
      <c r="V483">
        <v>3.0645560950466999</v>
      </c>
      <c r="W483">
        <v>-18.73</v>
      </c>
      <c r="X483">
        <v>1.28</v>
      </c>
      <c r="Y483">
        <v>399747</v>
      </c>
      <c r="Z483">
        <v>21039</v>
      </c>
      <c r="AA483">
        <v>0.99</v>
      </c>
      <c r="AB483">
        <v>19</v>
      </c>
      <c r="AC483">
        <v>13</v>
      </c>
      <c r="AD483">
        <v>6</v>
      </c>
      <c r="AE483">
        <v>68.42</v>
      </c>
      <c r="AF483">
        <v>12</v>
      </c>
      <c r="AG483">
        <v>10</v>
      </c>
      <c r="AH483">
        <v>3</v>
      </c>
      <c r="AI483">
        <v>6</v>
      </c>
    </row>
    <row r="484" spans="1:35" x14ac:dyDescent="0.2">
      <c r="A484" s="102">
        <v>30</v>
      </c>
      <c r="B484">
        <v>4676</v>
      </c>
      <c r="C484" t="s">
        <v>1323</v>
      </c>
      <c r="D484" t="s">
        <v>983</v>
      </c>
      <c r="E484">
        <v>1000</v>
      </c>
      <c r="F484">
        <v>1005</v>
      </c>
      <c r="G484">
        <v>800</v>
      </c>
      <c r="H484" t="s">
        <v>984</v>
      </c>
      <c r="I484">
        <v>8316</v>
      </c>
      <c r="J484" t="s">
        <v>1145</v>
      </c>
      <c r="K484" t="s">
        <v>1024</v>
      </c>
      <c r="L484">
        <v>2802</v>
      </c>
      <c r="M484">
        <v>2805.5</v>
      </c>
      <c r="N484">
        <v>300</v>
      </c>
      <c r="O484" t="s">
        <v>981</v>
      </c>
      <c r="P484">
        <v>0.97051035144625197</v>
      </c>
      <c r="Q484">
        <v>0.97836508881536199</v>
      </c>
      <c r="R484" s="15">
        <v>5.9568374704444897E-5</v>
      </c>
      <c r="S484">
        <v>4.0406045307215897E-3</v>
      </c>
      <c r="T484">
        <v>-2.4701705414627999</v>
      </c>
      <c r="U484">
        <v>2.4701705414627999</v>
      </c>
      <c r="V484">
        <v>2.1501399045504699</v>
      </c>
      <c r="W484">
        <v>-7.2</v>
      </c>
      <c r="X484">
        <v>4.47</v>
      </c>
      <c r="Y484">
        <v>399680</v>
      </c>
      <c r="Z484">
        <v>30745</v>
      </c>
      <c r="AA484">
        <v>1.6</v>
      </c>
      <c r="AB484">
        <v>13</v>
      </c>
      <c r="AC484">
        <v>11</v>
      </c>
      <c r="AD484">
        <v>2</v>
      </c>
      <c r="AE484">
        <v>84.62</v>
      </c>
      <c r="AF484">
        <v>12</v>
      </c>
      <c r="AG484">
        <v>6</v>
      </c>
      <c r="AH484">
        <v>1</v>
      </c>
      <c r="AI484">
        <v>6</v>
      </c>
    </row>
    <row r="485" spans="1:35" x14ac:dyDescent="0.2">
      <c r="A485" s="102">
        <v>212</v>
      </c>
      <c r="B485">
        <v>4204</v>
      </c>
      <c r="C485" t="s">
        <v>226</v>
      </c>
      <c r="D485" t="s">
        <v>1003</v>
      </c>
      <c r="E485">
        <v>1337</v>
      </c>
      <c r="F485">
        <v>1364</v>
      </c>
      <c r="G485">
        <v>700</v>
      </c>
      <c r="H485" t="s">
        <v>984</v>
      </c>
      <c r="I485">
        <v>5714</v>
      </c>
      <c r="J485" t="s">
        <v>594</v>
      </c>
      <c r="K485" t="s">
        <v>994</v>
      </c>
      <c r="L485">
        <v>3060</v>
      </c>
      <c r="M485">
        <v>3090</v>
      </c>
      <c r="N485">
        <v>300</v>
      </c>
      <c r="O485" t="s">
        <v>981</v>
      </c>
      <c r="P485">
        <v>0.93797798517390496</v>
      </c>
      <c r="Q485">
        <v>0.96375778636484299</v>
      </c>
      <c r="R485">
        <v>3.8831140492661703E-2</v>
      </c>
      <c r="S485">
        <v>8.6850032739650999E-4</v>
      </c>
      <c r="T485">
        <v>-1.71406368445516</v>
      </c>
      <c r="U485">
        <v>1.71406368445516</v>
      </c>
      <c r="V485">
        <v>1.81416748981027</v>
      </c>
      <c r="W485">
        <v>-7.73</v>
      </c>
      <c r="X485">
        <v>3</v>
      </c>
      <c r="Y485">
        <v>399245</v>
      </c>
      <c r="Z485">
        <v>24953</v>
      </c>
      <c r="AA485">
        <v>1.3</v>
      </c>
      <c r="AB485">
        <v>16</v>
      </c>
      <c r="AC485">
        <v>13</v>
      </c>
      <c r="AD485">
        <v>3</v>
      </c>
      <c r="AE485">
        <v>81.25</v>
      </c>
      <c r="AF485">
        <v>12</v>
      </c>
      <c r="AG485">
        <v>9</v>
      </c>
      <c r="AH485">
        <v>1</v>
      </c>
      <c r="AI485">
        <v>6</v>
      </c>
    </row>
    <row r="486" spans="1:35" x14ac:dyDescent="0.2">
      <c r="A486" s="102">
        <v>309</v>
      </c>
      <c r="B486">
        <v>5991</v>
      </c>
      <c r="C486" t="s">
        <v>859</v>
      </c>
      <c r="D486" t="s">
        <v>1126</v>
      </c>
      <c r="E486">
        <v>697</v>
      </c>
      <c r="F486">
        <v>698</v>
      </c>
      <c r="G486">
        <v>1400</v>
      </c>
      <c r="H486" t="s">
        <v>981</v>
      </c>
      <c r="I486">
        <v>9810</v>
      </c>
      <c r="J486" t="s">
        <v>948</v>
      </c>
      <c r="K486" t="s">
        <v>988</v>
      </c>
      <c r="L486">
        <v>3220</v>
      </c>
      <c r="M486">
        <v>3235</v>
      </c>
      <c r="N486">
        <v>300</v>
      </c>
      <c r="O486" t="s">
        <v>984</v>
      </c>
      <c r="P486">
        <v>0.88816683668812602</v>
      </c>
      <c r="Q486">
        <v>0.960020914017503</v>
      </c>
      <c r="R486">
        <v>0.445359488242136</v>
      </c>
      <c r="S486">
        <v>9.2303298762786701E-3</v>
      </c>
      <c r="T486">
        <v>1.5483545491514601</v>
      </c>
      <c r="U486">
        <v>1.5483545491514601</v>
      </c>
      <c r="V486">
        <v>1.50060960813471</v>
      </c>
      <c r="W486">
        <v>8.61</v>
      </c>
      <c r="X486">
        <v>0.69</v>
      </c>
      <c r="Y486">
        <v>399066</v>
      </c>
      <c r="Z486">
        <v>28505</v>
      </c>
      <c r="AA486">
        <v>1.75</v>
      </c>
      <c r="AB486">
        <v>14</v>
      </c>
      <c r="AC486">
        <v>11</v>
      </c>
      <c r="AD486">
        <v>3</v>
      </c>
      <c r="AE486">
        <v>78.569999999999993</v>
      </c>
      <c r="AF486">
        <v>12</v>
      </c>
      <c r="AG486">
        <v>6</v>
      </c>
      <c r="AH486">
        <v>2</v>
      </c>
      <c r="AI486">
        <v>6</v>
      </c>
    </row>
    <row r="487" spans="1:35" x14ac:dyDescent="0.2">
      <c r="A487" s="102">
        <v>3209</v>
      </c>
      <c r="B487">
        <v>4062</v>
      </c>
      <c r="C487" t="s">
        <v>228</v>
      </c>
      <c r="D487" t="s">
        <v>986</v>
      </c>
      <c r="E487">
        <v>2949</v>
      </c>
      <c r="F487">
        <v>2884</v>
      </c>
      <c r="G487">
        <v>200</v>
      </c>
      <c r="H487" t="s">
        <v>981</v>
      </c>
      <c r="I487">
        <v>6758</v>
      </c>
      <c r="J487" t="s">
        <v>995</v>
      </c>
      <c r="K487" t="s">
        <v>986</v>
      </c>
      <c r="L487">
        <v>6800</v>
      </c>
      <c r="M487">
        <v>6685</v>
      </c>
      <c r="N487">
        <v>100</v>
      </c>
      <c r="O487" t="s">
        <v>984</v>
      </c>
      <c r="P487">
        <v>0.78793251831429301</v>
      </c>
      <c r="Q487">
        <v>0.89052566993516002</v>
      </c>
      <c r="R487">
        <v>0.21296324782808901</v>
      </c>
      <c r="S487" s="15">
        <v>1.06687008166702E-2</v>
      </c>
      <c r="T487">
        <v>2.5251110452344299</v>
      </c>
      <c r="U487">
        <v>2.5251110452344299</v>
      </c>
      <c r="V487">
        <v>2.74099260051567</v>
      </c>
      <c r="W487">
        <v>17.600000000000001</v>
      </c>
      <c r="X487">
        <v>13.72</v>
      </c>
      <c r="Y487">
        <v>398943</v>
      </c>
      <c r="Z487">
        <v>33245</v>
      </c>
      <c r="AA487">
        <v>1.8</v>
      </c>
      <c r="AB487">
        <v>12</v>
      </c>
      <c r="AC487">
        <v>9</v>
      </c>
      <c r="AD487">
        <v>3</v>
      </c>
      <c r="AE487">
        <v>75</v>
      </c>
      <c r="AF487">
        <v>9</v>
      </c>
      <c r="AG487">
        <v>9</v>
      </c>
      <c r="AH487">
        <v>3</v>
      </c>
      <c r="AI487">
        <v>0</v>
      </c>
    </row>
    <row r="488" spans="1:35" x14ac:dyDescent="0.2">
      <c r="A488" s="102">
        <v>2720</v>
      </c>
      <c r="B488">
        <v>1417</v>
      </c>
      <c r="C488" t="s">
        <v>1641</v>
      </c>
      <c r="D488" t="s">
        <v>990</v>
      </c>
      <c r="E488">
        <v>1485</v>
      </c>
      <c r="F488">
        <v>1486</v>
      </c>
      <c r="G488">
        <v>700</v>
      </c>
      <c r="H488" t="s">
        <v>981</v>
      </c>
      <c r="I488">
        <v>4061</v>
      </c>
      <c r="J488" t="s">
        <v>1161</v>
      </c>
      <c r="K488" t="s">
        <v>1003</v>
      </c>
      <c r="L488">
        <v>2688</v>
      </c>
      <c r="M488">
        <v>2686</v>
      </c>
      <c r="N488">
        <v>400</v>
      </c>
      <c r="O488" t="s">
        <v>984</v>
      </c>
      <c r="P488">
        <v>0.68123618967435395</v>
      </c>
      <c r="Q488">
        <v>0.90286104424693903</v>
      </c>
      <c r="R488">
        <v>0.108872886022771</v>
      </c>
      <c r="S488" s="106">
        <v>3.3482279437584199E-4</v>
      </c>
      <c r="T488">
        <v>0.34852183818695898</v>
      </c>
      <c r="U488">
        <v>0.34852183818695898</v>
      </c>
      <c r="V488">
        <v>0.116434531504979</v>
      </c>
      <c r="W488">
        <v>2.41</v>
      </c>
      <c r="X488">
        <v>3.18</v>
      </c>
      <c r="Y488">
        <v>398326</v>
      </c>
      <c r="Z488">
        <v>23431</v>
      </c>
      <c r="AA488">
        <v>1.1299999999999999</v>
      </c>
      <c r="AB488">
        <v>17</v>
      </c>
      <c r="AC488">
        <v>10</v>
      </c>
      <c r="AD488">
        <v>7</v>
      </c>
      <c r="AE488">
        <v>58.82</v>
      </c>
      <c r="AF488">
        <v>12</v>
      </c>
      <c r="AG488">
        <v>8</v>
      </c>
      <c r="AH488">
        <v>3</v>
      </c>
      <c r="AI488">
        <v>6</v>
      </c>
    </row>
    <row r="489" spans="1:35" x14ac:dyDescent="0.2">
      <c r="A489" s="102">
        <v>914</v>
      </c>
      <c r="B489">
        <v>3863</v>
      </c>
      <c r="C489" t="s">
        <v>1144</v>
      </c>
      <c r="D489" t="s">
        <v>1143</v>
      </c>
      <c r="E489">
        <v>1510</v>
      </c>
      <c r="F489">
        <v>1547</v>
      </c>
      <c r="G489">
        <v>700</v>
      </c>
      <c r="H489" t="s">
        <v>981</v>
      </c>
      <c r="I489">
        <v>9716</v>
      </c>
      <c r="J489" t="s">
        <v>1128</v>
      </c>
      <c r="K489" t="s">
        <v>993</v>
      </c>
      <c r="L489">
        <v>868</v>
      </c>
      <c r="M489">
        <v>867</v>
      </c>
      <c r="N489">
        <v>1200</v>
      </c>
      <c r="O489" t="s">
        <v>984</v>
      </c>
      <c r="P489">
        <v>0.74749133062168804</v>
      </c>
      <c r="Q489">
        <v>0.94284689762084295</v>
      </c>
      <c r="R489">
        <v>0.44065304484764201</v>
      </c>
      <c r="S489">
        <v>9.99575034409627E-3</v>
      </c>
      <c r="T489">
        <v>0.24662787511592099</v>
      </c>
      <c r="U489">
        <v>0.24662787511592099</v>
      </c>
      <c r="V489">
        <v>5.3233660099402197E-2</v>
      </c>
      <c r="W489">
        <v>3.24</v>
      </c>
      <c r="X489">
        <v>3.92</v>
      </c>
      <c r="Y489">
        <v>398175</v>
      </c>
      <c r="Z489">
        <v>20957</v>
      </c>
      <c r="AA489">
        <v>1</v>
      </c>
      <c r="AB489">
        <v>19</v>
      </c>
      <c r="AC489">
        <v>11</v>
      </c>
      <c r="AD489">
        <v>8</v>
      </c>
      <c r="AE489">
        <v>57.89</v>
      </c>
      <c r="AF489">
        <v>9</v>
      </c>
      <c r="AG489">
        <v>11</v>
      </c>
      <c r="AH489">
        <v>6</v>
      </c>
      <c r="AI489">
        <v>2</v>
      </c>
    </row>
    <row r="490" spans="1:35" x14ac:dyDescent="0.2">
      <c r="A490" s="102">
        <v>429</v>
      </c>
      <c r="B490">
        <v>5802</v>
      </c>
      <c r="C490" t="s">
        <v>1150</v>
      </c>
      <c r="D490" t="s">
        <v>994</v>
      </c>
      <c r="E490">
        <v>1092.5</v>
      </c>
      <c r="F490">
        <v>1091.5</v>
      </c>
      <c r="G490">
        <v>1000</v>
      </c>
      <c r="H490" t="s">
        <v>984</v>
      </c>
      <c r="I490">
        <v>8020</v>
      </c>
      <c r="J490" t="s">
        <v>1061</v>
      </c>
      <c r="K490" t="s">
        <v>988</v>
      </c>
      <c r="L490">
        <v>1191</v>
      </c>
      <c r="M490">
        <v>1216</v>
      </c>
      <c r="N490">
        <v>900</v>
      </c>
      <c r="O490" t="s">
        <v>981</v>
      </c>
      <c r="P490">
        <v>0.82513740097314603</v>
      </c>
      <c r="Q490">
        <v>0.95602747260436305</v>
      </c>
      <c r="R490">
        <v>0.35794905967574397</v>
      </c>
      <c r="S490">
        <v>1.3933366910835201E-3</v>
      </c>
      <c r="T490">
        <v>-2.3663482164838401</v>
      </c>
      <c r="U490">
        <v>2.3663482164838401</v>
      </c>
      <c r="V490">
        <v>2.0982511587833401</v>
      </c>
      <c r="W490">
        <v>-15.92</v>
      </c>
      <c r="X490">
        <v>0.26</v>
      </c>
      <c r="Y490">
        <v>398124</v>
      </c>
      <c r="Z490">
        <v>19906</v>
      </c>
      <c r="AA490">
        <v>0.97</v>
      </c>
      <c r="AB490">
        <v>20</v>
      </c>
      <c r="AC490">
        <v>14</v>
      </c>
      <c r="AD490">
        <v>6</v>
      </c>
      <c r="AE490">
        <v>70</v>
      </c>
      <c r="AF490">
        <v>14</v>
      </c>
      <c r="AG490">
        <v>8</v>
      </c>
      <c r="AH490">
        <v>1</v>
      </c>
      <c r="AI490">
        <v>11</v>
      </c>
    </row>
    <row r="491" spans="1:35" x14ac:dyDescent="0.2">
      <c r="A491" s="102">
        <v>1495</v>
      </c>
      <c r="B491">
        <v>4917</v>
      </c>
      <c r="C491" t="s">
        <v>1241</v>
      </c>
      <c r="D491" t="s">
        <v>1003</v>
      </c>
      <c r="E491">
        <v>2128</v>
      </c>
      <c r="F491">
        <v>2135</v>
      </c>
      <c r="G491">
        <v>500</v>
      </c>
      <c r="H491" t="s">
        <v>984</v>
      </c>
      <c r="I491">
        <v>7202</v>
      </c>
      <c r="J491" t="s">
        <v>637</v>
      </c>
      <c r="K491" t="s">
        <v>996</v>
      </c>
      <c r="L491">
        <v>876.6</v>
      </c>
      <c r="M491">
        <v>873.2</v>
      </c>
      <c r="N491">
        <v>1200</v>
      </c>
      <c r="O491" t="s">
        <v>981</v>
      </c>
      <c r="P491">
        <v>0.89697202986456204</v>
      </c>
      <c r="Q491">
        <v>0.93120267237186505</v>
      </c>
      <c r="R491">
        <v>4.1532027789420403E-2</v>
      </c>
      <c r="S491">
        <v>4.1021920929057903E-2</v>
      </c>
      <c r="T491">
        <v>-0.55598579676783</v>
      </c>
      <c r="U491">
        <v>0.55598579676783</v>
      </c>
      <c r="V491">
        <v>0.65385824529970304</v>
      </c>
      <c r="W491">
        <v>-6.04</v>
      </c>
      <c r="X491">
        <v>1.84</v>
      </c>
      <c r="Y491">
        <v>397797</v>
      </c>
      <c r="Z491">
        <v>17296</v>
      </c>
      <c r="AA491">
        <v>0.96</v>
      </c>
      <c r="AB491">
        <v>23</v>
      </c>
      <c r="AC491">
        <v>16</v>
      </c>
      <c r="AD491">
        <v>7</v>
      </c>
      <c r="AE491">
        <v>69.569999999999993</v>
      </c>
      <c r="AF491">
        <v>10</v>
      </c>
      <c r="AG491">
        <v>11</v>
      </c>
      <c r="AH491">
        <v>4</v>
      </c>
      <c r="AI491">
        <v>8</v>
      </c>
    </row>
    <row r="492" spans="1:35" x14ac:dyDescent="0.2">
      <c r="A492" s="102">
        <v>1251</v>
      </c>
      <c r="B492">
        <v>6201</v>
      </c>
      <c r="C492" t="s">
        <v>1259</v>
      </c>
      <c r="D492" t="s">
        <v>996</v>
      </c>
      <c r="E492">
        <v>5150</v>
      </c>
      <c r="F492">
        <v>5200</v>
      </c>
      <c r="G492">
        <v>200</v>
      </c>
      <c r="H492" t="s">
        <v>984</v>
      </c>
      <c r="I492">
        <v>6506</v>
      </c>
      <c r="J492" t="s">
        <v>1096</v>
      </c>
      <c r="K492" t="s">
        <v>986</v>
      </c>
      <c r="L492">
        <v>3500</v>
      </c>
      <c r="M492">
        <v>3490</v>
      </c>
      <c r="N492">
        <v>300</v>
      </c>
      <c r="O492" t="s">
        <v>981</v>
      </c>
      <c r="P492">
        <v>0.84350113854270203</v>
      </c>
      <c r="Q492">
        <v>0.93610896013754497</v>
      </c>
      <c r="R492" s="106">
        <v>0.28590032474313098</v>
      </c>
      <c r="S492">
        <v>1.0975709582659599E-4</v>
      </c>
      <c r="T492">
        <v>-1.7064755754866201</v>
      </c>
      <c r="U492">
        <v>1.7064755754866201</v>
      </c>
      <c r="V492">
        <v>1.9830341531336799</v>
      </c>
      <c r="W492">
        <v>-11.35</v>
      </c>
      <c r="X492">
        <v>0.67</v>
      </c>
      <c r="Y492">
        <v>397787</v>
      </c>
      <c r="Z492">
        <v>79557</v>
      </c>
      <c r="AA492">
        <v>4.58</v>
      </c>
      <c r="AB492">
        <v>5</v>
      </c>
      <c r="AC492">
        <v>5</v>
      </c>
      <c r="AD492">
        <v>0</v>
      </c>
      <c r="AE492">
        <v>100</v>
      </c>
      <c r="AF492">
        <v>5</v>
      </c>
      <c r="AG492">
        <v>5</v>
      </c>
      <c r="AH492">
        <v>0</v>
      </c>
      <c r="AI492">
        <v>0</v>
      </c>
    </row>
    <row r="493" spans="1:35" x14ac:dyDescent="0.2">
      <c r="A493" s="102">
        <v>217</v>
      </c>
      <c r="B493">
        <v>5471</v>
      </c>
      <c r="C493" t="s">
        <v>1146</v>
      </c>
      <c r="D493" t="s">
        <v>1022</v>
      </c>
      <c r="E493">
        <v>3270</v>
      </c>
      <c r="F493">
        <v>3160</v>
      </c>
      <c r="G493">
        <v>300</v>
      </c>
      <c r="H493" t="s">
        <v>984</v>
      </c>
      <c r="I493">
        <v>6995</v>
      </c>
      <c r="J493" t="s">
        <v>47</v>
      </c>
      <c r="K493" t="s">
        <v>996</v>
      </c>
      <c r="L493">
        <v>1400</v>
      </c>
      <c r="M493">
        <v>1409</v>
      </c>
      <c r="N493">
        <v>700</v>
      </c>
      <c r="O493" t="s">
        <v>981</v>
      </c>
      <c r="P493">
        <v>0.91067765352353103</v>
      </c>
      <c r="Q493">
        <v>0.96355215386511806</v>
      </c>
      <c r="R493">
        <v>1.8684896531995499E-2</v>
      </c>
      <c r="S493">
        <v>8.2173962327770897E-2</v>
      </c>
      <c r="T493">
        <v>-1.4486990204952399</v>
      </c>
      <c r="U493">
        <v>1.4486990204952399</v>
      </c>
      <c r="V493">
        <v>0.22417975787886699</v>
      </c>
      <c r="W493">
        <v>-9.74</v>
      </c>
      <c r="X493">
        <v>4.04</v>
      </c>
      <c r="Y493">
        <v>397380</v>
      </c>
      <c r="Z493">
        <v>33115</v>
      </c>
      <c r="AA493">
        <v>1.86</v>
      </c>
      <c r="AB493">
        <v>12</v>
      </c>
      <c r="AC493">
        <v>8</v>
      </c>
      <c r="AD493">
        <v>4</v>
      </c>
      <c r="AE493">
        <v>66.67</v>
      </c>
      <c r="AF493">
        <v>11</v>
      </c>
      <c r="AG493">
        <v>7</v>
      </c>
      <c r="AH493">
        <v>1</v>
      </c>
      <c r="AI493">
        <v>4</v>
      </c>
    </row>
    <row r="494" spans="1:35" x14ac:dyDescent="0.2">
      <c r="A494" s="102">
        <v>3254</v>
      </c>
      <c r="B494">
        <v>2281</v>
      </c>
      <c r="C494" t="s">
        <v>874</v>
      </c>
      <c r="D494" t="s">
        <v>1006</v>
      </c>
      <c r="E494">
        <v>2369</v>
      </c>
      <c r="F494">
        <v>2382</v>
      </c>
      <c r="G494">
        <v>400</v>
      </c>
      <c r="H494" t="s">
        <v>984</v>
      </c>
      <c r="I494">
        <v>5947</v>
      </c>
      <c r="J494" t="s">
        <v>227</v>
      </c>
      <c r="K494" t="s">
        <v>1126</v>
      </c>
      <c r="L494">
        <v>8450</v>
      </c>
      <c r="M494">
        <v>8490</v>
      </c>
      <c r="N494">
        <v>100</v>
      </c>
      <c r="O494" t="s">
        <v>981</v>
      </c>
      <c r="P494">
        <v>0.84658461702370202</v>
      </c>
      <c r="Q494">
        <v>0.88952982806532099</v>
      </c>
      <c r="R494">
        <v>8.4632205384364195E-2</v>
      </c>
      <c r="S494" s="15">
        <v>1.1089036275162299E-2</v>
      </c>
      <c r="T494">
        <v>-1.7998533282954401</v>
      </c>
      <c r="U494">
        <v>1.7998533282954401</v>
      </c>
      <c r="V494">
        <v>1.70184423935856</v>
      </c>
      <c r="W494">
        <v>-9.1</v>
      </c>
      <c r="X494">
        <v>12.23</v>
      </c>
      <c r="Y494">
        <v>396685</v>
      </c>
      <c r="Z494">
        <v>39668</v>
      </c>
      <c r="AA494">
        <v>2.4900000000000002</v>
      </c>
      <c r="AB494">
        <v>10</v>
      </c>
      <c r="AC494">
        <v>9</v>
      </c>
      <c r="AD494">
        <v>1</v>
      </c>
      <c r="AE494">
        <v>90</v>
      </c>
      <c r="AF494">
        <v>10</v>
      </c>
      <c r="AG494">
        <v>8</v>
      </c>
      <c r="AH494">
        <v>1</v>
      </c>
      <c r="AI494">
        <v>1</v>
      </c>
    </row>
    <row r="495" spans="1:35" x14ac:dyDescent="0.2">
      <c r="A495" s="102">
        <v>648</v>
      </c>
      <c r="B495">
        <v>4471</v>
      </c>
      <c r="C495" t="s">
        <v>1320</v>
      </c>
      <c r="D495" t="s">
        <v>1003</v>
      </c>
      <c r="E495">
        <v>4470</v>
      </c>
      <c r="F495">
        <v>4520</v>
      </c>
      <c r="G495">
        <v>200</v>
      </c>
      <c r="H495" t="s">
        <v>981</v>
      </c>
      <c r="I495">
        <v>5801</v>
      </c>
      <c r="J495" t="s">
        <v>1204</v>
      </c>
      <c r="K495" t="s">
        <v>994</v>
      </c>
      <c r="L495">
        <v>2026</v>
      </c>
      <c r="M495">
        <v>1976</v>
      </c>
      <c r="N495">
        <v>500</v>
      </c>
      <c r="O495" t="s">
        <v>984</v>
      </c>
      <c r="P495">
        <v>0.86541719767446701</v>
      </c>
      <c r="Q495">
        <v>0.95014776152038605</v>
      </c>
      <c r="R495">
        <v>0.32120977356220298</v>
      </c>
      <c r="S495" s="15">
        <v>5.1356694955731301E-2</v>
      </c>
      <c r="T495">
        <v>2.3617631601219902</v>
      </c>
      <c r="U495">
        <v>2.3617631601219902</v>
      </c>
      <c r="V495">
        <v>1.5631566941944499</v>
      </c>
      <c r="W495">
        <v>11.36</v>
      </c>
      <c r="X495">
        <v>9.2899999999999991</v>
      </c>
      <c r="Y495">
        <v>396567</v>
      </c>
      <c r="Z495">
        <v>56652</v>
      </c>
      <c r="AA495">
        <v>3</v>
      </c>
      <c r="AB495">
        <v>7</v>
      </c>
      <c r="AC495">
        <v>7</v>
      </c>
      <c r="AD495">
        <v>0</v>
      </c>
      <c r="AE495">
        <v>100</v>
      </c>
      <c r="AF495">
        <v>10</v>
      </c>
      <c r="AG495">
        <v>7</v>
      </c>
      <c r="AH495">
        <v>0</v>
      </c>
      <c r="AI495">
        <v>0</v>
      </c>
    </row>
    <row r="496" spans="1:35" x14ac:dyDescent="0.2">
      <c r="A496" s="102">
        <v>728</v>
      </c>
      <c r="B496">
        <v>6501</v>
      </c>
      <c r="C496" t="s">
        <v>1115</v>
      </c>
      <c r="D496" t="s">
        <v>986</v>
      </c>
      <c r="E496">
        <v>3077</v>
      </c>
      <c r="F496">
        <v>3109</v>
      </c>
      <c r="G496">
        <v>300</v>
      </c>
      <c r="H496" t="s">
        <v>981</v>
      </c>
      <c r="I496">
        <v>8795</v>
      </c>
      <c r="J496" t="s">
        <v>1178</v>
      </c>
      <c r="K496" t="s">
        <v>1111</v>
      </c>
      <c r="L496">
        <v>807</v>
      </c>
      <c r="M496">
        <v>834</v>
      </c>
      <c r="N496">
        <v>1100</v>
      </c>
      <c r="O496" t="s">
        <v>984</v>
      </c>
      <c r="P496">
        <v>0.940800187399361</v>
      </c>
      <c r="Q496">
        <v>0.94795821504133604</v>
      </c>
      <c r="R496">
        <v>0.24250650206395299</v>
      </c>
      <c r="S496" s="15">
        <v>5.4325636233344202E-2</v>
      </c>
      <c r="T496">
        <v>1.2258583284229401</v>
      </c>
      <c r="U496">
        <v>1.2258583284229401</v>
      </c>
      <c r="V496">
        <v>1.2172671663219901</v>
      </c>
      <c r="W496">
        <v>5.26</v>
      </c>
      <c r="X496">
        <v>1.64</v>
      </c>
      <c r="Y496">
        <v>395967</v>
      </c>
      <c r="Z496">
        <v>20840</v>
      </c>
      <c r="AA496">
        <v>1.27</v>
      </c>
      <c r="AB496">
        <v>19</v>
      </c>
      <c r="AC496">
        <v>12</v>
      </c>
      <c r="AD496">
        <v>7</v>
      </c>
      <c r="AE496">
        <v>63.16</v>
      </c>
      <c r="AF496">
        <v>10</v>
      </c>
      <c r="AG496">
        <v>11</v>
      </c>
      <c r="AH496">
        <v>4</v>
      </c>
      <c r="AI496">
        <v>4</v>
      </c>
    </row>
    <row r="497" spans="1:35" x14ac:dyDescent="0.2">
      <c r="A497" s="102">
        <v>2960</v>
      </c>
      <c r="B497">
        <v>3632</v>
      </c>
      <c r="C497" t="s">
        <v>1630</v>
      </c>
      <c r="D497" t="s">
        <v>983</v>
      </c>
      <c r="E497">
        <v>448</v>
      </c>
      <c r="F497">
        <v>444</v>
      </c>
      <c r="G497">
        <v>2400</v>
      </c>
      <c r="H497" t="s">
        <v>981</v>
      </c>
      <c r="I497">
        <v>7261</v>
      </c>
      <c r="J497" t="s">
        <v>1262</v>
      </c>
      <c r="K497" t="s">
        <v>996</v>
      </c>
      <c r="L497">
        <v>612</v>
      </c>
      <c r="M497">
        <v>603</v>
      </c>
      <c r="N497">
        <v>1800</v>
      </c>
      <c r="O497" t="s">
        <v>984</v>
      </c>
      <c r="P497">
        <v>0.63965317847232495</v>
      </c>
      <c r="Q497">
        <v>0.89667843768921396</v>
      </c>
      <c r="R497">
        <v>0.24024726285078599</v>
      </c>
      <c r="S497">
        <v>9.4413874321146604E-2</v>
      </c>
      <c r="T497">
        <v>1.11415880259883</v>
      </c>
      <c r="U497">
        <v>1.11415880259883</v>
      </c>
      <c r="V497">
        <v>1.0119176680111399</v>
      </c>
      <c r="W497">
        <v>13.79</v>
      </c>
      <c r="X497">
        <v>1.82</v>
      </c>
      <c r="Y497">
        <v>395297</v>
      </c>
      <c r="Z497">
        <v>18824</v>
      </c>
      <c r="AA497">
        <v>0.9</v>
      </c>
      <c r="AB497">
        <v>21</v>
      </c>
      <c r="AC497">
        <v>16</v>
      </c>
      <c r="AD497">
        <v>5</v>
      </c>
      <c r="AE497">
        <v>76.19</v>
      </c>
      <c r="AF497">
        <v>10</v>
      </c>
      <c r="AG497">
        <v>12</v>
      </c>
      <c r="AH497">
        <v>5</v>
      </c>
      <c r="AI497">
        <v>4</v>
      </c>
    </row>
    <row r="498" spans="1:35" x14ac:dyDescent="0.2">
      <c r="A498" s="102">
        <v>2186</v>
      </c>
      <c r="B498">
        <v>4061</v>
      </c>
      <c r="C498" t="s">
        <v>1161</v>
      </c>
      <c r="D498" t="s">
        <v>1003</v>
      </c>
      <c r="E498">
        <v>2688</v>
      </c>
      <c r="F498">
        <v>2686</v>
      </c>
      <c r="G498">
        <v>400</v>
      </c>
      <c r="H498" t="s">
        <v>981</v>
      </c>
      <c r="I498">
        <v>9072</v>
      </c>
      <c r="J498" t="s">
        <v>1064</v>
      </c>
      <c r="K498" t="s">
        <v>1065</v>
      </c>
      <c r="L498">
        <v>2031</v>
      </c>
      <c r="M498">
        <v>2016</v>
      </c>
      <c r="N498">
        <v>500</v>
      </c>
      <c r="O498" t="s">
        <v>984</v>
      </c>
      <c r="P498">
        <v>0.60915663560497002</v>
      </c>
      <c r="Q498">
        <v>0.91583402975842099</v>
      </c>
      <c r="R498">
        <v>0.37045241428141501</v>
      </c>
      <c r="S498">
        <v>1.9776388265966499E-3</v>
      </c>
      <c r="T498">
        <v>1.1749276303429299</v>
      </c>
      <c r="U498">
        <v>1.1749276303429299</v>
      </c>
      <c r="V498">
        <v>1.24872425800304</v>
      </c>
      <c r="W498">
        <v>8.4600000000000009</v>
      </c>
      <c r="X498">
        <v>6.18</v>
      </c>
      <c r="Y498">
        <v>395276</v>
      </c>
      <c r="Z498">
        <v>39528</v>
      </c>
      <c r="AA498">
        <v>2.39</v>
      </c>
      <c r="AB498">
        <v>10</v>
      </c>
      <c r="AC498">
        <v>7</v>
      </c>
      <c r="AD498">
        <v>3</v>
      </c>
      <c r="AE498">
        <v>70</v>
      </c>
      <c r="AF498">
        <v>11</v>
      </c>
      <c r="AG498">
        <v>7</v>
      </c>
      <c r="AH498">
        <v>2</v>
      </c>
      <c r="AI498">
        <v>1</v>
      </c>
    </row>
    <row r="499" spans="1:35" x14ac:dyDescent="0.2">
      <c r="A499" s="102">
        <v>1776</v>
      </c>
      <c r="B499">
        <v>4634</v>
      </c>
      <c r="C499" t="s">
        <v>62</v>
      </c>
      <c r="D499" t="s">
        <v>1003</v>
      </c>
      <c r="E499">
        <v>1920</v>
      </c>
      <c r="F499">
        <v>1921</v>
      </c>
      <c r="G499">
        <v>400</v>
      </c>
      <c r="H499" t="s">
        <v>984</v>
      </c>
      <c r="I499">
        <v>6902</v>
      </c>
      <c r="J499" t="s">
        <v>628</v>
      </c>
      <c r="K499" t="s">
        <v>996</v>
      </c>
      <c r="L499">
        <v>3745</v>
      </c>
      <c r="M499">
        <v>3760</v>
      </c>
      <c r="N499">
        <v>200</v>
      </c>
      <c r="O499" t="s">
        <v>981</v>
      </c>
      <c r="P499">
        <v>0.84703769612957402</v>
      </c>
      <c r="Q499">
        <v>0.92516328177483598</v>
      </c>
      <c r="R499" s="15">
        <v>0.348327770797631</v>
      </c>
      <c r="S499">
        <v>8.5781139042764507E-2</v>
      </c>
      <c r="T499">
        <v>-1.3852573379844</v>
      </c>
      <c r="U499">
        <v>1.3852573379844</v>
      </c>
      <c r="V499">
        <v>0.51756425983948495</v>
      </c>
      <c r="W499">
        <v>-6.59</v>
      </c>
      <c r="X499">
        <v>2.1800000000000002</v>
      </c>
      <c r="Y499">
        <v>395126</v>
      </c>
      <c r="Z499">
        <v>28223</v>
      </c>
      <c r="AA499">
        <v>1.57</v>
      </c>
      <c r="AB499">
        <v>14</v>
      </c>
      <c r="AC499">
        <v>11</v>
      </c>
      <c r="AD499">
        <v>3</v>
      </c>
      <c r="AE499">
        <v>78.569999999999993</v>
      </c>
      <c r="AF499">
        <v>13</v>
      </c>
      <c r="AG499">
        <v>7</v>
      </c>
      <c r="AH499">
        <v>0</v>
      </c>
      <c r="AI499">
        <v>7</v>
      </c>
    </row>
    <row r="500" spans="1:35" x14ac:dyDescent="0.2">
      <c r="A500" s="102">
        <v>421</v>
      </c>
      <c r="B500">
        <v>2433</v>
      </c>
      <c r="C500" t="s">
        <v>1319</v>
      </c>
      <c r="D500" t="s">
        <v>993</v>
      </c>
      <c r="E500">
        <v>1128</v>
      </c>
      <c r="F500">
        <v>1117</v>
      </c>
      <c r="G500">
        <v>1000</v>
      </c>
      <c r="H500" t="s">
        <v>984</v>
      </c>
      <c r="I500">
        <v>5233</v>
      </c>
      <c r="J500" t="s">
        <v>1127</v>
      </c>
      <c r="K500" t="s">
        <v>980</v>
      </c>
      <c r="L500">
        <v>2127</v>
      </c>
      <c r="M500">
        <v>2125</v>
      </c>
      <c r="N500">
        <v>500</v>
      </c>
      <c r="O500" t="s">
        <v>981</v>
      </c>
      <c r="P500">
        <v>0.92866404100725097</v>
      </c>
      <c r="Q500">
        <v>0.95626966255161805</v>
      </c>
      <c r="R500">
        <v>0.16708682538944</v>
      </c>
      <c r="S500">
        <v>5.9733629497431398E-2</v>
      </c>
      <c r="T500">
        <v>-9.7561541212900907E-2</v>
      </c>
      <c r="U500">
        <v>9.7561541212900907E-2</v>
      </c>
      <c r="V500">
        <v>6.4191710226641704E-2</v>
      </c>
      <c r="W500">
        <v>-0.56000000000000005</v>
      </c>
      <c r="X500">
        <v>5.13</v>
      </c>
      <c r="Y500">
        <v>394842</v>
      </c>
      <c r="Z500">
        <v>18802</v>
      </c>
      <c r="AA500">
        <v>0.88</v>
      </c>
      <c r="AB500">
        <v>21</v>
      </c>
      <c r="AC500">
        <v>11</v>
      </c>
      <c r="AD500">
        <v>10</v>
      </c>
      <c r="AE500">
        <v>52.38</v>
      </c>
      <c r="AF500">
        <v>12</v>
      </c>
      <c r="AG500">
        <v>8</v>
      </c>
      <c r="AH500">
        <v>3</v>
      </c>
      <c r="AI500">
        <v>10</v>
      </c>
    </row>
    <row r="501" spans="1:35" x14ac:dyDescent="0.2">
      <c r="A501" s="102">
        <v>158</v>
      </c>
      <c r="B501">
        <v>5334</v>
      </c>
      <c r="C501" t="s">
        <v>1168</v>
      </c>
      <c r="D501" t="s">
        <v>980</v>
      </c>
      <c r="E501">
        <v>1586</v>
      </c>
      <c r="F501">
        <v>1584</v>
      </c>
      <c r="G501">
        <v>600</v>
      </c>
      <c r="H501" t="s">
        <v>981</v>
      </c>
      <c r="I501">
        <v>9101</v>
      </c>
      <c r="J501" t="s">
        <v>739</v>
      </c>
      <c r="K501" t="s">
        <v>1165</v>
      </c>
      <c r="L501">
        <v>1392</v>
      </c>
      <c r="M501">
        <v>1404</v>
      </c>
      <c r="N501">
        <v>700</v>
      </c>
      <c r="O501" t="s">
        <v>984</v>
      </c>
      <c r="P501">
        <v>0.93482406168508803</v>
      </c>
      <c r="Q501">
        <v>0.96671603474064505</v>
      </c>
      <c r="R501" s="15">
        <v>3.6494923504842603E-4</v>
      </c>
      <c r="S501">
        <v>4.31469893833486E-2</v>
      </c>
      <c r="T501">
        <v>0.31171509924185598</v>
      </c>
      <c r="U501">
        <v>0.31171509924185598</v>
      </c>
      <c r="V501">
        <v>0.45835331599995899</v>
      </c>
      <c r="W501">
        <v>1.07</v>
      </c>
      <c r="X501">
        <v>3.41</v>
      </c>
      <c r="Y501">
        <v>394598</v>
      </c>
      <c r="Z501">
        <v>26307</v>
      </c>
      <c r="AA501">
        <v>1.3</v>
      </c>
      <c r="AB501">
        <v>15</v>
      </c>
      <c r="AC501">
        <v>9</v>
      </c>
      <c r="AD501">
        <v>6</v>
      </c>
      <c r="AE501">
        <v>60</v>
      </c>
      <c r="AF501">
        <v>8</v>
      </c>
      <c r="AG501">
        <v>9</v>
      </c>
      <c r="AH501">
        <v>4</v>
      </c>
      <c r="AI501">
        <v>2</v>
      </c>
    </row>
    <row r="502" spans="1:35" x14ac:dyDescent="0.2">
      <c r="A502" s="102">
        <v>2831</v>
      </c>
      <c r="B502">
        <v>3231</v>
      </c>
      <c r="C502" t="s">
        <v>378</v>
      </c>
      <c r="D502" t="s">
        <v>1000</v>
      </c>
      <c r="E502">
        <v>1770</v>
      </c>
      <c r="F502">
        <v>1768</v>
      </c>
      <c r="G502">
        <v>600</v>
      </c>
      <c r="H502" t="s">
        <v>984</v>
      </c>
      <c r="I502">
        <v>6098</v>
      </c>
      <c r="J502" t="s">
        <v>235</v>
      </c>
      <c r="K502" t="s">
        <v>993</v>
      </c>
      <c r="L502">
        <v>3302</v>
      </c>
      <c r="M502">
        <v>3320</v>
      </c>
      <c r="N502">
        <v>300</v>
      </c>
      <c r="O502" t="s">
        <v>981</v>
      </c>
      <c r="P502">
        <v>0.95719222406415905</v>
      </c>
      <c r="Q502">
        <v>0.900035482664441</v>
      </c>
      <c r="R502">
        <v>0.47895687909790402</v>
      </c>
      <c r="S502" s="15">
        <v>6.6182941967509901E-2</v>
      </c>
      <c r="T502">
        <v>-2.72009683909058</v>
      </c>
      <c r="U502">
        <v>2.72009683909058</v>
      </c>
      <c r="V502">
        <v>3.1385075918691201</v>
      </c>
      <c r="W502">
        <v>-15</v>
      </c>
      <c r="X502">
        <v>6.51</v>
      </c>
      <c r="Y502">
        <v>394432</v>
      </c>
      <c r="Z502">
        <v>24652</v>
      </c>
      <c r="AA502">
        <v>1.1299999999999999</v>
      </c>
      <c r="AB502">
        <v>16</v>
      </c>
      <c r="AC502">
        <v>10</v>
      </c>
      <c r="AD502">
        <v>6</v>
      </c>
      <c r="AE502">
        <v>62.5</v>
      </c>
      <c r="AF502">
        <v>10</v>
      </c>
      <c r="AG502">
        <v>9</v>
      </c>
      <c r="AH502">
        <v>4</v>
      </c>
      <c r="AI502">
        <v>3</v>
      </c>
    </row>
    <row r="503" spans="1:35" x14ac:dyDescent="0.2">
      <c r="A503" s="102">
        <v>2183</v>
      </c>
      <c r="B503">
        <v>4114</v>
      </c>
      <c r="C503" t="s">
        <v>1088</v>
      </c>
      <c r="D503" t="s">
        <v>1003</v>
      </c>
      <c r="E503">
        <v>5540</v>
      </c>
      <c r="F503">
        <v>5430</v>
      </c>
      <c r="G503">
        <v>200</v>
      </c>
      <c r="H503" t="s">
        <v>981</v>
      </c>
      <c r="I503">
        <v>7762</v>
      </c>
      <c r="J503" t="s">
        <v>1134</v>
      </c>
      <c r="K503" t="s">
        <v>989</v>
      </c>
      <c r="L503">
        <v>340</v>
      </c>
      <c r="M503">
        <v>357</v>
      </c>
      <c r="N503">
        <v>3000</v>
      </c>
      <c r="O503" t="s">
        <v>984</v>
      </c>
      <c r="P503">
        <v>0.81753337112156899</v>
      </c>
      <c r="Q503">
        <v>0.91591449165833305</v>
      </c>
      <c r="R503" s="15">
        <v>2.6651820239320001E-2</v>
      </c>
      <c r="S503" s="15">
        <v>5.5583647792108302E-2</v>
      </c>
      <c r="T503">
        <v>1.8584765216891801</v>
      </c>
      <c r="U503">
        <v>1.8584765216891801</v>
      </c>
      <c r="V503">
        <v>2.65122318426915</v>
      </c>
      <c r="W503">
        <v>12.54</v>
      </c>
      <c r="X503">
        <v>1.38</v>
      </c>
      <c r="Y503">
        <v>394126</v>
      </c>
      <c r="Z503">
        <v>20743</v>
      </c>
      <c r="AA503">
        <v>1.37</v>
      </c>
      <c r="AB503">
        <v>19</v>
      </c>
      <c r="AC503">
        <v>14</v>
      </c>
      <c r="AD503">
        <v>5</v>
      </c>
      <c r="AE503">
        <v>73.680000000000007</v>
      </c>
      <c r="AF503">
        <v>12</v>
      </c>
      <c r="AG503">
        <v>6</v>
      </c>
      <c r="AH503">
        <v>2</v>
      </c>
      <c r="AI503">
        <v>11</v>
      </c>
    </row>
    <row r="504" spans="1:35" x14ac:dyDescent="0.2">
      <c r="A504" s="102">
        <v>930</v>
      </c>
      <c r="B504">
        <v>1662</v>
      </c>
      <c r="C504" t="s">
        <v>481</v>
      </c>
      <c r="D504" t="s">
        <v>1139</v>
      </c>
      <c r="E504">
        <v>2007</v>
      </c>
      <c r="F504">
        <v>2085</v>
      </c>
      <c r="G504">
        <v>500</v>
      </c>
      <c r="H504" t="s">
        <v>981</v>
      </c>
      <c r="I504">
        <v>6995</v>
      </c>
      <c r="J504" t="s">
        <v>47</v>
      </c>
      <c r="K504" t="s">
        <v>996</v>
      </c>
      <c r="L504">
        <v>1400</v>
      </c>
      <c r="M504">
        <v>1409</v>
      </c>
      <c r="N504">
        <v>700</v>
      </c>
      <c r="O504" t="s">
        <v>984</v>
      </c>
      <c r="P504">
        <v>0.94097799743412003</v>
      </c>
      <c r="Q504">
        <v>0.942364686089602</v>
      </c>
      <c r="R504">
        <v>5.5643553552911798E-2</v>
      </c>
      <c r="S504">
        <v>3.9178253883232497E-2</v>
      </c>
      <c r="T504">
        <v>0.69925844348305899</v>
      </c>
      <c r="U504">
        <v>0.69925844348305899</v>
      </c>
      <c r="V504">
        <v>0.57141232892657901</v>
      </c>
      <c r="W504">
        <v>3.64</v>
      </c>
      <c r="X504">
        <v>5.39</v>
      </c>
      <c r="Y504">
        <v>393903</v>
      </c>
      <c r="Z504">
        <v>21884</v>
      </c>
      <c r="AA504">
        <v>1.1499999999999999</v>
      </c>
      <c r="AB504">
        <v>18</v>
      </c>
      <c r="AC504">
        <v>12</v>
      </c>
      <c r="AD504">
        <v>6</v>
      </c>
      <c r="AE504">
        <v>66.67</v>
      </c>
      <c r="AF504">
        <v>10</v>
      </c>
      <c r="AG504">
        <v>9</v>
      </c>
      <c r="AH504">
        <v>4</v>
      </c>
      <c r="AI504">
        <v>5</v>
      </c>
    </row>
    <row r="505" spans="1:35" x14ac:dyDescent="0.2">
      <c r="A505" s="102">
        <v>549</v>
      </c>
      <c r="B505">
        <v>6588</v>
      </c>
      <c r="C505" t="s">
        <v>374</v>
      </c>
      <c r="D505" t="s">
        <v>986</v>
      </c>
      <c r="E505">
        <v>3400</v>
      </c>
      <c r="F505">
        <v>3400</v>
      </c>
      <c r="G505">
        <v>300</v>
      </c>
      <c r="H505" t="s">
        <v>984</v>
      </c>
      <c r="I505">
        <v>6952</v>
      </c>
      <c r="J505" t="s">
        <v>375</v>
      </c>
      <c r="K505" t="s">
        <v>986</v>
      </c>
      <c r="L505">
        <v>1624</v>
      </c>
      <c r="M505">
        <v>1635</v>
      </c>
      <c r="N505">
        <v>600</v>
      </c>
      <c r="O505" t="s">
        <v>981</v>
      </c>
      <c r="P505">
        <v>0.81725611529088704</v>
      </c>
      <c r="Q505">
        <v>0.95257116134551201</v>
      </c>
      <c r="R505" s="15">
        <v>0.38957345431032198</v>
      </c>
      <c r="S505">
        <v>5.9919920731789901E-2</v>
      </c>
      <c r="T505">
        <v>-0.590124280730845</v>
      </c>
      <c r="U505">
        <v>0.590124280730845</v>
      </c>
      <c r="V505">
        <v>0.52219761636342399</v>
      </c>
      <c r="W505">
        <v>-3.82</v>
      </c>
      <c r="X505">
        <v>3.82</v>
      </c>
      <c r="Y505">
        <v>393666</v>
      </c>
      <c r="Z505">
        <v>19683</v>
      </c>
      <c r="AA505">
        <v>0.96</v>
      </c>
      <c r="AB505">
        <v>20</v>
      </c>
      <c r="AC505">
        <v>15</v>
      </c>
      <c r="AD505">
        <v>5</v>
      </c>
      <c r="AE505">
        <v>75</v>
      </c>
      <c r="AF505">
        <v>12</v>
      </c>
      <c r="AG505">
        <v>7</v>
      </c>
      <c r="AH505">
        <v>4</v>
      </c>
      <c r="AI505">
        <v>9</v>
      </c>
    </row>
    <row r="506" spans="1:35" x14ac:dyDescent="0.2">
      <c r="A506" s="102">
        <v>1679</v>
      </c>
      <c r="B506">
        <v>4061</v>
      </c>
      <c r="C506" t="s">
        <v>1161</v>
      </c>
      <c r="D506" t="s">
        <v>1003</v>
      </c>
      <c r="E506">
        <v>2688</v>
      </c>
      <c r="F506">
        <v>2686</v>
      </c>
      <c r="G506">
        <v>400</v>
      </c>
      <c r="H506" t="s">
        <v>981</v>
      </c>
      <c r="I506">
        <v>7189</v>
      </c>
      <c r="J506" t="s">
        <v>41</v>
      </c>
      <c r="K506" t="s">
        <v>1024</v>
      </c>
      <c r="L506">
        <v>623</v>
      </c>
      <c r="M506">
        <v>631</v>
      </c>
      <c r="N506">
        <v>1700</v>
      </c>
      <c r="O506" t="s">
        <v>984</v>
      </c>
      <c r="P506">
        <v>0.69742309224584598</v>
      </c>
      <c r="Q506">
        <v>0.92758107452078797</v>
      </c>
      <c r="R506">
        <v>5.2160236000806798E-2</v>
      </c>
      <c r="S506" s="15">
        <v>1.2022257763485301E-3</v>
      </c>
      <c r="T506">
        <v>0.185099536100433</v>
      </c>
      <c r="U506">
        <v>0.185099536100433</v>
      </c>
      <c r="V506">
        <v>0.35846382835706703</v>
      </c>
      <c r="W506">
        <v>1.28</v>
      </c>
      <c r="X506">
        <v>0.16</v>
      </c>
      <c r="Y506">
        <v>393256</v>
      </c>
      <c r="Z506">
        <v>21848</v>
      </c>
      <c r="AA506">
        <v>1.32</v>
      </c>
      <c r="AB506">
        <v>18</v>
      </c>
      <c r="AC506">
        <v>13</v>
      </c>
      <c r="AD506">
        <v>5</v>
      </c>
      <c r="AE506">
        <v>72.22</v>
      </c>
      <c r="AF506">
        <v>11</v>
      </c>
      <c r="AG506">
        <v>11</v>
      </c>
      <c r="AH506">
        <v>3</v>
      </c>
      <c r="AI506">
        <v>4</v>
      </c>
    </row>
    <row r="507" spans="1:35" x14ac:dyDescent="0.2">
      <c r="A507" s="102">
        <v>1383</v>
      </c>
      <c r="B507">
        <v>1808</v>
      </c>
      <c r="C507" t="s">
        <v>483</v>
      </c>
      <c r="D507" t="s">
        <v>990</v>
      </c>
      <c r="E507">
        <v>1164</v>
      </c>
      <c r="F507">
        <v>1187</v>
      </c>
      <c r="G507">
        <v>900</v>
      </c>
      <c r="H507" t="s">
        <v>981</v>
      </c>
      <c r="I507">
        <v>3003</v>
      </c>
      <c r="J507" t="s">
        <v>467</v>
      </c>
      <c r="K507" t="s">
        <v>1000</v>
      </c>
      <c r="L507">
        <v>995</v>
      </c>
      <c r="M507">
        <v>1015</v>
      </c>
      <c r="N507">
        <v>1100</v>
      </c>
      <c r="O507" t="s">
        <v>984</v>
      </c>
      <c r="P507">
        <v>0.886418101755719</v>
      </c>
      <c r="Q507">
        <v>0.93340246560278195</v>
      </c>
      <c r="R507" s="106">
        <v>0.22702124557780201</v>
      </c>
      <c r="S507">
        <v>3.5129064004385202E-2</v>
      </c>
      <c r="T507">
        <v>0.98389078702351496</v>
      </c>
      <c r="U507">
        <v>0.98389078702351496</v>
      </c>
      <c r="V507">
        <v>0.73779361581067104</v>
      </c>
      <c r="W507">
        <v>4.26</v>
      </c>
      <c r="X507">
        <v>4.51</v>
      </c>
      <c r="Y507">
        <v>393006</v>
      </c>
      <c r="Z507">
        <v>21834</v>
      </c>
      <c r="AA507">
        <v>1.01</v>
      </c>
      <c r="AB507">
        <v>18</v>
      </c>
      <c r="AC507">
        <v>13</v>
      </c>
      <c r="AD507">
        <v>5</v>
      </c>
      <c r="AE507">
        <v>72.22</v>
      </c>
      <c r="AF507">
        <v>12</v>
      </c>
      <c r="AG507">
        <v>9</v>
      </c>
      <c r="AH507">
        <v>4</v>
      </c>
      <c r="AI507">
        <v>5</v>
      </c>
    </row>
    <row r="508" spans="1:35" x14ac:dyDescent="0.2">
      <c r="A508" s="102">
        <v>1376</v>
      </c>
      <c r="B508">
        <v>4183</v>
      </c>
      <c r="C508" t="s">
        <v>1122</v>
      </c>
      <c r="D508" t="s">
        <v>1003</v>
      </c>
      <c r="E508">
        <v>1879</v>
      </c>
      <c r="F508">
        <v>1889</v>
      </c>
      <c r="G508">
        <v>500</v>
      </c>
      <c r="H508" t="s">
        <v>984</v>
      </c>
      <c r="I508">
        <v>6141</v>
      </c>
      <c r="J508" t="s">
        <v>1163</v>
      </c>
      <c r="K508" t="s">
        <v>992</v>
      </c>
      <c r="L508">
        <v>1172</v>
      </c>
      <c r="M508">
        <v>1148</v>
      </c>
      <c r="N508">
        <v>800</v>
      </c>
      <c r="O508" t="s">
        <v>981</v>
      </c>
      <c r="P508">
        <v>0.85538775248633503</v>
      </c>
      <c r="Q508">
        <v>0.93351383370108298</v>
      </c>
      <c r="R508" s="15">
        <v>0.14738334190236599</v>
      </c>
      <c r="S508" s="106">
        <v>8.3217747739514597E-2</v>
      </c>
      <c r="T508">
        <v>-0.94468513041541602</v>
      </c>
      <c r="U508">
        <v>0.94468513041541602</v>
      </c>
      <c r="V508">
        <v>0.98297128288373503</v>
      </c>
      <c r="W508">
        <v>-15.58</v>
      </c>
      <c r="X508">
        <v>2.76</v>
      </c>
      <c r="Y508">
        <v>392729</v>
      </c>
      <c r="Z508">
        <v>21818</v>
      </c>
      <c r="AA508">
        <v>0.97</v>
      </c>
      <c r="AB508">
        <v>18</v>
      </c>
      <c r="AC508">
        <v>11</v>
      </c>
      <c r="AD508">
        <v>7</v>
      </c>
      <c r="AE508">
        <v>61.11</v>
      </c>
      <c r="AF508">
        <v>11</v>
      </c>
      <c r="AG508">
        <v>9</v>
      </c>
      <c r="AH508">
        <v>4</v>
      </c>
      <c r="AI508">
        <v>5</v>
      </c>
    </row>
    <row r="509" spans="1:35" x14ac:dyDescent="0.2">
      <c r="A509" s="102">
        <v>3627</v>
      </c>
      <c r="B509">
        <v>3405</v>
      </c>
      <c r="C509" t="s">
        <v>1397</v>
      </c>
      <c r="D509" t="s">
        <v>1003</v>
      </c>
      <c r="E509">
        <v>1061</v>
      </c>
      <c r="F509">
        <v>1047</v>
      </c>
      <c r="G509">
        <v>1000</v>
      </c>
      <c r="H509" t="s">
        <v>984</v>
      </c>
      <c r="I509">
        <v>8905</v>
      </c>
      <c r="J509" t="s">
        <v>1193</v>
      </c>
      <c r="K509" t="s">
        <v>1000</v>
      </c>
      <c r="L509">
        <v>1482</v>
      </c>
      <c r="M509">
        <v>1512</v>
      </c>
      <c r="N509">
        <v>700</v>
      </c>
      <c r="O509" t="s">
        <v>981</v>
      </c>
      <c r="P509">
        <v>0.85667143304425197</v>
      </c>
      <c r="Q509">
        <v>0.87823088589807596</v>
      </c>
      <c r="R509">
        <v>6.4064163312811298E-2</v>
      </c>
      <c r="S509" s="106">
        <v>2.2635353204258701E-2</v>
      </c>
      <c r="T509" s="15">
        <v>-1.2174140799162301</v>
      </c>
      <c r="U509" s="15">
        <v>1.2174140799162301</v>
      </c>
      <c r="V509">
        <v>0.93443614539053699</v>
      </c>
      <c r="W509">
        <v>-9.57</v>
      </c>
      <c r="X509">
        <v>1.08</v>
      </c>
      <c r="Y509">
        <v>392665</v>
      </c>
      <c r="Z509">
        <v>24542</v>
      </c>
      <c r="AA509">
        <v>1.19</v>
      </c>
      <c r="AB509">
        <v>16</v>
      </c>
      <c r="AC509">
        <v>11</v>
      </c>
      <c r="AD509">
        <v>5</v>
      </c>
      <c r="AE509">
        <v>68.75</v>
      </c>
      <c r="AF509">
        <v>12</v>
      </c>
      <c r="AG509">
        <v>9</v>
      </c>
      <c r="AH509">
        <v>2</v>
      </c>
      <c r="AI509">
        <v>5</v>
      </c>
    </row>
    <row r="510" spans="1:35" x14ac:dyDescent="0.2">
      <c r="A510" s="102">
        <v>1289</v>
      </c>
      <c r="B510">
        <v>7164</v>
      </c>
      <c r="C510" t="s">
        <v>1136</v>
      </c>
      <c r="D510" t="s">
        <v>987</v>
      </c>
      <c r="E510">
        <v>3500</v>
      </c>
      <c r="F510">
        <v>3520</v>
      </c>
      <c r="G510">
        <v>300</v>
      </c>
      <c r="H510" t="s">
        <v>981</v>
      </c>
      <c r="I510">
        <v>8591</v>
      </c>
      <c r="J510" t="s">
        <v>1101</v>
      </c>
      <c r="K510" t="s">
        <v>987</v>
      </c>
      <c r="L510">
        <v>1258.5</v>
      </c>
      <c r="M510">
        <v>1245</v>
      </c>
      <c r="N510">
        <v>800</v>
      </c>
      <c r="O510" t="s">
        <v>984</v>
      </c>
      <c r="P510">
        <v>0.95097600416509998</v>
      </c>
      <c r="Q510">
        <v>0.93514659893858698</v>
      </c>
      <c r="R510" s="106">
        <v>8.4733978080473504E-2</v>
      </c>
      <c r="S510">
        <v>8.8620275756897404E-2</v>
      </c>
      <c r="T510">
        <v>3.15409940562561</v>
      </c>
      <c r="U510">
        <v>3.15409940562561</v>
      </c>
      <c r="V510">
        <v>2.98555723934123</v>
      </c>
      <c r="W510">
        <v>13.26</v>
      </c>
      <c r="X510">
        <v>5.68</v>
      </c>
      <c r="Y510">
        <v>392592</v>
      </c>
      <c r="Z510">
        <v>21811</v>
      </c>
      <c r="AA510">
        <v>1.1599999999999999</v>
      </c>
      <c r="AB510">
        <v>18</v>
      </c>
      <c r="AC510">
        <v>10</v>
      </c>
      <c r="AD510">
        <v>8</v>
      </c>
      <c r="AE510">
        <v>55.56</v>
      </c>
      <c r="AF510">
        <v>13</v>
      </c>
      <c r="AG510">
        <v>8</v>
      </c>
      <c r="AH510">
        <v>3</v>
      </c>
      <c r="AI510">
        <v>7</v>
      </c>
    </row>
    <row r="511" spans="1:35" x14ac:dyDescent="0.2">
      <c r="A511" s="102">
        <v>97</v>
      </c>
      <c r="B511">
        <v>3105</v>
      </c>
      <c r="C511" t="s">
        <v>46</v>
      </c>
      <c r="D511" t="s">
        <v>986</v>
      </c>
      <c r="E511">
        <v>708</v>
      </c>
      <c r="F511">
        <v>725</v>
      </c>
      <c r="G511">
        <v>1400</v>
      </c>
      <c r="H511" t="s">
        <v>984</v>
      </c>
      <c r="I511">
        <v>3116</v>
      </c>
      <c r="J511" t="s">
        <v>1116</v>
      </c>
      <c r="K511" t="s">
        <v>996</v>
      </c>
      <c r="L511">
        <v>1300</v>
      </c>
      <c r="M511">
        <v>1307</v>
      </c>
      <c r="N511">
        <v>800</v>
      </c>
      <c r="O511" t="s">
        <v>981</v>
      </c>
      <c r="P511">
        <v>0.97721147106011996</v>
      </c>
      <c r="Q511">
        <v>0.97089819679432998</v>
      </c>
      <c r="R511">
        <v>2.4949237188486299E-2</v>
      </c>
      <c r="S511">
        <v>2.39454772347421E-2</v>
      </c>
      <c r="T511">
        <v>-0.64209540934237896</v>
      </c>
      <c r="U511">
        <v>0.64209540934237896</v>
      </c>
      <c r="V511">
        <v>0.89773379129680797</v>
      </c>
      <c r="W511">
        <v>-3.93</v>
      </c>
      <c r="X511">
        <v>2.93</v>
      </c>
      <c r="Y511">
        <v>392433</v>
      </c>
      <c r="Z511">
        <v>19622</v>
      </c>
      <c r="AA511">
        <v>0.94</v>
      </c>
      <c r="AB511">
        <v>20</v>
      </c>
      <c r="AC511">
        <v>13</v>
      </c>
      <c r="AD511">
        <v>7</v>
      </c>
      <c r="AE511">
        <v>65</v>
      </c>
      <c r="AF511">
        <v>13</v>
      </c>
      <c r="AG511">
        <v>6</v>
      </c>
      <c r="AH511">
        <v>2</v>
      </c>
      <c r="AI511">
        <v>12</v>
      </c>
    </row>
    <row r="512" spans="1:35" x14ac:dyDescent="0.2">
      <c r="A512" s="102">
        <v>117</v>
      </c>
      <c r="B512">
        <v>3407</v>
      </c>
      <c r="C512" t="s">
        <v>1072</v>
      </c>
      <c r="D512" t="s">
        <v>1003</v>
      </c>
      <c r="E512">
        <v>755</v>
      </c>
      <c r="F512">
        <v>757.5</v>
      </c>
      <c r="G512">
        <v>1400</v>
      </c>
      <c r="H512" t="s">
        <v>981</v>
      </c>
      <c r="I512">
        <v>6472</v>
      </c>
      <c r="J512" t="s">
        <v>59</v>
      </c>
      <c r="K512" t="s">
        <v>992</v>
      </c>
      <c r="L512">
        <v>204</v>
      </c>
      <c r="M512">
        <v>200</v>
      </c>
      <c r="N512">
        <v>5300</v>
      </c>
      <c r="O512" t="s">
        <v>984</v>
      </c>
      <c r="P512">
        <v>0.95169639356800095</v>
      </c>
      <c r="Q512">
        <v>0.96927825793409295</v>
      </c>
      <c r="R512" s="15">
        <v>0.312244317249115</v>
      </c>
      <c r="S512">
        <v>9.1231830685823606E-2</v>
      </c>
      <c r="T512">
        <v>0.242714970710142</v>
      </c>
      <c r="U512">
        <v>0.242714970710142</v>
      </c>
      <c r="V512" s="15">
        <v>4.7702511014275503E-5</v>
      </c>
      <c r="W512">
        <v>1.39</v>
      </c>
      <c r="X512">
        <v>0.05</v>
      </c>
      <c r="Y512">
        <v>392313</v>
      </c>
      <c r="Z512">
        <v>18682</v>
      </c>
      <c r="AA512">
        <v>0.9</v>
      </c>
      <c r="AB512">
        <v>21</v>
      </c>
      <c r="AC512">
        <v>13</v>
      </c>
      <c r="AD512">
        <v>8</v>
      </c>
      <c r="AE512">
        <v>61.9</v>
      </c>
      <c r="AF512">
        <v>9</v>
      </c>
      <c r="AG512">
        <v>12</v>
      </c>
      <c r="AH512">
        <v>6</v>
      </c>
      <c r="AI512">
        <v>3</v>
      </c>
    </row>
    <row r="513" spans="1:35" x14ac:dyDescent="0.2">
      <c r="A513" s="102">
        <v>898</v>
      </c>
      <c r="B513">
        <v>4917</v>
      </c>
      <c r="C513" t="s">
        <v>1241</v>
      </c>
      <c r="D513" t="s">
        <v>1003</v>
      </c>
      <c r="E513">
        <v>2128</v>
      </c>
      <c r="F513">
        <v>2135</v>
      </c>
      <c r="G513">
        <v>400</v>
      </c>
      <c r="H513" t="s">
        <v>981</v>
      </c>
      <c r="I513">
        <v>8316</v>
      </c>
      <c r="J513" t="s">
        <v>1145</v>
      </c>
      <c r="K513" t="s">
        <v>1024</v>
      </c>
      <c r="L513">
        <v>2802</v>
      </c>
      <c r="M513">
        <v>2805.5</v>
      </c>
      <c r="N513">
        <v>300</v>
      </c>
      <c r="O513" t="s">
        <v>984</v>
      </c>
      <c r="P513">
        <v>0.94842950298683704</v>
      </c>
      <c r="Q513">
        <v>0.94324788030415896</v>
      </c>
      <c r="R513">
        <v>0.23531579983025699</v>
      </c>
      <c r="S513">
        <v>3.5585464582853901E-2</v>
      </c>
      <c r="T513">
        <v>0.84879660551744995</v>
      </c>
      <c r="U513">
        <v>0.84879660551744995</v>
      </c>
      <c r="V513">
        <v>0.99665935798152405</v>
      </c>
      <c r="W513">
        <v>4.5199999999999996</v>
      </c>
      <c r="X513">
        <v>1.47</v>
      </c>
      <c r="Y513">
        <v>392244</v>
      </c>
      <c r="Z513">
        <v>56035</v>
      </c>
      <c r="AA513">
        <v>3.12</v>
      </c>
      <c r="AB513">
        <v>7</v>
      </c>
      <c r="AC513">
        <v>7</v>
      </c>
      <c r="AD513">
        <v>0</v>
      </c>
      <c r="AE513">
        <v>100</v>
      </c>
      <c r="AF513">
        <v>11</v>
      </c>
      <c r="AG513">
        <v>6</v>
      </c>
      <c r="AH513">
        <v>0</v>
      </c>
      <c r="AI513">
        <v>1</v>
      </c>
    </row>
    <row r="514" spans="1:35" x14ac:dyDescent="0.2">
      <c r="A514" s="102">
        <v>3482</v>
      </c>
      <c r="B514">
        <v>7267</v>
      </c>
      <c r="C514" t="s">
        <v>57</v>
      </c>
      <c r="D514" t="s">
        <v>996</v>
      </c>
      <c r="E514">
        <v>2470</v>
      </c>
      <c r="F514">
        <v>2487.5</v>
      </c>
      <c r="G514">
        <v>400</v>
      </c>
      <c r="H514" t="s">
        <v>981</v>
      </c>
      <c r="I514">
        <v>9513</v>
      </c>
      <c r="J514" t="s">
        <v>1138</v>
      </c>
      <c r="K514" t="s">
        <v>1026</v>
      </c>
      <c r="L514">
        <v>1903</v>
      </c>
      <c r="M514">
        <v>1886</v>
      </c>
      <c r="N514">
        <v>500</v>
      </c>
      <c r="O514" t="s">
        <v>984</v>
      </c>
      <c r="P514">
        <v>0.78858981562861397</v>
      </c>
      <c r="Q514">
        <v>0.882729640247225</v>
      </c>
      <c r="R514" s="106">
        <v>0.20144407125320701</v>
      </c>
      <c r="S514" s="106">
        <v>6.2138056093045797E-2</v>
      </c>
      <c r="T514">
        <v>2.6558110529772501</v>
      </c>
      <c r="U514">
        <v>2.6558110529772501</v>
      </c>
      <c r="V514">
        <v>2.1298472981724199</v>
      </c>
      <c r="W514">
        <v>11.61</v>
      </c>
      <c r="X514">
        <v>5.23</v>
      </c>
      <c r="Y514">
        <v>392117</v>
      </c>
      <c r="Z514">
        <v>43569</v>
      </c>
      <c r="AA514">
        <v>2.33</v>
      </c>
      <c r="AB514">
        <v>9</v>
      </c>
      <c r="AC514">
        <v>7</v>
      </c>
      <c r="AD514">
        <v>2</v>
      </c>
      <c r="AE514">
        <v>77.78</v>
      </c>
      <c r="AF514">
        <v>11</v>
      </c>
      <c r="AG514">
        <v>6</v>
      </c>
      <c r="AH514">
        <v>1</v>
      </c>
      <c r="AI514">
        <v>2</v>
      </c>
    </row>
    <row r="515" spans="1:35" x14ac:dyDescent="0.2">
      <c r="A515" s="102">
        <v>2301</v>
      </c>
      <c r="B515">
        <v>6448</v>
      </c>
      <c r="C515" t="s">
        <v>377</v>
      </c>
      <c r="D515" t="s">
        <v>986</v>
      </c>
      <c r="E515">
        <v>1835</v>
      </c>
      <c r="F515">
        <v>1805</v>
      </c>
      <c r="G515">
        <v>500</v>
      </c>
      <c r="H515" t="s">
        <v>981</v>
      </c>
      <c r="I515">
        <v>6501</v>
      </c>
      <c r="J515" t="s">
        <v>1115</v>
      </c>
      <c r="K515" t="s">
        <v>986</v>
      </c>
      <c r="L515">
        <v>3077</v>
      </c>
      <c r="M515">
        <v>3109</v>
      </c>
      <c r="N515">
        <v>300</v>
      </c>
      <c r="O515" t="s">
        <v>984</v>
      </c>
      <c r="P515">
        <v>0.86688459260983197</v>
      </c>
      <c r="Q515">
        <v>0.91293765445612096</v>
      </c>
      <c r="R515">
        <v>0.26648055899218698</v>
      </c>
      <c r="S515">
        <v>3.8456614502340503E-2</v>
      </c>
      <c r="T515">
        <v>1.3138425976587</v>
      </c>
      <c r="U515">
        <v>1.3138425976587</v>
      </c>
      <c r="V515">
        <v>2.0937424102967199</v>
      </c>
      <c r="W515">
        <v>6.7</v>
      </c>
      <c r="X515">
        <v>3.24</v>
      </c>
      <c r="Y515">
        <v>391336</v>
      </c>
      <c r="Z515">
        <v>27953</v>
      </c>
      <c r="AA515">
        <v>1.28</v>
      </c>
      <c r="AB515">
        <v>14</v>
      </c>
      <c r="AC515">
        <v>9</v>
      </c>
      <c r="AD515">
        <v>5</v>
      </c>
      <c r="AE515">
        <v>64.290000000000006</v>
      </c>
      <c r="AF515">
        <v>11</v>
      </c>
      <c r="AG515">
        <v>8</v>
      </c>
      <c r="AH515">
        <v>1</v>
      </c>
      <c r="AI515">
        <v>5</v>
      </c>
    </row>
    <row r="516" spans="1:35" x14ac:dyDescent="0.2">
      <c r="A516" s="102">
        <v>2883</v>
      </c>
      <c r="B516">
        <v>4503</v>
      </c>
      <c r="C516" t="s">
        <v>567</v>
      </c>
      <c r="D516" t="s">
        <v>1001</v>
      </c>
      <c r="E516">
        <v>1745</v>
      </c>
      <c r="F516">
        <v>1721.5</v>
      </c>
      <c r="G516">
        <v>600</v>
      </c>
      <c r="H516" t="s">
        <v>984</v>
      </c>
      <c r="I516">
        <v>6134</v>
      </c>
      <c r="J516" t="s">
        <v>1151</v>
      </c>
      <c r="K516" t="s">
        <v>992</v>
      </c>
      <c r="L516">
        <v>1808</v>
      </c>
      <c r="M516">
        <v>1743</v>
      </c>
      <c r="N516">
        <v>600</v>
      </c>
      <c r="O516" t="s">
        <v>981</v>
      </c>
      <c r="P516">
        <v>0.79543145420106198</v>
      </c>
      <c r="Q516">
        <v>0.89877425576860503</v>
      </c>
      <c r="R516">
        <v>0.38776013443493801</v>
      </c>
      <c r="S516">
        <v>4.99243845589794E-2</v>
      </c>
      <c r="T516">
        <v>-0.76344373657561404</v>
      </c>
      <c r="U516">
        <v>0.76344373657561404</v>
      </c>
      <c r="V516">
        <v>1.20914544632188</v>
      </c>
      <c r="W516">
        <v>-3.5</v>
      </c>
      <c r="X516">
        <v>1.23</v>
      </c>
      <c r="Y516">
        <v>391176</v>
      </c>
      <c r="Z516">
        <v>19559</v>
      </c>
      <c r="AA516">
        <v>0.97</v>
      </c>
      <c r="AB516">
        <v>20</v>
      </c>
      <c r="AC516">
        <v>11</v>
      </c>
      <c r="AD516">
        <v>9</v>
      </c>
      <c r="AE516">
        <v>55</v>
      </c>
      <c r="AF516">
        <v>10</v>
      </c>
      <c r="AG516">
        <v>11</v>
      </c>
      <c r="AH516">
        <v>7</v>
      </c>
      <c r="AI516">
        <v>2</v>
      </c>
    </row>
    <row r="517" spans="1:35" x14ac:dyDescent="0.2">
      <c r="A517" s="102">
        <v>75</v>
      </c>
      <c r="B517">
        <v>9201</v>
      </c>
      <c r="C517" t="s">
        <v>1181</v>
      </c>
      <c r="D517" t="s">
        <v>1182</v>
      </c>
      <c r="E517">
        <v>1799</v>
      </c>
      <c r="F517">
        <v>1804.5</v>
      </c>
      <c r="G517">
        <v>600</v>
      </c>
      <c r="H517" t="s">
        <v>984</v>
      </c>
      <c r="I517">
        <v>9716</v>
      </c>
      <c r="J517" t="s">
        <v>1128</v>
      </c>
      <c r="K517" t="s">
        <v>993</v>
      </c>
      <c r="L517">
        <v>868</v>
      </c>
      <c r="M517">
        <v>867</v>
      </c>
      <c r="N517">
        <v>1200</v>
      </c>
      <c r="O517" t="s">
        <v>981</v>
      </c>
      <c r="P517">
        <v>0.88856320045950699</v>
      </c>
      <c r="Q517">
        <v>0.97257981202931998</v>
      </c>
      <c r="R517">
        <v>0.43575177850086599</v>
      </c>
      <c r="S517" s="15">
        <v>2.73659538122295E-3</v>
      </c>
      <c r="T517">
        <v>-2.2620004763463202</v>
      </c>
      <c r="U517">
        <v>2.2620004763463202</v>
      </c>
      <c r="V517">
        <v>2.2715285882991099</v>
      </c>
      <c r="W517">
        <v>-19.52</v>
      </c>
      <c r="X517">
        <v>3.91</v>
      </c>
      <c r="Y517">
        <v>390898</v>
      </c>
      <c r="Z517">
        <v>18614</v>
      </c>
      <c r="AA517">
        <v>0.93</v>
      </c>
      <c r="AB517">
        <v>21</v>
      </c>
      <c r="AC517">
        <v>14</v>
      </c>
      <c r="AD517">
        <v>7</v>
      </c>
      <c r="AE517">
        <v>66.67</v>
      </c>
      <c r="AF517">
        <v>9</v>
      </c>
      <c r="AG517">
        <v>14</v>
      </c>
      <c r="AH517">
        <v>5</v>
      </c>
      <c r="AI517">
        <v>2</v>
      </c>
    </row>
    <row r="518" spans="1:35" x14ac:dyDescent="0.2">
      <c r="A518" s="102">
        <v>3427</v>
      </c>
      <c r="B518">
        <v>4569</v>
      </c>
      <c r="C518" t="s">
        <v>1188</v>
      </c>
      <c r="D518" t="s">
        <v>1001</v>
      </c>
      <c r="E518">
        <v>2172</v>
      </c>
      <c r="F518">
        <v>2188</v>
      </c>
      <c r="G518">
        <v>300</v>
      </c>
      <c r="H518" t="s">
        <v>984</v>
      </c>
      <c r="I518">
        <v>8279</v>
      </c>
      <c r="J518" t="s">
        <v>693</v>
      </c>
      <c r="K518" t="s">
        <v>1004</v>
      </c>
      <c r="L518">
        <v>6700</v>
      </c>
      <c r="M518">
        <v>6760</v>
      </c>
      <c r="N518">
        <v>100</v>
      </c>
      <c r="O518" t="s">
        <v>981</v>
      </c>
      <c r="P518">
        <v>0.63711210437003196</v>
      </c>
      <c r="Q518">
        <v>0.88449232781488296</v>
      </c>
      <c r="R518" s="106">
        <v>0.124426283329198</v>
      </c>
      <c r="S518">
        <v>6.1697722568861604E-3</v>
      </c>
      <c r="T518">
        <v>-1.1531914311090601</v>
      </c>
      <c r="U518">
        <v>1.1531914311090601</v>
      </c>
      <c r="V518">
        <v>1.27623349608902</v>
      </c>
      <c r="W518">
        <v>-7.6</v>
      </c>
      <c r="X518">
        <v>2.9</v>
      </c>
      <c r="Y518">
        <v>390786</v>
      </c>
      <c r="Z518">
        <v>39079</v>
      </c>
      <c r="AA518">
        <v>2.2400000000000002</v>
      </c>
      <c r="AB518">
        <v>10</v>
      </c>
      <c r="AC518">
        <v>7</v>
      </c>
      <c r="AD518">
        <v>3</v>
      </c>
      <c r="AE518">
        <v>70</v>
      </c>
      <c r="AF518">
        <v>14</v>
      </c>
      <c r="AG518">
        <v>4</v>
      </c>
      <c r="AH518">
        <v>0</v>
      </c>
      <c r="AI518">
        <v>6</v>
      </c>
    </row>
    <row r="519" spans="1:35" x14ac:dyDescent="0.2">
      <c r="A519" s="102">
        <v>2925</v>
      </c>
      <c r="B519">
        <v>2175</v>
      </c>
      <c r="C519" t="s">
        <v>1152</v>
      </c>
      <c r="D519" t="s">
        <v>993</v>
      </c>
      <c r="E519">
        <v>2575</v>
      </c>
      <c r="F519">
        <v>2566</v>
      </c>
      <c r="G519">
        <v>400</v>
      </c>
      <c r="H519" t="s">
        <v>984</v>
      </c>
      <c r="I519">
        <v>2492</v>
      </c>
      <c r="J519" t="s">
        <v>500</v>
      </c>
      <c r="K519" t="s">
        <v>993</v>
      </c>
      <c r="L519">
        <v>840</v>
      </c>
      <c r="M519">
        <v>848</v>
      </c>
      <c r="N519">
        <v>1200</v>
      </c>
      <c r="O519" t="s">
        <v>981</v>
      </c>
      <c r="P519">
        <v>0.89718640482416201</v>
      </c>
      <c r="Q519">
        <v>0.89762582586865203</v>
      </c>
      <c r="R519" s="106">
        <v>8.1042027093097296E-2</v>
      </c>
      <c r="S519">
        <v>1.46732385571325E-2</v>
      </c>
      <c r="T519">
        <v>-0.156059816903235</v>
      </c>
      <c r="U519">
        <v>0.156059816903235</v>
      </c>
      <c r="V519">
        <v>8.2265637252236096E-2</v>
      </c>
      <c r="W519">
        <v>-1.08</v>
      </c>
      <c r="X519">
        <v>0.86</v>
      </c>
      <c r="Y519">
        <v>390681</v>
      </c>
      <c r="Z519">
        <v>19534</v>
      </c>
      <c r="AA519">
        <v>1.03</v>
      </c>
      <c r="AB519">
        <v>20</v>
      </c>
      <c r="AC519">
        <v>11</v>
      </c>
      <c r="AD519">
        <v>9</v>
      </c>
      <c r="AE519">
        <v>55</v>
      </c>
      <c r="AF519">
        <v>9</v>
      </c>
      <c r="AG519">
        <v>9</v>
      </c>
      <c r="AH519">
        <v>8</v>
      </c>
      <c r="AI519">
        <v>3</v>
      </c>
    </row>
    <row r="520" spans="1:35" x14ac:dyDescent="0.2">
      <c r="A520" s="102">
        <v>3759</v>
      </c>
      <c r="B520">
        <v>2503</v>
      </c>
      <c r="C520" t="s">
        <v>1491</v>
      </c>
      <c r="D520" t="s">
        <v>1006</v>
      </c>
      <c r="E520">
        <v>2020.5</v>
      </c>
      <c r="F520">
        <v>2028.5</v>
      </c>
      <c r="G520">
        <v>500</v>
      </c>
      <c r="H520" t="s">
        <v>981</v>
      </c>
      <c r="I520">
        <v>3591</v>
      </c>
      <c r="J520" t="s">
        <v>544</v>
      </c>
      <c r="K520" t="s">
        <v>1199</v>
      </c>
      <c r="L520">
        <v>2139</v>
      </c>
      <c r="M520">
        <v>2086</v>
      </c>
      <c r="N520">
        <v>500</v>
      </c>
      <c r="O520" t="s">
        <v>984</v>
      </c>
      <c r="P520">
        <v>0.53834312387720196</v>
      </c>
      <c r="Q520">
        <v>0.87422143232206895</v>
      </c>
      <c r="R520">
        <v>2.4536932769777999E-2</v>
      </c>
      <c r="S520">
        <v>8.7581026975066005E-4</v>
      </c>
      <c r="T520">
        <v>1.2607393316492199</v>
      </c>
      <c r="U520">
        <v>1.2607393316492199</v>
      </c>
      <c r="V520">
        <v>0.56657864091102705</v>
      </c>
      <c r="W520">
        <v>7.99</v>
      </c>
      <c r="X520">
        <v>2.76</v>
      </c>
      <c r="Y520">
        <v>390113</v>
      </c>
      <c r="Z520">
        <v>30009</v>
      </c>
      <c r="AA520">
        <v>1.57</v>
      </c>
      <c r="AB520">
        <v>13</v>
      </c>
      <c r="AC520">
        <v>11</v>
      </c>
      <c r="AD520">
        <v>2</v>
      </c>
      <c r="AE520">
        <v>84.62</v>
      </c>
      <c r="AF520">
        <v>11</v>
      </c>
      <c r="AG520">
        <v>9</v>
      </c>
      <c r="AH520">
        <v>2</v>
      </c>
      <c r="AI520">
        <v>2</v>
      </c>
    </row>
    <row r="521" spans="1:35" x14ac:dyDescent="0.2">
      <c r="A521" s="102">
        <v>588</v>
      </c>
      <c r="B521">
        <v>3076</v>
      </c>
      <c r="C521" t="s">
        <v>1227</v>
      </c>
      <c r="D521" t="s">
        <v>988</v>
      </c>
      <c r="E521">
        <v>1298</v>
      </c>
      <c r="F521">
        <v>1320</v>
      </c>
      <c r="G521">
        <v>700</v>
      </c>
      <c r="H521" t="s">
        <v>984</v>
      </c>
      <c r="I521">
        <v>5334</v>
      </c>
      <c r="J521" t="s">
        <v>1168</v>
      </c>
      <c r="K521" t="s">
        <v>980</v>
      </c>
      <c r="L521">
        <v>1586</v>
      </c>
      <c r="M521">
        <v>1584</v>
      </c>
      <c r="N521">
        <v>600</v>
      </c>
      <c r="O521" t="s">
        <v>981</v>
      </c>
      <c r="P521">
        <v>0.94956836897353203</v>
      </c>
      <c r="Q521">
        <v>0.95160119252549202</v>
      </c>
      <c r="R521">
        <v>0.256462881554398</v>
      </c>
      <c r="S521" s="15">
        <v>9.0715690200226899E-3</v>
      </c>
      <c r="T521">
        <v>-1.2807225298037099</v>
      </c>
      <c r="U521">
        <v>1.2807225298037099</v>
      </c>
      <c r="V521">
        <v>1.5711862255131599</v>
      </c>
      <c r="W521">
        <v>-6.99</v>
      </c>
      <c r="X521">
        <v>2.78</v>
      </c>
      <c r="Y521">
        <v>389788</v>
      </c>
      <c r="Z521">
        <v>43310</v>
      </c>
      <c r="AA521">
        <v>2.09</v>
      </c>
      <c r="AB521">
        <v>9</v>
      </c>
      <c r="AC521">
        <v>8</v>
      </c>
      <c r="AD521">
        <v>1</v>
      </c>
      <c r="AE521">
        <v>88.89</v>
      </c>
      <c r="AF521">
        <v>13</v>
      </c>
      <c r="AG521">
        <v>6</v>
      </c>
      <c r="AH521">
        <v>0</v>
      </c>
      <c r="AI521">
        <v>3</v>
      </c>
    </row>
    <row r="522" spans="1:35" x14ac:dyDescent="0.2">
      <c r="A522" s="102">
        <v>1673</v>
      </c>
      <c r="B522">
        <v>1942</v>
      </c>
      <c r="C522" t="s">
        <v>1303</v>
      </c>
      <c r="D522" t="s">
        <v>990</v>
      </c>
      <c r="E522">
        <v>911</v>
      </c>
      <c r="F522">
        <v>924</v>
      </c>
      <c r="G522">
        <v>1100</v>
      </c>
      <c r="H522" t="s">
        <v>981</v>
      </c>
      <c r="I522">
        <v>1969</v>
      </c>
      <c r="J522" t="s">
        <v>1254</v>
      </c>
      <c r="K522" t="s">
        <v>990</v>
      </c>
      <c r="L522">
        <v>1693</v>
      </c>
      <c r="M522">
        <v>1678</v>
      </c>
      <c r="N522">
        <v>600</v>
      </c>
      <c r="O522" t="s">
        <v>984</v>
      </c>
      <c r="P522">
        <v>0.83343875934968703</v>
      </c>
      <c r="Q522">
        <v>0.92777772238101697</v>
      </c>
      <c r="R522">
        <v>0.36418322040071999</v>
      </c>
      <c r="S522" s="15">
        <v>3.50435641888691E-2</v>
      </c>
      <c r="T522">
        <v>1.2601653789656</v>
      </c>
      <c r="U522">
        <v>1.2601653789656</v>
      </c>
      <c r="V522">
        <v>1.0436658986921601</v>
      </c>
      <c r="W522">
        <v>4.09</v>
      </c>
      <c r="X522">
        <v>0.95</v>
      </c>
      <c r="Y522">
        <v>389470</v>
      </c>
      <c r="Z522">
        <v>21637</v>
      </c>
      <c r="AA522">
        <v>1.02</v>
      </c>
      <c r="AB522">
        <v>18</v>
      </c>
      <c r="AC522">
        <v>13</v>
      </c>
      <c r="AD522">
        <v>5</v>
      </c>
      <c r="AE522">
        <v>72.22</v>
      </c>
      <c r="AF522">
        <v>15</v>
      </c>
      <c r="AG522">
        <v>7</v>
      </c>
      <c r="AH522">
        <v>0</v>
      </c>
      <c r="AI522">
        <v>11</v>
      </c>
    </row>
    <row r="523" spans="1:35" x14ac:dyDescent="0.2">
      <c r="A523" s="102">
        <v>448</v>
      </c>
      <c r="B523">
        <v>2379</v>
      </c>
      <c r="C523" t="s">
        <v>401</v>
      </c>
      <c r="D523" t="s">
        <v>993</v>
      </c>
      <c r="E523">
        <v>2439</v>
      </c>
      <c r="F523">
        <v>2489</v>
      </c>
      <c r="G523">
        <v>400</v>
      </c>
      <c r="H523" t="s">
        <v>981</v>
      </c>
      <c r="I523">
        <v>8585</v>
      </c>
      <c r="J523" t="s">
        <v>1315</v>
      </c>
      <c r="K523" t="s">
        <v>987</v>
      </c>
      <c r="L523">
        <v>117</v>
      </c>
      <c r="M523">
        <v>116</v>
      </c>
      <c r="N523">
        <v>8600</v>
      </c>
      <c r="O523" t="s">
        <v>984</v>
      </c>
      <c r="P523">
        <v>0.84633869786105798</v>
      </c>
      <c r="Q523">
        <v>0.95554426295004402</v>
      </c>
      <c r="R523">
        <v>0.22735386358462301</v>
      </c>
      <c r="S523">
        <v>1.83801566951114E-4</v>
      </c>
      <c r="T523">
        <v>1.3371026803057999</v>
      </c>
      <c r="U523">
        <v>1.3371026803057999</v>
      </c>
      <c r="V523">
        <v>1.01064490192153</v>
      </c>
      <c r="W523">
        <v>15.73</v>
      </c>
      <c r="X523">
        <v>0.2</v>
      </c>
      <c r="Y523">
        <v>389237</v>
      </c>
      <c r="Z523">
        <v>14416</v>
      </c>
      <c r="AA523">
        <v>0.74</v>
      </c>
      <c r="AB523">
        <v>27</v>
      </c>
      <c r="AC523">
        <v>18</v>
      </c>
      <c r="AD523">
        <v>9</v>
      </c>
      <c r="AE523">
        <v>66.67</v>
      </c>
      <c r="AF523">
        <v>8</v>
      </c>
      <c r="AG523">
        <v>16</v>
      </c>
      <c r="AH523">
        <v>6</v>
      </c>
      <c r="AI523">
        <v>5</v>
      </c>
    </row>
    <row r="524" spans="1:35" x14ac:dyDescent="0.2">
      <c r="A524" s="102">
        <v>1352</v>
      </c>
      <c r="B524">
        <v>6592</v>
      </c>
      <c r="C524" t="s">
        <v>1153</v>
      </c>
      <c r="D524" t="s">
        <v>986</v>
      </c>
      <c r="E524">
        <v>3160</v>
      </c>
      <c r="F524">
        <v>3160</v>
      </c>
      <c r="G524">
        <v>300</v>
      </c>
      <c r="H524" t="s">
        <v>984</v>
      </c>
      <c r="I524">
        <v>9101</v>
      </c>
      <c r="J524" t="s">
        <v>739</v>
      </c>
      <c r="K524" t="s">
        <v>1165</v>
      </c>
      <c r="L524">
        <v>1392</v>
      </c>
      <c r="M524">
        <v>1404</v>
      </c>
      <c r="N524">
        <v>700</v>
      </c>
      <c r="O524" t="s">
        <v>981</v>
      </c>
      <c r="P524">
        <v>0.92546833914148297</v>
      </c>
      <c r="Q524">
        <v>0.93419105431974603</v>
      </c>
      <c r="R524">
        <v>2.28073169422396E-2</v>
      </c>
      <c r="S524">
        <v>4.6556946148303899E-2</v>
      </c>
      <c r="T524">
        <v>-1.1515032864653001</v>
      </c>
      <c r="U524">
        <v>1.1515032864653001</v>
      </c>
      <c r="V524">
        <v>0.79693423643884498</v>
      </c>
      <c r="W524">
        <v>-5.12</v>
      </c>
      <c r="X524">
        <v>3.67</v>
      </c>
      <c r="Y524">
        <v>389127</v>
      </c>
      <c r="Z524">
        <v>35375</v>
      </c>
      <c r="AA524">
        <v>1.89</v>
      </c>
      <c r="AB524">
        <v>11</v>
      </c>
      <c r="AC524">
        <v>8</v>
      </c>
      <c r="AD524">
        <v>3</v>
      </c>
      <c r="AE524">
        <v>72.73</v>
      </c>
      <c r="AF524">
        <v>13</v>
      </c>
      <c r="AG524">
        <v>7</v>
      </c>
      <c r="AH524">
        <v>0</v>
      </c>
      <c r="AI524">
        <v>4</v>
      </c>
    </row>
    <row r="525" spans="1:35" x14ac:dyDescent="0.2">
      <c r="A525" s="102">
        <v>2852</v>
      </c>
      <c r="B525">
        <v>3863</v>
      </c>
      <c r="C525" t="s">
        <v>1144</v>
      </c>
      <c r="D525" t="s">
        <v>1143</v>
      </c>
      <c r="E525">
        <v>1510</v>
      </c>
      <c r="F525">
        <v>1547</v>
      </c>
      <c r="G525">
        <v>700</v>
      </c>
      <c r="H525" t="s">
        <v>984</v>
      </c>
      <c r="I525">
        <v>4061</v>
      </c>
      <c r="J525" t="s">
        <v>1161</v>
      </c>
      <c r="K525" t="s">
        <v>1003</v>
      </c>
      <c r="L525">
        <v>2688</v>
      </c>
      <c r="M525">
        <v>2686</v>
      </c>
      <c r="N525">
        <v>400</v>
      </c>
      <c r="O525" t="s">
        <v>981</v>
      </c>
      <c r="P525">
        <v>0.73052314038801702</v>
      </c>
      <c r="Q525">
        <v>0.89944691548915301</v>
      </c>
      <c r="R525">
        <v>5.84520071096657E-2</v>
      </c>
      <c r="S525" s="15">
        <v>1.4410747018184801E-2</v>
      </c>
      <c r="T525">
        <v>-0.69213780666937097</v>
      </c>
      <c r="U525">
        <v>0.69213780666937097</v>
      </c>
      <c r="V525">
        <v>1.3111278559827499</v>
      </c>
      <c r="W525">
        <v>-5.26</v>
      </c>
      <c r="X525">
        <v>0.79</v>
      </c>
      <c r="Y525">
        <v>389113</v>
      </c>
      <c r="Z525">
        <v>22889</v>
      </c>
      <c r="AA525">
        <v>1.18</v>
      </c>
      <c r="AB525">
        <v>17</v>
      </c>
      <c r="AC525">
        <v>11</v>
      </c>
      <c r="AD525">
        <v>6</v>
      </c>
      <c r="AE525">
        <v>64.709999999999994</v>
      </c>
      <c r="AF525">
        <v>13</v>
      </c>
      <c r="AG525">
        <v>6</v>
      </c>
      <c r="AH525">
        <v>2</v>
      </c>
      <c r="AI525">
        <v>9</v>
      </c>
    </row>
    <row r="526" spans="1:35" x14ac:dyDescent="0.2">
      <c r="A526" s="102">
        <v>2567</v>
      </c>
      <c r="B526">
        <v>3003</v>
      </c>
      <c r="C526" t="s">
        <v>467</v>
      </c>
      <c r="D526" t="s">
        <v>1000</v>
      </c>
      <c r="E526">
        <v>995</v>
      </c>
      <c r="F526">
        <v>1015</v>
      </c>
      <c r="G526">
        <v>1000</v>
      </c>
      <c r="H526" t="s">
        <v>984</v>
      </c>
      <c r="I526">
        <v>8572</v>
      </c>
      <c r="J526" t="s">
        <v>949</v>
      </c>
      <c r="K526" t="s">
        <v>987</v>
      </c>
      <c r="L526">
        <v>408</v>
      </c>
      <c r="M526">
        <v>414</v>
      </c>
      <c r="N526">
        <v>2500</v>
      </c>
      <c r="O526" t="s">
        <v>981</v>
      </c>
      <c r="P526">
        <v>0.72874272501002102</v>
      </c>
      <c r="Q526">
        <v>0.90643898307886395</v>
      </c>
      <c r="R526" s="15">
        <v>0.49711823185114001</v>
      </c>
      <c r="S526" s="15">
        <v>5.6802642679972599E-2</v>
      </c>
      <c r="T526">
        <v>-7.9277902842439102E-2</v>
      </c>
      <c r="U526">
        <v>7.9277902842439102E-2</v>
      </c>
      <c r="V526">
        <v>0.44081352790698403</v>
      </c>
      <c r="W526">
        <v>-0.51</v>
      </c>
      <c r="X526">
        <v>1.97</v>
      </c>
      <c r="Y526">
        <v>389004</v>
      </c>
      <c r="Z526">
        <v>16913</v>
      </c>
      <c r="AA526">
        <v>0.81</v>
      </c>
      <c r="AB526">
        <v>23</v>
      </c>
      <c r="AC526">
        <v>13</v>
      </c>
      <c r="AD526">
        <v>10</v>
      </c>
      <c r="AE526">
        <v>56.52</v>
      </c>
      <c r="AF526">
        <v>12</v>
      </c>
      <c r="AG526">
        <v>10</v>
      </c>
      <c r="AH526">
        <v>6</v>
      </c>
      <c r="AI526">
        <v>7</v>
      </c>
    </row>
    <row r="527" spans="1:35" x14ac:dyDescent="0.2">
      <c r="A527" s="102">
        <v>1901</v>
      </c>
      <c r="B527">
        <v>4091</v>
      </c>
      <c r="C527" t="s">
        <v>1469</v>
      </c>
      <c r="D527" t="s">
        <v>1003</v>
      </c>
      <c r="E527">
        <v>1787</v>
      </c>
      <c r="F527">
        <v>1764</v>
      </c>
      <c r="G527">
        <v>500</v>
      </c>
      <c r="H527" t="s">
        <v>981</v>
      </c>
      <c r="I527">
        <v>8316</v>
      </c>
      <c r="J527" t="s">
        <v>1145</v>
      </c>
      <c r="K527" t="s">
        <v>1024</v>
      </c>
      <c r="L527">
        <v>2802</v>
      </c>
      <c r="M527">
        <v>2805.5</v>
      </c>
      <c r="N527">
        <v>300</v>
      </c>
      <c r="O527" t="s">
        <v>984</v>
      </c>
      <c r="P527">
        <v>0.87803477644950001</v>
      </c>
      <c r="Q527">
        <v>0.92265431382452201</v>
      </c>
      <c r="R527">
        <v>8.7983439409828994E-3</v>
      </c>
      <c r="S527">
        <v>1.3953894747176201E-2</v>
      </c>
      <c r="T527">
        <v>1.0878216088213299</v>
      </c>
      <c r="U527">
        <v>1.0878216088213299</v>
      </c>
      <c r="V527">
        <v>1.8887110974275401</v>
      </c>
      <c r="W527">
        <v>6.03</v>
      </c>
      <c r="X527">
        <v>4.79</v>
      </c>
      <c r="Y527">
        <v>388211</v>
      </c>
      <c r="Z527">
        <v>20432</v>
      </c>
      <c r="AA527">
        <v>0.99</v>
      </c>
      <c r="AB527">
        <v>19</v>
      </c>
      <c r="AC527">
        <v>11</v>
      </c>
      <c r="AD527">
        <v>8</v>
      </c>
      <c r="AE527">
        <v>57.89</v>
      </c>
      <c r="AF527">
        <v>10</v>
      </c>
      <c r="AG527">
        <v>10</v>
      </c>
      <c r="AH527">
        <v>5</v>
      </c>
      <c r="AI527">
        <v>4</v>
      </c>
    </row>
    <row r="528" spans="1:35" x14ac:dyDescent="0.2">
      <c r="A528" s="102">
        <v>482</v>
      </c>
      <c r="B528">
        <v>5406</v>
      </c>
      <c r="C528" t="s">
        <v>1238</v>
      </c>
      <c r="D528" t="s">
        <v>1022</v>
      </c>
      <c r="E528">
        <v>374</v>
      </c>
      <c r="F528">
        <v>367</v>
      </c>
      <c r="G528">
        <v>2700</v>
      </c>
      <c r="H528" t="s">
        <v>981</v>
      </c>
      <c r="I528">
        <v>6269</v>
      </c>
      <c r="J528" t="s">
        <v>1289</v>
      </c>
      <c r="K528" t="s">
        <v>992</v>
      </c>
      <c r="L528">
        <v>1396</v>
      </c>
      <c r="M528">
        <v>1405</v>
      </c>
      <c r="N528">
        <v>700</v>
      </c>
      <c r="O528" t="s">
        <v>984</v>
      </c>
      <c r="P528">
        <v>0.84822163284705598</v>
      </c>
      <c r="Q528">
        <v>0.95451635856954498</v>
      </c>
      <c r="R528">
        <v>0.44809249040581001</v>
      </c>
      <c r="S528">
        <v>8.9621473084374199E-3</v>
      </c>
      <c r="T528">
        <v>0.87189744437721695</v>
      </c>
      <c r="U528">
        <v>0.87189744437721695</v>
      </c>
      <c r="V528">
        <v>1.3635870960060701</v>
      </c>
      <c r="W528">
        <v>8.49</v>
      </c>
      <c r="X528">
        <v>0.75</v>
      </c>
      <c r="Y528">
        <v>388064</v>
      </c>
      <c r="Z528">
        <v>17639</v>
      </c>
      <c r="AA528">
        <v>0.88</v>
      </c>
      <c r="AB528">
        <v>22</v>
      </c>
      <c r="AC528">
        <v>13</v>
      </c>
      <c r="AD528">
        <v>9</v>
      </c>
      <c r="AE528">
        <v>59.09</v>
      </c>
      <c r="AF528">
        <v>9</v>
      </c>
      <c r="AG528">
        <v>11</v>
      </c>
      <c r="AH528">
        <v>6</v>
      </c>
      <c r="AI528">
        <v>5</v>
      </c>
    </row>
    <row r="529" spans="1:35" x14ac:dyDescent="0.2">
      <c r="A529" s="102">
        <v>2248</v>
      </c>
      <c r="B529">
        <v>4062</v>
      </c>
      <c r="C529" t="s">
        <v>228</v>
      </c>
      <c r="D529" t="s">
        <v>986</v>
      </c>
      <c r="E529">
        <v>2949</v>
      </c>
      <c r="F529">
        <v>2884</v>
      </c>
      <c r="G529">
        <v>300</v>
      </c>
      <c r="H529" t="s">
        <v>981</v>
      </c>
      <c r="I529">
        <v>4186</v>
      </c>
      <c r="J529" t="s">
        <v>562</v>
      </c>
      <c r="K529" t="s">
        <v>1003</v>
      </c>
      <c r="L529">
        <v>5200</v>
      </c>
      <c r="M529">
        <v>4990</v>
      </c>
      <c r="N529">
        <v>200</v>
      </c>
      <c r="O529" t="s">
        <v>984</v>
      </c>
      <c r="P529">
        <v>0.87759407877415596</v>
      </c>
      <c r="Q529">
        <v>0.91428536492684997</v>
      </c>
      <c r="R529" s="15">
        <v>0.13216289884181201</v>
      </c>
      <c r="S529" s="15">
        <v>5.8357439270374798E-3</v>
      </c>
      <c r="T529">
        <v>2.2673454734818202E-3</v>
      </c>
      <c r="U529">
        <v>2.2673454734818202E-3</v>
      </c>
      <c r="V529">
        <v>0.23237121323874901</v>
      </c>
      <c r="W529">
        <v>0.01</v>
      </c>
      <c r="X529">
        <v>13.31</v>
      </c>
      <c r="Y529">
        <v>387905</v>
      </c>
      <c r="Z529">
        <v>27708</v>
      </c>
      <c r="AA529">
        <v>1.55</v>
      </c>
      <c r="AB529">
        <v>14</v>
      </c>
      <c r="AC529">
        <v>10</v>
      </c>
      <c r="AD529">
        <v>4</v>
      </c>
      <c r="AE529">
        <v>71.430000000000007</v>
      </c>
      <c r="AF529">
        <v>10</v>
      </c>
      <c r="AG529">
        <v>7</v>
      </c>
      <c r="AH529">
        <v>3</v>
      </c>
      <c r="AI529">
        <v>4</v>
      </c>
    </row>
    <row r="530" spans="1:35" x14ac:dyDescent="0.2">
      <c r="A530" s="102">
        <v>2760</v>
      </c>
      <c r="B530">
        <v>5471</v>
      </c>
      <c r="C530" t="s">
        <v>1146</v>
      </c>
      <c r="D530" t="s">
        <v>1022</v>
      </c>
      <c r="E530">
        <v>3270</v>
      </c>
      <c r="F530">
        <v>3160</v>
      </c>
      <c r="G530">
        <v>300</v>
      </c>
      <c r="H530" t="s">
        <v>984</v>
      </c>
      <c r="I530">
        <v>5706</v>
      </c>
      <c r="J530" t="s">
        <v>1240</v>
      </c>
      <c r="K530" t="s">
        <v>994</v>
      </c>
      <c r="L530">
        <v>2062</v>
      </c>
      <c r="M530">
        <v>2030</v>
      </c>
      <c r="N530">
        <v>500</v>
      </c>
      <c r="O530" t="s">
        <v>981</v>
      </c>
      <c r="P530">
        <v>0.88198089738210295</v>
      </c>
      <c r="Q530">
        <v>0.90169761991428798</v>
      </c>
      <c r="R530">
        <v>6.7309382511882496E-2</v>
      </c>
      <c r="S530">
        <v>9.2399345686849696E-2</v>
      </c>
      <c r="T530">
        <v>-0.94023703196983799</v>
      </c>
      <c r="U530">
        <v>0.94023703196983799</v>
      </c>
      <c r="V530">
        <v>7.4055840697104594E-2</v>
      </c>
      <c r="W530">
        <v>-9.5</v>
      </c>
      <c r="X530">
        <v>7.07</v>
      </c>
      <c r="Y530">
        <v>387818</v>
      </c>
      <c r="Z530">
        <v>29832</v>
      </c>
      <c r="AA530">
        <v>1.58</v>
      </c>
      <c r="AB530">
        <v>13</v>
      </c>
      <c r="AC530">
        <v>9</v>
      </c>
      <c r="AD530">
        <v>4</v>
      </c>
      <c r="AE530">
        <v>69.23</v>
      </c>
      <c r="AF530">
        <v>9</v>
      </c>
      <c r="AG530">
        <v>8</v>
      </c>
      <c r="AH530">
        <v>3</v>
      </c>
      <c r="AI530">
        <v>2</v>
      </c>
    </row>
    <row r="531" spans="1:35" x14ac:dyDescent="0.2">
      <c r="A531" s="102">
        <v>1838</v>
      </c>
      <c r="B531">
        <v>7731</v>
      </c>
      <c r="C531" t="s">
        <v>1170</v>
      </c>
      <c r="D531" t="s">
        <v>989</v>
      </c>
      <c r="E531">
        <v>931</v>
      </c>
      <c r="F531">
        <v>929</v>
      </c>
      <c r="G531">
        <v>1100</v>
      </c>
      <c r="H531" t="s">
        <v>984</v>
      </c>
      <c r="I531">
        <v>8012</v>
      </c>
      <c r="J531" t="s">
        <v>1149</v>
      </c>
      <c r="K531" t="s">
        <v>988</v>
      </c>
      <c r="L531">
        <v>1322</v>
      </c>
      <c r="M531">
        <v>1303</v>
      </c>
      <c r="N531">
        <v>800</v>
      </c>
      <c r="O531" t="s">
        <v>981</v>
      </c>
      <c r="P531">
        <v>0.72808589583249805</v>
      </c>
      <c r="Q531">
        <v>0.92416956848660603</v>
      </c>
      <c r="R531">
        <v>0.45798014576032198</v>
      </c>
      <c r="S531">
        <v>4.0894747525310103E-2</v>
      </c>
      <c r="T531">
        <v>-1.9202403194909501</v>
      </c>
      <c r="U531">
        <v>1.9202403194909501</v>
      </c>
      <c r="V531">
        <v>1.83220684272141</v>
      </c>
      <c r="W531">
        <v>-12.82</v>
      </c>
      <c r="X531">
        <v>1.97</v>
      </c>
      <c r="Y531">
        <v>386100</v>
      </c>
      <c r="Z531">
        <v>21450</v>
      </c>
      <c r="AA531">
        <v>1.04</v>
      </c>
      <c r="AB531">
        <v>18</v>
      </c>
      <c r="AC531">
        <v>13</v>
      </c>
      <c r="AD531">
        <v>5</v>
      </c>
      <c r="AE531">
        <v>72.22</v>
      </c>
      <c r="AF531">
        <v>12</v>
      </c>
      <c r="AG531">
        <v>8</v>
      </c>
      <c r="AH531">
        <v>3</v>
      </c>
      <c r="AI531">
        <v>7</v>
      </c>
    </row>
    <row r="532" spans="1:35" x14ac:dyDescent="0.2">
      <c r="A532" s="102">
        <v>1371</v>
      </c>
      <c r="B532">
        <v>4631</v>
      </c>
      <c r="C532" t="s">
        <v>1183</v>
      </c>
      <c r="D532" t="s">
        <v>1003</v>
      </c>
      <c r="E532">
        <v>2599</v>
      </c>
      <c r="F532">
        <v>2630</v>
      </c>
      <c r="G532">
        <v>400</v>
      </c>
      <c r="H532" t="s">
        <v>981</v>
      </c>
      <c r="I532">
        <v>8411</v>
      </c>
      <c r="J532" t="s">
        <v>1068</v>
      </c>
      <c r="K532" t="s">
        <v>1024</v>
      </c>
      <c r="L532">
        <v>120.4</v>
      </c>
      <c r="M532">
        <v>119.7</v>
      </c>
      <c r="N532">
        <v>8800</v>
      </c>
      <c r="O532" t="s">
        <v>984</v>
      </c>
      <c r="P532">
        <v>0.76957370642591205</v>
      </c>
      <c r="Q532">
        <v>0.93368559750699598</v>
      </c>
      <c r="R532">
        <v>0.28220712705474699</v>
      </c>
      <c r="S532" s="106">
        <v>9.4308062996345901E-4</v>
      </c>
      <c r="T532">
        <v>2.8483819341735299</v>
      </c>
      <c r="U532">
        <v>2.8483819341735299</v>
      </c>
      <c r="V532">
        <v>2.6687021734615399</v>
      </c>
      <c r="W532">
        <v>15.11</v>
      </c>
      <c r="X532">
        <v>0.13</v>
      </c>
      <c r="Y532">
        <v>385842</v>
      </c>
      <c r="Z532">
        <v>22697</v>
      </c>
      <c r="AA532">
        <v>1.21</v>
      </c>
      <c r="AB532">
        <v>17</v>
      </c>
      <c r="AC532">
        <v>13</v>
      </c>
      <c r="AD532">
        <v>4</v>
      </c>
      <c r="AE532">
        <v>76.47</v>
      </c>
      <c r="AF532">
        <v>13</v>
      </c>
      <c r="AG532">
        <v>7</v>
      </c>
      <c r="AH532">
        <v>3</v>
      </c>
      <c r="AI532">
        <v>7</v>
      </c>
    </row>
    <row r="533" spans="1:35" x14ac:dyDescent="0.2">
      <c r="A533" s="102">
        <v>2443</v>
      </c>
      <c r="B533">
        <v>1969</v>
      </c>
      <c r="C533" t="s">
        <v>1254</v>
      </c>
      <c r="D533" t="s">
        <v>990</v>
      </c>
      <c r="E533">
        <v>1693</v>
      </c>
      <c r="F533">
        <v>1678</v>
      </c>
      <c r="G533">
        <v>600</v>
      </c>
      <c r="H533" t="s">
        <v>981</v>
      </c>
      <c r="I533">
        <v>4204</v>
      </c>
      <c r="J533" t="s">
        <v>226</v>
      </c>
      <c r="K533" t="s">
        <v>1003</v>
      </c>
      <c r="L533">
        <v>1337</v>
      </c>
      <c r="M533">
        <v>1364</v>
      </c>
      <c r="N533">
        <v>700</v>
      </c>
      <c r="O533" t="s">
        <v>984</v>
      </c>
      <c r="P533">
        <v>0.78943130837350906</v>
      </c>
      <c r="Q533">
        <v>0.90944633540590203</v>
      </c>
      <c r="R533">
        <v>0.39565488893197798</v>
      </c>
      <c r="S533" s="15">
        <v>8.9504516911252593E-2</v>
      </c>
      <c r="T533">
        <v>0.95093140224811401</v>
      </c>
      <c r="U533">
        <v>0.95093140224811401</v>
      </c>
      <c r="V533">
        <v>1.1901432862792001</v>
      </c>
      <c r="W533">
        <v>7.22</v>
      </c>
      <c r="X533">
        <v>5.16</v>
      </c>
      <c r="Y533">
        <v>385681</v>
      </c>
      <c r="Z533">
        <v>20299</v>
      </c>
      <c r="AA533">
        <v>1.03</v>
      </c>
      <c r="AB533">
        <v>19</v>
      </c>
      <c r="AC533">
        <v>13</v>
      </c>
      <c r="AD533">
        <v>6</v>
      </c>
      <c r="AE533">
        <v>68.42</v>
      </c>
      <c r="AF533">
        <v>11</v>
      </c>
      <c r="AG533">
        <v>8</v>
      </c>
      <c r="AH533">
        <v>3</v>
      </c>
      <c r="AI533">
        <v>8</v>
      </c>
    </row>
    <row r="534" spans="1:35" x14ac:dyDescent="0.2">
      <c r="A534" s="102">
        <v>3127</v>
      </c>
      <c r="B534">
        <v>1942</v>
      </c>
      <c r="C534" t="s">
        <v>1303</v>
      </c>
      <c r="D534" t="s">
        <v>990</v>
      </c>
      <c r="E534">
        <v>911</v>
      </c>
      <c r="F534">
        <v>924</v>
      </c>
      <c r="G534">
        <v>1100</v>
      </c>
      <c r="H534" t="s">
        <v>981</v>
      </c>
      <c r="I534">
        <v>8585</v>
      </c>
      <c r="J534" t="s">
        <v>1315</v>
      </c>
      <c r="K534" t="s">
        <v>987</v>
      </c>
      <c r="L534">
        <v>117</v>
      </c>
      <c r="M534">
        <v>116</v>
      </c>
      <c r="N534">
        <v>8800</v>
      </c>
      <c r="O534" t="s">
        <v>984</v>
      </c>
      <c r="P534">
        <v>0.85421415958064295</v>
      </c>
      <c r="Q534">
        <v>0.89272646003290002</v>
      </c>
      <c r="R534">
        <v>2.4600873338670001E-2</v>
      </c>
      <c r="S534">
        <v>5.5554296419661302E-2</v>
      </c>
      <c r="T534">
        <v>1.99004412074549</v>
      </c>
      <c r="U534">
        <v>1.99004412074549</v>
      </c>
      <c r="V534">
        <v>1.6399414825120699</v>
      </c>
      <c r="W534">
        <v>13.6</v>
      </c>
      <c r="X534">
        <v>0.43</v>
      </c>
      <c r="Y534">
        <v>384120</v>
      </c>
      <c r="Z534">
        <v>17460</v>
      </c>
      <c r="AA534">
        <v>0.82</v>
      </c>
      <c r="AB534">
        <v>22</v>
      </c>
      <c r="AC534">
        <v>13</v>
      </c>
      <c r="AD534">
        <v>9</v>
      </c>
      <c r="AE534">
        <v>59.09</v>
      </c>
      <c r="AF534">
        <v>12</v>
      </c>
      <c r="AG534">
        <v>11</v>
      </c>
      <c r="AH534">
        <v>3</v>
      </c>
      <c r="AI534">
        <v>8</v>
      </c>
    </row>
    <row r="535" spans="1:35" x14ac:dyDescent="0.2">
      <c r="A535" s="102">
        <v>2350</v>
      </c>
      <c r="B535">
        <v>3048</v>
      </c>
      <c r="C535" t="s">
        <v>1226</v>
      </c>
      <c r="D535" t="s">
        <v>1004</v>
      </c>
      <c r="E535">
        <v>1026</v>
      </c>
      <c r="F535">
        <v>1031</v>
      </c>
      <c r="G535">
        <v>1000</v>
      </c>
      <c r="H535" t="s">
        <v>981</v>
      </c>
      <c r="I535">
        <v>3087</v>
      </c>
      <c r="J535" t="s">
        <v>1192</v>
      </c>
      <c r="K535" t="s">
        <v>1004</v>
      </c>
      <c r="L535">
        <v>1730</v>
      </c>
      <c r="M535">
        <v>1732</v>
      </c>
      <c r="N535">
        <v>600</v>
      </c>
      <c r="O535" t="s">
        <v>984</v>
      </c>
      <c r="P535">
        <v>0.75926391721195097</v>
      </c>
      <c r="Q535">
        <v>0.91168211677195998</v>
      </c>
      <c r="R535" s="106">
        <v>0.47966258262825401</v>
      </c>
      <c r="S535" s="15">
        <v>6.3067094872536103E-2</v>
      </c>
      <c r="T535">
        <v>1.51022796937586</v>
      </c>
      <c r="U535">
        <v>1.51022796937586</v>
      </c>
      <c r="V535">
        <v>1.26814110531246</v>
      </c>
      <c r="W535">
        <v>8.2100000000000009</v>
      </c>
      <c r="X535">
        <v>0.79</v>
      </c>
      <c r="Y535">
        <v>383505</v>
      </c>
      <c r="Z535">
        <v>14750</v>
      </c>
      <c r="AA535">
        <v>0.73</v>
      </c>
      <c r="AB535">
        <v>26</v>
      </c>
      <c r="AC535">
        <v>19</v>
      </c>
      <c r="AD535">
        <v>7</v>
      </c>
      <c r="AE535">
        <v>73.08</v>
      </c>
      <c r="AF535">
        <v>12</v>
      </c>
      <c r="AG535">
        <v>11</v>
      </c>
      <c r="AH535">
        <v>3</v>
      </c>
      <c r="AI535">
        <v>12</v>
      </c>
    </row>
    <row r="536" spans="1:35" x14ac:dyDescent="0.2">
      <c r="A536" s="102">
        <v>1981</v>
      </c>
      <c r="B536">
        <v>3048</v>
      </c>
      <c r="C536" t="s">
        <v>1226</v>
      </c>
      <c r="D536" t="s">
        <v>1004</v>
      </c>
      <c r="E536">
        <v>1026</v>
      </c>
      <c r="F536">
        <v>1031</v>
      </c>
      <c r="G536">
        <v>1000</v>
      </c>
      <c r="H536" t="s">
        <v>981</v>
      </c>
      <c r="I536">
        <v>8850</v>
      </c>
      <c r="J536" t="s">
        <v>1485</v>
      </c>
      <c r="K536" t="s">
        <v>1000</v>
      </c>
      <c r="L536">
        <v>1977</v>
      </c>
      <c r="M536">
        <v>2027</v>
      </c>
      <c r="N536">
        <v>500</v>
      </c>
      <c r="O536" t="s">
        <v>984</v>
      </c>
      <c r="P536">
        <v>0.77506518808501801</v>
      </c>
      <c r="Q536">
        <v>0.92086623309811899</v>
      </c>
      <c r="R536">
        <v>0.234367940496014</v>
      </c>
      <c r="S536" s="15">
        <v>3.0556618463595302E-2</v>
      </c>
      <c r="T536">
        <v>2.4546916299874701</v>
      </c>
      <c r="U536">
        <v>2.4546916299874701</v>
      </c>
      <c r="V536">
        <v>2.74144079157261</v>
      </c>
      <c r="W536">
        <v>12.06</v>
      </c>
      <c r="X536">
        <v>1.73</v>
      </c>
      <c r="Y536">
        <v>383477</v>
      </c>
      <c r="Z536">
        <v>18261</v>
      </c>
      <c r="AA536">
        <v>0.89</v>
      </c>
      <c r="AB536">
        <v>21</v>
      </c>
      <c r="AC536">
        <v>13</v>
      </c>
      <c r="AD536">
        <v>8</v>
      </c>
      <c r="AE536">
        <v>61.9</v>
      </c>
      <c r="AF536">
        <v>11</v>
      </c>
      <c r="AG536">
        <v>11</v>
      </c>
      <c r="AH536">
        <v>4</v>
      </c>
      <c r="AI536">
        <v>6</v>
      </c>
    </row>
    <row r="537" spans="1:35" x14ac:dyDescent="0.2">
      <c r="A537" s="102">
        <v>3317</v>
      </c>
      <c r="B537">
        <v>7984</v>
      </c>
      <c r="C537" t="s">
        <v>663</v>
      </c>
      <c r="D537" t="s">
        <v>1002</v>
      </c>
      <c r="E537">
        <v>1284</v>
      </c>
      <c r="F537">
        <v>1284</v>
      </c>
      <c r="G537">
        <v>700</v>
      </c>
      <c r="H537" t="s">
        <v>984</v>
      </c>
      <c r="I537">
        <v>9142</v>
      </c>
      <c r="J537" t="s">
        <v>741</v>
      </c>
      <c r="K537" t="s">
        <v>1065</v>
      </c>
      <c r="L537">
        <v>2927</v>
      </c>
      <c r="M537">
        <v>2948</v>
      </c>
      <c r="N537">
        <v>300</v>
      </c>
      <c r="O537" t="s">
        <v>981</v>
      </c>
      <c r="P537">
        <v>0.82768635570890103</v>
      </c>
      <c r="Q537">
        <v>0.88776665371781105</v>
      </c>
      <c r="R537">
        <v>0.27334630487547301</v>
      </c>
      <c r="S537" s="15">
        <v>6.2704059041811103E-2</v>
      </c>
      <c r="T537">
        <v>-1.29537422510061</v>
      </c>
      <c r="U537">
        <v>1.29537422510061</v>
      </c>
      <c r="V537">
        <v>1.13821923168209</v>
      </c>
      <c r="W537">
        <v>-5.12</v>
      </c>
      <c r="X537">
        <v>1.63</v>
      </c>
      <c r="Y537">
        <v>383175</v>
      </c>
      <c r="Z537">
        <v>22540</v>
      </c>
      <c r="AA537">
        <v>1.25</v>
      </c>
      <c r="AB537">
        <v>17</v>
      </c>
      <c r="AC537">
        <v>10</v>
      </c>
      <c r="AD537">
        <v>7</v>
      </c>
      <c r="AE537">
        <v>58.82</v>
      </c>
      <c r="AF537">
        <v>12</v>
      </c>
      <c r="AG537">
        <v>8</v>
      </c>
      <c r="AH537">
        <v>2</v>
      </c>
      <c r="AI537">
        <v>7</v>
      </c>
    </row>
    <row r="538" spans="1:35" x14ac:dyDescent="0.2">
      <c r="A538" s="102">
        <v>1630</v>
      </c>
      <c r="B538">
        <v>7459</v>
      </c>
      <c r="C538" t="s">
        <v>646</v>
      </c>
      <c r="D538" t="s">
        <v>988</v>
      </c>
      <c r="E538">
        <v>1960</v>
      </c>
      <c r="F538">
        <v>2014</v>
      </c>
      <c r="G538">
        <v>500</v>
      </c>
      <c r="H538" t="s">
        <v>981</v>
      </c>
      <c r="I538">
        <v>9005</v>
      </c>
      <c r="J538" t="s">
        <v>1626</v>
      </c>
      <c r="K538" t="s">
        <v>1065</v>
      </c>
      <c r="L538">
        <v>1580</v>
      </c>
      <c r="M538">
        <v>1587</v>
      </c>
      <c r="N538">
        <v>600</v>
      </c>
      <c r="O538" t="s">
        <v>984</v>
      </c>
      <c r="P538">
        <v>0.68113629987974</v>
      </c>
      <c r="Q538">
        <v>0.92863894313463902</v>
      </c>
      <c r="R538">
        <v>0.47343397431103101</v>
      </c>
      <c r="S538" s="15">
        <v>6.2355015083083503E-3</v>
      </c>
      <c r="T538">
        <v>0.95927416722196901</v>
      </c>
      <c r="U538">
        <v>0.95927416722196901</v>
      </c>
      <c r="V538">
        <v>0.62687609527072397</v>
      </c>
      <c r="W538">
        <v>3.48</v>
      </c>
      <c r="X538">
        <v>5.44</v>
      </c>
      <c r="Y538">
        <v>383158</v>
      </c>
      <c r="Z538">
        <v>23947</v>
      </c>
      <c r="AA538">
        <v>1.17</v>
      </c>
      <c r="AB538">
        <v>16</v>
      </c>
      <c r="AC538">
        <v>12</v>
      </c>
      <c r="AD538">
        <v>4</v>
      </c>
      <c r="AE538">
        <v>75</v>
      </c>
      <c r="AF538">
        <v>13</v>
      </c>
      <c r="AG538">
        <v>6</v>
      </c>
      <c r="AH538">
        <v>1</v>
      </c>
      <c r="AI538">
        <v>9</v>
      </c>
    </row>
    <row r="539" spans="1:35" x14ac:dyDescent="0.2">
      <c r="A539" s="102">
        <v>3528</v>
      </c>
      <c r="B539">
        <v>7984</v>
      </c>
      <c r="C539" t="s">
        <v>663</v>
      </c>
      <c r="D539" t="s">
        <v>1002</v>
      </c>
      <c r="E539">
        <v>1284</v>
      </c>
      <c r="F539">
        <v>1284</v>
      </c>
      <c r="G539">
        <v>700</v>
      </c>
      <c r="H539" t="s">
        <v>984</v>
      </c>
      <c r="I539">
        <v>9934</v>
      </c>
      <c r="J539" t="s">
        <v>1125</v>
      </c>
      <c r="K539" t="s">
        <v>988</v>
      </c>
      <c r="L539">
        <v>2297</v>
      </c>
      <c r="M539">
        <v>2284</v>
      </c>
      <c r="N539">
        <v>400</v>
      </c>
      <c r="O539" t="s">
        <v>981</v>
      </c>
      <c r="P539">
        <v>0.80494580195873</v>
      </c>
      <c r="Q539">
        <v>0.88139270530510005</v>
      </c>
      <c r="R539">
        <v>0.424833107485873</v>
      </c>
      <c r="S539" s="15">
        <v>4.9919851939551202E-2</v>
      </c>
      <c r="T539">
        <v>-2.0316429136458201</v>
      </c>
      <c r="U539">
        <v>2.0316429136458201</v>
      </c>
      <c r="V539">
        <v>1.67551649794933</v>
      </c>
      <c r="W539">
        <v>-8.9</v>
      </c>
      <c r="X539">
        <v>1.62</v>
      </c>
      <c r="Y539">
        <v>382937</v>
      </c>
      <c r="Z539">
        <v>22526</v>
      </c>
      <c r="AA539">
        <v>1.1399999999999999</v>
      </c>
      <c r="AB539">
        <v>17</v>
      </c>
      <c r="AC539">
        <v>13</v>
      </c>
      <c r="AD539">
        <v>4</v>
      </c>
      <c r="AE539">
        <v>76.47</v>
      </c>
      <c r="AF539">
        <v>13</v>
      </c>
      <c r="AG539">
        <v>8</v>
      </c>
      <c r="AH539">
        <v>2</v>
      </c>
      <c r="AI539">
        <v>7</v>
      </c>
    </row>
    <row r="540" spans="1:35" x14ac:dyDescent="0.2">
      <c r="A540" s="102">
        <v>3055</v>
      </c>
      <c r="B540">
        <v>1824</v>
      </c>
      <c r="C540" t="s">
        <v>221</v>
      </c>
      <c r="D540" t="s">
        <v>990</v>
      </c>
      <c r="E540">
        <v>841</v>
      </c>
      <c r="F540">
        <v>829</v>
      </c>
      <c r="G540">
        <v>1000</v>
      </c>
      <c r="H540" t="s">
        <v>984</v>
      </c>
      <c r="I540">
        <v>6465</v>
      </c>
      <c r="J540" t="s">
        <v>373</v>
      </c>
      <c r="K540" t="s">
        <v>992</v>
      </c>
      <c r="L540">
        <v>8130</v>
      </c>
      <c r="M540">
        <v>8190</v>
      </c>
      <c r="N540">
        <v>100</v>
      </c>
      <c r="O540" t="s">
        <v>981</v>
      </c>
      <c r="P540">
        <v>0.82982315063177503</v>
      </c>
      <c r="Q540">
        <v>0.89439120983215403</v>
      </c>
      <c r="R540">
        <v>0.15747526531796599</v>
      </c>
      <c r="S540" s="15">
        <v>1.61896787314545E-2</v>
      </c>
      <c r="T540">
        <v>-0.21273820695565501</v>
      </c>
      <c r="U540">
        <v>0.21273820695565501</v>
      </c>
      <c r="V540">
        <v>5.2248694973303797E-2</v>
      </c>
      <c r="W540">
        <v>-1.22</v>
      </c>
      <c r="X540">
        <v>1.22</v>
      </c>
      <c r="Y540">
        <v>382671</v>
      </c>
      <c r="Z540">
        <v>15945</v>
      </c>
      <c r="AA540">
        <v>1.1299999999999999</v>
      </c>
      <c r="AB540">
        <v>24</v>
      </c>
      <c r="AC540">
        <v>16</v>
      </c>
      <c r="AD540">
        <v>8</v>
      </c>
      <c r="AE540">
        <v>66.67</v>
      </c>
      <c r="AF540">
        <v>10</v>
      </c>
      <c r="AG540">
        <v>14</v>
      </c>
      <c r="AH540">
        <v>7</v>
      </c>
      <c r="AI540">
        <v>3</v>
      </c>
    </row>
    <row r="541" spans="1:35" x14ac:dyDescent="0.2">
      <c r="A541" s="102">
        <v>3560</v>
      </c>
      <c r="B541">
        <v>2327</v>
      </c>
      <c r="C541" t="s">
        <v>1284</v>
      </c>
      <c r="D541" t="s">
        <v>983</v>
      </c>
      <c r="E541">
        <v>2748</v>
      </c>
      <c r="F541">
        <v>2730</v>
      </c>
      <c r="G541">
        <v>400</v>
      </c>
      <c r="H541" t="s">
        <v>984</v>
      </c>
      <c r="I541">
        <v>4631</v>
      </c>
      <c r="J541" t="s">
        <v>1183</v>
      </c>
      <c r="K541" t="s">
        <v>1003</v>
      </c>
      <c r="L541">
        <v>2599</v>
      </c>
      <c r="M541">
        <v>2630</v>
      </c>
      <c r="N541">
        <v>400</v>
      </c>
      <c r="O541" t="s">
        <v>981</v>
      </c>
      <c r="P541">
        <v>0.85901871414439102</v>
      </c>
      <c r="Q541">
        <v>0.88070486098008904</v>
      </c>
      <c r="R541">
        <v>0.19413524320138001</v>
      </c>
      <c r="S541" s="15">
        <v>4.4159657345607204E-3</v>
      </c>
      <c r="T541">
        <v>-1.7617588706235701</v>
      </c>
      <c r="U541">
        <v>1.7617588706235701</v>
      </c>
      <c r="V541">
        <v>1.83736730479233</v>
      </c>
      <c r="W541">
        <v>-9.9700000000000006</v>
      </c>
      <c r="X541">
        <v>3.66</v>
      </c>
      <c r="Y541">
        <v>382615</v>
      </c>
      <c r="Z541">
        <v>34783</v>
      </c>
      <c r="AA541">
        <v>1.74</v>
      </c>
      <c r="AB541">
        <v>11</v>
      </c>
      <c r="AC541">
        <v>8</v>
      </c>
      <c r="AD541">
        <v>3</v>
      </c>
      <c r="AE541">
        <v>72.73</v>
      </c>
      <c r="AF541">
        <v>9</v>
      </c>
      <c r="AG541">
        <v>7</v>
      </c>
      <c r="AH541">
        <v>2</v>
      </c>
      <c r="AI541">
        <v>2</v>
      </c>
    </row>
    <row r="542" spans="1:35" x14ac:dyDescent="0.2">
      <c r="A542" s="102">
        <v>2117</v>
      </c>
      <c r="B542">
        <v>4091</v>
      </c>
      <c r="C542" t="s">
        <v>1469</v>
      </c>
      <c r="D542" t="s">
        <v>1003</v>
      </c>
      <c r="E542">
        <v>1787</v>
      </c>
      <c r="F542">
        <v>1764</v>
      </c>
      <c r="G542">
        <v>600</v>
      </c>
      <c r="H542" t="s">
        <v>984</v>
      </c>
      <c r="I542">
        <v>6113</v>
      </c>
      <c r="J542" t="s">
        <v>1231</v>
      </c>
      <c r="K542" t="s">
        <v>992</v>
      </c>
      <c r="L542">
        <v>965</v>
      </c>
      <c r="M542">
        <v>959</v>
      </c>
      <c r="N542">
        <v>1100</v>
      </c>
      <c r="O542" t="s">
        <v>981</v>
      </c>
      <c r="P542">
        <v>0.84744578355770395</v>
      </c>
      <c r="Q542">
        <v>0.91741388605224305</v>
      </c>
      <c r="R542">
        <v>0.11612202756886</v>
      </c>
      <c r="S542" s="106">
        <v>1.51635964811023E-2</v>
      </c>
      <c r="T542">
        <v>-0.47114084996549699</v>
      </c>
      <c r="U542">
        <v>0.47114084996549699</v>
      </c>
      <c r="V542">
        <v>0.41132604816215901</v>
      </c>
      <c r="W542">
        <v>-3.48</v>
      </c>
      <c r="X542">
        <v>0.33</v>
      </c>
      <c r="Y542">
        <v>382590</v>
      </c>
      <c r="Z542">
        <v>18219</v>
      </c>
      <c r="AA542">
        <v>1</v>
      </c>
      <c r="AB542">
        <v>21</v>
      </c>
      <c r="AC542">
        <v>13</v>
      </c>
      <c r="AD542">
        <v>8</v>
      </c>
      <c r="AE542">
        <v>61.9</v>
      </c>
      <c r="AF542">
        <v>10</v>
      </c>
      <c r="AG542">
        <v>9</v>
      </c>
      <c r="AH542">
        <v>7</v>
      </c>
      <c r="AI542">
        <v>5</v>
      </c>
    </row>
    <row r="543" spans="1:35" x14ac:dyDescent="0.2">
      <c r="A543" s="102">
        <v>2490</v>
      </c>
      <c r="B543">
        <v>4587</v>
      </c>
      <c r="C543" t="s">
        <v>1635</v>
      </c>
      <c r="D543" t="s">
        <v>1001</v>
      </c>
      <c r="E543">
        <v>4405</v>
      </c>
      <c r="F543">
        <v>4365</v>
      </c>
      <c r="G543">
        <v>200</v>
      </c>
      <c r="H543" t="s">
        <v>981</v>
      </c>
      <c r="I543">
        <v>9086</v>
      </c>
      <c r="J543" t="s">
        <v>1656</v>
      </c>
      <c r="K543" t="s">
        <v>1065</v>
      </c>
      <c r="L543">
        <v>2626</v>
      </c>
      <c r="M543">
        <v>2612</v>
      </c>
      <c r="N543">
        <v>300</v>
      </c>
      <c r="O543" t="s">
        <v>984</v>
      </c>
      <c r="P543">
        <v>0.75522131910855195</v>
      </c>
      <c r="Q543">
        <v>0.90865930357938696</v>
      </c>
      <c r="R543">
        <v>0.37116052479009798</v>
      </c>
      <c r="S543">
        <v>2.3622522398202999E-3</v>
      </c>
      <c r="T543">
        <v>0.46887949186278499</v>
      </c>
      <c r="U543">
        <v>0.46887949186278499</v>
      </c>
      <c r="V543">
        <v>0.65811249623041201</v>
      </c>
      <c r="W543">
        <v>3.36</v>
      </c>
      <c r="X543">
        <v>10.24</v>
      </c>
      <c r="Y543">
        <v>382488</v>
      </c>
      <c r="Z543">
        <v>29422</v>
      </c>
      <c r="AA543">
        <v>1.74</v>
      </c>
      <c r="AB543">
        <v>13</v>
      </c>
      <c r="AC543">
        <v>9</v>
      </c>
      <c r="AD543">
        <v>4</v>
      </c>
      <c r="AE543">
        <v>69.23</v>
      </c>
      <c r="AF543">
        <v>10</v>
      </c>
      <c r="AG543">
        <v>8</v>
      </c>
      <c r="AH543">
        <v>2</v>
      </c>
      <c r="AI543">
        <v>3</v>
      </c>
    </row>
    <row r="544" spans="1:35" x14ac:dyDescent="0.2">
      <c r="A544" s="102">
        <v>2023</v>
      </c>
      <c r="B544">
        <v>4917</v>
      </c>
      <c r="C544" t="s">
        <v>1241</v>
      </c>
      <c r="D544" t="s">
        <v>1003</v>
      </c>
      <c r="E544">
        <v>2128</v>
      </c>
      <c r="F544">
        <v>2135</v>
      </c>
      <c r="G544">
        <v>400</v>
      </c>
      <c r="H544" t="s">
        <v>981</v>
      </c>
      <c r="I544">
        <v>6361</v>
      </c>
      <c r="J544" t="s">
        <v>615</v>
      </c>
      <c r="K544" t="s">
        <v>992</v>
      </c>
      <c r="L544">
        <v>2330</v>
      </c>
      <c r="M544">
        <v>2265</v>
      </c>
      <c r="N544">
        <v>400</v>
      </c>
      <c r="O544" t="s">
        <v>984</v>
      </c>
      <c r="P544">
        <v>0.86356093274717005</v>
      </c>
      <c r="Q544">
        <v>0.919564017175166</v>
      </c>
      <c r="R544">
        <v>0.42009975486000001</v>
      </c>
      <c r="S544">
        <v>4.5428021313177601E-2</v>
      </c>
      <c r="T544">
        <v>0.207478710822594</v>
      </c>
      <c r="U544">
        <v>0.207478710822594</v>
      </c>
      <c r="V544">
        <v>0.28615382834717801</v>
      </c>
      <c r="W544">
        <v>1.71</v>
      </c>
      <c r="X544">
        <v>5.74</v>
      </c>
      <c r="Y544">
        <v>381342</v>
      </c>
      <c r="Z544">
        <v>29334</v>
      </c>
      <c r="AA544">
        <v>1.56</v>
      </c>
      <c r="AB544">
        <v>13</v>
      </c>
      <c r="AC544">
        <v>9</v>
      </c>
      <c r="AD544">
        <v>4</v>
      </c>
      <c r="AE544">
        <v>69.23</v>
      </c>
      <c r="AF544">
        <v>9</v>
      </c>
      <c r="AG544">
        <v>8</v>
      </c>
      <c r="AH544">
        <v>3</v>
      </c>
      <c r="AI544">
        <v>2</v>
      </c>
    </row>
    <row r="545" spans="1:35" x14ac:dyDescent="0.2">
      <c r="A545" s="102">
        <v>443</v>
      </c>
      <c r="B545">
        <v>5929</v>
      </c>
      <c r="C545" t="s">
        <v>1324</v>
      </c>
      <c r="D545" t="s">
        <v>1126</v>
      </c>
      <c r="E545">
        <v>890</v>
      </c>
      <c r="F545">
        <v>883</v>
      </c>
      <c r="G545">
        <v>1200</v>
      </c>
      <c r="H545" t="s">
        <v>981</v>
      </c>
      <c r="I545">
        <v>9024</v>
      </c>
      <c r="J545" t="s">
        <v>1642</v>
      </c>
      <c r="K545" t="s">
        <v>1065</v>
      </c>
      <c r="L545">
        <v>1272</v>
      </c>
      <c r="M545">
        <v>1295</v>
      </c>
      <c r="N545">
        <v>800</v>
      </c>
      <c r="O545" t="s">
        <v>984</v>
      </c>
      <c r="P545">
        <v>0.92405827746677704</v>
      </c>
      <c r="Q545">
        <v>0.95567295419263798</v>
      </c>
      <c r="R545">
        <v>2.64369056907394E-2</v>
      </c>
      <c r="S545">
        <v>3.2085160731546998E-2</v>
      </c>
      <c r="T545">
        <v>0.80698300717297999</v>
      </c>
      <c r="U545">
        <v>0.80698300717297999</v>
      </c>
      <c r="V545">
        <v>1.09855602014328</v>
      </c>
      <c r="W545">
        <v>3.85</v>
      </c>
      <c r="X545">
        <v>2.2799999999999998</v>
      </c>
      <c r="Y545">
        <v>380735</v>
      </c>
      <c r="Z545">
        <v>18130</v>
      </c>
      <c r="AA545">
        <v>0.93</v>
      </c>
      <c r="AB545">
        <v>21</v>
      </c>
      <c r="AC545">
        <v>13</v>
      </c>
      <c r="AD545">
        <v>8</v>
      </c>
      <c r="AE545">
        <v>61.9</v>
      </c>
      <c r="AF545">
        <v>13</v>
      </c>
      <c r="AG545">
        <v>10</v>
      </c>
      <c r="AH545">
        <v>4</v>
      </c>
      <c r="AI545">
        <v>7</v>
      </c>
    </row>
    <row r="546" spans="1:35" x14ac:dyDescent="0.2">
      <c r="A546" s="102">
        <v>555</v>
      </c>
      <c r="B546">
        <v>4202</v>
      </c>
      <c r="C546" t="s">
        <v>45</v>
      </c>
      <c r="D546" t="s">
        <v>1003</v>
      </c>
      <c r="E546">
        <v>870</v>
      </c>
      <c r="F546">
        <v>869</v>
      </c>
      <c r="G546">
        <v>1100</v>
      </c>
      <c r="H546" t="s">
        <v>984</v>
      </c>
      <c r="I546">
        <v>7259</v>
      </c>
      <c r="J546" t="s">
        <v>24</v>
      </c>
      <c r="K546" t="s">
        <v>996</v>
      </c>
      <c r="L546">
        <v>3130</v>
      </c>
      <c r="M546">
        <v>3220</v>
      </c>
      <c r="N546">
        <v>300</v>
      </c>
      <c r="O546" t="s">
        <v>981</v>
      </c>
      <c r="P546">
        <v>0.94192762287732601</v>
      </c>
      <c r="Q546">
        <v>0.95239900364955499</v>
      </c>
      <c r="R546" s="15">
        <v>0.39028571307501603</v>
      </c>
      <c r="S546">
        <v>9.2530982380805097E-3</v>
      </c>
      <c r="T546">
        <v>-0.696597208707882</v>
      </c>
      <c r="U546">
        <v>0.696597208707882</v>
      </c>
      <c r="V546">
        <v>9.0933737561776896E-4</v>
      </c>
      <c r="W546">
        <v>-3.45</v>
      </c>
      <c r="X546">
        <v>1.05</v>
      </c>
      <c r="Y546">
        <v>380528</v>
      </c>
      <c r="Z546">
        <v>23783</v>
      </c>
      <c r="AA546">
        <v>1.34</v>
      </c>
      <c r="AB546">
        <v>16</v>
      </c>
      <c r="AC546">
        <v>9</v>
      </c>
      <c r="AD546">
        <v>7</v>
      </c>
      <c r="AE546">
        <v>56.25</v>
      </c>
      <c r="AF546">
        <v>12</v>
      </c>
      <c r="AG546">
        <v>7</v>
      </c>
      <c r="AH546">
        <v>2</v>
      </c>
      <c r="AI546">
        <v>7</v>
      </c>
    </row>
    <row r="547" spans="1:35" x14ac:dyDescent="0.2">
      <c r="A547" s="102">
        <v>1003</v>
      </c>
      <c r="B547">
        <v>4005</v>
      </c>
      <c r="C547" t="s">
        <v>1166</v>
      </c>
      <c r="D547" t="s">
        <v>1003</v>
      </c>
      <c r="E547">
        <v>328</v>
      </c>
      <c r="F547">
        <v>314</v>
      </c>
      <c r="G547">
        <v>3400</v>
      </c>
      <c r="H547" t="s">
        <v>984</v>
      </c>
      <c r="I547">
        <v>8233</v>
      </c>
      <c r="J547" t="s">
        <v>1013</v>
      </c>
      <c r="K547" t="s">
        <v>1004</v>
      </c>
      <c r="L547">
        <v>961</v>
      </c>
      <c r="M547">
        <v>967</v>
      </c>
      <c r="N547">
        <v>1100</v>
      </c>
      <c r="O547" t="s">
        <v>981</v>
      </c>
      <c r="P547">
        <v>0.809793680347347</v>
      </c>
      <c r="Q547">
        <v>0.94081690360898496</v>
      </c>
      <c r="R547">
        <v>0.35689074185590902</v>
      </c>
      <c r="S547">
        <v>7.1695569615122107E-2</v>
      </c>
      <c r="T547">
        <v>-0.96856662193890697</v>
      </c>
      <c r="U547">
        <v>0.96856662193890697</v>
      </c>
      <c r="V547">
        <v>0.559051498302917</v>
      </c>
      <c r="W547">
        <v>-9.51</v>
      </c>
      <c r="X547">
        <v>0.37</v>
      </c>
      <c r="Y547">
        <v>380002</v>
      </c>
      <c r="Z547">
        <v>17273</v>
      </c>
      <c r="AA547">
        <v>0.87</v>
      </c>
      <c r="AB547">
        <v>22</v>
      </c>
      <c r="AC547">
        <v>15</v>
      </c>
      <c r="AD547">
        <v>7</v>
      </c>
      <c r="AE547">
        <v>68.180000000000007</v>
      </c>
      <c r="AF547">
        <v>10</v>
      </c>
      <c r="AG547">
        <v>10</v>
      </c>
      <c r="AH547">
        <v>6</v>
      </c>
      <c r="AI547">
        <v>6</v>
      </c>
    </row>
    <row r="548" spans="1:35" x14ac:dyDescent="0.2">
      <c r="A548" s="102">
        <v>1579</v>
      </c>
      <c r="B548">
        <v>6301</v>
      </c>
      <c r="C548" t="s">
        <v>52</v>
      </c>
      <c r="D548" t="s">
        <v>992</v>
      </c>
      <c r="E548">
        <v>2030</v>
      </c>
      <c r="F548">
        <v>2033.5</v>
      </c>
      <c r="G548">
        <v>400</v>
      </c>
      <c r="H548" t="s">
        <v>981</v>
      </c>
      <c r="I548">
        <v>6361</v>
      </c>
      <c r="J548" t="s">
        <v>615</v>
      </c>
      <c r="K548" t="s">
        <v>992</v>
      </c>
      <c r="L548">
        <v>2330</v>
      </c>
      <c r="M548">
        <v>2265</v>
      </c>
      <c r="N548">
        <v>400</v>
      </c>
      <c r="O548" t="s">
        <v>984</v>
      </c>
      <c r="P548">
        <v>0.96013988520622395</v>
      </c>
      <c r="Q548">
        <v>0.92939316073809897</v>
      </c>
      <c r="R548">
        <v>2.081611330666E-2</v>
      </c>
      <c r="S548" s="106">
        <v>4.5739897176489797E-2</v>
      </c>
      <c r="T548">
        <v>1.0591846009918799</v>
      </c>
      <c r="U548">
        <v>1.0591846009918799</v>
      </c>
      <c r="V548">
        <v>0.893183193407869</v>
      </c>
      <c r="W548">
        <v>6.39</v>
      </c>
      <c r="X548">
        <v>10.220000000000001</v>
      </c>
      <c r="Y548">
        <v>379436</v>
      </c>
      <c r="Z548">
        <v>42160</v>
      </c>
      <c r="AA548">
        <v>2.1800000000000002</v>
      </c>
      <c r="AB548">
        <v>9</v>
      </c>
      <c r="AC548">
        <v>7</v>
      </c>
      <c r="AD548">
        <v>2</v>
      </c>
      <c r="AE548">
        <v>77.78</v>
      </c>
      <c r="AF548">
        <v>12</v>
      </c>
      <c r="AG548">
        <v>6</v>
      </c>
      <c r="AH548">
        <v>1</v>
      </c>
      <c r="AI548">
        <v>2</v>
      </c>
    </row>
    <row r="549" spans="1:35" x14ac:dyDescent="0.2">
      <c r="A549" s="102">
        <v>1983</v>
      </c>
      <c r="B549">
        <v>4045</v>
      </c>
      <c r="C549" t="s">
        <v>1228</v>
      </c>
      <c r="D549" t="s">
        <v>1003</v>
      </c>
      <c r="E549">
        <v>994</v>
      </c>
      <c r="F549">
        <v>981</v>
      </c>
      <c r="G549">
        <v>1000</v>
      </c>
      <c r="H549" t="s">
        <v>981</v>
      </c>
      <c r="I549">
        <v>8801</v>
      </c>
      <c r="J549" t="s">
        <v>1637</v>
      </c>
      <c r="K549" t="s">
        <v>1000</v>
      </c>
      <c r="L549">
        <v>1918.5</v>
      </c>
      <c r="M549">
        <v>1927.5</v>
      </c>
      <c r="N549">
        <v>500</v>
      </c>
      <c r="O549" t="s">
        <v>984</v>
      </c>
      <c r="P549">
        <v>0.91762919643163299</v>
      </c>
      <c r="Q549">
        <v>0.92080980532888501</v>
      </c>
      <c r="R549">
        <v>0.30059519280577701</v>
      </c>
      <c r="S549" s="106">
        <v>5.85939609070543E-2</v>
      </c>
      <c r="T549">
        <v>0.96650687241376299</v>
      </c>
      <c r="U549">
        <v>0.96650687241376299</v>
      </c>
      <c r="V549">
        <v>1.1772666598531301</v>
      </c>
      <c r="W549">
        <v>7.36</v>
      </c>
      <c r="X549">
        <v>1.79</v>
      </c>
      <c r="Y549">
        <v>379397</v>
      </c>
      <c r="Z549">
        <v>19968</v>
      </c>
      <c r="AA549">
        <v>1.02</v>
      </c>
      <c r="AB549">
        <v>19</v>
      </c>
      <c r="AC549">
        <v>11</v>
      </c>
      <c r="AD549">
        <v>8</v>
      </c>
      <c r="AE549">
        <v>57.89</v>
      </c>
      <c r="AF549">
        <v>12</v>
      </c>
      <c r="AG549">
        <v>8</v>
      </c>
      <c r="AH549">
        <v>4</v>
      </c>
      <c r="AI549">
        <v>7</v>
      </c>
    </row>
    <row r="550" spans="1:35" x14ac:dyDescent="0.2">
      <c r="A550" s="102">
        <v>3558</v>
      </c>
      <c r="B550">
        <v>5332</v>
      </c>
      <c r="C550" t="s">
        <v>590</v>
      </c>
      <c r="D550" t="s">
        <v>980</v>
      </c>
      <c r="E550">
        <v>3825</v>
      </c>
      <c r="F550">
        <v>3805</v>
      </c>
      <c r="G550">
        <v>200</v>
      </c>
      <c r="H550" t="s">
        <v>981</v>
      </c>
      <c r="I550">
        <v>5706</v>
      </c>
      <c r="J550" t="s">
        <v>1240</v>
      </c>
      <c r="K550" t="s">
        <v>994</v>
      </c>
      <c r="L550">
        <v>2062</v>
      </c>
      <c r="M550">
        <v>2030</v>
      </c>
      <c r="N550">
        <v>400</v>
      </c>
      <c r="O550" t="s">
        <v>984</v>
      </c>
      <c r="P550">
        <v>0.94305962934517995</v>
      </c>
      <c r="Q550">
        <v>0.88074195581430104</v>
      </c>
      <c r="R550" s="15">
        <v>0.16334588204306899</v>
      </c>
      <c r="S550">
        <v>3.5255538710864502E-2</v>
      </c>
      <c r="T550">
        <v>0.31575881612025603</v>
      </c>
      <c r="U550">
        <v>0.31575881612025603</v>
      </c>
      <c r="V550">
        <v>0.246512497412123</v>
      </c>
      <c r="W550">
        <v>2.33</v>
      </c>
      <c r="X550">
        <v>6.7</v>
      </c>
      <c r="Y550">
        <v>379136</v>
      </c>
      <c r="Z550">
        <v>29164</v>
      </c>
      <c r="AA550">
        <v>1.6</v>
      </c>
      <c r="AB550">
        <v>13</v>
      </c>
      <c r="AC550">
        <v>9</v>
      </c>
      <c r="AD550">
        <v>4</v>
      </c>
      <c r="AE550">
        <v>69.23</v>
      </c>
      <c r="AF550">
        <v>8</v>
      </c>
      <c r="AG550">
        <v>8</v>
      </c>
      <c r="AH550">
        <v>3</v>
      </c>
      <c r="AI550">
        <v>2</v>
      </c>
    </row>
    <row r="551" spans="1:35" x14ac:dyDescent="0.2">
      <c r="A551" s="102">
        <v>501</v>
      </c>
      <c r="B551">
        <v>6361</v>
      </c>
      <c r="C551" t="s">
        <v>615</v>
      </c>
      <c r="D551" t="s">
        <v>992</v>
      </c>
      <c r="E551">
        <v>2330</v>
      </c>
      <c r="F551">
        <v>2265</v>
      </c>
      <c r="G551">
        <v>400</v>
      </c>
      <c r="H551" t="s">
        <v>981</v>
      </c>
      <c r="I551">
        <v>7278</v>
      </c>
      <c r="J551" t="s">
        <v>42</v>
      </c>
      <c r="K551" t="s">
        <v>996</v>
      </c>
      <c r="L551">
        <v>1575</v>
      </c>
      <c r="M551">
        <v>1549</v>
      </c>
      <c r="N551">
        <v>600</v>
      </c>
      <c r="O551" t="s">
        <v>984</v>
      </c>
      <c r="P551">
        <v>0.87756122834976003</v>
      </c>
      <c r="Q551">
        <v>0.95394390956396902</v>
      </c>
      <c r="R551">
        <v>0.451565090373511</v>
      </c>
      <c r="S551" s="15">
        <v>1.72575924050993E-3</v>
      </c>
      <c r="T551">
        <v>1.26374291475288</v>
      </c>
      <c r="U551">
        <v>1.26374291475288</v>
      </c>
      <c r="V551">
        <v>1.3989855694920199</v>
      </c>
      <c r="W551">
        <v>7.55</v>
      </c>
      <c r="X551">
        <v>2.58</v>
      </c>
      <c r="Y551">
        <v>378427</v>
      </c>
      <c r="Z551">
        <v>29110</v>
      </c>
      <c r="AA551">
        <v>1.54</v>
      </c>
      <c r="AB551">
        <v>13</v>
      </c>
      <c r="AC551">
        <v>9</v>
      </c>
      <c r="AD551">
        <v>4</v>
      </c>
      <c r="AE551">
        <v>69.23</v>
      </c>
      <c r="AF551">
        <v>10</v>
      </c>
      <c r="AG551">
        <v>9</v>
      </c>
      <c r="AH551">
        <v>2</v>
      </c>
      <c r="AI551">
        <v>2</v>
      </c>
    </row>
    <row r="552" spans="1:35" x14ac:dyDescent="0.2">
      <c r="A552" s="102">
        <v>430</v>
      </c>
      <c r="B552">
        <v>8304</v>
      </c>
      <c r="C552" t="s">
        <v>1235</v>
      </c>
      <c r="D552" t="s">
        <v>1024</v>
      </c>
      <c r="E552">
        <v>1760</v>
      </c>
      <c r="F552">
        <v>1783</v>
      </c>
      <c r="G552">
        <v>600</v>
      </c>
      <c r="H552" t="s">
        <v>984</v>
      </c>
      <c r="I552">
        <v>8591</v>
      </c>
      <c r="J552" t="s">
        <v>1101</v>
      </c>
      <c r="K552" t="s">
        <v>987</v>
      </c>
      <c r="L552">
        <v>1258.5</v>
      </c>
      <c r="M552">
        <v>1245</v>
      </c>
      <c r="N552">
        <v>900</v>
      </c>
      <c r="O552" t="s">
        <v>981</v>
      </c>
      <c r="P552">
        <v>0.96932984801264999</v>
      </c>
      <c r="Q552">
        <v>0.95602301483751495</v>
      </c>
      <c r="R552" s="15">
        <v>0.22259839361712799</v>
      </c>
      <c r="S552">
        <v>3.7004076577856301E-2</v>
      </c>
      <c r="T552">
        <v>-2.02900994826576</v>
      </c>
      <c r="U552">
        <v>2.02900994826576</v>
      </c>
      <c r="V552">
        <v>2.0818456555434102</v>
      </c>
      <c r="W552">
        <v>-8.91</v>
      </c>
      <c r="X552">
        <v>4.74</v>
      </c>
      <c r="Y552">
        <v>378056</v>
      </c>
      <c r="Z552">
        <v>23628</v>
      </c>
      <c r="AA552">
        <v>1.26</v>
      </c>
      <c r="AB552">
        <v>16</v>
      </c>
      <c r="AC552">
        <v>11</v>
      </c>
      <c r="AD552">
        <v>5</v>
      </c>
      <c r="AE552">
        <v>68.75</v>
      </c>
      <c r="AF552">
        <v>15</v>
      </c>
      <c r="AG552">
        <v>4</v>
      </c>
      <c r="AH552">
        <v>1</v>
      </c>
      <c r="AI552">
        <v>11</v>
      </c>
    </row>
    <row r="553" spans="1:35" x14ac:dyDescent="0.2">
      <c r="A553" s="102">
        <v>755</v>
      </c>
      <c r="B553">
        <v>5929</v>
      </c>
      <c r="C553" t="s">
        <v>1324</v>
      </c>
      <c r="D553" t="s">
        <v>1126</v>
      </c>
      <c r="E553">
        <v>890</v>
      </c>
      <c r="F553">
        <v>883</v>
      </c>
      <c r="G553">
        <v>1000</v>
      </c>
      <c r="H553" t="s">
        <v>984</v>
      </c>
      <c r="I553">
        <v>6103</v>
      </c>
      <c r="J553" t="s">
        <v>1643</v>
      </c>
      <c r="K553" t="s">
        <v>992</v>
      </c>
      <c r="L553">
        <v>4285</v>
      </c>
      <c r="M553">
        <v>4245</v>
      </c>
      <c r="N553">
        <v>200</v>
      </c>
      <c r="O553" t="s">
        <v>981</v>
      </c>
      <c r="P553">
        <v>0.90010683141848502</v>
      </c>
      <c r="Q553">
        <v>0.947166364979389</v>
      </c>
      <c r="R553" s="15">
        <v>0.430097619536286</v>
      </c>
      <c r="S553" s="106">
        <v>2.2506490791651301E-2</v>
      </c>
      <c r="T553">
        <v>-1.29824337673595</v>
      </c>
      <c r="U553">
        <v>1.29824337673595</v>
      </c>
      <c r="V553">
        <v>1.43142489400589</v>
      </c>
      <c r="W553">
        <v>-8.83</v>
      </c>
      <c r="X553">
        <v>4</v>
      </c>
      <c r="Y553">
        <v>377971</v>
      </c>
      <c r="Z553">
        <v>20998</v>
      </c>
      <c r="AA553">
        <v>1.32</v>
      </c>
      <c r="AB553">
        <v>18</v>
      </c>
      <c r="AC553">
        <v>11</v>
      </c>
      <c r="AD553">
        <v>7</v>
      </c>
      <c r="AE553">
        <v>61.11</v>
      </c>
      <c r="AF553">
        <v>12</v>
      </c>
      <c r="AG553">
        <v>10</v>
      </c>
      <c r="AH553">
        <v>3</v>
      </c>
      <c r="AI553">
        <v>5</v>
      </c>
    </row>
    <row r="554" spans="1:35" x14ac:dyDescent="0.2">
      <c r="A554" s="102">
        <v>3644</v>
      </c>
      <c r="B554">
        <v>2730</v>
      </c>
      <c r="C554" t="s">
        <v>510</v>
      </c>
      <c r="D554" t="s">
        <v>1004</v>
      </c>
      <c r="E554">
        <v>951</v>
      </c>
      <c r="F554">
        <v>946</v>
      </c>
      <c r="G554">
        <v>900</v>
      </c>
      <c r="H554" t="s">
        <v>984</v>
      </c>
      <c r="I554">
        <v>9715</v>
      </c>
      <c r="J554" t="s">
        <v>1239</v>
      </c>
      <c r="K554" t="s">
        <v>993</v>
      </c>
      <c r="L554">
        <v>2170</v>
      </c>
      <c r="M554">
        <v>2208</v>
      </c>
      <c r="N554">
        <v>400</v>
      </c>
      <c r="O554" t="s">
        <v>981</v>
      </c>
      <c r="P554">
        <v>0.64290643891323795</v>
      </c>
      <c r="Q554">
        <v>0.877749131965887</v>
      </c>
      <c r="R554">
        <v>0.34037586231156403</v>
      </c>
      <c r="S554" s="15">
        <v>8.1724739410200906E-2</v>
      </c>
      <c r="T554">
        <v>-0.10232962206004199</v>
      </c>
      <c r="U554">
        <v>0.10232962206004199</v>
      </c>
      <c r="V554">
        <v>9.0604078849706605E-3</v>
      </c>
      <c r="W554">
        <v>-1.26</v>
      </c>
      <c r="X554">
        <v>3.6</v>
      </c>
      <c r="Y554">
        <v>377961</v>
      </c>
      <c r="Z554">
        <v>20998</v>
      </c>
      <c r="AA554">
        <v>1.1499999999999999</v>
      </c>
      <c r="AB554">
        <v>18</v>
      </c>
      <c r="AC554">
        <v>13</v>
      </c>
      <c r="AD554">
        <v>5</v>
      </c>
      <c r="AE554">
        <v>72.22</v>
      </c>
      <c r="AF554">
        <v>10</v>
      </c>
      <c r="AG554">
        <v>9</v>
      </c>
      <c r="AH554">
        <v>4</v>
      </c>
      <c r="AI554">
        <v>5</v>
      </c>
    </row>
    <row r="555" spans="1:35" x14ac:dyDescent="0.2">
      <c r="A555" s="102">
        <v>1821</v>
      </c>
      <c r="B555">
        <v>5333</v>
      </c>
      <c r="C555" t="s">
        <v>233</v>
      </c>
      <c r="D555" t="s">
        <v>980</v>
      </c>
      <c r="E555">
        <v>1381</v>
      </c>
      <c r="F555">
        <v>1365</v>
      </c>
      <c r="G555">
        <v>800</v>
      </c>
      <c r="H555" t="s">
        <v>984</v>
      </c>
      <c r="I555">
        <v>8020</v>
      </c>
      <c r="J555" t="s">
        <v>1061</v>
      </c>
      <c r="K555" t="s">
        <v>988</v>
      </c>
      <c r="L555">
        <v>1191</v>
      </c>
      <c r="M555">
        <v>1216</v>
      </c>
      <c r="N555">
        <v>900</v>
      </c>
      <c r="O555" t="s">
        <v>981</v>
      </c>
      <c r="P555">
        <v>0.795895461540717</v>
      </c>
      <c r="Q555">
        <v>0.924378750810258</v>
      </c>
      <c r="R555" s="15">
        <v>0.18619597664325199</v>
      </c>
      <c r="S555">
        <v>2.6804152228666001E-2</v>
      </c>
      <c r="T555">
        <v>-1.9784194741904999</v>
      </c>
      <c r="U555">
        <v>1.9784194741904999</v>
      </c>
      <c r="V555">
        <v>1.63218328167188</v>
      </c>
      <c r="W555">
        <v>-17.05</v>
      </c>
      <c r="X555">
        <v>0.22</v>
      </c>
      <c r="Y555">
        <v>377656</v>
      </c>
      <c r="Z555">
        <v>25177</v>
      </c>
      <c r="AA555">
        <v>1.1599999999999999</v>
      </c>
      <c r="AB555">
        <v>15</v>
      </c>
      <c r="AC555">
        <v>10</v>
      </c>
      <c r="AD555">
        <v>5</v>
      </c>
      <c r="AE555">
        <v>66.67</v>
      </c>
      <c r="AF555">
        <v>13</v>
      </c>
      <c r="AG555">
        <v>5</v>
      </c>
      <c r="AH555">
        <v>2</v>
      </c>
      <c r="AI555">
        <v>8</v>
      </c>
    </row>
    <row r="556" spans="1:35" x14ac:dyDescent="0.2">
      <c r="A556" s="102">
        <v>872</v>
      </c>
      <c r="B556">
        <v>1942</v>
      </c>
      <c r="C556" t="s">
        <v>1303</v>
      </c>
      <c r="D556" t="s">
        <v>990</v>
      </c>
      <c r="E556">
        <v>911</v>
      </c>
      <c r="F556">
        <v>924</v>
      </c>
      <c r="G556">
        <v>1100</v>
      </c>
      <c r="H556" t="s">
        <v>981</v>
      </c>
      <c r="I556">
        <v>6923</v>
      </c>
      <c r="J556" t="s">
        <v>54</v>
      </c>
      <c r="K556" t="s">
        <v>986</v>
      </c>
      <c r="L556">
        <v>2424</v>
      </c>
      <c r="M556">
        <v>2450</v>
      </c>
      <c r="N556">
        <v>400</v>
      </c>
      <c r="O556" t="s">
        <v>984</v>
      </c>
      <c r="P556">
        <v>0.88278593208544398</v>
      </c>
      <c r="Q556">
        <v>0.94412331685370499</v>
      </c>
      <c r="R556">
        <v>6.8526925405453199E-3</v>
      </c>
      <c r="S556">
        <v>4.6327275050206299E-2</v>
      </c>
      <c r="T556">
        <v>0.33316353055496201</v>
      </c>
      <c r="U556">
        <v>0.33316353055496201</v>
      </c>
      <c r="V556">
        <v>0.53814281648426998</v>
      </c>
      <c r="W556">
        <v>2.11</v>
      </c>
      <c r="X556">
        <v>3.71</v>
      </c>
      <c r="Y556">
        <v>377086</v>
      </c>
      <c r="Z556">
        <v>17140</v>
      </c>
      <c r="AA556">
        <v>0.91</v>
      </c>
      <c r="AB556">
        <v>22</v>
      </c>
      <c r="AC556">
        <v>14</v>
      </c>
      <c r="AD556">
        <v>8</v>
      </c>
      <c r="AE556">
        <v>63.64</v>
      </c>
      <c r="AF556">
        <v>10</v>
      </c>
      <c r="AG556">
        <v>10</v>
      </c>
      <c r="AH556">
        <v>5</v>
      </c>
      <c r="AI556">
        <v>7</v>
      </c>
    </row>
    <row r="557" spans="1:35" x14ac:dyDescent="0.2">
      <c r="A557" s="102">
        <v>1678</v>
      </c>
      <c r="B557">
        <v>6370</v>
      </c>
      <c r="C557" t="s">
        <v>1167</v>
      </c>
      <c r="D557" t="s">
        <v>992</v>
      </c>
      <c r="E557">
        <v>3010</v>
      </c>
      <c r="F557">
        <v>2977</v>
      </c>
      <c r="G557">
        <v>400</v>
      </c>
      <c r="H557" t="s">
        <v>981</v>
      </c>
      <c r="I557">
        <v>6988</v>
      </c>
      <c r="J557" t="s">
        <v>61</v>
      </c>
      <c r="K557" t="s">
        <v>1003</v>
      </c>
      <c r="L557">
        <v>5390</v>
      </c>
      <c r="M557">
        <v>5320</v>
      </c>
      <c r="N557">
        <v>200</v>
      </c>
      <c r="O557" t="s">
        <v>984</v>
      </c>
      <c r="P557">
        <v>0.88745892096455903</v>
      </c>
      <c r="Q557">
        <v>0.92761690755061399</v>
      </c>
      <c r="R557">
        <v>0.25068646489106899</v>
      </c>
      <c r="S557">
        <v>6.7081973638242698E-2</v>
      </c>
      <c r="T557">
        <v>0.94960126756610796</v>
      </c>
      <c r="U557">
        <v>0.94960126756610796</v>
      </c>
      <c r="V557">
        <v>1.0359880386910501</v>
      </c>
      <c r="W557">
        <v>3.9</v>
      </c>
      <c r="X557">
        <v>11.92</v>
      </c>
      <c r="Y557">
        <v>376898</v>
      </c>
      <c r="Z557">
        <v>34263</v>
      </c>
      <c r="AA557">
        <v>1.9</v>
      </c>
      <c r="AB557">
        <v>11</v>
      </c>
      <c r="AC557">
        <v>7</v>
      </c>
      <c r="AD557">
        <v>4</v>
      </c>
      <c r="AE557">
        <v>63.64</v>
      </c>
      <c r="AF557">
        <v>9</v>
      </c>
      <c r="AG557">
        <v>6</v>
      </c>
      <c r="AH557">
        <v>3</v>
      </c>
      <c r="AI557">
        <v>2</v>
      </c>
    </row>
    <row r="558" spans="1:35" x14ac:dyDescent="0.2">
      <c r="A558" s="102">
        <v>3777</v>
      </c>
      <c r="B558">
        <v>3591</v>
      </c>
      <c r="C558" t="s">
        <v>544</v>
      </c>
      <c r="D558" t="s">
        <v>1199</v>
      </c>
      <c r="E558">
        <v>2139</v>
      </c>
      <c r="F558">
        <v>2086</v>
      </c>
      <c r="G558">
        <v>500</v>
      </c>
      <c r="H558" t="s">
        <v>984</v>
      </c>
      <c r="I558">
        <v>8020</v>
      </c>
      <c r="J558" t="s">
        <v>1061</v>
      </c>
      <c r="K558" t="s">
        <v>988</v>
      </c>
      <c r="L558">
        <v>1191</v>
      </c>
      <c r="M558">
        <v>1216</v>
      </c>
      <c r="N558">
        <v>900</v>
      </c>
      <c r="O558" t="s">
        <v>981</v>
      </c>
      <c r="P558">
        <v>0.66500606344828195</v>
      </c>
      <c r="Q558">
        <v>0.87353588015239403</v>
      </c>
      <c r="R558">
        <v>0.19262426290794299</v>
      </c>
      <c r="S558">
        <v>3.1371651570223E-3</v>
      </c>
      <c r="T558">
        <v>-3.3133471337770302</v>
      </c>
      <c r="U558">
        <v>3.3133471337770302</v>
      </c>
      <c r="V558">
        <v>2.5987264290817</v>
      </c>
      <c r="W558">
        <v>-23.04</v>
      </c>
      <c r="X558">
        <v>4.93</v>
      </c>
      <c r="Y558">
        <v>376771</v>
      </c>
      <c r="Z558">
        <v>23548</v>
      </c>
      <c r="AA558">
        <v>1.21</v>
      </c>
      <c r="AB558">
        <v>16</v>
      </c>
      <c r="AC558">
        <v>12</v>
      </c>
      <c r="AD558">
        <v>4</v>
      </c>
      <c r="AE558">
        <v>75</v>
      </c>
      <c r="AF558">
        <v>12</v>
      </c>
      <c r="AG558">
        <v>9</v>
      </c>
      <c r="AH558">
        <v>2</v>
      </c>
      <c r="AI558">
        <v>5</v>
      </c>
    </row>
    <row r="559" spans="1:35" x14ac:dyDescent="0.2">
      <c r="A559" s="102">
        <v>312</v>
      </c>
      <c r="B559">
        <v>1963</v>
      </c>
      <c r="C559" t="s">
        <v>1171</v>
      </c>
      <c r="D559" t="s">
        <v>990</v>
      </c>
      <c r="E559">
        <v>1026</v>
      </c>
      <c r="F559">
        <v>1018</v>
      </c>
      <c r="G559">
        <v>1000</v>
      </c>
      <c r="H559" t="s">
        <v>984</v>
      </c>
      <c r="I559">
        <v>6674</v>
      </c>
      <c r="J559" t="s">
        <v>229</v>
      </c>
      <c r="K559" t="s">
        <v>986</v>
      </c>
      <c r="L559">
        <v>1623</v>
      </c>
      <c r="M559">
        <v>1626</v>
      </c>
      <c r="N559">
        <v>600</v>
      </c>
      <c r="O559" t="s">
        <v>981</v>
      </c>
      <c r="P559">
        <v>0.95613767938653405</v>
      </c>
      <c r="Q559">
        <v>0.95998557349811997</v>
      </c>
      <c r="R559">
        <v>0.322541408026774</v>
      </c>
      <c r="S559" s="15">
        <v>2.6127632128661302E-2</v>
      </c>
      <c r="T559">
        <v>-1.2317192600701901</v>
      </c>
      <c r="U559">
        <v>1.2317192600701901</v>
      </c>
      <c r="V559">
        <v>1.2709145967956399</v>
      </c>
      <c r="W559">
        <v>-8.34</v>
      </c>
      <c r="X559">
        <v>4.3499999999999996</v>
      </c>
      <c r="Y559">
        <v>376735</v>
      </c>
      <c r="Z559">
        <v>16380</v>
      </c>
      <c r="AA559">
        <v>0.84</v>
      </c>
      <c r="AB559">
        <v>23</v>
      </c>
      <c r="AC559">
        <v>14</v>
      </c>
      <c r="AD559">
        <v>9</v>
      </c>
      <c r="AE559">
        <v>60.87</v>
      </c>
      <c r="AF559">
        <v>10</v>
      </c>
      <c r="AG559">
        <v>12</v>
      </c>
      <c r="AH559">
        <v>8</v>
      </c>
      <c r="AI559">
        <v>3</v>
      </c>
    </row>
    <row r="560" spans="1:35" x14ac:dyDescent="0.2">
      <c r="A560" s="102">
        <v>2434</v>
      </c>
      <c r="B560">
        <v>6436</v>
      </c>
      <c r="C560" t="s">
        <v>1283</v>
      </c>
      <c r="D560" t="s">
        <v>992</v>
      </c>
      <c r="E560">
        <v>2190</v>
      </c>
      <c r="F560">
        <v>2167</v>
      </c>
      <c r="G560">
        <v>500</v>
      </c>
      <c r="H560" t="s">
        <v>981</v>
      </c>
      <c r="I560">
        <v>9513</v>
      </c>
      <c r="J560" t="s">
        <v>1138</v>
      </c>
      <c r="K560" t="s">
        <v>1026</v>
      </c>
      <c r="L560">
        <v>1903</v>
      </c>
      <c r="M560">
        <v>1886</v>
      </c>
      <c r="N560">
        <v>600</v>
      </c>
      <c r="O560" t="s">
        <v>984</v>
      </c>
      <c r="P560">
        <v>0.91546766480314301</v>
      </c>
      <c r="Q560">
        <v>0.90969169772921599</v>
      </c>
      <c r="R560" s="106">
        <v>6.8103247719554699E-2</v>
      </c>
      <c r="S560">
        <v>4.5083648134741597E-2</v>
      </c>
      <c r="T560">
        <v>0.16908604831962901</v>
      </c>
      <c r="U560">
        <v>0.16908604831962901</v>
      </c>
      <c r="V560">
        <v>5.6226593412511197E-3</v>
      </c>
      <c r="W560">
        <v>0.98</v>
      </c>
      <c r="X560">
        <v>4.4400000000000004</v>
      </c>
      <c r="Y560">
        <v>375991</v>
      </c>
      <c r="Z560">
        <v>28922</v>
      </c>
      <c r="AA560">
        <v>1.69</v>
      </c>
      <c r="AB560">
        <v>13</v>
      </c>
      <c r="AC560">
        <v>10</v>
      </c>
      <c r="AD560">
        <v>3</v>
      </c>
      <c r="AE560">
        <v>76.92</v>
      </c>
      <c r="AF560">
        <v>12</v>
      </c>
      <c r="AG560">
        <v>8</v>
      </c>
      <c r="AH560">
        <v>1</v>
      </c>
      <c r="AI560">
        <v>4</v>
      </c>
    </row>
    <row r="561" spans="1:35" x14ac:dyDescent="0.2">
      <c r="A561" s="102">
        <v>880</v>
      </c>
      <c r="B561">
        <v>1812</v>
      </c>
      <c r="C561" t="s">
        <v>1048</v>
      </c>
      <c r="D561" t="s">
        <v>990</v>
      </c>
      <c r="E561">
        <v>1196</v>
      </c>
      <c r="F561">
        <v>1187</v>
      </c>
      <c r="G561">
        <v>900</v>
      </c>
      <c r="H561" t="s">
        <v>981</v>
      </c>
      <c r="I561">
        <v>4004</v>
      </c>
      <c r="J561" t="s">
        <v>1121</v>
      </c>
      <c r="K561" t="s">
        <v>1003</v>
      </c>
      <c r="L561">
        <v>2150</v>
      </c>
      <c r="M561">
        <v>2185</v>
      </c>
      <c r="N561">
        <v>500</v>
      </c>
      <c r="O561" t="s">
        <v>984</v>
      </c>
      <c r="P561">
        <v>0.84169245569352302</v>
      </c>
      <c r="Q561">
        <v>0.94385318509219795</v>
      </c>
      <c r="R561" s="15">
        <v>0.125473722575246</v>
      </c>
      <c r="S561">
        <v>4.63323187556254E-2</v>
      </c>
      <c r="T561">
        <v>1.6409579452332701</v>
      </c>
      <c r="U561">
        <v>1.6409579452332701</v>
      </c>
      <c r="V561">
        <v>0.31167171468163102</v>
      </c>
      <c r="W561">
        <v>8.34</v>
      </c>
      <c r="X561">
        <v>2.2200000000000002</v>
      </c>
      <c r="Y561">
        <v>375724</v>
      </c>
      <c r="Z561">
        <v>20874</v>
      </c>
      <c r="AA561">
        <v>0.96</v>
      </c>
      <c r="AB561">
        <v>18</v>
      </c>
      <c r="AC561">
        <v>10</v>
      </c>
      <c r="AD561">
        <v>8</v>
      </c>
      <c r="AE561">
        <v>55.56</v>
      </c>
      <c r="AF561">
        <v>10</v>
      </c>
      <c r="AG561">
        <v>9</v>
      </c>
      <c r="AH561">
        <v>5</v>
      </c>
      <c r="AI561">
        <v>4</v>
      </c>
    </row>
    <row r="562" spans="1:35" x14ac:dyDescent="0.2">
      <c r="A562" s="102">
        <v>1694</v>
      </c>
      <c r="B562">
        <v>1925</v>
      </c>
      <c r="C562" t="s">
        <v>1638</v>
      </c>
      <c r="D562" t="s">
        <v>990</v>
      </c>
      <c r="E562">
        <v>2390.5</v>
      </c>
      <c r="F562">
        <v>2416.5</v>
      </c>
      <c r="G562">
        <v>400</v>
      </c>
      <c r="H562" t="s">
        <v>984</v>
      </c>
      <c r="I562">
        <v>2501</v>
      </c>
      <c r="J562" t="s">
        <v>501</v>
      </c>
      <c r="K562" t="s">
        <v>1006</v>
      </c>
      <c r="L562">
        <v>1962</v>
      </c>
      <c r="M562">
        <v>2008</v>
      </c>
      <c r="N562">
        <v>500</v>
      </c>
      <c r="O562" t="s">
        <v>981</v>
      </c>
      <c r="P562">
        <v>0.93838149100726398</v>
      </c>
      <c r="Q562">
        <v>0.92720679995953703</v>
      </c>
      <c r="R562" s="15">
        <v>1.2657165775741899E-2</v>
      </c>
      <c r="S562" s="15">
        <v>8.1134799709836197E-3</v>
      </c>
      <c r="T562">
        <v>-3.1394936193113501</v>
      </c>
      <c r="U562">
        <v>3.1394936193113501</v>
      </c>
      <c r="V562">
        <v>2.3959080426616102</v>
      </c>
      <c r="W562">
        <v>-11.08</v>
      </c>
      <c r="X562">
        <v>3.87</v>
      </c>
      <c r="Y562">
        <v>374943</v>
      </c>
      <c r="Z562">
        <v>46868</v>
      </c>
      <c r="AA562">
        <v>2.4</v>
      </c>
      <c r="AB562">
        <v>8</v>
      </c>
      <c r="AC562">
        <v>7</v>
      </c>
      <c r="AD562">
        <v>1</v>
      </c>
      <c r="AE562">
        <v>87.5</v>
      </c>
      <c r="AF562">
        <v>8</v>
      </c>
      <c r="AG562">
        <v>6</v>
      </c>
      <c r="AH562">
        <v>0</v>
      </c>
      <c r="AI562">
        <v>2</v>
      </c>
    </row>
    <row r="563" spans="1:35" x14ac:dyDescent="0.2">
      <c r="A563" s="102">
        <v>4216</v>
      </c>
      <c r="B563">
        <v>2579</v>
      </c>
      <c r="C563" t="s">
        <v>1396</v>
      </c>
      <c r="D563" t="s">
        <v>1006</v>
      </c>
      <c r="E563">
        <v>1879</v>
      </c>
      <c r="F563">
        <v>1894</v>
      </c>
      <c r="G563">
        <v>500</v>
      </c>
      <c r="H563" t="s">
        <v>984</v>
      </c>
      <c r="I563">
        <v>8591</v>
      </c>
      <c r="J563" t="s">
        <v>1101</v>
      </c>
      <c r="K563" t="s">
        <v>987</v>
      </c>
      <c r="L563">
        <v>1258.5</v>
      </c>
      <c r="M563">
        <v>1245</v>
      </c>
      <c r="N563">
        <v>800</v>
      </c>
      <c r="O563" t="s">
        <v>981</v>
      </c>
      <c r="P563">
        <v>0.87748302384585597</v>
      </c>
      <c r="Q563">
        <v>0.85721506096192301</v>
      </c>
      <c r="R563">
        <v>0.15251690132776999</v>
      </c>
      <c r="S563" s="15">
        <v>9.2864855607157598E-2</v>
      </c>
      <c r="T563">
        <v>-0.316609443172645</v>
      </c>
      <c r="U563">
        <v>0.316609443172645</v>
      </c>
      <c r="V563">
        <v>0.483991234995574</v>
      </c>
      <c r="W563">
        <v>-2.3199999999999998</v>
      </c>
      <c r="X563">
        <v>5.17</v>
      </c>
      <c r="Y563">
        <v>374790</v>
      </c>
      <c r="Z563">
        <v>20822</v>
      </c>
      <c r="AA563">
        <v>0.95</v>
      </c>
      <c r="AB563">
        <v>18</v>
      </c>
      <c r="AC563">
        <v>11</v>
      </c>
      <c r="AD563">
        <v>7</v>
      </c>
      <c r="AE563">
        <v>61.11</v>
      </c>
      <c r="AF563">
        <v>9</v>
      </c>
      <c r="AG563">
        <v>11</v>
      </c>
      <c r="AH563">
        <v>6</v>
      </c>
      <c r="AI563">
        <v>1</v>
      </c>
    </row>
    <row r="564" spans="1:35" x14ac:dyDescent="0.2">
      <c r="A564" s="102">
        <v>2039</v>
      </c>
      <c r="B564">
        <v>1802</v>
      </c>
      <c r="C564" t="s">
        <v>1135</v>
      </c>
      <c r="D564" t="s">
        <v>990</v>
      </c>
      <c r="E564">
        <v>910</v>
      </c>
      <c r="F564">
        <v>932</v>
      </c>
      <c r="G564">
        <v>700</v>
      </c>
      <c r="H564" t="s">
        <v>984</v>
      </c>
      <c r="I564">
        <v>6028</v>
      </c>
      <c r="J564" t="s">
        <v>469</v>
      </c>
      <c r="K564" t="s">
        <v>993</v>
      </c>
      <c r="L564">
        <v>6150</v>
      </c>
      <c r="M564">
        <v>6230</v>
      </c>
      <c r="N564">
        <v>100</v>
      </c>
      <c r="O564" t="s">
        <v>981</v>
      </c>
      <c r="P564">
        <v>0.846446609461871</v>
      </c>
      <c r="Q564">
        <v>0.91912628488327996</v>
      </c>
      <c r="R564" s="15">
        <v>0.31441352440278397</v>
      </c>
      <c r="S564">
        <v>1.39471956386963E-3</v>
      </c>
      <c r="T564">
        <v>-1.35929560460279</v>
      </c>
      <c r="U564">
        <v>1.35929560460279</v>
      </c>
      <c r="V564">
        <v>1.46205002193953</v>
      </c>
      <c r="W564">
        <v>-15.46</v>
      </c>
      <c r="X564">
        <v>4.72</v>
      </c>
      <c r="Y564">
        <v>374500</v>
      </c>
      <c r="Z564">
        <v>24967</v>
      </c>
      <c r="AA564">
        <v>1.24</v>
      </c>
      <c r="AB564">
        <v>15</v>
      </c>
      <c r="AC564">
        <v>11</v>
      </c>
      <c r="AD564">
        <v>4</v>
      </c>
      <c r="AE564">
        <v>73.33</v>
      </c>
      <c r="AF564">
        <v>8</v>
      </c>
      <c r="AG564">
        <v>10</v>
      </c>
      <c r="AH564">
        <v>4</v>
      </c>
      <c r="AI564">
        <v>1</v>
      </c>
    </row>
    <row r="565" spans="1:35" x14ac:dyDescent="0.2">
      <c r="A565" s="102">
        <v>887</v>
      </c>
      <c r="B565">
        <v>8306</v>
      </c>
      <c r="C565" t="s">
        <v>1123</v>
      </c>
      <c r="D565" t="s">
        <v>1024</v>
      </c>
      <c r="E565">
        <v>409</v>
      </c>
      <c r="F565">
        <v>407.4</v>
      </c>
      <c r="G565">
        <v>2300</v>
      </c>
      <c r="H565" t="s">
        <v>981</v>
      </c>
      <c r="I565">
        <v>9513</v>
      </c>
      <c r="J565" t="s">
        <v>1138</v>
      </c>
      <c r="K565" t="s">
        <v>1026</v>
      </c>
      <c r="L565">
        <v>1903</v>
      </c>
      <c r="M565">
        <v>1886</v>
      </c>
      <c r="N565">
        <v>500</v>
      </c>
      <c r="O565" t="s">
        <v>984</v>
      </c>
      <c r="P565">
        <v>0.84879956691687197</v>
      </c>
      <c r="Q565">
        <v>0.94348328206593401</v>
      </c>
      <c r="R565">
        <v>0.393017016025618</v>
      </c>
      <c r="S565">
        <v>2.6255434829762999E-2</v>
      </c>
      <c r="T565">
        <v>0.41790274204313499</v>
      </c>
      <c r="U565">
        <v>0.41790274204313499</v>
      </c>
      <c r="V565">
        <v>7.3100990101230098E-2</v>
      </c>
      <c r="W565">
        <v>2.95</v>
      </c>
      <c r="X565">
        <v>0.63</v>
      </c>
      <c r="Y565">
        <v>374429</v>
      </c>
      <c r="Z565">
        <v>17830</v>
      </c>
      <c r="AA565">
        <v>0.99</v>
      </c>
      <c r="AB565">
        <v>21</v>
      </c>
      <c r="AC565">
        <v>14</v>
      </c>
      <c r="AD565">
        <v>7</v>
      </c>
      <c r="AE565">
        <v>66.67</v>
      </c>
      <c r="AF565">
        <v>10</v>
      </c>
      <c r="AG565">
        <v>10</v>
      </c>
      <c r="AH565">
        <v>5</v>
      </c>
      <c r="AI565">
        <v>6</v>
      </c>
    </row>
    <row r="566" spans="1:35" x14ac:dyDescent="0.2">
      <c r="A566" s="102">
        <v>561</v>
      </c>
      <c r="B566">
        <v>7731</v>
      </c>
      <c r="C566" t="s">
        <v>1170</v>
      </c>
      <c r="D566" t="s">
        <v>989</v>
      </c>
      <c r="E566">
        <v>931</v>
      </c>
      <c r="F566">
        <v>929</v>
      </c>
      <c r="G566">
        <v>1100</v>
      </c>
      <c r="H566" t="s">
        <v>984</v>
      </c>
      <c r="I566">
        <v>9474</v>
      </c>
      <c r="J566" t="s">
        <v>1140</v>
      </c>
      <c r="K566" t="s">
        <v>983</v>
      </c>
      <c r="L566">
        <v>1282</v>
      </c>
      <c r="M566">
        <v>1274</v>
      </c>
      <c r="N566">
        <v>800</v>
      </c>
      <c r="O566" t="s">
        <v>981</v>
      </c>
      <c r="P566">
        <v>0.71591947656662103</v>
      </c>
      <c r="Q566">
        <v>0.95225505029678703</v>
      </c>
      <c r="R566">
        <v>0.34839791468923897</v>
      </c>
      <c r="S566">
        <v>1.7884062812285498E-2</v>
      </c>
      <c r="T566">
        <v>-1.76810463736026</v>
      </c>
      <c r="U566">
        <v>1.76810463736026</v>
      </c>
      <c r="V566">
        <v>1.7305071303465001</v>
      </c>
      <c r="W566">
        <v>-21.32</v>
      </c>
      <c r="X566">
        <v>0.26</v>
      </c>
      <c r="Y566">
        <v>374384</v>
      </c>
      <c r="Z566">
        <v>19704</v>
      </c>
      <c r="AA566">
        <v>0.94</v>
      </c>
      <c r="AB566">
        <v>19</v>
      </c>
      <c r="AC566">
        <v>13</v>
      </c>
      <c r="AD566">
        <v>6</v>
      </c>
      <c r="AE566">
        <v>68.42</v>
      </c>
      <c r="AF566">
        <v>11</v>
      </c>
      <c r="AG566">
        <v>8</v>
      </c>
      <c r="AH566">
        <v>4</v>
      </c>
      <c r="AI566">
        <v>7</v>
      </c>
    </row>
    <row r="567" spans="1:35" x14ac:dyDescent="0.2">
      <c r="A567" s="102">
        <v>4114</v>
      </c>
      <c r="B567">
        <v>1860</v>
      </c>
      <c r="C567" t="s">
        <v>53</v>
      </c>
      <c r="D567" t="s">
        <v>990</v>
      </c>
      <c r="E567">
        <v>639</v>
      </c>
      <c r="F567">
        <v>639</v>
      </c>
      <c r="G567">
        <v>1200</v>
      </c>
      <c r="H567" t="s">
        <v>984</v>
      </c>
      <c r="I567">
        <v>4543</v>
      </c>
      <c r="J567" t="s">
        <v>569</v>
      </c>
      <c r="K567" t="s">
        <v>989</v>
      </c>
      <c r="L567">
        <v>3638</v>
      </c>
      <c r="M567">
        <v>3742</v>
      </c>
      <c r="N567">
        <v>200</v>
      </c>
      <c r="O567" t="s">
        <v>981</v>
      </c>
      <c r="P567">
        <v>0.75296961008536201</v>
      </c>
      <c r="Q567">
        <v>0.86109496091628102</v>
      </c>
      <c r="R567">
        <v>0.30160034205116198</v>
      </c>
      <c r="S567">
        <v>3.3384521344452502E-2</v>
      </c>
      <c r="T567">
        <v>-0.80285628228219197</v>
      </c>
      <c r="U567">
        <v>0.80285628228219197</v>
      </c>
      <c r="V567">
        <v>0.65412608192959298</v>
      </c>
      <c r="W567">
        <v>-4.03</v>
      </c>
      <c r="X567">
        <v>2.46</v>
      </c>
      <c r="Y567">
        <v>374162</v>
      </c>
      <c r="Z567">
        <v>18708</v>
      </c>
      <c r="AA567">
        <v>0.94</v>
      </c>
      <c r="AB567">
        <v>20</v>
      </c>
      <c r="AC567">
        <v>13</v>
      </c>
      <c r="AD567">
        <v>7</v>
      </c>
      <c r="AE567">
        <v>65</v>
      </c>
      <c r="AF567">
        <v>11</v>
      </c>
      <c r="AG567">
        <v>11</v>
      </c>
      <c r="AH567">
        <v>5</v>
      </c>
      <c r="AI567">
        <v>4</v>
      </c>
    </row>
    <row r="568" spans="1:35" x14ac:dyDescent="0.2">
      <c r="A568" s="102">
        <v>1353</v>
      </c>
      <c r="B568">
        <v>1662</v>
      </c>
      <c r="C568" t="s">
        <v>481</v>
      </c>
      <c r="D568" t="s">
        <v>1139</v>
      </c>
      <c r="E568">
        <v>2007</v>
      </c>
      <c r="F568">
        <v>2085</v>
      </c>
      <c r="G568">
        <v>500</v>
      </c>
      <c r="H568" t="s">
        <v>981</v>
      </c>
      <c r="I568">
        <v>2337</v>
      </c>
      <c r="J568" t="s">
        <v>1285</v>
      </c>
      <c r="K568" t="s">
        <v>1000</v>
      </c>
      <c r="L568">
        <v>282</v>
      </c>
      <c r="M568">
        <v>289</v>
      </c>
      <c r="N568">
        <v>3600</v>
      </c>
      <c r="O568" t="s">
        <v>984</v>
      </c>
      <c r="P568">
        <v>0.93331622969425199</v>
      </c>
      <c r="Q568">
        <v>0.93415370261307495</v>
      </c>
      <c r="R568">
        <v>0.30043164789054599</v>
      </c>
      <c r="S568">
        <v>3.2822190913711601E-2</v>
      </c>
      <c r="T568">
        <v>0.41426308213862401</v>
      </c>
      <c r="U568">
        <v>0.41426308213862401</v>
      </c>
      <c r="V568">
        <v>0.116014405345208</v>
      </c>
      <c r="W568">
        <v>2.66</v>
      </c>
      <c r="X568">
        <v>0.2</v>
      </c>
      <c r="Y568">
        <v>373642</v>
      </c>
      <c r="Z568">
        <v>18682</v>
      </c>
      <c r="AA568">
        <v>1</v>
      </c>
      <c r="AB568">
        <v>20</v>
      </c>
      <c r="AC568">
        <v>13</v>
      </c>
      <c r="AD568">
        <v>7</v>
      </c>
      <c r="AE568">
        <v>65</v>
      </c>
      <c r="AF568">
        <v>10</v>
      </c>
      <c r="AG568">
        <v>10</v>
      </c>
      <c r="AH568">
        <v>4</v>
      </c>
      <c r="AI568">
        <v>6</v>
      </c>
    </row>
    <row r="569" spans="1:35" x14ac:dyDescent="0.2">
      <c r="A569" s="102">
        <v>489</v>
      </c>
      <c r="B569">
        <v>3407</v>
      </c>
      <c r="C569" t="s">
        <v>1072</v>
      </c>
      <c r="D569" t="s">
        <v>1003</v>
      </c>
      <c r="E569">
        <v>755</v>
      </c>
      <c r="F569">
        <v>757.5</v>
      </c>
      <c r="G569">
        <v>1300</v>
      </c>
      <c r="H569" t="s">
        <v>984</v>
      </c>
      <c r="I569">
        <v>5334</v>
      </c>
      <c r="J569" t="s">
        <v>1168</v>
      </c>
      <c r="K569" t="s">
        <v>980</v>
      </c>
      <c r="L569">
        <v>1586</v>
      </c>
      <c r="M569">
        <v>1584</v>
      </c>
      <c r="N569">
        <v>600</v>
      </c>
      <c r="O569" t="s">
        <v>981</v>
      </c>
      <c r="P569">
        <v>0.93570751878556102</v>
      </c>
      <c r="Q569">
        <v>0.95437574918531798</v>
      </c>
      <c r="R569">
        <v>0.26830433360184802</v>
      </c>
      <c r="S569">
        <v>7.3636097518202603E-2</v>
      </c>
      <c r="T569">
        <v>-0.88781229292453101</v>
      </c>
      <c r="U569">
        <v>0.88781229292453101</v>
      </c>
      <c r="V569">
        <v>0.98263920330742105</v>
      </c>
      <c r="W569">
        <v>-7.02</v>
      </c>
      <c r="X569">
        <v>3.61</v>
      </c>
      <c r="Y569">
        <v>373556</v>
      </c>
      <c r="Z569">
        <v>26683</v>
      </c>
      <c r="AA569">
        <v>1.25</v>
      </c>
      <c r="AB569">
        <v>14</v>
      </c>
      <c r="AC569">
        <v>10</v>
      </c>
      <c r="AD569">
        <v>4</v>
      </c>
      <c r="AE569">
        <v>71.430000000000007</v>
      </c>
      <c r="AF569">
        <v>10</v>
      </c>
      <c r="AG569">
        <v>8</v>
      </c>
      <c r="AH569">
        <v>3</v>
      </c>
      <c r="AI569">
        <v>3</v>
      </c>
    </row>
    <row r="570" spans="1:35" x14ac:dyDescent="0.2">
      <c r="A570" s="102">
        <v>3094</v>
      </c>
      <c r="B570">
        <v>3632</v>
      </c>
      <c r="C570" t="s">
        <v>1630</v>
      </c>
      <c r="D570" t="s">
        <v>983</v>
      </c>
      <c r="E570">
        <v>448</v>
      </c>
      <c r="F570">
        <v>444</v>
      </c>
      <c r="G570">
        <v>2400</v>
      </c>
      <c r="H570" t="s">
        <v>981</v>
      </c>
      <c r="I570">
        <v>5301</v>
      </c>
      <c r="J570" t="s">
        <v>588</v>
      </c>
      <c r="K570" t="s">
        <v>980</v>
      </c>
      <c r="L570">
        <v>887</v>
      </c>
      <c r="M570">
        <v>881</v>
      </c>
      <c r="N570">
        <v>1200</v>
      </c>
      <c r="O570" t="s">
        <v>984</v>
      </c>
      <c r="P570">
        <v>0.70705554203099596</v>
      </c>
      <c r="Q570">
        <v>0.89342739982930197</v>
      </c>
      <c r="R570" s="15">
        <v>8.4646672497256298E-2</v>
      </c>
      <c r="S570" s="15">
        <v>1.6400015227523699E-3</v>
      </c>
      <c r="T570">
        <v>1.7174041387835</v>
      </c>
      <c r="U570">
        <v>1.7174041387835</v>
      </c>
      <c r="V570">
        <v>1.7221569260030001</v>
      </c>
      <c r="W570">
        <v>7.68</v>
      </c>
      <c r="X570">
        <v>0.79</v>
      </c>
      <c r="Y570">
        <v>372786</v>
      </c>
      <c r="Z570">
        <v>20710</v>
      </c>
      <c r="AA570">
        <v>1</v>
      </c>
      <c r="AB570">
        <v>18</v>
      </c>
      <c r="AC570">
        <v>10</v>
      </c>
      <c r="AD570">
        <v>8</v>
      </c>
      <c r="AE570">
        <v>55.56</v>
      </c>
      <c r="AF570">
        <v>8</v>
      </c>
      <c r="AG570">
        <v>10</v>
      </c>
      <c r="AH570">
        <v>6</v>
      </c>
      <c r="AI570">
        <v>2</v>
      </c>
    </row>
    <row r="571" spans="1:35" x14ac:dyDescent="0.2">
      <c r="A571" s="102">
        <v>4121</v>
      </c>
      <c r="B571">
        <v>3289</v>
      </c>
      <c r="C571" t="s">
        <v>535</v>
      </c>
      <c r="D571" t="s">
        <v>1000</v>
      </c>
      <c r="E571">
        <v>505</v>
      </c>
      <c r="F571">
        <v>513</v>
      </c>
      <c r="G571">
        <v>1900</v>
      </c>
      <c r="H571" t="s">
        <v>984</v>
      </c>
      <c r="I571">
        <v>4182</v>
      </c>
      <c r="J571" t="s">
        <v>44</v>
      </c>
      <c r="K571" t="s">
        <v>1003</v>
      </c>
      <c r="L571">
        <v>1438</v>
      </c>
      <c r="M571">
        <v>1428</v>
      </c>
      <c r="N571">
        <v>700</v>
      </c>
      <c r="O571" t="s">
        <v>981</v>
      </c>
      <c r="P571">
        <v>0.90330290117991496</v>
      </c>
      <c r="Q571">
        <v>0.860702210022942</v>
      </c>
      <c r="R571" s="15">
        <v>0.15577177664727099</v>
      </c>
      <c r="S571">
        <v>6.06863058111385E-2</v>
      </c>
      <c r="T571">
        <v>-1.85803169943129</v>
      </c>
      <c r="U571">
        <v>1.85803169943129</v>
      </c>
      <c r="V571">
        <v>2.2142251498902499</v>
      </c>
      <c r="W571">
        <v>-16.87</v>
      </c>
      <c r="X571">
        <v>2.4900000000000002</v>
      </c>
      <c r="Y571">
        <v>372387</v>
      </c>
      <c r="Z571">
        <v>16191</v>
      </c>
      <c r="AA571">
        <v>0.81</v>
      </c>
      <c r="AB571">
        <v>23</v>
      </c>
      <c r="AC571">
        <v>14</v>
      </c>
      <c r="AD571">
        <v>9</v>
      </c>
      <c r="AE571">
        <v>60.87</v>
      </c>
      <c r="AF571">
        <v>9</v>
      </c>
      <c r="AG571">
        <v>11</v>
      </c>
      <c r="AH571">
        <v>6</v>
      </c>
      <c r="AI571">
        <v>6</v>
      </c>
    </row>
    <row r="572" spans="1:35" x14ac:dyDescent="0.2">
      <c r="A572" s="102">
        <v>811</v>
      </c>
      <c r="B572">
        <v>3291</v>
      </c>
      <c r="C572" t="s">
        <v>55</v>
      </c>
      <c r="D572" t="s">
        <v>1000</v>
      </c>
      <c r="E572">
        <v>1320</v>
      </c>
      <c r="F572">
        <v>1382</v>
      </c>
      <c r="G572">
        <v>600</v>
      </c>
      <c r="H572" t="s">
        <v>981</v>
      </c>
      <c r="I572">
        <v>8316</v>
      </c>
      <c r="J572" t="s">
        <v>1145</v>
      </c>
      <c r="K572" t="s">
        <v>1024</v>
      </c>
      <c r="L572">
        <v>2802</v>
      </c>
      <c r="M572">
        <v>2805.5</v>
      </c>
      <c r="N572">
        <v>300</v>
      </c>
      <c r="O572" t="s">
        <v>984</v>
      </c>
      <c r="P572">
        <v>0.79193439691011602</v>
      </c>
      <c r="Q572">
        <v>0.94551724430308903</v>
      </c>
      <c r="R572">
        <v>6.8144793399919201E-3</v>
      </c>
      <c r="S572" s="15">
        <v>9.0737842307129293E-3</v>
      </c>
      <c r="T572">
        <v>2.9567991695530201E-2</v>
      </c>
      <c r="U572">
        <v>2.9567991695530201E-2</v>
      </c>
      <c r="V572">
        <v>0.59983619115497999</v>
      </c>
      <c r="W572">
        <v>0.21</v>
      </c>
      <c r="X572">
        <v>1.48</v>
      </c>
      <c r="Y572">
        <v>372277</v>
      </c>
      <c r="Z572">
        <v>18614</v>
      </c>
      <c r="AA572">
        <v>0.92</v>
      </c>
      <c r="AB572">
        <v>20</v>
      </c>
      <c r="AC572">
        <v>13</v>
      </c>
      <c r="AD572">
        <v>7</v>
      </c>
      <c r="AE572">
        <v>65</v>
      </c>
      <c r="AF572">
        <v>14</v>
      </c>
      <c r="AG572">
        <v>7</v>
      </c>
      <c r="AH572">
        <v>1</v>
      </c>
      <c r="AI572">
        <v>12</v>
      </c>
    </row>
    <row r="573" spans="1:35" x14ac:dyDescent="0.2">
      <c r="A573" s="102">
        <v>2115</v>
      </c>
      <c r="B573">
        <v>4023</v>
      </c>
      <c r="C573" t="s">
        <v>1640</v>
      </c>
      <c r="D573" t="s">
        <v>1003</v>
      </c>
      <c r="E573">
        <v>4265</v>
      </c>
      <c r="F573">
        <v>4325</v>
      </c>
      <c r="G573">
        <v>200</v>
      </c>
      <c r="H573" t="s">
        <v>984</v>
      </c>
      <c r="I573">
        <v>6395</v>
      </c>
      <c r="J573" t="s">
        <v>1095</v>
      </c>
      <c r="K573" t="s">
        <v>992</v>
      </c>
      <c r="L573">
        <v>794</v>
      </c>
      <c r="M573">
        <v>793</v>
      </c>
      <c r="N573">
        <v>1100</v>
      </c>
      <c r="O573" t="s">
        <v>981</v>
      </c>
      <c r="P573">
        <v>0.90853668864873305</v>
      </c>
      <c r="Q573">
        <v>0.91742248139389204</v>
      </c>
      <c r="R573">
        <v>0.27940481873274498</v>
      </c>
      <c r="S573" s="15">
        <v>3.8387923136059397E-2</v>
      </c>
      <c r="T573">
        <v>-0.83327925180061002</v>
      </c>
      <c r="U573">
        <v>0.83327925180061002</v>
      </c>
      <c r="V573">
        <v>0.96474487044111701</v>
      </c>
      <c r="W573">
        <v>-6.12</v>
      </c>
      <c r="X573">
        <v>0.84</v>
      </c>
      <c r="Y573">
        <v>371770</v>
      </c>
      <c r="Z573">
        <v>21869</v>
      </c>
      <c r="AA573">
        <v>1.57</v>
      </c>
      <c r="AB573">
        <v>17</v>
      </c>
      <c r="AC573">
        <v>12</v>
      </c>
      <c r="AD573">
        <v>5</v>
      </c>
      <c r="AE573">
        <v>70.59</v>
      </c>
      <c r="AF573">
        <v>12</v>
      </c>
      <c r="AG573">
        <v>11</v>
      </c>
      <c r="AH573">
        <v>4</v>
      </c>
      <c r="AI573">
        <v>2</v>
      </c>
    </row>
    <row r="574" spans="1:35" x14ac:dyDescent="0.2">
      <c r="A574" s="102">
        <v>2900</v>
      </c>
      <c r="B574">
        <v>8766</v>
      </c>
      <c r="C574" t="s">
        <v>1104</v>
      </c>
      <c r="D574" t="s">
        <v>1111</v>
      </c>
      <c r="E574">
        <v>4415</v>
      </c>
      <c r="F574">
        <v>4410</v>
      </c>
      <c r="G574">
        <v>200</v>
      </c>
      <c r="H574" t="s">
        <v>984</v>
      </c>
      <c r="I574">
        <v>9513</v>
      </c>
      <c r="J574" t="s">
        <v>1138</v>
      </c>
      <c r="K574" t="s">
        <v>1026</v>
      </c>
      <c r="L574">
        <v>1903</v>
      </c>
      <c r="M574">
        <v>1886</v>
      </c>
      <c r="N574">
        <v>500</v>
      </c>
      <c r="O574" t="s">
        <v>981</v>
      </c>
      <c r="P574">
        <v>0.92862645990803305</v>
      </c>
      <c r="Q574">
        <v>0.89814963394701397</v>
      </c>
      <c r="R574">
        <v>4.6936971536532798E-2</v>
      </c>
      <c r="S574">
        <v>5.9721161176916102E-2</v>
      </c>
      <c r="T574">
        <v>-0.23041793975778499</v>
      </c>
      <c r="U574">
        <v>0.23041793975778499</v>
      </c>
      <c r="V574">
        <v>0.54304165505177904</v>
      </c>
      <c r="W574">
        <v>-0.94</v>
      </c>
      <c r="X574">
        <v>6.92</v>
      </c>
      <c r="Y574">
        <v>371770</v>
      </c>
      <c r="Z574">
        <v>33797</v>
      </c>
      <c r="AA574">
        <v>1.69</v>
      </c>
      <c r="AB574">
        <v>11</v>
      </c>
      <c r="AC574">
        <v>8</v>
      </c>
      <c r="AD574">
        <v>3</v>
      </c>
      <c r="AE574">
        <v>72.73</v>
      </c>
      <c r="AF574">
        <v>12</v>
      </c>
      <c r="AG574">
        <v>6</v>
      </c>
      <c r="AH574">
        <v>1</v>
      </c>
      <c r="AI574">
        <v>4</v>
      </c>
    </row>
    <row r="575" spans="1:35" x14ac:dyDescent="0.2">
      <c r="A575" s="102">
        <v>2577</v>
      </c>
      <c r="B575">
        <v>3632</v>
      </c>
      <c r="C575" t="s">
        <v>1630</v>
      </c>
      <c r="D575" t="s">
        <v>983</v>
      </c>
      <c r="E575">
        <v>448</v>
      </c>
      <c r="F575">
        <v>444</v>
      </c>
      <c r="G575">
        <v>2500</v>
      </c>
      <c r="H575" t="s">
        <v>981</v>
      </c>
      <c r="I575">
        <v>7867</v>
      </c>
      <c r="J575" t="s">
        <v>1291</v>
      </c>
      <c r="K575" t="s">
        <v>1002</v>
      </c>
      <c r="L575">
        <v>913</v>
      </c>
      <c r="M575">
        <v>909</v>
      </c>
      <c r="N575">
        <v>1200</v>
      </c>
      <c r="O575" t="s">
        <v>984</v>
      </c>
      <c r="P575">
        <v>0.89748192995389997</v>
      </c>
      <c r="Q575">
        <v>0.90618859392655804</v>
      </c>
      <c r="R575">
        <v>2.3674321886329699E-2</v>
      </c>
      <c r="S575">
        <v>3.7899420199101201E-3</v>
      </c>
      <c r="T575">
        <v>0.30921093472032002</v>
      </c>
      <c r="U575">
        <v>0.30921093472032002</v>
      </c>
      <c r="V575">
        <v>0.38965120280603599</v>
      </c>
      <c r="W575">
        <v>2.98</v>
      </c>
      <c r="X575">
        <v>1.76</v>
      </c>
      <c r="Y575">
        <v>370843</v>
      </c>
      <c r="Z575">
        <v>18542</v>
      </c>
      <c r="AA575">
        <v>0.86</v>
      </c>
      <c r="AB575">
        <v>20</v>
      </c>
      <c r="AC575">
        <v>12</v>
      </c>
      <c r="AD575">
        <v>8</v>
      </c>
      <c r="AE575">
        <v>60</v>
      </c>
      <c r="AF575">
        <v>8</v>
      </c>
      <c r="AG575">
        <v>11</v>
      </c>
      <c r="AH575">
        <v>6</v>
      </c>
      <c r="AI575">
        <v>3</v>
      </c>
    </row>
    <row r="576" spans="1:35" x14ac:dyDescent="0.2">
      <c r="A576" s="102">
        <v>3524</v>
      </c>
      <c r="B576">
        <v>1835</v>
      </c>
      <c r="C576" t="s">
        <v>873</v>
      </c>
      <c r="D576" t="s">
        <v>990</v>
      </c>
      <c r="E576">
        <v>2700</v>
      </c>
      <c r="F576">
        <v>2700</v>
      </c>
      <c r="G576">
        <v>400</v>
      </c>
      <c r="H576" t="s">
        <v>984</v>
      </c>
      <c r="I576">
        <v>6201</v>
      </c>
      <c r="J576" t="s">
        <v>1259</v>
      </c>
      <c r="K576" t="s">
        <v>996</v>
      </c>
      <c r="L576">
        <v>5150</v>
      </c>
      <c r="M576">
        <v>5200</v>
      </c>
      <c r="N576">
        <v>200</v>
      </c>
      <c r="O576" t="s">
        <v>981</v>
      </c>
      <c r="P576">
        <v>0.549416701467492</v>
      </c>
      <c r="Q576">
        <v>0.88147323566938696</v>
      </c>
      <c r="R576" s="15">
        <v>0.12227047856496601</v>
      </c>
      <c r="S576" s="15">
        <v>5.8315705974056303E-4</v>
      </c>
      <c r="T576">
        <v>-0.25047474060689301</v>
      </c>
      <c r="U576">
        <v>0.25047474060689301</v>
      </c>
      <c r="V576">
        <v>7.8734714858256796E-2</v>
      </c>
      <c r="W576">
        <v>-1.56</v>
      </c>
      <c r="X576">
        <v>3.85</v>
      </c>
      <c r="Y576">
        <v>370420</v>
      </c>
      <c r="Z576">
        <v>46302</v>
      </c>
      <c r="AA576">
        <v>3.35</v>
      </c>
      <c r="AB576">
        <v>8</v>
      </c>
      <c r="AC576">
        <v>8</v>
      </c>
      <c r="AD576">
        <v>0</v>
      </c>
      <c r="AE576">
        <v>100</v>
      </c>
      <c r="AF576">
        <v>12</v>
      </c>
      <c r="AG576">
        <v>8</v>
      </c>
      <c r="AH576">
        <v>0</v>
      </c>
      <c r="AI576">
        <v>0</v>
      </c>
    </row>
    <row r="577" spans="1:35" x14ac:dyDescent="0.2">
      <c r="A577" s="102">
        <v>3154</v>
      </c>
      <c r="B577">
        <v>5021</v>
      </c>
      <c r="C577" t="s">
        <v>1548</v>
      </c>
      <c r="D577" t="s">
        <v>1185</v>
      </c>
      <c r="E577">
        <v>1600</v>
      </c>
      <c r="F577">
        <v>1596</v>
      </c>
      <c r="G577">
        <v>600</v>
      </c>
      <c r="H577" t="s">
        <v>984</v>
      </c>
      <c r="I577">
        <v>5301</v>
      </c>
      <c r="J577" t="s">
        <v>588</v>
      </c>
      <c r="K577" t="s">
        <v>980</v>
      </c>
      <c r="L577">
        <v>887</v>
      </c>
      <c r="M577">
        <v>881</v>
      </c>
      <c r="N577">
        <v>1100</v>
      </c>
      <c r="O577" t="s">
        <v>981</v>
      </c>
      <c r="P577">
        <v>0.86528204818759202</v>
      </c>
      <c r="Q577">
        <v>0.892185179842783</v>
      </c>
      <c r="R577" s="15">
        <v>2.84093027771429E-2</v>
      </c>
      <c r="S577">
        <v>1.8877294093998201E-2</v>
      </c>
      <c r="T577">
        <v>-0.238776761401922</v>
      </c>
      <c r="U577">
        <v>0.238776761401922</v>
      </c>
      <c r="V577">
        <v>0.51414360270434001</v>
      </c>
      <c r="W577">
        <v>-2.2599999999999998</v>
      </c>
      <c r="X577">
        <v>1.2</v>
      </c>
      <c r="Y577">
        <v>369772</v>
      </c>
      <c r="Z577">
        <v>16077</v>
      </c>
      <c r="AA577">
        <v>0.69</v>
      </c>
      <c r="AB577">
        <v>23</v>
      </c>
      <c r="AC577">
        <v>14</v>
      </c>
      <c r="AD577">
        <v>9</v>
      </c>
      <c r="AE577">
        <v>60.87</v>
      </c>
      <c r="AF577">
        <v>7</v>
      </c>
      <c r="AG577">
        <v>13</v>
      </c>
      <c r="AH577">
        <v>8</v>
      </c>
      <c r="AI577">
        <v>2</v>
      </c>
    </row>
    <row r="578" spans="1:35" x14ac:dyDescent="0.2">
      <c r="A578" s="102">
        <v>4182</v>
      </c>
      <c r="B578">
        <v>5713</v>
      </c>
      <c r="C578" t="s">
        <v>1198</v>
      </c>
      <c r="D578" t="s">
        <v>994</v>
      </c>
      <c r="E578">
        <v>2804</v>
      </c>
      <c r="F578">
        <v>2770</v>
      </c>
      <c r="G578">
        <v>300</v>
      </c>
      <c r="H578" t="s">
        <v>984</v>
      </c>
      <c r="I578">
        <v>9682</v>
      </c>
      <c r="J578" t="s">
        <v>1137</v>
      </c>
      <c r="K578" t="s">
        <v>983</v>
      </c>
      <c r="L578">
        <v>2245</v>
      </c>
      <c r="M578">
        <v>2218</v>
      </c>
      <c r="N578">
        <v>400</v>
      </c>
      <c r="O578" t="s">
        <v>981</v>
      </c>
      <c r="P578">
        <v>0.90875896126181599</v>
      </c>
      <c r="Q578">
        <v>0.85868673409880403</v>
      </c>
      <c r="R578" s="15">
        <v>5.5830481222190899E-2</v>
      </c>
      <c r="S578">
        <v>9.6916262079826607E-2</v>
      </c>
      <c r="T578">
        <v>-0.56493531736253999</v>
      </c>
      <c r="U578">
        <v>0.56493531736253999</v>
      </c>
      <c r="V578">
        <v>0.53300450441535796</v>
      </c>
      <c r="W578">
        <v>-3.31</v>
      </c>
      <c r="X578">
        <v>6.76</v>
      </c>
      <c r="Y578">
        <v>369679</v>
      </c>
      <c r="Z578">
        <v>21746</v>
      </c>
      <c r="AA578">
        <v>1.02</v>
      </c>
      <c r="AB578">
        <v>17</v>
      </c>
      <c r="AC578">
        <v>11</v>
      </c>
      <c r="AD578">
        <v>6</v>
      </c>
      <c r="AE578">
        <v>64.709999999999994</v>
      </c>
      <c r="AF578">
        <v>9</v>
      </c>
      <c r="AG578">
        <v>9</v>
      </c>
      <c r="AH578">
        <v>4</v>
      </c>
      <c r="AI578">
        <v>4</v>
      </c>
    </row>
    <row r="579" spans="1:35" x14ac:dyDescent="0.2">
      <c r="A579" s="102">
        <v>746</v>
      </c>
      <c r="B579">
        <v>5713</v>
      </c>
      <c r="C579" t="s">
        <v>1198</v>
      </c>
      <c r="D579" t="s">
        <v>994</v>
      </c>
      <c r="E579">
        <v>2804</v>
      </c>
      <c r="F579">
        <v>2770</v>
      </c>
      <c r="G579">
        <v>300</v>
      </c>
      <c r="H579" t="s">
        <v>981</v>
      </c>
      <c r="I579">
        <v>7240</v>
      </c>
      <c r="J579" t="s">
        <v>640</v>
      </c>
      <c r="K579" t="s">
        <v>996</v>
      </c>
      <c r="L579">
        <v>1242</v>
      </c>
      <c r="M579">
        <v>1234</v>
      </c>
      <c r="N579">
        <v>700</v>
      </c>
      <c r="O579" t="s">
        <v>984</v>
      </c>
      <c r="P579">
        <v>0.85185131190232299</v>
      </c>
      <c r="Q579">
        <v>0.94751219495134298</v>
      </c>
      <c r="R579">
        <v>0.38741777727036603</v>
      </c>
      <c r="S579" s="15">
        <v>2.4529075591584501E-2</v>
      </c>
      <c r="T579">
        <v>1.32109892933249</v>
      </c>
      <c r="U579">
        <v>1.32109892933249</v>
      </c>
      <c r="V579">
        <v>1.6227890078259799</v>
      </c>
      <c r="W579">
        <v>6.88</v>
      </c>
      <c r="X579">
        <v>3.95</v>
      </c>
      <c r="Y579">
        <v>369403</v>
      </c>
      <c r="Z579">
        <v>26386</v>
      </c>
      <c r="AA579">
        <v>1.36</v>
      </c>
      <c r="AB579">
        <v>14</v>
      </c>
      <c r="AC579">
        <v>9</v>
      </c>
      <c r="AD579">
        <v>5</v>
      </c>
      <c r="AE579">
        <v>64.290000000000006</v>
      </c>
      <c r="AF579">
        <v>12</v>
      </c>
      <c r="AG579">
        <v>8</v>
      </c>
      <c r="AH579">
        <v>1</v>
      </c>
      <c r="AI579">
        <v>5</v>
      </c>
    </row>
    <row r="580" spans="1:35" x14ac:dyDescent="0.2">
      <c r="A580" s="102">
        <v>108</v>
      </c>
      <c r="B580">
        <v>8078</v>
      </c>
      <c r="C580" t="s">
        <v>1307</v>
      </c>
      <c r="D580" t="s">
        <v>988</v>
      </c>
      <c r="E580">
        <v>1719</v>
      </c>
      <c r="F580">
        <v>1710</v>
      </c>
      <c r="G580">
        <v>600</v>
      </c>
      <c r="H580" t="s">
        <v>981</v>
      </c>
      <c r="I580">
        <v>9201</v>
      </c>
      <c r="J580" t="s">
        <v>1181</v>
      </c>
      <c r="K580" t="s">
        <v>1182</v>
      </c>
      <c r="L580">
        <v>1799</v>
      </c>
      <c r="M580">
        <v>1804.5</v>
      </c>
      <c r="N580">
        <v>600</v>
      </c>
      <c r="O580" t="s">
        <v>984</v>
      </c>
      <c r="P580">
        <v>0.95542790269564704</v>
      </c>
      <c r="Q580">
        <v>0.96977372370847104</v>
      </c>
      <c r="R580" s="15">
        <v>0.19992075006589499</v>
      </c>
      <c r="S580" s="15">
        <v>2.9898598597734999E-2</v>
      </c>
      <c r="T580">
        <v>2.42769997403501</v>
      </c>
      <c r="U580">
        <v>2.42769997403501</v>
      </c>
      <c r="V580">
        <v>2.8471059479453298</v>
      </c>
      <c r="W580">
        <v>10.68</v>
      </c>
      <c r="X580">
        <v>5.24</v>
      </c>
      <c r="Y580">
        <v>369374</v>
      </c>
      <c r="Z580">
        <v>61562</v>
      </c>
      <c r="AA580">
        <v>3.13</v>
      </c>
      <c r="AB580">
        <v>6</v>
      </c>
      <c r="AC580">
        <v>6</v>
      </c>
      <c r="AD580">
        <v>0</v>
      </c>
      <c r="AE580">
        <v>100</v>
      </c>
      <c r="AF580">
        <v>10</v>
      </c>
      <c r="AG580">
        <v>5</v>
      </c>
      <c r="AH580">
        <v>0</v>
      </c>
      <c r="AI580">
        <v>1</v>
      </c>
    </row>
    <row r="581" spans="1:35" x14ac:dyDescent="0.2">
      <c r="A581" s="102">
        <v>370</v>
      </c>
      <c r="B581">
        <v>5110</v>
      </c>
      <c r="C581" t="s">
        <v>880</v>
      </c>
      <c r="D581" t="s">
        <v>1073</v>
      </c>
      <c r="E581">
        <v>1034</v>
      </c>
      <c r="F581">
        <v>1029</v>
      </c>
      <c r="G581">
        <v>1100</v>
      </c>
      <c r="H581" t="s">
        <v>981</v>
      </c>
      <c r="I581">
        <v>7272</v>
      </c>
      <c r="J581" t="s">
        <v>1133</v>
      </c>
      <c r="K581" t="s">
        <v>996</v>
      </c>
      <c r="L581">
        <v>1376</v>
      </c>
      <c r="M581">
        <v>1365</v>
      </c>
      <c r="N581">
        <v>800</v>
      </c>
      <c r="O581" t="s">
        <v>984</v>
      </c>
      <c r="P581">
        <v>0.93694738364767005</v>
      </c>
      <c r="Q581">
        <v>0.95794110308387803</v>
      </c>
      <c r="R581" s="15">
        <v>0.16177324097228399</v>
      </c>
      <c r="S581">
        <v>8.9017234083783606E-2</v>
      </c>
      <c r="T581">
        <v>0.61923834906081598</v>
      </c>
      <c r="U581">
        <v>0.61923834906081598</v>
      </c>
      <c r="V581">
        <v>0.53320414749212797</v>
      </c>
      <c r="W581">
        <v>6.25</v>
      </c>
      <c r="X581">
        <v>3.65</v>
      </c>
      <c r="Y581">
        <v>368901</v>
      </c>
      <c r="Z581">
        <v>23056</v>
      </c>
      <c r="AA581">
        <v>1.28</v>
      </c>
      <c r="AB581">
        <v>16</v>
      </c>
      <c r="AC581">
        <v>12</v>
      </c>
      <c r="AD581">
        <v>4</v>
      </c>
      <c r="AE581">
        <v>75</v>
      </c>
      <c r="AF581">
        <v>11</v>
      </c>
      <c r="AG581">
        <v>9</v>
      </c>
      <c r="AH581">
        <v>2</v>
      </c>
      <c r="AI581">
        <v>5</v>
      </c>
    </row>
    <row r="582" spans="1:35" x14ac:dyDescent="0.2">
      <c r="A582" s="102">
        <v>1196</v>
      </c>
      <c r="B582">
        <v>5991</v>
      </c>
      <c r="C582" t="s">
        <v>859</v>
      </c>
      <c r="D582" t="s">
        <v>1126</v>
      </c>
      <c r="E582">
        <v>697</v>
      </c>
      <c r="F582">
        <v>698</v>
      </c>
      <c r="G582">
        <v>1400</v>
      </c>
      <c r="H582" t="s">
        <v>984</v>
      </c>
      <c r="I582">
        <v>7259</v>
      </c>
      <c r="J582" t="s">
        <v>24</v>
      </c>
      <c r="K582" t="s">
        <v>996</v>
      </c>
      <c r="L582">
        <v>3130</v>
      </c>
      <c r="M582">
        <v>3220</v>
      </c>
      <c r="N582">
        <v>300</v>
      </c>
      <c r="O582" t="s">
        <v>981</v>
      </c>
      <c r="P582">
        <v>0.901853868863004</v>
      </c>
      <c r="Q582">
        <v>0.93709174417419605</v>
      </c>
      <c r="R582">
        <v>0.11362717711487599</v>
      </c>
      <c r="S582" s="15">
        <v>5.4197531378373E-2</v>
      </c>
      <c r="T582">
        <v>-1.89761292376708</v>
      </c>
      <c r="U582">
        <v>1.89761292376708</v>
      </c>
      <c r="V582">
        <v>1.4049228737057899</v>
      </c>
      <c r="W582">
        <v>-11.93</v>
      </c>
      <c r="X582">
        <v>1.1599999999999999</v>
      </c>
      <c r="Y582">
        <v>368782</v>
      </c>
      <c r="Z582">
        <v>24585</v>
      </c>
      <c r="AA582">
        <v>1.51</v>
      </c>
      <c r="AB582">
        <v>15</v>
      </c>
      <c r="AC582">
        <v>10</v>
      </c>
      <c r="AD582">
        <v>5</v>
      </c>
      <c r="AE582">
        <v>66.67</v>
      </c>
      <c r="AF582">
        <v>10</v>
      </c>
      <c r="AG582">
        <v>9</v>
      </c>
      <c r="AH582">
        <v>2</v>
      </c>
      <c r="AI582">
        <v>4</v>
      </c>
    </row>
    <row r="583" spans="1:35" x14ac:dyDescent="0.2">
      <c r="A583" s="102">
        <v>840</v>
      </c>
      <c r="B583">
        <v>2501</v>
      </c>
      <c r="C583" t="s">
        <v>501</v>
      </c>
      <c r="D583" t="s">
        <v>1006</v>
      </c>
      <c r="E583">
        <v>1962</v>
      </c>
      <c r="F583">
        <v>2008</v>
      </c>
      <c r="G583">
        <v>500</v>
      </c>
      <c r="H583" t="s">
        <v>984</v>
      </c>
      <c r="I583">
        <v>4205</v>
      </c>
      <c r="J583" t="s">
        <v>1089</v>
      </c>
      <c r="K583" t="s">
        <v>1003</v>
      </c>
      <c r="L583">
        <v>932</v>
      </c>
      <c r="M583">
        <v>932</v>
      </c>
      <c r="N583">
        <v>1100</v>
      </c>
      <c r="O583" t="s">
        <v>981</v>
      </c>
      <c r="P583">
        <v>0.92640265839608305</v>
      </c>
      <c r="Q583">
        <v>0.94509077822731202</v>
      </c>
      <c r="R583" s="106">
        <v>0.315797110950787</v>
      </c>
      <c r="S583">
        <v>2.89199144387653E-2</v>
      </c>
      <c r="T583">
        <v>-0.69719878756198805</v>
      </c>
      <c r="U583">
        <v>0.69719878756198805</v>
      </c>
      <c r="V583">
        <v>1.30520529573693</v>
      </c>
      <c r="W583">
        <v>-4.49</v>
      </c>
      <c r="X583">
        <v>2.11</v>
      </c>
      <c r="Y583">
        <v>368627</v>
      </c>
      <c r="Z583">
        <v>24575</v>
      </c>
      <c r="AA583">
        <v>1.1499999999999999</v>
      </c>
      <c r="AB583">
        <v>15</v>
      </c>
      <c r="AC583">
        <v>10</v>
      </c>
      <c r="AD583">
        <v>5</v>
      </c>
      <c r="AE583">
        <v>66.67</v>
      </c>
      <c r="AF583">
        <v>10</v>
      </c>
      <c r="AG583">
        <v>9</v>
      </c>
      <c r="AH583">
        <v>2</v>
      </c>
      <c r="AI583">
        <v>4</v>
      </c>
    </row>
    <row r="584" spans="1:35" x14ac:dyDescent="0.2">
      <c r="A584" s="102">
        <v>3602</v>
      </c>
      <c r="B584">
        <v>5463</v>
      </c>
      <c r="C584" t="s">
        <v>63</v>
      </c>
      <c r="D584" t="s">
        <v>1022</v>
      </c>
      <c r="E584">
        <v>2752</v>
      </c>
      <c r="F584">
        <v>2683</v>
      </c>
      <c r="G584">
        <v>400</v>
      </c>
      <c r="H584" t="s">
        <v>984</v>
      </c>
      <c r="I584">
        <v>9076</v>
      </c>
      <c r="J584" t="s">
        <v>737</v>
      </c>
      <c r="K584" t="s">
        <v>1065</v>
      </c>
      <c r="L584">
        <v>1306</v>
      </c>
      <c r="M584">
        <v>1281</v>
      </c>
      <c r="N584">
        <v>800</v>
      </c>
      <c r="O584" t="s">
        <v>981</v>
      </c>
      <c r="P584">
        <v>0.56256165477964604</v>
      </c>
      <c r="Q584">
        <v>0.87917970711212401</v>
      </c>
      <c r="R584">
        <v>0.48152587175252698</v>
      </c>
      <c r="S584" s="15">
        <v>1.1044416525790799E-2</v>
      </c>
      <c r="T584">
        <v>-2.72361283522803E-2</v>
      </c>
      <c r="U584">
        <v>2.72361283522803E-2</v>
      </c>
      <c r="V584">
        <v>0.10735250146804599</v>
      </c>
      <c r="W584">
        <v>-0.16</v>
      </c>
      <c r="X584">
        <v>4.51</v>
      </c>
      <c r="Y584">
        <v>368568</v>
      </c>
      <c r="Z584">
        <v>19398</v>
      </c>
      <c r="AA584">
        <v>1.05</v>
      </c>
      <c r="AB584">
        <v>19</v>
      </c>
      <c r="AC584">
        <v>13</v>
      </c>
      <c r="AD584">
        <v>6</v>
      </c>
      <c r="AE584">
        <v>68.42</v>
      </c>
      <c r="AF584">
        <v>14</v>
      </c>
      <c r="AG584">
        <v>8</v>
      </c>
      <c r="AH584">
        <v>2</v>
      </c>
      <c r="AI584">
        <v>9</v>
      </c>
    </row>
    <row r="585" spans="1:35" x14ac:dyDescent="0.2">
      <c r="A585" s="102">
        <v>1237</v>
      </c>
      <c r="B585">
        <v>6752</v>
      </c>
      <c r="C585" t="s">
        <v>51</v>
      </c>
      <c r="D585" t="s">
        <v>986</v>
      </c>
      <c r="E585">
        <v>809.8</v>
      </c>
      <c r="F585">
        <v>809.5</v>
      </c>
      <c r="G585">
        <v>1200</v>
      </c>
      <c r="H585" t="s">
        <v>981</v>
      </c>
      <c r="I585">
        <v>8586</v>
      </c>
      <c r="J585" t="s">
        <v>1059</v>
      </c>
      <c r="K585" t="s">
        <v>987</v>
      </c>
      <c r="L585">
        <v>1949</v>
      </c>
      <c r="M585">
        <v>1993</v>
      </c>
      <c r="N585">
        <v>500</v>
      </c>
      <c r="O585" t="s">
        <v>984</v>
      </c>
      <c r="P585">
        <v>0.91727951496959304</v>
      </c>
      <c r="Q585">
        <v>0.93619905709118501</v>
      </c>
      <c r="R585" s="15">
        <v>0.18597183387658101</v>
      </c>
      <c r="S585">
        <v>2.96107335005352E-2</v>
      </c>
      <c r="T585">
        <v>0.81937062076863099</v>
      </c>
      <c r="U585">
        <v>0.81937062076863099</v>
      </c>
      <c r="V585">
        <v>0.85436102806712999</v>
      </c>
      <c r="W585">
        <v>5</v>
      </c>
      <c r="X585">
        <v>2.52</v>
      </c>
      <c r="Y585">
        <v>368492</v>
      </c>
      <c r="Z585">
        <v>17547</v>
      </c>
      <c r="AA585">
        <v>0.84</v>
      </c>
      <c r="AB585">
        <v>21</v>
      </c>
      <c r="AC585">
        <v>15</v>
      </c>
      <c r="AD585">
        <v>6</v>
      </c>
      <c r="AE585">
        <v>71.430000000000007</v>
      </c>
      <c r="AF585">
        <v>12</v>
      </c>
      <c r="AG585">
        <v>9</v>
      </c>
      <c r="AH585">
        <v>5</v>
      </c>
      <c r="AI585">
        <v>7</v>
      </c>
    </row>
    <row r="586" spans="1:35" x14ac:dyDescent="0.2">
      <c r="A586" s="102">
        <v>725</v>
      </c>
      <c r="B586">
        <v>4023</v>
      </c>
      <c r="C586" t="s">
        <v>1640</v>
      </c>
      <c r="D586" t="s">
        <v>1003</v>
      </c>
      <c r="E586">
        <v>4265</v>
      </c>
      <c r="F586">
        <v>4325</v>
      </c>
      <c r="G586">
        <v>200</v>
      </c>
      <c r="H586" t="s">
        <v>984</v>
      </c>
      <c r="I586">
        <v>9616</v>
      </c>
      <c r="J586" t="s">
        <v>1265</v>
      </c>
      <c r="K586" t="s">
        <v>993</v>
      </c>
      <c r="L586">
        <v>2899</v>
      </c>
      <c r="M586">
        <v>2950</v>
      </c>
      <c r="N586">
        <v>300</v>
      </c>
      <c r="O586" t="s">
        <v>981</v>
      </c>
      <c r="P586">
        <v>0.892116631604851</v>
      </c>
      <c r="Q586">
        <v>0.948015616096331</v>
      </c>
      <c r="R586">
        <v>0.29180473126693801</v>
      </c>
      <c r="S586" s="106">
        <v>9.63358412711664E-2</v>
      </c>
      <c r="T586">
        <v>-0.83389531031248598</v>
      </c>
      <c r="U586">
        <v>0.83389531031248598</v>
      </c>
      <c r="V586">
        <v>0.84761364404480599</v>
      </c>
      <c r="W586">
        <v>-11.47</v>
      </c>
      <c r="X586">
        <v>2.31</v>
      </c>
      <c r="Y586">
        <v>368053</v>
      </c>
      <c r="Z586">
        <v>73611</v>
      </c>
      <c r="AA586">
        <v>5.16</v>
      </c>
      <c r="AB586">
        <v>5</v>
      </c>
      <c r="AC586">
        <v>5</v>
      </c>
      <c r="AD586">
        <v>0</v>
      </c>
      <c r="AE586">
        <v>100</v>
      </c>
      <c r="AF586">
        <v>4</v>
      </c>
      <c r="AG586">
        <v>5</v>
      </c>
      <c r="AH586">
        <v>0</v>
      </c>
      <c r="AI586">
        <v>0</v>
      </c>
    </row>
    <row r="587" spans="1:35" x14ac:dyDescent="0.2">
      <c r="A587" s="102">
        <v>2969</v>
      </c>
      <c r="B587">
        <v>7846</v>
      </c>
      <c r="C587" t="s">
        <v>659</v>
      </c>
      <c r="D587" t="s">
        <v>1002</v>
      </c>
      <c r="E587">
        <v>3595</v>
      </c>
      <c r="F587">
        <v>3555</v>
      </c>
      <c r="G587">
        <v>300</v>
      </c>
      <c r="H587" t="s">
        <v>984</v>
      </c>
      <c r="I587">
        <v>9076</v>
      </c>
      <c r="J587" t="s">
        <v>737</v>
      </c>
      <c r="K587" t="s">
        <v>1065</v>
      </c>
      <c r="L587">
        <v>1306</v>
      </c>
      <c r="M587">
        <v>1281</v>
      </c>
      <c r="N587">
        <v>800</v>
      </c>
      <c r="O587" t="s">
        <v>981</v>
      </c>
      <c r="P587">
        <v>0.87678871229049404</v>
      </c>
      <c r="Q587">
        <v>0.89654091128858304</v>
      </c>
      <c r="R587" s="15">
        <v>0.44212937657488099</v>
      </c>
      <c r="S587" s="15">
        <v>5.5914442081526398E-2</v>
      </c>
      <c r="T587">
        <v>-0.86839880540027703</v>
      </c>
      <c r="U587">
        <v>0.86839880540027703</v>
      </c>
      <c r="V587">
        <v>1.41287766670639</v>
      </c>
      <c r="W587">
        <v>-4.7</v>
      </c>
      <c r="X587">
        <v>3.91</v>
      </c>
      <c r="Y587">
        <v>367737</v>
      </c>
      <c r="Z587">
        <v>22984</v>
      </c>
      <c r="AA587">
        <v>1.34</v>
      </c>
      <c r="AB587">
        <v>16</v>
      </c>
      <c r="AC587">
        <v>11</v>
      </c>
      <c r="AD587">
        <v>5</v>
      </c>
      <c r="AE587">
        <v>68.75</v>
      </c>
      <c r="AF587">
        <v>10</v>
      </c>
      <c r="AG587">
        <v>10</v>
      </c>
      <c r="AH587">
        <v>3</v>
      </c>
      <c r="AI587">
        <v>3</v>
      </c>
    </row>
    <row r="588" spans="1:35" x14ac:dyDescent="0.2">
      <c r="A588" s="102">
        <v>1603</v>
      </c>
      <c r="B588">
        <v>1861</v>
      </c>
      <c r="C588" t="s">
        <v>1321</v>
      </c>
      <c r="D588" t="s">
        <v>990</v>
      </c>
      <c r="E588">
        <v>2449</v>
      </c>
      <c r="F588">
        <v>2438</v>
      </c>
      <c r="G588">
        <v>400</v>
      </c>
      <c r="H588" t="s">
        <v>984</v>
      </c>
      <c r="I588">
        <v>9101</v>
      </c>
      <c r="J588" t="s">
        <v>739</v>
      </c>
      <c r="K588" t="s">
        <v>1165</v>
      </c>
      <c r="L588">
        <v>1392</v>
      </c>
      <c r="M588">
        <v>1404</v>
      </c>
      <c r="N588">
        <v>700</v>
      </c>
      <c r="O588" t="s">
        <v>981</v>
      </c>
      <c r="P588">
        <v>0.87222183020238997</v>
      </c>
      <c r="Q588">
        <v>0.92910052814039501</v>
      </c>
      <c r="R588">
        <v>0.41684630385614402</v>
      </c>
      <c r="S588" s="106">
        <v>7.5216937712230996E-3</v>
      </c>
      <c r="T588">
        <v>-0.69875010867959197</v>
      </c>
      <c r="U588">
        <v>0.69875010867959197</v>
      </c>
      <c r="V588">
        <v>0.72559651391352498</v>
      </c>
      <c r="W588">
        <v>-3.66</v>
      </c>
      <c r="X588">
        <v>0.78</v>
      </c>
      <c r="Y588">
        <v>367716</v>
      </c>
      <c r="Z588">
        <v>20429</v>
      </c>
      <c r="AA588">
        <v>1.17</v>
      </c>
      <c r="AB588">
        <v>18</v>
      </c>
      <c r="AC588">
        <v>11</v>
      </c>
      <c r="AD588">
        <v>7</v>
      </c>
      <c r="AE588">
        <v>61.11</v>
      </c>
      <c r="AF588">
        <v>13</v>
      </c>
      <c r="AG588">
        <v>10</v>
      </c>
      <c r="AH588">
        <v>3</v>
      </c>
      <c r="AI588">
        <v>5</v>
      </c>
    </row>
    <row r="589" spans="1:35" x14ac:dyDescent="0.2">
      <c r="A589" s="102">
        <v>939</v>
      </c>
      <c r="B589">
        <v>3076</v>
      </c>
      <c r="C589" t="s">
        <v>1227</v>
      </c>
      <c r="D589" t="s">
        <v>988</v>
      </c>
      <c r="E589">
        <v>1298</v>
      </c>
      <c r="F589">
        <v>1320</v>
      </c>
      <c r="G589">
        <v>700</v>
      </c>
      <c r="H589" t="s">
        <v>984</v>
      </c>
      <c r="I589">
        <v>3291</v>
      </c>
      <c r="J589" t="s">
        <v>55</v>
      </c>
      <c r="K589" t="s">
        <v>1000</v>
      </c>
      <c r="L589">
        <v>1320</v>
      </c>
      <c r="M589">
        <v>1382</v>
      </c>
      <c r="N589">
        <v>700</v>
      </c>
      <c r="O589" t="s">
        <v>981</v>
      </c>
      <c r="P589">
        <v>0.80072685087775997</v>
      </c>
      <c r="Q589">
        <v>0.94219847340148699</v>
      </c>
      <c r="R589">
        <v>0.37389520722576502</v>
      </c>
      <c r="S589" s="15">
        <v>1.6143992353813301E-2</v>
      </c>
      <c r="T589">
        <v>-0.13008570733463001</v>
      </c>
      <c r="U589">
        <v>0.13008570733463001</v>
      </c>
      <c r="V589">
        <v>0.47173381216243498</v>
      </c>
      <c r="W589">
        <v>-0.9</v>
      </c>
      <c r="X589">
        <v>4.49</v>
      </c>
      <c r="Y589">
        <v>367668</v>
      </c>
      <c r="Z589">
        <v>28282</v>
      </c>
      <c r="AA589">
        <v>1.36</v>
      </c>
      <c r="AB589">
        <v>13</v>
      </c>
      <c r="AC589">
        <v>9</v>
      </c>
      <c r="AD589">
        <v>4</v>
      </c>
      <c r="AE589">
        <v>69.23</v>
      </c>
      <c r="AF589">
        <v>12</v>
      </c>
      <c r="AG589">
        <v>7</v>
      </c>
      <c r="AH589">
        <v>3</v>
      </c>
      <c r="AI589">
        <v>3</v>
      </c>
    </row>
    <row r="590" spans="1:35" x14ac:dyDescent="0.2">
      <c r="A590" s="102">
        <v>3152</v>
      </c>
      <c r="B590">
        <v>4183</v>
      </c>
      <c r="C590" t="s">
        <v>1122</v>
      </c>
      <c r="D590" t="s">
        <v>1003</v>
      </c>
      <c r="E590">
        <v>1879</v>
      </c>
      <c r="F590">
        <v>1889</v>
      </c>
      <c r="G590">
        <v>500</v>
      </c>
      <c r="H590" t="s">
        <v>984</v>
      </c>
      <c r="I590">
        <v>4471</v>
      </c>
      <c r="J590" t="s">
        <v>1320</v>
      </c>
      <c r="K590" t="s">
        <v>1003</v>
      </c>
      <c r="L590">
        <v>4470</v>
      </c>
      <c r="M590">
        <v>4520</v>
      </c>
      <c r="N590">
        <v>200</v>
      </c>
      <c r="O590" t="s">
        <v>981</v>
      </c>
      <c r="P590">
        <v>0.66449887855633205</v>
      </c>
      <c r="Q590">
        <v>0.89223423661727796</v>
      </c>
      <c r="R590" s="15">
        <v>0.41218472379128201</v>
      </c>
      <c r="S590" s="15">
        <v>5.2436321944769101E-3</v>
      </c>
      <c r="T590">
        <v>-2.5593381343506501</v>
      </c>
      <c r="U590">
        <v>2.5593381343506501</v>
      </c>
      <c r="V590">
        <v>2.3609862905552101</v>
      </c>
      <c r="W590">
        <v>-21.09</v>
      </c>
      <c r="X590">
        <v>4.4800000000000004</v>
      </c>
      <c r="Y590">
        <v>367379</v>
      </c>
      <c r="Z590">
        <v>28260</v>
      </c>
      <c r="AA590">
        <v>1.39</v>
      </c>
      <c r="AB590">
        <v>13</v>
      </c>
      <c r="AC590">
        <v>9</v>
      </c>
      <c r="AD590">
        <v>4</v>
      </c>
      <c r="AE590">
        <v>69.23</v>
      </c>
      <c r="AF590">
        <v>14</v>
      </c>
      <c r="AG590">
        <v>5</v>
      </c>
      <c r="AH590">
        <v>0</v>
      </c>
      <c r="AI590">
        <v>8</v>
      </c>
    </row>
    <row r="591" spans="1:35" x14ac:dyDescent="0.2">
      <c r="A591" s="102">
        <v>2782</v>
      </c>
      <c r="B591">
        <v>4666</v>
      </c>
      <c r="C591" t="s">
        <v>1479</v>
      </c>
      <c r="D591" t="s">
        <v>1000</v>
      </c>
      <c r="E591">
        <v>1891</v>
      </c>
      <c r="F591">
        <v>1911</v>
      </c>
      <c r="G591">
        <v>500</v>
      </c>
      <c r="H591" t="s">
        <v>984</v>
      </c>
      <c r="I591">
        <v>6326</v>
      </c>
      <c r="J591" t="s">
        <v>1629</v>
      </c>
      <c r="K591" t="s">
        <v>992</v>
      </c>
      <c r="L591">
        <v>1400</v>
      </c>
      <c r="M591">
        <v>1411.5</v>
      </c>
      <c r="N591">
        <v>700</v>
      </c>
      <c r="O591" t="s">
        <v>981</v>
      </c>
      <c r="P591">
        <v>0.88029751997744099</v>
      </c>
      <c r="Q591">
        <v>0.901127402680999</v>
      </c>
      <c r="R591">
        <v>0.35989735280650897</v>
      </c>
      <c r="S591">
        <v>9.3900440756572695E-2</v>
      </c>
      <c r="T591">
        <v>-9.3062453792872701E-2</v>
      </c>
      <c r="U591">
        <v>9.3062453792872701E-2</v>
      </c>
      <c r="V591">
        <v>6.5071736026485402E-2</v>
      </c>
      <c r="W591">
        <v>-1.23</v>
      </c>
      <c r="X591">
        <v>3.41</v>
      </c>
      <c r="Y591">
        <v>367255</v>
      </c>
      <c r="Z591">
        <v>16693</v>
      </c>
      <c r="AA591">
        <v>0.83</v>
      </c>
      <c r="AB591">
        <v>22</v>
      </c>
      <c r="AC591">
        <v>14</v>
      </c>
      <c r="AD591">
        <v>8</v>
      </c>
      <c r="AE591">
        <v>63.64</v>
      </c>
      <c r="AF591">
        <v>11</v>
      </c>
      <c r="AG591">
        <v>10</v>
      </c>
      <c r="AH591">
        <v>4</v>
      </c>
      <c r="AI591">
        <v>8</v>
      </c>
    </row>
    <row r="592" spans="1:35" x14ac:dyDescent="0.2">
      <c r="A592" s="102">
        <v>2354</v>
      </c>
      <c r="B592">
        <v>4634</v>
      </c>
      <c r="C592" t="s">
        <v>62</v>
      </c>
      <c r="D592" t="s">
        <v>1003</v>
      </c>
      <c r="E592">
        <v>1920</v>
      </c>
      <c r="F592">
        <v>1921</v>
      </c>
      <c r="G592">
        <v>500</v>
      </c>
      <c r="H592" t="s">
        <v>984</v>
      </c>
      <c r="I592">
        <v>7259</v>
      </c>
      <c r="J592" t="s">
        <v>24</v>
      </c>
      <c r="K592" t="s">
        <v>996</v>
      </c>
      <c r="L592">
        <v>3130</v>
      </c>
      <c r="M592">
        <v>3220</v>
      </c>
      <c r="N592">
        <v>300</v>
      </c>
      <c r="O592" t="s">
        <v>981</v>
      </c>
      <c r="P592">
        <v>0.72893734955543699</v>
      </c>
      <c r="Q592">
        <v>0.91162775369774596</v>
      </c>
      <c r="R592">
        <v>0.36415490569241799</v>
      </c>
      <c r="S592">
        <v>1.70608039096296E-2</v>
      </c>
      <c r="T592">
        <v>-1.48829715049303</v>
      </c>
      <c r="U592">
        <v>1.48829715049303</v>
      </c>
      <c r="V592">
        <v>0.65544485871581604</v>
      </c>
      <c r="W592">
        <v>-13.83</v>
      </c>
      <c r="X592">
        <v>0.56999999999999995</v>
      </c>
      <c r="Y592">
        <v>366937</v>
      </c>
      <c r="Z592">
        <v>26210</v>
      </c>
      <c r="AA592">
        <v>1.54</v>
      </c>
      <c r="AB592">
        <v>14</v>
      </c>
      <c r="AC592">
        <v>9</v>
      </c>
      <c r="AD592">
        <v>5</v>
      </c>
      <c r="AE592">
        <v>64.290000000000006</v>
      </c>
      <c r="AF592">
        <v>10</v>
      </c>
      <c r="AG592">
        <v>8</v>
      </c>
      <c r="AH592">
        <v>1</v>
      </c>
      <c r="AI592">
        <v>5</v>
      </c>
    </row>
    <row r="593" spans="1:35" x14ac:dyDescent="0.2">
      <c r="A593" s="102">
        <v>3539</v>
      </c>
      <c r="B593">
        <v>5301</v>
      </c>
      <c r="C593" t="s">
        <v>588</v>
      </c>
      <c r="D593" t="s">
        <v>980</v>
      </c>
      <c r="E593">
        <v>887</v>
      </c>
      <c r="F593">
        <v>881</v>
      </c>
      <c r="G593">
        <v>1200</v>
      </c>
      <c r="H593" t="s">
        <v>981</v>
      </c>
      <c r="I593">
        <v>7321</v>
      </c>
      <c r="J593" t="s">
        <v>1131</v>
      </c>
      <c r="K593" t="s">
        <v>1024</v>
      </c>
      <c r="L593">
        <v>335</v>
      </c>
      <c r="M593">
        <v>344</v>
      </c>
      <c r="N593">
        <v>3100</v>
      </c>
      <c r="O593" t="s">
        <v>984</v>
      </c>
      <c r="P593">
        <v>0.63298853003974398</v>
      </c>
      <c r="Q593">
        <v>0.88114864988277897</v>
      </c>
      <c r="R593" s="15">
        <v>0.17441761712215101</v>
      </c>
      <c r="S593" s="15">
        <v>5.1269783566970303E-3</v>
      </c>
      <c r="T593">
        <v>0.95744777904377398</v>
      </c>
      <c r="U593">
        <v>0.95744777904377398</v>
      </c>
      <c r="V593">
        <v>1.2065682173074199</v>
      </c>
      <c r="W593">
        <v>15.29</v>
      </c>
      <c r="X593">
        <v>0.87</v>
      </c>
      <c r="Y593">
        <v>366727</v>
      </c>
      <c r="Z593">
        <v>24448</v>
      </c>
      <c r="AA593">
        <v>1.1499999999999999</v>
      </c>
      <c r="AB593">
        <v>15</v>
      </c>
      <c r="AC593">
        <v>10</v>
      </c>
      <c r="AD593">
        <v>5</v>
      </c>
      <c r="AE593">
        <v>66.67</v>
      </c>
      <c r="AF593">
        <v>8</v>
      </c>
      <c r="AG593">
        <v>9</v>
      </c>
      <c r="AH593">
        <v>5</v>
      </c>
      <c r="AI593">
        <v>1</v>
      </c>
    </row>
    <row r="594" spans="1:35" x14ac:dyDescent="0.2">
      <c r="A594" s="102">
        <v>2005</v>
      </c>
      <c r="B594">
        <v>2502</v>
      </c>
      <c r="C594" t="s">
        <v>1636</v>
      </c>
      <c r="D594" t="s">
        <v>1006</v>
      </c>
      <c r="E594">
        <v>3700</v>
      </c>
      <c r="F594">
        <v>3709</v>
      </c>
      <c r="G594">
        <v>200</v>
      </c>
      <c r="H594" t="s">
        <v>984</v>
      </c>
      <c r="I594">
        <v>5334</v>
      </c>
      <c r="J594" t="s">
        <v>1168</v>
      </c>
      <c r="K594" t="s">
        <v>980</v>
      </c>
      <c r="L594">
        <v>1586</v>
      </c>
      <c r="M594">
        <v>1584</v>
      </c>
      <c r="N594">
        <v>500</v>
      </c>
      <c r="O594" t="s">
        <v>981</v>
      </c>
      <c r="P594">
        <v>0.95585947437623298</v>
      </c>
      <c r="Q594">
        <v>0.92010602238105799</v>
      </c>
      <c r="R594" s="15">
        <v>2.8767336214534499E-2</v>
      </c>
      <c r="S594" s="15">
        <v>5.4383347545291602E-2</v>
      </c>
      <c r="T594">
        <v>-0.760366675444204</v>
      </c>
      <c r="U594">
        <v>0.760366675444204</v>
      </c>
      <c r="V594">
        <v>1.04475938773202</v>
      </c>
      <c r="W594">
        <v>-3.66</v>
      </c>
      <c r="X594">
        <v>6.77</v>
      </c>
      <c r="Y594">
        <v>366720</v>
      </c>
      <c r="Z594">
        <v>30560</v>
      </c>
      <c r="AA594">
        <v>1.41</v>
      </c>
      <c r="AB594">
        <v>12</v>
      </c>
      <c r="AC594">
        <v>9</v>
      </c>
      <c r="AD594">
        <v>3</v>
      </c>
      <c r="AE594">
        <v>75</v>
      </c>
      <c r="AF594">
        <v>11</v>
      </c>
      <c r="AG594">
        <v>7</v>
      </c>
      <c r="AH594">
        <v>3</v>
      </c>
      <c r="AI594">
        <v>2</v>
      </c>
    </row>
    <row r="595" spans="1:35" x14ac:dyDescent="0.2">
      <c r="A595" s="102">
        <v>579</v>
      </c>
      <c r="B595">
        <v>5233</v>
      </c>
      <c r="C595" t="s">
        <v>1127</v>
      </c>
      <c r="D595" t="s">
        <v>980</v>
      </c>
      <c r="E595">
        <v>2127</v>
      </c>
      <c r="F595">
        <v>2125</v>
      </c>
      <c r="G595">
        <v>500</v>
      </c>
      <c r="H595" t="s">
        <v>984</v>
      </c>
      <c r="I595">
        <v>5703</v>
      </c>
      <c r="J595" t="s">
        <v>218</v>
      </c>
      <c r="K595" t="s">
        <v>994</v>
      </c>
      <c r="L595">
        <v>172</v>
      </c>
      <c r="M595">
        <v>169</v>
      </c>
      <c r="N595">
        <v>6300</v>
      </c>
      <c r="O595" t="s">
        <v>981</v>
      </c>
      <c r="P595">
        <v>0.91785608196246604</v>
      </c>
      <c r="Q595">
        <v>0.951775229455043</v>
      </c>
      <c r="R595" s="15">
        <v>0.40674217467887303</v>
      </c>
      <c r="S595" s="15">
        <v>3.3520376339426103E-2</v>
      </c>
      <c r="T595">
        <v>-0.42909289632025299</v>
      </c>
      <c r="U595">
        <v>0.42909289632025299</v>
      </c>
      <c r="V595">
        <v>0.75312972452413796</v>
      </c>
      <c r="W595">
        <v>-3.39</v>
      </c>
      <c r="X595">
        <v>0.21</v>
      </c>
      <c r="Y595">
        <v>366394</v>
      </c>
      <c r="Z595">
        <v>16654</v>
      </c>
      <c r="AA595">
        <v>0.95</v>
      </c>
      <c r="AB595">
        <v>22</v>
      </c>
      <c r="AC595">
        <v>14</v>
      </c>
      <c r="AD595">
        <v>8</v>
      </c>
      <c r="AE595">
        <v>63.64</v>
      </c>
      <c r="AF595">
        <v>10</v>
      </c>
      <c r="AG595">
        <v>12</v>
      </c>
      <c r="AH595">
        <v>5</v>
      </c>
      <c r="AI595">
        <v>5</v>
      </c>
    </row>
    <row r="596" spans="1:35" x14ac:dyDescent="0.2">
      <c r="A596" s="102">
        <v>3011</v>
      </c>
      <c r="B596">
        <v>1969</v>
      </c>
      <c r="C596" t="s">
        <v>1254</v>
      </c>
      <c r="D596" t="s">
        <v>990</v>
      </c>
      <c r="E596">
        <v>1693</v>
      </c>
      <c r="F596">
        <v>1678</v>
      </c>
      <c r="G596">
        <v>600</v>
      </c>
      <c r="H596" t="s">
        <v>981</v>
      </c>
      <c r="I596">
        <v>5471</v>
      </c>
      <c r="J596" t="s">
        <v>1146</v>
      </c>
      <c r="K596" t="s">
        <v>1022</v>
      </c>
      <c r="L596">
        <v>3270</v>
      </c>
      <c r="M596">
        <v>3160</v>
      </c>
      <c r="N596">
        <v>300</v>
      </c>
      <c r="O596" t="s">
        <v>984</v>
      </c>
      <c r="P596">
        <v>0.81190220586176398</v>
      </c>
      <c r="Q596">
        <v>0.89535946072781603</v>
      </c>
      <c r="R596" s="15">
        <v>0.110444128279578</v>
      </c>
      <c r="S596" s="15">
        <v>1.6698844152080401E-2</v>
      </c>
      <c r="T596">
        <v>2.19160609050705</v>
      </c>
      <c r="U596">
        <v>2.19160609050705</v>
      </c>
      <c r="V596">
        <v>0.32332855403612898</v>
      </c>
      <c r="W596">
        <v>11.72</v>
      </c>
      <c r="X596">
        <v>6.2</v>
      </c>
      <c r="Y596">
        <v>366129</v>
      </c>
      <c r="Z596">
        <v>21537</v>
      </c>
      <c r="AA596">
        <v>1.1499999999999999</v>
      </c>
      <c r="AB596">
        <v>17</v>
      </c>
      <c r="AC596">
        <v>11</v>
      </c>
      <c r="AD596">
        <v>6</v>
      </c>
      <c r="AE596">
        <v>64.709999999999994</v>
      </c>
      <c r="AF596">
        <v>12</v>
      </c>
      <c r="AG596">
        <v>10</v>
      </c>
      <c r="AH596">
        <v>3</v>
      </c>
      <c r="AI596">
        <v>4</v>
      </c>
    </row>
    <row r="597" spans="1:35" x14ac:dyDescent="0.2">
      <c r="A597" s="102">
        <v>2325</v>
      </c>
      <c r="B597">
        <v>3048</v>
      </c>
      <c r="C597" t="s">
        <v>1226</v>
      </c>
      <c r="D597" t="s">
        <v>1004</v>
      </c>
      <c r="E597">
        <v>1026</v>
      </c>
      <c r="F597">
        <v>1031</v>
      </c>
      <c r="G597">
        <v>800</v>
      </c>
      <c r="H597" t="s">
        <v>981</v>
      </c>
      <c r="I597">
        <v>8309</v>
      </c>
      <c r="J597" t="s">
        <v>695</v>
      </c>
      <c r="K597" t="s">
        <v>1024</v>
      </c>
      <c r="L597">
        <v>2921</v>
      </c>
      <c r="M597">
        <v>2892</v>
      </c>
      <c r="N597">
        <v>300</v>
      </c>
      <c r="O597" t="s">
        <v>984</v>
      </c>
      <c r="P597">
        <v>0.63376788914187099</v>
      </c>
      <c r="Q597">
        <v>0.91230421203825196</v>
      </c>
      <c r="R597">
        <v>0.30215118018271198</v>
      </c>
      <c r="S597">
        <v>9.1758367607533697E-3</v>
      </c>
      <c r="T597">
        <v>3.0879831076564801</v>
      </c>
      <c r="U597">
        <v>3.0879831076564801</v>
      </c>
      <c r="V597">
        <v>2.7571333925780999</v>
      </c>
      <c r="W597">
        <v>18.88</v>
      </c>
      <c r="X597">
        <v>4.93</v>
      </c>
      <c r="Y597">
        <v>365825</v>
      </c>
      <c r="Z597">
        <v>20324</v>
      </c>
      <c r="AA597">
        <v>1.1599999999999999</v>
      </c>
      <c r="AB597">
        <v>18</v>
      </c>
      <c r="AC597">
        <v>13</v>
      </c>
      <c r="AD597">
        <v>5</v>
      </c>
      <c r="AE597">
        <v>72.22</v>
      </c>
      <c r="AF597">
        <v>10</v>
      </c>
      <c r="AG597">
        <v>12</v>
      </c>
      <c r="AH597">
        <v>3</v>
      </c>
      <c r="AI597">
        <v>3</v>
      </c>
    </row>
    <row r="598" spans="1:35" x14ac:dyDescent="0.2">
      <c r="A598" s="102">
        <v>768</v>
      </c>
      <c r="B598">
        <v>5232</v>
      </c>
      <c r="C598" t="s">
        <v>1606</v>
      </c>
      <c r="D598" t="s">
        <v>980</v>
      </c>
      <c r="E598">
        <v>3620</v>
      </c>
      <c r="F598">
        <v>3640</v>
      </c>
      <c r="G598">
        <v>300</v>
      </c>
      <c r="H598" t="s">
        <v>981</v>
      </c>
      <c r="I598">
        <v>8411</v>
      </c>
      <c r="J598" t="s">
        <v>1068</v>
      </c>
      <c r="K598" t="s">
        <v>1024</v>
      </c>
      <c r="L598">
        <v>120.4</v>
      </c>
      <c r="M598">
        <v>119.7</v>
      </c>
      <c r="N598">
        <v>9100</v>
      </c>
      <c r="O598" t="s">
        <v>984</v>
      </c>
      <c r="P598">
        <v>0.80889248068430197</v>
      </c>
      <c r="Q598">
        <v>0.94676225041895901</v>
      </c>
      <c r="R598">
        <v>0.326127423955066</v>
      </c>
      <c r="S598" s="15">
        <v>1.6626433956682399E-2</v>
      </c>
      <c r="T598">
        <v>2.2311886072837699</v>
      </c>
      <c r="U598">
        <v>2.2311886072837699</v>
      </c>
      <c r="V598">
        <v>1.8058086680558301</v>
      </c>
      <c r="W598">
        <v>10.25</v>
      </c>
      <c r="X598">
        <v>0.25</v>
      </c>
      <c r="Y598">
        <v>365270</v>
      </c>
      <c r="Z598">
        <v>24351</v>
      </c>
      <c r="AA598">
        <v>1.34</v>
      </c>
      <c r="AB598">
        <v>15</v>
      </c>
      <c r="AC598">
        <v>11</v>
      </c>
      <c r="AD598">
        <v>4</v>
      </c>
      <c r="AE598">
        <v>73.33</v>
      </c>
      <c r="AF598">
        <v>12</v>
      </c>
      <c r="AG598">
        <v>8</v>
      </c>
      <c r="AH598">
        <v>2</v>
      </c>
      <c r="AI598">
        <v>5</v>
      </c>
    </row>
    <row r="599" spans="1:35" x14ac:dyDescent="0.2">
      <c r="A599" s="102">
        <v>1984</v>
      </c>
      <c r="B599">
        <v>4507</v>
      </c>
      <c r="C599" t="s">
        <v>1322</v>
      </c>
      <c r="D599" t="s">
        <v>1001</v>
      </c>
      <c r="E599">
        <v>5647</v>
      </c>
      <c r="F599">
        <v>5623</v>
      </c>
      <c r="G599">
        <v>100</v>
      </c>
      <c r="H599" t="s">
        <v>981</v>
      </c>
      <c r="I599">
        <v>6448</v>
      </c>
      <c r="J599" t="s">
        <v>377</v>
      </c>
      <c r="K599" t="s">
        <v>986</v>
      </c>
      <c r="L599">
        <v>1835</v>
      </c>
      <c r="M599">
        <v>1805</v>
      </c>
      <c r="N599">
        <v>300</v>
      </c>
      <c r="O599" t="s">
        <v>984</v>
      </c>
      <c r="P599">
        <v>0.90699506540677999</v>
      </c>
      <c r="Q599">
        <v>0.92068139517169401</v>
      </c>
      <c r="R599" s="15">
        <v>8.29552115036849E-2</v>
      </c>
      <c r="S599">
        <v>9.9545101923900108E-4</v>
      </c>
      <c r="T599">
        <v>0.131091459342313</v>
      </c>
      <c r="U599">
        <v>0.131091459342313</v>
      </c>
      <c r="V599">
        <v>0.17404180549840001</v>
      </c>
      <c r="W599">
        <v>0.57999999999999996</v>
      </c>
      <c r="X599">
        <v>3.7</v>
      </c>
      <c r="Y599">
        <v>365024</v>
      </c>
      <c r="Z599">
        <v>26073</v>
      </c>
      <c r="AA599">
        <v>1.54</v>
      </c>
      <c r="AB599">
        <v>14</v>
      </c>
      <c r="AC599">
        <v>10</v>
      </c>
      <c r="AD599">
        <v>4</v>
      </c>
      <c r="AE599">
        <v>71.430000000000007</v>
      </c>
      <c r="AF599">
        <v>10</v>
      </c>
      <c r="AG599">
        <v>10</v>
      </c>
      <c r="AH599">
        <v>3</v>
      </c>
      <c r="AI599">
        <v>1</v>
      </c>
    </row>
    <row r="600" spans="1:35" x14ac:dyDescent="0.2">
      <c r="A600" s="102">
        <v>949</v>
      </c>
      <c r="B600">
        <v>6269</v>
      </c>
      <c r="C600" t="s">
        <v>1289</v>
      </c>
      <c r="D600" t="s">
        <v>992</v>
      </c>
      <c r="E600">
        <v>1396</v>
      </c>
      <c r="F600">
        <v>1405</v>
      </c>
      <c r="G600">
        <v>600</v>
      </c>
      <c r="H600" t="s">
        <v>984</v>
      </c>
      <c r="I600">
        <v>7276</v>
      </c>
      <c r="J600" t="s">
        <v>1020</v>
      </c>
      <c r="K600" t="s">
        <v>986</v>
      </c>
      <c r="L600">
        <v>4120</v>
      </c>
      <c r="M600">
        <v>4165</v>
      </c>
      <c r="N600">
        <v>200</v>
      </c>
      <c r="O600" t="s">
        <v>981</v>
      </c>
      <c r="P600">
        <v>0.85736942447030395</v>
      </c>
      <c r="Q600">
        <v>0.94204385372391397</v>
      </c>
      <c r="R600">
        <v>0.33404750092748797</v>
      </c>
      <c r="S600" s="15">
        <v>1.4226145516333799E-2</v>
      </c>
      <c r="T600">
        <v>-1.3081968012907901</v>
      </c>
      <c r="U600">
        <v>1.3081968012907901</v>
      </c>
      <c r="V600">
        <v>1.30574482035054</v>
      </c>
      <c r="W600">
        <v>-20.72</v>
      </c>
      <c r="X600">
        <v>1.2</v>
      </c>
      <c r="Y600">
        <v>364744</v>
      </c>
      <c r="Z600">
        <v>30395</v>
      </c>
      <c r="AA600">
        <v>2.09</v>
      </c>
      <c r="AB600">
        <v>12</v>
      </c>
      <c r="AC600">
        <v>8</v>
      </c>
      <c r="AD600">
        <v>4</v>
      </c>
      <c r="AE600">
        <v>66.67</v>
      </c>
      <c r="AF600">
        <v>8</v>
      </c>
      <c r="AG600">
        <v>8</v>
      </c>
      <c r="AH600">
        <v>2</v>
      </c>
      <c r="AI600">
        <v>2</v>
      </c>
    </row>
    <row r="601" spans="1:35" x14ac:dyDescent="0.2">
      <c r="A601" s="102">
        <v>1101</v>
      </c>
      <c r="B601">
        <v>2432</v>
      </c>
      <c r="C601" t="s">
        <v>1550</v>
      </c>
      <c r="D601" t="s">
        <v>993</v>
      </c>
      <c r="E601">
        <v>1418</v>
      </c>
      <c r="F601">
        <v>1404</v>
      </c>
      <c r="G601">
        <v>800</v>
      </c>
      <c r="H601" t="s">
        <v>981</v>
      </c>
      <c r="I601">
        <v>8179</v>
      </c>
      <c r="J601" t="s">
        <v>681</v>
      </c>
      <c r="K601" t="s">
        <v>1004</v>
      </c>
      <c r="L601">
        <v>1700</v>
      </c>
      <c r="M601">
        <v>1812</v>
      </c>
      <c r="N601">
        <v>600</v>
      </c>
      <c r="O601" t="s">
        <v>984</v>
      </c>
      <c r="P601">
        <v>0.765609944843609</v>
      </c>
      <c r="Q601">
        <v>0.93895811941388896</v>
      </c>
      <c r="R601" s="106">
        <v>0.166625542686652</v>
      </c>
      <c r="S601" s="15">
        <v>3.7592869220487497E-2</v>
      </c>
      <c r="T601">
        <v>0.95069023251777296</v>
      </c>
      <c r="U601">
        <v>0.95069023251777296</v>
      </c>
      <c r="V601">
        <v>1.9818262770430299</v>
      </c>
      <c r="W601">
        <v>5.93</v>
      </c>
      <c r="X601">
        <v>3.31</v>
      </c>
      <c r="Y601">
        <v>364503</v>
      </c>
      <c r="Z601">
        <v>21441</v>
      </c>
      <c r="AA601">
        <v>0.97</v>
      </c>
      <c r="AB601">
        <v>17</v>
      </c>
      <c r="AC601">
        <v>11</v>
      </c>
      <c r="AD601">
        <v>6</v>
      </c>
      <c r="AE601">
        <v>64.709999999999994</v>
      </c>
      <c r="AF601">
        <v>11</v>
      </c>
      <c r="AG601">
        <v>6</v>
      </c>
      <c r="AH601">
        <v>6</v>
      </c>
      <c r="AI601">
        <v>5</v>
      </c>
    </row>
    <row r="602" spans="1:35" x14ac:dyDescent="0.2">
      <c r="A602" s="102">
        <v>2696</v>
      </c>
      <c r="B602">
        <v>3865</v>
      </c>
      <c r="C602" t="s">
        <v>934</v>
      </c>
      <c r="D602" t="s">
        <v>1143</v>
      </c>
      <c r="E602">
        <v>390</v>
      </c>
      <c r="F602">
        <v>391</v>
      </c>
      <c r="G602">
        <v>2700</v>
      </c>
      <c r="H602" t="s">
        <v>984</v>
      </c>
      <c r="I602">
        <v>4061</v>
      </c>
      <c r="J602" t="s">
        <v>1161</v>
      </c>
      <c r="K602" t="s">
        <v>1003</v>
      </c>
      <c r="L602">
        <v>2688</v>
      </c>
      <c r="M602">
        <v>2686</v>
      </c>
      <c r="N602">
        <v>400</v>
      </c>
      <c r="O602" t="s">
        <v>981</v>
      </c>
      <c r="P602">
        <v>0.76517421096688698</v>
      </c>
      <c r="Q602">
        <v>0.90361321077504098</v>
      </c>
      <c r="R602">
        <v>0.225940213555861</v>
      </c>
      <c r="S602">
        <v>5.2793744383375599E-2</v>
      </c>
      <c r="T602">
        <v>-1.6761643454130399</v>
      </c>
      <c r="U602">
        <v>1.6761643454130399</v>
      </c>
      <c r="V602">
        <v>1.40658722225444</v>
      </c>
      <c r="W602">
        <v>-12.19</v>
      </c>
      <c r="X602">
        <v>1.74</v>
      </c>
      <c r="Y602">
        <v>364284</v>
      </c>
      <c r="Z602">
        <v>19173</v>
      </c>
      <c r="AA602">
        <v>0.86</v>
      </c>
      <c r="AB602">
        <v>19</v>
      </c>
      <c r="AC602">
        <v>13</v>
      </c>
      <c r="AD602">
        <v>6</v>
      </c>
      <c r="AE602">
        <v>68.42</v>
      </c>
      <c r="AF602">
        <v>11</v>
      </c>
      <c r="AG602">
        <v>8</v>
      </c>
      <c r="AH602">
        <v>4</v>
      </c>
      <c r="AI602">
        <v>7</v>
      </c>
    </row>
    <row r="603" spans="1:35" x14ac:dyDescent="0.2">
      <c r="A603" s="102">
        <v>3176</v>
      </c>
      <c r="B603">
        <v>5423</v>
      </c>
      <c r="C603" t="s">
        <v>1556</v>
      </c>
      <c r="D603" t="s">
        <v>1022</v>
      </c>
      <c r="E603">
        <v>707</v>
      </c>
      <c r="F603">
        <v>700</v>
      </c>
      <c r="G603">
        <v>1400</v>
      </c>
      <c r="H603" t="s">
        <v>984</v>
      </c>
      <c r="I603">
        <v>8273</v>
      </c>
      <c r="J603" t="s">
        <v>1067</v>
      </c>
      <c r="K603" t="s">
        <v>1004</v>
      </c>
      <c r="L603">
        <v>3215</v>
      </c>
      <c r="M603">
        <v>3265</v>
      </c>
      <c r="N603">
        <v>300</v>
      </c>
      <c r="O603" t="s">
        <v>981</v>
      </c>
      <c r="P603">
        <v>0.77372329153546104</v>
      </c>
      <c r="Q603">
        <v>0.89159515938927003</v>
      </c>
      <c r="R603">
        <v>7.7926057889668707E-2</v>
      </c>
      <c r="S603" s="15">
        <v>3.73457090141813E-2</v>
      </c>
      <c r="T603">
        <v>-1.53655421575508</v>
      </c>
      <c r="U603">
        <v>1.53655421575508</v>
      </c>
      <c r="V603">
        <v>0.93242491239863801</v>
      </c>
      <c r="W603">
        <v>-9.31</v>
      </c>
      <c r="X603">
        <v>0.05</v>
      </c>
      <c r="Y603">
        <v>363726</v>
      </c>
      <c r="Z603">
        <v>16533</v>
      </c>
      <c r="AA603">
        <v>0.79</v>
      </c>
      <c r="AB603">
        <v>22</v>
      </c>
      <c r="AC603">
        <v>13</v>
      </c>
      <c r="AD603">
        <v>9</v>
      </c>
      <c r="AE603">
        <v>59.09</v>
      </c>
      <c r="AF603">
        <v>12</v>
      </c>
      <c r="AG603">
        <v>8</v>
      </c>
      <c r="AH603">
        <v>5</v>
      </c>
      <c r="AI603">
        <v>9</v>
      </c>
    </row>
    <row r="604" spans="1:35" x14ac:dyDescent="0.2">
      <c r="A604" s="102">
        <v>359</v>
      </c>
      <c r="B604">
        <v>6902</v>
      </c>
      <c r="C604" t="s">
        <v>628</v>
      </c>
      <c r="D604" t="s">
        <v>996</v>
      </c>
      <c r="E604">
        <v>3745</v>
      </c>
      <c r="F604">
        <v>3760</v>
      </c>
      <c r="G604">
        <v>200</v>
      </c>
      <c r="H604" t="s">
        <v>981</v>
      </c>
      <c r="I604">
        <v>8411</v>
      </c>
      <c r="J604" t="s">
        <v>1068</v>
      </c>
      <c r="K604" t="s">
        <v>1024</v>
      </c>
      <c r="L604">
        <v>120.4</v>
      </c>
      <c r="M604">
        <v>119.7</v>
      </c>
      <c r="N604">
        <v>6300</v>
      </c>
      <c r="O604" t="s">
        <v>984</v>
      </c>
      <c r="P604">
        <v>0.85642805891899898</v>
      </c>
      <c r="Q604">
        <v>0.95825789373922898</v>
      </c>
      <c r="R604">
        <v>0.42019932454925901</v>
      </c>
      <c r="S604">
        <v>3.6266677502771003E-2</v>
      </c>
      <c r="T604">
        <v>1.83695447971073</v>
      </c>
      <c r="U604">
        <v>1.83695447971073</v>
      </c>
      <c r="V604">
        <v>1.6034595137808101</v>
      </c>
      <c r="W604">
        <v>8.3000000000000007</v>
      </c>
      <c r="X604">
        <v>0.28000000000000003</v>
      </c>
      <c r="Y604">
        <v>363625</v>
      </c>
      <c r="Z604">
        <v>22727</v>
      </c>
      <c r="AA604">
        <v>1.28</v>
      </c>
      <c r="AB604">
        <v>16</v>
      </c>
      <c r="AC604">
        <v>11</v>
      </c>
      <c r="AD604">
        <v>5</v>
      </c>
      <c r="AE604">
        <v>68.75</v>
      </c>
      <c r="AF604">
        <v>12</v>
      </c>
      <c r="AG604">
        <v>8</v>
      </c>
      <c r="AH604">
        <v>1</v>
      </c>
      <c r="AI604">
        <v>7</v>
      </c>
    </row>
    <row r="605" spans="1:35" x14ac:dyDescent="0.2">
      <c r="A605" s="102">
        <v>938</v>
      </c>
      <c r="B605">
        <v>3087</v>
      </c>
      <c r="C605" t="s">
        <v>1192</v>
      </c>
      <c r="D605" t="s">
        <v>1004</v>
      </c>
      <c r="E605">
        <v>1730</v>
      </c>
      <c r="F605">
        <v>1732</v>
      </c>
      <c r="G605">
        <v>600</v>
      </c>
      <c r="H605" t="s">
        <v>981</v>
      </c>
      <c r="I605">
        <v>4917</v>
      </c>
      <c r="J605" t="s">
        <v>1241</v>
      </c>
      <c r="K605" t="s">
        <v>1003</v>
      </c>
      <c r="L605">
        <v>2128</v>
      </c>
      <c r="M605">
        <v>2135</v>
      </c>
      <c r="N605">
        <v>500</v>
      </c>
      <c r="O605" t="s">
        <v>984</v>
      </c>
      <c r="P605">
        <v>0.91323304836212904</v>
      </c>
      <c r="Q605">
        <v>0.94220492135081602</v>
      </c>
      <c r="R605">
        <v>5.5955939099378703E-2</v>
      </c>
      <c r="S605">
        <v>1.2451203222287099E-2</v>
      </c>
      <c r="T605">
        <v>0.51830915162923497</v>
      </c>
      <c r="U605">
        <v>0.51830915162923497</v>
      </c>
      <c r="V605">
        <v>1.2198742954733901</v>
      </c>
      <c r="W605">
        <v>1.89</v>
      </c>
      <c r="X605">
        <v>2.65</v>
      </c>
      <c r="Y605">
        <v>363611</v>
      </c>
      <c r="Z605">
        <v>27970</v>
      </c>
      <c r="AA605">
        <v>1.4</v>
      </c>
      <c r="AB605">
        <v>13</v>
      </c>
      <c r="AC605">
        <v>10</v>
      </c>
      <c r="AD605">
        <v>3</v>
      </c>
      <c r="AE605">
        <v>76.92</v>
      </c>
      <c r="AF605">
        <v>11</v>
      </c>
      <c r="AG605">
        <v>8</v>
      </c>
      <c r="AH605">
        <v>1</v>
      </c>
      <c r="AI605">
        <v>4</v>
      </c>
    </row>
    <row r="606" spans="1:35" x14ac:dyDescent="0.2">
      <c r="A606" s="102">
        <v>1206</v>
      </c>
      <c r="B606">
        <v>3048</v>
      </c>
      <c r="C606" t="s">
        <v>1226</v>
      </c>
      <c r="D606" t="s">
        <v>1004</v>
      </c>
      <c r="E606">
        <v>1026</v>
      </c>
      <c r="F606">
        <v>1031</v>
      </c>
      <c r="G606">
        <v>1000</v>
      </c>
      <c r="H606" t="s">
        <v>981</v>
      </c>
      <c r="I606">
        <v>4208</v>
      </c>
      <c r="J606" t="s">
        <v>1120</v>
      </c>
      <c r="K606" t="s">
        <v>1003</v>
      </c>
      <c r="L606">
        <v>1716</v>
      </c>
      <c r="M606">
        <v>1689</v>
      </c>
      <c r="N606">
        <v>600</v>
      </c>
      <c r="O606" t="s">
        <v>984</v>
      </c>
      <c r="P606">
        <v>0.84542078912351604</v>
      </c>
      <c r="Q606">
        <v>0.93697508451516398</v>
      </c>
      <c r="R606">
        <v>6.1830541670934797E-2</v>
      </c>
      <c r="S606">
        <v>6.3971066521682496E-3</v>
      </c>
      <c r="T606">
        <v>3.31637904293407</v>
      </c>
      <c r="U606">
        <v>3.31637904293407</v>
      </c>
      <c r="V606">
        <v>2.9271236616585998</v>
      </c>
      <c r="W606">
        <v>13.33</v>
      </c>
      <c r="X606">
        <v>1.74</v>
      </c>
      <c r="Y606">
        <v>363348</v>
      </c>
      <c r="Z606">
        <v>22709</v>
      </c>
      <c r="AA606">
        <v>1.2</v>
      </c>
      <c r="AB606">
        <v>16</v>
      </c>
      <c r="AC606">
        <v>12</v>
      </c>
      <c r="AD606">
        <v>4</v>
      </c>
      <c r="AE606">
        <v>75</v>
      </c>
      <c r="AF606">
        <v>10</v>
      </c>
      <c r="AG606">
        <v>10</v>
      </c>
      <c r="AH606">
        <v>3</v>
      </c>
      <c r="AI606">
        <v>3</v>
      </c>
    </row>
    <row r="607" spans="1:35" x14ac:dyDescent="0.2">
      <c r="A607" s="102">
        <v>146</v>
      </c>
      <c r="B607">
        <v>3407</v>
      </c>
      <c r="C607" t="s">
        <v>1072</v>
      </c>
      <c r="D607" t="s">
        <v>1003</v>
      </c>
      <c r="E607">
        <v>755</v>
      </c>
      <c r="F607">
        <v>757.5</v>
      </c>
      <c r="G607">
        <v>1400</v>
      </c>
      <c r="H607" t="s">
        <v>981</v>
      </c>
      <c r="I607">
        <v>7278</v>
      </c>
      <c r="J607" t="s">
        <v>42</v>
      </c>
      <c r="K607" t="s">
        <v>996</v>
      </c>
      <c r="L607">
        <v>1575</v>
      </c>
      <c r="M607">
        <v>1549</v>
      </c>
      <c r="N607">
        <v>700</v>
      </c>
      <c r="O607" t="s">
        <v>984</v>
      </c>
      <c r="P607">
        <v>0.93002334222489402</v>
      </c>
      <c r="Q607">
        <v>0.967235065545761</v>
      </c>
      <c r="R607">
        <v>0.22441612599910199</v>
      </c>
      <c r="S607" s="106">
        <v>4.5780819175688199E-3</v>
      </c>
      <c r="T607">
        <v>0.94932058556115595</v>
      </c>
      <c r="U607">
        <v>0.94932058556115595</v>
      </c>
      <c r="V607">
        <v>0.59067237309467702</v>
      </c>
      <c r="W607">
        <v>5</v>
      </c>
      <c r="X607">
        <v>2.19</v>
      </c>
      <c r="Y607">
        <v>363305</v>
      </c>
      <c r="Z607">
        <v>21371</v>
      </c>
      <c r="AA607">
        <v>1.17</v>
      </c>
      <c r="AB607">
        <v>17</v>
      </c>
      <c r="AC607">
        <v>12</v>
      </c>
      <c r="AD607">
        <v>5</v>
      </c>
      <c r="AE607">
        <v>70.59</v>
      </c>
      <c r="AF607">
        <v>13</v>
      </c>
      <c r="AG607">
        <v>7</v>
      </c>
      <c r="AH607">
        <v>2</v>
      </c>
      <c r="AI607">
        <v>8</v>
      </c>
    </row>
    <row r="608" spans="1:35" x14ac:dyDescent="0.2">
      <c r="A608" s="102">
        <v>3761</v>
      </c>
      <c r="B608">
        <v>4062</v>
      </c>
      <c r="C608" t="s">
        <v>228</v>
      </c>
      <c r="D608" t="s">
        <v>986</v>
      </c>
      <c r="E608">
        <v>2949</v>
      </c>
      <c r="F608">
        <v>2884</v>
      </c>
      <c r="G608">
        <v>300</v>
      </c>
      <c r="H608" t="s">
        <v>981</v>
      </c>
      <c r="I608">
        <v>4503</v>
      </c>
      <c r="J608" t="s">
        <v>567</v>
      </c>
      <c r="K608" t="s">
        <v>1001</v>
      </c>
      <c r="L608">
        <v>1745</v>
      </c>
      <c r="M608">
        <v>1721.5</v>
      </c>
      <c r="N608">
        <v>500</v>
      </c>
      <c r="O608" t="s">
        <v>984</v>
      </c>
      <c r="P608">
        <v>0.80505653445588798</v>
      </c>
      <c r="Q608">
        <v>0.87411546277707597</v>
      </c>
      <c r="R608">
        <v>0.13634792513365801</v>
      </c>
      <c r="S608">
        <v>5.1214398662936901E-2</v>
      </c>
      <c r="T608">
        <v>2.5642227103052702</v>
      </c>
      <c r="U608">
        <v>2.5642227103052702</v>
      </c>
      <c r="V608">
        <v>3.15746997568306</v>
      </c>
      <c r="W608">
        <v>16.73</v>
      </c>
      <c r="X608">
        <v>0.51</v>
      </c>
      <c r="Y608">
        <v>363067</v>
      </c>
      <c r="Z608">
        <v>13964</v>
      </c>
      <c r="AA608">
        <v>0.74</v>
      </c>
      <c r="AB608">
        <v>26</v>
      </c>
      <c r="AC608">
        <v>16</v>
      </c>
      <c r="AD608">
        <v>10</v>
      </c>
      <c r="AE608">
        <v>61.54</v>
      </c>
      <c r="AF608">
        <v>10</v>
      </c>
      <c r="AG608">
        <v>15</v>
      </c>
      <c r="AH608">
        <v>6</v>
      </c>
      <c r="AI608">
        <v>5</v>
      </c>
    </row>
    <row r="609" spans="1:35" x14ac:dyDescent="0.2">
      <c r="A609" s="102">
        <v>3910</v>
      </c>
      <c r="B609">
        <v>3632</v>
      </c>
      <c r="C609" t="s">
        <v>1630</v>
      </c>
      <c r="D609" t="s">
        <v>983</v>
      </c>
      <c r="E609">
        <v>448</v>
      </c>
      <c r="F609">
        <v>444</v>
      </c>
      <c r="G609">
        <v>2400</v>
      </c>
      <c r="H609" t="s">
        <v>981</v>
      </c>
      <c r="I609">
        <v>5423</v>
      </c>
      <c r="J609" t="s">
        <v>1556</v>
      </c>
      <c r="K609" t="s">
        <v>1022</v>
      </c>
      <c r="L609">
        <v>707</v>
      </c>
      <c r="M609">
        <v>700</v>
      </c>
      <c r="N609">
        <v>1500</v>
      </c>
      <c r="O609" t="s">
        <v>984</v>
      </c>
      <c r="P609">
        <v>0.70015281155081899</v>
      </c>
      <c r="Q609">
        <v>0.86894422596817</v>
      </c>
      <c r="R609">
        <v>0.118470299973841</v>
      </c>
      <c r="S609">
        <v>1.20207594313477E-2</v>
      </c>
      <c r="T609">
        <v>0.95709805954126104</v>
      </c>
      <c r="U609">
        <v>0.95709805954126104</v>
      </c>
      <c r="V609">
        <v>0.81457907930696205</v>
      </c>
      <c r="W609">
        <v>5.01</v>
      </c>
      <c r="X609">
        <v>1.49</v>
      </c>
      <c r="Y609">
        <v>362957</v>
      </c>
      <c r="Z609">
        <v>18148</v>
      </c>
      <c r="AA609">
        <v>0.84</v>
      </c>
      <c r="AB609">
        <v>20</v>
      </c>
      <c r="AC609">
        <v>12</v>
      </c>
      <c r="AD609">
        <v>8</v>
      </c>
      <c r="AE609">
        <v>60</v>
      </c>
      <c r="AF609">
        <v>12</v>
      </c>
      <c r="AG609">
        <v>7</v>
      </c>
      <c r="AH609">
        <v>6</v>
      </c>
      <c r="AI609">
        <v>7</v>
      </c>
    </row>
    <row r="610" spans="1:35" x14ac:dyDescent="0.2">
      <c r="A610" s="102">
        <v>1036</v>
      </c>
      <c r="B610">
        <v>5233</v>
      </c>
      <c r="C610" t="s">
        <v>1127</v>
      </c>
      <c r="D610" t="s">
        <v>980</v>
      </c>
      <c r="E610">
        <v>2127</v>
      </c>
      <c r="F610">
        <v>2125</v>
      </c>
      <c r="G610">
        <v>500</v>
      </c>
      <c r="H610" t="s">
        <v>981</v>
      </c>
      <c r="I610">
        <v>6724</v>
      </c>
      <c r="J610" t="s">
        <v>622</v>
      </c>
      <c r="K610" t="s">
        <v>986</v>
      </c>
      <c r="L610">
        <v>1100</v>
      </c>
      <c r="M610">
        <v>1112</v>
      </c>
      <c r="N610">
        <v>1000</v>
      </c>
      <c r="O610" t="s">
        <v>984</v>
      </c>
      <c r="P610">
        <v>0.91442252007710201</v>
      </c>
      <c r="Q610">
        <v>0.94025678077391295</v>
      </c>
      <c r="R610">
        <v>0.492949582015277</v>
      </c>
      <c r="S610">
        <v>9.9609369896431904E-2</v>
      </c>
      <c r="T610">
        <v>0.92308109420534701</v>
      </c>
      <c r="U610">
        <v>0.92308109420534701</v>
      </c>
      <c r="V610">
        <v>1.05151255869001</v>
      </c>
      <c r="W610">
        <v>5.65</v>
      </c>
      <c r="X610">
        <v>4.66</v>
      </c>
      <c r="Y610">
        <v>362915</v>
      </c>
      <c r="Z610">
        <v>20162</v>
      </c>
      <c r="AA610">
        <v>0.98</v>
      </c>
      <c r="AB610">
        <v>18</v>
      </c>
      <c r="AC610">
        <v>9</v>
      </c>
      <c r="AD610">
        <v>9</v>
      </c>
      <c r="AE610">
        <v>50</v>
      </c>
      <c r="AF610">
        <v>14</v>
      </c>
      <c r="AG610">
        <v>6</v>
      </c>
      <c r="AH610">
        <v>3</v>
      </c>
      <c r="AI610">
        <v>9</v>
      </c>
    </row>
    <row r="611" spans="1:35" x14ac:dyDescent="0.2">
      <c r="A611" s="102">
        <v>3216</v>
      </c>
      <c r="B611">
        <v>3288</v>
      </c>
      <c r="C611" t="s">
        <v>1010</v>
      </c>
      <c r="D611" t="s">
        <v>1000</v>
      </c>
      <c r="E611">
        <v>2513</v>
      </c>
      <c r="F611">
        <v>2613</v>
      </c>
      <c r="G611">
        <v>400</v>
      </c>
      <c r="H611" t="s">
        <v>981</v>
      </c>
      <c r="I611">
        <v>6807</v>
      </c>
      <c r="J611" t="s">
        <v>234</v>
      </c>
      <c r="K611" t="s">
        <v>986</v>
      </c>
      <c r="L611">
        <v>1368</v>
      </c>
      <c r="M611">
        <v>1300</v>
      </c>
      <c r="N611">
        <v>800</v>
      </c>
      <c r="O611" t="s">
        <v>984</v>
      </c>
      <c r="P611">
        <v>0.96339792344976205</v>
      </c>
      <c r="Q611">
        <v>0.89038722407054005</v>
      </c>
      <c r="R611" s="15">
        <v>1.7158863242270699E-6</v>
      </c>
      <c r="S611" s="106">
        <v>8.8641817462379695E-3</v>
      </c>
      <c r="T611">
        <v>3.2369483738351499</v>
      </c>
      <c r="U611">
        <v>3.2369483738351499</v>
      </c>
      <c r="V611">
        <v>0.95645660612344596</v>
      </c>
      <c r="W611">
        <v>18.37</v>
      </c>
      <c r="X611">
        <v>0.5</v>
      </c>
      <c r="Y611">
        <v>362873</v>
      </c>
      <c r="Z611">
        <v>21345</v>
      </c>
      <c r="AA611">
        <v>1.02</v>
      </c>
      <c r="AB611">
        <v>17</v>
      </c>
      <c r="AC611">
        <v>11</v>
      </c>
      <c r="AD611">
        <v>6</v>
      </c>
      <c r="AE611">
        <v>64.709999999999994</v>
      </c>
      <c r="AF611">
        <v>10</v>
      </c>
      <c r="AG611">
        <v>10</v>
      </c>
      <c r="AH611">
        <v>4</v>
      </c>
      <c r="AI611">
        <v>3</v>
      </c>
    </row>
    <row r="612" spans="1:35" x14ac:dyDescent="0.2">
      <c r="A612" s="102">
        <v>2197</v>
      </c>
      <c r="B612">
        <v>8020</v>
      </c>
      <c r="C612" t="s">
        <v>1061</v>
      </c>
      <c r="D612" t="s">
        <v>988</v>
      </c>
      <c r="E612">
        <v>1191</v>
      </c>
      <c r="F612">
        <v>1216</v>
      </c>
      <c r="G612">
        <v>900</v>
      </c>
      <c r="H612" t="s">
        <v>981</v>
      </c>
      <c r="I612">
        <v>8795</v>
      </c>
      <c r="J612" t="s">
        <v>1178</v>
      </c>
      <c r="K612" t="s">
        <v>1111</v>
      </c>
      <c r="L612">
        <v>807</v>
      </c>
      <c r="M612">
        <v>834</v>
      </c>
      <c r="N612">
        <v>1300</v>
      </c>
      <c r="O612" t="s">
        <v>984</v>
      </c>
      <c r="P612">
        <v>0.81272664131216699</v>
      </c>
      <c r="Q612">
        <v>0.91554634995720996</v>
      </c>
      <c r="R612">
        <v>4.2471212681461E-2</v>
      </c>
      <c r="S612">
        <v>5.3520842155385003E-3</v>
      </c>
      <c r="T612">
        <v>2.8654506600039</v>
      </c>
      <c r="U612">
        <v>2.8654506600039</v>
      </c>
      <c r="V612">
        <v>2.6316731570958098</v>
      </c>
      <c r="W612">
        <v>17.93</v>
      </c>
      <c r="X612">
        <v>0.93</v>
      </c>
      <c r="Y612">
        <v>361828</v>
      </c>
      <c r="Z612">
        <v>18091</v>
      </c>
      <c r="AA612">
        <v>0.94</v>
      </c>
      <c r="AB612">
        <v>20</v>
      </c>
      <c r="AC612">
        <v>12</v>
      </c>
      <c r="AD612">
        <v>8</v>
      </c>
      <c r="AE612">
        <v>60</v>
      </c>
      <c r="AF612">
        <v>10</v>
      </c>
      <c r="AG612">
        <v>10</v>
      </c>
      <c r="AH612">
        <v>8</v>
      </c>
      <c r="AI612">
        <v>2</v>
      </c>
    </row>
    <row r="613" spans="1:35" x14ac:dyDescent="0.2">
      <c r="A613" s="102">
        <v>3866</v>
      </c>
      <c r="B613">
        <v>8309</v>
      </c>
      <c r="C613" t="s">
        <v>695</v>
      </c>
      <c r="D613" t="s">
        <v>1024</v>
      </c>
      <c r="E613">
        <v>2921</v>
      </c>
      <c r="F613">
        <v>2892</v>
      </c>
      <c r="G613">
        <v>300</v>
      </c>
      <c r="H613" t="s">
        <v>984</v>
      </c>
      <c r="I613">
        <v>8905</v>
      </c>
      <c r="J613" t="s">
        <v>1193</v>
      </c>
      <c r="K613" t="s">
        <v>1000</v>
      </c>
      <c r="L613">
        <v>1482</v>
      </c>
      <c r="M613">
        <v>1512</v>
      </c>
      <c r="N613">
        <v>600</v>
      </c>
      <c r="O613" t="s">
        <v>981</v>
      </c>
      <c r="P613">
        <v>0.80309641503981799</v>
      </c>
      <c r="Q613">
        <v>0.87060947204480499</v>
      </c>
      <c r="R613">
        <v>0.21199782810975801</v>
      </c>
      <c r="S613">
        <v>4.1230671189534801E-2</v>
      </c>
      <c r="T613">
        <v>-2.2732020971538098</v>
      </c>
      <c r="U613">
        <v>2.2732020971538098</v>
      </c>
      <c r="V613">
        <v>1.8784601419300799</v>
      </c>
      <c r="W613">
        <v>-18.22</v>
      </c>
      <c r="X613">
        <v>4.5599999999999996</v>
      </c>
      <c r="Y613">
        <v>361365</v>
      </c>
      <c r="Z613">
        <v>22585</v>
      </c>
      <c r="AA613">
        <v>1.18</v>
      </c>
      <c r="AB613">
        <v>16</v>
      </c>
      <c r="AC613">
        <v>10</v>
      </c>
      <c r="AD613">
        <v>6</v>
      </c>
      <c r="AE613">
        <v>62.5</v>
      </c>
      <c r="AF613">
        <v>12</v>
      </c>
      <c r="AG613">
        <v>9</v>
      </c>
      <c r="AH613">
        <v>2</v>
      </c>
      <c r="AI613">
        <v>5</v>
      </c>
    </row>
    <row r="614" spans="1:35" x14ac:dyDescent="0.2">
      <c r="A614" s="102">
        <v>3348</v>
      </c>
      <c r="B614">
        <v>1911</v>
      </c>
      <c r="C614" t="s">
        <v>49</v>
      </c>
      <c r="D614" t="s">
        <v>990</v>
      </c>
      <c r="E614">
        <v>1217</v>
      </c>
      <c r="F614">
        <v>1234</v>
      </c>
      <c r="G614">
        <v>700</v>
      </c>
      <c r="H614" t="s">
        <v>984</v>
      </c>
      <c r="I614">
        <v>9934</v>
      </c>
      <c r="J614" t="s">
        <v>1125</v>
      </c>
      <c r="K614" t="s">
        <v>988</v>
      </c>
      <c r="L614">
        <v>2297</v>
      </c>
      <c r="M614">
        <v>2284</v>
      </c>
      <c r="N614">
        <v>400</v>
      </c>
      <c r="O614" t="s">
        <v>981</v>
      </c>
      <c r="P614">
        <v>0.90002441298119296</v>
      </c>
      <c r="Q614">
        <v>0.88675085010212495</v>
      </c>
      <c r="R614">
        <v>1.29636528042406E-2</v>
      </c>
      <c r="S614">
        <v>8.7431033589913304E-2</v>
      </c>
      <c r="T614">
        <v>-1.3778630909724801</v>
      </c>
      <c r="U614">
        <v>1.3778630909724801</v>
      </c>
      <c r="V614">
        <v>1.4603733327552799</v>
      </c>
      <c r="W614">
        <v>-10.210000000000001</v>
      </c>
      <c r="X614">
        <v>5.45</v>
      </c>
      <c r="Y614">
        <v>360972</v>
      </c>
      <c r="Z614">
        <v>22561</v>
      </c>
      <c r="AA614">
        <v>1.19</v>
      </c>
      <c r="AB614">
        <v>16</v>
      </c>
      <c r="AC614">
        <v>11</v>
      </c>
      <c r="AD614">
        <v>5</v>
      </c>
      <c r="AE614">
        <v>68.75</v>
      </c>
      <c r="AF614">
        <v>14</v>
      </c>
      <c r="AG614">
        <v>5</v>
      </c>
      <c r="AH614">
        <v>0</v>
      </c>
      <c r="AI614">
        <v>11</v>
      </c>
    </row>
    <row r="615" spans="1:35" x14ac:dyDescent="0.2">
      <c r="A615" s="102">
        <v>4217</v>
      </c>
      <c r="B615">
        <v>8113</v>
      </c>
      <c r="C615" t="s">
        <v>1251</v>
      </c>
      <c r="D615" t="s">
        <v>1003</v>
      </c>
      <c r="E615">
        <v>4041</v>
      </c>
      <c r="F615">
        <v>4101</v>
      </c>
      <c r="G615">
        <v>200</v>
      </c>
      <c r="H615" t="s">
        <v>984</v>
      </c>
      <c r="I615">
        <v>8194</v>
      </c>
      <c r="J615" t="s">
        <v>1099</v>
      </c>
      <c r="K615" t="s">
        <v>1004</v>
      </c>
      <c r="L615">
        <v>3235</v>
      </c>
      <c r="M615">
        <v>3270</v>
      </c>
      <c r="N615">
        <v>300</v>
      </c>
      <c r="O615" t="s">
        <v>981</v>
      </c>
      <c r="P615">
        <v>0.82415061393813305</v>
      </c>
      <c r="Q615">
        <v>0.85720035467559497</v>
      </c>
      <c r="R615">
        <v>0.295843079994073</v>
      </c>
      <c r="S615" s="15">
        <v>2.72254858120278E-2</v>
      </c>
      <c r="T615">
        <v>-1.02453098938424</v>
      </c>
      <c r="U615">
        <v>1.02453098938424</v>
      </c>
      <c r="V615">
        <v>1.21145983736448</v>
      </c>
      <c r="W615">
        <v>-9.9600000000000009</v>
      </c>
      <c r="X615">
        <v>19.600000000000001</v>
      </c>
      <c r="Y615">
        <v>360941</v>
      </c>
      <c r="Z615">
        <v>27765</v>
      </c>
      <c r="AA615">
        <v>1.48</v>
      </c>
      <c r="AB615">
        <v>13</v>
      </c>
      <c r="AC615">
        <v>11</v>
      </c>
      <c r="AD615">
        <v>2</v>
      </c>
      <c r="AE615">
        <v>84.62</v>
      </c>
      <c r="AF615">
        <v>10</v>
      </c>
      <c r="AG615">
        <v>9</v>
      </c>
      <c r="AH615">
        <v>1</v>
      </c>
      <c r="AI615">
        <v>3</v>
      </c>
    </row>
    <row r="616" spans="1:35" x14ac:dyDescent="0.2">
      <c r="A616" s="102">
        <v>1085</v>
      </c>
      <c r="B616">
        <v>4917</v>
      </c>
      <c r="C616" t="s">
        <v>1241</v>
      </c>
      <c r="D616" t="s">
        <v>1003</v>
      </c>
      <c r="E616">
        <v>2128</v>
      </c>
      <c r="F616">
        <v>2135</v>
      </c>
      <c r="G616">
        <v>500</v>
      </c>
      <c r="H616" t="s">
        <v>984</v>
      </c>
      <c r="I616">
        <v>5110</v>
      </c>
      <c r="J616" t="s">
        <v>880</v>
      </c>
      <c r="K616" t="s">
        <v>1073</v>
      </c>
      <c r="L616">
        <v>1034</v>
      </c>
      <c r="M616">
        <v>1029</v>
      </c>
      <c r="N616">
        <v>1000</v>
      </c>
      <c r="O616" t="s">
        <v>981</v>
      </c>
      <c r="P616">
        <v>0.93411759598994604</v>
      </c>
      <c r="Q616">
        <v>0.93921469430168703</v>
      </c>
      <c r="R616" s="15">
        <v>2.7705649935409402E-2</v>
      </c>
      <c r="S616" s="15">
        <v>1.4507171207993301E-2</v>
      </c>
      <c r="T616">
        <v>-0.26167506008985902</v>
      </c>
      <c r="U616">
        <v>0.26167506008985902</v>
      </c>
      <c r="V616">
        <v>0.66413454312786802</v>
      </c>
      <c r="W616">
        <v>-1.2</v>
      </c>
      <c r="X616">
        <v>3.61</v>
      </c>
      <c r="Y616">
        <v>360921</v>
      </c>
      <c r="Z616">
        <v>22558</v>
      </c>
      <c r="AA616">
        <v>1.1100000000000001</v>
      </c>
      <c r="AB616">
        <v>16</v>
      </c>
      <c r="AC616">
        <v>12</v>
      </c>
      <c r="AD616">
        <v>4</v>
      </c>
      <c r="AE616">
        <v>75</v>
      </c>
      <c r="AF616">
        <v>12</v>
      </c>
      <c r="AG616">
        <v>8</v>
      </c>
      <c r="AH616">
        <v>1</v>
      </c>
      <c r="AI616">
        <v>7</v>
      </c>
    </row>
    <row r="617" spans="1:35" x14ac:dyDescent="0.2">
      <c r="A617" s="102">
        <v>1285</v>
      </c>
      <c r="B617">
        <v>6902</v>
      </c>
      <c r="C617" t="s">
        <v>628</v>
      </c>
      <c r="D617" t="s">
        <v>996</v>
      </c>
      <c r="E617">
        <v>3745</v>
      </c>
      <c r="F617">
        <v>3760</v>
      </c>
      <c r="G617">
        <v>200</v>
      </c>
      <c r="H617" t="s">
        <v>981</v>
      </c>
      <c r="I617">
        <v>9513</v>
      </c>
      <c r="J617" t="s">
        <v>1138</v>
      </c>
      <c r="K617" t="s">
        <v>1026</v>
      </c>
      <c r="L617">
        <v>1903</v>
      </c>
      <c r="M617">
        <v>1886</v>
      </c>
      <c r="N617">
        <v>400</v>
      </c>
      <c r="O617" t="s">
        <v>984</v>
      </c>
      <c r="P617">
        <v>0.75186618789116799</v>
      </c>
      <c r="Q617">
        <v>0.93522619245569405</v>
      </c>
      <c r="R617">
        <v>0.291859399403743</v>
      </c>
      <c r="S617" s="15">
        <v>2.9667532897851802E-3</v>
      </c>
      <c r="T617">
        <v>2.4662541749633502</v>
      </c>
      <c r="U617">
        <v>2.4662541749633502</v>
      </c>
      <c r="V617">
        <v>2.0537370388077498</v>
      </c>
      <c r="W617">
        <v>12.32</v>
      </c>
      <c r="X617">
        <v>0.32</v>
      </c>
      <c r="Y617">
        <v>360736</v>
      </c>
      <c r="Z617">
        <v>25767</v>
      </c>
      <c r="AA617">
        <v>1.2</v>
      </c>
      <c r="AB617">
        <v>14</v>
      </c>
      <c r="AC617">
        <v>9</v>
      </c>
      <c r="AD617">
        <v>5</v>
      </c>
      <c r="AE617">
        <v>64.290000000000006</v>
      </c>
      <c r="AF617">
        <v>9</v>
      </c>
      <c r="AG617">
        <v>9</v>
      </c>
      <c r="AH617">
        <v>2</v>
      </c>
      <c r="AI617">
        <v>3</v>
      </c>
    </row>
    <row r="618" spans="1:35" x14ac:dyDescent="0.2">
      <c r="A618" s="102">
        <v>478</v>
      </c>
      <c r="B618">
        <v>6371</v>
      </c>
      <c r="C618" t="s">
        <v>1094</v>
      </c>
      <c r="D618" t="s">
        <v>992</v>
      </c>
      <c r="E618">
        <v>2515</v>
      </c>
      <c r="F618">
        <v>2499</v>
      </c>
      <c r="G618">
        <v>400</v>
      </c>
      <c r="H618" t="s">
        <v>984</v>
      </c>
      <c r="I618">
        <v>7453</v>
      </c>
      <c r="J618" t="s">
        <v>50</v>
      </c>
      <c r="K618" t="s">
        <v>1004</v>
      </c>
      <c r="L618">
        <v>1455</v>
      </c>
      <c r="M618">
        <v>1465</v>
      </c>
      <c r="N618">
        <v>700</v>
      </c>
      <c r="O618" t="s">
        <v>981</v>
      </c>
      <c r="P618">
        <v>0.90449293014910703</v>
      </c>
      <c r="Q618">
        <v>0.95471395023792405</v>
      </c>
      <c r="R618">
        <v>0.13200250691491</v>
      </c>
      <c r="S618" s="15">
        <v>4.4443373533550696E-3</v>
      </c>
      <c r="T618">
        <v>-1.88694489032818</v>
      </c>
      <c r="U618">
        <v>1.88694489032818</v>
      </c>
      <c r="V618">
        <v>1.6868049163382199</v>
      </c>
      <c r="W618">
        <v>-15.6</v>
      </c>
      <c r="X618">
        <v>2.59</v>
      </c>
      <c r="Y618">
        <v>360517</v>
      </c>
      <c r="Z618">
        <v>27732</v>
      </c>
      <c r="AA618">
        <v>1.41</v>
      </c>
      <c r="AB618">
        <v>13</v>
      </c>
      <c r="AC618">
        <v>9</v>
      </c>
      <c r="AD618">
        <v>4</v>
      </c>
      <c r="AE618">
        <v>69.23</v>
      </c>
      <c r="AF618">
        <v>8</v>
      </c>
      <c r="AG618">
        <v>8</v>
      </c>
      <c r="AH618">
        <v>3</v>
      </c>
      <c r="AI618">
        <v>2</v>
      </c>
    </row>
    <row r="619" spans="1:35" x14ac:dyDescent="0.2">
      <c r="A619" s="102">
        <v>2807</v>
      </c>
      <c r="B619">
        <v>4208</v>
      </c>
      <c r="C619" t="s">
        <v>1120</v>
      </c>
      <c r="D619" t="s">
        <v>1003</v>
      </c>
      <c r="E619">
        <v>1716</v>
      </c>
      <c r="F619">
        <v>1689</v>
      </c>
      <c r="G619">
        <v>600</v>
      </c>
      <c r="H619" t="s">
        <v>984</v>
      </c>
      <c r="I619">
        <v>8905</v>
      </c>
      <c r="J619" t="s">
        <v>1193</v>
      </c>
      <c r="K619" t="s">
        <v>1000</v>
      </c>
      <c r="L619">
        <v>1482</v>
      </c>
      <c r="M619">
        <v>1512</v>
      </c>
      <c r="N619">
        <v>700</v>
      </c>
      <c r="O619" t="s">
        <v>981</v>
      </c>
      <c r="P619">
        <v>0.89399388373644995</v>
      </c>
      <c r="Q619">
        <v>0.90057567660099203</v>
      </c>
      <c r="R619" s="15">
        <v>0.28409360579701098</v>
      </c>
      <c r="S619" s="15">
        <v>6.5572309787345295E-2</v>
      </c>
      <c r="T619">
        <v>-1.7875352642699101</v>
      </c>
      <c r="U619">
        <v>1.7875352642699101</v>
      </c>
      <c r="V619">
        <v>1.3096621031553499</v>
      </c>
      <c r="W619">
        <v>-10.36</v>
      </c>
      <c r="X619">
        <v>4.4400000000000004</v>
      </c>
      <c r="Y619">
        <v>360320</v>
      </c>
      <c r="Z619">
        <v>22520</v>
      </c>
      <c r="AA619">
        <v>1.1000000000000001</v>
      </c>
      <c r="AB619">
        <v>16</v>
      </c>
      <c r="AC619">
        <v>10</v>
      </c>
      <c r="AD619">
        <v>6</v>
      </c>
      <c r="AE619">
        <v>62.5</v>
      </c>
      <c r="AF619">
        <v>12</v>
      </c>
      <c r="AG619">
        <v>9</v>
      </c>
      <c r="AH619">
        <v>3</v>
      </c>
      <c r="AI619">
        <v>4</v>
      </c>
    </row>
    <row r="620" spans="1:35" x14ac:dyDescent="0.2">
      <c r="A620" s="102">
        <v>2462</v>
      </c>
      <c r="B620">
        <v>4182</v>
      </c>
      <c r="C620" t="s">
        <v>44</v>
      </c>
      <c r="D620" t="s">
        <v>1003</v>
      </c>
      <c r="E620">
        <v>1438</v>
      </c>
      <c r="F620">
        <v>1428</v>
      </c>
      <c r="G620">
        <v>700</v>
      </c>
      <c r="H620" t="s">
        <v>981</v>
      </c>
      <c r="I620">
        <v>8253</v>
      </c>
      <c r="J620" t="s">
        <v>445</v>
      </c>
      <c r="K620" t="s">
        <v>987</v>
      </c>
      <c r="L620">
        <v>1122</v>
      </c>
      <c r="M620">
        <v>1132</v>
      </c>
      <c r="N620">
        <v>900</v>
      </c>
      <c r="O620" t="s">
        <v>984</v>
      </c>
      <c r="P620">
        <v>0.84715177605127201</v>
      </c>
      <c r="Q620">
        <v>0.90907547852809401</v>
      </c>
      <c r="R620">
        <v>0.35301305196336202</v>
      </c>
      <c r="S620">
        <v>3.2810761427139901E-2</v>
      </c>
      <c r="T620">
        <v>2.3002560319944401</v>
      </c>
      <c r="U620">
        <v>2.3002560319944401</v>
      </c>
      <c r="V620">
        <v>2.6342743706749401</v>
      </c>
      <c r="W620">
        <v>17.7</v>
      </c>
      <c r="X620">
        <v>1.92</v>
      </c>
      <c r="Y620">
        <v>360162</v>
      </c>
      <c r="Z620">
        <v>24011</v>
      </c>
      <c r="AA620">
        <v>1.18</v>
      </c>
      <c r="AB620">
        <v>15</v>
      </c>
      <c r="AC620">
        <v>11</v>
      </c>
      <c r="AD620">
        <v>4</v>
      </c>
      <c r="AE620">
        <v>73.33</v>
      </c>
      <c r="AF620">
        <v>11</v>
      </c>
      <c r="AG620">
        <v>8</v>
      </c>
      <c r="AH620">
        <v>2</v>
      </c>
      <c r="AI620">
        <v>5</v>
      </c>
    </row>
    <row r="621" spans="1:35" x14ac:dyDescent="0.2">
      <c r="A621" s="102">
        <v>2980</v>
      </c>
      <c r="B621">
        <v>6028</v>
      </c>
      <c r="C621" t="s">
        <v>469</v>
      </c>
      <c r="D621" t="s">
        <v>993</v>
      </c>
      <c r="E621">
        <v>6150</v>
      </c>
      <c r="F621">
        <v>6230</v>
      </c>
      <c r="G621">
        <v>100</v>
      </c>
      <c r="H621" t="s">
        <v>981</v>
      </c>
      <c r="I621">
        <v>8591</v>
      </c>
      <c r="J621" t="s">
        <v>1101</v>
      </c>
      <c r="K621" t="s">
        <v>987</v>
      </c>
      <c r="L621">
        <v>1258.5</v>
      </c>
      <c r="M621">
        <v>1245</v>
      </c>
      <c r="N621">
        <v>500</v>
      </c>
      <c r="O621" t="s">
        <v>984</v>
      </c>
      <c r="P621">
        <v>0.78546619701738396</v>
      </c>
      <c r="Q621">
        <v>0.89632577466302599</v>
      </c>
      <c r="R621">
        <v>0.39687727973481801</v>
      </c>
      <c r="S621">
        <v>3.3089291823757698E-3</v>
      </c>
      <c r="T621">
        <v>2.4627041398533902</v>
      </c>
      <c r="U621">
        <v>2.4627041398533902</v>
      </c>
      <c r="V621">
        <v>2.4504924911031498</v>
      </c>
      <c r="W621">
        <v>20.22</v>
      </c>
      <c r="X621">
        <v>0.08</v>
      </c>
      <c r="Y621">
        <v>359917</v>
      </c>
      <c r="Z621">
        <v>22495</v>
      </c>
      <c r="AA621">
        <v>1.18</v>
      </c>
      <c r="AB621">
        <v>16</v>
      </c>
      <c r="AC621">
        <v>9</v>
      </c>
      <c r="AD621">
        <v>7</v>
      </c>
      <c r="AE621">
        <v>56.25</v>
      </c>
      <c r="AF621">
        <v>12</v>
      </c>
      <c r="AG621">
        <v>6</v>
      </c>
      <c r="AH621">
        <v>4</v>
      </c>
      <c r="AI621">
        <v>6</v>
      </c>
    </row>
    <row r="622" spans="1:35" x14ac:dyDescent="0.2">
      <c r="A622" s="102">
        <v>1007</v>
      </c>
      <c r="B622">
        <v>4634</v>
      </c>
      <c r="C622" t="s">
        <v>62</v>
      </c>
      <c r="D622" t="s">
        <v>1003</v>
      </c>
      <c r="E622">
        <v>1920</v>
      </c>
      <c r="F622">
        <v>1921</v>
      </c>
      <c r="G622">
        <v>500</v>
      </c>
      <c r="H622" t="s">
        <v>984</v>
      </c>
      <c r="I622">
        <v>6923</v>
      </c>
      <c r="J622" t="s">
        <v>54</v>
      </c>
      <c r="K622" t="s">
        <v>986</v>
      </c>
      <c r="L622">
        <v>2424</v>
      </c>
      <c r="M622">
        <v>2450</v>
      </c>
      <c r="N622">
        <v>400</v>
      </c>
      <c r="O622" t="s">
        <v>981</v>
      </c>
      <c r="P622">
        <v>0.82452655290417798</v>
      </c>
      <c r="Q622">
        <v>0.94075718932198005</v>
      </c>
      <c r="R622" s="15">
        <v>0.19659259257129399</v>
      </c>
      <c r="S622" s="106">
        <v>1.16606103705279E-2</v>
      </c>
      <c r="T622">
        <v>-1.52599058398425</v>
      </c>
      <c r="U622">
        <v>1.52599058398425</v>
      </c>
      <c r="V622">
        <v>0.514076092000881</v>
      </c>
      <c r="W622">
        <v>-9.77</v>
      </c>
      <c r="X622">
        <v>1.99</v>
      </c>
      <c r="Y622">
        <v>359646</v>
      </c>
      <c r="Z622">
        <v>39961</v>
      </c>
      <c r="AA622">
        <v>2.0099999999999998</v>
      </c>
      <c r="AB622">
        <v>9</v>
      </c>
      <c r="AC622">
        <v>8</v>
      </c>
      <c r="AD622">
        <v>1</v>
      </c>
      <c r="AE622">
        <v>88.89</v>
      </c>
      <c r="AF622">
        <v>11</v>
      </c>
      <c r="AG622">
        <v>6</v>
      </c>
      <c r="AH622">
        <v>1</v>
      </c>
      <c r="AI622">
        <v>2</v>
      </c>
    </row>
    <row r="623" spans="1:35" x14ac:dyDescent="0.2">
      <c r="A623" s="102">
        <v>3781</v>
      </c>
      <c r="B623">
        <v>8876</v>
      </c>
      <c r="C623" t="s">
        <v>1627</v>
      </c>
      <c r="D623" t="s">
        <v>993</v>
      </c>
      <c r="E623">
        <v>2400</v>
      </c>
      <c r="F623">
        <v>2462</v>
      </c>
      <c r="G623">
        <v>400</v>
      </c>
      <c r="H623" t="s">
        <v>984</v>
      </c>
      <c r="I623">
        <v>9682</v>
      </c>
      <c r="J623" t="s">
        <v>1137</v>
      </c>
      <c r="K623" t="s">
        <v>983</v>
      </c>
      <c r="L623">
        <v>2245</v>
      </c>
      <c r="M623">
        <v>2218</v>
      </c>
      <c r="N623">
        <v>400</v>
      </c>
      <c r="O623" t="s">
        <v>981</v>
      </c>
      <c r="P623">
        <v>0.76527481927464203</v>
      </c>
      <c r="Q623">
        <v>0.87346783824132002</v>
      </c>
      <c r="R623" s="106">
        <v>0.28757955185498801</v>
      </c>
      <c r="S623" s="15">
        <v>1.4220147709280101E-2</v>
      </c>
      <c r="T623">
        <v>-1.19599828501631</v>
      </c>
      <c r="U623">
        <v>1.19599828501631</v>
      </c>
      <c r="V623">
        <v>1.4569923132208999</v>
      </c>
      <c r="W623">
        <v>-7.43</v>
      </c>
      <c r="X623">
        <v>9.91</v>
      </c>
      <c r="Y623">
        <v>359490</v>
      </c>
      <c r="Z623">
        <v>25678</v>
      </c>
      <c r="AA623">
        <v>1.33</v>
      </c>
      <c r="AB623">
        <v>14</v>
      </c>
      <c r="AC623">
        <v>10</v>
      </c>
      <c r="AD623">
        <v>4</v>
      </c>
      <c r="AE623">
        <v>71.430000000000007</v>
      </c>
      <c r="AF623">
        <v>9</v>
      </c>
      <c r="AG623">
        <v>7</v>
      </c>
      <c r="AH623">
        <v>3</v>
      </c>
      <c r="AI623">
        <v>4</v>
      </c>
    </row>
    <row r="624" spans="1:35" x14ac:dyDescent="0.2">
      <c r="A624" s="102">
        <v>1462</v>
      </c>
      <c r="B624">
        <v>4182</v>
      </c>
      <c r="C624" t="s">
        <v>44</v>
      </c>
      <c r="D624" t="s">
        <v>1003</v>
      </c>
      <c r="E624">
        <v>1438</v>
      </c>
      <c r="F624">
        <v>1428</v>
      </c>
      <c r="G624">
        <v>700</v>
      </c>
      <c r="H624" t="s">
        <v>981</v>
      </c>
      <c r="I624">
        <v>5333</v>
      </c>
      <c r="J624" t="s">
        <v>233</v>
      </c>
      <c r="K624" t="s">
        <v>980</v>
      </c>
      <c r="L624">
        <v>1381</v>
      </c>
      <c r="M624">
        <v>1365</v>
      </c>
      <c r="N624">
        <v>700</v>
      </c>
      <c r="O624" t="s">
        <v>984</v>
      </c>
      <c r="P624">
        <v>0.90187983819580297</v>
      </c>
      <c r="Q624">
        <v>0.93176789286072503</v>
      </c>
      <c r="R624">
        <v>0.32194641661453399</v>
      </c>
      <c r="S624" s="15">
        <v>1.18651003867559E-2</v>
      </c>
      <c r="T624">
        <v>1.89835612413298</v>
      </c>
      <c r="U624">
        <v>1.89835612413298</v>
      </c>
      <c r="V624">
        <v>2.05244524679867</v>
      </c>
      <c r="W624">
        <v>10.19</v>
      </c>
      <c r="X624">
        <v>4.41</v>
      </c>
      <c r="Y624">
        <v>359302</v>
      </c>
      <c r="Z624">
        <v>17965</v>
      </c>
      <c r="AA624">
        <v>0.89</v>
      </c>
      <c r="AB624">
        <v>20</v>
      </c>
      <c r="AC624">
        <v>14</v>
      </c>
      <c r="AD624">
        <v>6</v>
      </c>
      <c r="AE624">
        <v>70</v>
      </c>
      <c r="AF624">
        <v>11</v>
      </c>
      <c r="AG624">
        <v>10</v>
      </c>
      <c r="AH624">
        <v>4</v>
      </c>
      <c r="AI624">
        <v>6</v>
      </c>
    </row>
    <row r="625" spans="1:35" x14ac:dyDescent="0.2">
      <c r="A625" s="102">
        <v>1769</v>
      </c>
      <c r="B625">
        <v>3291</v>
      </c>
      <c r="C625" t="s">
        <v>55</v>
      </c>
      <c r="D625" t="s">
        <v>1000</v>
      </c>
      <c r="E625">
        <v>1320</v>
      </c>
      <c r="F625">
        <v>1382</v>
      </c>
      <c r="G625">
        <v>700</v>
      </c>
      <c r="H625" t="s">
        <v>981</v>
      </c>
      <c r="I625">
        <v>6501</v>
      </c>
      <c r="J625" t="s">
        <v>1115</v>
      </c>
      <c r="K625" t="s">
        <v>986</v>
      </c>
      <c r="L625">
        <v>3077</v>
      </c>
      <c r="M625">
        <v>3109</v>
      </c>
      <c r="N625">
        <v>300</v>
      </c>
      <c r="O625" t="s">
        <v>984</v>
      </c>
      <c r="P625">
        <v>0.80362844243630804</v>
      </c>
      <c r="Q625">
        <v>0.92532834590136703</v>
      </c>
      <c r="R625" s="15">
        <v>6.94555737463751E-3</v>
      </c>
      <c r="S625" s="106">
        <v>2.19346539662869E-2</v>
      </c>
      <c r="T625">
        <v>2.3811319586866699E-2</v>
      </c>
      <c r="U625">
        <v>2.3811319586866699E-2</v>
      </c>
      <c r="V625">
        <v>0.19473021162201501</v>
      </c>
      <c r="W625">
        <v>0.16</v>
      </c>
      <c r="X625">
        <v>3.72</v>
      </c>
      <c r="Y625">
        <v>358925</v>
      </c>
      <c r="Z625">
        <v>32630</v>
      </c>
      <c r="AA625">
        <v>1.92</v>
      </c>
      <c r="AB625">
        <v>11</v>
      </c>
      <c r="AC625">
        <v>9</v>
      </c>
      <c r="AD625">
        <v>2</v>
      </c>
      <c r="AE625">
        <v>81.819999999999993</v>
      </c>
      <c r="AF625">
        <v>12</v>
      </c>
      <c r="AG625">
        <v>6</v>
      </c>
      <c r="AH625">
        <v>0</v>
      </c>
      <c r="AI625">
        <v>5</v>
      </c>
    </row>
    <row r="626" spans="1:35" x14ac:dyDescent="0.2">
      <c r="A626" s="102">
        <v>2853</v>
      </c>
      <c r="B626">
        <v>4042</v>
      </c>
      <c r="C626" t="s">
        <v>1208</v>
      </c>
      <c r="D626" t="s">
        <v>1003</v>
      </c>
      <c r="E626">
        <v>1394</v>
      </c>
      <c r="F626">
        <v>1394</v>
      </c>
      <c r="G626">
        <v>700</v>
      </c>
      <c r="H626" t="s">
        <v>981</v>
      </c>
      <c r="I626">
        <v>5706</v>
      </c>
      <c r="J626" t="s">
        <v>1240</v>
      </c>
      <c r="K626" t="s">
        <v>994</v>
      </c>
      <c r="L626">
        <v>2062</v>
      </c>
      <c r="M626">
        <v>2030</v>
      </c>
      <c r="N626">
        <v>500</v>
      </c>
      <c r="O626" t="s">
        <v>984</v>
      </c>
      <c r="P626">
        <v>0.94712464052143697</v>
      </c>
      <c r="Q626">
        <v>0.899433477126521</v>
      </c>
      <c r="R626" s="106">
        <v>9.4112559841509597E-2</v>
      </c>
      <c r="S626" s="15">
        <v>6.2253352585381498E-2</v>
      </c>
      <c r="T626">
        <v>1.0477936818392199</v>
      </c>
      <c r="U626">
        <v>1.0477936818392199</v>
      </c>
      <c r="V626">
        <v>1.1062008077686201</v>
      </c>
      <c r="W626">
        <v>6.78</v>
      </c>
      <c r="X626">
        <v>3.86</v>
      </c>
      <c r="Y626">
        <v>358807</v>
      </c>
      <c r="Z626">
        <v>19934</v>
      </c>
      <c r="AA626">
        <v>1.07</v>
      </c>
      <c r="AB626">
        <v>18</v>
      </c>
      <c r="AC626">
        <v>11</v>
      </c>
      <c r="AD626">
        <v>7</v>
      </c>
      <c r="AE626">
        <v>61.11</v>
      </c>
      <c r="AF626">
        <v>9</v>
      </c>
      <c r="AG626">
        <v>10</v>
      </c>
      <c r="AH626">
        <v>5</v>
      </c>
      <c r="AI626">
        <v>3</v>
      </c>
    </row>
    <row r="627" spans="1:35" x14ac:dyDescent="0.2">
      <c r="A627" s="102">
        <v>2241</v>
      </c>
      <c r="B627">
        <v>3099</v>
      </c>
      <c r="C627" t="s">
        <v>33</v>
      </c>
      <c r="D627" t="s">
        <v>1004</v>
      </c>
      <c r="E627">
        <v>650</v>
      </c>
      <c r="F627">
        <v>664</v>
      </c>
      <c r="G627">
        <v>1500</v>
      </c>
      <c r="H627" t="s">
        <v>984</v>
      </c>
      <c r="I627">
        <v>5110</v>
      </c>
      <c r="J627" t="s">
        <v>880</v>
      </c>
      <c r="K627" t="s">
        <v>1073</v>
      </c>
      <c r="L627">
        <v>1034</v>
      </c>
      <c r="M627">
        <v>1029</v>
      </c>
      <c r="N627">
        <v>1000</v>
      </c>
      <c r="O627" t="s">
        <v>981</v>
      </c>
      <c r="P627">
        <v>0.87420748139884896</v>
      </c>
      <c r="Q627">
        <v>0.91434264746004001</v>
      </c>
      <c r="R627">
        <v>3.4344494726390902E-2</v>
      </c>
      <c r="S627" s="15">
        <v>6.0481108495407797E-2</v>
      </c>
      <c r="T627">
        <v>-1.13160206582205E-2</v>
      </c>
      <c r="U627">
        <v>1.13160206582205E-2</v>
      </c>
      <c r="V627">
        <v>0.24958617418339901</v>
      </c>
      <c r="W627">
        <v>-7.0000000000000007E-2</v>
      </c>
      <c r="X627">
        <v>3.21</v>
      </c>
      <c r="Y627">
        <v>358215</v>
      </c>
      <c r="Z627">
        <v>22388</v>
      </c>
      <c r="AA627">
        <v>1.0900000000000001</v>
      </c>
      <c r="AB627">
        <v>16</v>
      </c>
      <c r="AC627">
        <v>10</v>
      </c>
      <c r="AD627">
        <v>6</v>
      </c>
      <c r="AE627">
        <v>62.5</v>
      </c>
      <c r="AF627">
        <v>13</v>
      </c>
      <c r="AG627">
        <v>8</v>
      </c>
      <c r="AH627">
        <v>1</v>
      </c>
      <c r="AI627">
        <v>7</v>
      </c>
    </row>
    <row r="628" spans="1:35" x14ac:dyDescent="0.2">
      <c r="A628" s="102">
        <v>3872</v>
      </c>
      <c r="B628">
        <v>1963</v>
      </c>
      <c r="C628" t="s">
        <v>1171</v>
      </c>
      <c r="D628" t="s">
        <v>990</v>
      </c>
      <c r="E628">
        <v>1026</v>
      </c>
      <c r="F628">
        <v>1018</v>
      </c>
      <c r="G628">
        <v>1000</v>
      </c>
      <c r="H628" t="s">
        <v>984</v>
      </c>
      <c r="I628">
        <v>5105</v>
      </c>
      <c r="J628" t="s">
        <v>1162</v>
      </c>
      <c r="K628" t="s">
        <v>1073</v>
      </c>
      <c r="L628">
        <v>1409</v>
      </c>
      <c r="M628">
        <v>1425</v>
      </c>
      <c r="N628">
        <v>700</v>
      </c>
      <c r="O628" t="s">
        <v>981</v>
      </c>
      <c r="P628">
        <v>0.900054214090383</v>
      </c>
      <c r="Q628">
        <v>0.87025325873727699</v>
      </c>
      <c r="R628" s="106">
        <v>3.71560243552169E-2</v>
      </c>
      <c r="S628">
        <v>2.9001840998955702E-3</v>
      </c>
      <c r="T628">
        <v>-1.2740931147787899</v>
      </c>
      <c r="U628">
        <v>1.2740931147787899</v>
      </c>
      <c r="V628">
        <v>1.2807441826993</v>
      </c>
      <c r="W628">
        <v>-24.65</v>
      </c>
      <c r="X628">
        <v>2.06</v>
      </c>
      <c r="Y628">
        <v>357959</v>
      </c>
      <c r="Z628">
        <v>14318</v>
      </c>
      <c r="AA628">
        <v>0.68</v>
      </c>
      <c r="AB628">
        <v>25</v>
      </c>
      <c r="AC628">
        <v>16</v>
      </c>
      <c r="AD628">
        <v>9</v>
      </c>
      <c r="AE628">
        <v>64</v>
      </c>
      <c r="AF628">
        <v>9</v>
      </c>
      <c r="AG628">
        <v>12</v>
      </c>
      <c r="AH628">
        <v>7</v>
      </c>
      <c r="AI628">
        <v>6</v>
      </c>
    </row>
    <row r="629" spans="1:35" x14ac:dyDescent="0.2">
      <c r="A629" s="102">
        <v>1963</v>
      </c>
      <c r="B629">
        <v>3101</v>
      </c>
      <c r="C629" t="s">
        <v>1205</v>
      </c>
      <c r="D629" t="s">
        <v>1199</v>
      </c>
      <c r="E629">
        <v>1455</v>
      </c>
      <c r="F629">
        <v>1467</v>
      </c>
      <c r="G629">
        <v>400</v>
      </c>
      <c r="H629" t="s">
        <v>981</v>
      </c>
      <c r="I629">
        <v>6028</v>
      </c>
      <c r="J629" t="s">
        <v>469</v>
      </c>
      <c r="K629" t="s">
        <v>993</v>
      </c>
      <c r="L629">
        <v>6150</v>
      </c>
      <c r="M629">
        <v>6230</v>
      </c>
      <c r="N629">
        <v>100</v>
      </c>
      <c r="O629" t="s">
        <v>984</v>
      </c>
      <c r="P629">
        <v>0.880902936711219</v>
      </c>
      <c r="Q629">
        <v>0.921286662088454</v>
      </c>
      <c r="R629">
        <v>5.8816641464746799E-2</v>
      </c>
      <c r="S629" s="15">
        <v>6.88076794464229E-3</v>
      </c>
      <c r="T629">
        <v>0.76903520444638496</v>
      </c>
      <c r="U629">
        <v>0.76903520444638496</v>
      </c>
      <c r="V629">
        <v>1.0766894318659199</v>
      </c>
      <c r="W629">
        <v>6.53</v>
      </c>
      <c r="X629">
        <v>5.81</v>
      </c>
      <c r="Y629">
        <v>357442</v>
      </c>
      <c r="Z629">
        <v>18813</v>
      </c>
      <c r="AA629">
        <v>1.25</v>
      </c>
      <c r="AB629">
        <v>19</v>
      </c>
      <c r="AC629">
        <v>11</v>
      </c>
      <c r="AD629">
        <v>8</v>
      </c>
      <c r="AE629">
        <v>57.89</v>
      </c>
      <c r="AF629">
        <v>9</v>
      </c>
      <c r="AG629">
        <v>11</v>
      </c>
      <c r="AH629">
        <v>5</v>
      </c>
      <c r="AI629">
        <v>3</v>
      </c>
    </row>
    <row r="630" spans="1:35" x14ac:dyDescent="0.2">
      <c r="A630" s="102">
        <v>1707</v>
      </c>
      <c r="B630">
        <v>3197</v>
      </c>
      <c r="C630" t="s">
        <v>531</v>
      </c>
      <c r="D630" t="s">
        <v>1004</v>
      </c>
      <c r="E630">
        <v>1673</v>
      </c>
      <c r="F630">
        <v>1681</v>
      </c>
      <c r="G630">
        <v>600</v>
      </c>
      <c r="H630" t="s">
        <v>981</v>
      </c>
      <c r="I630">
        <v>9072</v>
      </c>
      <c r="J630" t="s">
        <v>1064</v>
      </c>
      <c r="K630" t="s">
        <v>1065</v>
      </c>
      <c r="L630">
        <v>2031</v>
      </c>
      <c r="M630">
        <v>2016</v>
      </c>
      <c r="N630">
        <v>500</v>
      </c>
      <c r="O630" t="s">
        <v>984</v>
      </c>
      <c r="P630">
        <v>0.59217780589603697</v>
      </c>
      <c r="Q630">
        <v>0.92704285896524796</v>
      </c>
      <c r="R630">
        <v>0.42969941165883202</v>
      </c>
      <c r="S630" s="15">
        <v>3.8511537010812902E-3</v>
      </c>
      <c r="T630">
        <v>0.94828131009417604</v>
      </c>
      <c r="U630">
        <v>0.94828131009417604</v>
      </c>
      <c r="V630">
        <v>0.71711753648602194</v>
      </c>
      <c r="W630">
        <v>4.8600000000000003</v>
      </c>
      <c r="X630">
        <v>0.06</v>
      </c>
      <c r="Y630">
        <v>357378</v>
      </c>
      <c r="Z630">
        <v>17018</v>
      </c>
      <c r="AA630">
        <v>0.78</v>
      </c>
      <c r="AB630">
        <v>21</v>
      </c>
      <c r="AC630">
        <v>13</v>
      </c>
      <c r="AD630">
        <v>8</v>
      </c>
      <c r="AE630">
        <v>61.9</v>
      </c>
      <c r="AF630">
        <v>12</v>
      </c>
      <c r="AG630">
        <v>10</v>
      </c>
      <c r="AH630">
        <v>4</v>
      </c>
      <c r="AI630">
        <v>7</v>
      </c>
    </row>
    <row r="631" spans="1:35" x14ac:dyDescent="0.2">
      <c r="A631" s="102">
        <v>3826</v>
      </c>
      <c r="B631">
        <v>4188</v>
      </c>
      <c r="C631" t="s">
        <v>1142</v>
      </c>
      <c r="D631" t="s">
        <v>1003</v>
      </c>
      <c r="E631">
        <v>588</v>
      </c>
      <c r="F631">
        <v>572.4</v>
      </c>
      <c r="G631">
        <v>1800</v>
      </c>
      <c r="H631" t="s">
        <v>984</v>
      </c>
      <c r="I631">
        <v>8905</v>
      </c>
      <c r="J631" t="s">
        <v>1193</v>
      </c>
      <c r="K631" t="s">
        <v>1000</v>
      </c>
      <c r="L631">
        <v>1482</v>
      </c>
      <c r="M631">
        <v>1512</v>
      </c>
      <c r="N631">
        <v>700</v>
      </c>
      <c r="O631" t="s">
        <v>981</v>
      </c>
      <c r="P631">
        <v>0.79908441566430499</v>
      </c>
      <c r="Q631">
        <v>0.87191429349500504</v>
      </c>
      <c r="R631" s="106">
        <v>6.7484780272921902E-2</v>
      </c>
      <c r="S631" s="106">
        <v>6.8081740149759803E-2</v>
      </c>
      <c r="T631">
        <v>-2.2952307298475199</v>
      </c>
      <c r="U631">
        <v>2.2952307298475199</v>
      </c>
      <c r="V631">
        <v>1.88353660730519</v>
      </c>
      <c r="W631">
        <v>-19.91</v>
      </c>
      <c r="X631">
        <v>2.65</v>
      </c>
      <c r="Y631">
        <v>356990</v>
      </c>
      <c r="Z631">
        <v>17000</v>
      </c>
      <c r="AA631">
        <v>0.84</v>
      </c>
      <c r="AB631">
        <v>21</v>
      </c>
      <c r="AC631">
        <v>12</v>
      </c>
      <c r="AD631">
        <v>9</v>
      </c>
      <c r="AE631">
        <v>57.14</v>
      </c>
      <c r="AF631">
        <v>11</v>
      </c>
      <c r="AG631">
        <v>9</v>
      </c>
      <c r="AH631">
        <v>3</v>
      </c>
      <c r="AI631">
        <v>9</v>
      </c>
    </row>
    <row r="632" spans="1:35" x14ac:dyDescent="0.2">
      <c r="A632" s="102">
        <v>2131</v>
      </c>
      <c r="B632">
        <v>8309</v>
      </c>
      <c r="C632" t="s">
        <v>695</v>
      </c>
      <c r="D632" t="s">
        <v>1024</v>
      </c>
      <c r="E632">
        <v>2921</v>
      </c>
      <c r="F632">
        <v>2892</v>
      </c>
      <c r="G632">
        <v>300</v>
      </c>
      <c r="H632" t="s">
        <v>981</v>
      </c>
      <c r="I632">
        <v>9513</v>
      </c>
      <c r="J632" t="s">
        <v>1138</v>
      </c>
      <c r="K632" t="s">
        <v>1026</v>
      </c>
      <c r="L632">
        <v>1903</v>
      </c>
      <c r="M632">
        <v>1886</v>
      </c>
      <c r="N632">
        <v>500</v>
      </c>
      <c r="O632" t="s">
        <v>984</v>
      </c>
      <c r="P632">
        <v>0.90016901627538803</v>
      </c>
      <c r="Q632">
        <v>0.917216573416475</v>
      </c>
      <c r="R632">
        <v>0.15838951885323199</v>
      </c>
      <c r="S632">
        <v>9.2000411220488507E-2</v>
      </c>
      <c r="T632">
        <v>0.17812232457656299</v>
      </c>
      <c r="U632">
        <v>0.17812232457656299</v>
      </c>
      <c r="V632">
        <v>0.23002201861723001</v>
      </c>
      <c r="W632">
        <v>0.96</v>
      </c>
      <c r="X632">
        <v>8.69</v>
      </c>
      <c r="Y632">
        <v>356174</v>
      </c>
      <c r="Z632">
        <v>23745</v>
      </c>
      <c r="AA632">
        <v>1.31</v>
      </c>
      <c r="AB632">
        <v>15</v>
      </c>
      <c r="AC632">
        <v>10</v>
      </c>
      <c r="AD632">
        <v>5</v>
      </c>
      <c r="AE632">
        <v>66.67</v>
      </c>
      <c r="AF632">
        <v>10</v>
      </c>
      <c r="AG632">
        <v>9</v>
      </c>
      <c r="AH632">
        <v>2</v>
      </c>
      <c r="AI632">
        <v>4</v>
      </c>
    </row>
    <row r="633" spans="1:35" x14ac:dyDescent="0.2">
      <c r="A633" s="102">
        <v>3439</v>
      </c>
      <c r="B633">
        <v>1969</v>
      </c>
      <c r="C633" t="s">
        <v>1254</v>
      </c>
      <c r="D633" t="s">
        <v>990</v>
      </c>
      <c r="E633">
        <v>1693</v>
      </c>
      <c r="F633">
        <v>1678</v>
      </c>
      <c r="G633">
        <v>600</v>
      </c>
      <c r="H633" t="s">
        <v>984</v>
      </c>
      <c r="I633">
        <v>4042</v>
      </c>
      <c r="J633" t="s">
        <v>1208</v>
      </c>
      <c r="K633" t="s">
        <v>1003</v>
      </c>
      <c r="L633">
        <v>1394</v>
      </c>
      <c r="M633">
        <v>1394</v>
      </c>
      <c r="N633">
        <v>700</v>
      </c>
      <c r="O633" t="s">
        <v>981</v>
      </c>
      <c r="P633">
        <v>0.77893312645040003</v>
      </c>
      <c r="Q633">
        <v>0.88388790413815099</v>
      </c>
      <c r="R633" s="106">
        <v>0.18719787016412001</v>
      </c>
      <c r="S633">
        <v>6.0108558242272798E-2</v>
      </c>
      <c r="T633">
        <v>-0.46918193541812198</v>
      </c>
      <c r="U633">
        <v>0.46918193541812198</v>
      </c>
      <c r="V633">
        <v>0.61757021787983402</v>
      </c>
      <c r="W633">
        <v>-3.62</v>
      </c>
      <c r="X633">
        <v>3.08</v>
      </c>
      <c r="Y633">
        <v>355935</v>
      </c>
      <c r="Z633">
        <v>16179</v>
      </c>
      <c r="AA633">
        <v>0.78</v>
      </c>
      <c r="AB633">
        <v>22</v>
      </c>
      <c r="AC633">
        <v>15</v>
      </c>
      <c r="AD633">
        <v>7</v>
      </c>
      <c r="AE633">
        <v>68.180000000000007</v>
      </c>
      <c r="AF633">
        <v>11</v>
      </c>
      <c r="AG633">
        <v>9</v>
      </c>
      <c r="AH633">
        <v>5</v>
      </c>
      <c r="AI633">
        <v>8</v>
      </c>
    </row>
    <row r="634" spans="1:35" x14ac:dyDescent="0.2">
      <c r="A634" s="102">
        <v>3352</v>
      </c>
      <c r="B634">
        <v>1969</v>
      </c>
      <c r="C634" t="s">
        <v>1254</v>
      </c>
      <c r="D634" t="s">
        <v>990</v>
      </c>
      <c r="E634">
        <v>1693</v>
      </c>
      <c r="F634">
        <v>1678</v>
      </c>
      <c r="G634">
        <v>600</v>
      </c>
      <c r="H634" t="s">
        <v>984</v>
      </c>
      <c r="I634">
        <v>6506</v>
      </c>
      <c r="J634" t="s">
        <v>1096</v>
      </c>
      <c r="K634" t="s">
        <v>986</v>
      </c>
      <c r="L634">
        <v>3500</v>
      </c>
      <c r="M634">
        <v>3490</v>
      </c>
      <c r="N634">
        <v>300</v>
      </c>
      <c r="O634" t="s">
        <v>981</v>
      </c>
      <c r="P634">
        <v>0.81230940116262196</v>
      </c>
      <c r="Q634">
        <v>0.88663955470644196</v>
      </c>
      <c r="R634">
        <v>7.1372238131087007E-2</v>
      </c>
      <c r="S634" s="106">
        <v>7.4975977287008305E-2</v>
      </c>
      <c r="T634">
        <v>-0.99506462123029604</v>
      </c>
      <c r="U634">
        <v>0.99506462123029604</v>
      </c>
      <c r="V634">
        <v>1.1967685365218801</v>
      </c>
      <c r="W634">
        <v>-8.52</v>
      </c>
      <c r="X634">
        <v>3.84</v>
      </c>
      <c r="Y634">
        <v>355530</v>
      </c>
      <c r="Z634">
        <v>19752</v>
      </c>
      <c r="AA634">
        <v>1.23</v>
      </c>
      <c r="AB634">
        <v>18</v>
      </c>
      <c r="AC634">
        <v>12</v>
      </c>
      <c r="AD634">
        <v>6</v>
      </c>
      <c r="AE634">
        <v>66.67</v>
      </c>
      <c r="AF634">
        <v>9</v>
      </c>
      <c r="AG634">
        <v>10</v>
      </c>
      <c r="AH634">
        <v>6</v>
      </c>
      <c r="AI634">
        <v>2</v>
      </c>
    </row>
    <row r="635" spans="1:35" x14ac:dyDescent="0.2">
      <c r="A635" s="102">
        <v>2236</v>
      </c>
      <c r="B635">
        <v>2327</v>
      </c>
      <c r="C635" t="s">
        <v>1284</v>
      </c>
      <c r="D635" t="s">
        <v>983</v>
      </c>
      <c r="E635">
        <v>2748</v>
      </c>
      <c r="F635">
        <v>2730</v>
      </c>
      <c r="G635">
        <v>400</v>
      </c>
      <c r="H635" t="s">
        <v>981</v>
      </c>
      <c r="I635">
        <v>3076</v>
      </c>
      <c r="J635" t="s">
        <v>1227</v>
      </c>
      <c r="K635" t="s">
        <v>988</v>
      </c>
      <c r="L635">
        <v>1298</v>
      </c>
      <c r="M635">
        <v>1320</v>
      </c>
      <c r="N635">
        <v>800</v>
      </c>
      <c r="O635" t="s">
        <v>984</v>
      </c>
      <c r="P635">
        <v>0.92042020935369295</v>
      </c>
      <c r="Q635">
        <v>0.91454127450584799</v>
      </c>
      <c r="R635" s="15">
        <v>5.4522967234240598E-2</v>
      </c>
      <c r="S635">
        <v>6.3690024945990603E-2</v>
      </c>
      <c r="T635">
        <v>0.72893365755458395</v>
      </c>
      <c r="U635">
        <v>0.72893365755458395</v>
      </c>
      <c r="V635">
        <v>0.78237679410327399</v>
      </c>
      <c r="W635">
        <v>4.7699999999999996</v>
      </c>
      <c r="X635">
        <v>3.3</v>
      </c>
      <c r="Y635">
        <v>354922</v>
      </c>
      <c r="Z635">
        <v>19718</v>
      </c>
      <c r="AA635">
        <v>1.1000000000000001</v>
      </c>
      <c r="AB635">
        <v>18</v>
      </c>
      <c r="AC635">
        <v>11</v>
      </c>
      <c r="AD635">
        <v>7</v>
      </c>
      <c r="AE635">
        <v>61.11</v>
      </c>
      <c r="AF635">
        <v>9</v>
      </c>
      <c r="AG635">
        <v>11</v>
      </c>
      <c r="AH635">
        <v>6</v>
      </c>
      <c r="AI635">
        <v>1</v>
      </c>
    </row>
    <row r="636" spans="1:35" x14ac:dyDescent="0.2">
      <c r="A636" s="102">
        <v>4045</v>
      </c>
      <c r="B636">
        <v>7259</v>
      </c>
      <c r="C636" t="s">
        <v>24</v>
      </c>
      <c r="D636" t="s">
        <v>996</v>
      </c>
      <c r="E636">
        <v>3130</v>
      </c>
      <c r="F636">
        <v>3220</v>
      </c>
      <c r="G636">
        <v>300</v>
      </c>
      <c r="H636" t="s">
        <v>981</v>
      </c>
      <c r="I636">
        <v>9715</v>
      </c>
      <c r="J636" t="s">
        <v>1239</v>
      </c>
      <c r="K636" t="s">
        <v>993</v>
      </c>
      <c r="L636">
        <v>2170</v>
      </c>
      <c r="M636">
        <v>2208</v>
      </c>
      <c r="N636">
        <v>400</v>
      </c>
      <c r="O636" t="s">
        <v>984</v>
      </c>
      <c r="P636">
        <v>0.96096154733626105</v>
      </c>
      <c r="Q636">
        <v>0.86369952612280299</v>
      </c>
      <c r="R636" s="106">
        <v>0.27444900371646802</v>
      </c>
      <c r="S636">
        <v>9.0924341008941006E-2</v>
      </c>
      <c r="T636">
        <v>0.55737151146821495</v>
      </c>
      <c r="U636">
        <v>0.55737151146821495</v>
      </c>
      <c r="V636">
        <v>7.7008222116005401E-2</v>
      </c>
      <c r="W636">
        <v>2.89</v>
      </c>
      <c r="X636">
        <v>8.57</v>
      </c>
      <c r="Y636">
        <v>354773</v>
      </c>
      <c r="Z636">
        <v>32252</v>
      </c>
      <c r="AA636">
        <v>2.12</v>
      </c>
      <c r="AB636">
        <v>11</v>
      </c>
      <c r="AC636">
        <v>8</v>
      </c>
      <c r="AD636">
        <v>3</v>
      </c>
      <c r="AE636">
        <v>72.73</v>
      </c>
      <c r="AF636">
        <v>10</v>
      </c>
      <c r="AG636">
        <v>8</v>
      </c>
      <c r="AH636">
        <v>1</v>
      </c>
      <c r="AI636">
        <v>2</v>
      </c>
    </row>
    <row r="637" spans="1:35" x14ac:dyDescent="0.2">
      <c r="A637" s="102">
        <v>2368</v>
      </c>
      <c r="B637">
        <v>4061</v>
      </c>
      <c r="C637" t="s">
        <v>1161</v>
      </c>
      <c r="D637" t="s">
        <v>1003</v>
      </c>
      <c r="E637">
        <v>2688</v>
      </c>
      <c r="F637">
        <v>2686</v>
      </c>
      <c r="G637">
        <v>400</v>
      </c>
      <c r="H637" t="s">
        <v>981</v>
      </c>
      <c r="I637">
        <v>5801</v>
      </c>
      <c r="J637" t="s">
        <v>1204</v>
      </c>
      <c r="K637" t="s">
        <v>994</v>
      </c>
      <c r="L637">
        <v>2026</v>
      </c>
      <c r="M637">
        <v>1976</v>
      </c>
      <c r="N637">
        <v>500</v>
      </c>
      <c r="O637" t="s">
        <v>984</v>
      </c>
      <c r="P637">
        <v>0.66671672079956701</v>
      </c>
      <c r="Q637">
        <v>0.91133296268598996</v>
      </c>
      <c r="R637">
        <v>0.177847131726493</v>
      </c>
      <c r="S637">
        <v>4.2417093791774198E-2</v>
      </c>
      <c r="T637">
        <v>1.1843358101147801</v>
      </c>
      <c r="U637">
        <v>1.1843358101147801</v>
      </c>
      <c r="V637">
        <v>0.96602081456870204</v>
      </c>
      <c r="W637">
        <v>9.39</v>
      </c>
      <c r="X637">
        <v>8.0399999999999991</v>
      </c>
      <c r="Y637">
        <v>354407</v>
      </c>
      <c r="Z637">
        <v>39379</v>
      </c>
      <c r="AA637">
        <v>2.19</v>
      </c>
      <c r="AB637">
        <v>9</v>
      </c>
      <c r="AC637">
        <v>6</v>
      </c>
      <c r="AD637">
        <v>3</v>
      </c>
      <c r="AE637">
        <v>66.67</v>
      </c>
      <c r="AF637">
        <v>10</v>
      </c>
      <c r="AG637">
        <v>6</v>
      </c>
      <c r="AH637">
        <v>1</v>
      </c>
      <c r="AI637">
        <v>2</v>
      </c>
    </row>
    <row r="638" spans="1:35" x14ac:dyDescent="0.2">
      <c r="A638" s="102">
        <v>796</v>
      </c>
      <c r="B638">
        <v>7278</v>
      </c>
      <c r="C638" t="s">
        <v>42</v>
      </c>
      <c r="D638" t="s">
        <v>996</v>
      </c>
      <c r="E638">
        <v>1575</v>
      </c>
      <c r="F638">
        <v>1549</v>
      </c>
      <c r="G638">
        <v>700</v>
      </c>
      <c r="H638" t="s">
        <v>984</v>
      </c>
      <c r="I638">
        <v>7762</v>
      </c>
      <c r="J638" t="s">
        <v>1134</v>
      </c>
      <c r="K638" t="s">
        <v>989</v>
      </c>
      <c r="L638">
        <v>340</v>
      </c>
      <c r="M638">
        <v>357</v>
      </c>
      <c r="N638">
        <v>3000</v>
      </c>
      <c r="O638" t="s">
        <v>981</v>
      </c>
      <c r="P638">
        <v>0.81965387815310897</v>
      </c>
      <c r="Q638">
        <v>0.94599679545349402</v>
      </c>
      <c r="R638">
        <v>0.36680537472735503</v>
      </c>
      <c r="S638" s="15">
        <v>1.72895291790017E-2</v>
      </c>
      <c r="T638">
        <v>-0.31147125904752199</v>
      </c>
      <c r="U638">
        <v>0.31147125904752199</v>
      </c>
      <c r="V638">
        <v>0.39745188619409799</v>
      </c>
      <c r="W638">
        <v>-2.34</v>
      </c>
      <c r="X638">
        <v>1.23</v>
      </c>
      <c r="Y638">
        <v>354373</v>
      </c>
      <c r="Z638">
        <v>19687</v>
      </c>
      <c r="AA638">
        <v>1.01</v>
      </c>
      <c r="AB638">
        <v>18</v>
      </c>
      <c r="AC638">
        <v>11</v>
      </c>
      <c r="AD638">
        <v>7</v>
      </c>
      <c r="AE638">
        <v>61.11</v>
      </c>
      <c r="AF638">
        <v>12</v>
      </c>
      <c r="AG638">
        <v>8</v>
      </c>
      <c r="AH638">
        <v>2</v>
      </c>
      <c r="AI638">
        <v>8</v>
      </c>
    </row>
    <row r="639" spans="1:35" x14ac:dyDescent="0.2">
      <c r="A639" s="102">
        <v>3394</v>
      </c>
      <c r="B639">
        <v>3254</v>
      </c>
      <c r="C639" t="s">
        <v>1547</v>
      </c>
      <c r="D639" t="s">
        <v>1000</v>
      </c>
      <c r="E639">
        <v>1245</v>
      </c>
      <c r="F639">
        <v>1267</v>
      </c>
      <c r="G639">
        <v>700</v>
      </c>
      <c r="H639" t="s">
        <v>981</v>
      </c>
      <c r="I639">
        <v>6908</v>
      </c>
      <c r="J639" t="s">
        <v>1562</v>
      </c>
      <c r="K639" t="s">
        <v>986</v>
      </c>
      <c r="L639">
        <v>3170</v>
      </c>
      <c r="M639">
        <v>3140</v>
      </c>
      <c r="N639">
        <v>300</v>
      </c>
      <c r="O639" t="s">
        <v>984</v>
      </c>
      <c r="P639">
        <v>0.71452197982679899</v>
      </c>
      <c r="Q639">
        <v>0.885356017692428</v>
      </c>
      <c r="R639">
        <v>0.39647802607018601</v>
      </c>
      <c r="S639" s="15">
        <v>4.8757267645206298E-2</v>
      </c>
      <c r="T639">
        <v>2.4344460015060201</v>
      </c>
      <c r="U639">
        <v>2.4344460015060201</v>
      </c>
      <c r="V639">
        <v>1.80399758037291</v>
      </c>
      <c r="W639">
        <v>18.100000000000001</v>
      </c>
      <c r="X639">
        <v>5.85</v>
      </c>
      <c r="Y639">
        <v>354286</v>
      </c>
      <c r="Z639">
        <v>18647</v>
      </c>
      <c r="AA639">
        <v>1</v>
      </c>
      <c r="AB639">
        <v>19</v>
      </c>
      <c r="AC639">
        <v>13</v>
      </c>
      <c r="AD639">
        <v>6</v>
      </c>
      <c r="AE639">
        <v>68.42</v>
      </c>
      <c r="AF639">
        <v>8</v>
      </c>
      <c r="AG639">
        <v>13</v>
      </c>
      <c r="AH639">
        <v>5</v>
      </c>
      <c r="AI639">
        <v>1</v>
      </c>
    </row>
    <row r="640" spans="1:35" x14ac:dyDescent="0.2">
      <c r="A640" s="102">
        <v>1643</v>
      </c>
      <c r="B640">
        <v>5021</v>
      </c>
      <c r="C640" t="s">
        <v>1548</v>
      </c>
      <c r="D640" t="s">
        <v>1185</v>
      </c>
      <c r="E640">
        <v>1600</v>
      </c>
      <c r="F640">
        <v>1596</v>
      </c>
      <c r="G640">
        <v>600</v>
      </c>
      <c r="H640" t="s">
        <v>981</v>
      </c>
      <c r="I640">
        <v>7278</v>
      </c>
      <c r="J640" t="s">
        <v>42</v>
      </c>
      <c r="K640" t="s">
        <v>996</v>
      </c>
      <c r="L640">
        <v>1575</v>
      </c>
      <c r="M640">
        <v>1549</v>
      </c>
      <c r="N640">
        <v>600</v>
      </c>
      <c r="O640" t="s">
        <v>984</v>
      </c>
      <c r="P640">
        <v>0.78708823388444105</v>
      </c>
      <c r="Q640">
        <v>0.928437181157999</v>
      </c>
      <c r="R640" s="15">
        <v>0.38684421975056199</v>
      </c>
      <c r="S640">
        <v>5.9145421733416602E-2</v>
      </c>
      <c r="T640">
        <v>1.1749495349942201</v>
      </c>
      <c r="U640">
        <v>1.1749495349942201</v>
      </c>
      <c r="V640">
        <v>0.84610803348649699</v>
      </c>
      <c r="W640">
        <v>8.18</v>
      </c>
      <c r="X640">
        <v>2.94</v>
      </c>
      <c r="Y640">
        <v>353939</v>
      </c>
      <c r="Z640">
        <v>29495</v>
      </c>
      <c r="AA640">
        <v>1.53</v>
      </c>
      <c r="AB640">
        <v>12</v>
      </c>
      <c r="AC640">
        <v>8</v>
      </c>
      <c r="AD640">
        <v>4</v>
      </c>
      <c r="AE640">
        <v>66.67</v>
      </c>
      <c r="AF640">
        <v>9</v>
      </c>
      <c r="AG640">
        <v>8</v>
      </c>
      <c r="AH640">
        <v>3</v>
      </c>
      <c r="AI640">
        <v>1</v>
      </c>
    </row>
    <row r="641" spans="1:35" x14ac:dyDescent="0.2">
      <c r="A641" s="102">
        <v>999</v>
      </c>
      <c r="B641">
        <v>3632</v>
      </c>
      <c r="C641" t="s">
        <v>1630</v>
      </c>
      <c r="D641" t="s">
        <v>983</v>
      </c>
      <c r="E641">
        <v>448</v>
      </c>
      <c r="F641">
        <v>444</v>
      </c>
      <c r="G641">
        <v>2000</v>
      </c>
      <c r="H641" t="s">
        <v>981</v>
      </c>
      <c r="I641">
        <v>5711</v>
      </c>
      <c r="J641" t="s">
        <v>1398</v>
      </c>
      <c r="K641" t="s">
        <v>994</v>
      </c>
      <c r="L641">
        <v>2248</v>
      </c>
      <c r="M641">
        <v>2268</v>
      </c>
      <c r="N641">
        <v>400</v>
      </c>
      <c r="O641" t="s">
        <v>984</v>
      </c>
      <c r="P641">
        <v>0.79736884220369497</v>
      </c>
      <c r="Q641">
        <v>0.94089714314251005</v>
      </c>
      <c r="R641">
        <v>0.14887387130875299</v>
      </c>
      <c r="S641">
        <v>8.6621483930712198E-4</v>
      </c>
      <c r="T641">
        <v>0.87193548050265601</v>
      </c>
      <c r="U641">
        <v>0.87193548050265601</v>
      </c>
      <c r="V641">
        <v>1.2509563215433399</v>
      </c>
      <c r="W641">
        <v>5.93</v>
      </c>
      <c r="X641">
        <v>2.12</v>
      </c>
      <c r="Y641">
        <v>353726</v>
      </c>
      <c r="Z641">
        <v>29477</v>
      </c>
      <c r="AA641">
        <v>1.54</v>
      </c>
      <c r="AB641">
        <v>12</v>
      </c>
      <c r="AC641">
        <v>9</v>
      </c>
      <c r="AD641">
        <v>3</v>
      </c>
      <c r="AE641">
        <v>75</v>
      </c>
      <c r="AF641">
        <v>10</v>
      </c>
      <c r="AG641">
        <v>8</v>
      </c>
      <c r="AH641">
        <v>3</v>
      </c>
      <c r="AI641">
        <v>1</v>
      </c>
    </row>
    <row r="642" spans="1:35" x14ac:dyDescent="0.2">
      <c r="A642" s="102">
        <v>3197</v>
      </c>
      <c r="B642">
        <v>1969</v>
      </c>
      <c r="C642" t="s">
        <v>1254</v>
      </c>
      <c r="D642" t="s">
        <v>990</v>
      </c>
      <c r="E642">
        <v>1693</v>
      </c>
      <c r="F642">
        <v>1678</v>
      </c>
      <c r="G642">
        <v>600</v>
      </c>
      <c r="H642" t="s">
        <v>984</v>
      </c>
      <c r="I642">
        <v>6481</v>
      </c>
      <c r="J642" t="s">
        <v>1288</v>
      </c>
      <c r="K642" t="s">
        <v>992</v>
      </c>
      <c r="L642">
        <v>2570</v>
      </c>
      <c r="M642">
        <v>2555</v>
      </c>
      <c r="N642">
        <v>400</v>
      </c>
      <c r="O642" t="s">
        <v>981</v>
      </c>
      <c r="P642">
        <v>0.84860141115148802</v>
      </c>
      <c r="Q642">
        <v>0.89080260701954295</v>
      </c>
      <c r="R642" s="15">
        <v>0.15298298061874899</v>
      </c>
      <c r="S642" s="106">
        <v>2.2855300619434301E-2</v>
      </c>
      <c r="T642">
        <v>-0.95194539658856803</v>
      </c>
      <c r="U642">
        <v>0.95194539658856803</v>
      </c>
      <c r="V642">
        <v>1.16661937669382</v>
      </c>
      <c r="W642">
        <v>-7.28</v>
      </c>
      <c r="X642">
        <v>1.49</v>
      </c>
      <c r="Y642">
        <v>353592</v>
      </c>
      <c r="Z642">
        <v>19644</v>
      </c>
      <c r="AA642">
        <v>1.06</v>
      </c>
      <c r="AB642">
        <v>18</v>
      </c>
      <c r="AC642">
        <v>12</v>
      </c>
      <c r="AD642">
        <v>6</v>
      </c>
      <c r="AE642">
        <v>66.67</v>
      </c>
      <c r="AF642">
        <v>10</v>
      </c>
      <c r="AG642">
        <v>9</v>
      </c>
      <c r="AH642">
        <v>6</v>
      </c>
      <c r="AI642">
        <v>3</v>
      </c>
    </row>
    <row r="643" spans="1:35" x14ac:dyDescent="0.2">
      <c r="A643" s="102">
        <v>1509</v>
      </c>
      <c r="B643">
        <v>2327</v>
      </c>
      <c r="C643" t="s">
        <v>1284</v>
      </c>
      <c r="D643" t="s">
        <v>983</v>
      </c>
      <c r="E643">
        <v>2748</v>
      </c>
      <c r="F643">
        <v>2730</v>
      </c>
      <c r="G643">
        <v>300</v>
      </c>
      <c r="H643" t="s">
        <v>981</v>
      </c>
      <c r="I643">
        <v>6135</v>
      </c>
      <c r="J643" t="s">
        <v>1631</v>
      </c>
      <c r="K643" t="s">
        <v>992</v>
      </c>
      <c r="L643">
        <v>3065</v>
      </c>
      <c r="M643">
        <v>3095</v>
      </c>
      <c r="N643">
        <v>300</v>
      </c>
      <c r="O643" t="s">
        <v>984</v>
      </c>
      <c r="P643">
        <v>0.89257147137384696</v>
      </c>
      <c r="Q643">
        <v>0.93086995841965703</v>
      </c>
      <c r="R643" s="15">
        <v>0.29177489307971599</v>
      </c>
      <c r="S643" s="15">
        <v>3.6265666370189102E-3</v>
      </c>
      <c r="T643">
        <v>0.139192610847749</v>
      </c>
      <c r="U643">
        <v>0.139192610847749</v>
      </c>
      <c r="V643">
        <v>5.3808110939020201E-2</v>
      </c>
      <c r="W643">
        <v>1.25</v>
      </c>
      <c r="X643">
        <v>11.79</v>
      </c>
      <c r="Y643">
        <v>353478</v>
      </c>
      <c r="Z643">
        <v>29456</v>
      </c>
      <c r="AA643">
        <v>1.46</v>
      </c>
      <c r="AB643">
        <v>12</v>
      </c>
      <c r="AC643">
        <v>8</v>
      </c>
      <c r="AD643">
        <v>4</v>
      </c>
      <c r="AE643">
        <v>66.67</v>
      </c>
      <c r="AF643">
        <v>6</v>
      </c>
      <c r="AG643">
        <v>8</v>
      </c>
      <c r="AH643">
        <v>3</v>
      </c>
      <c r="AI643">
        <v>1</v>
      </c>
    </row>
    <row r="644" spans="1:35" x14ac:dyDescent="0.2">
      <c r="A644" s="102">
        <v>2879</v>
      </c>
      <c r="B644">
        <v>6436</v>
      </c>
      <c r="C644" t="s">
        <v>1283</v>
      </c>
      <c r="D644" t="s">
        <v>992</v>
      </c>
      <c r="E644">
        <v>2190</v>
      </c>
      <c r="F644">
        <v>2167</v>
      </c>
      <c r="G644">
        <v>500</v>
      </c>
      <c r="H644" t="s">
        <v>984</v>
      </c>
      <c r="I644">
        <v>9303</v>
      </c>
      <c r="J644" t="s">
        <v>1279</v>
      </c>
      <c r="K644" t="s">
        <v>1297</v>
      </c>
      <c r="L644">
        <v>1269</v>
      </c>
      <c r="M644">
        <v>1264</v>
      </c>
      <c r="N644">
        <v>900</v>
      </c>
      <c r="O644" t="s">
        <v>981</v>
      </c>
      <c r="P644">
        <v>0.75473882902468703</v>
      </c>
      <c r="Q644">
        <v>0.89889391008033304</v>
      </c>
      <c r="R644">
        <v>0.35964841655179203</v>
      </c>
      <c r="S644">
        <v>4.4300137924261601E-2</v>
      </c>
      <c r="T644">
        <v>-2.2023189762598201</v>
      </c>
      <c r="U644">
        <v>2.2023189762598201</v>
      </c>
      <c r="V644">
        <v>1.9406005201113701</v>
      </c>
      <c r="W644">
        <v>-16.23</v>
      </c>
      <c r="X644">
        <v>4.99</v>
      </c>
      <c r="Y644">
        <v>353441</v>
      </c>
      <c r="Z644">
        <v>22090</v>
      </c>
      <c r="AA644">
        <v>1.08</v>
      </c>
      <c r="AB644">
        <v>16</v>
      </c>
      <c r="AC644">
        <v>12</v>
      </c>
      <c r="AD644">
        <v>4</v>
      </c>
      <c r="AE644">
        <v>75</v>
      </c>
      <c r="AF644">
        <v>13</v>
      </c>
      <c r="AG644">
        <v>7</v>
      </c>
      <c r="AH644">
        <v>1</v>
      </c>
      <c r="AI644">
        <v>8</v>
      </c>
    </row>
    <row r="645" spans="1:35" x14ac:dyDescent="0.2">
      <c r="A645" s="102">
        <v>290</v>
      </c>
      <c r="B645">
        <v>6183</v>
      </c>
      <c r="C645" t="s">
        <v>1154</v>
      </c>
      <c r="D645" t="s">
        <v>993</v>
      </c>
      <c r="E645">
        <v>1264</v>
      </c>
      <c r="F645">
        <v>1259</v>
      </c>
      <c r="G645">
        <v>800</v>
      </c>
      <c r="H645" t="s">
        <v>981</v>
      </c>
      <c r="I645">
        <v>6474</v>
      </c>
      <c r="J645" t="s">
        <v>1559</v>
      </c>
      <c r="K645" t="s">
        <v>992</v>
      </c>
      <c r="L645">
        <v>3215</v>
      </c>
      <c r="M645">
        <v>3195</v>
      </c>
      <c r="N645">
        <v>300</v>
      </c>
      <c r="O645" t="s">
        <v>984</v>
      </c>
      <c r="P645">
        <v>0.92885941803027805</v>
      </c>
      <c r="Q645">
        <v>0.96081238791969403</v>
      </c>
      <c r="R645" s="106">
        <v>0.114656971951346</v>
      </c>
      <c r="S645">
        <v>2.7881585330967598E-4</v>
      </c>
      <c r="T645">
        <v>0.54104988183885605</v>
      </c>
      <c r="U645">
        <v>0.54104988183885605</v>
      </c>
      <c r="V645">
        <v>0.362135606255794</v>
      </c>
      <c r="W645">
        <v>2.54</v>
      </c>
      <c r="X645">
        <v>5.08</v>
      </c>
      <c r="Y645">
        <v>353144</v>
      </c>
      <c r="Z645">
        <v>16052</v>
      </c>
      <c r="AA645">
        <v>0.71</v>
      </c>
      <c r="AB645">
        <v>22</v>
      </c>
      <c r="AC645">
        <v>12</v>
      </c>
      <c r="AD645">
        <v>10</v>
      </c>
      <c r="AE645">
        <v>54.55</v>
      </c>
      <c r="AF645">
        <v>9</v>
      </c>
      <c r="AG645">
        <v>12</v>
      </c>
      <c r="AH645">
        <v>6</v>
      </c>
      <c r="AI645">
        <v>4</v>
      </c>
    </row>
    <row r="646" spans="1:35" x14ac:dyDescent="0.2">
      <c r="A646" s="102">
        <v>2943</v>
      </c>
      <c r="B646">
        <v>6395</v>
      </c>
      <c r="C646" t="s">
        <v>1095</v>
      </c>
      <c r="D646" t="s">
        <v>992</v>
      </c>
      <c r="E646">
        <v>794</v>
      </c>
      <c r="F646">
        <v>793</v>
      </c>
      <c r="G646">
        <v>1300</v>
      </c>
      <c r="H646" t="s">
        <v>984</v>
      </c>
      <c r="I646">
        <v>9766</v>
      </c>
      <c r="J646" t="s">
        <v>1628</v>
      </c>
      <c r="K646" t="s">
        <v>983</v>
      </c>
      <c r="L646">
        <v>3500</v>
      </c>
      <c r="M646">
        <v>3385</v>
      </c>
      <c r="N646">
        <v>300</v>
      </c>
      <c r="O646" t="s">
        <v>981</v>
      </c>
      <c r="P646">
        <v>0.92465722781434201</v>
      </c>
      <c r="Q646">
        <v>0.89723141064727496</v>
      </c>
      <c r="R646">
        <v>2.8291292899059399E-2</v>
      </c>
      <c r="S646" s="15">
        <v>3.3922539856463901E-2</v>
      </c>
      <c r="T646">
        <v>-5.2148379100743499E-2</v>
      </c>
      <c r="U646">
        <v>5.2148379100743499E-2</v>
      </c>
      <c r="V646">
        <v>0.25141829576342201</v>
      </c>
      <c r="W646">
        <v>-0.27</v>
      </c>
      <c r="X646">
        <v>1.52</v>
      </c>
      <c r="Y646">
        <v>352966</v>
      </c>
      <c r="Z646">
        <v>22060</v>
      </c>
      <c r="AA646">
        <v>1.37</v>
      </c>
      <c r="AB646">
        <v>16</v>
      </c>
      <c r="AC646">
        <v>11</v>
      </c>
      <c r="AD646">
        <v>5</v>
      </c>
      <c r="AE646">
        <v>68.75</v>
      </c>
      <c r="AF646">
        <v>11</v>
      </c>
      <c r="AG646">
        <v>10</v>
      </c>
      <c r="AH646">
        <v>3</v>
      </c>
      <c r="AI646">
        <v>3</v>
      </c>
    </row>
    <row r="647" spans="1:35" x14ac:dyDescent="0.2">
      <c r="A647" s="102">
        <v>2167</v>
      </c>
      <c r="B647">
        <v>3099</v>
      </c>
      <c r="C647" t="s">
        <v>33</v>
      </c>
      <c r="D647" t="s">
        <v>1004</v>
      </c>
      <c r="E647">
        <v>650</v>
      </c>
      <c r="F647">
        <v>664</v>
      </c>
      <c r="G647">
        <v>1600</v>
      </c>
      <c r="H647" t="s">
        <v>981</v>
      </c>
      <c r="I647">
        <v>3591</v>
      </c>
      <c r="J647" t="s">
        <v>544</v>
      </c>
      <c r="K647" t="s">
        <v>1199</v>
      </c>
      <c r="L647">
        <v>2139</v>
      </c>
      <c r="M647">
        <v>2086</v>
      </c>
      <c r="N647">
        <v>500</v>
      </c>
      <c r="O647" t="s">
        <v>984</v>
      </c>
      <c r="P647">
        <v>0.78494640409357297</v>
      </c>
      <c r="Q647">
        <v>0.91649908737946295</v>
      </c>
      <c r="R647">
        <v>0.12326067085537</v>
      </c>
      <c r="S647">
        <v>4.2555523806001E-2</v>
      </c>
      <c r="T647">
        <v>2.2625180206454201</v>
      </c>
      <c r="U647">
        <v>2.2625180206454201</v>
      </c>
      <c r="V647">
        <v>1.20323887435612</v>
      </c>
      <c r="W647">
        <v>11.14</v>
      </c>
      <c r="X647">
        <v>1.86</v>
      </c>
      <c r="Y647">
        <v>352925</v>
      </c>
      <c r="Z647">
        <v>17646</v>
      </c>
      <c r="AA647">
        <v>0.93</v>
      </c>
      <c r="AB647">
        <v>20</v>
      </c>
      <c r="AC647">
        <v>15</v>
      </c>
      <c r="AD647">
        <v>5</v>
      </c>
      <c r="AE647">
        <v>75</v>
      </c>
      <c r="AF647">
        <v>12</v>
      </c>
      <c r="AG647">
        <v>8</v>
      </c>
      <c r="AH647">
        <v>4</v>
      </c>
      <c r="AI647">
        <v>8</v>
      </c>
    </row>
    <row r="648" spans="1:35" x14ac:dyDescent="0.2">
      <c r="A648" s="102">
        <v>3966</v>
      </c>
      <c r="B648">
        <v>5105</v>
      </c>
      <c r="C648" t="s">
        <v>1162</v>
      </c>
      <c r="D648" t="s">
        <v>1073</v>
      </c>
      <c r="E648">
        <v>1409</v>
      </c>
      <c r="F648">
        <v>1425</v>
      </c>
      <c r="G648">
        <v>700</v>
      </c>
      <c r="H648" t="s">
        <v>981</v>
      </c>
      <c r="I648">
        <v>6674</v>
      </c>
      <c r="J648" t="s">
        <v>229</v>
      </c>
      <c r="K648" t="s">
        <v>986</v>
      </c>
      <c r="L648">
        <v>1623</v>
      </c>
      <c r="M648">
        <v>1626</v>
      </c>
      <c r="N648">
        <v>600</v>
      </c>
      <c r="O648" t="s">
        <v>984</v>
      </c>
      <c r="P648">
        <v>0.95430762649814105</v>
      </c>
      <c r="Q648">
        <v>0.86714934802382804</v>
      </c>
      <c r="R648">
        <v>2.2063003570477802E-2</v>
      </c>
      <c r="S648">
        <v>4.2124064045700503E-3</v>
      </c>
      <c r="T648">
        <v>1.27090597611709</v>
      </c>
      <c r="U648">
        <v>1.27090597611709</v>
      </c>
      <c r="V648">
        <v>1.24449778457229</v>
      </c>
      <c r="W648">
        <v>11.74</v>
      </c>
      <c r="X648">
        <v>2.2400000000000002</v>
      </c>
      <c r="Y648">
        <v>352776</v>
      </c>
      <c r="Z648">
        <v>20752</v>
      </c>
      <c r="AA648">
        <v>1.04</v>
      </c>
      <c r="AB648">
        <v>17</v>
      </c>
      <c r="AC648">
        <v>12</v>
      </c>
      <c r="AD648">
        <v>5</v>
      </c>
      <c r="AE648">
        <v>70.59</v>
      </c>
      <c r="AF648">
        <v>13</v>
      </c>
      <c r="AG648">
        <v>9</v>
      </c>
      <c r="AH648">
        <v>3</v>
      </c>
      <c r="AI648">
        <v>5</v>
      </c>
    </row>
    <row r="649" spans="1:35" x14ac:dyDescent="0.2">
      <c r="A649" s="102">
        <v>3277</v>
      </c>
      <c r="B649">
        <v>1941</v>
      </c>
      <c r="C649" t="s">
        <v>1269</v>
      </c>
      <c r="D649" t="s">
        <v>990</v>
      </c>
      <c r="E649">
        <v>2206</v>
      </c>
      <c r="F649">
        <v>2222</v>
      </c>
      <c r="G649">
        <v>300</v>
      </c>
      <c r="H649" t="s">
        <v>984</v>
      </c>
      <c r="I649">
        <v>6028</v>
      </c>
      <c r="J649" t="s">
        <v>469</v>
      </c>
      <c r="K649" t="s">
        <v>993</v>
      </c>
      <c r="L649">
        <v>6150</v>
      </c>
      <c r="M649">
        <v>6230</v>
      </c>
      <c r="N649">
        <v>100</v>
      </c>
      <c r="O649" t="s">
        <v>981</v>
      </c>
      <c r="P649">
        <v>0.81071289998891005</v>
      </c>
      <c r="Q649">
        <v>0.88884468717339604</v>
      </c>
      <c r="R649" s="106">
        <v>4.8355997246288702E-2</v>
      </c>
      <c r="S649" s="15">
        <v>8.2529772255953496E-2</v>
      </c>
      <c r="T649">
        <v>-0.54326838974063396</v>
      </c>
      <c r="U649">
        <v>0.54326838974063396</v>
      </c>
      <c r="V649">
        <v>0.49354347358003298</v>
      </c>
      <c r="W649">
        <v>-8.4700000000000006</v>
      </c>
      <c r="X649">
        <v>7</v>
      </c>
      <c r="Y649">
        <v>352381</v>
      </c>
      <c r="Z649">
        <v>25170</v>
      </c>
      <c r="AA649">
        <v>1.61</v>
      </c>
      <c r="AB649">
        <v>14</v>
      </c>
      <c r="AC649">
        <v>9</v>
      </c>
      <c r="AD649">
        <v>5</v>
      </c>
      <c r="AE649">
        <v>64.290000000000006</v>
      </c>
      <c r="AF649">
        <v>9</v>
      </c>
      <c r="AG649">
        <v>8</v>
      </c>
      <c r="AH649">
        <v>3</v>
      </c>
      <c r="AI649">
        <v>3</v>
      </c>
    </row>
    <row r="650" spans="1:35" x14ac:dyDescent="0.2">
      <c r="A650" s="102">
        <v>1487</v>
      </c>
      <c r="B650">
        <v>5471</v>
      </c>
      <c r="C650" t="s">
        <v>1146</v>
      </c>
      <c r="D650" t="s">
        <v>1022</v>
      </c>
      <c r="E650">
        <v>3270</v>
      </c>
      <c r="F650">
        <v>3160</v>
      </c>
      <c r="G650">
        <v>300</v>
      </c>
      <c r="H650" t="s">
        <v>984</v>
      </c>
      <c r="I650">
        <v>6135</v>
      </c>
      <c r="J650" t="s">
        <v>1631</v>
      </c>
      <c r="K650" t="s">
        <v>992</v>
      </c>
      <c r="L650">
        <v>3065</v>
      </c>
      <c r="M650">
        <v>3095</v>
      </c>
      <c r="N650">
        <v>300</v>
      </c>
      <c r="O650" t="s">
        <v>981</v>
      </c>
      <c r="P650">
        <v>0.87185223609502405</v>
      </c>
      <c r="Q650">
        <v>0.93136149183448202</v>
      </c>
      <c r="R650">
        <v>0.11115243087787199</v>
      </c>
      <c r="S650" s="106">
        <v>8.2486751918551898E-2</v>
      </c>
      <c r="T650">
        <v>-0.98856766721733502</v>
      </c>
      <c r="U650">
        <v>0.98856766721733502</v>
      </c>
      <c r="V650">
        <v>0.187267749216769</v>
      </c>
      <c r="W650">
        <v>-9.17</v>
      </c>
      <c r="X650">
        <v>2.06</v>
      </c>
      <c r="Y650">
        <v>352225</v>
      </c>
      <c r="Z650">
        <v>25159</v>
      </c>
      <c r="AA650">
        <v>1.19</v>
      </c>
      <c r="AB650">
        <v>14</v>
      </c>
      <c r="AC650">
        <v>11</v>
      </c>
      <c r="AD650">
        <v>3</v>
      </c>
      <c r="AE650">
        <v>78.569999999999993</v>
      </c>
      <c r="AF650">
        <v>10</v>
      </c>
      <c r="AG650">
        <v>8</v>
      </c>
      <c r="AH650">
        <v>3</v>
      </c>
      <c r="AI650">
        <v>3</v>
      </c>
    </row>
    <row r="651" spans="1:35" x14ac:dyDescent="0.2">
      <c r="A651" s="102">
        <v>2191</v>
      </c>
      <c r="B651">
        <v>3048</v>
      </c>
      <c r="C651" t="s">
        <v>1226</v>
      </c>
      <c r="D651" t="s">
        <v>1004</v>
      </c>
      <c r="E651">
        <v>1026</v>
      </c>
      <c r="F651">
        <v>1031</v>
      </c>
      <c r="G651">
        <v>900</v>
      </c>
      <c r="H651" t="s">
        <v>981</v>
      </c>
      <c r="I651">
        <v>9715</v>
      </c>
      <c r="J651" t="s">
        <v>1239</v>
      </c>
      <c r="K651" t="s">
        <v>993</v>
      </c>
      <c r="L651">
        <v>2170</v>
      </c>
      <c r="M651">
        <v>2208</v>
      </c>
      <c r="N651">
        <v>400</v>
      </c>
      <c r="O651" t="s">
        <v>984</v>
      </c>
      <c r="P651">
        <v>0.81851952700233799</v>
      </c>
      <c r="Q651">
        <v>0.91569995084663003</v>
      </c>
      <c r="R651">
        <v>0.252602899697219</v>
      </c>
      <c r="S651" s="15">
        <v>3.9332841875402098E-2</v>
      </c>
      <c r="T651">
        <v>0.68820417945241497</v>
      </c>
      <c r="U651">
        <v>0.68820417945241497</v>
      </c>
      <c r="V651">
        <v>0.75868246612388501</v>
      </c>
      <c r="W651">
        <v>5.27</v>
      </c>
      <c r="X651">
        <v>5.0599999999999996</v>
      </c>
      <c r="Y651">
        <v>352165</v>
      </c>
      <c r="Z651">
        <v>19565</v>
      </c>
      <c r="AA651">
        <v>1.04</v>
      </c>
      <c r="AB651">
        <v>18</v>
      </c>
      <c r="AC651">
        <v>12</v>
      </c>
      <c r="AD651">
        <v>6</v>
      </c>
      <c r="AE651">
        <v>66.67</v>
      </c>
      <c r="AF651">
        <v>9</v>
      </c>
      <c r="AG651">
        <v>11</v>
      </c>
      <c r="AH651">
        <v>4</v>
      </c>
      <c r="AI651">
        <v>3</v>
      </c>
    </row>
    <row r="652" spans="1:35" x14ac:dyDescent="0.2">
      <c r="A652" s="102">
        <v>1617</v>
      </c>
      <c r="B652">
        <v>2327</v>
      </c>
      <c r="C652" t="s">
        <v>1284</v>
      </c>
      <c r="D652" t="s">
        <v>983</v>
      </c>
      <c r="E652">
        <v>2748</v>
      </c>
      <c r="F652">
        <v>2730</v>
      </c>
      <c r="G652">
        <v>400</v>
      </c>
      <c r="H652" t="s">
        <v>984</v>
      </c>
      <c r="I652">
        <v>5334</v>
      </c>
      <c r="J652" t="s">
        <v>1168</v>
      </c>
      <c r="K652" t="s">
        <v>980</v>
      </c>
      <c r="L652">
        <v>1586</v>
      </c>
      <c r="M652">
        <v>1584</v>
      </c>
      <c r="N652">
        <v>700</v>
      </c>
      <c r="O652" t="s">
        <v>981</v>
      </c>
      <c r="P652">
        <v>0.93601820955965898</v>
      </c>
      <c r="Q652">
        <v>0.92882683586473502</v>
      </c>
      <c r="R652">
        <v>0.16609838048227701</v>
      </c>
      <c r="S652" s="15">
        <v>1.7039438882194E-3</v>
      </c>
      <c r="T652">
        <v>-0.40154068751128003</v>
      </c>
      <c r="U652">
        <v>0.40154068751128003</v>
      </c>
      <c r="V652">
        <v>0.68776610671492999</v>
      </c>
      <c r="W652">
        <v>-1.59</v>
      </c>
      <c r="X652">
        <v>1.54</v>
      </c>
      <c r="Y652">
        <v>352020</v>
      </c>
      <c r="Z652">
        <v>23468</v>
      </c>
      <c r="AA652">
        <v>1.1599999999999999</v>
      </c>
      <c r="AB652">
        <v>15</v>
      </c>
      <c r="AC652">
        <v>10</v>
      </c>
      <c r="AD652">
        <v>5</v>
      </c>
      <c r="AE652">
        <v>66.67</v>
      </c>
      <c r="AF652">
        <v>9</v>
      </c>
      <c r="AG652">
        <v>9</v>
      </c>
      <c r="AH652">
        <v>4</v>
      </c>
      <c r="AI652">
        <v>2</v>
      </c>
    </row>
    <row r="653" spans="1:35" x14ac:dyDescent="0.2">
      <c r="A653" s="102">
        <v>86</v>
      </c>
      <c r="B653">
        <v>4208</v>
      </c>
      <c r="C653" t="s">
        <v>1120</v>
      </c>
      <c r="D653" t="s">
        <v>1003</v>
      </c>
      <c r="E653">
        <v>1716</v>
      </c>
      <c r="F653">
        <v>1689</v>
      </c>
      <c r="G653">
        <v>600</v>
      </c>
      <c r="H653" t="s">
        <v>984</v>
      </c>
      <c r="I653">
        <v>8850</v>
      </c>
      <c r="J653" t="s">
        <v>1485</v>
      </c>
      <c r="K653" t="s">
        <v>1000</v>
      </c>
      <c r="L653">
        <v>1977</v>
      </c>
      <c r="M653">
        <v>2027</v>
      </c>
      <c r="N653">
        <v>500</v>
      </c>
      <c r="O653" t="s">
        <v>981</v>
      </c>
      <c r="P653">
        <v>0.95719049217877405</v>
      </c>
      <c r="Q653">
        <v>0.97201952927802704</v>
      </c>
      <c r="R653" s="15">
        <v>0.13130132924748</v>
      </c>
      <c r="S653" s="15">
        <v>1.3805894120990699E-3</v>
      </c>
      <c r="T653">
        <v>-0.53470451918363504</v>
      </c>
      <c r="U653">
        <v>0.53470451918363504</v>
      </c>
      <c r="V653">
        <v>0.71363887207576504</v>
      </c>
      <c r="W653">
        <v>-1.46</v>
      </c>
      <c r="X653">
        <v>0.01</v>
      </c>
      <c r="Y653">
        <v>351787</v>
      </c>
      <c r="Z653">
        <v>31981</v>
      </c>
      <c r="AA653">
        <v>1.6</v>
      </c>
      <c r="AB653">
        <v>11</v>
      </c>
      <c r="AC653">
        <v>8</v>
      </c>
      <c r="AD653">
        <v>3</v>
      </c>
      <c r="AE653">
        <v>72.73</v>
      </c>
      <c r="AF653">
        <v>11</v>
      </c>
      <c r="AG653">
        <v>6</v>
      </c>
      <c r="AH653">
        <v>2</v>
      </c>
      <c r="AI653">
        <v>3</v>
      </c>
    </row>
    <row r="654" spans="1:35" x14ac:dyDescent="0.2">
      <c r="A654" s="102">
        <v>1368</v>
      </c>
      <c r="B654">
        <v>7259</v>
      </c>
      <c r="C654" t="s">
        <v>24</v>
      </c>
      <c r="D654" t="s">
        <v>996</v>
      </c>
      <c r="E654">
        <v>3130</v>
      </c>
      <c r="F654">
        <v>3220</v>
      </c>
      <c r="G654">
        <v>300</v>
      </c>
      <c r="H654" t="s">
        <v>981</v>
      </c>
      <c r="I654">
        <v>7272</v>
      </c>
      <c r="J654" t="s">
        <v>1133</v>
      </c>
      <c r="K654" t="s">
        <v>996</v>
      </c>
      <c r="L654">
        <v>1376</v>
      </c>
      <c r="M654">
        <v>1365</v>
      </c>
      <c r="N654">
        <v>700</v>
      </c>
      <c r="O654" t="s">
        <v>984</v>
      </c>
      <c r="P654">
        <v>0.93734973905347396</v>
      </c>
      <c r="Q654">
        <v>0.93373570610815204</v>
      </c>
      <c r="R654">
        <v>0.19879235584938801</v>
      </c>
      <c r="S654">
        <v>5.30926324978871E-2</v>
      </c>
      <c r="T654">
        <v>1.8701653569654999</v>
      </c>
      <c r="U654">
        <v>1.8701653569654999</v>
      </c>
      <c r="V654">
        <v>1.26213064616383</v>
      </c>
      <c r="W654">
        <v>12.83</v>
      </c>
      <c r="X654">
        <v>1.0900000000000001</v>
      </c>
      <c r="Y654">
        <v>350635</v>
      </c>
      <c r="Z654">
        <v>35064</v>
      </c>
      <c r="AA654">
        <v>1.94</v>
      </c>
      <c r="AB654">
        <v>10</v>
      </c>
      <c r="AC654">
        <v>9</v>
      </c>
      <c r="AD654">
        <v>1</v>
      </c>
      <c r="AE654">
        <v>90</v>
      </c>
      <c r="AF654">
        <v>13</v>
      </c>
      <c r="AG654">
        <v>7</v>
      </c>
      <c r="AH654">
        <v>0</v>
      </c>
      <c r="AI654">
        <v>3</v>
      </c>
    </row>
    <row r="655" spans="1:35" x14ac:dyDescent="0.2">
      <c r="A655" s="102">
        <v>2153</v>
      </c>
      <c r="B655">
        <v>5232</v>
      </c>
      <c r="C655" t="s">
        <v>1606</v>
      </c>
      <c r="D655" t="s">
        <v>980</v>
      </c>
      <c r="E655">
        <v>3620</v>
      </c>
      <c r="F655">
        <v>3640</v>
      </c>
      <c r="G655">
        <v>300</v>
      </c>
      <c r="H655" t="s">
        <v>981</v>
      </c>
      <c r="I655">
        <v>8233</v>
      </c>
      <c r="J655" t="s">
        <v>1013</v>
      </c>
      <c r="K655" t="s">
        <v>1004</v>
      </c>
      <c r="L655">
        <v>961</v>
      </c>
      <c r="M655">
        <v>967</v>
      </c>
      <c r="N655">
        <v>1100</v>
      </c>
      <c r="O655" t="s">
        <v>984</v>
      </c>
      <c r="P655">
        <v>0.81796865990293599</v>
      </c>
      <c r="Q655">
        <v>0.91679407921264799</v>
      </c>
      <c r="R655" s="15">
        <v>0.27566072309907602</v>
      </c>
      <c r="S655">
        <v>8.9132690119373706E-2</v>
      </c>
      <c r="T655">
        <v>0.77016021604181695</v>
      </c>
      <c r="U655">
        <v>0.77016021604181695</v>
      </c>
      <c r="V655">
        <v>0.78270411518173799</v>
      </c>
      <c r="W655">
        <v>3.13</v>
      </c>
      <c r="X655">
        <v>2.59</v>
      </c>
      <c r="Y655">
        <v>350216</v>
      </c>
      <c r="Z655">
        <v>18432</v>
      </c>
      <c r="AA655">
        <v>0.99</v>
      </c>
      <c r="AB655">
        <v>19</v>
      </c>
      <c r="AC655">
        <v>12</v>
      </c>
      <c r="AD655">
        <v>7</v>
      </c>
      <c r="AE655">
        <v>63.16</v>
      </c>
      <c r="AF655">
        <v>10</v>
      </c>
      <c r="AG655">
        <v>9</v>
      </c>
      <c r="AH655">
        <v>4</v>
      </c>
      <c r="AI655">
        <v>6</v>
      </c>
    </row>
    <row r="656" spans="1:35" x14ac:dyDescent="0.2">
      <c r="A656" s="102">
        <v>3699</v>
      </c>
      <c r="B656">
        <v>6028</v>
      </c>
      <c r="C656" t="s">
        <v>469</v>
      </c>
      <c r="D656" t="s">
        <v>993</v>
      </c>
      <c r="E656">
        <v>6150</v>
      </c>
      <c r="F656">
        <v>6230</v>
      </c>
      <c r="G656">
        <v>100</v>
      </c>
      <c r="H656" t="s">
        <v>981</v>
      </c>
      <c r="I656">
        <v>8306</v>
      </c>
      <c r="J656" t="s">
        <v>1123</v>
      </c>
      <c r="K656" t="s">
        <v>1024</v>
      </c>
      <c r="L656">
        <v>409</v>
      </c>
      <c r="M656">
        <v>407.4</v>
      </c>
      <c r="N656">
        <v>1500</v>
      </c>
      <c r="O656" t="s">
        <v>984</v>
      </c>
      <c r="P656">
        <v>0.83650472951232602</v>
      </c>
      <c r="Q656">
        <v>0.87592524043254805</v>
      </c>
      <c r="R656" s="106">
        <v>0.18152645489684899</v>
      </c>
      <c r="S656" s="106">
        <v>3.0510529635715E-2</v>
      </c>
      <c r="T656">
        <v>2.1719517254363301</v>
      </c>
      <c r="U656">
        <v>2.1719517254363301</v>
      </c>
      <c r="V656">
        <v>2.1823475197584101</v>
      </c>
      <c r="W656">
        <v>16.88</v>
      </c>
      <c r="X656">
        <v>1.91</v>
      </c>
      <c r="Y656">
        <v>349470</v>
      </c>
      <c r="Z656">
        <v>13979</v>
      </c>
      <c r="AA656">
        <v>0.65</v>
      </c>
      <c r="AB656">
        <v>25</v>
      </c>
      <c r="AC656">
        <v>14</v>
      </c>
      <c r="AD656">
        <v>11</v>
      </c>
      <c r="AE656">
        <v>56</v>
      </c>
      <c r="AF656">
        <v>8</v>
      </c>
      <c r="AG656">
        <v>13</v>
      </c>
      <c r="AH656">
        <v>9</v>
      </c>
      <c r="AI656">
        <v>3</v>
      </c>
    </row>
    <row r="657" spans="1:35" x14ac:dyDescent="0.2">
      <c r="A657" s="102">
        <v>2509</v>
      </c>
      <c r="B657">
        <v>2282</v>
      </c>
      <c r="C657" t="s">
        <v>1598</v>
      </c>
      <c r="D657" t="s">
        <v>1006</v>
      </c>
      <c r="E657">
        <v>3665</v>
      </c>
      <c r="F657">
        <v>3740</v>
      </c>
      <c r="G657">
        <v>200</v>
      </c>
      <c r="H657" t="s">
        <v>981</v>
      </c>
      <c r="I657">
        <v>4183</v>
      </c>
      <c r="J657" t="s">
        <v>1122</v>
      </c>
      <c r="K657" t="s">
        <v>1003</v>
      </c>
      <c r="L657">
        <v>1879</v>
      </c>
      <c r="M657">
        <v>1889</v>
      </c>
      <c r="N657">
        <v>400</v>
      </c>
      <c r="O657" t="s">
        <v>984</v>
      </c>
      <c r="P657">
        <v>0.83112161488227798</v>
      </c>
      <c r="Q657">
        <v>0.90824225713259699</v>
      </c>
      <c r="R657">
        <v>0.113385490652608</v>
      </c>
      <c r="S657">
        <v>2.5534372136748599E-3</v>
      </c>
      <c r="T657">
        <v>1.73208443701738</v>
      </c>
      <c r="U657">
        <v>1.73208443701738</v>
      </c>
      <c r="V657">
        <v>1.39685219180816</v>
      </c>
      <c r="W657">
        <v>8.92</v>
      </c>
      <c r="X657">
        <v>1.02</v>
      </c>
      <c r="Y657">
        <v>349281</v>
      </c>
      <c r="Z657">
        <v>34928</v>
      </c>
      <c r="AA657">
        <v>1.96</v>
      </c>
      <c r="AB657">
        <v>10</v>
      </c>
      <c r="AC657">
        <v>7</v>
      </c>
      <c r="AD657">
        <v>3</v>
      </c>
      <c r="AE657">
        <v>70</v>
      </c>
      <c r="AF657">
        <v>10</v>
      </c>
      <c r="AG657">
        <v>6</v>
      </c>
      <c r="AH657">
        <v>3</v>
      </c>
      <c r="AI657">
        <v>1</v>
      </c>
    </row>
    <row r="658" spans="1:35" x14ac:dyDescent="0.2">
      <c r="A658" s="102">
        <v>496</v>
      </c>
      <c r="B658">
        <v>4849</v>
      </c>
      <c r="C658" t="s">
        <v>464</v>
      </c>
      <c r="D658" t="s">
        <v>993</v>
      </c>
      <c r="E658">
        <v>2542</v>
      </c>
      <c r="F658">
        <v>2592</v>
      </c>
      <c r="G658">
        <v>400</v>
      </c>
      <c r="H658" t="s">
        <v>984</v>
      </c>
      <c r="I658">
        <v>6141</v>
      </c>
      <c r="J658" t="s">
        <v>1163</v>
      </c>
      <c r="K658" t="s">
        <v>992</v>
      </c>
      <c r="L658">
        <v>1172</v>
      </c>
      <c r="M658">
        <v>1148</v>
      </c>
      <c r="N658">
        <v>900</v>
      </c>
      <c r="O658" t="s">
        <v>981</v>
      </c>
      <c r="P658">
        <v>0.97682583877489404</v>
      </c>
      <c r="Q658">
        <v>0.95422263971863197</v>
      </c>
      <c r="R658">
        <v>4.5924975124798699E-2</v>
      </c>
      <c r="S658" s="15">
        <v>3.43878437238768E-3</v>
      </c>
      <c r="T658">
        <v>-0.435732381802581</v>
      </c>
      <c r="U658">
        <v>0.435732381802581</v>
      </c>
      <c r="V658">
        <v>0.72509131138957195</v>
      </c>
      <c r="W658">
        <v>-4.43</v>
      </c>
      <c r="X658">
        <v>0.35</v>
      </c>
      <c r="Y658">
        <v>348902</v>
      </c>
      <c r="Z658">
        <v>23260</v>
      </c>
      <c r="AA658">
        <v>1.1100000000000001</v>
      </c>
      <c r="AB658">
        <v>15</v>
      </c>
      <c r="AC658">
        <v>9</v>
      </c>
      <c r="AD658">
        <v>6</v>
      </c>
      <c r="AE658">
        <v>60</v>
      </c>
      <c r="AF658">
        <v>7</v>
      </c>
      <c r="AG658">
        <v>8</v>
      </c>
      <c r="AH658">
        <v>6</v>
      </c>
      <c r="AI658">
        <v>1</v>
      </c>
    </row>
    <row r="659" spans="1:35" x14ac:dyDescent="0.2">
      <c r="A659" s="102">
        <v>2604</v>
      </c>
      <c r="B659">
        <v>4631</v>
      </c>
      <c r="C659" t="s">
        <v>1183</v>
      </c>
      <c r="D659" t="s">
        <v>1003</v>
      </c>
      <c r="E659">
        <v>2599</v>
      </c>
      <c r="F659">
        <v>2630</v>
      </c>
      <c r="G659">
        <v>400</v>
      </c>
      <c r="H659" t="s">
        <v>981</v>
      </c>
      <c r="I659">
        <v>6361</v>
      </c>
      <c r="J659" t="s">
        <v>615</v>
      </c>
      <c r="K659" t="s">
        <v>992</v>
      </c>
      <c r="L659">
        <v>2330</v>
      </c>
      <c r="M659">
        <v>2265</v>
      </c>
      <c r="N659">
        <v>500</v>
      </c>
      <c r="O659" t="s">
        <v>984</v>
      </c>
      <c r="P659">
        <v>0.924647269883206</v>
      </c>
      <c r="Q659">
        <v>0.905733578507949</v>
      </c>
      <c r="R659">
        <v>8.4823914278548296E-2</v>
      </c>
      <c r="S659">
        <v>4.0070785104479999E-2</v>
      </c>
      <c r="T659">
        <v>1.6084206219671</v>
      </c>
      <c r="U659">
        <v>1.6084206219671</v>
      </c>
      <c r="V659">
        <v>1.2017348898134199</v>
      </c>
      <c r="W659">
        <v>10.7</v>
      </c>
      <c r="X659">
        <v>7.65</v>
      </c>
      <c r="Y659">
        <v>348720</v>
      </c>
      <c r="Z659">
        <v>29060</v>
      </c>
      <c r="AA659">
        <v>1.7</v>
      </c>
      <c r="AB659">
        <v>12</v>
      </c>
      <c r="AC659">
        <v>8</v>
      </c>
      <c r="AD659">
        <v>4</v>
      </c>
      <c r="AE659">
        <v>66.67</v>
      </c>
      <c r="AF659">
        <v>9</v>
      </c>
      <c r="AG659">
        <v>6</v>
      </c>
      <c r="AH659">
        <v>2</v>
      </c>
      <c r="AI659">
        <v>4</v>
      </c>
    </row>
    <row r="660" spans="1:35" x14ac:dyDescent="0.2">
      <c r="A660" s="102">
        <v>3331</v>
      </c>
      <c r="B660">
        <v>4185</v>
      </c>
      <c r="C660" t="s">
        <v>1282</v>
      </c>
      <c r="D660" t="s">
        <v>1003</v>
      </c>
      <c r="E660">
        <v>1973</v>
      </c>
      <c r="F660">
        <v>1971</v>
      </c>
      <c r="G660">
        <v>500</v>
      </c>
      <c r="H660" t="s">
        <v>981</v>
      </c>
      <c r="I660">
        <v>9433</v>
      </c>
      <c r="J660" t="s">
        <v>465</v>
      </c>
      <c r="K660" t="s">
        <v>983</v>
      </c>
      <c r="L660">
        <v>3222</v>
      </c>
      <c r="M660">
        <v>3243</v>
      </c>
      <c r="N660">
        <v>300</v>
      </c>
      <c r="O660" t="s">
        <v>984</v>
      </c>
      <c r="P660">
        <v>0.778802820703832</v>
      </c>
      <c r="Q660">
        <v>0.88730849664135103</v>
      </c>
      <c r="R660" s="106">
        <v>7.8219744688038106E-2</v>
      </c>
      <c r="S660" s="106">
        <v>1.61213855737916E-2</v>
      </c>
      <c r="T660">
        <v>8.4716630189866804E-2</v>
      </c>
      <c r="U660">
        <v>8.4716630189866804E-2</v>
      </c>
      <c r="V660">
        <v>0.69339869277138</v>
      </c>
      <c r="W660">
        <v>0.39</v>
      </c>
      <c r="X660">
        <v>1.3</v>
      </c>
      <c r="Y660">
        <v>348597</v>
      </c>
      <c r="Z660">
        <v>29050</v>
      </c>
      <c r="AA660">
        <v>1.62</v>
      </c>
      <c r="AB660">
        <v>12</v>
      </c>
      <c r="AC660">
        <v>8</v>
      </c>
      <c r="AD660">
        <v>4</v>
      </c>
      <c r="AE660">
        <v>66.67</v>
      </c>
      <c r="AF660">
        <v>10</v>
      </c>
      <c r="AG660">
        <v>6</v>
      </c>
      <c r="AH660">
        <v>2</v>
      </c>
      <c r="AI660">
        <v>4</v>
      </c>
    </row>
    <row r="661" spans="1:35" x14ac:dyDescent="0.2">
      <c r="A661" s="102">
        <v>3362</v>
      </c>
      <c r="B661">
        <v>4704</v>
      </c>
      <c r="C661" t="s">
        <v>945</v>
      </c>
      <c r="D661" t="s">
        <v>983</v>
      </c>
      <c r="E661">
        <v>5650</v>
      </c>
      <c r="F661">
        <v>5740</v>
      </c>
      <c r="G661">
        <v>100</v>
      </c>
      <c r="H661" t="s">
        <v>981</v>
      </c>
      <c r="I661">
        <v>6952</v>
      </c>
      <c r="J661" t="s">
        <v>375</v>
      </c>
      <c r="K661" t="s">
        <v>986</v>
      </c>
      <c r="L661">
        <v>1624</v>
      </c>
      <c r="M661">
        <v>1635</v>
      </c>
      <c r="N661">
        <v>400</v>
      </c>
      <c r="O661" t="s">
        <v>984</v>
      </c>
      <c r="P661">
        <v>0.74614456842523302</v>
      </c>
      <c r="Q661">
        <v>0.88625015546728103</v>
      </c>
      <c r="R661">
        <v>0.108784244724901</v>
      </c>
      <c r="S661" s="15">
        <v>2.9749757607667798E-4</v>
      </c>
      <c r="T661">
        <v>1.8289118907997901</v>
      </c>
      <c r="U661">
        <v>1.8289118907997901</v>
      </c>
      <c r="V661">
        <v>1.63758767550006</v>
      </c>
      <c r="W661">
        <v>12.89</v>
      </c>
      <c r="X661">
        <v>13.94</v>
      </c>
      <c r="Y661">
        <v>348397</v>
      </c>
      <c r="Z661">
        <v>24886</v>
      </c>
      <c r="AA661">
        <v>1.39</v>
      </c>
      <c r="AB661">
        <v>14</v>
      </c>
      <c r="AC661">
        <v>9</v>
      </c>
      <c r="AD661">
        <v>5</v>
      </c>
      <c r="AE661">
        <v>64.290000000000006</v>
      </c>
      <c r="AF661">
        <v>14</v>
      </c>
      <c r="AG661">
        <v>6</v>
      </c>
      <c r="AH661">
        <v>0</v>
      </c>
      <c r="AI661">
        <v>8</v>
      </c>
    </row>
    <row r="662" spans="1:35" x14ac:dyDescent="0.2">
      <c r="A662" s="102">
        <v>2355</v>
      </c>
      <c r="B662">
        <v>1959</v>
      </c>
      <c r="C662" t="s">
        <v>1625</v>
      </c>
      <c r="D662" t="s">
        <v>990</v>
      </c>
      <c r="E662">
        <v>2965</v>
      </c>
      <c r="F662">
        <v>2941</v>
      </c>
      <c r="G662">
        <v>300</v>
      </c>
      <c r="H662" t="s">
        <v>981</v>
      </c>
      <c r="I662">
        <v>6183</v>
      </c>
      <c r="J662" t="s">
        <v>1154</v>
      </c>
      <c r="K662" t="s">
        <v>993</v>
      </c>
      <c r="L662">
        <v>1264</v>
      </c>
      <c r="M662">
        <v>1259</v>
      </c>
      <c r="N662">
        <v>700</v>
      </c>
      <c r="O662" t="s">
        <v>984</v>
      </c>
      <c r="P662">
        <v>0.80127991113038599</v>
      </c>
      <c r="Q662">
        <v>0.91162516424068996</v>
      </c>
      <c r="R662">
        <v>0.19902889210272001</v>
      </c>
      <c r="S662">
        <v>1.32400511583628E-2</v>
      </c>
      <c r="T662">
        <v>1.5685701314922199E-2</v>
      </c>
      <c r="U662">
        <v>1.5685701314922199E-2</v>
      </c>
      <c r="V662">
        <v>4.2452499228714399E-2</v>
      </c>
      <c r="W662">
        <v>0.15</v>
      </c>
      <c r="X662">
        <v>0.11</v>
      </c>
      <c r="Y662">
        <v>348146</v>
      </c>
      <c r="Z662">
        <v>21759</v>
      </c>
      <c r="AA662">
        <v>1.04</v>
      </c>
      <c r="AB662">
        <v>16</v>
      </c>
      <c r="AC662">
        <v>11</v>
      </c>
      <c r="AD662">
        <v>5</v>
      </c>
      <c r="AE662">
        <v>68.75</v>
      </c>
      <c r="AF662">
        <v>12</v>
      </c>
      <c r="AG662">
        <v>7</v>
      </c>
      <c r="AH662">
        <v>4</v>
      </c>
      <c r="AI662">
        <v>5</v>
      </c>
    </row>
    <row r="663" spans="1:35" x14ac:dyDescent="0.2">
      <c r="A663" s="102">
        <v>310</v>
      </c>
      <c r="B663">
        <v>1605</v>
      </c>
      <c r="C663" t="s">
        <v>1156</v>
      </c>
      <c r="D663" t="s">
        <v>1139</v>
      </c>
      <c r="E663">
        <v>692</v>
      </c>
      <c r="F663">
        <v>709.3</v>
      </c>
      <c r="G663">
        <v>1500</v>
      </c>
      <c r="H663" t="s">
        <v>981</v>
      </c>
      <c r="I663">
        <v>7205</v>
      </c>
      <c r="J663" t="s">
        <v>56</v>
      </c>
      <c r="K663" t="s">
        <v>996</v>
      </c>
      <c r="L663">
        <v>618</v>
      </c>
      <c r="M663">
        <v>600</v>
      </c>
      <c r="N663">
        <v>1800</v>
      </c>
      <c r="O663" t="s">
        <v>984</v>
      </c>
      <c r="P663">
        <v>0.96316306641897298</v>
      </c>
      <c r="Q663">
        <v>0.96001705568796003</v>
      </c>
      <c r="R663" s="15">
        <v>0.30965051502232199</v>
      </c>
      <c r="S663">
        <v>8.3640711866049697E-2</v>
      </c>
      <c r="T663">
        <v>2.14714566994635</v>
      </c>
      <c r="U663">
        <v>2.14714566994635</v>
      </c>
      <c r="V663">
        <v>1.03339269303188</v>
      </c>
      <c r="W663">
        <v>11.27</v>
      </c>
      <c r="X663">
        <v>1.51</v>
      </c>
      <c r="Y663">
        <v>347953</v>
      </c>
      <c r="Z663">
        <v>18313</v>
      </c>
      <c r="AA663">
        <v>0.84</v>
      </c>
      <c r="AB663">
        <v>19</v>
      </c>
      <c r="AC663">
        <v>12</v>
      </c>
      <c r="AD663">
        <v>7</v>
      </c>
      <c r="AE663">
        <v>63.16</v>
      </c>
      <c r="AF663">
        <v>12</v>
      </c>
      <c r="AG663">
        <v>9</v>
      </c>
      <c r="AH663">
        <v>5</v>
      </c>
      <c r="AI663">
        <v>5</v>
      </c>
    </row>
    <row r="664" spans="1:35" x14ac:dyDescent="0.2">
      <c r="A664" s="102">
        <v>383</v>
      </c>
      <c r="B664">
        <v>3289</v>
      </c>
      <c r="C664" t="s">
        <v>535</v>
      </c>
      <c r="D664" t="s">
        <v>1000</v>
      </c>
      <c r="E664">
        <v>505</v>
      </c>
      <c r="F664">
        <v>513</v>
      </c>
      <c r="G664">
        <v>2100</v>
      </c>
      <c r="H664" t="s">
        <v>984</v>
      </c>
      <c r="I664">
        <v>8425</v>
      </c>
      <c r="J664" t="s">
        <v>1109</v>
      </c>
      <c r="K664" t="s">
        <v>987</v>
      </c>
      <c r="L664">
        <v>2140</v>
      </c>
      <c r="M664">
        <v>2161</v>
      </c>
      <c r="N664">
        <v>500</v>
      </c>
      <c r="O664" t="s">
        <v>981</v>
      </c>
      <c r="P664">
        <v>0.96173082161112</v>
      </c>
      <c r="Q664">
        <v>0.95744637141829902</v>
      </c>
      <c r="R664">
        <v>0.16703444482336299</v>
      </c>
      <c r="S664">
        <v>2.0718222226637301E-2</v>
      </c>
      <c r="T664">
        <v>-0.57901026161494595</v>
      </c>
      <c r="U664">
        <v>0.57901026161494595</v>
      </c>
      <c r="V664">
        <v>0.60521947215770699</v>
      </c>
      <c r="W664">
        <v>-2.83</v>
      </c>
      <c r="X664">
        <v>0.3</v>
      </c>
      <c r="Y664">
        <v>347773</v>
      </c>
      <c r="Z664">
        <v>17389</v>
      </c>
      <c r="AA664">
        <v>0.79</v>
      </c>
      <c r="AB664">
        <v>20</v>
      </c>
      <c r="AC664">
        <v>13</v>
      </c>
      <c r="AD664">
        <v>7</v>
      </c>
      <c r="AE664">
        <v>65</v>
      </c>
      <c r="AF664">
        <v>11</v>
      </c>
      <c r="AG664">
        <v>9</v>
      </c>
      <c r="AH664">
        <v>4</v>
      </c>
      <c r="AI664">
        <v>7</v>
      </c>
    </row>
    <row r="665" spans="1:35" x14ac:dyDescent="0.2">
      <c r="A665" s="102">
        <v>139</v>
      </c>
      <c r="B665">
        <v>6301</v>
      </c>
      <c r="C665" t="s">
        <v>52</v>
      </c>
      <c r="D665" t="s">
        <v>992</v>
      </c>
      <c r="E665">
        <v>2030</v>
      </c>
      <c r="F665">
        <v>2033.5</v>
      </c>
      <c r="G665">
        <v>500</v>
      </c>
      <c r="H665" t="s">
        <v>981</v>
      </c>
      <c r="I665">
        <v>6471</v>
      </c>
      <c r="J665" t="s">
        <v>877</v>
      </c>
      <c r="K665" t="s">
        <v>992</v>
      </c>
      <c r="L665">
        <v>742</v>
      </c>
      <c r="M665">
        <v>738</v>
      </c>
      <c r="N665">
        <v>1400</v>
      </c>
      <c r="O665" t="s">
        <v>984</v>
      </c>
      <c r="P665">
        <v>0.93204496298103201</v>
      </c>
      <c r="Q665">
        <v>0.96745198503540597</v>
      </c>
      <c r="R665">
        <v>0.37408783933440598</v>
      </c>
      <c r="S665">
        <v>7.1505980404744096E-2</v>
      </c>
      <c r="T665">
        <v>0.58333644778639204</v>
      </c>
      <c r="U665">
        <v>0.58333644778639204</v>
      </c>
      <c r="V665">
        <v>0.90659960944424101</v>
      </c>
      <c r="W665">
        <v>2.4300000000000002</v>
      </c>
      <c r="X665">
        <v>1.62</v>
      </c>
      <c r="Y665">
        <v>347618</v>
      </c>
      <c r="Z665">
        <v>19312</v>
      </c>
      <c r="AA665">
        <v>0.93</v>
      </c>
      <c r="AB665">
        <v>18</v>
      </c>
      <c r="AC665">
        <v>13</v>
      </c>
      <c r="AD665">
        <v>5</v>
      </c>
      <c r="AE665">
        <v>72.22</v>
      </c>
      <c r="AF665">
        <v>13</v>
      </c>
      <c r="AG665">
        <v>8</v>
      </c>
      <c r="AH665">
        <v>1</v>
      </c>
      <c r="AI665">
        <v>9</v>
      </c>
    </row>
    <row r="666" spans="1:35" x14ac:dyDescent="0.2">
      <c r="A666" s="102">
        <v>2255</v>
      </c>
      <c r="B666">
        <v>1662</v>
      </c>
      <c r="C666" t="s">
        <v>481</v>
      </c>
      <c r="D666" t="s">
        <v>1139</v>
      </c>
      <c r="E666">
        <v>2007</v>
      </c>
      <c r="F666">
        <v>2085</v>
      </c>
      <c r="G666">
        <v>500</v>
      </c>
      <c r="H666" t="s">
        <v>981</v>
      </c>
      <c r="I666">
        <v>9101</v>
      </c>
      <c r="J666" t="s">
        <v>739</v>
      </c>
      <c r="K666" t="s">
        <v>1165</v>
      </c>
      <c r="L666">
        <v>1392</v>
      </c>
      <c r="M666">
        <v>1404</v>
      </c>
      <c r="N666">
        <v>700</v>
      </c>
      <c r="O666" t="s">
        <v>984</v>
      </c>
      <c r="P666">
        <v>0.93006955172056704</v>
      </c>
      <c r="Q666">
        <v>0.91419236198694998</v>
      </c>
      <c r="R666" s="106">
        <v>2.18095116539022E-2</v>
      </c>
      <c r="S666">
        <v>9.1221606211592005E-2</v>
      </c>
      <c r="T666">
        <v>0.30032998881817402</v>
      </c>
      <c r="U666">
        <v>0.30032998881817402</v>
      </c>
      <c r="V666">
        <v>0.62115686005000503</v>
      </c>
      <c r="W666">
        <v>2.2000000000000002</v>
      </c>
      <c r="X666">
        <v>5.73</v>
      </c>
      <c r="Y666">
        <v>347554</v>
      </c>
      <c r="Z666">
        <v>23170</v>
      </c>
      <c r="AA666">
        <v>1.24</v>
      </c>
      <c r="AB666">
        <v>15</v>
      </c>
      <c r="AC666">
        <v>9</v>
      </c>
      <c r="AD666">
        <v>6</v>
      </c>
      <c r="AE666">
        <v>60</v>
      </c>
      <c r="AF666">
        <v>11</v>
      </c>
      <c r="AG666">
        <v>8</v>
      </c>
      <c r="AH666">
        <v>2</v>
      </c>
      <c r="AI666">
        <v>5</v>
      </c>
    </row>
    <row r="667" spans="1:35" x14ac:dyDescent="0.2">
      <c r="A667" s="102">
        <v>4304</v>
      </c>
      <c r="B667">
        <v>3880</v>
      </c>
      <c r="C667" t="s">
        <v>930</v>
      </c>
      <c r="D667" t="s">
        <v>1143</v>
      </c>
      <c r="E667">
        <v>1453</v>
      </c>
      <c r="F667">
        <v>1461</v>
      </c>
      <c r="G667">
        <v>600</v>
      </c>
      <c r="H667" t="s">
        <v>981</v>
      </c>
      <c r="I667">
        <v>9437</v>
      </c>
      <c r="J667" t="s">
        <v>402</v>
      </c>
      <c r="K667" t="s">
        <v>983</v>
      </c>
      <c r="L667">
        <v>3058</v>
      </c>
      <c r="M667">
        <v>3104</v>
      </c>
      <c r="N667">
        <v>300</v>
      </c>
      <c r="O667" t="s">
        <v>984</v>
      </c>
      <c r="P667">
        <v>0.78986607183703295</v>
      </c>
      <c r="Q667">
        <v>0.85327001842702899</v>
      </c>
      <c r="R667">
        <v>1.30776337320683E-2</v>
      </c>
      <c r="S667">
        <v>9.9743026201721499E-2</v>
      </c>
      <c r="T667">
        <v>0.53922224716613998</v>
      </c>
      <c r="U667">
        <v>0.53922224716613998</v>
      </c>
      <c r="V667">
        <v>0.62557893972526801</v>
      </c>
      <c r="W667">
        <v>1.69</v>
      </c>
      <c r="X667">
        <v>5.86</v>
      </c>
      <c r="Y667">
        <v>347376</v>
      </c>
      <c r="Z667">
        <v>20434</v>
      </c>
      <c r="AA667">
        <v>1.07</v>
      </c>
      <c r="AB667">
        <v>17</v>
      </c>
      <c r="AC667">
        <v>11</v>
      </c>
      <c r="AD667">
        <v>6</v>
      </c>
      <c r="AE667">
        <v>64.709999999999994</v>
      </c>
      <c r="AF667">
        <v>11</v>
      </c>
      <c r="AG667">
        <v>10</v>
      </c>
      <c r="AH667">
        <v>3</v>
      </c>
      <c r="AI667">
        <v>4</v>
      </c>
    </row>
    <row r="668" spans="1:35" x14ac:dyDescent="0.2">
      <c r="A668" s="102">
        <v>1423</v>
      </c>
      <c r="B668">
        <v>2501</v>
      </c>
      <c r="C668" t="s">
        <v>501</v>
      </c>
      <c r="D668" t="s">
        <v>1006</v>
      </c>
      <c r="E668">
        <v>1962</v>
      </c>
      <c r="F668">
        <v>2008</v>
      </c>
      <c r="G668">
        <v>500</v>
      </c>
      <c r="H668" t="s">
        <v>981</v>
      </c>
      <c r="I668">
        <v>8411</v>
      </c>
      <c r="J668" t="s">
        <v>1068</v>
      </c>
      <c r="K668" t="s">
        <v>1024</v>
      </c>
      <c r="L668">
        <v>120.4</v>
      </c>
      <c r="M668">
        <v>119.7</v>
      </c>
      <c r="N668">
        <v>8400</v>
      </c>
      <c r="O668" t="s">
        <v>984</v>
      </c>
      <c r="P668">
        <v>0.85443049568808604</v>
      </c>
      <c r="Q668">
        <v>0.93263149183661798</v>
      </c>
      <c r="R668" s="106">
        <v>0.42523778096539799</v>
      </c>
      <c r="S668" s="15">
        <v>9.6267308287820694E-2</v>
      </c>
      <c r="T668">
        <v>1.10403443528451</v>
      </c>
      <c r="U668">
        <v>1.10403443528451</v>
      </c>
      <c r="V668">
        <v>7.0818664425331398E-2</v>
      </c>
      <c r="W668">
        <v>4.95</v>
      </c>
      <c r="X668">
        <v>0.15</v>
      </c>
      <c r="Y668">
        <v>347127</v>
      </c>
      <c r="Z668">
        <v>18270</v>
      </c>
      <c r="AA668">
        <v>0.93</v>
      </c>
      <c r="AB668">
        <v>19</v>
      </c>
      <c r="AC668">
        <v>11</v>
      </c>
      <c r="AD668">
        <v>8</v>
      </c>
      <c r="AE668">
        <v>57.89</v>
      </c>
      <c r="AF668">
        <v>12</v>
      </c>
      <c r="AG668">
        <v>8</v>
      </c>
      <c r="AH668">
        <v>2</v>
      </c>
      <c r="AI668">
        <v>9</v>
      </c>
    </row>
    <row r="669" spans="1:35" x14ac:dyDescent="0.2">
      <c r="A669" s="102">
        <v>4358</v>
      </c>
      <c r="B669">
        <v>4527</v>
      </c>
      <c r="C669" t="s">
        <v>1306</v>
      </c>
      <c r="D669" t="s">
        <v>1001</v>
      </c>
      <c r="E669">
        <v>3360</v>
      </c>
      <c r="F669">
        <v>3405</v>
      </c>
      <c r="G669">
        <v>300</v>
      </c>
      <c r="H669" t="s">
        <v>981</v>
      </c>
      <c r="I669">
        <v>6406</v>
      </c>
      <c r="J669" t="s">
        <v>1490</v>
      </c>
      <c r="K669" t="s">
        <v>992</v>
      </c>
      <c r="L669">
        <v>1505</v>
      </c>
      <c r="M669">
        <v>1515</v>
      </c>
      <c r="N669">
        <v>700</v>
      </c>
      <c r="O669" t="s">
        <v>984</v>
      </c>
      <c r="P669">
        <v>0.81391062783452595</v>
      </c>
      <c r="Q669">
        <v>0.85126407796820802</v>
      </c>
      <c r="R669">
        <v>5.3209729260283896E-3</v>
      </c>
      <c r="S669" s="15">
        <v>6.88157700504991E-3</v>
      </c>
      <c r="T669">
        <v>1.2210198776822201</v>
      </c>
      <c r="U669">
        <v>1.2210198776822201</v>
      </c>
      <c r="V669">
        <v>1.20224710460366</v>
      </c>
      <c r="W669">
        <v>8.89</v>
      </c>
      <c r="X669">
        <v>3.82</v>
      </c>
      <c r="Y669">
        <v>346795</v>
      </c>
      <c r="Z669">
        <v>15763</v>
      </c>
      <c r="AA669">
        <v>0.91</v>
      </c>
      <c r="AB669">
        <v>22</v>
      </c>
      <c r="AC669">
        <v>15</v>
      </c>
      <c r="AD669">
        <v>7</v>
      </c>
      <c r="AE669">
        <v>68.180000000000007</v>
      </c>
      <c r="AF669">
        <v>11</v>
      </c>
      <c r="AG669">
        <v>11</v>
      </c>
      <c r="AH669">
        <v>4</v>
      </c>
      <c r="AI669">
        <v>7</v>
      </c>
    </row>
    <row r="670" spans="1:35" x14ac:dyDescent="0.2">
      <c r="A670" s="102">
        <v>4365</v>
      </c>
      <c r="B670">
        <v>8218</v>
      </c>
      <c r="C670" t="s">
        <v>1100</v>
      </c>
      <c r="D670" t="s">
        <v>1004</v>
      </c>
      <c r="E670">
        <v>2438</v>
      </c>
      <c r="F670">
        <v>2407</v>
      </c>
      <c r="G670">
        <v>400</v>
      </c>
      <c r="H670" t="s">
        <v>981</v>
      </c>
      <c r="I670">
        <v>9303</v>
      </c>
      <c r="J670" t="s">
        <v>1279</v>
      </c>
      <c r="K670" t="s">
        <v>1297</v>
      </c>
      <c r="L670">
        <v>1269</v>
      </c>
      <c r="M670">
        <v>1264</v>
      </c>
      <c r="N670">
        <v>800</v>
      </c>
      <c r="O670" t="s">
        <v>984</v>
      </c>
      <c r="P670">
        <v>0.66791303012203795</v>
      </c>
      <c r="Q670">
        <v>0.85100910000124497</v>
      </c>
      <c r="R670" s="15">
        <v>0.240095769558336</v>
      </c>
      <c r="S670" s="15">
        <v>3.2334446871414799E-4</v>
      </c>
      <c r="T670">
        <v>2.5801380962387199</v>
      </c>
      <c r="U670">
        <v>2.5801380962387199</v>
      </c>
      <c r="V670">
        <v>2.9886881439017001</v>
      </c>
      <c r="W670">
        <v>13.97</v>
      </c>
      <c r="X670">
        <v>5.03</v>
      </c>
      <c r="Y670">
        <v>346710</v>
      </c>
      <c r="Z670">
        <v>18248</v>
      </c>
      <c r="AA670">
        <v>0.95</v>
      </c>
      <c r="AB670">
        <v>19</v>
      </c>
      <c r="AC670">
        <v>12</v>
      </c>
      <c r="AD670">
        <v>7</v>
      </c>
      <c r="AE670">
        <v>63.16</v>
      </c>
      <c r="AF670">
        <v>11</v>
      </c>
      <c r="AG670">
        <v>9</v>
      </c>
      <c r="AH670">
        <v>3</v>
      </c>
      <c r="AI670">
        <v>7</v>
      </c>
    </row>
    <row r="671" spans="1:35" x14ac:dyDescent="0.2">
      <c r="A671" s="102">
        <v>3496</v>
      </c>
      <c r="B671">
        <v>2579</v>
      </c>
      <c r="C671" t="s">
        <v>1396</v>
      </c>
      <c r="D671" t="s">
        <v>1006</v>
      </c>
      <c r="E671">
        <v>1879</v>
      </c>
      <c r="F671">
        <v>1894</v>
      </c>
      <c r="G671">
        <v>500</v>
      </c>
      <c r="H671" t="s">
        <v>984</v>
      </c>
      <c r="I671">
        <v>6326</v>
      </c>
      <c r="J671" t="s">
        <v>1629</v>
      </c>
      <c r="K671" t="s">
        <v>992</v>
      </c>
      <c r="L671">
        <v>1400</v>
      </c>
      <c r="M671">
        <v>1411.5</v>
      </c>
      <c r="N671">
        <v>700</v>
      </c>
      <c r="O671" t="s">
        <v>981</v>
      </c>
      <c r="P671">
        <v>0.86404340378539901</v>
      </c>
      <c r="Q671">
        <v>0.88233084140878804</v>
      </c>
      <c r="R671" s="15">
        <v>0.15935187239616599</v>
      </c>
      <c r="S671" s="15">
        <v>6.4494429668422906E-2</v>
      </c>
      <c r="T671">
        <v>-2.4894655260376299</v>
      </c>
      <c r="U671">
        <v>2.4894655260376299</v>
      </c>
      <c r="V671">
        <v>2.6408419910310701</v>
      </c>
      <c r="W671">
        <v>-20.66</v>
      </c>
      <c r="X671">
        <v>4.33</v>
      </c>
      <c r="Y671">
        <v>346403</v>
      </c>
      <c r="Z671">
        <v>23094</v>
      </c>
      <c r="AA671">
        <v>1.2</v>
      </c>
      <c r="AB671">
        <v>15</v>
      </c>
      <c r="AC671">
        <v>11</v>
      </c>
      <c r="AD671">
        <v>4</v>
      </c>
      <c r="AE671">
        <v>73.33</v>
      </c>
      <c r="AF671">
        <v>11</v>
      </c>
      <c r="AG671">
        <v>9</v>
      </c>
      <c r="AH671">
        <v>3</v>
      </c>
      <c r="AI671">
        <v>3</v>
      </c>
    </row>
    <row r="672" spans="1:35" x14ac:dyDescent="0.2">
      <c r="A672" s="102">
        <v>680</v>
      </c>
      <c r="B672">
        <v>3099</v>
      </c>
      <c r="C672" t="s">
        <v>33</v>
      </c>
      <c r="D672" t="s">
        <v>1004</v>
      </c>
      <c r="E672">
        <v>650</v>
      </c>
      <c r="F672">
        <v>664</v>
      </c>
      <c r="G672">
        <v>1500</v>
      </c>
      <c r="H672" t="s">
        <v>981</v>
      </c>
      <c r="I672">
        <v>4208</v>
      </c>
      <c r="J672" t="s">
        <v>1120</v>
      </c>
      <c r="K672" t="s">
        <v>1003</v>
      </c>
      <c r="L672">
        <v>1716</v>
      </c>
      <c r="M672">
        <v>1689</v>
      </c>
      <c r="N672">
        <v>600</v>
      </c>
      <c r="O672" t="s">
        <v>984</v>
      </c>
      <c r="P672">
        <v>0.865671226591609</v>
      </c>
      <c r="Q672">
        <v>0.94913522029504305</v>
      </c>
      <c r="R672">
        <v>0.278139436428677</v>
      </c>
      <c r="S672">
        <v>4.3974178999805699E-2</v>
      </c>
      <c r="T672">
        <v>0.98824776203212605</v>
      </c>
      <c r="U672">
        <v>0.98824776203212605</v>
      </c>
      <c r="V672">
        <v>0.26186022079639298</v>
      </c>
      <c r="W672">
        <v>4.68</v>
      </c>
      <c r="X672">
        <v>1.72</v>
      </c>
      <c r="Y672">
        <v>346364</v>
      </c>
      <c r="Z672">
        <v>19242</v>
      </c>
      <c r="AA672">
        <v>0.94</v>
      </c>
      <c r="AB672">
        <v>18</v>
      </c>
      <c r="AC672">
        <v>11</v>
      </c>
      <c r="AD672">
        <v>7</v>
      </c>
      <c r="AE672">
        <v>61.11</v>
      </c>
      <c r="AF672">
        <v>12</v>
      </c>
      <c r="AG672">
        <v>7</v>
      </c>
      <c r="AH672">
        <v>4</v>
      </c>
      <c r="AI672">
        <v>7</v>
      </c>
    </row>
    <row r="673" spans="1:35" x14ac:dyDescent="0.2">
      <c r="A673" s="102">
        <v>3306</v>
      </c>
      <c r="B673">
        <v>6448</v>
      </c>
      <c r="C673" t="s">
        <v>377</v>
      </c>
      <c r="D673" t="s">
        <v>986</v>
      </c>
      <c r="E673">
        <v>1835</v>
      </c>
      <c r="F673">
        <v>1805</v>
      </c>
      <c r="G673">
        <v>500</v>
      </c>
      <c r="H673" t="s">
        <v>981</v>
      </c>
      <c r="I673">
        <v>9062</v>
      </c>
      <c r="J673" t="s">
        <v>946</v>
      </c>
      <c r="K673" t="s">
        <v>1065</v>
      </c>
      <c r="L673">
        <v>4860</v>
      </c>
      <c r="M673">
        <v>4830</v>
      </c>
      <c r="N673">
        <v>200</v>
      </c>
      <c r="O673" t="s">
        <v>984</v>
      </c>
      <c r="P673">
        <v>0.76304887944592303</v>
      </c>
      <c r="Q673">
        <v>0.88804822384319704</v>
      </c>
      <c r="R673" s="15">
        <v>0.11123513320610701</v>
      </c>
      <c r="S673">
        <v>4.2276797292361799E-2</v>
      </c>
      <c r="T673">
        <v>1.0386610445839599</v>
      </c>
      <c r="U673">
        <v>1.0386610445839599</v>
      </c>
      <c r="V673">
        <v>1.43565720542236</v>
      </c>
      <c r="W673">
        <v>6.26</v>
      </c>
      <c r="X673">
        <v>6.57</v>
      </c>
      <c r="Y673">
        <v>345996</v>
      </c>
      <c r="Z673">
        <v>26615</v>
      </c>
      <c r="AA673">
        <v>1.57</v>
      </c>
      <c r="AB673">
        <v>13</v>
      </c>
      <c r="AC673">
        <v>8</v>
      </c>
      <c r="AD673">
        <v>5</v>
      </c>
      <c r="AE673">
        <v>61.54</v>
      </c>
      <c r="AF673">
        <v>12</v>
      </c>
      <c r="AG673">
        <v>8</v>
      </c>
      <c r="AH673">
        <v>1</v>
      </c>
      <c r="AI673">
        <v>4</v>
      </c>
    </row>
    <row r="674" spans="1:35" x14ac:dyDescent="0.2">
      <c r="A674" s="102">
        <v>3961</v>
      </c>
      <c r="B674">
        <v>1925</v>
      </c>
      <c r="C674" t="s">
        <v>1638</v>
      </c>
      <c r="D674" t="s">
        <v>990</v>
      </c>
      <c r="E674">
        <v>2390.5</v>
      </c>
      <c r="F674">
        <v>2416.5</v>
      </c>
      <c r="G674">
        <v>400</v>
      </c>
      <c r="H674" t="s">
        <v>984</v>
      </c>
      <c r="I674">
        <v>4045</v>
      </c>
      <c r="J674" t="s">
        <v>1228</v>
      </c>
      <c r="K674" t="s">
        <v>1003</v>
      </c>
      <c r="L674">
        <v>994</v>
      </c>
      <c r="M674">
        <v>981</v>
      </c>
      <c r="N674">
        <v>1000</v>
      </c>
      <c r="O674" t="s">
        <v>981</v>
      </c>
      <c r="P674">
        <v>0.917562640247923</v>
      </c>
      <c r="Q674">
        <v>0.86732263759255901</v>
      </c>
      <c r="R674">
        <v>8.1934642904074092E-3</v>
      </c>
      <c r="S674" s="15">
        <v>8.1032648980524799E-2</v>
      </c>
      <c r="T674">
        <v>-3.1802515101648599</v>
      </c>
      <c r="U674">
        <v>3.1802515101648599</v>
      </c>
      <c r="V674">
        <v>3.8298616921979698</v>
      </c>
      <c r="W674">
        <v>-13.21</v>
      </c>
      <c r="X674">
        <v>1.49</v>
      </c>
      <c r="Y674">
        <v>345818</v>
      </c>
      <c r="Z674">
        <v>18201</v>
      </c>
      <c r="AA674">
        <v>0.88</v>
      </c>
      <c r="AB674">
        <v>19</v>
      </c>
      <c r="AC674">
        <v>10</v>
      </c>
      <c r="AD674">
        <v>9</v>
      </c>
      <c r="AE674">
        <v>52.63</v>
      </c>
      <c r="AF674">
        <v>12</v>
      </c>
      <c r="AG674">
        <v>9</v>
      </c>
      <c r="AH674">
        <v>4</v>
      </c>
      <c r="AI674">
        <v>6</v>
      </c>
    </row>
    <row r="675" spans="1:35" x14ac:dyDescent="0.2">
      <c r="A675" s="102">
        <v>3507</v>
      </c>
      <c r="B675">
        <v>4212</v>
      </c>
      <c r="C675" t="s">
        <v>564</v>
      </c>
      <c r="D675" t="s">
        <v>1003</v>
      </c>
      <c r="E675">
        <v>2203</v>
      </c>
      <c r="F675">
        <v>2130</v>
      </c>
      <c r="G675">
        <v>500</v>
      </c>
      <c r="H675" t="s">
        <v>981</v>
      </c>
      <c r="I675">
        <v>4544</v>
      </c>
      <c r="J675" t="s">
        <v>1304</v>
      </c>
      <c r="K675" t="s">
        <v>993</v>
      </c>
      <c r="L675">
        <v>2454</v>
      </c>
      <c r="M675">
        <v>2513</v>
      </c>
      <c r="N675">
        <v>400</v>
      </c>
      <c r="O675" t="s">
        <v>984</v>
      </c>
      <c r="P675">
        <v>0.83021769310367999</v>
      </c>
      <c r="Q675">
        <v>0.88202970191887198</v>
      </c>
      <c r="R675" s="106">
        <v>3.4831915308829099E-2</v>
      </c>
      <c r="S675" s="15">
        <v>5.9211101999341302E-6</v>
      </c>
      <c r="T675">
        <v>0.22290994186786001</v>
      </c>
      <c r="U675">
        <v>0.22290994186786001</v>
      </c>
      <c r="V675">
        <v>0.53897572049144504</v>
      </c>
      <c r="W675">
        <v>1.06</v>
      </c>
      <c r="X675">
        <v>5.95</v>
      </c>
      <c r="Y675">
        <v>345726</v>
      </c>
      <c r="Z675">
        <v>23048</v>
      </c>
      <c r="AA675">
        <v>1.29</v>
      </c>
      <c r="AB675">
        <v>15</v>
      </c>
      <c r="AC675">
        <v>12</v>
      </c>
      <c r="AD675">
        <v>3</v>
      </c>
      <c r="AE675">
        <v>80</v>
      </c>
      <c r="AF675">
        <v>9</v>
      </c>
      <c r="AG675">
        <v>8</v>
      </c>
      <c r="AH675">
        <v>3</v>
      </c>
      <c r="AI675">
        <v>4</v>
      </c>
    </row>
    <row r="676" spans="1:35" x14ac:dyDescent="0.2">
      <c r="A676" s="102">
        <v>3862</v>
      </c>
      <c r="B676">
        <v>5423</v>
      </c>
      <c r="C676" t="s">
        <v>1556</v>
      </c>
      <c r="D676" t="s">
        <v>1022</v>
      </c>
      <c r="E676">
        <v>707</v>
      </c>
      <c r="F676">
        <v>700</v>
      </c>
      <c r="G676">
        <v>1400</v>
      </c>
      <c r="H676" t="s">
        <v>984</v>
      </c>
      <c r="I676">
        <v>6183</v>
      </c>
      <c r="J676" t="s">
        <v>1154</v>
      </c>
      <c r="K676" t="s">
        <v>993</v>
      </c>
      <c r="L676">
        <v>1264</v>
      </c>
      <c r="M676">
        <v>1259</v>
      </c>
      <c r="N676">
        <v>800</v>
      </c>
      <c r="O676" t="s">
        <v>981</v>
      </c>
      <c r="P676">
        <v>0.69443180912316205</v>
      </c>
      <c r="Q676">
        <v>0.87070986036804998</v>
      </c>
      <c r="R676" s="15">
        <v>0.12831793681265799</v>
      </c>
      <c r="S676">
        <v>1.3065419751599101E-2</v>
      </c>
      <c r="T676">
        <v>-0.27998885351286301</v>
      </c>
      <c r="U676">
        <v>0.27998885351286301</v>
      </c>
      <c r="V676">
        <v>9.8855339823684205E-2</v>
      </c>
      <c r="W676">
        <v>-2.84</v>
      </c>
      <c r="X676">
        <v>2.7</v>
      </c>
      <c r="Y676">
        <v>345503</v>
      </c>
      <c r="Z676">
        <v>19195</v>
      </c>
      <c r="AA676">
        <v>0.94</v>
      </c>
      <c r="AB676">
        <v>18</v>
      </c>
      <c r="AC676">
        <v>12</v>
      </c>
      <c r="AD676">
        <v>6</v>
      </c>
      <c r="AE676">
        <v>66.67</v>
      </c>
      <c r="AF676">
        <v>10</v>
      </c>
      <c r="AG676">
        <v>10</v>
      </c>
      <c r="AH676">
        <v>5</v>
      </c>
      <c r="AI676">
        <v>3</v>
      </c>
    </row>
    <row r="677" spans="1:35" x14ac:dyDescent="0.2">
      <c r="A677" s="102">
        <v>222</v>
      </c>
      <c r="B677">
        <v>1605</v>
      </c>
      <c r="C677" t="s">
        <v>1156</v>
      </c>
      <c r="D677" t="s">
        <v>1139</v>
      </c>
      <c r="E677">
        <v>692</v>
      </c>
      <c r="F677">
        <v>709.3</v>
      </c>
      <c r="G677">
        <v>1400</v>
      </c>
      <c r="H677" t="s">
        <v>981</v>
      </c>
      <c r="I677">
        <v>1963</v>
      </c>
      <c r="J677" t="s">
        <v>1171</v>
      </c>
      <c r="K677" t="s">
        <v>990</v>
      </c>
      <c r="L677">
        <v>1026</v>
      </c>
      <c r="M677">
        <v>1018</v>
      </c>
      <c r="N677">
        <v>1000</v>
      </c>
      <c r="O677" t="s">
        <v>984</v>
      </c>
      <c r="P677">
        <v>0.99146014664497695</v>
      </c>
      <c r="Q677">
        <v>0.96342317911327602</v>
      </c>
      <c r="R677">
        <v>7.6270819452257102E-3</v>
      </c>
      <c r="S677">
        <v>2.90611722781971E-2</v>
      </c>
      <c r="T677">
        <v>1.0730622038870701</v>
      </c>
      <c r="U677">
        <v>1.0730622038870701</v>
      </c>
      <c r="V677">
        <v>6.9955531560547998E-2</v>
      </c>
      <c r="W677">
        <v>3.02</v>
      </c>
      <c r="X677">
        <v>2.4500000000000002</v>
      </c>
      <c r="Y677">
        <v>345374</v>
      </c>
      <c r="Z677">
        <v>18178</v>
      </c>
      <c r="AA677">
        <v>0.9</v>
      </c>
      <c r="AB677">
        <v>19</v>
      </c>
      <c r="AC677">
        <v>13</v>
      </c>
      <c r="AD677">
        <v>6</v>
      </c>
      <c r="AE677">
        <v>68.42</v>
      </c>
      <c r="AF677">
        <v>11</v>
      </c>
      <c r="AG677">
        <v>8</v>
      </c>
      <c r="AH677">
        <v>4</v>
      </c>
      <c r="AI677">
        <v>7</v>
      </c>
    </row>
    <row r="678" spans="1:35" x14ac:dyDescent="0.2">
      <c r="A678" s="102">
        <v>2155</v>
      </c>
      <c r="B678">
        <v>5713</v>
      </c>
      <c r="C678" t="s">
        <v>1198</v>
      </c>
      <c r="D678" t="s">
        <v>994</v>
      </c>
      <c r="E678">
        <v>2804</v>
      </c>
      <c r="F678">
        <v>2770</v>
      </c>
      <c r="G678">
        <v>300</v>
      </c>
      <c r="H678" t="s">
        <v>981</v>
      </c>
      <c r="I678">
        <v>7762</v>
      </c>
      <c r="J678" t="s">
        <v>1134</v>
      </c>
      <c r="K678" t="s">
        <v>989</v>
      </c>
      <c r="L678">
        <v>340</v>
      </c>
      <c r="M678">
        <v>357</v>
      </c>
      <c r="N678">
        <v>2300</v>
      </c>
      <c r="O678" t="s">
        <v>984</v>
      </c>
      <c r="P678">
        <v>0.69869139030849103</v>
      </c>
      <c r="Q678">
        <v>0.91673320658229696</v>
      </c>
      <c r="R678" s="15">
        <v>0.39224049500687602</v>
      </c>
      <c r="S678">
        <v>4.6023972383947898E-2</v>
      </c>
      <c r="T678">
        <v>2.3095531533096598</v>
      </c>
      <c r="U678">
        <v>2.3095531533096598</v>
      </c>
      <c r="V678">
        <v>3.0974146511067402</v>
      </c>
      <c r="W678">
        <v>16.55</v>
      </c>
      <c r="X678">
        <v>1.19</v>
      </c>
      <c r="Y678">
        <v>344583</v>
      </c>
      <c r="Z678">
        <v>17229</v>
      </c>
      <c r="AA678">
        <v>0.99</v>
      </c>
      <c r="AB678">
        <v>20</v>
      </c>
      <c r="AC678">
        <v>13</v>
      </c>
      <c r="AD678">
        <v>7</v>
      </c>
      <c r="AE678">
        <v>65</v>
      </c>
      <c r="AF678">
        <v>11</v>
      </c>
      <c r="AG678">
        <v>10</v>
      </c>
      <c r="AH678">
        <v>6</v>
      </c>
      <c r="AI678">
        <v>4</v>
      </c>
    </row>
    <row r="679" spans="1:35" x14ac:dyDescent="0.2">
      <c r="A679" s="102">
        <v>4150</v>
      </c>
      <c r="B679">
        <v>3048</v>
      </c>
      <c r="C679" t="s">
        <v>1226</v>
      </c>
      <c r="D679" t="s">
        <v>1004</v>
      </c>
      <c r="E679">
        <v>1026</v>
      </c>
      <c r="F679">
        <v>1031</v>
      </c>
      <c r="G679">
        <v>900</v>
      </c>
      <c r="H679" t="s">
        <v>981</v>
      </c>
      <c r="I679">
        <v>4183</v>
      </c>
      <c r="J679" t="s">
        <v>1122</v>
      </c>
      <c r="K679" t="s">
        <v>1003</v>
      </c>
      <c r="L679">
        <v>1879</v>
      </c>
      <c r="M679">
        <v>1889</v>
      </c>
      <c r="N679">
        <v>500</v>
      </c>
      <c r="O679" t="s">
        <v>984</v>
      </c>
      <c r="P679">
        <v>0.58021675887513902</v>
      </c>
      <c r="Q679">
        <v>0.859887988516843</v>
      </c>
      <c r="R679" s="15">
        <v>0.37756854508221899</v>
      </c>
      <c r="S679" s="15">
        <v>5.0123069163639303E-2</v>
      </c>
      <c r="T679">
        <v>2.6844654703608501</v>
      </c>
      <c r="U679">
        <v>2.6844654703608501</v>
      </c>
      <c r="V679">
        <v>2.5975843146642701</v>
      </c>
      <c r="W679">
        <v>18.09</v>
      </c>
      <c r="X679">
        <v>1.76</v>
      </c>
      <c r="Y679">
        <v>344542</v>
      </c>
      <c r="Z679">
        <v>17227</v>
      </c>
      <c r="AA679">
        <v>1</v>
      </c>
      <c r="AB679">
        <v>20</v>
      </c>
      <c r="AC679">
        <v>13</v>
      </c>
      <c r="AD679">
        <v>7</v>
      </c>
      <c r="AE679">
        <v>65</v>
      </c>
      <c r="AF679">
        <v>10</v>
      </c>
      <c r="AG679">
        <v>11</v>
      </c>
      <c r="AH679">
        <v>6</v>
      </c>
      <c r="AI679">
        <v>3</v>
      </c>
    </row>
    <row r="680" spans="1:35" x14ac:dyDescent="0.2">
      <c r="A680" s="102">
        <v>1845</v>
      </c>
      <c r="B680">
        <v>1861</v>
      </c>
      <c r="C680" t="s">
        <v>1321</v>
      </c>
      <c r="D680" t="s">
        <v>990</v>
      </c>
      <c r="E680">
        <v>2449</v>
      </c>
      <c r="F680">
        <v>2438</v>
      </c>
      <c r="G680">
        <v>400</v>
      </c>
      <c r="H680" t="s">
        <v>981</v>
      </c>
      <c r="I680">
        <v>8304</v>
      </c>
      <c r="J680" t="s">
        <v>1235</v>
      </c>
      <c r="K680" t="s">
        <v>1024</v>
      </c>
      <c r="L680">
        <v>1760</v>
      </c>
      <c r="M680">
        <v>1783</v>
      </c>
      <c r="N680">
        <v>500</v>
      </c>
      <c r="O680" t="s">
        <v>984</v>
      </c>
      <c r="P680">
        <v>0.94886456621441195</v>
      </c>
      <c r="Q680">
        <v>0.92399637138731505</v>
      </c>
      <c r="R680" s="15">
        <v>0.16304569898266399</v>
      </c>
      <c r="S680" s="15">
        <v>9.1084360312478796E-2</v>
      </c>
      <c r="T680">
        <v>2.6141940222753499</v>
      </c>
      <c r="U680">
        <v>2.6141940222753499</v>
      </c>
      <c r="V680">
        <v>2.63589282145549</v>
      </c>
      <c r="W680">
        <v>16.260000000000002</v>
      </c>
      <c r="X680">
        <v>8.58</v>
      </c>
      <c r="Y680">
        <v>344291</v>
      </c>
      <c r="Z680">
        <v>34429</v>
      </c>
      <c r="AA680">
        <v>1.74</v>
      </c>
      <c r="AB680">
        <v>10</v>
      </c>
      <c r="AC680">
        <v>8</v>
      </c>
      <c r="AD680">
        <v>2</v>
      </c>
      <c r="AE680">
        <v>80</v>
      </c>
      <c r="AF680">
        <v>11</v>
      </c>
      <c r="AG680">
        <v>6</v>
      </c>
      <c r="AH680">
        <v>0</v>
      </c>
      <c r="AI680">
        <v>4</v>
      </c>
    </row>
    <row r="681" spans="1:35" x14ac:dyDescent="0.2">
      <c r="A681" s="102">
        <v>1919</v>
      </c>
      <c r="B681">
        <v>8179</v>
      </c>
      <c r="C681" t="s">
        <v>681</v>
      </c>
      <c r="D681" t="s">
        <v>1004</v>
      </c>
      <c r="E681">
        <v>1700</v>
      </c>
      <c r="F681">
        <v>1812</v>
      </c>
      <c r="G681">
        <v>500</v>
      </c>
      <c r="H681" t="s">
        <v>984</v>
      </c>
      <c r="I681">
        <v>9749</v>
      </c>
      <c r="J681" t="s">
        <v>1644</v>
      </c>
      <c r="K681" t="s">
        <v>983</v>
      </c>
      <c r="L681">
        <v>4325</v>
      </c>
      <c r="M681">
        <v>4385</v>
      </c>
      <c r="N681">
        <v>200</v>
      </c>
      <c r="O681" t="s">
        <v>981</v>
      </c>
      <c r="P681">
        <v>0.658265241550955</v>
      </c>
      <c r="Q681">
        <v>0.92230488990435</v>
      </c>
      <c r="R681">
        <v>0.485243571011373</v>
      </c>
      <c r="S681" s="15">
        <v>4.6042435209342399E-4</v>
      </c>
      <c r="T681">
        <v>-2.2331450260359702</v>
      </c>
      <c r="U681">
        <v>2.2331450260359702</v>
      </c>
      <c r="V681">
        <v>2.9677503050743201</v>
      </c>
      <c r="W681">
        <v>-20.309999999999999</v>
      </c>
      <c r="X681">
        <v>3.31</v>
      </c>
      <c r="Y681">
        <v>344123</v>
      </c>
      <c r="Z681">
        <v>21508</v>
      </c>
      <c r="AA681">
        <v>1.0900000000000001</v>
      </c>
      <c r="AB681">
        <v>16</v>
      </c>
      <c r="AC681">
        <v>11</v>
      </c>
      <c r="AD681">
        <v>5</v>
      </c>
      <c r="AE681">
        <v>68.75</v>
      </c>
      <c r="AF681">
        <v>12</v>
      </c>
      <c r="AG681">
        <v>9</v>
      </c>
      <c r="AH681">
        <v>1</v>
      </c>
      <c r="AI681">
        <v>6</v>
      </c>
    </row>
    <row r="682" spans="1:35" x14ac:dyDescent="0.2">
      <c r="A682" s="102">
        <v>480</v>
      </c>
      <c r="B682">
        <v>5020</v>
      </c>
      <c r="C682" t="s">
        <v>1242</v>
      </c>
      <c r="D682" t="s">
        <v>1185</v>
      </c>
      <c r="E682">
        <v>384.3</v>
      </c>
      <c r="F682">
        <v>381.1</v>
      </c>
      <c r="G682">
        <v>2600</v>
      </c>
      <c r="H682" t="s">
        <v>981</v>
      </c>
      <c r="I682">
        <v>6269</v>
      </c>
      <c r="J682" t="s">
        <v>1289</v>
      </c>
      <c r="K682" t="s">
        <v>992</v>
      </c>
      <c r="L682">
        <v>1396</v>
      </c>
      <c r="M682">
        <v>1405</v>
      </c>
      <c r="N682">
        <v>700</v>
      </c>
      <c r="O682" t="s">
        <v>984</v>
      </c>
      <c r="P682">
        <v>0.93360330579079598</v>
      </c>
      <c r="Q682">
        <v>0.95467034364241599</v>
      </c>
      <c r="R682" s="106">
        <v>2.6426987221961299E-2</v>
      </c>
      <c r="S682" s="15">
        <v>6.38040152212803E-3</v>
      </c>
      <c r="T682">
        <v>0.67717548658781701</v>
      </c>
      <c r="U682">
        <v>0.67717548658781701</v>
      </c>
      <c r="V682">
        <v>0.81487680917232896</v>
      </c>
      <c r="W682">
        <v>7.82</v>
      </c>
      <c r="X682">
        <v>0.75</v>
      </c>
      <c r="Y682">
        <v>344047</v>
      </c>
      <c r="Z682">
        <v>14335</v>
      </c>
      <c r="AA682">
        <v>0.79</v>
      </c>
      <c r="AB682">
        <v>24</v>
      </c>
      <c r="AC682">
        <v>14</v>
      </c>
      <c r="AD682">
        <v>10</v>
      </c>
      <c r="AE682">
        <v>58.33</v>
      </c>
      <c r="AF682">
        <v>9</v>
      </c>
      <c r="AG682">
        <v>14</v>
      </c>
      <c r="AH682">
        <v>8</v>
      </c>
      <c r="AI682">
        <v>2</v>
      </c>
    </row>
    <row r="683" spans="1:35" x14ac:dyDescent="0.2">
      <c r="A683" s="102">
        <v>553</v>
      </c>
      <c r="B683">
        <v>3105</v>
      </c>
      <c r="C683" t="s">
        <v>46</v>
      </c>
      <c r="D683" t="s">
        <v>986</v>
      </c>
      <c r="E683">
        <v>708</v>
      </c>
      <c r="F683">
        <v>725</v>
      </c>
      <c r="G683">
        <v>900</v>
      </c>
      <c r="H683" t="s">
        <v>984</v>
      </c>
      <c r="I683">
        <v>6028</v>
      </c>
      <c r="J683" t="s">
        <v>469</v>
      </c>
      <c r="K683" t="s">
        <v>993</v>
      </c>
      <c r="L683">
        <v>6150</v>
      </c>
      <c r="M683">
        <v>6230</v>
      </c>
      <c r="N683">
        <v>100</v>
      </c>
      <c r="O683" t="s">
        <v>981</v>
      </c>
      <c r="P683">
        <v>0.90851665868299702</v>
      </c>
      <c r="Q683">
        <v>0.952443648192282</v>
      </c>
      <c r="R683" s="106">
        <v>0.14947091039500099</v>
      </c>
      <c r="S683" s="15">
        <v>7.1586441742986203E-4</v>
      </c>
      <c r="T683">
        <v>-2.0245174556363001</v>
      </c>
      <c r="U683">
        <v>2.0245174556363001</v>
      </c>
      <c r="V683">
        <v>2.2917067975653702</v>
      </c>
      <c r="W683">
        <v>-15.95</v>
      </c>
      <c r="X683">
        <v>4.74</v>
      </c>
      <c r="Y683">
        <v>344024</v>
      </c>
      <c r="Z683">
        <v>18107</v>
      </c>
      <c r="AA683">
        <v>0.84</v>
      </c>
      <c r="AB683">
        <v>19</v>
      </c>
      <c r="AC683">
        <v>12</v>
      </c>
      <c r="AD683">
        <v>7</v>
      </c>
      <c r="AE683">
        <v>63.16</v>
      </c>
      <c r="AF683">
        <v>8</v>
      </c>
      <c r="AG683">
        <v>11</v>
      </c>
      <c r="AH683">
        <v>7</v>
      </c>
      <c r="AI683">
        <v>1</v>
      </c>
    </row>
    <row r="684" spans="1:35" x14ac:dyDescent="0.2">
      <c r="A684" s="102">
        <v>3525</v>
      </c>
      <c r="B684">
        <v>2282</v>
      </c>
      <c r="C684" t="s">
        <v>1598</v>
      </c>
      <c r="D684" t="s">
        <v>1006</v>
      </c>
      <c r="E684">
        <v>3665</v>
      </c>
      <c r="F684">
        <v>3740</v>
      </c>
      <c r="G684">
        <v>200</v>
      </c>
      <c r="H684" t="s">
        <v>981</v>
      </c>
      <c r="I684">
        <v>6395</v>
      </c>
      <c r="J684" t="s">
        <v>1095</v>
      </c>
      <c r="K684" t="s">
        <v>992</v>
      </c>
      <c r="L684">
        <v>794</v>
      </c>
      <c r="M684">
        <v>793</v>
      </c>
      <c r="N684">
        <v>900</v>
      </c>
      <c r="O684" t="s">
        <v>984</v>
      </c>
      <c r="P684">
        <v>0.89972679893448304</v>
      </c>
      <c r="Q684">
        <v>0.88147034981797601</v>
      </c>
      <c r="R684">
        <v>2.64846485926757E-2</v>
      </c>
      <c r="S684" s="15">
        <v>2.71149063233165E-2</v>
      </c>
      <c r="T684">
        <v>0.220019977525752</v>
      </c>
      <c r="U684">
        <v>0.220019977525752</v>
      </c>
      <c r="V684">
        <v>2.13509190283838E-3</v>
      </c>
      <c r="W684">
        <v>1.03</v>
      </c>
      <c r="X684">
        <v>4.59</v>
      </c>
      <c r="Y684">
        <v>343909</v>
      </c>
      <c r="Z684">
        <v>17195</v>
      </c>
      <c r="AA684">
        <v>0.88</v>
      </c>
      <c r="AB684">
        <v>20</v>
      </c>
      <c r="AC684">
        <v>12</v>
      </c>
      <c r="AD684">
        <v>8</v>
      </c>
      <c r="AE684">
        <v>60</v>
      </c>
      <c r="AF684">
        <v>10</v>
      </c>
      <c r="AG684">
        <v>9</v>
      </c>
      <c r="AH684">
        <v>5</v>
      </c>
      <c r="AI684">
        <v>6</v>
      </c>
    </row>
    <row r="685" spans="1:35" x14ac:dyDescent="0.2">
      <c r="A685" s="102">
        <v>1165</v>
      </c>
      <c r="B685">
        <v>2768</v>
      </c>
      <c r="C685" t="s">
        <v>1494</v>
      </c>
      <c r="D685" t="s">
        <v>988</v>
      </c>
      <c r="E685">
        <v>233</v>
      </c>
      <c r="F685">
        <v>231</v>
      </c>
      <c r="G685">
        <v>4300</v>
      </c>
      <c r="H685" t="s">
        <v>984</v>
      </c>
      <c r="I685">
        <v>6326</v>
      </c>
      <c r="J685" t="s">
        <v>1629</v>
      </c>
      <c r="K685" t="s">
        <v>992</v>
      </c>
      <c r="L685">
        <v>1400</v>
      </c>
      <c r="M685">
        <v>1411.5</v>
      </c>
      <c r="N685">
        <v>700</v>
      </c>
      <c r="O685" t="s">
        <v>981</v>
      </c>
      <c r="P685">
        <v>0.84323197282481499</v>
      </c>
      <c r="Q685">
        <v>0.93765638740652701</v>
      </c>
      <c r="R685">
        <v>0.14752264579885199</v>
      </c>
      <c r="S685" s="106">
        <v>3.00782581668818E-2</v>
      </c>
      <c r="T685">
        <v>-2.7063828385161899</v>
      </c>
      <c r="U685">
        <v>2.7063828385161899</v>
      </c>
      <c r="V685">
        <v>2.5557660370966899</v>
      </c>
      <c r="W685">
        <v>-19.989999999999998</v>
      </c>
      <c r="X685">
        <v>0.53</v>
      </c>
      <c r="Y685">
        <v>343495</v>
      </c>
      <c r="Z685">
        <v>16357</v>
      </c>
      <c r="AA685">
        <v>0.83</v>
      </c>
      <c r="AB685">
        <v>21</v>
      </c>
      <c r="AC685">
        <v>15</v>
      </c>
      <c r="AD685">
        <v>6</v>
      </c>
      <c r="AE685">
        <v>71.430000000000007</v>
      </c>
      <c r="AF685">
        <v>13</v>
      </c>
      <c r="AG685">
        <v>9</v>
      </c>
      <c r="AH685">
        <v>3</v>
      </c>
      <c r="AI685">
        <v>9</v>
      </c>
    </row>
    <row r="686" spans="1:35" x14ac:dyDescent="0.2">
      <c r="A686" s="102">
        <v>2793</v>
      </c>
      <c r="B686">
        <v>3048</v>
      </c>
      <c r="C686" t="s">
        <v>1226</v>
      </c>
      <c r="D686" t="s">
        <v>1004</v>
      </c>
      <c r="E686">
        <v>1026</v>
      </c>
      <c r="F686">
        <v>1031</v>
      </c>
      <c r="G686">
        <v>1000</v>
      </c>
      <c r="H686" t="s">
        <v>984</v>
      </c>
      <c r="I686">
        <v>7453</v>
      </c>
      <c r="J686" t="s">
        <v>50</v>
      </c>
      <c r="K686" t="s">
        <v>1004</v>
      </c>
      <c r="L686">
        <v>1455</v>
      </c>
      <c r="M686">
        <v>1465</v>
      </c>
      <c r="N686">
        <v>700</v>
      </c>
      <c r="O686" t="s">
        <v>981</v>
      </c>
      <c r="P686">
        <v>0.86593275431594496</v>
      </c>
      <c r="Q686">
        <v>0.90083712599951604</v>
      </c>
      <c r="R686">
        <v>0.33482053719544702</v>
      </c>
      <c r="S686">
        <v>3.1725613631856102E-2</v>
      </c>
      <c r="T686">
        <v>-9.7323572724118596E-2</v>
      </c>
      <c r="U686">
        <v>9.7323572724118596E-2</v>
      </c>
      <c r="V686">
        <v>4.1852700905343099E-2</v>
      </c>
      <c r="W686">
        <v>-0.88</v>
      </c>
      <c r="X686">
        <v>0.54</v>
      </c>
      <c r="Y686">
        <v>343450</v>
      </c>
      <c r="Z686">
        <v>20203</v>
      </c>
      <c r="AA686">
        <v>0.96</v>
      </c>
      <c r="AB686">
        <v>17</v>
      </c>
      <c r="AC686">
        <v>12</v>
      </c>
      <c r="AD686">
        <v>5</v>
      </c>
      <c r="AE686">
        <v>70.59</v>
      </c>
      <c r="AF686">
        <v>12</v>
      </c>
      <c r="AG686">
        <v>7</v>
      </c>
      <c r="AH686">
        <v>2</v>
      </c>
      <c r="AI686">
        <v>8</v>
      </c>
    </row>
    <row r="687" spans="1:35" x14ac:dyDescent="0.2">
      <c r="A687" s="102">
        <v>3030</v>
      </c>
      <c r="B687">
        <v>2914</v>
      </c>
      <c r="C687" t="s">
        <v>1085</v>
      </c>
      <c r="D687" t="s">
        <v>1006</v>
      </c>
      <c r="E687">
        <v>2016</v>
      </c>
      <c r="F687">
        <v>2024.5</v>
      </c>
      <c r="G687">
        <v>500</v>
      </c>
      <c r="H687" t="s">
        <v>981</v>
      </c>
      <c r="I687">
        <v>6395</v>
      </c>
      <c r="J687" t="s">
        <v>1095</v>
      </c>
      <c r="K687" t="s">
        <v>992</v>
      </c>
      <c r="L687">
        <v>794</v>
      </c>
      <c r="M687">
        <v>793</v>
      </c>
      <c r="N687">
        <v>1300</v>
      </c>
      <c r="O687" t="s">
        <v>984</v>
      </c>
      <c r="P687">
        <v>0.89930477269399101</v>
      </c>
      <c r="Q687">
        <v>0.89489326979761696</v>
      </c>
      <c r="R687" s="15">
        <v>8.4683746193510795E-2</v>
      </c>
      <c r="S687">
        <v>8.5689835131859501E-2</v>
      </c>
      <c r="T687">
        <v>0.350741346350609</v>
      </c>
      <c r="U687">
        <v>0.350741346350609</v>
      </c>
      <c r="V687">
        <v>0.39867135336134701</v>
      </c>
      <c r="W687">
        <v>2.61</v>
      </c>
      <c r="X687">
        <v>1.84</v>
      </c>
      <c r="Y687">
        <v>343204</v>
      </c>
      <c r="Z687">
        <v>22880</v>
      </c>
      <c r="AA687">
        <v>1.24</v>
      </c>
      <c r="AB687">
        <v>15</v>
      </c>
      <c r="AC687">
        <v>11</v>
      </c>
      <c r="AD687">
        <v>4</v>
      </c>
      <c r="AE687">
        <v>73.33</v>
      </c>
      <c r="AF687">
        <v>11</v>
      </c>
      <c r="AG687">
        <v>8</v>
      </c>
      <c r="AH687">
        <v>2</v>
      </c>
      <c r="AI687">
        <v>5</v>
      </c>
    </row>
    <row r="688" spans="1:35" x14ac:dyDescent="0.2">
      <c r="A688" s="102">
        <v>2520</v>
      </c>
      <c r="B688">
        <v>6268</v>
      </c>
      <c r="C688" t="s">
        <v>1294</v>
      </c>
      <c r="D688" t="s">
        <v>992</v>
      </c>
      <c r="E688">
        <v>3305</v>
      </c>
      <c r="F688">
        <v>3265</v>
      </c>
      <c r="G688">
        <v>300</v>
      </c>
      <c r="H688" t="s">
        <v>981</v>
      </c>
      <c r="I688">
        <v>7313</v>
      </c>
      <c r="J688" t="s">
        <v>937</v>
      </c>
      <c r="K688" t="s">
        <v>996</v>
      </c>
      <c r="L688">
        <v>2788</v>
      </c>
      <c r="M688">
        <v>2898</v>
      </c>
      <c r="N688">
        <v>300</v>
      </c>
      <c r="O688" t="s">
        <v>984</v>
      </c>
      <c r="P688">
        <v>0.90564039837441002</v>
      </c>
      <c r="Q688">
        <v>0.90782363593740201</v>
      </c>
      <c r="R688" s="15">
        <v>9.2018375409177705E-2</v>
      </c>
      <c r="S688">
        <v>7.6721223378289297E-3</v>
      </c>
      <c r="T688">
        <v>1.4672463737933501</v>
      </c>
      <c r="U688">
        <v>1.4672463737933501</v>
      </c>
      <c r="V688">
        <v>1.9525835132317999</v>
      </c>
      <c r="W688">
        <v>7.92</v>
      </c>
      <c r="X688">
        <v>11.24</v>
      </c>
      <c r="Y688">
        <v>343183</v>
      </c>
      <c r="Z688">
        <v>31198</v>
      </c>
      <c r="AA688">
        <v>1.54</v>
      </c>
      <c r="AB688">
        <v>11</v>
      </c>
      <c r="AC688">
        <v>9</v>
      </c>
      <c r="AD688">
        <v>2</v>
      </c>
      <c r="AE688">
        <v>81.819999999999993</v>
      </c>
      <c r="AF688">
        <v>13</v>
      </c>
      <c r="AG688">
        <v>4</v>
      </c>
      <c r="AH688">
        <v>0</v>
      </c>
      <c r="AI688">
        <v>7</v>
      </c>
    </row>
    <row r="689" spans="1:35" x14ac:dyDescent="0.2">
      <c r="A689" s="102">
        <v>979</v>
      </c>
      <c r="B689">
        <v>3105</v>
      </c>
      <c r="C689" t="s">
        <v>46</v>
      </c>
      <c r="D689" t="s">
        <v>986</v>
      </c>
      <c r="E689">
        <v>708</v>
      </c>
      <c r="F689">
        <v>725</v>
      </c>
      <c r="G689">
        <v>1000</v>
      </c>
      <c r="H689" t="s">
        <v>984</v>
      </c>
      <c r="I689">
        <v>5332</v>
      </c>
      <c r="J689" t="s">
        <v>590</v>
      </c>
      <c r="K689" t="s">
        <v>980</v>
      </c>
      <c r="L689">
        <v>3825</v>
      </c>
      <c r="M689">
        <v>3805</v>
      </c>
      <c r="N689">
        <v>200</v>
      </c>
      <c r="O689" t="s">
        <v>981</v>
      </c>
      <c r="P689">
        <v>0.94202670795169796</v>
      </c>
      <c r="Q689">
        <v>0.94131278797356299</v>
      </c>
      <c r="R689" s="106">
        <v>2.4345836348669402E-2</v>
      </c>
      <c r="S689">
        <v>4.2655060659174397E-2</v>
      </c>
      <c r="T689">
        <v>-0.86303214629397595</v>
      </c>
      <c r="U689">
        <v>0.86303214629397595</v>
      </c>
      <c r="V689">
        <v>1.2083108581684501</v>
      </c>
      <c r="W689">
        <v>-5.7</v>
      </c>
      <c r="X689">
        <v>4.7300000000000004</v>
      </c>
      <c r="Y689">
        <v>342286</v>
      </c>
      <c r="Z689">
        <v>17114</v>
      </c>
      <c r="AA689">
        <v>0.94</v>
      </c>
      <c r="AB689">
        <v>20</v>
      </c>
      <c r="AC689">
        <v>15</v>
      </c>
      <c r="AD689">
        <v>5</v>
      </c>
      <c r="AE689">
        <v>75</v>
      </c>
      <c r="AF689">
        <v>13</v>
      </c>
      <c r="AG689">
        <v>9</v>
      </c>
      <c r="AH689">
        <v>4</v>
      </c>
      <c r="AI689">
        <v>7</v>
      </c>
    </row>
    <row r="690" spans="1:35" x14ac:dyDescent="0.2">
      <c r="A690" s="102">
        <v>244</v>
      </c>
      <c r="B690">
        <v>1833</v>
      </c>
      <c r="C690" t="s">
        <v>1313</v>
      </c>
      <c r="D690" t="s">
        <v>990</v>
      </c>
      <c r="E690">
        <v>2500</v>
      </c>
      <c r="F690">
        <v>2511</v>
      </c>
      <c r="G690">
        <v>400</v>
      </c>
      <c r="H690" t="s">
        <v>981</v>
      </c>
      <c r="I690">
        <v>5444</v>
      </c>
      <c r="J690" t="s">
        <v>1318</v>
      </c>
      <c r="K690" t="s">
        <v>1022</v>
      </c>
      <c r="L690">
        <v>2170</v>
      </c>
      <c r="M690">
        <v>2164</v>
      </c>
      <c r="N690">
        <v>500</v>
      </c>
      <c r="O690" t="s">
        <v>984</v>
      </c>
      <c r="P690">
        <v>0.90686567782289995</v>
      </c>
      <c r="Q690">
        <v>0.962619035541043</v>
      </c>
      <c r="R690" s="106">
        <v>0.428913472133086</v>
      </c>
      <c r="S690" s="106">
        <v>8.4913998814135597E-2</v>
      </c>
      <c r="T690">
        <v>0.52767778129001697</v>
      </c>
      <c r="U690">
        <v>0.52767778129001697</v>
      </c>
      <c r="V690">
        <v>0.235225673631586</v>
      </c>
      <c r="W690">
        <v>1.99</v>
      </c>
      <c r="X690">
        <v>7.73</v>
      </c>
      <c r="Y690">
        <v>342285</v>
      </c>
      <c r="Z690">
        <v>26330</v>
      </c>
      <c r="AA690">
        <v>1.36</v>
      </c>
      <c r="AB690">
        <v>13</v>
      </c>
      <c r="AC690">
        <v>8</v>
      </c>
      <c r="AD690">
        <v>5</v>
      </c>
      <c r="AE690">
        <v>61.54</v>
      </c>
      <c r="AF690">
        <v>10</v>
      </c>
      <c r="AG690">
        <v>7</v>
      </c>
      <c r="AH690">
        <v>2</v>
      </c>
      <c r="AI690">
        <v>4</v>
      </c>
    </row>
    <row r="691" spans="1:35" x14ac:dyDescent="0.2">
      <c r="A691" s="102">
        <v>2589</v>
      </c>
      <c r="B691">
        <v>1662</v>
      </c>
      <c r="C691" t="s">
        <v>481</v>
      </c>
      <c r="D691" t="s">
        <v>1139</v>
      </c>
      <c r="E691">
        <v>2007</v>
      </c>
      <c r="F691">
        <v>2085</v>
      </c>
      <c r="G691">
        <v>500</v>
      </c>
      <c r="H691" t="s">
        <v>981</v>
      </c>
      <c r="I691">
        <v>6436</v>
      </c>
      <c r="J691" t="s">
        <v>1283</v>
      </c>
      <c r="K691" t="s">
        <v>992</v>
      </c>
      <c r="L691">
        <v>2190</v>
      </c>
      <c r="M691">
        <v>2167</v>
      </c>
      <c r="N691">
        <v>500</v>
      </c>
      <c r="O691" t="s">
        <v>984</v>
      </c>
      <c r="P691">
        <v>0.84689008243692898</v>
      </c>
      <c r="Q691">
        <v>0.90599140157171698</v>
      </c>
      <c r="R691" s="15">
        <v>0.10798188518643199</v>
      </c>
      <c r="S691">
        <v>3.2417964511727501E-2</v>
      </c>
      <c r="T691">
        <v>1.64604544857641</v>
      </c>
      <c r="U691">
        <v>1.64604544857641</v>
      </c>
      <c r="V691">
        <v>0.55821864075971706</v>
      </c>
      <c r="W691">
        <v>12.27</v>
      </c>
      <c r="X691">
        <v>3.78</v>
      </c>
      <c r="Y691">
        <v>342212</v>
      </c>
      <c r="Z691">
        <v>24444</v>
      </c>
      <c r="AA691">
        <v>1.3</v>
      </c>
      <c r="AB691">
        <v>14</v>
      </c>
      <c r="AC691">
        <v>10</v>
      </c>
      <c r="AD691">
        <v>4</v>
      </c>
      <c r="AE691">
        <v>71.430000000000007</v>
      </c>
      <c r="AF691">
        <v>10</v>
      </c>
      <c r="AG691">
        <v>9</v>
      </c>
      <c r="AH691">
        <v>3</v>
      </c>
      <c r="AI691">
        <v>2</v>
      </c>
    </row>
    <row r="692" spans="1:35" x14ac:dyDescent="0.2">
      <c r="A692" s="102">
        <v>1256</v>
      </c>
      <c r="B692">
        <v>3291</v>
      </c>
      <c r="C692" t="s">
        <v>55</v>
      </c>
      <c r="D692" t="s">
        <v>1000</v>
      </c>
      <c r="E692">
        <v>1320</v>
      </c>
      <c r="F692">
        <v>1382</v>
      </c>
      <c r="G692">
        <v>700</v>
      </c>
      <c r="H692" t="s">
        <v>981</v>
      </c>
      <c r="I692">
        <v>4676</v>
      </c>
      <c r="J692" t="s">
        <v>1323</v>
      </c>
      <c r="K692" t="s">
        <v>983</v>
      </c>
      <c r="L692">
        <v>1000</v>
      </c>
      <c r="M692">
        <v>1005</v>
      </c>
      <c r="N692">
        <v>1000</v>
      </c>
      <c r="O692" t="s">
        <v>984</v>
      </c>
      <c r="P692">
        <v>0.81113418913160695</v>
      </c>
      <c r="Q692">
        <v>0.93596457689205403</v>
      </c>
      <c r="R692">
        <v>1.9553552131945699E-2</v>
      </c>
      <c r="S692">
        <v>3.26194922713995E-2</v>
      </c>
      <c r="T692">
        <v>1.14684130817165</v>
      </c>
      <c r="U692">
        <v>1.14684130817165</v>
      </c>
      <c r="V692">
        <v>1.6554040129202501</v>
      </c>
      <c r="W692">
        <v>6.92</v>
      </c>
      <c r="X692">
        <v>3.89</v>
      </c>
      <c r="Y692">
        <v>341996</v>
      </c>
      <c r="Z692">
        <v>19000</v>
      </c>
      <c r="AA692">
        <v>0.94</v>
      </c>
      <c r="AB692">
        <v>18</v>
      </c>
      <c r="AC692">
        <v>13</v>
      </c>
      <c r="AD692">
        <v>5</v>
      </c>
      <c r="AE692">
        <v>72.22</v>
      </c>
      <c r="AF692">
        <v>10</v>
      </c>
      <c r="AG692">
        <v>8</v>
      </c>
      <c r="AH692">
        <v>4</v>
      </c>
      <c r="AI692">
        <v>6</v>
      </c>
    </row>
    <row r="693" spans="1:35" x14ac:dyDescent="0.2">
      <c r="A693" s="102">
        <v>1008</v>
      </c>
      <c r="B693">
        <v>1812</v>
      </c>
      <c r="C693" t="s">
        <v>1048</v>
      </c>
      <c r="D693" t="s">
        <v>990</v>
      </c>
      <c r="E693">
        <v>1196</v>
      </c>
      <c r="F693">
        <v>1187</v>
      </c>
      <c r="G693">
        <v>800</v>
      </c>
      <c r="H693" t="s">
        <v>981</v>
      </c>
      <c r="I693">
        <v>8136</v>
      </c>
      <c r="J693" t="s">
        <v>1053</v>
      </c>
      <c r="K693" t="s">
        <v>988</v>
      </c>
      <c r="L693">
        <v>1665</v>
      </c>
      <c r="M693">
        <v>1673</v>
      </c>
      <c r="N693">
        <v>600</v>
      </c>
      <c r="O693" t="s">
        <v>984</v>
      </c>
      <c r="P693">
        <v>0.90334876511253703</v>
      </c>
      <c r="Q693">
        <v>0.94073334294242905</v>
      </c>
      <c r="R693">
        <v>6.0714997368854003E-2</v>
      </c>
      <c r="S693">
        <v>4.2826987287596499E-2</v>
      </c>
      <c r="T693">
        <v>8.3360978244260003E-2</v>
      </c>
      <c r="U693">
        <v>8.3360978244260003E-2</v>
      </c>
      <c r="V693">
        <v>0.16558994169313099</v>
      </c>
      <c r="W693">
        <v>0.53</v>
      </c>
      <c r="X693">
        <v>5.4</v>
      </c>
      <c r="Y693">
        <v>341181</v>
      </c>
      <c r="Z693">
        <v>16247</v>
      </c>
      <c r="AA693">
        <v>0.71</v>
      </c>
      <c r="AB693">
        <v>21</v>
      </c>
      <c r="AC693">
        <v>12</v>
      </c>
      <c r="AD693">
        <v>9</v>
      </c>
      <c r="AE693">
        <v>57.14</v>
      </c>
      <c r="AF693">
        <v>10</v>
      </c>
      <c r="AG693">
        <v>11</v>
      </c>
      <c r="AH693">
        <v>5</v>
      </c>
      <c r="AI693">
        <v>5</v>
      </c>
    </row>
    <row r="694" spans="1:35" x14ac:dyDescent="0.2">
      <c r="A694" s="102">
        <v>1360</v>
      </c>
      <c r="B694">
        <v>6183</v>
      </c>
      <c r="C694" t="s">
        <v>1154</v>
      </c>
      <c r="D694" t="s">
        <v>993</v>
      </c>
      <c r="E694">
        <v>1264</v>
      </c>
      <c r="F694">
        <v>1259</v>
      </c>
      <c r="G694">
        <v>800</v>
      </c>
      <c r="H694" t="s">
        <v>981</v>
      </c>
      <c r="I694">
        <v>7240</v>
      </c>
      <c r="J694" t="s">
        <v>640</v>
      </c>
      <c r="K694" t="s">
        <v>996</v>
      </c>
      <c r="L694">
        <v>1242</v>
      </c>
      <c r="M694">
        <v>1234</v>
      </c>
      <c r="N694">
        <v>800</v>
      </c>
      <c r="O694" t="s">
        <v>984</v>
      </c>
      <c r="P694">
        <v>0.92149481358737595</v>
      </c>
      <c r="Q694">
        <v>0.93401284675432605</v>
      </c>
      <c r="R694" s="15">
        <v>0.18872873988484901</v>
      </c>
      <c r="S694" s="106">
        <v>3.55950642464564E-2</v>
      </c>
      <c r="T694">
        <v>0.53954148941029401</v>
      </c>
      <c r="U694">
        <v>0.53954148941029401</v>
      </c>
      <c r="V694">
        <v>0.73911017969910398</v>
      </c>
      <c r="W694">
        <v>2.46</v>
      </c>
      <c r="X694">
        <v>1.99</v>
      </c>
      <c r="Y694">
        <v>341146</v>
      </c>
      <c r="Z694">
        <v>15507</v>
      </c>
      <c r="AA694">
        <v>0.78</v>
      </c>
      <c r="AB694">
        <v>22</v>
      </c>
      <c r="AC694">
        <v>14</v>
      </c>
      <c r="AD694">
        <v>8</v>
      </c>
      <c r="AE694">
        <v>63.64</v>
      </c>
      <c r="AF694">
        <v>8</v>
      </c>
      <c r="AG694">
        <v>12</v>
      </c>
      <c r="AH694">
        <v>8</v>
      </c>
      <c r="AI694">
        <v>2</v>
      </c>
    </row>
    <row r="695" spans="1:35" x14ac:dyDescent="0.2">
      <c r="A695" s="102">
        <v>171</v>
      </c>
      <c r="B695">
        <v>6471</v>
      </c>
      <c r="C695" t="s">
        <v>877</v>
      </c>
      <c r="D695" t="s">
        <v>992</v>
      </c>
      <c r="E695">
        <v>742</v>
      </c>
      <c r="F695">
        <v>738</v>
      </c>
      <c r="G695">
        <v>1500</v>
      </c>
      <c r="H695" t="s">
        <v>981</v>
      </c>
      <c r="I695">
        <v>7278</v>
      </c>
      <c r="J695" t="s">
        <v>42</v>
      </c>
      <c r="K695" t="s">
        <v>996</v>
      </c>
      <c r="L695">
        <v>1575</v>
      </c>
      <c r="M695">
        <v>1549</v>
      </c>
      <c r="N695">
        <v>700</v>
      </c>
      <c r="O695" t="s">
        <v>984</v>
      </c>
      <c r="P695">
        <v>0.89202062085945899</v>
      </c>
      <c r="Q695">
        <v>0.96596060768174397</v>
      </c>
      <c r="R695">
        <v>0.25193850442489502</v>
      </c>
      <c r="S695">
        <v>2.3029289085998699E-3</v>
      </c>
      <c r="T695">
        <v>2.3242528380449801</v>
      </c>
      <c r="U695">
        <v>2.3242528380449801</v>
      </c>
      <c r="V695">
        <v>2.0683317188044201</v>
      </c>
      <c r="W695">
        <v>11.47</v>
      </c>
      <c r="X695">
        <v>2.09</v>
      </c>
      <c r="Y695">
        <v>340867</v>
      </c>
      <c r="Z695">
        <v>18937</v>
      </c>
      <c r="AA695">
        <v>0.9</v>
      </c>
      <c r="AB695">
        <v>18</v>
      </c>
      <c r="AC695">
        <v>12</v>
      </c>
      <c r="AD695">
        <v>6</v>
      </c>
      <c r="AE695">
        <v>66.67</v>
      </c>
      <c r="AF695">
        <v>12</v>
      </c>
      <c r="AG695">
        <v>9</v>
      </c>
      <c r="AH695">
        <v>5</v>
      </c>
      <c r="AI695">
        <v>4</v>
      </c>
    </row>
    <row r="696" spans="1:35" x14ac:dyDescent="0.2">
      <c r="A696" s="102">
        <v>1026</v>
      </c>
      <c r="B696">
        <v>8304</v>
      </c>
      <c r="C696" t="s">
        <v>1235</v>
      </c>
      <c r="D696" t="s">
        <v>1024</v>
      </c>
      <c r="E696">
        <v>1760</v>
      </c>
      <c r="F696">
        <v>1783</v>
      </c>
      <c r="G696">
        <v>500</v>
      </c>
      <c r="H696" t="s">
        <v>984</v>
      </c>
      <c r="I696">
        <v>8801</v>
      </c>
      <c r="J696" t="s">
        <v>1637</v>
      </c>
      <c r="K696" t="s">
        <v>1000</v>
      </c>
      <c r="L696">
        <v>1918.5</v>
      </c>
      <c r="M696">
        <v>1927.5</v>
      </c>
      <c r="N696">
        <v>500</v>
      </c>
      <c r="O696" t="s">
        <v>981</v>
      </c>
      <c r="P696">
        <v>0.919207274242129</v>
      </c>
      <c r="Q696">
        <v>0.94044668163216305</v>
      </c>
      <c r="R696">
        <v>0.31205648998104801</v>
      </c>
      <c r="S696">
        <v>3.3673859748742699E-3</v>
      </c>
      <c r="T696">
        <v>-1.8203915305946601</v>
      </c>
      <c r="U696">
        <v>1.8203915305946601</v>
      </c>
      <c r="V696">
        <v>1.7633056126734701</v>
      </c>
      <c r="W696">
        <v>-14.14</v>
      </c>
      <c r="X696">
        <v>7.5</v>
      </c>
      <c r="Y696">
        <v>340516</v>
      </c>
      <c r="Z696">
        <v>24323</v>
      </c>
      <c r="AA696">
        <v>1.29</v>
      </c>
      <c r="AB696">
        <v>14</v>
      </c>
      <c r="AC696">
        <v>10</v>
      </c>
      <c r="AD696">
        <v>4</v>
      </c>
      <c r="AE696">
        <v>71.430000000000007</v>
      </c>
      <c r="AF696">
        <v>13</v>
      </c>
      <c r="AG696">
        <v>5</v>
      </c>
      <c r="AH696">
        <v>2</v>
      </c>
      <c r="AI696">
        <v>7</v>
      </c>
    </row>
    <row r="697" spans="1:35" x14ac:dyDescent="0.2">
      <c r="A697" s="102">
        <v>1884</v>
      </c>
      <c r="B697">
        <v>1812</v>
      </c>
      <c r="C697" t="s">
        <v>1048</v>
      </c>
      <c r="D697" t="s">
        <v>990</v>
      </c>
      <c r="E697">
        <v>1196</v>
      </c>
      <c r="F697">
        <v>1187</v>
      </c>
      <c r="G697">
        <v>900</v>
      </c>
      <c r="H697" t="s">
        <v>981</v>
      </c>
      <c r="I697">
        <v>7867</v>
      </c>
      <c r="J697" t="s">
        <v>1291</v>
      </c>
      <c r="K697" t="s">
        <v>1002</v>
      </c>
      <c r="L697">
        <v>913</v>
      </c>
      <c r="M697">
        <v>909</v>
      </c>
      <c r="N697">
        <v>1200</v>
      </c>
      <c r="O697" t="s">
        <v>984</v>
      </c>
      <c r="P697">
        <v>0.89172902421719502</v>
      </c>
      <c r="Q697">
        <v>0.92316119756776605</v>
      </c>
      <c r="R697">
        <v>6.46545541930688E-2</v>
      </c>
      <c r="S697" s="15">
        <v>8.23062331014833E-2</v>
      </c>
      <c r="T697">
        <v>0.29919743138611798</v>
      </c>
      <c r="U697">
        <v>0.29919743138611798</v>
      </c>
      <c r="V697">
        <v>0.27804163588317898</v>
      </c>
      <c r="W697">
        <v>1.85</v>
      </c>
      <c r="X697">
        <v>2.11</v>
      </c>
      <c r="Y697">
        <v>340387</v>
      </c>
      <c r="Z697">
        <v>17915</v>
      </c>
      <c r="AA697">
        <v>0.82</v>
      </c>
      <c r="AB697">
        <v>19</v>
      </c>
      <c r="AC697">
        <v>12</v>
      </c>
      <c r="AD697">
        <v>7</v>
      </c>
      <c r="AE697">
        <v>63.16</v>
      </c>
      <c r="AF697">
        <v>11</v>
      </c>
      <c r="AG697">
        <v>8</v>
      </c>
      <c r="AH697">
        <v>5</v>
      </c>
      <c r="AI697">
        <v>6</v>
      </c>
    </row>
    <row r="698" spans="1:35" x14ac:dyDescent="0.2">
      <c r="A698" s="102">
        <v>2304</v>
      </c>
      <c r="B698">
        <v>7459</v>
      </c>
      <c r="C698" t="s">
        <v>646</v>
      </c>
      <c r="D698" t="s">
        <v>988</v>
      </c>
      <c r="E698">
        <v>1960</v>
      </c>
      <c r="F698">
        <v>2014</v>
      </c>
      <c r="G698">
        <v>500</v>
      </c>
      <c r="H698" t="s">
        <v>984</v>
      </c>
      <c r="I698">
        <v>8276</v>
      </c>
      <c r="J698" t="s">
        <v>691</v>
      </c>
      <c r="K698" t="s">
        <v>1004</v>
      </c>
      <c r="L698">
        <v>1798</v>
      </c>
      <c r="M698">
        <v>1811</v>
      </c>
      <c r="N698">
        <v>600</v>
      </c>
      <c r="O698" t="s">
        <v>981</v>
      </c>
      <c r="P698">
        <v>0.84346146199781702</v>
      </c>
      <c r="Q698">
        <v>0.91288311052930904</v>
      </c>
      <c r="R698">
        <v>0.33530202601812797</v>
      </c>
      <c r="S698">
        <v>1.81391361025093E-2</v>
      </c>
      <c r="T698">
        <v>-1.21508162931578</v>
      </c>
      <c r="U698">
        <v>1.21508162931578</v>
      </c>
      <c r="V698">
        <v>1.57822218534304</v>
      </c>
      <c r="W698">
        <v>-4.63</v>
      </c>
      <c r="X698">
        <v>7.9</v>
      </c>
      <c r="Y698">
        <v>340018</v>
      </c>
      <c r="Z698">
        <v>26155</v>
      </c>
      <c r="AA698">
        <v>1.3</v>
      </c>
      <c r="AB698">
        <v>13</v>
      </c>
      <c r="AC698">
        <v>9</v>
      </c>
      <c r="AD698">
        <v>4</v>
      </c>
      <c r="AE698">
        <v>69.23</v>
      </c>
      <c r="AF698">
        <v>13</v>
      </c>
      <c r="AG698">
        <v>7</v>
      </c>
      <c r="AH698">
        <v>1</v>
      </c>
      <c r="AI698">
        <v>5</v>
      </c>
    </row>
    <row r="699" spans="1:35" x14ac:dyDescent="0.2">
      <c r="A699" s="102">
        <v>3732</v>
      </c>
      <c r="B699">
        <v>1911</v>
      </c>
      <c r="C699" t="s">
        <v>49</v>
      </c>
      <c r="D699" t="s">
        <v>990</v>
      </c>
      <c r="E699">
        <v>1217</v>
      </c>
      <c r="F699">
        <v>1234</v>
      </c>
      <c r="G699">
        <v>800</v>
      </c>
      <c r="H699" t="s">
        <v>984</v>
      </c>
      <c r="I699">
        <v>6588</v>
      </c>
      <c r="J699" t="s">
        <v>374</v>
      </c>
      <c r="K699" t="s">
        <v>986</v>
      </c>
      <c r="L699">
        <v>3400</v>
      </c>
      <c r="M699">
        <v>3400</v>
      </c>
      <c r="N699">
        <v>300</v>
      </c>
      <c r="O699" t="s">
        <v>981</v>
      </c>
      <c r="P699">
        <v>0.87480832442242196</v>
      </c>
      <c r="Q699">
        <v>0.87494143749921305</v>
      </c>
      <c r="R699">
        <v>0.16926007817523001</v>
      </c>
      <c r="S699">
        <v>4.9418625680308102E-2</v>
      </c>
      <c r="T699">
        <v>-0.72430820053839196</v>
      </c>
      <c r="U699">
        <v>0.72430820053839196</v>
      </c>
      <c r="V699">
        <v>0.97639635763843002</v>
      </c>
      <c r="W699">
        <v>-4.51</v>
      </c>
      <c r="X699">
        <v>3.22</v>
      </c>
      <c r="Y699">
        <v>340014</v>
      </c>
      <c r="Z699">
        <v>24287</v>
      </c>
      <c r="AA699">
        <v>1.2</v>
      </c>
      <c r="AB699">
        <v>14</v>
      </c>
      <c r="AC699">
        <v>11</v>
      </c>
      <c r="AD699">
        <v>3</v>
      </c>
      <c r="AE699">
        <v>78.569999999999993</v>
      </c>
      <c r="AF699">
        <v>13</v>
      </c>
      <c r="AG699">
        <v>6</v>
      </c>
      <c r="AH699">
        <v>1</v>
      </c>
      <c r="AI699">
        <v>7</v>
      </c>
    </row>
    <row r="700" spans="1:35" x14ac:dyDescent="0.2">
      <c r="A700" s="102">
        <v>1474</v>
      </c>
      <c r="B700">
        <v>1605</v>
      </c>
      <c r="C700" t="s">
        <v>1156</v>
      </c>
      <c r="D700" t="s">
        <v>1139</v>
      </c>
      <c r="E700">
        <v>692</v>
      </c>
      <c r="F700">
        <v>709.3</v>
      </c>
      <c r="G700">
        <v>1500</v>
      </c>
      <c r="H700" t="s">
        <v>981</v>
      </c>
      <c r="I700">
        <v>3076</v>
      </c>
      <c r="J700" t="s">
        <v>1227</v>
      </c>
      <c r="K700" t="s">
        <v>988</v>
      </c>
      <c r="L700">
        <v>1298</v>
      </c>
      <c r="M700">
        <v>1320</v>
      </c>
      <c r="N700">
        <v>800</v>
      </c>
      <c r="O700" t="s">
        <v>984</v>
      </c>
      <c r="P700">
        <v>0.92971415963551796</v>
      </c>
      <c r="Q700">
        <v>0.93164133582570596</v>
      </c>
      <c r="R700" s="106">
        <v>0.26647173696750598</v>
      </c>
      <c r="S700">
        <v>3.0415191725188102E-2</v>
      </c>
      <c r="T700">
        <v>0.15821208099391401</v>
      </c>
      <c r="U700">
        <v>0.15821208099391401</v>
      </c>
      <c r="V700">
        <v>6.3913975622614499E-2</v>
      </c>
      <c r="W700">
        <v>1.5</v>
      </c>
      <c r="X700">
        <v>0.75</v>
      </c>
      <c r="Y700">
        <v>339729</v>
      </c>
      <c r="Z700">
        <v>15442</v>
      </c>
      <c r="AA700">
        <v>0.76</v>
      </c>
      <c r="AB700">
        <v>22</v>
      </c>
      <c r="AC700">
        <v>13</v>
      </c>
      <c r="AD700">
        <v>9</v>
      </c>
      <c r="AE700">
        <v>59.09</v>
      </c>
      <c r="AF700">
        <v>12</v>
      </c>
      <c r="AG700">
        <v>11</v>
      </c>
      <c r="AH700">
        <v>4</v>
      </c>
      <c r="AI700">
        <v>7</v>
      </c>
    </row>
    <row r="701" spans="1:35" x14ac:dyDescent="0.2">
      <c r="A701" s="102">
        <v>1808</v>
      </c>
      <c r="B701">
        <v>1605</v>
      </c>
      <c r="C701" t="s">
        <v>1156</v>
      </c>
      <c r="D701" t="s">
        <v>1139</v>
      </c>
      <c r="E701">
        <v>692</v>
      </c>
      <c r="F701">
        <v>709.3</v>
      </c>
      <c r="G701">
        <v>1500</v>
      </c>
      <c r="H701" t="s">
        <v>984</v>
      </c>
      <c r="I701">
        <v>4917</v>
      </c>
      <c r="J701" t="s">
        <v>1241</v>
      </c>
      <c r="K701" t="s">
        <v>1003</v>
      </c>
      <c r="L701">
        <v>2128</v>
      </c>
      <c r="M701">
        <v>2135</v>
      </c>
      <c r="N701">
        <v>500</v>
      </c>
      <c r="O701" t="s">
        <v>981</v>
      </c>
      <c r="P701">
        <v>0.91854933823568996</v>
      </c>
      <c r="Q701">
        <v>0.92461330189739599</v>
      </c>
      <c r="R701">
        <v>1.4210585451430001E-2</v>
      </c>
      <c r="S701">
        <v>3.9008643832370703E-2</v>
      </c>
      <c r="T701">
        <v>-0.28583393701850601</v>
      </c>
      <c r="U701">
        <v>0.28583393701850601</v>
      </c>
      <c r="V701">
        <v>0.38155318859911702</v>
      </c>
      <c r="W701">
        <v>-3.99</v>
      </c>
      <c r="X701">
        <v>0.33</v>
      </c>
      <c r="Y701">
        <v>339565</v>
      </c>
      <c r="Z701">
        <v>15435</v>
      </c>
      <c r="AA701">
        <v>0.94</v>
      </c>
      <c r="AB701">
        <v>22</v>
      </c>
      <c r="AC701">
        <v>15</v>
      </c>
      <c r="AD701">
        <v>7</v>
      </c>
      <c r="AE701">
        <v>68.180000000000007</v>
      </c>
      <c r="AF701">
        <v>10</v>
      </c>
      <c r="AG701">
        <v>13</v>
      </c>
      <c r="AH701">
        <v>4</v>
      </c>
      <c r="AI701">
        <v>5</v>
      </c>
    </row>
    <row r="702" spans="1:35" x14ac:dyDescent="0.2">
      <c r="A702" s="102">
        <v>2012</v>
      </c>
      <c r="B702">
        <v>2432</v>
      </c>
      <c r="C702" t="s">
        <v>1550</v>
      </c>
      <c r="D702" t="s">
        <v>993</v>
      </c>
      <c r="E702">
        <v>1418</v>
      </c>
      <c r="F702">
        <v>1404</v>
      </c>
      <c r="G702">
        <v>500</v>
      </c>
      <c r="H702" t="s">
        <v>984</v>
      </c>
      <c r="I702">
        <v>9602</v>
      </c>
      <c r="J702" t="s">
        <v>1650</v>
      </c>
      <c r="K702" t="s">
        <v>983</v>
      </c>
      <c r="L702">
        <v>3720</v>
      </c>
      <c r="M702">
        <v>3785</v>
      </c>
      <c r="N702">
        <v>200</v>
      </c>
      <c r="O702" t="s">
        <v>981</v>
      </c>
      <c r="P702">
        <v>0.77663643183362596</v>
      </c>
      <c r="Q702">
        <v>0.91993769403908998</v>
      </c>
      <c r="R702">
        <v>0.38562661262699</v>
      </c>
      <c r="S702" s="15">
        <v>8.2018447542611006E-2</v>
      </c>
      <c r="T702">
        <v>-0.385337347000968</v>
      </c>
      <c r="U702">
        <v>0.385337347000968</v>
      </c>
      <c r="V702">
        <v>0.13333775819478799</v>
      </c>
      <c r="W702">
        <v>-3.19</v>
      </c>
      <c r="X702">
        <v>7.27</v>
      </c>
      <c r="Y702">
        <v>339093</v>
      </c>
      <c r="Z702">
        <v>26084</v>
      </c>
      <c r="AA702">
        <v>1.29</v>
      </c>
      <c r="AB702">
        <v>13</v>
      </c>
      <c r="AC702">
        <v>8</v>
      </c>
      <c r="AD702">
        <v>5</v>
      </c>
      <c r="AE702">
        <v>61.54</v>
      </c>
      <c r="AF702">
        <v>8</v>
      </c>
      <c r="AG702">
        <v>8</v>
      </c>
      <c r="AH702">
        <v>5</v>
      </c>
      <c r="AI702">
        <v>0</v>
      </c>
    </row>
    <row r="703" spans="1:35" x14ac:dyDescent="0.2">
      <c r="A703" s="102">
        <v>4264</v>
      </c>
      <c r="B703">
        <v>6506</v>
      </c>
      <c r="C703" t="s">
        <v>1096</v>
      </c>
      <c r="D703" t="s">
        <v>986</v>
      </c>
      <c r="E703">
        <v>3500</v>
      </c>
      <c r="F703">
        <v>3490</v>
      </c>
      <c r="G703">
        <v>300</v>
      </c>
      <c r="H703" t="s">
        <v>981</v>
      </c>
      <c r="I703">
        <v>8850</v>
      </c>
      <c r="J703" t="s">
        <v>1485</v>
      </c>
      <c r="K703" t="s">
        <v>1000</v>
      </c>
      <c r="L703">
        <v>1977</v>
      </c>
      <c r="M703">
        <v>2027</v>
      </c>
      <c r="N703">
        <v>500</v>
      </c>
      <c r="O703" t="s">
        <v>984</v>
      </c>
      <c r="P703">
        <v>0.806075283022337</v>
      </c>
      <c r="Q703">
        <v>0.85494807123662997</v>
      </c>
      <c r="R703">
        <v>0.42388751224214399</v>
      </c>
      <c r="S703">
        <v>9.5949501868130102E-2</v>
      </c>
      <c r="T703">
        <v>2.14923072602621</v>
      </c>
      <c r="U703">
        <v>2.14923072602621</v>
      </c>
      <c r="V703">
        <v>2.7739629891951401</v>
      </c>
      <c r="W703">
        <v>11.9</v>
      </c>
      <c r="X703">
        <v>3.2</v>
      </c>
      <c r="Y703">
        <v>339063</v>
      </c>
      <c r="Z703">
        <v>21191</v>
      </c>
      <c r="AA703">
        <v>1.1399999999999999</v>
      </c>
      <c r="AB703">
        <v>16</v>
      </c>
      <c r="AC703">
        <v>11</v>
      </c>
      <c r="AD703">
        <v>5</v>
      </c>
      <c r="AE703">
        <v>68.75</v>
      </c>
      <c r="AF703">
        <v>9</v>
      </c>
      <c r="AG703">
        <v>9</v>
      </c>
      <c r="AH703">
        <v>4</v>
      </c>
      <c r="AI703">
        <v>3</v>
      </c>
    </row>
    <row r="704" spans="1:35" x14ac:dyDescent="0.2">
      <c r="A704" s="102">
        <v>532</v>
      </c>
      <c r="B704">
        <v>1963</v>
      </c>
      <c r="C704" t="s">
        <v>1171</v>
      </c>
      <c r="D704" t="s">
        <v>990</v>
      </c>
      <c r="E704">
        <v>1026</v>
      </c>
      <c r="F704">
        <v>1018</v>
      </c>
      <c r="G704">
        <v>1000</v>
      </c>
      <c r="H704" t="s">
        <v>984</v>
      </c>
      <c r="I704">
        <v>7186</v>
      </c>
      <c r="J704" t="s">
        <v>461</v>
      </c>
      <c r="K704" t="s">
        <v>1024</v>
      </c>
      <c r="L704">
        <v>309</v>
      </c>
      <c r="M704">
        <v>312</v>
      </c>
      <c r="N704">
        <v>3300</v>
      </c>
      <c r="O704" t="s">
        <v>981</v>
      </c>
      <c r="P704">
        <v>0.84747196769926803</v>
      </c>
      <c r="Q704">
        <v>0.95305836620858797</v>
      </c>
      <c r="R704">
        <v>0.36332011458172098</v>
      </c>
      <c r="S704">
        <v>1.0449969230384401E-2</v>
      </c>
      <c r="T704">
        <v>-0.151422153018756</v>
      </c>
      <c r="U704">
        <v>0.151422153018756</v>
      </c>
      <c r="V704">
        <v>0.21822303117325001</v>
      </c>
      <c r="W704">
        <v>-1.77</v>
      </c>
      <c r="X704">
        <v>1.1399999999999999</v>
      </c>
      <c r="Y704">
        <v>338815</v>
      </c>
      <c r="Z704">
        <v>13553</v>
      </c>
      <c r="AA704">
        <v>0.62</v>
      </c>
      <c r="AB704">
        <v>25</v>
      </c>
      <c r="AC704">
        <v>16</v>
      </c>
      <c r="AD704">
        <v>9</v>
      </c>
      <c r="AE704">
        <v>64</v>
      </c>
      <c r="AF704">
        <v>10</v>
      </c>
      <c r="AG704">
        <v>16</v>
      </c>
      <c r="AH704">
        <v>7</v>
      </c>
      <c r="AI704">
        <v>2</v>
      </c>
    </row>
    <row r="705" spans="1:35" x14ac:dyDescent="0.2">
      <c r="A705" s="102">
        <v>3736</v>
      </c>
      <c r="B705">
        <v>1820</v>
      </c>
      <c r="C705" t="s">
        <v>58</v>
      </c>
      <c r="D705" t="s">
        <v>990</v>
      </c>
      <c r="E705">
        <v>2057</v>
      </c>
      <c r="F705">
        <v>2054</v>
      </c>
      <c r="G705">
        <v>500</v>
      </c>
      <c r="H705" t="s">
        <v>984</v>
      </c>
      <c r="I705">
        <v>3563</v>
      </c>
      <c r="J705" t="s">
        <v>1129</v>
      </c>
      <c r="K705" t="s">
        <v>1004</v>
      </c>
      <c r="L705">
        <v>2025</v>
      </c>
      <c r="M705">
        <v>1998</v>
      </c>
      <c r="N705">
        <v>500</v>
      </c>
      <c r="O705" t="s">
        <v>981</v>
      </c>
      <c r="P705">
        <v>0.80299912748853097</v>
      </c>
      <c r="Q705">
        <v>0.87481734333597905</v>
      </c>
      <c r="R705" s="15">
        <v>0.18269058188738599</v>
      </c>
      <c r="S705">
        <v>2.6847018360721401E-2</v>
      </c>
      <c r="T705">
        <v>-1.2803079118574101</v>
      </c>
      <c r="U705">
        <v>1.2803079118574101</v>
      </c>
      <c r="V705">
        <v>1.2031852325664401</v>
      </c>
      <c r="W705">
        <v>-14.15</v>
      </c>
      <c r="X705">
        <v>2.73</v>
      </c>
      <c r="Y705">
        <v>338751</v>
      </c>
      <c r="Z705">
        <v>22583</v>
      </c>
      <c r="AA705">
        <v>1.0900000000000001</v>
      </c>
      <c r="AB705">
        <v>15</v>
      </c>
      <c r="AC705">
        <v>9</v>
      </c>
      <c r="AD705">
        <v>6</v>
      </c>
      <c r="AE705">
        <v>60</v>
      </c>
      <c r="AF705">
        <v>11</v>
      </c>
      <c r="AG705">
        <v>9</v>
      </c>
      <c r="AH705">
        <v>5</v>
      </c>
      <c r="AI705">
        <v>1</v>
      </c>
    </row>
    <row r="706" spans="1:35" x14ac:dyDescent="0.2">
      <c r="A706" s="102">
        <v>3411</v>
      </c>
      <c r="B706">
        <v>4503</v>
      </c>
      <c r="C706" t="s">
        <v>567</v>
      </c>
      <c r="D706" t="s">
        <v>1001</v>
      </c>
      <c r="E706">
        <v>1745</v>
      </c>
      <c r="F706">
        <v>1721.5</v>
      </c>
      <c r="G706">
        <v>600</v>
      </c>
      <c r="H706" t="s">
        <v>981</v>
      </c>
      <c r="I706">
        <v>8572</v>
      </c>
      <c r="J706" t="s">
        <v>949</v>
      </c>
      <c r="K706" t="s">
        <v>987</v>
      </c>
      <c r="L706">
        <v>408</v>
      </c>
      <c r="M706">
        <v>414</v>
      </c>
      <c r="N706">
        <v>2500</v>
      </c>
      <c r="O706" t="s">
        <v>984</v>
      </c>
      <c r="P706">
        <v>0.667531311032731</v>
      </c>
      <c r="Q706">
        <v>0.88483881791422603</v>
      </c>
      <c r="R706" s="15">
        <v>0.43874351124799799</v>
      </c>
      <c r="S706" s="15">
        <v>2.6834288264674402E-2</v>
      </c>
      <c r="T706">
        <v>1.35741520207427</v>
      </c>
      <c r="U706">
        <v>1.35741520207427</v>
      </c>
      <c r="V706">
        <v>1.42066123965088</v>
      </c>
      <c r="W706">
        <v>7.44</v>
      </c>
      <c r="X706">
        <v>0.2</v>
      </c>
      <c r="Y706">
        <v>338712</v>
      </c>
      <c r="Z706">
        <v>14113</v>
      </c>
      <c r="AA706">
        <v>0.68</v>
      </c>
      <c r="AB706">
        <v>24</v>
      </c>
      <c r="AC706">
        <v>14</v>
      </c>
      <c r="AD706">
        <v>10</v>
      </c>
      <c r="AE706">
        <v>58.33</v>
      </c>
      <c r="AF706">
        <v>12</v>
      </c>
      <c r="AG706">
        <v>10</v>
      </c>
      <c r="AH706">
        <v>3</v>
      </c>
      <c r="AI706">
        <v>11</v>
      </c>
    </row>
    <row r="707" spans="1:35" x14ac:dyDescent="0.2">
      <c r="A707" s="102">
        <v>1556</v>
      </c>
      <c r="B707">
        <v>7202</v>
      </c>
      <c r="C707" t="s">
        <v>637</v>
      </c>
      <c r="D707" t="s">
        <v>996</v>
      </c>
      <c r="E707">
        <v>876.6</v>
      </c>
      <c r="F707">
        <v>873.2</v>
      </c>
      <c r="G707">
        <v>1200</v>
      </c>
      <c r="H707" t="s">
        <v>984</v>
      </c>
      <c r="I707">
        <v>7867</v>
      </c>
      <c r="J707" t="s">
        <v>1291</v>
      </c>
      <c r="K707" t="s">
        <v>1002</v>
      </c>
      <c r="L707">
        <v>913</v>
      </c>
      <c r="M707">
        <v>909</v>
      </c>
      <c r="N707">
        <v>1200</v>
      </c>
      <c r="O707" t="s">
        <v>981</v>
      </c>
      <c r="P707">
        <v>0.90197289799806502</v>
      </c>
      <c r="Q707">
        <v>0.929975234892221</v>
      </c>
      <c r="R707">
        <v>0.41931965562325402</v>
      </c>
      <c r="S707">
        <v>5.5010701873435902E-2</v>
      </c>
      <c r="T707">
        <v>-1.31462266178735E-4</v>
      </c>
      <c r="U707">
        <v>1.31462266178735E-4</v>
      </c>
      <c r="V707">
        <v>0.222525670793948</v>
      </c>
      <c r="W707">
        <v>0</v>
      </c>
      <c r="X707">
        <v>3.94</v>
      </c>
      <c r="Y707">
        <v>338629</v>
      </c>
      <c r="Z707">
        <v>17823</v>
      </c>
      <c r="AA707">
        <v>0.87</v>
      </c>
      <c r="AB707">
        <v>19</v>
      </c>
      <c r="AC707">
        <v>12</v>
      </c>
      <c r="AD707">
        <v>7</v>
      </c>
      <c r="AE707">
        <v>63.16</v>
      </c>
      <c r="AF707">
        <v>9</v>
      </c>
      <c r="AG707">
        <v>10</v>
      </c>
      <c r="AH707">
        <v>5</v>
      </c>
      <c r="AI707">
        <v>4</v>
      </c>
    </row>
    <row r="708" spans="1:35" x14ac:dyDescent="0.2">
      <c r="A708" s="102">
        <v>301</v>
      </c>
      <c r="B708">
        <v>3076</v>
      </c>
      <c r="C708" t="s">
        <v>1227</v>
      </c>
      <c r="D708" t="s">
        <v>988</v>
      </c>
      <c r="E708">
        <v>1298</v>
      </c>
      <c r="F708">
        <v>1320</v>
      </c>
      <c r="G708">
        <v>800</v>
      </c>
      <c r="H708" t="s">
        <v>984</v>
      </c>
      <c r="I708">
        <v>6471</v>
      </c>
      <c r="J708" t="s">
        <v>877</v>
      </c>
      <c r="K708" t="s">
        <v>992</v>
      </c>
      <c r="L708">
        <v>742</v>
      </c>
      <c r="M708">
        <v>738</v>
      </c>
      <c r="N708">
        <v>1400</v>
      </c>
      <c r="O708" t="s">
        <v>981</v>
      </c>
      <c r="P708">
        <v>0.91066001242688599</v>
      </c>
      <c r="Q708">
        <v>0.96043327115425803</v>
      </c>
      <c r="R708" s="15">
        <v>0.274265669718811</v>
      </c>
      <c r="S708" s="15">
        <v>2.1637132966523501E-3</v>
      </c>
      <c r="T708">
        <v>-1.4168127490943401</v>
      </c>
      <c r="U708">
        <v>1.4168127490943401</v>
      </c>
      <c r="V708">
        <v>1.62641214841449</v>
      </c>
      <c r="W708">
        <v>-7.56</v>
      </c>
      <c r="X708">
        <v>2.16</v>
      </c>
      <c r="Y708">
        <v>338363</v>
      </c>
      <c r="Z708">
        <v>19904</v>
      </c>
      <c r="AA708">
        <v>0.93</v>
      </c>
      <c r="AB708">
        <v>17</v>
      </c>
      <c r="AC708">
        <v>11</v>
      </c>
      <c r="AD708">
        <v>6</v>
      </c>
      <c r="AE708">
        <v>64.709999999999994</v>
      </c>
      <c r="AF708">
        <v>12</v>
      </c>
      <c r="AG708">
        <v>9</v>
      </c>
      <c r="AH708">
        <v>6</v>
      </c>
      <c r="AI708">
        <v>2</v>
      </c>
    </row>
    <row r="709" spans="1:35" x14ac:dyDescent="0.2">
      <c r="A709" s="102">
        <v>3062</v>
      </c>
      <c r="B709">
        <v>6479</v>
      </c>
      <c r="C709" t="s">
        <v>466</v>
      </c>
      <c r="D709" t="s">
        <v>986</v>
      </c>
      <c r="E709">
        <v>1782</v>
      </c>
      <c r="F709">
        <v>1767</v>
      </c>
      <c r="G709">
        <v>600</v>
      </c>
      <c r="H709" t="s">
        <v>984</v>
      </c>
      <c r="I709">
        <v>9759</v>
      </c>
      <c r="J709" t="s">
        <v>400</v>
      </c>
      <c r="K709" t="s">
        <v>983</v>
      </c>
      <c r="L709">
        <v>1600</v>
      </c>
      <c r="M709">
        <v>1602</v>
      </c>
      <c r="N709">
        <v>700</v>
      </c>
      <c r="O709" t="s">
        <v>981</v>
      </c>
      <c r="P709">
        <v>0.95788684653598299</v>
      </c>
      <c r="Q709">
        <v>0.89414696384625403</v>
      </c>
      <c r="R709" s="15">
        <v>0.119796197931664</v>
      </c>
      <c r="S709">
        <v>2.6032703235185299E-2</v>
      </c>
      <c r="T709">
        <v>-0.48133036375212801</v>
      </c>
      <c r="U709">
        <v>0.48133036375212801</v>
      </c>
      <c r="V709">
        <v>1.03518451720258E-3</v>
      </c>
      <c r="W709">
        <v>-2.7</v>
      </c>
      <c r="X709">
        <v>5.77</v>
      </c>
      <c r="Y709">
        <v>338298</v>
      </c>
      <c r="Z709">
        <v>16109</v>
      </c>
      <c r="AA709">
        <v>0.84</v>
      </c>
      <c r="AB709">
        <v>21</v>
      </c>
      <c r="AC709">
        <v>12</v>
      </c>
      <c r="AD709">
        <v>9</v>
      </c>
      <c r="AE709">
        <v>57.14</v>
      </c>
      <c r="AF709">
        <v>9</v>
      </c>
      <c r="AG709">
        <v>12</v>
      </c>
      <c r="AH709">
        <v>5</v>
      </c>
      <c r="AI709">
        <v>4</v>
      </c>
    </row>
    <row r="710" spans="1:35" x14ac:dyDescent="0.2">
      <c r="A710" s="102">
        <v>1424</v>
      </c>
      <c r="B710">
        <v>5444</v>
      </c>
      <c r="C710" t="s">
        <v>1318</v>
      </c>
      <c r="D710" t="s">
        <v>1022</v>
      </c>
      <c r="E710">
        <v>2170</v>
      </c>
      <c r="F710">
        <v>2164</v>
      </c>
      <c r="G710">
        <v>500</v>
      </c>
      <c r="H710" t="s">
        <v>981</v>
      </c>
      <c r="I710">
        <v>9766</v>
      </c>
      <c r="J710" t="s">
        <v>1628</v>
      </c>
      <c r="K710" t="s">
        <v>983</v>
      </c>
      <c r="L710">
        <v>3500</v>
      </c>
      <c r="M710">
        <v>3385</v>
      </c>
      <c r="N710">
        <v>300</v>
      </c>
      <c r="O710" t="s">
        <v>984</v>
      </c>
      <c r="P710">
        <v>0.930319175646519</v>
      </c>
      <c r="Q710">
        <v>0.93257120072539301</v>
      </c>
      <c r="R710">
        <v>9.0198696442979204E-2</v>
      </c>
      <c r="S710">
        <v>5.0907941913835998E-2</v>
      </c>
      <c r="T710">
        <v>1.4355971907212699</v>
      </c>
      <c r="U710">
        <v>1.4355971907212699</v>
      </c>
      <c r="V710">
        <v>1.18881521824535</v>
      </c>
      <c r="W710">
        <v>5.57</v>
      </c>
      <c r="X710">
        <v>6.55</v>
      </c>
      <c r="Y710">
        <v>337891</v>
      </c>
      <c r="Z710">
        <v>33789</v>
      </c>
      <c r="AA710">
        <v>2.0099999999999998</v>
      </c>
      <c r="AB710">
        <v>10</v>
      </c>
      <c r="AC710">
        <v>8</v>
      </c>
      <c r="AD710">
        <v>2</v>
      </c>
      <c r="AE710">
        <v>80</v>
      </c>
      <c r="AF710">
        <v>10</v>
      </c>
      <c r="AG710">
        <v>6</v>
      </c>
      <c r="AH710">
        <v>1</v>
      </c>
      <c r="AI710">
        <v>3</v>
      </c>
    </row>
    <row r="711" spans="1:35" x14ac:dyDescent="0.2">
      <c r="A711" s="102">
        <v>1515</v>
      </c>
      <c r="B711">
        <v>7205</v>
      </c>
      <c r="C711" t="s">
        <v>56</v>
      </c>
      <c r="D711" t="s">
        <v>996</v>
      </c>
      <c r="E711">
        <v>618</v>
      </c>
      <c r="F711">
        <v>600</v>
      </c>
      <c r="G711">
        <v>1800</v>
      </c>
      <c r="H711" t="s">
        <v>984</v>
      </c>
      <c r="I711">
        <v>8020</v>
      </c>
      <c r="J711" t="s">
        <v>1061</v>
      </c>
      <c r="K711" t="s">
        <v>988</v>
      </c>
      <c r="L711">
        <v>1191</v>
      </c>
      <c r="M711">
        <v>1216</v>
      </c>
      <c r="N711">
        <v>900</v>
      </c>
      <c r="O711" t="s">
        <v>981</v>
      </c>
      <c r="P711">
        <v>0.71382171298563901</v>
      </c>
      <c r="Q711">
        <v>0.93076200595814196</v>
      </c>
      <c r="R711">
        <v>0.40040369222967798</v>
      </c>
      <c r="S711">
        <v>9.0595235740962405E-4</v>
      </c>
      <c r="T711">
        <v>-1.4262954048606999</v>
      </c>
      <c r="U711">
        <v>1.4262954048606999</v>
      </c>
      <c r="V711">
        <v>1.19099675641208</v>
      </c>
      <c r="W711">
        <v>-30.05</v>
      </c>
      <c r="X711">
        <v>1.32</v>
      </c>
      <c r="Y711">
        <v>337751</v>
      </c>
      <c r="Z711">
        <v>16083</v>
      </c>
      <c r="AA711">
        <v>0.76</v>
      </c>
      <c r="AB711">
        <v>21</v>
      </c>
      <c r="AC711">
        <v>13</v>
      </c>
      <c r="AD711">
        <v>8</v>
      </c>
      <c r="AE711">
        <v>61.9</v>
      </c>
      <c r="AF711">
        <v>11</v>
      </c>
      <c r="AG711">
        <v>8</v>
      </c>
      <c r="AH711">
        <v>5</v>
      </c>
      <c r="AI711">
        <v>8</v>
      </c>
    </row>
    <row r="712" spans="1:35" x14ac:dyDescent="0.2">
      <c r="A712" s="102">
        <v>1190</v>
      </c>
      <c r="B712">
        <v>4917</v>
      </c>
      <c r="C712" t="s">
        <v>1241</v>
      </c>
      <c r="D712" t="s">
        <v>1003</v>
      </c>
      <c r="E712">
        <v>2128</v>
      </c>
      <c r="F712">
        <v>2135</v>
      </c>
      <c r="G712">
        <v>400</v>
      </c>
      <c r="H712" t="s">
        <v>981</v>
      </c>
      <c r="I712">
        <v>8309</v>
      </c>
      <c r="J712" t="s">
        <v>695</v>
      </c>
      <c r="K712" t="s">
        <v>1024</v>
      </c>
      <c r="L712">
        <v>2921</v>
      </c>
      <c r="M712">
        <v>2892</v>
      </c>
      <c r="N712">
        <v>300</v>
      </c>
      <c r="O712" t="s">
        <v>984</v>
      </c>
      <c r="P712">
        <v>0.917402568849356</v>
      </c>
      <c r="Q712">
        <v>0.93714226203971196</v>
      </c>
      <c r="R712">
        <v>0.47296255618622601</v>
      </c>
      <c r="S712">
        <v>1.0634824845494901E-2</v>
      </c>
      <c r="T712">
        <v>2.42036653782792</v>
      </c>
      <c r="U712">
        <v>2.42036653782792</v>
      </c>
      <c r="V712">
        <v>1.3489750326491701</v>
      </c>
      <c r="W712">
        <v>9.85</v>
      </c>
      <c r="X712">
        <v>1.57</v>
      </c>
      <c r="Y712">
        <v>337685</v>
      </c>
      <c r="Z712">
        <v>37521</v>
      </c>
      <c r="AA712">
        <v>2.0299999999999998</v>
      </c>
      <c r="AB712">
        <v>9</v>
      </c>
      <c r="AC712">
        <v>8</v>
      </c>
      <c r="AD712">
        <v>1</v>
      </c>
      <c r="AE712">
        <v>88.89</v>
      </c>
      <c r="AF712">
        <v>10</v>
      </c>
      <c r="AG712">
        <v>5</v>
      </c>
      <c r="AH712">
        <v>0</v>
      </c>
      <c r="AI712">
        <v>4</v>
      </c>
    </row>
    <row r="713" spans="1:35" x14ac:dyDescent="0.2">
      <c r="A713" s="102">
        <v>157</v>
      </c>
      <c r="B713">
        <v>6472</v>
      </c>
      <c r="C713" t="s">
        <v>59</v>
      </c>
      <c r="D713" t="s">
        <v>992</v>
      </c>
      <c r="E713">
        <v>204</v>
      </c>
      <c r="F713">
        <v>200</v>
      </c>
      <c r="G713">
        <v>5200</v>
      </c>
      <c r="H713" t="s">
        <v>984</v>
      </c>
      <c r="I713">
        <v>7202</v>
      </c>
      <c r="J713" t="s">
        <v>637</v>
      </c>
      <c r="K713" t="s">
        <v>996</v>
      </c>
      <c r="L713">
        <v>876.6</v>
      </c>
      <c r="M713">
        <v>873.2</v>
      </c>
      <c r="N713">
        <v>1200</v>
      </c>
      <c r="O713" t="s">
        <v>981</v>
      </c>
      <c r="P713">
        <v>0.96177121137961696</v>
      </c>
      <c r="Q713">
        <v>0.96672150060658701</v>
      </c>
      <c r="R713" s="15">
        <v>8.1741253359560798E-2</v>
      </c>
      <c r="S713" s="15">
        <v>7.0790421107338602E-2</v>
      </c>
      <c r="T713">
        <v>-2.18061941420385</v>
      </c>
      <c r="U713">
        <v>2.18061941420385</v>
      </c>
      <c r="V713">
        <v>1.8850893373112201</v>
      </c>
      <c r="W713">
        <v>-12.66</v>
      </c>
      <c r="X713">
        <v>0.75</v>
      </c>
      <c r="Y713">
        <v>337526</v>
      </c>
      <c r="Z713">
        <v>21095</v>
      </c>
      <c r="AA713">
        <v>1.01</v>
      </c>
      <c r="AB713">
        <v>16</v>
      </c>
      <c r="AC713">
        <v>10</v>
      </c>
      <c r="AD713">
        <v>6</v>
      </c>
      <c r="AE713">
        <v>62.5</v>
      </c>
      <c r="AF713">
        <v>13</v>
      </c>
      <c r="AG713">
        <v>6</v>
      </c>
      <c r="AH713">
        <v>2</v>
      </c>
      <c r="AI713">
        <v>8</v>
      </c>
    </row>
    <row r="714" spans="1:35" x14ac:dyDescent="0.2">
      <c r="A714" s="102">
        <v>578</v>
      </c>
      <c r="B714">
        <v>6287</v>
      </c>
      <c r="C714" t="s">
        <v>1050</v>
      </c>
      <c r="D714" t="s">
        <v>992</v>
      </c>
      <c r="E714">
        <v>2164</v>
      </c>
      <c r="F714">
        <v>2234</v>
      </c>
      <c r="G714">
        <v>400</v>
      </c>
      <c r="H714" t="s">
        <v>984</v>
      </c>
      <c r="I714">
        <v>8020</v>
      </c>
      <c r="J714" t="s">
        <v>1061</v>
      </c>
      <c r="K714" t="s">
        <v>988</v>
      </c>
      <c r="L714">
        <v>1191</v>
      </c>
      <c r="M714">
        <v>1216</v>
      </c>
      <c r="N714">
        <v>700</v>
      </c>
      <c r="O714" t="s">
        <v>981</v>
      </c>
      <c r="P714">
        <v>0.86287317896833005</v>
      </c>
      <c r="Q714">
        <v>0.95181102971624498</v>
      </c>
      <c r="R714" s="15">
        <v>0.13201176191665401</v>
      </c>
      <c r="S714">
        <v>1.17096731531176E-2</v>
      </c>
      <c r="T714">
        <v>-1.4947992831329999</v>
      </c>
      <c r="U714">
        <v>1.4947992831329999</v>
      </c>
      <c r="V714">
        <v>1.21728186935446</v>
      </c>
      <c r="W714">
        <v>-10.89</v>
      </c>
      <c r="X714">
        <v>4.74</v>
      </c>
      <c r="Y714">
        <v>337025</v>
      </c>
      <c r="Z714">
        <v>14653</v>
      </c>
      <c r="AA714">
        <v>0.71</v>
      </c>
      <c r="AB714">
        <v>23</v>
      </c>
      <c r="AC714">
        <v>14</v>
      </c>
      <c r="AD714">
        <v>9</v>
      </c>
      <c r="AE714">
        <v>60.87</v>
      </c>
      <c r="AF714">
        <v>12</v>
      </c>
      <c r="AG714">
        <v>11</v>
      </c>
      <c r="AH714">
        <v>5</v>
      </c>
      <c r="AI714">
        <v>7</v>
      </c>
    </row>
    <row r="715" spans="1:35" x14ac:dyDescent="0.2">
      <c r="A715" s="102">
        <v>1016</v>
      </c>
      <c r="B715">
        <v>5714</v>
      </c>
      <c r="C715" t="s">
        <v>594</v>
      </c>
      <c r="D715" t="s">
        <v>994</v>
      </c>
      <c r="E715">
        <v>3060</v>
      </c>
      <c r="F715">
        <v>3090</v>
      </c>
      <c r="G715">
        <v>300</v>
      </c>
      <c r="H715" t="s">
        <v>981</v>
      </c>
      <c r="I715">
        <v>6201</v>
      </c>
      <c r="J715" t="s">
        <v>1259</v>
      </c>
      <c r="K715" t="s">
        <v>996</v>
      </c>
      <c r="L715">
        <v>5150</v>
      </c>
      <c r="M715">
        <v>5200</v>
      </c>
      <c r="N715">
        <v>200</v>
      </c>
      <c r="O715" t="s">
        <v>984</v>
      </c>
      <c r="P715">
        <v>0.95526894212691105</v>
      </c>
      <c r="Q715">
        <v>0.94059755848733595</v>
      </c>
      <c r="R715">
        <v>5.5678692522990202E-2</v>
      </c>
      <c r="S715" s="15">
        <v>2.0371146180591802E-2</v>
      </c>
      <c r="T715">
        <v>0.28462334654364801</v>
      </c>
      <c r="U715">
        <v>0.28462334654364801</v>
      </c>
      <c r="V715">
        <v>3.4026107092361299E-2</v>
      </c>
      <c r="W715">
        <v>1.96</v>
      </c>
      <c r="X715">
        <v>10.87</v>
      </c>
      <c r="Y715">
        <v>336923</v>
      </c>
      <c r="Z715">
        <v>56154</v>
      </c>
      <c r="AA715">
        <v>3.02</v>
      </c>
      <c r="AB715">
        <v>6</v>
      </c>
      <c r="AC715">
        <v>6</v>
      </c>
      <c r="AD715">
        <v>0</v>
      </c>
      <c r="AE715">
        <v>100</v>
      </c>
      <c r="AF715">
        <v>8</v>
      </c>
      <c r="AG715">
        <v>5</v>
      </c>
      <c r="AH715">
        <v>0</v>
      </c>
      <c r="AI715">
        <v>1</v>
      </c>
    </row>
    <row r="716" spans="1:35" x14ac:dyDescent="0.2">
      <c r="A716" s="102">
        <v>1124</v>
      </c>
      <c r="B716">
        <v>1941</v>
      </c>
      <c r="C716" t="s">
        <v>1269</v>
      </c>
      <c r="D716" t="s">
        <v>990</v>
      </c>
      <c r="E716">
        <v>2206</v>
      </c>
      <c r="F716">
        <v>2222</v>
      </c>
      <c r="G716">
        <v>400</v>
      </c>
      <c r="H716" t="s">
        <v>981</v>
      </c>
      <c r="I716">
        <v>9787</v>
      </c>
      <c r="J716" t="s">
        <v>1295</v>
      </c>
      <c r="K716" t="s">
        <v>993</v>
      </c>
      <c r="L716">
        <v>2879</v>
      </c>
      <c r="M716">
        <v>2868</v>
      </c>
      <c r="N716">
        <v>300</v>
      </c>
      <c r="O716" t="s">
        <v>984</v>
      </c>
      <c r="P716">
        <v>0.86992268113916704</v>
      </c>
      <c r="Q716">
        <v>0.93860403623327904</v>
      </c>
      <c r="R716">
        <v>5.26318090959089E-2</v>
      </c>
      <c r="S716" s="106">
        <v>1.28950178545683E-2</v>
      </c>
      <c r="T716">
        <v>2.8935517237887298</v>
      </c>
      <c r="U716">
        <v>2.8935517237887298</v>
      </c>
      <c r="V716">
        <v>2.7511355489866101</v>
      </c>
      <c r="W716">
        <v>10.84</v>
      </c>
      <c r="X716">
        <v>3.3</v>
      </c>
      <c r="Y716">
        <v>336695</v>
      </c>
      <c r="Z716">
        <v>25900</v>
      </c>
      <c r="AA716">
        <v>1.48</v>
      </c>
      <c r="AB716">
        <v>13</v>
      </c>
      <c r="AC716">
        <v>9</v>
      </c>
      <c r="AD716">
        <v>4</v>
      </c>
      <c r="AE716">
        <v>69.23</v>
      </c>
      <c r="AF716">
        <v>11</v>
      </c>
      <c r="AG716">
        <v>7</v>
      </c>
      <c r="AH716">
        <v>2</v>
      </c>
      <c r="AI716">
        <v>4</v>
      </c>
    </row>
    <row r="717" spans="1:35" x14ac:dyDescent="0.2">
      <c r="A717" s="102">
        <v>3793</v>
      </c>
      <c r="B717">
        <v>4208</v>
      </c>
      <c r="C717" t="s">
        <v>1120</v>
      </c>
      <c r="D717" t="s">
        <v>1003</v>
      </c>
      <c r="E717">
        <v>1716</v>
      </c>
      <c r="F717">
        <v>1689</v>
      </c>
      <c r="G717">
        <v>600</v>
      </c>
      <c r="H717" t="s">
        <v>984</v>
      </c>
      <c r="I717">
        <v>8020</v>
      </c>
      <c r="J717" t="s">
        <v>1061</v>
      </c>
      <c r="K717" t="s">
        <v>988</v>
      </c>
      <c r="L717">
        <v>1191</v>
      </c>
      <c r="M717">
        <v>1216</v>
      </c>
      <c r="N717">
        <v>800</v>
      </c>
      <c r="O717" t="s">
        <v>981</v>
      </c>
      <c r="P717">
        <v>0.82696589047284697</v>
      </c>
      <c r="Q717">
        <v>0.87318913484868599</v>
      </c>
      <c r="R717">
        <v>0.12719231773121201</v>
      </c>
      <c r="S717" s="15">
        <v>5.6553734047597302E-2</v>
      </c>
      <c r="T717">
        <v>-2.5933446541874798</v>
      </c>
      <c r="U717">
        <v>2.5933446541874798</v>
      </c>
      <c r="V717">
        <v>1.92604859464237</v>
      </c>
      <c r="W717">
        <v>-14.61</v>
      </c>
      <c r="X717">
        <v>4.01</v>
      </c>
      <c r="Y717">
        <v>336664</v>
      </c>
      <c r="Z717">
        <v>19804</v>
      </c>
      <c r="AA717">
        <v>0.98</v>
      </c>
      <c r="AB717">
        <v>17</v>
      </c>
      <c r="AC717">
        <v>9</v>
      </c>
      <c r="AD717">
        <v>8</v>
      </c>
      <c r="AE717">
        <v>52.94</v>
      </c>
      <c r="AF717">
        <v>11</v>
      </c>
      <c r="AG717">
        <v>9</v>
      </c>
      <c r="AH717">
        <v>3</v>
      </c>
      <c r="AI717">
        <v>5</v>
      </c>
    </row>
    <row r="718" spans="1:35" x14ac:dyDescent="0.2">
      <c r="A718" s="102">
        <v>1434</v>
      </c>
      <c r="B718">
        <v>8308</v>
      </c>
      <c r="C718" t="s">
        <v>48</v>
      </c>
      <c r="D718" t="s">
        <v>1024</v>
      </c>
      <c r="E718">
        <v>330.7</v>
      </c>
      <c r="F718">
        <v>336</v>
      </c>
      <c r="G718">
        <v>2900</v>
      </c>
      <c r="H718" t="s">
        <v>981</v>
      </c>
      <c r="I718">
        <v>8801</v>
      </c>
      <c r="J718" t="s">
        <v>1637</v>
      </c>
      <c r="K718" t="s">
        <v>1000</v>
      </c>
      <c r="L718">
        <v>1918.5</v>
      </c>
      <c r="M718">
        <v>1927.5</v>
      </c>
      <c r="N718">
        <v>500</v>
      </c>
      <c r="O718" t="s">
        <v>984</v>
      </c>
      <c r="P718">
        <v>0.95777060576611595</v>
      </c>
      <c r="Q718">
        <v>0.93239640599446505</v>
      </c>
      <c r="R718">
        <v>6.3439697662627404E-3</v>
      </c>
      <c r="S718" s="15">
        <v>8.4234252586075697E-2</v>
      </c>
      <c r="T718" s="15">
        <v>0.54311753153216902</v>
      </c>
      <c r="U718" s="15">
        <v>0.54311753153216902</v>
      </c>
      <c r="V718">
        <v>0.63668783940719198</v>
      </c>
      <c r="W718">
        <v>3.58</v>
      </c>
      <c r="X718">
        <v>1.1100000000000001</v>
      </c>
      <c r="Y718">
        <v>336557</v>
      </c>
      <c r="Z718">
        <v>15298</v>
      </c>
      <c r="AA718">
        <v>0.8</v>
      </c>
      <c r="AB718">
        <v>22</v>
      </c>
      <c r="AC718">
        <v>13</v>
      </c>
      <c r="AD718">
        <v>9</v>
      </c>
      <c r="AE718">
        <v>59.09</v>
      </c>
      <c r="AF718">
        <v>11</v>
      </c>
      <c r="AG718">
        <v>10</v>
      </c>
      <c r="AH718">
        <v>5</v>
      </c>
      <c r="AI718">
        <v>7</v>
      </c>
    </row>
    <row r="719" spans="1:35" x14ac:dyDescent="0.2">
      <c r="A719" s="102">
        <v>4149</v>
      </c>
      <c r="B719">
        <v>4061</v>
      </c>
      <c r="C719" t="s">
        <v>1161</v>
      </c>
      <c r="D719" t="s">
        <v>1003</v>
      </c>
      <c r="E719">
        <v>2688</v>
      </c>
      <c r="F719">
        <v>2686</v>
      </c>
      <c r="G719">
        <v>400</v>
      </c>
      <c r="H719" t="s">
        <v>981</v>
      </c>
      <c r="I719">
        <v>8876</v>
      </c>
      <c r="J719" t="s">
        <v>1627</v>
      </c>
      <c r="K719" t="s">
        <v>993</v>
      </c>
      <c r="L719">
        <v>2400</v>
      </c>
      <c r="M719">
        <v>2462</v>
      </c>
      <c r="N719">
        <v>400</v>
      </c>
      <c r="O719" t="s">
        <v>984</v>
      </c>
      <c r="P719">
        <v>0.76292563385957501</v>
      </c>
      <c r="Q719">
        <v>0.85989237354459902</v>
      </c>
      <c r="R719">
        <v>0.154602178832491</v>
      </c>
      <c r="S719">
        <v>7.8806453423809597E-2</v>
      </c>
      <c r="T719">
        <v>9.3305402188044895E-2</v>
      </c>
      <c r="U719">
        <v>9.3305402188044895E-2</v>
      </c>
      <c r="V719">
        <v>0.25971030342457802</v>
      </c>
      <c r="W719">
        <v>0.66</v>
      </c>
      <c r="X719">
        <v>8.34</v>
      </c>
      <c r="Y719">
        <v>336167</v>
      </c>
      <c r="Z719">
        <v>28014</v>
      </c>
      <c r="AA719">
        <v>1.57</v>
      </c>
      <c r="AB719">
        <v>12</v>
      </c>
      <c r="AC719">
        <v>9</v>
      </c>
      <c r="AD719">
        <v>3</v>
      </c>
      <c r="AE719">
        <v>75</v>
      </c>
      <c r="AF719">
        <v>10</v>
      </c>
      <c r="AG719">
        <v>9</v>
      </c>
      <c r="AH719">
        <v>2</v>
      </c>
      <c r="AI719">
        <v>1</v>
      </c>
    </row>
    <row r="720" spans="1:35" x14ac:dyDescent="0.2">
      <c r="A720" s="102">
        <v>498</v>
      </c>
      <c r="B720">
        <v>1812</v>
      </c>
      <c r="C720" t="s">
        <v>1048</v>
      </c>
      <c r="D720" t="s">
        <v>990</v>
      </c>
      <c r="E720">
        <v>1196</v>
      </c>
      <c r="F720">
        <v>1187</v>
      </c>
      <c r="G720">
        <v>900</v>
      </c>
      <c r="H720" t="s">
        <v>981</v>
      </c>
      <c r="I720">
        <v>5233</v>
      </c>
      <c r="J720" t="s">
        <v>1127</v>
      </c>
      <c r="K720" t="s">
        <v>980</v>
      </c>
      <c r="L720">
        <v>2127</v>
      </c>
      <c r="M720">
        <v>2125</v>
      </c>
      <c r="N720">
        <v>500</v>
      </c>
      <c r="O720" t="s">
        <v>984</v>
      </c>
      <c r="P720">
        <v>0.77958775286027204</v>
      </c>
      <c r="Q720">
        <v>0.95410956913020295</v>
      </c>
      <c r="R720">
        <v>0.316430068646263</v>
      </c>
      <c r="S720">
        <v>2.5294565826869099E-2</v>
      </c>
      <c r="T720">
        <v>1.1455276306370401</v>
      </c>
      <c r="U720">
        <v>1.1455276306370401</v>
      </c>
      <c r="V720">
        <v>1.2405614095777</v>
      </c>
      <c r="W720">
        <v>9.81</v>
      </c>
      <c r="X720">
        <v>0.55000000000000004</v>
      </c>
      <c r="Y720">
        <v>336130</v>
      </c>
      <c r="Z720">
        <v>17691</v>
      </c>
      <c r="AA720">
        <v>0.93</v>
      </c>
      <c r="AB720">
        <v>19</v>
      </c>
      <c r="AC720">
        <v>14</v>
      </c>
      <c r="AD720">
        <v>5</v>
      </c>
      <c r="AE720">
        <v>73.680000000000007</v>
      </c>
      <c r="AF720">
        <v>9</v>
      </c>
      <c r="AG720">
        <v>10</v>
      </c>
      <c r="AH720">
        <v>5</v>
      </c>
      <c r="AI720">
        <v>4</v>
      </c>
    </row>
    <row r="721" spans="1:35" x14ac:dyDescent="0.2">
      <c r="A721" s="102">
        <v>2334</v>
      </c>
      <c r="B721">
        <v>4208</v>
      </c>
      <c r="C721" t="s">
        <v>1120</v>
      </c>
      <c r="D721" t="s">
        <v>1003</v>
      </c>
      <c r="E721">
        <v>1716</v>
      </c>
      <c r="F721">
        <v>1689</v>
      </c>
      <c r="G721">
        <v>600</v>
      </c>
      <c r="H721" t="s">
        <v>984</v>
      </c>
      <c r="I721">
        <v>4666</v>
      </c>
      <c r="J721" t="s">
        <v>1479</v>
      </c>
      <c r="K721" t="s">
        <v>1000</v>
      </c>
      <c r="L721">
        <v>1891</v>
      </c>
      <c r="M721">
        <v>1911</v>
      </c>
      <c r="N721">
        <v>500</v>
      </c>
      <c r="O721" t="s">
        <v>981</v>
      </c>
      <c r="P721">
        <v>0.88071945438696098</v>
      </c>
      <c r="Q721">
        <v>0.91218920295901795</v>
      </c>
      <c r="R721">
        <v>0.498103550410046</v>
      </c>
      <c r="S721">
        <v>6.6337548504011995E-2</v>
      </c>
      <c r="T721">
        <v>-0.60216831801525705</v>
      </c>
      <c r="U721">
        <v>0.60216831801525705</v>
      </c>
      <c r="V721">
        <v>0.44703684137229899</v>
      </c>
      <c r="W721">
        <v>-8.51</v>
      </c>
      <c r="X721">
        <v>6.06</v>
      </c>
      <c r="Y721">
        <v>335806</v>
      </c>
      <c r="Z721">
        <v>22387</v>
      </c>
      <c r="AA721">
        <v>1.1200000000000001</v>
      </c>
      <c r="AB721">
        <v>15</v>
      </c>
      <c r="AC721">
        <v>9</v>
      </c>
      <c r="AD721">
        <v>6</v>
      </c>
      <c r="AE721">
        <v>60</v>
      </c>
      <c r="AF721">
        <v>12</v>
      </c>
      <c r="AG721">
        <v>7</v>
      </c>
      <c r="AH721">
        <v>2</v>
      </c>
      <c r="AI721">
        <v>6</v>
      </c>
    </row>
    <row r="722" spans="1:35" x14ac:dyDescent="0.2">
      <c r="A722" s="102">
        <v>1667</v>
      </c>
      <c r="B722">
        <v>2281</v>
      </c>
      <c r="C722" t="s">
        <v>874</v>
      </c>
      <c r="D722" t="s">
        <v>1006</v>
      </c>
      <c r="E722">
        <v>2369</v>
      </c>
      <c r="F722">
        <v>2382</v>
      </c>
      <c r="G722">
        <v>400</v>
      </c>
      <c r="H722" t="s">
        <v>981</v>
      </c>
      <c r="I722">
        <v>2602</v>
      </c>
      <c r="J722" t="s">
        <v>468</v>
      </c>
      <c r="K722" t="s">
        <v>1006</v>
      </c>
      <c r="L722">
        <v>3275</v>
      </c>
      <c r="M722">
        <v>3270</v>
      </c>
      <c r="N722">
        <v>300</v>
      </c>
      <c r="O722" t="s">
        <v>984</v>
      </c>
      <c r="P722">
        <v>0.80594887071064403</v>
      </c>
      <c r="Q722">
        <v>0.92785162134440002</v>
      </c>
      <c r="R722">
        <v>0.184527115247823</v>
      </c>
      <c r="S722" s="15">
        <v>6.6513247047007905E-4</v>
      </c>
      <c r="T722">
        <v>1.91379776133486</v>
      </c>
      <c r="U722">
        <v>1.91379776133486</v>
      </c>
      <c r="V722">
        <v>1.94616633330682</v>
      </c>
      <c r="W722">
        <v>6.89</v>
      </c>
      <c r="X722">
        <v>2.87</v>
      </c>
      <c r="Y722">
        <v>335741</v>
      </c>
      <c r="Z722">
        <v>27978</v>
      </c>
      <c r="AA722">
        <v>1.42</v>
      </c>
      <c r="AB722">
        <v>12</v>
      </c>
      <c r="AC722">
        <v>9</v>
      </c>
      <c r="AD722">
        <v>3</v>
      </c>
      <c r="AE722">
        <v>75</v>
      </c>
      <c r="AF722">
        <v>7</v>
      </c>
      <c r="AG722">
        <v>9</v>
      </c>
      <c r="AH722">
        <v>2</v>
      </c>
      <c r="AI722">
        <v>1</v>
      </c>
    </row>
    <row r="723" spans="1:35" x14ac:dyDescent="0.2">
      <c r="A723" s="102">
        <v>726</v>
      </c>
      <c r="B723">
        <v>4917</v>
      </c>
      <c r="C723" t="s">
        <v>1241</v>
      </c>
      <c r="D723" t="s">
        <v>1003</v>
      </c>
      <c r="E723">
        <v>2128</v>
      </c>
      <c r="F723">
        <v>2135</v>
      </c>
      <c r="G723">
        <v>500</v>
      </c>
      <c r="H723" t="s">
        <v>981</v>
      </c>
      <c r="I723">
        <v>7186</v>
      </c>
      <c r="J723" t="s">
        <v>461</v>
      </c>
      <c r="K723" t="s">
        <v>1024</v>
      </c>
      <c r="L723">
        <v>309</v>
      </c>
      <c r="M723">
        <v>312</v>
      </c>
      <c r="N723">
        <v>3400</v>
      </c>
      <c r="O723" t="s">
        <v>984</v>
      </c>
      <c r="P723">
        <v>0.90630203088000905</v>
      </c>
      <c r="Q723">
        <v>0.94800556260503199</v>
      </c>
      <c r="R723">
        <v>0.16260837745526299</v>
      </c>
      <c r="S723" s="15">
        <v>1.04969457116735E-2</v>
      </c>
      <c r="T723">
        <v>0.88945735004548598</v>
      </c>
      <c r="U723">
        <v>0.88945735004548598</v>
      </c>
      <c r="V723">
        <v>0.38944958885104197</v>
      </c>
      <c r="W723">
        <v>4.78</v>
      </c>
      <c r="X723">
        <v>0.63</v>
      </c>
      <c r="Y723">
        <v>335616</v>
      </c>
      <c r="Z723">
        <v>20976</v>
      </c>
      <c r="AA723">
        <v>1.22</v>
      </c>
      <c r="AB723">
        <v>16</v>
      </c>
      <c r="AC723">
        <v>10</v>
      </c>
      <c r="AD723">
        <v>6</v>
      </c>
      <c r="AE723">
        <v>62.5</v>
      </c>
      <c r="AF723">
        <v>11</v>
      </c>
      <c r="AG723">
        <v>9</v>
      </c>
      <c r="AH723">
        <v>2</v>
      </c>
      <c r="AI723">
        <v>5</v>
      </c>
    </row>
    <row r="724" spans="1:35" x14ac:dyDescent="0.2">
      <c r="A724" s="102">
        <v>477</v>
      </c>
      <c r="B724">
        <v>3865</v>
      </c>
      <c r="C724" t="s">
        <v>934</v>
      </c>
      <c r="D724" t="s">
        <v>1143</v>
      </c>
      <c r="E724">
        <v>390</v>
      </c>
      <c r="F724">
        <v>391</v>
      </c>
      <c r="G724">
        <v>2600</v>
      </c>
      <c r="H724" t="s">
        <v>984</v>
      </c>
      <c r="I724">
        <v>9474</v>
      </c>
      <c r="J724" t="s">
        <v>1140</v>
      </c>
      <c r="K724" t="s">
        <v>983</v>
      </c>
      <c r="L724">
        <v>1282</v>
      </c>
      <c r="M724">
        <v>1274</v>
      </c>
      <c r="N724">
        <v>800</v>
      </c>
      <c r="O724" t="s">
        <v>981</v>
      </c>
      <c r="P724">
        <v>0.84862237320985701</v>
      </c>
      <c r="Q724">
        <v>0.95474130726357798</v>
      </c>
      <c r="R724">
        <v>0.27160724538390402</v>
      </c>
      <c r="S724">
        <v>8.05457384636655E-2</v>
      </c>
      <c r="T724">
        <v>-1.6558982676176299</v>
      </c>
      <c r="U724">
        <v>1.6558982676176299</v>
      </c>
      <c r="V724">
        <v>1.3801889516622701</v>
      </c>
      <c r="W724">
        <v>-15.84</v>
      </c>
      <c r="X724">
        <v>0.26</v>
      </c>
      <c r="Y724">
        <v>335426</v>
      </c>
      <c r="Z724">
        <v>16771</v>
      </c>
      <c r="AA724">
        <v>0.82</v>
      </c>
      <c r="AB724">
        <v>20</v>
      </c>
      <c r="AC724">
        <v>13</v>
      </c>
      <c r="AD724">
        <v>7</v>
      </c>
      <c r="AE724">
        <v>65</v>
      </c>
      <c r="AF724">
        <v>9</v>
      </c>
      <c r="AG724">
        <v>10</v>
      </c>
      <c r="AH724">
        <v>5</v>
      </c>
      <c r="AI724">
        <v>5</v>
      </c>
    </row>
    <row r="725" spans="1:35" x14ac:dyDescent="0.2">
      <c r="A725" s="102">
        <v>3934</v>
      </c>
      <c r="B725">
        <v>2281</v>
      </c>
      <c r="C725" t="s">
        <v>874</v>
      </c>
      <c r="D725" t="s">
        <v>1006</v>
      </c>
      <c r="E725">
        <v>2369</v>
      </c>
      <c r="F725">
        <v>2382</v>
      </c>
      <c r="G725">
        <v>300</v>
      </c>
      <c r="H725" t="s">
        <v>984</v>
      </c>
      <c r="I725">
        <v>4543</v>
      </c>
      <c r="J725" t="s">
        <v>569</v>
      </c>
      <c r="K725" t="s">
        <v>989</v>
      </c>
      <c r="L725">
        <v>3638</v>
      </c>
      <c r="M725">
        <v>3742</v>
      </c>
      <c r="N725">
        <v>200</v>
      </c>
      <c r="O725" t="s">
        <v>981</v>
      </c>
      <c r="P725">
        <v>0.836558115426981</v>
      </c>
      <c r="Q725">
        <v>0.86813791267551499</v>
      </c>
      <c r="R725" s="15">
        <v>7.7597896218064302E-2</v>
      </c>
      <c r="S725" s="15">
        <v>3.7995683119497303E-2</v>
      </c>
      <c r="T725">
        <v>-0.68835353486709405</v>
      </c>
      <c r="U725">
        <v>0.68835353486709405</v>
      </c>
      <c r="V725">
        <v>2.8732739836906801E-2</v>
      </c>
      <c r="W725">
        <v>-2.67</v>
      </c>
      <c r="X725">
        <v>4.5199999999999996</v>
      </c>
      <c r="Y725">
        <v>335405</v>
      </c>
      <c r="Z725">
        <v>20963</v>
      </c>
      <c r="AA725">
        <v>1.05</v>
      </c>
      <c r="AB725">
        <v>16</v>
      </c>
      <c r="AC725">
        <v>10</v>
      </c>
      <c r="AD725">
        <v>6</v>
      </c>
      <c r="AE725">
        <v>62.5</v>
      </c>
      <c r="AF725">
        <v>9</v>
      </c>
      <c r="AG725">
        <v>9</v>
      </c>
      <c r="AH725">
        <v>5</v>
      </c>
      <c r="AI725">
        <v>2</v>
      </c>
    </row>
    <row r="726" spans="1:35" x14ac:dyDescent="0.2">
      <c r="A726" s="102">
        <v>596</v>
      </c>
      <c r="B726">
        <v>4042</v>
      </c>
      <c r="C726" t="s">
        <v>1208</v>
      </c>
      <c r="D726" t="s">
        <v>1003</v>
      </c>
      <c r="E726">
        <v>1394</v>
      </c>
      <c r="F726">
        <v>1394</v>
      </c>
      <c r="G726">
        <v>700</v>
      </c>
      <c r="H726" t="s">
        <v>981</v>
      </c>
      <c r="I726">
        <v>5991</v>
      </c>
      <c r="J726" t="s">
        <v>859</v>
      </c>
      <c r="K726" t="s">
        <v>1126</v>
      </c>
      <c r="L726">
        <v>697</v>
      </c>
      <c r="M726">
        <v>698</v>
      </c>
      <c r="N726">
        <v>1400</v>
      </c>
      <c r="O726" t="s">
        <v>984</v>
      </c>
      <c r="P726">
        <v>0.88587102183798305</v>
      </c>
      <c r="Q726">
        <v>0.95135658322583305</v>
      </c>
      <c r="R726" s="106">
        <v>0.18573238721264099</v>
      </c>
      <c r="S726">
        <v>2.4067132865777702E-3</v>
      </c>
      <c r="T726">
        <v>2.0135508255590699</v>
      </c>
      <c r="U726">
        <v>2.0135508255590699</v>
      </c>
      <c r="V726">
        <v>2.3386479368744801</v>
      </c>
      <c r="W726">
        <v>8.5299999999999994</v>
      </c>
      <c r="X726">
        <v>0.14000000000000001</v>
      </c>
      <c r="Y726">
        <v>335082</v>
      </c>
      <c r="Z726">
        <v>19711</v>
      </c>
      <c r="AA726">
        <v>0.95</v>
      </c>
      <c r="AB726">
        <v>17</v>
      </c>
      <c r="AC726">
        <v>12</v>
      </c>
      <c r="AD726">
        <v>5</v>
      </c>
      <c r="AE726">
        <v>70.59</v>
      </c>
      <c r="AF726">
        <v>10</v>
      </c>
      <c r="AG726">
        <v>8</v>
      </c>
      <c r="AH726">
        <v>5</v>
      </c>
      <c r="AI726">
        <v>4</v>
      </c>
    </row>
    <row r="727" spans="1:35" x14ac:dyDescent="0.2">
      <c r="A727" s="102">
        <v>2759</v>
      </c>
      <c r="B727">
        <v>2175</v>
      </c>
      <c r="C727" t="s">
        <v>1152</v>
      </c>
      <c r="D727" t="s">
        <v>993</v>
      </c>
      <c r="E727">
        <v>2575</v>
      </c>
      <c r="F727">
        <v>2566</v>
      </c>
      <c r="G727">
        <v>400</v>
      </c>
      <c r="H727" t="s">
        <v>984</v>
      </c>
      <c r="I727">
        <v>8919</v>
      </c>
      <c r="J727" t="s">
        <v>1292</v>
      </c>
      <c r="K727" t="s">
        <v>1000</v>
      </c>
      <c r="L727">
        <v>2348</v>
      </c>
      <c r="M727">
        <v>2363</v>
      </c>
      <c r="N727">
        <v>400</v>
      </c>
      <c r="O727" t="s">
        <v>981</v>
      </c>
      <c r="P727">
        <v>0.89802964245875605</v>
      </c>
      <c r="Q727">
        <v>0.90170687409981898</v>
      </c>
      <c r="R727">
        <v>8.2301711274311407E-2</v>
      </c>
      <c r="S727" s="15">
        <v>5.5211982978993805E-4</v>
      </c>
      <c r="T727">
        <v>-1.1318299094928499</v>
      </c>
      <c r="U727">
        <v>1.1318299094928499</v>
      </c>
      <c r="V727">
        <v>0.67440772097477197</v>
      </c>
      <c r="W727">
        <v>-8.17</v>
      </c>
      <c r="X727">
        <v>7.91</v>
      </c>
      <c r="Y727">
        <v>334991</v>
      </c>
      <c r="Z727">
        <v>30454</v>
      </c>
      <c r="AA727">
        <v>1.61</v>
      </c>
      <c r="AB727">
        <v>11</v>
      </c>
      <c r="AC727">
        <v>8</v>
      </c>
      <c r="AD727">
        <v>3</v>
      </c>
      <c r="AE727">
        <v>72.73</v>
      </c>
      <c r="AF727">
        <v>9</v>
      </c>
      <c r="AG727">
        <v>8</v>
      </c>
      <c r="AH727">
        <v>3</v>
      </c>
      <c r="AI727">
        <v>0</v>
      </c>
    </row>
    <row r="728" spans="1:35" x14ac:dyDescent="0.2">
      <c r="A728" s="102">
        <v>3979</v>
      </c>
      <c r="B728">
        <v>3197</v>
      </c>
      <c r="C728" t="s">
        <v>531</v>
      </c>
      <c r="D728" t="s">
        <v>1004</v>
      </c>
      <c r="E728">
        <v>1673</v>
      </c>
      <c r="F728">
        <v>1681</v>
      </c>
      <c r="G728">
        <v>600</v>
      </c>
      <c r="H728" t="s">
        <v>981</v>
      </c>
      <c r="I728">
        <v>8850</v>
      </c>
      <c r="J728" t="s">
        <v>1485</v>
      </c>
      <c r="K728" t="s">
        <v>1000</v>
      </c>
      <c r="L728">
        <v>1977</v>
      </c>
      <c r="M728">
        <v>2027</v>
      </c>
      <c r="N728">
        <v>500</v>
      </c>
      <c r="O728" t="s">
        <v>984</v>
      </c>
      <c r="P728">
        <v>0.51411771542647</v>
      </c>
      <c r="Q728">
        <v>0.86676648872734097</v>
      </c>
      <c r="R728">
        <v>0.26645272511703399</v>
      </c>
      <c r="S728">
        <v>3.6588272830600697E-2</v>
      </c>
      <c r="T728">
        <v>0.67606622196329702</v>
      </c>
      <c r="U728">
        <v>0.67606622196329702</v>
      </c>
      <c r="V728">
        <v>0.73212594470918002</v>
      </c>
      <c r="W728">
        <v>5.16</v>
      </c>
      <c r="X728">
        <v>0.48</v>
      </c>
      <c r="Y728">
        <v>334823</v>
      </c>
      <c r="Z728">
        <v>20926</v>
      </c>
      <c r="AA728">
        <v>0.97</v>
      </c>
      <c r="AB728">
        <v>16</v>
      </c>
      <c r="AC728">
        <v>11</v>
      </c>
      <c r="AD728">
        <v>5</v>
      </c>
      <c r="AE728">
        <v>68.75</v>
      </c>
      <c r="AF728">
        <v>9</v>
      </c>
      <c r="AG728">
        <v>10</v>
      </c>
      <c r="AH728">
        <v>4</v>
      </c>
      <c r="AI728">
        <v>2</v>
      </c>
    </row>
    <row r="729" spans="1:35" x14ac:dyDescent="0.2">
      <c r="A729" s="102">
        <v>3785</v>
      </c>
      <c r="B729">
        <v>1417</v>
      </c>
      <c r="C729" t="s">
        <v>1641</v>
      </c>
      <c r="D729" t="s">
        <v>990</v>
      </c>
      <c r="E729">
        <v>1485</v>
      </c>
      <c r="F729">
        <v>1486</v>
      </c>
      <c r="G729">
        <v>700</v>
      </c>
      <c r="H729" t="s">
        <v>981</v>
      </c>
      <c r="I729">
        <v>5301</v>
      </c>
      <c r="J729" t="s">
        <v>588</v>
      </c>
      <c r="K729" t="s">
        <v>980</v>
      </c>
      <c r="L729">
        <v>887</v>
      </c>
      <c r="M729">
        <v>881</v>
      </c>
      <c r="N729">
        <v>1200</v>
      </c>
      <c r="O729" t="s">
        <v>984</v>
      </c>
      <c r="P729">
        <v>0.67757951974770403</v>
      </c>
      <c r="Q729">
        <v>0.873402596598434</v>
      </c>
      <c r="R729">
        <v>0.19585473786636401</v>
      </c>
      <c r="S729" s="15">
        <v>9.7260761117126202E-3</v>
      </c>
      <c r="T729">
        <v>1.6740445724975901</v>
      </c>
      <c r="U729">
        <v>1.6740445724975901</v>
      </c>
      <c r="V729">
        <v>1.1440652321736999</v>
      </c>
      <c r="W729">
        <v>8.94</v>
      </c>
      <c r="X729">
        <v>1.63</v>
      </c>
      <c r="Y729">
        <v>334548</v>
      </c>
      <c r="Z729">
        <v>13382</v>
      </c>
      <c r="AA729">
        <v>0.63</v>
      </c>
      <c r="AB729">
        <v>25</v>
      </c>
      <c r="AC729">
        <v>14</v>
      </c>
      <c r="AD729">
        <v>11</v>
      </c>
      <c r="AE729">
        <v>56</v>
      </c>
      <c r="AF729">
        <v>9</v>
      </c>
      <c r="AG729">
        <v>13</v>
      </c>
      <c r="AH729">
        <v>9</v>
      </c>
      <c r="AI729">
        <v>3</v>
      </c>
    </row>
    <row r="730" spans="1:35" x14ac:dyDescent="0.2">
      <c r="A730" s="102">
        <v>1074</v>
      </c>
      <c r="B730">
        <v>1662</v>
      </c>
      <c r="C730" t="s">
        <v>481</v>
      </c>
      <c r="D730" t="s">
        <v>1139</v>
      </c>
      <c r="E730">
        <v>2007</v>
      </c>
      <c r="F730">
        <v>2085</v>
      </c>
      <c r="G730">
        <v>400</v>
      </c>
      <c r="H730" t="s">
        <v>984</v>
      </c>
      <c r="I730">
        <v>9715</v>
      </c>
      <c r="J730" t="s">
        <v>1239</v>
      </c>
      <c r="K730" t="s">
        <v>993</v>
      </c>
      <c r="L730">
        <v>2170</v>
      </c>
      <c r="M730">
        <v>2208</v>
      </c>
      <c r="N730">
        <v>400</v>
      </c>
      <c r="O730" t="s">
        <v>981</v>
      </c>
      <c r="P730">
        <v>0.86524401920598104</v>
      </c>
      <c r="Q730">
        <v>0.939472933620493</v>
      </c>
      <c r="R730" s="15">
        <v>0.18397361150038299</v>
      </c>
      <c r="S730" s="106">
        <v>5.9343666078367704E-4</v>
      </c>
      <c r="T730">
        <v>-0.31111824271209598</v>
      </c>
      <c r="U730">
        <v>0.31111824271209598</v>
      </c>
      <c r="V730">
        <v>1.1290433849766099</v>
      </c>
      <c r="W730">
        <v>-2.2599999999999998</v>
      </c>
      <c r="X730">
        <v>5.57</v>
      </c>
      <c r="Y730">
        <v>334359</v>
      </c>
      <c r="Z730">
        <v>30396</v>
      </c>
      <c r="AA730">
        <v>1.41</v>
      </c>
      <c r="AB730">
        <v>11</v>
      </c>
      <c r="AC730">
        <v>8</v>
      </c>
      <c r="AD730">
        <v>3</v>
      </c>
      <c r="AE730">
        <v>72.73</v>
      </c>
      <c r="AF730">
        <v>11</v>
      </c>
      <c r="AG730">
        <v>6</v>
      </c>
      <c r="AH730">
        <v>2</v>
      </c>
      <c r="AI730">
        <v>3</v>
      </c>
    </row>
    <row r="731" spans="1:35" x14ac:dyDescent="0.2">
      <c r="A731" s="102">
        <v>621</v>
      </c>
      <c r="B731">
        <v>7272</v>
      </c>
      <c r="C731" t="s">
        <v>1133</v>
      </c>
      <c r="D731" t="s">
        <v>996</v>
      </c>
      <c r="E731">
        <v>1376</v>
      </c>
      <c r="F731">
        <v>1365</v>
      </c>
      <c r="G731">
        <v>800</v>
      </c>
      <c r="H731" t="s">
        <v>984</v>
      </c>
      <c r="I731">
        <v>7453</v>
      </c>
      <c r="J731" t="s">
        <v>50</v>
      </c>
      <c r="K731" t="s">
        <v>1004</v>
      </c>
      <c r="L731">
        <v>1455</v>
      </c>
      <c r="M731">
        <v>1465</v>
      </c>
      <c r="N731">
        <v>700</v>
      </c>
      <c r="O731" t="s">
        <v>981</v>
      </c>
      <c r="P731">
        <v>0.90951154172181103</v>
      </c>
      <c r="Q731">
        <v>0.95072312543566495</v>
      </c>
      <c r="R731" s="15">
        <v>0.24764380204359401</v>
      </c>
      <c r="S731" s="15">
        <v>2.91954748996049E-2</v>
      </c>
      <c r="T731">
        <v>-2.9059460304529998</v>
      </c>
      <c r="U731">
        <v>2.9059460304529998</v>
      </c>
      <c r="V731">
        <v>2.7836117664828901</v>
      </c>
      <c r="W731">
        <v>-18.899999999999999</v>
      </c>
      <c r="X731">
        <v>6.48</v>
      </c>
      <c r="Y731">
        <v>334217</v>
      </c>
      <c r="Z731">
        <v>20889</v>
      </c>
      <c r="AA731">
        <v>1.1000000000000001</v>
      </c>
      <c r="AB731">
        <v>16</v>
      </c>
      <c r="AC731">
        <v>9</v>
      </c>
      <c r="AD731">
        <v>7</v>
      </c>
      <c r="AE731">
        <v>56.25</v>
      </c>
      <c r="AF731">
        <v>10</v>
      </c>
      <c r="AG731">
        <v>7</v>
      </c>
      <c r="AH731">
        <v>6</v>
      </c>
      <c r="AI731">
        <v>3</v>
      </c>
    </row>
    <row r="732" spans="1:35" x14ac:dyDescent="0.2">
      <c r="A732" s="102">
        <v>161</v>
      </c>
      <c r="B732">
        <v>3407</v>
      </c>
      <c r="C732" t="s">
        <v>1072</v>
      </c>
      <c r="D732" t="s">
        <v>1003</v>
      </c>
      <c r="E732">
        <v>755</v>
      </c>
      <c r="F732">
        <v>757.5</v>
      </c>
      <c r="G732">
        <v>1400</v>
      </c>
      <c r="H732" t="s">
        <v>981</v>
      </c>
      <c r="I732">
        <v>7762</v>
      </c>
      <c r="J732" t="s">
        <v>1134</v>
      </c>
      <c r="K732" t="s">
        <v>989</v>
      </c>
      <c r="L732">
        <v>340</v>
      </c>
      <c r="M732">
        <v>357</v>
      </c>
      <c r="N732">
        <v>3000</v>
      </c>
      <c r="O732" t="s">
        <v>984</v>
      </c>
      <c r="P732">
        <v>0.92358639267952602</v>
      </c>
      <c r="Q732">
        <v>0.966573988959323</v>
      </c>
      <c r="R732" s="106">
        <v>0.124968036421974</v>
      </c>
      <c r="S732">
        <v>6.2254223061316998E-2</v>
      </c>
      <c r="T732">
        <v>0.65351932198058604</v>
      </c>
      <c r="U732">
        <v>0.65351932198058604</v>
      </c>
      <c r="V732">
        <v>1.37744797509991</v>
      </c>
      <c r="W732">
        <v>3.07</v>
      </c>
      <c r="X732">
        <v>0.99</v>
      </c>
      <c r="Y732">
        <v>334204</v>
      </c>
      <c r="Z732">
        <v>17590</v>
      </c>
      <c r="AA732">
        <v>0.86</v>
      </c>
      <c r="AB732">
        <v>19</v>
      </c>
      <c r="AC732">
        <v>12</v>
      </c>
      <c r="AD732">
        <v>7</v>
      </c>
      <c r="AE732">
        <v>63.16</v>
      </c>
      <c r="AF732">
        <v>11</v>
      </c>
      <c r="AG732">
        <v>9</v>
      </c>
      <c r="AH732">
        <v>3</v>
      </c>
      <c r="AI732">
        <v>7</v>
      </c>
    </row>
    <row r="733" spans="1:35" x14ac:dyDescent="0.2">
      <c r="A733" s="102">
        <v>1621</v>
      </c>
      <c r="B733">
        <v>2501</v>
      </c>
      <c r="C733" t="s">
        <v>501</v>
      </c>
      <c r="D733" t="s">
        <v>1006</v>
      </c>
      <c r="E733">
        <v>1962</v>
      </c>
      <c r="F733">
        <v>2008</v>
      </c>
      <c r="G733">
        <v>500</v>
      </c>
      <c r="H733" t="s">
        <v>981</v>
      </c>
      <c r="I733">
        <v>6436</v>
      </c>
      <c r="J733" t="s">
        <v>1283</v>
      </c>
      <c r="K733" t="s">
        <v>992</v>
      </c>
      <c r="L733">
        <v>2190</v>
      </c>
      <c r="M733">
        <v>2167</v>
      </c>
      <c r="N733">
        <v>500</v>
      </c>
      <c r="O733" t="s">
        <v>984</v>
      </c>
      <c r="P733">
        <v>0.84022051062972203</v>
      </c>
      <c r="Q733">
        <v>0.92875416290255597</v>
      </c>
      <c r="R733" s="106">
        <v>0.20829666002748101</v>
      </c>
      <c r="S733">
        <v>8.5965845645654806E-2</v>
      </c>
      <c r="T733">
        <v>1.8117521790026301</v>
      </c>
      <c r="U733">
        <v>1.8117521790026301</v>
      </c>
      <c r="V733">
        <v>0.74641795989054505</v>
      </c>
      <c r="W733">
        <v>8.11</v>
      </c>
      <c r="X733">
        <v>7.34</v>
      </c>
      <c r="Y733">
        <v>334064</v>
      </c>
      <c r="Z733">
        <v>30369</v>
      </c>
      <c r="AA733">
        <v>1.53</v>
      </c>
      <c r="AB733">
        <v>11</v>
      </c>
      <c r="AC733">
        <v>9</v>
      </c>
      <c r="AD733">
        <v>2</v>
      </c>
      <c r="AE733">
        <v>81.819999999999993</v>
      </c>
      <c r="AF733">
        <v>13</v>
      </c>
      <c r="AG733">
        <v>6</v>
      </c>
      <c r="AH733">
        <v>1</v>
      </c>
      <c r="AI733">
        <v>4</v>
      </c>
    </row>
    <row r="734" spans="1:35" x14ac:dyDescent="0.2">
      <c r="A734" s="102">
        <v>1336</v>
      </c>
      <c r="B734">
        <v>5020</v>
      </c>
      <c r="C734" t="s">
        <v>1242</v>
      </c>
      <c r="D734" t="s">
        <v>1185</v>
      </c>
      <c r="E734">
        <v>384.3</v>
      </c>
      <c r="F734">
        <v>381.1</v>
      </c>
      <c r="G734">
        <v>2700</v>
      </c>
      <c r="H734" t="s">
        <v>981</v>
      </c>
      <c r="I734">
        <v>6395</v>
      </c>
      <c r="J734" t="s">
        <v>1095</v>
      </c>
      <c r="K734" t="s">
        <v>992</v>
      </c>
      <c r="L734">
        <v>794</v>
      </c>
      <c r="M734">
        <v>793</v>
      </c>
      <c r="N734">
        <v>1300</v>
      </c>
      <c r="O734" t="s">
        <v>984</v>
      </c>
      <c r="P734">
        <v>0.93555913466990703</v>
      </c>
      <c r="Q734">
        <v>0.93438332610886499</v>
      </c>
      <c r="R734" s="15">
        <v>0.17696085221817001</v>
      </c>
      <c r="S734">
        <v>1.0449722864684201E-2</v>
      </c>
      <c r="T734">
        <v>0.122536292734338</v>
      </c>
      <c r="U734">
        <v>0.122536292734338</v>
      </c>
      <c r="V734">
        <v>0.13911836773939901</v>
      </c>
      <c r="W734">
        <v>0.52</v>
      </c>
      <c r="X734">
        <v>0.19</v>
      </c>
      <c r="Y734">
        <v>333653</v>
      </c>
      <c r="Z734">
        <v>18536</v>
      </c>
      <c r="AA734">
        <v>0.84</v>
      </c>
      <c r="AB734">
        <v>18</v>
      </c>
      <c r="AC734">
        <v>11</v>
      </c>
      <c r="AD734">
        <v>7</v>
      </c>
      <c r="AE734">
        <v>61.11</v>
      </c>
      <c r="AF734">
        <v>10</v>
      </c>
      <c r="AG734">
        <v>9</v>
      </c>
      <c r="AH734">
        <v>5</v>
      </c>
      <c r="AI734">
        <v>4</v>
      </c>
    </row>
    <row r="735" spans="1:35" x14ac:dyDescent="0.2">
      <c r="A735" s="102">
        <v>4025</v>
      </c>
      <c r="B735">
        <v>2127</v>
      </c>
      <c r="C735" t="s">
        <v>1112</v>
      </c>
      <c r="D735" t="s">
        <v>993</v>
      </c>
      <c r="E735">
        <v>3700</v>
      </c>
      <c r="F735">
        <v>3925</v>
      </c>
      <c r="G735">
        <v>200</v>
      </c>
      <c r="H735" t="s">
        <v>981</v>
      </c>
      <c r="I735">
        <v>6967</v>
      </c>
      <c r="J735" t="s">
        <v>631</v>
      </c>
      <c r="K735" t="s">
        <v>986</v>
      </c>
      <c r="L735">
        <v>1345</v>
      </c>
      <c r="M735">
        <v>1293</v>
      </c>
      <c r="N735">
        <v>600</v>
      </c>
      <c r="O735" t="s">
        <v>984</v>
      </c>
      <c r="P735">
        <v>0.90601582245782697</v>
      </c>
      <c r="Q735">
        <v>0.86453612575259997</v>
      </c>
      <c r="R735" s="106">
        <v>8.18248894507346E-2</v>
      </c>
      <c r="S735">
        <v>1.98003312456961E-2</v>
      </c>
      <c r="T735">
        <v>0.77207714938681005</v>
      </c>
      <c r="U735">
        <v>0.77207714938681005</v>
      </c>
      <c r="V735">
        <v>0.73513631734844298</v>
      </c>
      <c r="W735">
        <v>5.32</v>
      </c>
      <c r="X735">
        <v>1.17</v>
      </c>
      <c r="Y735">
        <v>332973</v>
      </c>
      <c r="Z735">
        <v>19587</v>
      </c>
      <c r="AA735">
        <v>1.1299999999999999</v>
      </c>
      <c r="AB735">
        <v>17</v>
      </c>
      <c r="AC735">
        <v>10</v>
      </c>
      <c r="AD735">
        <v>7</v>
      </c>
      <c r="AE735">
        <v>58.82</v>
      </c>
      <c r="AF735">
        <v>8</v>
      </c>
      <c r="AG735">
        <v>9</v>
      </c>
      <c r="AH735">
        <v>5</v>
      </c>
      <c r="AI735">
        <v>3</v>
      </c>
    </row>
    <row r="736" spans="1:35" x14ac:dyDescent="0.2">
      <c r="A736" s="102">
        <v>3488</v>
      </c>
      <c r="B736">
        <v>3254</v>
      </c>
      <c r="C736" t="s">
        <v>1547</v>
      </c>
      <c r="D736" t="s">
        <v>1000</v>
      </c>
      <c r="E736">
        <v>1245</v>
      </c>
      <c r="F736">
        <v>1267</v>
      </c>
      <c r="G736">
        <v>800</v>
      </c>
      <c r="H736" t="s">
        <v>981</v>
      </c>
      <c r="I736">
        <v>5101</v>
      </c>
      <c r="J736" t="s">
        <v>1395</v>
      </c>
      <c r="K736" t="s">
        <v>1073</v>
      </c>
      <c r="L736">
        <v>1406</v>
      </c>
      <c r="M736">
        <v>1422</v>
      </c>
      <c r="N736">
        <v>700</v>
      </c>
      <c r="O736" t="s">
        <v>984</v>
      </c>
      <c r="P736">
        <v>0.70880882713980897</v>
      </c>
      <c r="Q736">
        <v>0.88255423079009498</v>
      </c>
      <c r="R736">
        <v>0.194108669029359</v>
      </c>
      <c r="S736" s="15">
        <v>4.5261474784545598E-2</v>
      </c>
      <c r="T736">
        <v>2.1608548113668502</v>
      </c>
      <c r="U736">
        <v>2.1608548113668502</v>
      </c>
      <c r="V736">
        <v>2.1681438615922901</v>
      </c>
      <c r="W736">
        <v>18.059999999999999</v>
      </c>
      <c r="X736">
        <v>1.83</v>
      </c>
      <c r="Y736">
        <v>332594</v>
      </c>
      <c r="Z736">
        <v>14461</v>
      </c>
      <c r="AA736">
        <v>0.72</v>
      </c>
      <c r="AB736">
        <v>23</v>
      </c>
      <c r="AC736">
        <v>13</v>
      </c>
      <c r="AD736">
        <v>10</v>
      </c>
      <c r="AE736">
        <v>56.52</v>
      </c>
      <c r="AF736">
        <v>10</v>
      </c>
      <c r="AG736">
        <v>10</v>
      </c>
      <c r="AH736">
        <v>5</v>
      </c>
      <c r="AI736">
        <v>8</v>
      </c>
    </row>
    <row r="737" spans="1:35" x14ac:dyDescent="0.2">
      <c r="A737" s="102">
        <v>1514</v>
      </c>
      <c r="B737">
        <v>4676</v>
      </c>
      <c r="C737" t="s">
        <v>1323</v>
      </c>
      <c r="D737" t="s">
        <v>983</v>
      </c>
      <c r="E737">
        <v>1000</v>
      </c>
      <c r="F737">
        <v>1005</v>
      </c>
      <c r="G737">
        <v>1100</v>
      </c>
      <c r="H737" t="s">
        <v>984</v>
      </c>
      <c r="I737">
        <v>6504</v>
      </c>
      <c r="J737" t="s">
        <v>1623</v>
      </c>
      <c r="K737" t="s">
        <v>986</v>
      </c>
      <c r="L737">
        <v>2694</v>
      </c>
      <c r="M737">
        <v>2680</v>
      </c>
      <c r="N737">
        <v>400</v>
      </c>
      <c r="O737" t="s">
        <v>981</v>
      </c>
      <c r="P737">
        <v>0.86368414793525194</v>
      </c>
      <c r="Q737">
        <v>0.93076204191723</v>
      </c>
      <c r="R737">
        <v>7.9146126342356599E-2</v>
      </c>
      <c r="S737" s="15">
        <v>3.0014343338757899E-2</v>
      </c>
      <c r="T737">
        <v>-2.26669992917788</v>
      </c>
      <c r="U737">
        <v>2.26669992917788</v>
      </c>
      <c r="V737">
        <v>2.7696645855967499</v>
      </c>
      <c r="W737">
        <v>-16.36</v>
      </c>
      <c r="X737">
        <v>3.12</v>
      </c>
      <c r="Y737">
        <v>332426</v>
      </c>
      <c r="Z737">
        <v>18468</v>
      </c>
      <c r="AA737">
        <v>1.02</v>
      </c>
      <c r="AB737">
        <v>18</v>
      </c>
      <c r="AC737">
        <v>13</v>
      </c>
      <c r="AD737">
        <v>5</v>
      </c>
      <c r="AE737">
        <v>72.22</v>
      </c>
      <c r="AF737">
        <v>10</v>
      </c>
      <c r="AG737">
        <v>10</v>
      </c>
      <c r="AH737">
        <v>4</v>
      </c>
      <c r="AI737">
        <v>4</v>
      </c>
    </row>
    <row r="738" spans="1:35" x14ac:dyDescent="0.2">
      <c r="A738" s="102">
        <v>3608</v>
      </c>
      <c r="B738">
        <v>4919</v>
      </c>
      <c r="C738" t="s">
        <v>579</v>
      </c>
      <c r="D738" t="s">
        <v>1003</v>
      </c>
      <c r="E738">
        <v>4960</v>
      </c>
      <c r="F738">
        <v>5070</v>
      </c>
      <c r="G738">
        <v>200</v>
      </c>
      <c r="H738" t="s">
        <v>984</v>
      </c>
      <c r="I738">
        <v>9934</v>
      </c>
      <c r="J738" t="s">
        <v>1125</v>
      </c>
      <c r="K738" t="s">
        <v>988</v>
      </c>
      <c r="L738">
        <v>2297</v>
      </c>
      <c r="M738">
        <v>2284</v>
      </c>
      <c r="N738">
        <v>400</v>
      </c>
      <c r="O738" t="s">
        <v>981</v>
      </c>
      <c r="P738">
        <v>0.79027466715749195</v>
      </c>
      <c r="Q738">
        <v>0.87870683258677196</v>
      </c>
      <c r="R738">
        <v>0.14285246989508399</v>
      </c>
      <c r="S738">
        <v>1.8961469896524199E-3</v>
      </c>
      <c r="T738">
        <v>-0.24149129514582901</v>
      </c>
      <c r="U738">
        <v>0.24149129514582901</v>
      </c>
      <c r="V738">
        <v>0.35004985982738501</v>
      </c>
      <c r="W738">
        <v>-1.03</v>
      </c>
      <c r="X738">
        <v>9.9</v>
      </c>
      <c r="Y738">
        <v>331978</v>
      </c>
      <c r="Z738">
        <v>23713</v>
      </c>
      <c r="AA738">
        <v>1.29</v>
      </c>
      <c r="AB738">
        <v>14</v>
      </c>
      <c r="AC738">
        <v>9</v>
      </c>
      <c r="AD738">
        <v>5</v>
      </c>
      <c r="AE738">
        <v>64.290000000000006</v>
      </c>
      <c r="AF738">
        <v>10</v>
      </c>
      <c r="AG738">
        <v>7</v>
      </c>
      <c r="AH738">
        <v>2</v>
      </c>
      <c r="AI738">
        <v>5</v>
      </c>
    </row>
    <row r="739" spans="1:35" x14ac:dyDescent="0.2">
      <c r="A739" s="102">
        <v>1803</v>
      </c>
      <c r="B739">
        <v>4091</v>
      </c>
      <c r="C739" t="s">
        <v>1469</v>
      </c>
      <c r="D739" t="s">
        <v>1003</v>
      </c>
      <c r="E739">
        <v>1787</v>
      </c>
      <c r="F739">
        <v>1764</v>
      </c>
      <c r="G739">
        <v>600</v>
      </c>
      <c r="H739" t="s">
        <v>981</v>
      </c>
      <c r="I739">
        <v>4681</v>
      </c>
      <c r="J739" t="s">
        <v>842</v>
      </c>
      <c r="K739" t="s">
        <v>993</v>
      </c>
      <c r="L739">
        <v>1153</v>
      </c>
      <c r="M739">
        <v>1153</v>
      </c>
      <c r="N739">
        <v>900</v>
      </c>
      <c r="O739" t="s">
        <v>984</v>
      </c>
      <c r="P739">
        <v>0.89203766906137005</v>
      </c>
      <c r="Q739">
        <v>0.92474133355589305</v>
      </c>
      <c r="R739">
        <v>9.0854442205580199E-2</v>
      </c>
      <c r="S739" s="106">
        <v>5.1506355349339901E-2</v>
      </c>
      <c r="T739">
        <v>0.86162570023389595</v>
      </c>
      <c r="U739">
        <v>0.86162570023389595</v>
      </c>
      <c r="V739">
        <v>1.1595979507348999</v>
      </c>
      <c r="W739">
        <v>5.71</v>
      </c>
      <c r="X739">
        <v>1.96</v>
      </c>
      <c r="Y739">
        <v>331943</v>
      </c>
      <c r="Z739">
        <v>15088</v>
      </c>
      <c r="AA739">
        <v>0.77</v>
      </c>
      <c r="AB739">
        <v>22</v>
      </c>
      <c r="AC739">
        <v>14</v>
      </c>
      <c r="AD739">
        <v>8</v>
      </c>
      <c r="AE739">
        <v>63.64</v>
      </c>
      <c r="AF739">
        <v>9</v>
      </c>
      <c r="AG739">
        <v>13</v>
      </c>
      <c r="AH739">
        <v>7</v>
      </c>
      <c r="AI739">
        <v>2</v>
      </c>
    </row>
    <row r="740" spans="1:35" x14ac:dyDescent="0.2">
      <c r="A740" s="102">
        <v>3640</v>
      </c>
      <c r="B740">
        <v>3046</v>
      </c>
      <c r="C740" t="s">
        <v>521</v>
      </c>
      <c r="D740" t="s">
        <v>1004</v>
      </c>
      <c r="E740">
        <v>6560</v>
      </c>
      <c r="F740">
        <v>6680</v>
      </c>
      <c r="G740">
        <v>100</v>
      </c>
      <c r="H740" t="s">
        <v>981</v>
      </c>
      <c r="I740">
        <v>8060</v>
      </c>
      <c r="J740" t="s">
        <v>844</v>
      </c>
      <c r="K740" t="s">
        <v>988</v>
      </c>
      <c r="L740">
        <v>2115</v>
      </c>
      <c r="M740">
        <v>2092</v>
      </c>
      <c r="N740">
        <v>300</v>
      </c>
      <c r="O740" t="s">
        <v>984</v>
      </c>
      <c r="P740">
        <v>0.80208003719856202</v>
      </c>
      <c r="Q740">
        <v>0.87785133544611504</v>
      </c>
      <c r="R740" s="15">
        <v>0.32160010201901801</v>
      </c>
      <c r="S740" s="15">
        <v>2.0246917322942599E-2</v>
      </c>
      <c r="T740">
        <v>2.3552460732679701</v>
      </c>
      <c r="U740">
        <v>2.3552460732679701</v>
      </c>
      <c r="V740">
        <v>1.9270998281806599</v>
      </c>
      <c r="W740">
        <v>12.57</v>
      </c>
      <c r="X740">
        <v>6.05</v>
      </c>
      <c r="Y740">
        <v>331752</v>
      </c>
      <c r="Z740">
        <v>18431</v>
      </c>
      <c r="AA740">
        <v>0.99</v>
      </c>
      <c r="AB740">
        <v>18</v>
      </c>
      <c r="AC740">
        <v>12</v>
      </c>
      <c r="AD740">
        <v>6</v>
      </c>
      <c r="AE740">
        <v>66.67</v>
      </c>
      <c r="AF740">
        <v>9</v>
      </c>
      <c r="AG740">
        <v>10</v>
      </c>
      <c r="AH740">
        <v>4</v>
      </c>
      <c r="AI740">
        <v>4</v>
      </c>
    </row>
    <row r="741" spans="1:35" x14ac:dyDescent="0.2">
      <c r="A741" s="102">
        <v>508</v>
      </c>
      <c r="B741">
        <v>8850</v>
      </c>
      <c r="C741" t="s">
        <v>1485</v>
      </c>
      <c r="D741" t="s">
        <v>1000</v>
      </c>
      <c r="E741">
        <v>1977</v>
      </c>
      <c r="F741">
        <v>2027</v>
      </c>
      <c r="G741">
        <v>500</v>
      </c>
      <c r="H741" t="s">
        <v>984</v>
      </c>
      <c r="I741">
        <v>9101</v>
      </c>
      <c r="J741" t="s">
        <v>739</v>
      </c>
      <c r="K741" t="s">
        <v>1165</v>
      </c>
      <c r="L741">
        <v>1392</v>
      </c>
      <c r="M741">
        <v>1404</v>
      </c>
      <c r="N741">
        <v>700</v>
      </c>
      <c r="O741" t="s">
        <v>981</v>
      </c>
      <c r="P741">
        <v>0.93532746799153998</v>
      </c>
      <c r="Q741">
        <v>0.95380401486128497</v>
      </c>
      <c r="R741" s="15">
        <v>7.5454094561850501E-3</v>
      </c>
      <c r="S741">
        <v>6.2987614390394298E-3</v>
      </c>
      <c r="T741">
        <v>-0.82605447532806597</v>
      </c>
      <c r="U741">
        <v>0.82605447532806597</v>
      </c>
      <c r="V741">
        <v>1.19269894819345</v>
      </c>
      <c r="W741">
        <v>-2.89</v>
      </c>
      <c r="X741">
        <v>3.03</v>
      </c>
      <c r="Y741">
        <v>331643</v>
      </c>
      <c r="Z741">
        <v>22110</v>
      </c>
      <c r="AA741">
        <v>1.1299999999999999</v>
      </c>
      <c r="AB741">
        <v>15</v>
      </c>
      <c r="AC741">
        <v>10</v>
      </c>
      <c r="AD741">
        <v>5</v>
      </c>
      <c r="AE741">
        <v>66.67</v>
      </c>
      <c r="AF741">
        <v>12</v>
      </c>
      <c r="AG741">
        <v>7</v>
      </c>
      <c r="AH741">
        <v>4</v>
      </c>
      <c r="AI741">
        <v>4</v>
      </c>
    </row>
    <row r="742" spans="1:35" x14ac:dyDescent="0.2">
      <c r="A742" s="102">
        <v>241</v>
      </c>
      <c r="B742">
        <v>1662</v>
      </c>
      <c r="C742" t="s">
        <v>481</v>
      </c>
      <c r="D742" t="s">
        <v>1139</v>
      </c>
      <c r="E742">
        <v>2007</v>
      </c>
      <c r="F742">
        <v>2085</v>
      </c>
      <c r="G742">
        <v>400</v>
      </c>
      <c r="H742" t="s">
        <v>981</v>
      </c>
      <c r="I742">
        <v>5714</v>
      </c>
      <c r="J742" t="s">
        <v>594</v>
      </c>
      <c r="K742" t="s">
        <v>994</v>
      </c>
      <c r="L742">
        <v>3060</v>
      </c>
      <c r="M742">
        <v>3090</v>
      </c>
      <c r="N742">
        <v>300</v>
      </c>
      <c r="O742" t="s">
        <v>984</v>
      </c>
      <c r="P742">
        <v>0.95503578740772099</v>
      </c>
      <c r="Q742">
        <v>0.96269200204584304</v>
      </c>
      <c r="R742">
        <v>0.14539736218062299</v>
      </c>
      <c r="S742" s="106">
        <v>2.22078238306464E-2</v>
      </c>
      <c r="T742">
        <v>0.12845387093052399</v>
      </c>
      <c r="U742">
        <v>0.12845387093052399</v>
      </c>
      <c r="V742">
        <v>0.885768840937736</v>
      </c>
      <c r="W742">
        <v>0.65</v>
      </c>
      <c r="X742">
        <v>10.029999999999999</v>
      </c>
      <c r="Y742">
        <v>331572</v>
      </c>
      <c r="Z742">
        <v>33157</v>
      </c>
      <c r="AA742">
        <v>1.76</v>
      </c>
      <c r="AB742">
        <v>10</v>
      </c>
      <c r="AC742">
        <v>7</v>
      </c>
      <c r="AD742">
        <v>3</v>
      </c>
      <c r="AE742">
        <v>70</v>
      </c>
      <c r="AF742">
        <v>12</v>
      </c>
      <c r="AG742">
        <v>6</v>
      </c>
      <c r="AH742">
        <v>1</v>
      </c>
      <c r="AI742">
        <v>3</v>
      </c>
    </row>
    <row r="743" spans="1:35" x14ac:dyDescent="0.2">
      <c r="A743" s="102">
        <v>2130</v>
      </c>
      <c r="B743">
        <v>4061</v>
      </c>
      <c r="C743" t="s">
        <v>1161</v>
      </c>
      <c r="D743" t="s">
        <v>1003</v>
      </c>
      <c r="E743">
        <v>2688</v>
      </c>
      <c r="F743">
        <v>2686</v>
      </c>
      <c r="G743">
        <v>300</v>
      </c>
      <c r="H743" t="s">
        <v>984</v>
      </c>
      <c r="I743">
        <v>4471</v>
      </c>
      <c r="J743" t="s">
        <v>1320</v>
      </c>
      <c r="K743" t="s">
        <v>1003</v>
      </c>
      <c r="L743">
        <v>4470</v>
      </c>
      <c r="M743">
        <v>4520</v>
      </c>
      <c r="N743">
        <v>200</v>
      </c>
      <c r="O743" t="s">
        <v>981</v>
      </c>
      <c r="P743">
        <v>0.76044326172244803</v>
      </c>
      <c r="Q743">
        <v>0.91723217219901498</v>
      </c>
      <c r="R743">
        <v>0.41751805869928699</v>
      </c>
      <c r="S743" s="15">
        <v>9.6500616203261495E-3</v>
      </c>
      <c r="T743">
        <v>-0.32738596386412999</v>
      </c>
      <c r="U743">
        <v>0.32738596386412999</v>
      </c>
      <c r="V743">
        <v>3.2143731561176003E-2</v>
      </c>
      <c r="W743">
        <v>-2.2200000000000002</v>
      </c>
      <c r="X743">
        <v>10.86</v>
      </c>
      <c r="Y743">
        <v>331394</v>
      </c>
      <c r="Z743">
        <v>33139</v>
      </c>
      <c r="AA743">
        <v>1.76</v>
      </c>
      <c r="AB743">
        <v>10</v>
      </c>
      <c r="AC743">
        <v>10</v>
      </c>
      <c r="AD743">
        <v>0</v>
      </c>
      <c r="AE743">
        <v>100</v>
      </c>
      <c r="AF743">
        <v>12</v>
      </c>
      <c r="AG743">
        <v>5</v>
      </c>
      <c r="AH743">
        <v>0</v>
      </c>
      <c r="AI743">
        <v>5</v>
      </c>
    </row>
    <row r="744" spans="1:35" x14ac:dyDescent="0.2">
      <c r="A744" s="102">
        <v>1968</v>
      </c>
      <c r="B744">
        <v>3003</v>
      </c>
      <c r="C744" t="s">
        <v>467</v>
      </c>
      <c r="D744" t="s">
        <v>1000</v>
      </c>
      <c r="E744">
        <v>995</v>
      </c>
      <c r="F744">
        <v>1015</v>
      </c>
      <c r="G744">
        <v>1000</v>
      </c>
      <c r="H744" t="s">
        <v>981</v>
      </c>
      <c r="I744">
        <v>8585</v>
      </c>
      <c r="J744" t="s">
        <v>1315</v>
      </c>
      <c r="K744" t="s">
        <v>987</v>
      </c>
      <c r="L744">
        <v>117</v>
      </c>
      <c r="M744">
        <v>116</v>
      </c>
      <c r="N744">
        <v>8700</v>
      </c>
      <c r="O744" t="s">
        <v>984</v>
      </c>
      <c r="P744">
        <v>0.93291252983792206</v>
      </c>
      <c r="Q744">
        <v>0.92119859598880305</v>
      </c>
      <c r="R744">
        <v>3.1286341349790803E-2</v>
      </c>
      <c r="S744">
        <v>8.6106075070344207E-2</v>
      </c>
      <c r="T744">
        <v>0.61598758256802799</v>
      </c>
      <c r="U744">
        <v>0.61598758256802799</v>
      </c>
      <c r="V744">
        <v>4.9682505788393103E-2</v>
      </c>
      <c r="W744">
        <v>2.94</v>
      </c>
      <c r="X744">
        <v>0.56999999999999995</v>
      </c>
      <c r="Y744">
        <v>331296</v>
      </c>
      <c r="Z744">
        <v>16565</v>
      </c>
      <c r="AA744">
        <v>0.79</v>
      </c>
      <c r="AB744">
        <v>20</v>
      </c>
      <c r="AC744">
        <v>13</v>
      </c>
      <c r="AD744">
        <v>7</v>
      </c>
      <c r="AE744">
        <v>65</v>
      </c>
      <c r="AF744">
        <v>11</v>
      </c>
      <c r="AG744">
        <v>9</v>
      </c>
      <c r="AH744">
        <v>3</v>
      </c>
      <c r="AI744">
        <v>8</v>
      </c>
    </row>
    <row r="745" spans="1:35" x14ac:dyDescent="0.2">
      <c r="A745" s="102">
        <v>3973</v>
      </c>
      <c r="B745">
        <v>1941</v>
      </c>
      <c r="C745" t="s">
        <v>1269</v>
      </c>
      <c r="D745" t="s">
        <v>990</v>
      </c>
      <c r="E745">
        <v>2206</v>
      </c>
      <c r="F745">
        <v>2222</v>
      </c>
      <c r="G745">
        <v>400</v>
      </c>
      <c r="H745" t="s">
        <v>981</v>
      </c>
      <c r="I745">
        <v>4208</v>
      </c>
      <c r="J745" t="s">
        <v>1120</v>
      </c>
      <c r="K745" t="s">
        <v>1003</v>
      </c>
      <c r="L745">
        <v>1716</v>
      </c>
      <c r="M745">
        <v>1689</v>
      </c>
      <c r="N745">
        <v>500</v>
      </c>
      <c r="O745" t="s">
        <v>984</v>
      </c>
      <c r="P745">
        <v>0.85836822742755403</v>
      </c>
      <c r="Q745">
        <v>0.86693279784119004</v>
      </c>
      <c r="R745" s="15">
        <v>2.3045338958229199E-2</v>
      </c>
      <c r="S745">
        <v>7.0302448794424696E-2</v>
      </c>
      <c r="T745">
        <v>1.05234271561643</v>
      </c>
      <c r="U745">
        <v>1.05234271561643</v>
      </c>
      <c r="V745">
        <v>0.76431279593727797</v>
      </c>
      <c r="W745">
        <v>6.71</v>
      </c>
      <c r="X745">
        <v>4.9800000000000004</v>
      </c>
      <c r="Y745">
        <v>331219</v>
      </c>
      <c r="Z745">
        <v>36802</v>
      </c>
      <c r="AA745">
        <v>1.84</v>
      </c>
      <c r="AB745">
        <v>9</v>
      </c>
      <c r="AC745">
        <v>7</v>
      </c>
      <c r="AD745">
        <v>2</v>
      </c>
      <c r="AE745">
        <v>77.78</v>
      </c>
      <c r="AF745">
        <v>10</v>
      </c>
      <c r="AG745">
        <v>6</v>
      </c>
      <c r="AH745">
        <v>1</v>
      </c>
      <c r="AI745">
        <v>2</v>
      </c>
    </row>
    <row r="746" spans="1:35" x14ac:dyDescent="0.2">
      <c r="A746" s="102">
        <v>3806</v>
      </c>
      <c r="B746">
        <v>4626</v>
      </c>
      <c r="C746" t="s">
        <v>1179</v>
      </c>
      <c r="D746" t="s">
        <v>1003</v>
      </c>
      <c r="E746">
        <v>4705</v>
      </c>
      <c r="F746">
        <v>4925</v>
      </c>
      <c r="G746">
        <v>200</v>
      </c>
      <c r="H746" t="s">
        <v>981</v>
      </c>
      <c r="I746">
        <v>6134</v>
      </c>
      <c r="J746" t="s">
        <v>1151</v>
      </c>
      <c r="K746" t="s">
        <v>992</v>
      </c>
      <c r="L746">
        <v>1808</v>
      </c>
      <c r="M746">
        <v>1743</v>
      </c>
      <c r="N746">
        <v>600</v>
      </c>
      <c r="O746" t="s">
        <v>984</v>
      </c>
      <c r="P746">
        <v>0.91782671719855002</v>
      </c>
      <c r="Q746">
        <v>0.87275228590797405</v>
      </c>
      <c r="R746" s="106">
        <v>4.2198727211937501E-2</v>
      </c>
      <c r="S746" s="106">
        <v>5.7346988720992698E-2</v>
      </c>
      <c r="T746">
        <v>2.8253720105329401</v>
      </c>
      <c r="U746">
        <v>2.8253720105329401</v>
      </c>
      <c r="V746">
        <v>0.96437507351034302</v>
      </c>
      <c r="W746">
        <v>11.2</v>
      </c>
      <c r="X746">
        <v>6.17</v>
      </c>
      <c r="Y746">
        <v>331206</v>
      </c>
      <c r="Z746">
        <v>20700</v>
      </c>
      <c r="AA746">
        <v>1.25</v>
      </c>
      <c r="AB746">
        <v>16</v>
      </c>
      <c r="AC746">
        <v>10</v>
      </c>
      <c r="AD746">
        <v>6</v>
      </c>
      <c r="AE746">
        <v>62.5</v>
      </c>
      <c r="AF746">
        <v>9</v>
      </c>
      <c r="AG746">
        <v>8</v>
      </c>
      <c r="AH746">
        <v>5</v>
      </c>
      <c r="AI746">
        <v>3</v>
      </c>
    </row>
    <row r="747" spans="1:35" x14ac:dyDescent="0.2">
      <c r="A747" s="102">
        <v>1308</v>
      </c>
      <c r="B747">
        <v>5714</v>
      </c>
      <c r="C747" t="s">
        <v>594</v>
      </c>
      <c r="D747" t="s">
        <v>994</v>
      </c>
      <c r="E747">
        <v>3060</v>
      </c>
      <c r="F747">
        <v>3090</v>
      </c>
      <c r="G747">
        <v>300</v>
      </c>
      <c r="H747" t="s">
        <v>981</v>
      </c>
      <c r="I747">
        <v>8593</v>
      </c>
      <c r="J747" t="s">
        <v>220</v>
      </c>
      <c r="K747" t="s">
        <v>987</v>
      </c>
      <c r="L747">
        <v>498</v>
      </c>
      <c r="M747">
        <v>496</v>
      </c>
      <c r="N747">
        <v>1900</v>
      </c>
      <c r="O747" t="s">
        <v>984</v>
      </c>
      <c r="P747">
        <v>0.863440955127462</v>
      </c>
      <c r="Q747">
        <v>0.93491081061444603</v>
      </c>
      <c r="R747">
        <v>0.46950867468361401</v>
      </c>
      <c r="S747">
        <v>4.1932185939562001E-2</v>
      </c>
      <c r="T747">
        <v>1.95693139857514</v>
      </c>
      <c r="U747">
        <v>1.95693139857514</v>
      </c>
      <c r="V747">
        <v>1.69894823542069</v>
      </c>
      <c r="W747">
        <v>10.01</v>
      </c>
      <c r="X747">
        <v>1.66</v>
      </c>
      <c r="Y747">
        <v>331004</v>
      </c>
      <c r="Z747">
        <v>15762</v>
      </c>
      <c r="AA747">
        <v>0.88</v>
      </c>
      <c r="AB747">
        <v>21</v>
      </c>
      <c r="AC747">
        <v>13</v>
      </c>
      <c r="AD747">
        <v>8</v>
      </c>
      <c r="AE747">
        <v>61.9</v>
      </c>
      <c r="AF747">
        <v>11</v>
      </c>
      <c r="AG747">
        <v>9</v>
      </c>
      <c r="AH747">
        <v>5</v>
      </c>
      <c r="AI747">
        <v>7</v>
      </c>
    </row>
    <row r="748" spans="1:35" x14ac:dyDescent="0.2">
      <c r="A748" s="102">
        <v>424</v>
      </c>
      <c r="B748">
        <v>8750</v>
      </c>
      <c r="C748" t="s">
        <v>27</v>
      </c>
      <c r="D748" t="s">
        <v>1111</v>
      </c>
      <c r="E748">
        <v>1257.5</v>
      </c>
      <c r="F748">
        <v>1233</v>
      </c>
      <c r="G748">
        <v>800</v>
      </c>
      <c r="H748" t="s">
        <v>984</v>
      </c>
      <c r="I748">
        <v>8850</v>
      </c>
      <c r="J748" t="s">
        <v>1485</v>
      </c>
      <c r="K748" t="s">
        <v>1000</v>
      </c>
      <c r="L748">
        <v>1977</v>
      </c>
      <c r="M748">
        <v>2027</v>
      </c>
      <c r="N748">
        <v>500</v>
      </c>
      <c r="O748" t="s">
        <v>981</v>
      </c>
      <c r="P748">
        <v>0.91096745840498305</v>
      </c>
      <c r="Q748">
        <v>0.95617794690902402</v>
      </c>
      <c r="R748">
        <v>0.14056993551676</v>
      </c>
      <c r="S748">
        <v>1.02447783730469E-2</v>
      </c>
      <c r="T748">
        <v>-1.27891634611852</v>
      </c>
      <c r="U748">
        <v>1.27891634611852</v>
      </c>
      <c r="V748">
        <v>0.31981970975314</v>
      </c>
      <c r="W748">
        <v>-5.48</v>
      </c>
      <c r="X748">
        <v>2.67</v>
      </c>
      <c r="Y748">
        <v>330741</v>
      </c>
      <c r="Z748">
        <v>16537</v>
      </c>
      <c r="AA748">
        <v>0.76</v>
      </c>
      <c r="AB748">
        <v>20</v>
      </c>
      <c r="AC748">
        <v>11</v>
      </c>
      <c r="AD748">
        <v>9</v>
      </c>
      <c r="AE748">
        <v>55</v>
      </c>
      <c r="AF748">
        <v>12</v>
      </c>
      <c r="AG748">
        <v>9</v>
      </c>
      <c r="AH748">
        <v>3</v>
      </c>
      <c r="AI748">
        <v>8</v>
      </c>
    </row>
    <row r="749" spans="1:35" x14ac:dyDescent="0.2">
      <c r="A749" s="102">
        <v>544</v>
      </c>
      <c r="B749">
        <v>6762</v>
      </c>
      <c r="C749" t="s">
        <v>1553</v>
      </c>
      <c r="D749" t="s">
        <v>986</v>
      </c>
      <c r="E749">
        <v>9010</v>
      </c>
      <c r="F749">
        <v>8890</v>
      </c>
      <c r="G749">
        <v>100</v>
      </c>
      <c r="H749" t="s">
        <v>984</v>
      </c>
      <c r="I749">
        <v>6952</v>
      </c>
      <c r="J749" t="s">
        <v>375</v>
      </c>
      <c r="K749" t="s">
        <v>986</v>
      </c>
      <c r="L749">
        <v>1624</v>
      </c>
      <c r="M749">
        <v>1635</v>
      </c>
      <c r="N749">
        <v>500</v>
      </c>
      <c r="O749" t="s">
        <v>981</v>
      </c>
      <c r="P749">
        <v>0.89101803252001699</v>
      </c>
      <c r="Q749">
        <v>0.952751187747502</v>
      </c>
      <c r="R749">
        <v>0.49227313978752402</v>
      </c>
      <c r="S749">
        <v>9.6812654547382804E-2</v>
      </c>
      <c r="T749">
        <v>-0.40262845917592699</v>
      </c>
      <c r="U749">
        <v>0.40262845917592699</v>
      </c>
      <c r="V749">
        <v>0.99318375039892604</v>
      </c>
      <c r="W749">
        <v>-2.2000000000000002</v>
      </c>
      <c r="X749">
        <v>8.0399999999999991</v>
      </c>
      <c r="Y749">
        <v>330687</v>
      </c>
      <c r="Z749">
        <v>22046</v>
      </c>
      <c r="AA749">
        <v>1.49</v>
      </c>
      <c r="AB749">
        <v>15</v>
      </c>
      <c r="AC749">
        <v>9</v>
      </c>
      <c r="AD749">
        <v>6</v>
      </c>
      <c r="AE749">
        <v>60</v>
      </c>
      <c r="AF749">
        <v>11</v>
      </c>
      <c r="AG749">
        <v>8</v>
      </c>
      <c r="AH749">
        <v>2</v>
      </c>
      <c r="AI749">
        <v>5</v>
      </c>
    </row>
    <row r="750" spans="1:35" x14ac:dyDescent="0.2">
      <c r="A750" s="102">
        <v>2173</v>
      </c>
      <c r="B750">
        <v>4061</v>
      </c>
      <c r="C750" t="s">
        <v>1161</v>
      </c>
      <c r="D750" t="s">
        <v>1003</v>
      </c>
      <c r="E750">
        <v>2688</v>
      </c>
      <c r="F750">
        <v>2686</v>
      </c>
      <c r="G750">
        <v>400</v>
      </c>
      <c r="H750" t="s">
        <v>981</v>
      </c>
      <c r="I750">
        <v>5703</v>
      </c>
      <c r="J750" t="s">
        <v>218</v>
      </c>
      <c r="K750" t="s">
        <v>994</v>
      </c>
      <c r="L750">
        <v>172</v>
      </c>
      <c r="M750">
        <v>169</v>
      </c>
      <c r="N750">
        <v>6400</v>
      </c>
      <c r="O750" t="s">
        <v>984</v>
      </c>
      <c r="P750">
        <v>0.71943474325929702</v>
      </c>
      <c r="Q750">
        <v>0.91634821101264796</v>
      </c>
      <c r="R750">
        <v>0.23048420696761701</v>
      </c>
      <c r="S750" s="15">
        <v>6.3367197757844898E-2</v>
      </c>
      <c r="T750">
        <v>1.1301077782787201</v>
      </c>
      <c r="U750">
        <v>1.1301077782787201</v>
      </c>
      <c r="V750">
        <v>0.84805699674256896</v>
      </c>
      <c r="W750">
        <v>7.42</v>
      </c>
      <c r="X750">
        <v>0.67</v>
      </c>
      <c r="Y750">
        <v>330316</v>
      </c>
      <c r="Z750">
        <v>16516</v>
      </c>
      <c r="AA750">
        <v>0.86</v>
      </c>
      <c r="AB750">
        <v>20</v>
      </c>
      <c r="AC750">
        <v>11</v>
      </c>
      <c r="AD750">
        <v>9</v>
      </c>
      <c r="AE750">
        <v>55</v>
      </c>
      <c r="AF750">
        <v>11</v>
      </c>
      <c r="AG750">
        <v>7</v>
      </c>
      <c r="AH750">
        <v>7</v>
      </c>
      <c r="AI750">
        <v>6</v>
      </c>
    </row>
    <row r="751" spans="1:35" x14ac:dyDescent="0.2">
      <c r="A751" s="102">
        <v>2437</v>
      </c>
      <c r="B751">
        <v>1941</v>
      </c>
      <c r="C751" t="s">
        <v>1269</v>
      </c>
      <c r="D751" t="s">
        <v>990</v>
      </c>
      <c r="E751">
        <v>2206</v>
      </c>
      <c r="F751">
        <v>2222</v>
      </c>
      <c r="G751">
        <v>400</v>
      </c>
      <c r="H751" t="s">
        <v>984</v>
      </c>
      <c r="I751">
        <v>4042</v>
      </c>
      <c r="J751" t="s">
        <v>1208</v>
      </c>
      <c r="K751" t="s">
        <v>1003</v>
      </c>
      <c r="L751">
        <v>1394</v>
      </c>
      <c r="M751">
        <v>1394</v>
      </c>
      <c r="N751">
        <v>600</v>
      </c>
      <c r="O751" t="s">
        <v>981</v>
      </c>
      <c r="P751">
        <v>0.80492641284442101</v>
      </c>
      <c r="Q751">
        <v>0.90964741135365401</v>
      </c>
      <c r="R751">
        <v>6.4026812771183203E-2</v>
      </c>
      <c r="S751">
        <v>1.7421696654587902E-2</v>
      </c>
      <c r="T751">
        <v>-0.36413070529331398</v>
      </c>
      <c r="U751">
        <v>0.36413070529331398</v>
      </c>
      <c r="V751">
        <v>0.46228163330873001</v>
      </c>
      <c r="W751">
        <v>-2.81</v>
      </c>
      <c r="X751">
        <v>5.9</v>
      </c>
      <c r="Y751">
        <v>329762</v>
      </c>
      <c r="Z751">
        <v>17356</v>
      </c>
      <c r="AA751">
        <v>0.82</v>
      </c>
      <c r="AB751">
        <v>19</v>
      </c>
      <c r="AC751">
        <v>10</v>
      </c>
      <c r="AD751">
        <v>9</v>
      </c>
      <c r="AE751">
        <v>52.63</v>
      </c>
      <c r="AF751">
        <v>12</v>
      </c>
      <c r="AG751">
        <v>7</v>
      </c>
      <c r="AH751">
        <v>3</v>
      </c>
      <c r="AI751">
        <v>9</v>
      </c>
    </row>
    <row r="752" spans="1:35" x14ac:dyDescent="0.2">
      <c r="A752" s="102">
        <v>876</v>
      </c>
      <c r="B752">
        <v>6723</v>
      </c>
      <c r="C752" t="s">
        <v>1177</v>
      </c>
      <c r="D752" t="s">
        <v>986</v>
      </c>
      <c r="E752">
        <v>548</v>
      </c>
      <c r="F752">
        <v>535</v>
      </c>
      <c r="G752">
        <v>1300</v>
      </c>
      <c r="H752" t="s">
        <v>984</v>
      </c>
      <c r="I752">
        <v>6963</v>
      </c>
      <c r="J752" t="s">
        <v>1488</v>
      </c>
      <c r="K752" t="s">
        <v>986</v>
      </c>
      <c r="L752">
        <v>7000</v>
      </c>
      <c r="M752">
        <v>6860</v>
      </c>
      <c r="N752">
        <v>100</v>
      </c>
      <c r="O752" t="s">
        <v>981</v>
      </c>
      <c r="P752">
        <v>0.94401941837331205</v>
      </c>
      <c r="Q752">
        <v>0.94406967376480799</v>
      </c>
      <c r="R752">
        <v>0.46432825567850899</v>
      </c>
      <c r="S752">
        <v>8.6002592502802705E-2</v>
      </c>
      <c r="T752">
        <v>-0.107338740084889</v>
      </c>
      <c r="U752">
        <v>0.107338740084889</v>
      </c>
      <c r="V752">
        <v>6.2286538458641801E-2</v>
      </c>
      <c r="W752">
        <v>-1.45</v>
      </c>
      <c r="X752">
        <v>1.38</v>
      </c>
      <c r="Y752">
        <v>329140</v>
      </c>
      <c r="Z752">
        <v>15673</v>
      </c>
      <c r="AA752">
        <v>1.01</v>
      </c>
      <c r="AB752">
        <v>21</v>
      </c>
      <c r="AC752">
        <v>13</v>
      </c>
      <c r="AD752">
        <v>8</v>
      </c>
      <c r="AE752">
        <v>61.9</v>
      </c>
      <c r="AF752">
        <v>10</v>
      </c>
      <c r="AG752">
        <v>12</v>
      </c>
      <c r="AH752">
        <v>5</v>
      </c>
      <c r="AI752">
        <v>4</v>
      </c>
    </row>
    <row r="753" spans="1:35" x14ac:dyDescent="0.2">
      <c r="A753" s="102">
        <v>1831</v>
      </c>
      <c r="B753">
        <v>1833</v>
      </c>
      <c r="C753" t="s">
        <v>1313</v>
      </c>
      <c r="D753" t="s">
        <v>990</v>
      </c>
      <c r="E753">
        <v>2500</v>
      </c>
      <c r="F753">
        <v>2511</v>
      </c>
      <c r="G753">
        <v>400</v>
      </c>
      <c r="H753" t="s">
        <v>981</v>
      </c>
      <c r="I753">
        <v>7976</v>
      </c>
      <c r="J753" t="s">
        <v>1019</v>
      </c>
      <c r="K753" t="s">
        <v>1002</v>
      </c>
      <c r="L753">
        <v>1398</v>
      </c>
      <c r="M753">
        <v>1394</v>
      </c>
      <c r="N753">
        <v>700</v>
      </c>
      <c r="O753" t="s">
        <v>984</v>
      </c>
      <c r="P753">
        <v>0.85532787902088803</v>
      </c>
      <c r="Q753">
        <v>0.92424714863829105</v>
      </c>
      <c r="R753">
        <v>0.48289917377388297</v>
      </c>
      <c r="S753">
        <v>7.7304096861696606E-2</v>
      </c>
      <c r="T753">
        <v>0.74555634607223598</v>
      </c>
      <c r="U753">
        <v>0.74555634607223598</v>
      </c>
      <c r="V753">
        <v>0.12841084137983799</v>
      </c>
      <c r="W753">
        <v>3.32</v>
      </c>
      <c r="X753">
        <v>2.85</v>
      </c>
      <c r="Y753">
        <v>328950</v>
      </c>
      <c r="Z753">
        <v>27412</v>
      </c>
      <c r="AA753">
        <v>1.5</v>
      </c>
      <c r="AB753">
        <v>12</v>
      </c>
      <c r="AC753">
        <v>8</v>
      </c>
      <c r="AD753">
        <v>4</v>
      </c>
      <c r="AE753">
        <v>66.67</v>
      </c>
      <c r="AF753">
        <v>14</v>
      </c>
      <c r="AG753">
        <v>6</v>
      </c>
      <c r="AH753">
        <v>1</v>
      </c>
      <c r="AI753">
        <v>5</v>
      </c>
    </row>
    <row r="754" spans="1:35" x14ac:dyDescent="0.2">
      <c r="A754" s="102">
        <v>1975</v>
      </c>
      <c r="B754">
        <v>1942</v>
      </c>
      <c r="C754" t="s">
        <v>1303</v>
      </c>
      <c r="D754" t="s">
        <v>990</v>
      </c>
      <c r="E754">
        <v>911</v>
      </c>
      <c r="F754">
        <v>924</v>
      </c>
      <c r="G754">
        <v>1200</v>
      </c>
      <c r="H754" t="s">
        <v>981</v>
      </c>
      <c r="I754">
        <v>8425</v>
      </c>
      <c r="J754" t="s">
        <v>1109</v>
      </c>
      <c r="K754" t="s">
        <v>987</v>
      </c>
      <c r="L754">
        <v>2140</v>
      </c>
      <c r="M754">
        <v>2161</v>
      </c>
      <c r="N754">
        <v>500</v>
      </c>
      <c r="O754" t="s">
        <v>984</v>
      </c>
      <c r="P754">
        <v>0.80214019686584404</v>
      </c>
      <c r="Q754">
        <v>0.92108648983992802</v>
      </c>
      <c r="R754" s="15">
        <v>0.36090496134844602</v>
      </c>
      <c r="S754">
        <v>3.7997105269452103E-2</v>
      </c>
      <c r="T754">
        <v>1.0548635666021899</v>
      </c>
      <c r="U754">
        <v>1.0548635666021899</v>
      </c>
      <c r="V754">
        <v>1.0422241475237799</v>
      </c>
      <c r="W754">
        <v>12.48</v>
      </c>
      <c r="X754">
        <v>2.62</v>
      </c>
      <c r="Y754">
        <v>328883</v>
      </c>
      <c r="Z754">
        <v>14949</v>
      </c>
      <c r="AA754">
        <v>0.78</v>
      </c>
      <c r="AB754">
        <v>22</v>
      </c>
      <c r="AC754">
        <v>13</v>
      </c>
      <c r="AD754">
        <v>9</v>
      </c>
      <c r="AE754">
        <v>59.09</v>
      </c>
      <c r="AF754">
        <v>11</v>
      </c>
      <c r="AG754">
        <v>11</v>
      </c>
      <c r="AH754">
        <v>4</v>
      </c>
      <c r="AI754">
        <v>7</v>
      </c>
    </row>
    <row r="755" spans="1:35" x14ac:dyDescent="0.2">
      <c r="A755" s="102">
        <v>2978</v>
      </c>
      <c r="B755">
        <v>4530</v>
      </c>
      <c r="C755" t="s">
        <v>816</v>
      </c>
      <c r="D755" t="s">
        <v>1001</v>
      </c>
      <c r="E755">
        <v>4915</v>
      </c>
      <c r="F755">
        <v>4930</v>
      </c>
      <c r="G755">
        <v>200</v>
      </c>
      <c r="H755" t="s">
        <v>984</v>
      </c>
      <c r="I755">
        <v>4626</v>
      </c>
      <c r="J755" t="s">
        <v>1179</v>
      </c>
      <c r="K755" t="s">
        <v>1003</v>
      </c>
      <c r="L755">
        <v>4705</v>
      </c>
      <c r="M755">
        <v>4925</v>
      </c>
      <c r="N755">
        <v>200</v>
      </c>
      <c r="O755" t="s">
        <v>981</v>
      </c>
      <c r="P755">
        <v>0.80287040933874798</v>
      </c>
      <c r="Q755">
        <v>0.89635315555483497</v>
      </c>
      <c r="R755" s="15">
        <v>0.366477288129683</v>
      </c>
      <c r="S755" s="15">
        <v>2.35142579400139E-2</v>
      </c>
      <c r="T755">
        <v>-3.2120681800303901</v>
      </c>
      <c r="U755">
        <v>3.2120681800303901</v>
      </c>
      <c r="V755">
        <v>2.39329536120594</v>
      </c>
      <c r="W755">
        <v>-17.329999999999998</v>
      </c>
      <c r="X755">
        <v>0.1</v>
      </c>
      <c r="Y755">
        <v>328821</v>
      </c>
      <c r="Z755">
        <v>82205</v>
      </c>
      <c r="AA755">
        <v>4.47</v>
      </c>
      <c r="AB755">
        <v>4</v>
      </c>
      <c r="AC755">
        <v>4</v>
      </c>
      <c r="AD755">
        <v>0</v>
      </c>
      <c r="AE755">
        <v>100</v>
      </c>
      <c r="AF755">
        <v>2</v>
      </c>
      <c r="AG755">
        <v>4</v>
      </c>
      <c r="AH755">
        <v>0</v>
      </c>
      <c r="AI755">
        <v>0</v>
      </c>
    </row>
    <row r="756" spans="1:35" x14ac:dyDescent="0.2">
      <c r="A756" s="102">
        <v>2239</v>
      </c>
      <c r="B756">
        <v>1969</v>
      </c>
      <c r="C756" t="s">
        <v>1254</v>
      </c>
      <c r="D756" t="s">
        <v>990</v>
      </c>
      <c r="E756">
        <v>1693</v>
      </c>
      <c r="F756">
        <v>1678</v>
      </c>
      <c r="G756">
        <v>600</v>
      </c>
      <c r="H756" t="s">
        <v>984</v>
      </c>
      <c r="I756">
        <v>8020</v>
      </c>
      <c r="J756" t="s">
        <v>1061</v>
      </c>
      <c r="K756" t="s">
        <v>988</v>
      </c>
      <c r="L756">
        <v>1191</v>
      </c>
      <c r="M756">
        <v>1216</v>
      </c>
      <c r="N756">
        <v>800</v>
      </c>
      <c r="O756" t="s">
        <v>981</v>
      </c>
      <c r="P756">
        <v>0.81841607202848698</v>
      </c>
      <c r="Q756">
        <v>0.91444133591820298</v>
      </c>
      <c r="R756">
        <v>0.20214433105685101</v>
      </c>
      <c r="S756">
        <v>5.0489707858838002E-2</v>
      </c>
      <c r="T756">
        <v>-1.24492152361722</v>
      </c>
      <c r="U756">
        <v>1.24492152361722</v>
      </c>
      <c r="V756">
        <v>0.89810801246908101</v>
      </c>
      <c r="W756">
        <v>-7.55</v>
      </c>
      <c r="X756">
        <v>3.38</v>
      </c>
      <c r="Y756">
        <v>328802</v>
      </c>
      <c r="Z756">
        <v>19341</v>
      </c>
      <c r="AA756">
        <v>0.9</v>
      </c>
      <c r="AB756">
        <v>17</v>
      </c>
      <c r="AC756">
        <v>11</v>
      </c>
      <c r="AD756">
        <v>6</v>
      </c>
      <c r="AE756">
        <v>64.709999999999994</v>
      </c>
      <c r="AF756">
        <v>14</v>
      </c>
      <c r="AG756">
        <v>8</v>
      </c>
      <c r="AH756">
        <v>1</v>
      </c>
      <c r="AI756">
        <v>8</v>
      </c>
    </row>
    <row r="757" spans="1:35" x14ac:dyDescent="0.2">
      <c r="A757" s="102">
        <v>2984</v>
      </c>
      <c r="B757">
        <v>3632</v>
      </c>
      <c r="C757" t="s">
        <v>1630</v>
      </c>
      <c r="D757" t="s">
        <v>983</v>
      </c>
      <c r="E757">
        <v>448</v>
      </c>
      <c r="F757">
        <v>444</v>
      </c>
      <c r="G757">
        <v>2300</v>
      </c>
      <c r="H757" t="s">
        <v>981</v>
      </c>
      <c r="I757">
        <v>5401</v>
      </c>
      <c r="J757" t="s">
        <v>1243</v>
      </c>
      <c r="K757" t="s">
        <v>1022</v>
      </c>
      <c r="L757">
        <v>899</v>
      </c>
      <c r="M757">
        <v>865.5</v>
      </c>
      <c r="N757">
        <v>1200</v>
      </c>
      <c r="O757" t="s">
        <v>984</v>
      </c>
      <c r="P757">
        <v>0.60347245982879505</v>
      </c>
      <c r="Q757">
        <v>0.89620795260036301</v>
      </c>
      <c r="R757" s="15">
        <v>0.26249804409454802</v>
      </c>
      <c r="S757" s="15">
        <v>4.61319497136723E-2</v>
      </c>
      <c r="T757">
        <v>1.5172442442316201</v>
      </c>
      <c r="U757">
        <v>1.5172442442316201</v>
      </c>
      <c r="V757">
        <v>1.41804867459484</v>
      </c>
      <c r="W757">
        <v>20.76</v>
      </c>
      <c r="X757">
        <v>1.68</v>
      </c>
      <c r="Y757">
        <v>328666</v>
      </c>
      <c r="Z757">
        <v>13694</v>
      </c>
      <c r="AA757">
        <v>0.66</v>
      </c>
      <c r="AB757">
        <v>24</v>
      </c>
      <c r="AC757">
        <v>15</v>
      </c>
      <c r="AD757">
        <v>9</v>
      </c>
      <c r="AE757">
        <v>62.5</v>
      </c>
      <c r="AF757">
        <v>11</v>
      </c>
      <c r="AG757">
        <v>13</v>
      </c>
      <c r="AH757">
        <v>6</v>
      </c>
      <c r="AI757">
        <v>5</v>
      </c>
    </row>
    <row r="758" spans="1:35" x14ac:dyDescent="0.2">
      <c r="A758" s="102">
        <v>1216</v>
      </c>
      <c r="B758">
        <v>1719</v>
      </c>
      <c r="C758" t="s">
        <v>463</v>
      </c>
      <c r="D758" t="s">
        <v>990</v>
      </c>
      <c r="E758">
        <v>656</v>
      </c>
      <c r="F758">
        <v>652</v>
      </c>
      <c r="G758">
        <v>1600</v>
      </c>
      <c r="H758" t="s">
        <v>984</v>
      </c>
      <c r="I758">
        <v>1942</v>
      </c>
      <c r="J758" t="s">
        <v>1303</v>
      </c>
      <c r="K758" t="s">
        <v>990</v>
      </c>
      <c r="L758">
        <v>911</v>
      </c>
      <c r="M758">
        <v>924</v>
      </c>
      <c r="N758">
        <v>1100</v>
      </c>
      <c r="O758" t="s">
        <v>981</v>
      </c>
      <c r="P758">
        <v>0.86087070323526504</v>
      </c>
      <c r="Q758">
        <v>0.93667833135362799</v>
      </c>
      <c r="R758">
        <v>0.183809841859228</v>
      </c>
      <c r="S758">
        <v>7.08594692711534E-2</v>
      </c>
      <c r="T758">
        <v>-2.2037307725248998</v>
      </c>
      <c r="U758">
        <v>2.2037307725248998</v>
      </c>
      <c r="V758">
        <v>2.06149899380465</v>
      </c>
      <c r="W758">
        <v>-15.43</v>
      </c>
      <c r="X758">
        <v>2.64</v>
      </c>
      <c r="Y758">
        <v>328618</v>
      </c>
      <c r="Z758">
        <v>14937</v>
      </c>
      <c r="AA758">
        <v>0.7</v>
      </c>
      <c r="AB758">
        <v>22</v>
      </c>
      <c r="AC758">
        <v>14</v>
      </c>
      <c r="AD758">
        <v>8</v>
      </c>
      <c r="AE758">
        <v>63.64</v>
      </c>
      <c r="AF758">
        <v>12</v>
      </c>
      <c r="AG758">
        <v>11</v>
      </c>
      <c r="AH758">
        <v>5</v>
      </c>
      <c r="AI758">
        <v>6</v>
      </c>
    </row>
    <row r="759" spans="1:35" x14ac:dyDescent="0.2">
      <c r="A759" s="102">
        <v>748</v>
      </c>
      <c r="B759">
        <v>6923</v>
      </c>
      <c r="C759" t="s">
        <v>54</v>
      </c>
      <c r="D759" t="s">
        <v>986</v>
      </c>
      <c r="E759">
        <v>2424</v>
      </c>
      <c r="F759">
        <v>2450</v>
      </c>
      <c r="G759">
        <v>400</v>
      </c>
      <c r="H759" t="s">
        <v>984</v>
      </c>
      <c r="I759">
        <v>9715</v>
      </c>
      <c r="J759" t="s">
        <v>1239</v>
      </c>
      <c r="K759" t="s">
        <v>993</v>
      </c>
      <c r="L759">
        <v>2170</v>
      </c>
      <c r="M759">
        <v>2208</v>
      </c>
      <c r="N759">
        <v>400</v>
      </c>
      <c r="O759" t="s">
        <v>981</v>
      </c>
      <c r="P759">
        <v>0.93387657791269996</v>
      </c>
      <c r="Q759">
        <v>0.94743323231971899</v>
      </c>
      <c r="R759" s="15">
        <v>0.223814275206945</v>
      </c>
      <c r="S759">
        <v>4.0553201287083004E-3</v>
      </c>
      <c r="T759">
        <v>-9.4085420936952796E-2</v>
      </c>
      <c r="U759">
        <v>9.4085420936952796E-2</v>
      </c>
      <c r="V759">
        <v>0.30589564244110901</v>
      </c>
      <c r="W759">
        <v>-0.56999999999999995</v>
      </c>
      <c r="X759">
        <v>9.8800000000000008</v>
      </c>
      <c r="Y759">
        <v>327865</v>
      </c>
      <c r="Z759">
        <v>29806</v>
      </c>
      <c r="AA759">
        <v>1.54</v>
      </c>
      <c r="AB759">
        <v>11</v>
      </c>
      <c r="AC759">
        <v>9</v>
      </c>
      <c r="AD759">
        <v>2</v>
      </c>
      <c r="AE759">
        <v>81.819999999999993</v>
      </c>
      <c r="AF759">
        <v>9</v>
      </c>
      <c r="AG759">
        <v>8</v>
      </c>
      <c r="AH759">
        <v>1</v>
      </c>
      <c r="AI759">
        <v>2</v>
      </c>
    </row>
    <row r="760" spans="1:35" x14ac:dyDescent="0.2">
      <c r="A760" s="102">
        <v>2948</v>
      </c>
      <c r="B760">
        <v>3288</v>
      </c>
      <c r="C760" t="s">
        <v>1010</v>
      </c>
      <c r="D760" t="s">
        <v>1000</v>
      </c>
      <c r="E760">
        <v>2513</v>
      </c>
      <c r="F760">
        <v>2613</v>
      </c>
      <c r="G760">
        <v>400</v>
      </c>
      <c r="H760" t="s">
        <v>981</v>
      </c>
      <c r="I760">
        <v>7282</v>
      </c>
      <c r="J760" t="s">
        <v>1173</v>
      </c>
      <c r="K760" t="s">
        <v>996</v>
      </c>
      <c r="L760">
        <v>1990</v>
      </c>
      <c r="M760">
        <v>2060</v>
      </c>
      <c r="N760">
        <v>500</v>
      </c>
      <c r="O760" t="s">
        <v>984</v>
      </c>
      <c r="P760">
        <v>0.946894266667479</v>
      </c>
      <c r="Q760">
        <v>0.89712640687425704</v>
      </c>
      <c r="R760">
        <v>3.1224951632367801E-2</v>
      </c>
      <c r="S760">
        <v>2.7834098313437E-2</v>
      </c>
      <c r="T760">
        <v>1.0154890711573901</v>
      </c>
      <c r="U760">
        <v>1.0154890711573901</v>
      </c>
      <c r="V760">
        <v>7.5306659056336503E-2</v>
      </c>
      <c r="W760">
        <v>5.21</v>
      </c>
      <c r="X760">
        <v>1.45</v>
      </c>
      <c r="Y760">
        <v>327197</v>
      </c>
      <c r="Z760">
        <v>18178</v>
      </c>
      <c r="AA760">
        <v>0.79</v>
      </c>
      <c r="AB760">
        <v>18</v>
      </c>
      <c r="AC760">
        <v>10</v>
      </c>
      <c r="AD760">
        <v>8</v>
      </c>
      <c r="AE760">
        <v>55.56</v>
      </c>
      <c r="AF760">
        <v>11</v>
      </c>
      <c r="AG760">
        <v>8</v>
      </c>
      <c r="AH760">
        <v>5</v>
      </c>
      <c r="AI760">
        <v>5</v>
      </c>
    </row>
    <row r="761" spans="1:35" x14ac:dyDescent="0.2">
      <c r="A761" s="102">
        <v>2251</v>
      </c>
      <c r="B761">
        <v>6457</v>
      </c>
      <c r="C761" t="s">
        <v>1233</v>
      </c>
      <c r="D761" t="s">
        <v>992</v>
      </c>
      <c r="E761">
        <v>2423</v>
      </c>
      <c r="F761">
        <v>2387</v>
      </c>
      <c r="G761">
        <v>400</v>
      </c>
      <c r="H761" t="s">
        <v>984</v>
      </c>
      <c r="I761">
        <v>8905</v>
      </c>
      <c r="J761" t="s">
        <v>1193</v>
      </c>
      <c r="K761" t="s">
        <v>1000</v>
      </c>
      <c r="L761">
        <v>1482</v>
      </c>
      <c r="M761">
        <v>1512</v>
      </c>
      <c r="N761">
        <v>600</v>
      </c>
      <c r="O761" t="s">
        <v>981</v>
      </c>
      <c r="P761">
        <v>0.89089880371212404</v>
      </c>
      <c r="Q761">
        <v>0.91421618972687502</v>
      </c>
      <c r="R761">
        <v>0.167241140366228</v>
      </c>
      <c r="S761">
        <v>8.4407149624404806E-2</v>
      </c>
      <c r="T761">
        <v>-2.09441689837004</v>
      </c>
      <c r="U761">
        <v>2.09441689837004</v>
      </c>
      <c r="V761">
        <v>1.91221355986819</v>
      </c>
      <c r="W761">
        <v>-12.23</v>
      </c>
      <c r="X761">
        <v>4.99</v>
      </c>
      <c r="Y761">
        <v>326334</v>
      </c>
      <c r="Z761">
        <v>16317</v>
      </c>
      <c r="AA761">
        <v>0.83</v>
      </c>
      <c r="AB761">
        <v>20</v>
      </c>
      <c r="AC761">
        <v>10</v>
      </c>
      <c r="AD761">
        <v>10</v>
      </c>
      <c r="AE761">
        <v>50</v>
      </c>
      <c r="AF761">
        <v>12</v>
      </c>
      <c r="AG761">
        <v>9</v>
      </c>
      <c r="AH761">
        <v>4</v>
      </c>
      <c r="AI761">
        <v>7</v>
      </c>
    </row>
    <row r="762" spans="1:35" x14ac:dyDescent="0.2">
      <c r="A762" s="102">
        <v>343</v>
      </c>
      <c r="B762">
        <v>5711</v>
      </c>
      <c r="C762" t="s">
        <v>1398</v>
      </c>
      <c r="D762" t="s">
        <v>994</v>
      </c>
      <c r="E762">
        <v>2248</v>
      </c>
      <c r="F762">
        <v>2268</v>
      </c>
      <c r="G762">
        <v>400</v>
      </c>
      <c r="H762" t="s">
        <v>984</v>
      </c>
      <c r="I762">
        <v>6326</v>
      </c>
      <c r="J762" t="s">
        <v>1629</v>
      </c>
      <c r="K762" t="s">
        <v>992</v>
      </c>
      <c r="L762">
        <v>1400</v>
      </c>
      <c r="M762">
        <v>1411.5</v>
      </c>
      <c r="N762">
        <v>600</v>
      </c>
      <c r="O762" t="s">
        <v>981</v>
      </c>
      <c r="P762">
        <v>0.93922135425749498</v>
      </c>
      <c r="Q762">
        <v>0.95869225633374999</v>
      </c>
      <c r="R762" s="15">
        <v>0.148481082073076</v>
      </c>
      <c r="S762">
        <v>1.81378997956868E-2</v>
      </c>
      <c r="T762">
        <v>-0.537991498382138</v>
      </c>
      <c r="U762">
        <v>0.537991498382138</v>
      </c>
      <c r="V762">
        <v>0.61971737281275396</v>
      </c>
      <c r="W762">
        <v>-1.85</v>
      </c>
      <c r="X762">
        <v>6.65</v>
      </c>
      <c r="Y762">
        <v>326180</v>
      </c>
      <c r="Z762">
        <v>27182</v>
      </c>
      <c r="AA762">
        <v>1.43</v>
      </c>
      <c r="AB762">
        <v>12</v>
      </c>
      <c r="AC762">
        <v>9</v>
      </c>
      <c r="AD762">
        <v>3</v>
      </c>
      <c r="AE762">
        <v>75</v>
      </c>
      <c r="AF762">
        <v>12</v>
      </c>
      <c r="AG762">
        <v>6</v>
      </c>
      <c r="AH762">
        <v>2</v>
      </c>
      <c r="AI762">
        <v>4</v>
      </c>
    </row>
    <row r="763" spans="1:35" x14ac:dyDescent="0.2">
      <c r="A763" s="102">
        <v>507</v>
      </c>
      <c r="B763">
        <v>4005</v>
      </c>
      <c r="C763" t="s">
        <v>1166</v>
      </c>
      <c r="D763" t="s">
        <v>1003</v>
      </c>
      <c r="E763">
        <v>328</v>
      </c>
      <c r="F763">
        <v>314</v>
      </c>
      <c r="G763">
        <v>3000</v>
      </c>
      <c r="H763" t="s">
        <v>984</v>
      </c>
      <c r="I763">
        <v>6908</v>
      </c>
      <c r="J763" t="s">
        <v>1562</v>
      </c>
      <c r="K763" t="s">
        <v>986</v>
      </c>
      <c r="L763">
        <v>3170</v>
      </c>
      <c r="M763">
        <v>3140</v>
      </c>
      <c r="N763">
        <v>300</v>
      </c>
      <c r="O763" t="s">
        <v>981</v>
      </c>
      <c r="P763">
        <v>0.91250134655030601</v>
      </c>
      <c r="Q763">
        <v>0.95382301838657002</v>
      </c>
      <c r="R763">
        <v>0.41102692829870202</v>
      </c>
      <c r="S763" s="15">
        <v>9.8049649911619893E-2</v>
      </c>
      <c r="T763">
        <v>-1.0034393977434199</v>
      </c>
      <c r="U763">
        <v>1.0034393977434199</v>
      </c>
      <c r="V763">
        <v>1.1107828825147199</v>
      </c>
      <c r="W763">
        <v>-5.73</v>
      </c>
      <c r="X763">
        <v>0</v>
      </c>
      <c r="Y763">
        <v>325907</v>
      </c>
      <c r="Z763">
        <v>15519</v>
      </c>
      <c r="AA763">
        <v>0.74</v>
      </c>
      <c r="AB763">
        <v>21</v>
      </c>
      <c r="AC763">
        <v>11</v>
      </c>
      <c r="AD763">
        <v>10</v>
      </c>
      <c r="AE763">
        <v>52.38</v>
      </c>
      <c r="AF763">
        <v>12</v>
      </c>
      <c r="AG763">
        <v>9</v>
      </c>
      <c r="AH763">
        <v>4</v>
      </c>
      <c r="AI763">
        <v>8</v>
      </c>
    </row>
    <row r="764" spans="1:35" x14ac:dyDescent="0.2">
      <c r="A764" s="102">
        <v>4082</v>
      </c>
      <c r="B764">
        <v>2201</v>
      </c>
      <c r="C764" t="s">
        <v>489</v>
      </c>
      <c r="D764" t="s">
        <v>1006</v>
      </c>
      <c r="E764">
        <v>4340</v>
      </c>
      <c r="F764">
        <v>4265</v>
      </c>
      <c r="G764">
        <v>200</v>
      </c>
      <c r="H764" t="s">
        <v>984</v>
      </c>
      <c r="I764">
        <v>8012</v>
      </c>
      <c r="J764" t="s">
        <v>1149</v>
      </c>
      <c r="K764" t="s">
        <v>988</v>
      </c>
      <c r="L764">
        <v>1322</v>
      </c>
      <c r="M764">
        <v>1303</v>
      </c>
      <c r="N764">
        <v>700</v>
      </c>
      <c r="O764" t="s">
        <v>981</v>
      </c>
      <c r="P764">
        <v>0.61050711780289701</v>
      </c>
      <c r="Q764">
        <v>0.86232846319783396</v>
      </c>
      <c r="R764">
        <v>0.19207148977340499</v>
      </c>
      <c r="S764" s="15">
        <v>8.5881734910228602E-2</v>
      </c>
      <c r="T764">
        <v>-1.0484999210824899</v>
      </c>
      <c r="U764">
        <v>1.0484999210824899</v>
      </c>
      <c r="V764">
        <v>0.82199596401079</v>
      </c>
      <c r="W764">
        <v>-5.31</v>
      </c>
      <c r="X764">
        <v>6.93</v>
      </c>
      <c r="Y764">
        <v>325898</v>
      </c>
      <c r="Z764">
        <v>17153</v>
      </c>
      <c r="AA764">
        <v>0.87</v>
      </c>
      <c r="AB764">
        <v>19</v>
      </c>
      <c r="AC764">
        <v>13</v>
      </c>
      <c r="AD764">
        <v>6</v>
      </c>
      <c r="AE764">
        <v>68.42</v>
      </c>
      <c r="AF764">
        <v>10</v>
      </c>
      <c r="AG764">
        <v>10</v>
      </c>
      <c r="AH764">
        <v>6</v>
      </c>
      <c r="AI764">
        <v>3</v>
      </c>
    </row>
    <row r="765" spans="1:35" x14ac:dyDescent="0.2">
      <c r="A765" s="102">
        <v>658</v>
      </c>
      <c r="B765">
        <v>1833</v>
      </c>
      <c r="C765" t="s">
        <v>1313</v>
      </c>
      <c r="D765" t="s">
        <v>990</v>
      </c>
      <c r="E765">
        <v>2500</v>
      </c>
      <c r="F765">
        <v>2511</v>
      </c>
      <c r="G765">
        <v>400</v>
      </c>
      <c r="H765" t="s">
        <v>981</v>
      </c>
      <c r="I765">
        <v>2531</v>
      </c>
      <c r="J765" t="s">
        <v>1005</v>
      </c>
      <c r="K765" t="s">
        <v>1006</v>
      </c>
      <c r="L765">
        <v>800</v>
      </c>
      <c r="M765">
        <v>815</v>
      </c>
      <c r="N765">
        <v>1200</v>
      </c>
      <c r="O765" t="s">
        <v>984</v>
      </c>
      <c r="P765">
        <v>0.88698078404556802</v>
      </c>
      <c r="Q765">
        <v>0.94986368046515501</v>
      </c>
      <c r="R765" s="15">
        <v>0.311475275489838</v>
      </c>
      <c r="S765">
        <v>4.3549994318388997E-2</v>
      </c>
      <c r="T765">
        <v>0.61709202948747</v>
      </c>
      <c r="U765">
        <v>0.61709202948747</v>
      </c>
      <c r="V765">
        <v>1.3117723116455999</v>
      </c>
      <c r="W765">
        <v>2.4</v>
      </c>
      <c r="X765">
        <v>2.63</v>
      </c>
      <c r="Y765">
        <v>325627</v>
      </c>
      <c r="Z765">
        <v>19155</v>
      </c>
      <c r="AA765">
        <v>0.93</v>
      </c>
      <c r="AB765">
        <v>17</v>
      </c>
      <c r="AC765">
        <v>13</v>
      </c>
      <c r="AD765">
        <v>4</v>
      </c>
      <c r="AE765">
        <v>76.47</v>
      </c>
      <c r="AF765">
        <v>10</v>
      </c>
      <c r="AG765">
        <v>7</v>
      </c>
      <c r="AH765">
        <v>5</v>
      </c>
      <c r="AI765">
        <v>5</v>
      </c>
    </row>
    <row r="766" spans="1:35" x14ac:dyDescent="0.2">
      <c r="A766" s="102">
        <v>3153</v>
      </c>
      <c r="B766">
        <v>6028</v>
      </c>
      <c r="C766" t="s">
        <v>469</v>
      </c>
      <c r="D766" t="s">
        <v>993</v>
      </c>
      <c r="E766">
        <v>6150</v>
      </c>
      <c r="F766">
        <v>6230</v>
      </c>
      <c r="G766">
        <v>100</v>
      </c>
      <c r="H766" t="s">
        <v>981</v>
      </c>
      <c r="I766">
        <v>8253</v>
      </c>
      <c r="J766" t="s">
        <v>445</v>
      </c>
      <c r="K766" t="s">
        <v>987</v>
      </c>
      <c r="L766">
        <v>1122</v>
      </c>
      <c r="M766">
        <v>1132</v>
      </c>
      <c r="N766">
        <v>600</v>
      </c>
      <c r="O766" t="s">
        <v>984</v>
      </c>
      <c r="P766">
        <v>0.81873159008907903</v>
      </c>
      <c r="Q766">
        <v>0.89221166759220805</v>
      </c>
      <c r="R766" s="15">
        <v>0.23877740476054099</v>
      </c>
      <c r="S766">
        <v>8.9791406633896606E-2</v>
      </c>
      <c r="T766">
        <v>2.9256880125949101</v>
      </c>
      <c r="U766">
        <v>2.9256880125949101</v>
      </c>
      <c r="V766">
        <v>3.0740686564012698</v>
      </c>
      <c r="W766">
        <v>21.95</v>
      </c>
      <c r="X766">
        <v>9.02</v>
      </c>
      <c r="Y766">
        <v>325609</v>
      </c>
      <c r="Z766">
        <v>21707</v>
      </c>
      <c r="AA766">
        <v>1.18</v>
      </c>
      <c r="AB766">
        <v>15</v>
      </c>
      <c r="AC766">
        <v>9</v>
      </c>
      <c r="AD766">
        <v>6</v>
      </c>
      <c r="AE766">
        <v>60</v>
      </c>
      <c r="AF766">
        <v>9</v>
      </c>
      <c r="AG766">
        <v>8</v>
      </c>
      <c r="AH766">
        <v>4</v>
      </c>
      <c r="AI766">
        <v>3</v>
      </c>
    </row>
    <row r="767" spans="1:35" x14ac:dyDescent="0.2">
      <c r="A767" s="102">
        <v>3832</v>
      </c>
      <c r="B767">
        <v>2503</v>
      </c>
      <c r="C767" t="s">
        <v>1491</v>
      </c>
      <c r="D767" t="s">
        <v>1006</v>
      </c>
      <c r="E767">
        <v>2020.5</v>
      </c>
      <c r="F767">
        <v>2028.5</v>
      </c>
      <c r="G767">
        <v>500</v>
      </c>
      <c r="H767" t="s">
        <v>981</v>
      </c>
      <c r="I767">
        <v>5991</v>
      </c>
      <c r="J767" t="s">
        <v>859</v>
      </c>
      <c r="K767" t="s">
        <v>1126</v>
      </c>
      <c r="L767">
        <v>697</v>
      </c>
      <c r="M767">
        <v>698</v>
      </c>
      <c r="N767">
        <v>1500</v>
      </c>
      <c r="O767" t="s">
        <v>984</v>
      </c>
      <c r="P767">
        <v>0.54840581349614004</v>
      </c>
      <c r="Q767">
        <v>0.871833599227953</v>
      </c>
      <c r="R767" s="106">
        <v>4.8606385988472903E-2</v>
      </c>
      <c r="S767" s="106">
        <v>2.0777419152214799E-3</v>
      </c>
      <c r="T767">
        <v>6.3543535411483998E-2</v>
      </c>
      <c r="U767">
        <v>6.3543535411483998E-2</v>
      </c>
      <c r="V767">
        <v>2.10099690493388E-2</v>
      </c>
      <c r="W767">
        <v>0.52</v>
      </c>
      <c r="X767">
        <v>3.23</v>
      </c>
      <c r="Y767">
        <v>325089</v>
      </c>
      <c r="Z767">
        <v>17110</v>
      </c>
      <c r="AA767">
        <v>0.87</v>
      </c>
      <c r="AB767">
        <v>19</v>
      </c>
      <c r="AC767">
        <v>13</v>
      </c>
      <c r="AD767">
        <v>6</v>
      </c>
      <c r="AE767">
        <v>68.42</v>
      </c>
      <c r="AF767">
        <v>8</v>
      </c>
      <c r="AG767">
        <v>12</v>
      </c>
      <c r="AH767">
        <v>5</v>
      </c>
      <c r="AI767">
        <v>2</v>
      </c>
    </row>
    <row r="768" spans="1:35" x14ac:dyDescent="0.2">
      <c r="A768" s="102">
        <v>1674</v>
      </c>
      <c r="B768">
        <v>2433</v>
      </c>
      <c r="C768" t="s">
        <v>1319</v>
      </c>
      <c r="D768" t="s">
        <v>993</v>
      </c>
      <c r="E768">
        <v>1128</v>
      </c>
      <c r="F768">
        <v>1117</v>
      </c>
      <c r="G768">
        <v>800</v>
      </c>
      <c r="H768" t="s">
        <v>984</v>
      </c>
      <c r="I768">
        <v>4471</v>
      </c>
      <c r="J768" t="s">
        <v>1320</v>
      </c>
      <c r="K768" t="s">
        <v>1003</v>
      </c>
      <c r="L768">
        <v>4470</v>
      </c>
      <c r="M768">
        <v>4520</v>
      </c>
      <c r="N768">
        <v>200</v>
      </c>
      <c r="O768" t="s">
        <v>981</v>
      </c>
      <c r="P768">
        <v>0.886025502377775</v>
      </c>
      <c r="Q768">
        <v>0.92774294750821196</v>
      </c>
      <c r="R768" s="15">
        <v>0.18734906043353799</v>
      </c>
      <c r="S768" s="15">
        <v>7.7837441907222804E-2</v>
      </c>
      <c r="T768">
        <v>-1.89519164581195</v>
      </c>
      <c r="U768">
        <v>1.89519164581195</v>
      </c>
      <c r="V768">
        <v>1.6520170129328</v>
      </c>
      <c r="W768">
        <v>-14.57</v>
      </c>
      <c r="X768">
        <v>1.1499999999999999</v>
      </c>
      <c r="Y768">
        <v>325032</v>
      </c>
      <c r="Z768">
        <v>21669</v>
      </c>
      <c r="AA768">
        <v>0.97</v>
      </c>
      <c r="AB768">
        <v>15</v>
      </c>
      <c r="AC768">
        <v>10</v>
      </c>
      <c r="AD768">
        <v>5</v>
      </c>
      <c r="AE768">
        <v>66.67</v>
      </c>
      <c r="AF768">
        <v>12</v>
      </c>
      <c r="AG768">
        <v>6</v>
      </c>
      <c r="AH768">
        <v>3</v>
      </c>
      <c r="AI768">
        <v>6</v>
      </c>
    </row>
    <row r="769" spans="1:35" x14ac:dyDescent="0.2">
      <c r="A769" s="102">
        <v>196</v>
      </c>
      <c r="B769">
        <v>6925</v>
      </c>
      <c r="C769" t="s">
        <v>1290</v>
      </c>
      <c r="D769" t="s">
        <v>986</v>
      </c>
      <c r="E769">
        <v>1078</v>
      </c>
      <c r="F769">
        <v>1075</v>
      </c>
      <c r="G769">
        <v>900</v>
      </c>
      <c r="H769" t="s">
        <v>984</v>
      </c>
      <c r="I769">
        <v>6995</v>
      </c>
      <c r="J769" t="s">
        <v>47</v>
      </c>
      <c r="K769" t="s">
        <v>996</v>
      </c>
      <c r="L769">
        <v>1400</v>
      </c>
      <c r="M769">
        <v>1409</v>
      </c>
      <c r="N769">
        <v>700</v>
      </c>
      <c r="O769" t="s">
        <v>981</v>
      </c>
      <c r="P769">
        <v>0.91579631227966096</v>
      </c>
      <c r="Q769">
        <v>0.96479493604002597</v>
      </c>
      <c r="R769">
        <v>0.29009965864529003</v>
      </c>
      <c r="S769" s="106">
        <v>3.4535602563327703E-2</v>
      </c>
      <c r="T769">
        <v>-1.6000827991965501</v>
      </c>
      <c r="U769">
        <v>1.6000827991965501</v>
      </c>
      <c r="V769">
        <v>1.79328822360897</v>
      </c>
      <c r="W769">
        <v>-7.96</v>
      </c>
      <c r="X769">
        <v>1.91</v>
      </c>
      <c r="Y769">
        <v>324655</v>
      </c>
      <c r="Z769">
        <v>21644</v>
      </c>
      <c r="AA769">
        <v>1.1100000000000001</v>
      </c>
      <c r="AB769">
        <v>15</v>
      </c>
      <c r="AC769">
        <v>12</v>
      </c>
      <c r="AD769">
        <v>3</v>
      </c>
      <c r="AE769">
        <v>80</v>
      </c>
      <c r="AF769">
        <v>13</v>
      </c>
      <c r="AG769">
        <v>6</v>
      </c>
      <c r="AH769">
        <v>1</v>
      </c>
      <c r="AI769">
        <v>8</v>
      </c>
    </row>
    <row r="770" spans="1:35" x14ac:dyDescent="0.2">
      <c r="A770" s="102">
        <v>791</v>
      </c>
      <c r="B770">
        <v>5334</v>
      </c>
      <c r="C770" t="s">
        <v>1168</v>
      </c>
      <c r="D770" t="s">
        <v>980</v>
      </c>
      <c r="E770">
        <v>1586</v>
      </c>
      <c r="F770">
        <v>1584</v>
      </c>
      <c r="G770">
        <v>600</v>
      </c>
      <c r="H770" t="s">
        <v>984</v>
      </c>
      <c r="I770">
        <v>9303</v>
      </c>
      <c r="J770" t="s">
        <v>1279</v>
      </c>
      <c r="K770" t="s">
        <v>1297</v>
      </c>
      <c r="L770">
        <v>1269</v>
      </c>
      <c r="M770">
        <v>1264</v>
      </c>
      <c r="N770">
        <v>800</v>
      </c>
      <c r="O770" t="s">
        <v>981</v>
      </c>
      <c r="P770">
        <v>0.931597804760807</v>
      </c>
      <c r="Q770">
        <v>0.946112102816005</v>
      </c>
      <c r="R770">
        <v>0.44450072927395501</v>
      </c>
      <c r="S770">
        <v>6.2954044365489299E-3</v>
      </c>
      <c r="T770">
        <v>-0.653156532658273</v>
      </c>
      <c r="U770">
        <v>0.653156532658273</v>
      </c>
      <c r="V770">
        <v>0.380744487986862</v>
      </c>
      <c r="W770">
        <v>-2.88</v>
      </c>
      <c r="X770">
        <v>6.4</v>
      </c>
      <c r="Y770">
        <v>324244</v>
      </c>
      <c r="Z770">
        <v>16212</v>
      </c>
      <c r="AA770">
        <v>0.73</v>
      </c>
      <c r="AB770">
        <v>20</v>
      </c>
      <c r="AC770">
        <v>13</v>
      </c>
      <c r="AD770">
        <v>7</v>
      </c>
      <c r="AE770">
        <v>65</v>
      </c>
      <c r="AF770">
        <v>11</v>
      </c>
      <c r="AG770">
        <v>9</v>
      </c>
      <c r="AH770">
        <v>5</v>
      </c>
      <c r="AI770">
        <v>6</v>
      </c>
    </row>
    <row r="771" spans="1:35" x14ac:dyDescent="0.2">
      <c r="A771" s="102">
        <v>1045</v>
      </c>
      <c r="B771">
        <v>6501</v>
      </c>
      <c r="C771" t="s">
        <v>1115</v>
      </c>
      <c r="D771" t="s">
        <v>986</v>
      </c>
      <c r="E771">
        <v>3077</v>
      </c>
      <c r="F771">
        <v>3109</v>
      </c>
      <c r="G771">
        <v>300</v>
      </c>
      <c r="H771" t="s">
        <v>981</v>
      </c>
      <c r="I771">
        <v>8309</v>
      </c>
      <c r="J771" t="s">
        <v>695</v>
      </c>
      <c r="K771" t="s">
        <v>1024</v>
      </c>
      <c r="L771">
        <v>2921</v>
      </c>
      <c r="M771">
        <v>2892</v>
      </c>
      <c r="N771">
        <v>300</v>
      </c>
      <c r="O771" t="s">
        <v>984</v>
      </c>
      <c r="P771">
        <v>0.92478263434771002</v>
      </c>
      <c r="Q771">
        <v>0.94012025846712199</v>
      </c>
      <c r="R771" s="106">
        <v>0.11315163938945801</v>
      </c>
      <c r="S771" s="15">
        <v>4.2463017175162002E-2</v>
      </c>
      <c r="T771">
        <v>1.34803929212298</v>
      </c>
      <c r="U771">
        <v>1.34803929212298</v>
      </c>
      <c r="V771">
        <v>0.72599008449216795</v>
      </c>
      <c r="W771">
        <v>5.5</v>
      </c>
      <c r="X771">
        <v>6.98</v>
      </c>
      <c r="Y771">
        <v>324145</v>
      </c>
      <c r="Z771">
        <v>29468</v>
      </c>
      <c r="AA771">
        <v>1.66</v>
      </c>
      <c r="AB771">
        <v>11</v>
      </c>
      <c r="AC771">
        <v>8</v>
      </c>
      <c r="AD771">
        <v>3</v>
      </c>
      <c r="AE771">
        <v>72.73</v>
      </c>
      <c r="AF771">
        <v>13</v>
      </c>
      <c r="AG771">
        <v>6</v>
      </c>
      <c r="AH771">
        <v>0</v>
      </c>
      <c r="AI771">
        <v>5</v>
      </c>
    </row>
    <row r="772" spans="1:35" x14ac:dyDescent="0.2">
      <c r="A772" s="102">
        <v>953</v>
      </c>
      <c r="B772">
        <v>2327</v>
      </c>
      <c r="C772" t="s">
        <v>1284</v>
      </c>
      <c r="D772" t="s">
        <v>983</v>
      </c>
      <c r="E772">
        <v>2748</v>
      </c>
      <c r="F772">
        <v>2730</v>
      </c>
      <c r="G772">
        <v>400</v>
      </c>
      <c r="H772" t="s">
        <v>981</v>
      </c>
      <c r="I772">
        <v>6473</v>
      </c>
      <c r="J772" t="s">
        <v>878</v>
      </c>
      <c r="K772" t="s">
        <v>992</v>
      </c>
      <c r="L772">
        <v>753</v>
      </c>
      <c r="M772">
        <v>755</v>
      </c>
      <c r="N772">
        <v>1400</v>
      </c>
      <c r="O772" t="s">
        <v>984</v>
      </c>
      <c r="P772">
        <v>0.90821825953994195</v>
      </c>
      <c r="Q772">
        <v>0.94198774888916004</v>
      </c>
      <c r="R772" s="15">
        <v>0.41163898821381101</v>
      </c>
      <c r="S772" s="15">
        <v>1.96640587934502E-3</v>
      </c>
      <c r="T772">
        <v>0.78076072952972297</v>
      </c>
      <c r="U772">
        <v>0.78076072952972297</v>
      </c>
      <c r="V772">
        <v>0.60167384828313797</v>
      </c>
      <c r="W772">
        <v>8.6999999999999993</v>
      </c>
      <c r="X772">
        <v>3.21</v>
      </c>
      <c r="Y772">
        <v>324141</v>
      </c>
      <c r="Z772">
        <v>13506</v>
      </c>
      <c r="AA772">
        <v>0.62</v>
      </c>
      <c r="AB772">
        <v>24</v>
      </c>
      <c r="AC772">
        <v>13</v>
      </c>
      <c r="AD772">
        <v>11</v>
      </c>
      <c r="AE772">
        <v>54.17</v>
      </c>
      <c r="AF772">
        <v>10</v>
      </c>
      <c r="AG772">
        <v>11</v>
      </c>
      <c r="AH772">
        <v>9</v>
      </c>
      <c r="AI772">
        <v>4</v>
      </c>
    </row>
    <row r="773" spans="1:35" x14ac:dyDescent="0.2">
      <c r="A773" s="102">
        <v>41</v>
      </c>
      <c r="B773">
        <v>4208</v>
      </c>
      <c r="C773" t="s">
        <v>1120</v>
      </c>
      <c r="D773" t="s">
        <v>1003</v>
      </c>
      <c r="E773">
        <v>1716</v>
      </c>
      <c r="F773">
        <v>1689</v>
      </c>
      <c r="G773">
        <v>600</v>
      </c>
      <c r="H773" t="s">
        <v>984</v>
      </c>
      <c r="I773">
        <v>6301</v>
      </c>
      <c r="J773" t="s">
        <v>52</v>
      </c>
      <c r="K773" t="s">
        <v>992</v>
      </c>
      <c r="L773">
        <v>2030</v>
      </c>
      <c r="M773">
        <v>2033.5</v>
      </c>
      <c r="N773">
        <v>500</v>
      </c>
      <c r="O773" t="s">
        <v>981</v>
      </c>
      <c r="P773">
        <v>0.92696714862408602</v>
      </c>
      <c r="Q773">
        <v>0.97669732712589197</v>
      </c>
      <c r="R773">
        <v>0.248419296077632</v>
      </c>
      <c r="S773" s="15">
        <v>1.10452999353121E-4</v>
      </c>
      <c r="T773">
        <v>-2.1748060167144398</v>
      </c>
      <c r="U773">
        <v>2.1748060167144398</v>
      </c>
      <c r="V773">
        <v>2.04831180240223</v>
      </c>
      <c r="W773">
        <v>-8.8699999999999992</v>
      </c>
      <c r="X773">
        <v>0.33</v>
      </c>
      <c r="Y773">
        <v>324132</v>
      </c>
      <c r="Z773">
        <v>29467</v>
      </c>
      <c r="AA773">
        <v>1.52</v>
      </c>
      <c r="AB773">
        <v>11</v>
      </c>
      <c r="AC773">
        <v>7</v>
      </c>
      <c r="AD773">
        <v>4</v>
      </c>
      <c r="AE773">
        <v>63.64</v>
      </c>
      <c r="AF773">
        <v>9</v>
      </c>
      <c r="AG773">
        <v>6</v>
      </c>
      <c r="AH773">
        <v>1</v>
      </c>
      <c r="AI773">
        <v>4</v>
      </c>
    </row>
    <row r="774" spans="1:35" x14ac:dyDescent="0.2">
      <c r="A774" s="102">
        <v>4101</v>
      </c>
      <c r="B774">
        <v>3197</v>
      </c>
      <c r="C774" t="s">
        <v>531</v>
      </c>
      <c r="D774" t="s">
        <v>1004</v>
      </c>
      <c r="E774">
        <v>1673</v>
      </c>
      <c r="F774">
        <v>1681</v>
      </c>
      <c r="G774">
        <v>600</v>
      </c>
      <c r="H774" t="s">
        <v>981</v>
      </c>
      <c r="I774">
        <v>4183</v>
      </c>
      <c r="J774" t="s">
        <v>1122</v>
      </c>
      <c r="K774" t="s">
        <v>1003</v>
      </c>
      <c r="L774">
        <v>1879</v>
      </c>
      <c r="M774">
        <v>1889</v>
      </c>
      <c r="N774">
        <v>500</v>
      </c>
      <c r="O774" t="s">
        <v>984</v>
      </c>
      <c r="P774">
        <v>0.67741127707698301</v>
      </c>
      <c r="Q774">
        <v>0.86159934644085601</v>
      </c>
      <c r="R774">
        <v>0.20912014144064101</v>
      </c>
      <c r="S774">
        <v>4.5041910139665103E-2</v>
      </c>
      <c r="T774">
        <v>2.2544567889089699</v>
      </c>
      <c r="U774">
        <v>2.2544567889089699</v>
      </c>
      <c r="V774">
        <v>1.9905523505123901</v>
      </c>
      <c r="W774">
        <v>11.93</v>
      </c>
      <c r="X774">
        <v>6.79</v>
      </c>
      <c r="Y774">
        <v>324049</v>
      </c>
      <c r="Z774">
        <v>20253</v>
      </c>
      <c r="AA774">
        <v>1.04</v>
      </c>
      <c r="AB774">
        <v>16</v>
      </c>
      <c r="AC774">
        <v>11</v>
      </c>
      <c r="AD774">
        <v>5</v>
      </c>
      <c r="AE774">
        <v>68.75</v>
      </c>
      <c r="AF774">
        <v>12</v>
      </c>
      <c r="AG774">
        <v>10</v>
      </c>
      <c r="AH774">
        <v>4</v>
      </c>
      <c r="AI774">
        <v>2</v>
      </c>
    </row>
    <row r="775" spans="1:35" x14ac:dyDescent="0.2">
      <c r="A775" s="102">
        <v>783</v>
      </c>
      <c r="B775">
        <v>1662</v>
      </c>
      <c r="C775" t="s">
        <v>481</v>
      </c>
      <c r="D775" t="s">
        <v>1139</v>
      </c>
      <c r="E775">
        <v>2007</v>
      </c>
      <c r="F775">
        <v>2085</v>
      </c>
      <c r="G775">
        <v>500</v>
      </c>
      <c r="H775" t="s">
        <v>981</v>
      </c>
      <c r="I775">
        <v>6925</v>
      </c>
      <c r="J775" t="s">
        <v>1290</v>
      </c>
      <c r="K775" t="s">
        <v>986</v>
      </c>
      <c r="L775">
        <v>1078</v>
      </c>
      <c r="M775">
        <v>1075</v>
      </c>
      <c r="N775">
        <v>1000</v>
      </c>
      <c r="O775" t="s">
        <v>984</v>
      </c>
      <c r="P775">
        <v>0.87078756187264705</v>
      </c>
      <c r="Q775">
        <v>0.94637591232424201</v>
      </c>
      <c r="R775">
        <v>0.476878325838196</v>
      </c>
      <c r="S775">
        <v>6.3066914760176798E-3</v>
      </c>
      <c r="T775">
        <v>1.6612697087353301</v>
      </c>
      <c r="U775">
        <v>1.6612697087353301</v>
      </c>
      <c r="V775">
        <v>0.754091335893881</v>
      </c>
      <c r="W775">
        <v>10.56</v>
      </c>
      <c r="X775">
        <v>3.12</v>
      </c>
      <c r="Y775">
        <v>324001</v>
      </c>
      <c r="Z775">
        <v>23143</v>
      </c>
      <c r="AA775">
        <v>1.21</v>
      </c>
      <c r="AB775">
        <v>14</v>
      </c>
      <c r="AC775">
        <v>9</v>
      </c>
      <c r="AD775">
        <v>5</v>
      </c>
      <c r="AE775">
        <v>64.290000000000006</v>
      </c>
      <c r="AF775">
        <v>10</v>
      </c>
      <c r="AG775">
        <v>8</v>
      </c>
      <c r="AH775">
        <v>4</v>
      </c>
      <c r="AI775">
        <v>2</v>
      </c>
    </row>
    <row r="776" spans="1:35" x14ac:dyDescent="0.2">
      <c r="A776" s="102">
        <v>2641</v>
      </c>
      <c r="B776">
        <v>3291</v>
      </c>
      <c r="C776" t="s">
        <v>55</v>
      </c>
      <c r="D776" t="s">
        <v>1000</v>
      </c>
      <c r="E776">
        <v>1320</v>
      </c>
      <c r="F776">
        <v>1382</v>
      </c>
      <c r="G776">
        <v>700</v>
      </c>
      <c r="H776" t="s">
        <v>981</v>
      </c>
      <c r="I776">
        <v>9513</v>
      </c>
      <c r="J776" t="s">
        <v>1138</v>
      </c>
      <c r="K776" t="s">
        <v>1026</v>
      </c>
      <c r="L776">
        <v>1903</v>
      </c>
      <c r="M776">
        <v>1886</v>
      </c>
      <c r="N776">
        <v>500</v>
      </c>
      <c r="O776" t="s">
        <v>984</v>
      </c>
      <c r="P776">
        <v>0.793466080997421</v>
      </c>
      <c r="Q776">
        <v>0.90485859288090298</v>
      </c>
      <c r="R776" s="15">
        <v>0.10138849511810701</v>
      </c>
      <c r="S776" s="15">
        <v>9.8363841013729303E-2</v>
      </c>
      <c r="T776">
        <v>1.2374203704866</v>
      </c>
      <c r="U776">
        <v>1.2374203704866</v>
      </c>
      <c r="V776">
        <v>1.0207795678845</v>
      </c>
      <c r="W776">
        <v>6.85</v>
      </c>
      <c r="X776">
        <v>2.59</v>
      </c>
      <c r="Y776">
        <v>323870</v>
      </c>
      <c r="Z776">
        <v>23134</v>
      </c>
      <c r="AA776">
        <v>1.23</v>
      </c>
      <c r="AB776">
        <v>14</v>
      </c>
      <c r="AC776">
        <v>9</v>
      </c>
      <c r="AD776">
        <v>5</v>
      </c>
      <c r="AE776">
        <v>64.290000000000006</v>
      </c>
      <c r="AF776">
        <v>15</v>
      </c>
      <c r="AG776">
        <v>6</v>
      </c>
      <c r="AH776">
        <v>0</v>
      </c>
      <c r="AI776">
        <v>8</v>
      </c>
    </row>
    <row r="777" spans="1:35" x14ac:dyDescent="0.2">
      <c r="A777" s="102">
        <v>3177</v>
      </c>
      <c r="B777">
        <v>1662</v>
      </c>
      <c r="C777" t="s">
        <v>481</v>
      </c>
      <c r="D777" t="s">
        <v>1139</v>
      </c>
      <c r="E777">
        <v>2007</v>
      </c>
      <c r="F777">
        <v>2085</v>
      </c>
      <c r="G777">
        <v>500</v>
      </c>
      <c r="H777" t="s">
        <v>981</v>
      </c>
      <c r="I777">
        <v>3405</v>
      </c>
      <c r="J777" t="s">
        <v>1397</v>
      </c>
      <c r="K777" t="s">
        <v>1003</v>
      </c>
      <c r="L777">
        <v>1061</v>
      </c>
      <c r="M777">
        <v>1047</v>
      </c>
      <c r="N777">
        <v>1000</v>
      </c>
      <c r="O777" t="s">
        <v>984</v>
      </c>
      <c r="P777">
        <v>0.83128638171906</v>
      </c>
      <c r="Q777">
        <v>0.89158162535783203</v>
      </c>
      <c r="R777">
        <v>5.6625410850174397E-2</v>
      </c>
      <c r="S777" s="106">
        <v>1.54759401308594E-2</v>
      </c>
      <c r="T777">
        <v>0.51856772822080699</v>
      </c>
      <c r="U777">
        <v>0.51856772822080699</v>
      </c>
      <c r="V777">
        <v>0.28588449381935499</v>
      </c>
      <c r="W777">
        <v>5.18</v>
      </c>
      <c r="X777">
        <v>0.43</v>
      </c>
      <c r="Y777">
        <v>323145</v>
      </c>
      <c r="Z777">
        <v>14688</v>
      </c>
      <c r="AA777">
        <v>0.71</v>
      </c>
      <c r="AB777">
        <v>22</v>
      </c>
      <c r="AC777">
        <v>12</v>
      </c>
      <c r="AD777">
        <v>10</v>
      </c>
      <c r="AE777">
        <v>54.55</v>
      </c>
      <c r="AF777">
        <v>9</v>
      </c>
      <c r="AG777">
        <v>11</v>
      </c>
      <c r="AH777">
        <v>10</v>
      </c>
      <c r="AI777">
        <v>1</v>
      </c>
    </row>
    <row r="778" spans="1:35" x14ac:dyDescent="0.2">
      <c r="A778" s="102">
        <v>2013</v>
      </c>
      <c r="B778">
        <v>4042</v>
      </c>
      <c r="C778" t="s">
        <v>1208</v>
      </c>
      <c r="D778" t="s">
        <v>1003</v>
      </c>
      <c r="E778">
        <v>1394</v>
      </c>
      <c r="F778">
        <v>1394</v>
      </c>
      <c r="G778">
        <v>700</v>
      </c>
      <c r="H778" t="s">
        <v>981</v>
      </c>
      <c r="I778">
        <v>8601</v>
      </c>
      <c r="J778" t="s">
        <v>22</v>
      </c>
      <c r="K778" t="s">
        <v>1118</v>
      </c>
      <c r="L778">
        <v>407.6</v>
      </c>
      <c r="M778">
        <v>407</v>
      </c>
      <c r="N778">
        <v>2400</v>
      </c>
      <c r="O778" t="s">
        <v>984</v>
      </c>
      <c r="P778">
        <v>0.79331324033488104</v>
      </c>
      <c r="Q778">
        <v>0.91993423686853304</v>
      </c>
      <c r="R778">
        <v>0.27532373447511299</v>
      </c>
      <c r="S778">
        <v>2.67759378037178E-3</v>
      </c>
      <c r="T778">
        <v>2.3800033173878599</v>
      </c>
      <c r="U778">
        <v>2.3800033173878599</v>
      </c>
      <c r="V778">
        <v>2.5818158484726501</v>
      </c>
      <c r="W778">
        <v>12.29</v>
      </c>
      <c r="X778">
        <v>0.1</v>
      </c>
      <c r="Y778">
        <v>322949</v>
      </c>
      <c r="Z778">
        <v>17942</v>
      </c>
      <c r="AA778">
        <v>0.88</v>
      </c>
      <c r="AB778">
        <v>18</v>
      </c>
      <c r="AC778">
        <v>10</v>
      </c>
      <c r="AD778">
        <v>8</v>
      </c>
      <c r="AE778">
        <v>55.56</v>
      </c>
      <c r="AF778">
        <v>11</v>
      </c>
      <c r="AG778">
        <v>8</v>
      </c>
      <c r="AH778">
        <v>3</v>
      </c>
      <c r="AI778">
        <v>7</v>
      </c>
    </row>
    <row r="779" spans="1:35" x14ac:dyDescent="0.2">
      <c r="A779" s="102">
        <v>2261</v>
      </c>
      <c r="B779">
        <v>3048</v>
      </c>
      <c r="C779" t="s">
        <v>1226</v>
      </c>
      <c r="D779" t="s">
        <v>1004</v>
      </c>
      <c r="E779">
        <v>1026</v>
      </c>
      <c r="F779">
        <v>1031</v>
      </c>
      <c r="G779">
        <v>900</v>
      </c>
      <c r="H779" t="s">
        <v>981</v>
      </c>
      <c r="I779">
        <v>5334</v>
      </c>
      <c r="J779" t="s">
        <v>1168</v>
      </c>
      <c r="K779" t="s">
        <v>980</v>
      </c>
      <c r="L779">
        <v>1586</v>
      </c>
      <c r="M779">
        <v>1584</v>
      </c>
      <c r="N779">
        <v>600</v>
      </c>
      <c r="O779" t="s">
        <v>984</v>
      </c>
      <c r="P779">
        <v>0.84655137824326299</v>
      </c>
      <c r="Q779">
        <v>0.91407037933326796</v>
      </c>
      <c r="R779">
        <v>0.20551747197460099</v>
      </c>
      <c r="S779">
        <v>4.7117521138594597E-2</v>
      </c>
      <c r="T779">
        <v>1.9273592821260599</v>
      </c>
      <c r="U779">
        <v>1.9273592821260599</v>
      </c>
      <c r="V779">
        <v>1.7758700614441401</v>
      </c>
      <c r="W779">
        <v>8.56</v>
      </c>
      <c r="X779">
        <v>2.37</v>
      </c>
      <c r="Y779">
        <v>322912</v>
      </c>
      <c r="Z779">
        <v>18995</v>
      </c>
      <c r="AA779">
        <v>0.92</v>
      </c>
      <c r="AB779">
        <v>17</v>
      </c>
      <c r="AC779">
        <v>11</v>
      </c>
      <c r="AD779">
        <v>6</v>
      </c>
      <c r="AE779">
        <v>64.709999999999994</v>
      </c>
      <c r="AF779">
        <v>9</v>
      </c>
      <c r="AG779">
        <v>10</v>
      </c>
      <c r="AH779">
        <v>5</v>
      </c>
      <c r="AI779">
        <v>2</v>
      </c>
    </row>
    <row r="780" spans="1:35" x14ac:dyDescent="0.2">
      <c r="A780" s="102">
        <v>3438</v>
      </c>
      <c r="B780">
        <v>3048</v>
      </c>
      <c r="C780" t="s">
        <v>1226</v>
      </c>
      <c r="D780" t="s">
        <v>1004</v>
      </c>
      <c r="E780">
        <v>1026</v>
      </c>
      <c r="F780">
        <v>1031</v>
      </c>
      <c r="G780">
        <v>900</v>
      </c>
      <c r="H780" t="s">
        <v>981</v>
      </c>
      <c r="I780">
        <v>5021</v>
      </c>
      <c r="J780" t="s">
        <v>1548</v>
      </c>
      <c r="K780" t="s">
        <v>1185</v>
      </c>
      <c r="L780">
        <v>1600</v>
      </c>
      <c r="M780">
        <v>1596</v>
      </c>
      <c r="N780">
        <v>600</v>
      </c>
      <c r="O780" t="s">
        <v>984</v>
      </c>
      <c r="P780">
        <v>0.70152214544134195</v>
      </c>
      <c r="Q780">
        <v>0.883897178873294</v>
      </c>
      <c r="R780" s="15">
        <v>0.48289572521131802</v>
      </c>
      <c r="S780" s="15">
        <v>7.9056765231435899E-2</v>
      </c>
      <c r="T780">
        <v>1.7610472094190901</v>
      </c>
      <c r="U780">
        <v>1.7610472094190901</v>
      </c>
      <c r="V780">
        <v>1.86121568244964</v>
      </c>
      <c r="W780">
        <v>11.13</v>
      </c>
      <c r="X780">
        <v>3.1</v>
      </c>
      <c r="Y780">
        <v>322888</v>
      </c>
      <c r="Z780">
        <v>14677</v>
      </c>
      <c r="AA780">
        <v>0.71</v>
      </c>
      <c r="AB780">
        <v>22</v>
      </c>
      <c r="AC780">
        <v>14</v>
      </c>
      <c r="AD780">
        <v>8</v>
      </c>
      <c r="AE780">
        <v>63.64</v>
      </c>
      <c r="AF780">
        <v>10</v>
      </c>
      <c r="AG780">
        <v>11</v>
      </c>
      <c r="AH780">
        <v>5</v>
      </c>
      <c r="AI780">
        <v>6</v>
      </c>
    </row>
    <row r="781" spans="1:35" x14ac:dyDescent="0.2">
      <c r="A781" s="102">
        <v>2363</v>
      </c>
      <c r="B781">
        <v>6183</v>
      </c>
      <c r="C781" t="s">
        <v>1154</v>
      </c>
      <c r="D781" t="s">
        <v>993</v>
      </c>
      <c r="E781">
        <v>1264</v>
      </c>
      <c r="F781">
        <v>1259</v>
      </c>
      <c r="G781">
        <v>800</v>
      </c>
      <c r="H781" t="s">
        <v>981</v>
      </c>
      <c r="I781">
        <v>6471</v>
      </c>
      <c r="J781" t="s">
        <v>877</v>
      </c>
      <c r="K781" t="s">
        <v>992</v>
      </c>
      <c r="L781">
        <v>742</v>
      </c>
      <c r="M781">
        <v>738</v>
      </c>
      <c r="N781">
        <v>1400</v>
      </c>
      <c r="O781" t="s">
        <v>984</v>
      </c>
      <c r="P781">
        <v>0.92335501268763598</v>
      </c>
      <c r="Q781">
        <v>0.911455713605412</v>
      </c>
      <c r="R781">
        <v>6.9204187851021004E-2</v>
      </c>
      <c r="S781" s="106">
        <v>7.9037095152812403E-2</v>
      </c>
      <c r="T781">
        <v>0.74096367741920499</v>
      </c>
      <c r="U781">
        <v>0.74096367741920499</v>
      </c>
      <c r="V781">
        <v>0.93704423288549599</v>
      </c>
      <c r="W781">
        <v>3.31</v>
      </c>
      <c r="X781">
        <v>2.58</v>
      </c>
      <c r="Y781">
        <v>322791</v>
      </c>
      <c r="Z781">
        <v>12912</v>
      </c>
      <c r="AA781">
        <v>0.61</v>
      </c>
      <c r="AB781">
        <v>25</v>
      </c>
      <c r="AC781">
        <v>15</v>
      </c>
      <c r="AD781">
        <v>10</v>
      </c>
      <c r="AE781">
        <v>60</v>
      </c>
      <c r="AF781">
        <v>8</v>
      </c>
      <c r="AG781">
        <v>15</v>
      </c>
      <c r="AH781">
        <v>7</v>
      </c>
      <c r="AI781">
        <v>3</v>
      </c>
    </row>
    <row r="782" spans="1:35" x14ac:dyDescent="0.2">
      <c r="A782" s="102">
        <v>769</v>
      </c>
      <c r="B782">
        <v>6674</v>
      </c>
      <c r="C782" t="s">
        <v>229</v>
      </c>
      <c r="D782" t="s">
        <v>986</v>
      </c>
      <c r="E782">
        <v>1623</v>
      </c>
      <c r="F782">
        <v>1626</v>
      </c>
      <c r="G782">
        <v>600</v>
      </c>
      <c r="H782" t="s">
        <v>981</v>
      </c>
      <c r="I782">
        <v>7278</v>
      </c>
      <c r="J782" t="s">
        <v>42</v>
      </c>
      <c r="K782" t="s">
        <v>996</v>
      </c>
      <c r="L782">
        <v>1575</v>
      </c>
      <c r="M782">
        <v>1549</v>
      </c>
      <c r="N782">
        <v>600</v>
      </c>
      <c r="O782" t="s">
        <v>984</v>
      </c>
      <c r="P782">
        <v>0.942276510090444</v>
      </c>
      <c r="Q782">
        <v>0.94674808870513605</v>
      </c>
      <c r="R782">
        <v>7.57469793448282E-2</v>
      </c>
      <c r="S782">
        <v>7.2094198663377101E-2</v>
      </c>
      <c r="T782">
        <v>2.2694862526274999</v>
      </c>
      <c r="U782">
        <v>2.2694862526274999</v>
      </c>
      <c r="V782">
        <v>2.0444279742115601</v>
      </c>
      <c r="W782">
        <v>11.04</v>
      </c>
      <c r="X782">
        <v>4.74</v>
      </c>
      <c r="Y782">
        <v>322398</v>
      </c>
      <c r="Z782">
        <v>21493</v>
      </c>
      <c r="AA782">
        <v>1.1599999999999999</v>
      </c>
      <c r="AB782">
        <v>15</v>
      </c>
      <c r="AC782">
        <v>8</v>
      </c>
      <c r="AD782">
        <v>7</v>
      </c>
      <c r="AE782">
        <v>53.33</v>
      </c>
      <c r="AF782">
        <v>10</v>
      </c>
      <c r="AG782">
        <v>7</v>
      </c>
      <c r="AH782">
        <v>2</v>
      </c>
      <c r="AI782">
        <v>6</v>
      </c>
    </row>
    <row r="783" spans="1:35" x14ac:dyDescent="0.2">
      <c r="A783" s="102">
        <v>2264</v>
      </c>
      <c r="B783">
        <v>5714</v>
      </c>
      <c r="C783" t="s">
        <v>594</v>
      </c>
      <c r="D783" t="s">
        <v>994</v>
      </c>
      <c r="E783">
        <v>3060</v>
      </c>
      <c r="F783">
        <v>3090</v>
      </c>
      <c r="G783">
        <v>200</v>
      </c>
      <c r="H783" t="s">
        <v>984</v>
      </c>
      <c r="I783">
        <v>6963</v>
      </c>
      <c r="J783" t="s">
        <v>1488</v>
      </c>
      <c r="K783" t="s">
        <v>986</v>
      </c>
      <c r="L783">
        <v>7000</v>
      </c>
      <c r="M783">
        <v>6860</v>
      </c>
      <c r="N783">
        <v>100</v>
      </c>
      <c r="O783" t="s">
        <v>981</v>
      </c>
      <c r="P783">
        <v>0.94945087011477503</v>
      </c>
      <c r="Q783">
        <v>0.91402287806881999</v>
      </c>
      <c r="R783">
        <v>0.26264850061730999</v>
      </c>
      <c r="S783">
        <v>9.4668991474270298E-2</v>
      </c>
      <c r="T783">
        <v>-0.34487886589889399</v>
      </c>
      <c r="U783">
        <v>0.34487886589889399</v>
      </c>
      <c r="V783">
        <v>1.7987978579058701</v>
      </c>
      <c r="W783">
        <v>-1.4</v>
      </c>
      <c r="X783">
        <v>9.91</v>
      </c>
      <c r="Y783">
        <v>322299</v>
      </c>
      <c r="Z783">
        <v>32230</v>
      </c>
      <c r="AA783">
        <v>2.16</v>
      </c>
      <c r="AB783">
        <v>10</v>
      </c>
      <c r="AC783">
        <v>8</v>
      </c>
      <c r="AD783">
        <v>2</v>
      </c>
      <c r="AE783">
        <v>80</v>
      </c>
      <c r="AF783">
        <v>8</v>
      </c>
      <c r="AG783">
        <v>8</v>
      </c>
      <c r="AH783">
        <v>1</v>
      </c>
      <c r="AI783">
        <v>1</v>
      </c>
    </row>
    <row r="784" spans="1:35" x14ac:dyDescent="0.2">
      <c r="A784" s="102">
        <v>3241</v>
      </c>
      <c r="B784">
        <v>3099</v>
      </c>
      <c r="C784" t="s">
        <v>33</v>
      </c>
      <c r="D784" t="s">
        <v>1004</v>
      </c>
      <c r="E784">
        <v>650</v>
      </c>
      <c r="F784">
        <v>664</v>
      </c>
      <c r="G784">
        <v>1500</v>
      </c>
      <c r="H784" t="s">
        <v>984</v>
      </c>
      <c r="I784">
        <v>6326</v>
      </c>
      <c r="J784" t="s">
        <v>1629</v>
      </c>
      <c r="K784" t="s">
        <v>992</v>
      </c>
      <c r="L784">
        <v>1400</v>
      </c>
      <c r="M784">
        <v>1411.5</v>
      </c>
      <c r="N784">
        <v>700</v>
      </c>
      <c r="O784" t="s">
        <v>981</v>
      </c>
      <c r="P784">
        <v>0.828638897002695</v>
      </c>
      <c r="Q784">
        <v>0.88993828925720297</v>
      </c>
      <c r="R784">
        <v>0.269534025683482</v>
      </c>
      <c r="S784">
        <v>7.1379588549633499E-2</v>
      </c>
      <c r="T784">
        <v>-0.57630279146330299</v>
      </c>
      <c r="U784">
        <v>0.57630279146330299</v>
      </c>
      <c r="V784">
        <v>0.75468818859295095</v>
      </c>
      <c r="W784">
        <v>-2.94</v>
      </c>
      <c r="X784">
        <v>0.8</v>
      </c>
      <c r="Y784">
        <v>322227</v>
      </c>
      <c r="Z784">
        <v>20139</v>
      </c>
      <c r="AA784">
        <v>0.93</v>
      </c>
      <c r="AB784">
        <v>16</v>
      </c>
      <c r="AC784">
        <v>10</v>
      </c>
      <c r="AD784">
        <v>6</v>
      </c>
      <c r="AE784">
        <v>62.5</v>
      </c>
      <c r="AF784">
        <v>12</v>
      </c>
      <c r="AG784">
        <v>7</v>
      </c>
      <c r="AH784">
        <v>2</v>
      </c>
      <c r="AI784">
        <v>7</v>
      </c>
    </row>
    <row r="785" spans="1:35" x14ac:dyDescent="0.2">
      <c r="A785" s="102">
        <v>2204</v>
      </c>
      <c r="B785">
        <v>1662</v>
      </c>
      <c r="C785" t="s">
        <v>481</v>
      </c>
      <c r="D785" t="s">
        <v>1139</v>
      </c>
      <c r="E785">
        <v>2007</v>
      </c>
      <c r="F785">
        <v>2085</v>
      </c>
      <c r="G785">
        <v>500</v>
      </c>
      <c r="H785" t="s">
        <v>981</v>
      </c>
      <c r="I785">
        <v>4917</v>
      </c>
      <c r="J785" t="s">
        <v>1241</v>
      </c>
      <c r="K785" t="s">
        <v>1003</v>
      </c>
      <c r="L785">
        <v>2128</v>
      </c>
      <c r="M785">
        <v>2135</v>
      </c>
      <c r="N785">
        <v>500</v>
      </c>
      <c r="O785" t="s">
        <v>984</v>
      </c>
      <c r="P785">
        <v>0.92289857856268398</v>
      </c>
      <c r="Q785">
        <v>0.91534810185640503</v>
      </c>
      <c r="R785">
        <v>0.329520096515169</v>
      </c>
      <c r="S785">
        <v>4.5713116356075598E-2</v>
      </c>
      <c r="T785">
        <v>0.29043007562013501</v>
      </c>
      <c r="U785">
        <v>0.29043007562013501</v>
      </c>
      <c r="V785">
        <v>0.27910504401213199</v>
      </c>
      <c r="W785">
        <v>2.58</v>
      </c>
      <c r="X785">
        <v>2.34</v>
      </c>
      <c r="Y785">
        <v>321931</v>
      </c>
      <c r="Z785">
        <v>26828</v>
      </c>
      <c r="AA785">
        <v>1.33</v>
      </c>
      <c r="AB785">
        <v>12</v>
      </c>
      <c r="AC785">
        <v>8</v>
      </c>
      <c r="AD785">
        <v>4</v>
      </c>
      <c r="AE785">
        <v>66.67</v>
      </c>
      <c r="AF785">
        <v>10</v>
      </c>
      <c r="AG785">
        <v>7</v>
      </c>
      <c r="AH785">
        <v>4</v>
      </c>
      <c r="AI785">
        <v>1</v>
      </c>
    </row>
    <row r="786" spans="1:35" x14ac:dyDescent="0.2">
      <c r="A786" s="102">
        <v>2540</v>
      </c>
      <c r="B786">
        <v>4188</v>
      </c>
      <c r="C786" t="s">
        <v>1142</v>
      </c>
      <c r="D786" t="s">
        <v>1003</v>
      </c>
      <c r="E786">
        <v>588</v>
      </c>
      <c r="F786">
        <v>572.4</v>
      </c>
      <c r="G786">
        <v>1900</v>
      </c>
      <c r="H786" t="s">
        <v>984</v>
      </c>
      <c r="I786">
        <v>9678</v>
      </c>
      <c r="J786" t="s">
        <v>1632</v>
      </c>
      <c r="K786" t="s">
        <v>993</v>
      </c>
      <c r="L786">
        <v>2121</v>
      </c>
      <c r="M786">
        <v>2133</v>
      </c>
      <c r="N786">
        <v>500</v>
      </c>
      <c r="O786" t="s">
        <v>981</v>
      </c>
      <c r="P786">
        <v>0.860748217154505</v>
      </c>
      <c r="Q786">
        <v>0.90737731037163605</v>
      </c>
      <c r="R786" s="106">
        <v>0.186673221396575</v>
      </c>
      <c r="S786">
        <v>4.9623877001154101E-2</v>
      </c>
      <c r="T786">
        <v>-2.1949827466115499</v>
      </c>
      <c r="U786">
        <v>2.1949827466115499</v>
      </c>
      <c r="V786">
        <v>1.5714846944577201</v>
      </c>
      <c r="W786">
        <v>-11.79</v>
      </c>
      <c r="X786">
        <v>1.97</v>
      </c>
      <c r="Y786">
        <v>321849</v>
      </c>
      <c r="Z786">
        <v>16939</v>
      </c>
      <c r="AA786">
        <v>0.85</v>
      </c>
      <c r="AB786">
        <v>19</v>
      </c>
      <c r="AC786">
        <v>13</v>
      </c>
      <c r="AD786">
        <v>6</v>
      </c>
      <c r="AE786">
        <v>68.42</v>
      </c>
      <c r="AF786">
        <v>14</v>
      </c>
      <c r="AG786">
        <v>7</v>
      </c>
      <c r="AH786">
        <v>2</v>
      </c>
      <c r="AI786">
        <v>10</v>
      </c>
    </row>
    <row r="787" spans="1:35" x14ac:dyDescent="0.2">
      <c r="A787" s="102">
        <v>1715</v>
      </c>
      <c r="B787">
        <v>3291</v>
      </c>
      <c r="C787" t="s">
        <v>55</v>
      </c>
      <c r="D787" t="s">
        <v>1000</v>
      </c>
      <c r="E787">
        <v>1320</v>
      </c>
      <c r="F787">
        <v>1382</v>
      </c>
      <c r="G787">
        <v>700</v>
      </c>
      <c r="H787" t="s">
        <v>984</v>
      </c>
      <c r="I787">
        <v>8012</v>
      </c>
      <c r="J787" t="s">
        <v>1149</v>
      </c>
      <c r="K787" t="s">
        <v>988</v>
      </c>
      <c r="L787">
        <v>1322</v>
      </c>
      <c r="M787">
        <v>1303</v>
      </c>
      <c r="N787">
        <v>700</v>
      </c>
      <c r="O787" t="s">
        <v>981</v>
      </c>
      <c r="P787">
        <v>0.80232802162522399</v>
      </c>
      <c r="Q787">
        <v>0.92685735707043304</v>
      </c>
      <c r="R787" s="15">
        <v>0.13373868847755699</v>
      </c>
      <c r="S787" s="15">
        <v>1.8387867547293098E-2</v>
      </c>
      <c r="T787">
        <v>-1.63473560599977</v>
      </c>
      <c r="U787">
        <v>1.63473560599977</v>
      </c>
      <c r="V787">
        <v>1.4111963124409499</v>
      </c>
      <c r="W787">
        <v>-8.1999999999999993</v>
      </c>
      <c r="X787">
        <v>5.72</v>
      </c>
      <c r="Y787">
        <v>321617</v>
      </c>
      <c r="Z787">
        <v>18919</v>
      </c>
      <c r="AA787">
        <v>0.9</v>
      </c>
      <c r="AB787">
        <v>17</v>
      </c>
      <c r="AC787">
        <v>10</v>
      </c>
      <c r="AD787">
        <v>7</v>
      </c>
      <c r="AE787">
        <v>58.82</v>
      </c>
      <c r="AF787">
        <v>13</v>
      </c>
      <c r="AG787">
        <v>8</v>
      </c>
      <c r="AH787">
        <v>2</v>
      </c>
      <c r="AI787">
        <v>7</v>
      </c>
    </row>
    <row r="788" spans="1:35" x14ac:dyDescent="0.2">
      <c r="A788" s="102">
        <v>4254</v>
      </c>
      <c r="B788">
        <v>2327</v>
      </c>
      <c r="C788" t="s">
        <v>1284</v>
      </c>
      <c r="D788" t="s">
        <v>983</v>
      </c>
      <c r="E788">
        <v>2748</v>
      </c>
      <c r="F788">
        <v>2730</v>
      </c>
      <c r="G788">
        <v>400</v>
      </c>
      <c r="H788" t="s">
        <v>984</v>
      </c>
      <c r="I788">
        <v>3048</v>
      </c>
      <c r="J788" t="s">
        <v>1226</v>
      </c>
      <c r="K788" t="s">
        <v>1004</v>
      </c>
      <c r="L788">
        <v>1026</v>
      </c>
      <c r="M788">
        <v>1031</v>
      </c>
      <c r="N788">
        <v>1100</v>
      </c>
      <c r="O788" t="s">
        <v>981</v>
      </c>
      <c r="P788">
        <v>0.748562966325097</v>
      </c>
      <c r="Q788">
        <v>0.85544736364833995</v>
      </c>
      <c r="R788" s="15">
        <v>0.406555157024585</v>
      </c>
      <c r="S788" s="106">
        <v>4.1308539339948103E-2</v>
      </c>
      <c r="T788">
        <v>-1.6001782772659701</v>
      </c>
      <c r="U788">
        <v>1.6001782772659701</v>
      </c>
      <c r="V788">
        <v>1.6573761387291299</v>
      </c>
      <c r="W788">
        <v>-11.38</v>
      </c>
      <c r="X788">
        <v>3.86</v>
      </c>
      <c r="Y788">
        <v>321608</v>
      </c>
      <c r="Z788">
        <v>13400</v>
      </c>
      <c r="AA788">
        <v>0.63</v>
      </c>
      <c r="AB788">
        <v>24</v>
      </c>
      <c r="AC788">
        <v>15</v>
      </c>
      <c r="AD788">
        <v>9</v>
      </c>
      <c r="AE788">
        <v>62.5</v>
      </c>
      <c r="AF788">
        <v>9</v>
      </c>
      <c r="AG788">
        <v>12</v>
      </c>
      <c r="AH788">
        <v>7</v>
      </c>
      <c r="AI788">
        <v>5</v>
      </c>
    </row>
    <row r="789" spans="1:35" x14ac:dyDescent="0.2">
      <c r="A789" s="102">
        <v>2512</v>
      </c>
      <c r="B789">
        <v>5471</v>
      </c>
      <c r="C789" t="s">
        <v>1146</v>
      </c>
      <c r="D789" t="s">
        <v>1022</v>
      </c>
      <c r="E789">
        <v>3270</v>
      </c>
      <c r="F789">
        <v>3160</v>
      </c>
      <c r="G789">
        <v>200</v>
      </c>
      <c r="H789" t="s">
        <v>984</v>
      </c>
      <c r="I789">
        <v>6963</v>
      </c>
      <c r="J789" t="s">
        <v>1488</v>
      </c>
      <c r="K789" t="s">
        <v>986</v>
      </c>
      <c r="L789">
        <v>7000</v>
      </c>
      <c r="M789">
        <v>6860</v>
      </c>
      <c r="N789">
        <v>100</v>
      </c>
      <c r="O789" t="s">
        <v>981</v>
      </c>
      <c r="P789">
        <v>0.84131752451984498</v>
      </c>
      <c r="Q789">
        <v>0.908185631559422</v>
      </c>
      <c r="R789">
        <v>0.113627055341204</v>
      </c>
      <c r="S789">
        <v>5.0819933543212403E-2</v>
      </c>
      <c r="T789">
        <v>-2.3451268272035701</v>
      </c>
      <c r="U789">
        <v>2.3451268272035701</v>
      </c>
      <c r="V789">
        <v>1.3755590688822701</v>
      </c>
      <c r="W789">
        <v>-14.6</v>
      </c>
      <c r="X789">
        <v>7.87</v>
      </c>
      <c r="Y789">
        <v>321360</v>
      </c>
      <c r="Z789">
        <v>64272</v>
      </c>
      <c r="AA789">
        <v>3.49</v>
      </c>
      <c r="AB789">
        <v>5</v>
      </c>
      <c r="AC789">
        <v>4</v>
      </c>
      <c r="AD789">
        <v>1</v>
      </c>
      <c r="AE789">
        <v>80</v>
      </c>
      <c r="AF789">
        <v>7</v>
      </c>
      <c r="AG789">
        <v>4</v>
      </c>
      <c r="AH789">
        <v>0</v>
      </c>
      <c r="AI789">
        <v>1</v>
      </c>
    </row>
    <row r="790" spans="1:35" x14ac:dyDescent="0.2">
      <c r="A790" s="102">
        <v>2058</v>
      </c>
      <c r="B790">
        <v>3101</v>
      </c>
      <c r="C790" t="s">
        <v>1205</v>
      </c>
      <c r="D790" t="s">
        <v>1199</v>
      </c>
      <c r="E790">
        <v>1455</v>
      </c>
      <c r="F790">
        <v>1467</v>
      </c>
      <c r="G790">
        <v>700</v>
      </c>
      <c r="H790" t="s">
        <v>981</v>
      </c>
      <c r="I790">
        <v>6506</v>
      </c>
      <c r="J790" t="s">
        <v>1096</v>
      </c>
      <c r="K790" t="s">
        <v>986</v>
      </c>
      <c r="L790">
        <v>3500</v>
      </c>
      <c r="M790">
        <v>3490</v>
      </c>
      <c r="N790">
        <v>300</v>
      </c>
      <c r="O790" t="s">
        <v>984</v>
      </c>
      <c r="P790">
        <v>0.89850498825497305</v>
      </c>
      <c r="Q790">
        <v>0.91865306766662502</v>
      </c>
      <c r="R790">
        <v>0.32893760823641699</v>
      </c>
      <c r="S790">
        <v>1.0061506699160099E-2</v>
      </c>
      <c r="T790">
        <v>1.5939770045921</v>
      </c>
      <c r="U790">
        <v>1.5939770045921</v>
      </c>
      <c r="V790">
        <v>1.73802681056901</v>
      </c>
      <c r="W790">
        <v>6.82</v>
      </c>
      <c r="X790">
        <v>1.92</v>
      </c>
      <c r="Y790">
        <v>321097</v>
      </c>
      <c r="Z790">
        <v>17839</v>
      </c>
      <c r="AA790">
        <v>1</v>
      </c>
      <c r="AB790">
        <v>18</v>
      </c>
      <c r="AC790">
        <v>13</v>
      </c>
      <c r="AD790">
        <v>5</v>
      </c>
      <c r="AE790">
        <v>72.22</v>
      </c>
      <c r="AF790">
        <v>7</v>
      </c>
      <c r="AG790">
        <v>12</v>
      </c>
      <c r="AH790">
        <v>5</v>
      </c>
      <c r="AI790">
        <v>1</v>
      </c>
    </row>
    <row r="791" spans="1:35" x14ac:dyDescent="0.2">
      <c r="A791" s="102">
        <v>3821</v>
      </c>
      <c r="B791">
        <v>8876</v>
      </c>
      <c r="C791" t="s">
        <v>1627</v>
      </c>
      <c r="D791" t="s">
        <v>993</v>
      </c>
      <c r="E791">
        <v>2400</v>
      </c>
      <c r="F791">
        <v>2462</v>
      </c>
      <c r="G791">
        <v>400</v>
      </c>
      <c r="H791" t="s">
        <v>981</v>
      </c>
      <c r="I791">
        <v>9928</v>
      </c>
      <c r="J791" t="s">
        <v>845</v>
      </c>
      <c r="K791" t="s">
        <v>983</v>
      </c>
      <c r="L791">
        <v>2277</v>
      </c>
      <c r="M791">
        <v>2354</v>
      </c>
      <c r="N791">
        <v>400</v>
      </c>
      <c r="O791" t="s">
        <v>984</v>
      </c>
      <c r="P791">
        <v>0.55247026876646299</v>
      </c>
      <c r="Q791">
        <v>0.87208650129217702</v>
      </c>
      <c r="R791" s="106">
        <v>0.184882419239392</v>
      </c>
      <c r="S791" s="106">
        <v>3.7252444494723798E-3</v>
      </c>
      <c r="T791">
        <v>1.5625985025551099</v>
      </c>
      <c r="U791">
        <v>1.5625985025551099</v>
      </c>
      <c r="V791">
        <v>2.0190255032222399</v>
      </c>
      <c r="W791">
        <v>9.58</v>
      </c>
      <c r="X791">
        <v>4.3899999999999997</v>
      </c>
      <c r="Y791">
        <v>320985</v>
      </c>
      <c r="Z791">
        <v>29180</v>
      </c>
      <c r="AA791">
        <v>1.54</v>
      </c>
      <c r="AB791">
        <v>11</v>
      </c>
      <c r="AC791">
        <v>9</v>
      </c>
      <c r="AD791">
        <v>2</v>
      </c>
      <c r="AE791">
        <v>81.819999999999993</v>
      </c>
      <c r="AF791">
        <v>10</v>
      </c>
      <c r="AG791">
        <v>7</v>
      </c>
      <c r="AH791">
        <v>2</v>
      </c>
      <c r="AI791">
        <v>2</v>
      </c>
    </row>
    <row r="792" spans="1:35" x14ac:dyDescent="0.2">
      <c r="A792" s="102">
        <v>533</v>
      </c>
      <c r="B792">
        <v>3076</v>
      </c>
      <c r="C792" t="s">
        <v>1227</v>
      </c>
      <c r="D792" t="s">
        <v>988</v>
      </c>
      <c r="E792">
        <v>1298</v>
      </c>
      <c r="F792">
        <v>1320</v>
      </c>
      <c r="G792">
        <v>800</v>
      </c>
      <c r="H792" t="s">
        <v>981</v>
      </c>
      <c r="I792">
        <v>8411</v>
      </c>
      <c r="J792" t="s">
        <v>1068</v>
      </c>
      <c r="K792" t="s">
        <v>1024</v>
      </c>
      <c r="L792">
        <v>120.4</v>
      </c>
      <c r="M792">
        <v>119.7</v>
      </c>
      <c r="N792">
        <v>8800</v>
      </c>
      <c r="O792" t="s">
        <v>984</v>
      </c>
      <c r="P792">
        <v>0.88433977367466299</v>
      </c>
      <c r="Q792">
        <v>0.95303186507695103</v>
      </c>
      <c r="R792" s="15">
        <v>0.37146009564530202</v>
      </c>
      <c r="S792" s="15">
        <v>7.1982928060114498E-2</v>
      </c>
      <c r="T792">
        <v>0.34268292830716202</v>
      </c>
      <c r="U792">
        <v>0.34268292830716202</v>
      </c>
      <c r="V792">
        <v>7.7222257929707799E-2</v>
      </c>
      <c r="W792">
        <v>1.89</v>
      </c>
      <c r="X792">
        <v>0.25</v>
      </c>
      <c r="Y792">
        <v>320778</v>
      </c>
      <c r="Z792">
        <v>18869</v>
      </c>
      <c r="AA792">
        <v>0.94</v>
      </c>
      <c r="AB792">
        <v>17</v>
      </c>
      <c r="AC792">
        <v>13</v>
      </c>
      <c r="AD792">
        <v>4</v>
      </c>
      <c r="AE792">
        <v>76.47</v>
      </c>
      <c r="AF792">
        <v>12</v>
      </c>
      <c r="AG792">
        <v>8</v>
      </c>
      <c r="AH792">
        <v>1</v>
      </c>
      <c r="AI792">
        <v>8</v>
      </c>
    </row>
    <row r="793" spans="1:35" x14ac:dyDescent="0.2">
      <c r="A793" s="102">
        <v>777</v>
      </c>
      <c r="B793">
        <v>6136</v>
      </c>
      <c r="C793" t="s">
        <v>1558</v>
      </c>
      <c r="D793" t="s">
        <v>992</v>
      </c>
      <c r="E793">
        <v>1429</v>
      </c>
      <c r="F793">
        <v>1415</v>
      </c>
      <c r="G793">
        <v>700</v>
      </c>
      <c r="H793" t="s">
        <v>984</v>
      </c>
      <c r="I793">
        <v>8233</v>
      </c>
      <c r="J793" t="s">
        <v>1013</v>
      </c>
      <c r="K793" t="s">
        <v>1004</v>
      </c>
      <c r="L793">
        <v>961</v>
      </c>
      <c r="M793">
        <v>967</v>
      </c>
      <c r="N793">
        <v>1000</v>
      </c>
      <c r="O793" t="s">
        <v>981</v>
      </c>
      <c r="P793">
        <v>0.80698782804178304</v>
      </c>
      <c r="Q793">
        <v>0.94645119271901301</v>
      </c>
      <c r="R793">
        <v>5.0361497523956501E-2</v>
      </c>
      <c r="S793">
        <v>4.7730708343493598E-2</v>
      </c>
      <c r="T793">
        <v>-0.40662129671886499</v>
      </c>
      <c r="U793">
        <v>0.40662129671886499</v>
      </c>
      <c r="V793">
        <v>3.3179177252874698E-2</v>
      </c>
      <c r="W793">
        <v>-2.73</v>
      </c>
      <c r="X793">
        <v>2.37</v>
      </c>
      <c r="Y793">
        <v>320626</v>
      </c>
      <c r="Z793">
        <v>15268</v>
      </c>
      <c r="AA793">
        <v>0.64</v>
      </c>
      <c r="AB793">
        <v>21</v>
      </c>
      <c r="AC793">
        <v>13</v>
      </c>
      <c r="AD793">
        <v>8</v>
      </c>
      <c r="AE793">
        <v>61.9</v>
      </c>
      <c r="AF793">
        <v>10</v>
      </c>
      <c r="AG793">
        <v>10</v>
      </c>
      <c r="AH793">
        <v>6</v>
      </c>
      <c r="AI793">
        <v>5</v>
      </c>
    </row>
    <row r="794" spans="1:35" x14ac:dyDescent="0.2">
      <c r="A794" s="102">
        <v>568</v>
      </c>
      <c r="B794">
        <v>6981</v>
      </c>
      <c r="C794" t="s">
        <v>1114</v>
      </c>
      <c r="D794" t="s">
        <v>986</v>
      </c>
      <c r="E794">
        <v>5960</v>
      </c>
      <c r="F794">
        <v>5932</v>
      </c>
      <c r="G794">
        <v>100</v>
      </c>
      <c r="H794" t="s">
        <v>984</v>
      </c>
      <c r="I794">
        <v>7729</v>
      </c>
      <c r="J794" t="s">
        <v>462</v>
      </c>
      <c r="K794" t="s">
        <v>989</v>
      </c>
      <c r="L794">
        <v>3650</v>
      </c>
      <c r="M794">
        <v>3480</v>
      </c>
      <c r="N794">
        <v>200</v>
      </c>
      <c r="O794" t="s">
        <v>981</v>
      </c>
      <c r="P794">
        <v>0.96770301154363203</v>
      </c>
      <c r="Q794">
        <v>0.95202377734635801</v>
      </c>
      <c r="R794">
        <v>8.07602642083564E-2</v>
      </c>
      <c r="S794">
        <v>9.0420694765505794E-2</v>
      </c>
      <c r="T794">
        <v>-0.23646521055047801</v>
      </c>
      <c r="U794">
        <v>0.23646521055047801</v>
      </c>
      <c r="V794">
        <v>0.55484400407808399</v>
      </c>
      <c r="W794">
        <v>-1.37</v>
      </c>
      <c r="X794">
        <v>17.329999999999998</v>
      </c>
      <c r="Y794">
        <v>320126</v>
      </c>
      <c r="Z794">
        <v>45732</v>
      </c>
      <c r="AA794">
        <v>2.5099999999999998</v>
      </c>
      <c r="AB794">
        <v>7</v>
      </c>
      <c r="AC794">
        <v>7</v>
      </c>
      <c r="AD794">
        <v>0</v>
      </c>
      <c r="AE794">
        <v>100</v>
      </c>
      <c r="AF794">
        <v>10</v>
      </c>
      <c r="AG794">
        <v>5</v>
      </c>
      <c r="AH794">
        <v>0</v>
      </c>
      <c r="AI794">
        <v>2</v>
      </c>
    </row>
    <row r="795" spans="1:35" x14ac:dyDescent="0.2">
      <c r="A795" s="102">
        <v>265</v>
      </c>
      <c r="B795">
        <v>7186</v>
      </c>
      <c r="C795" t="s">
        <v>461</v>
      </c>
      <c r="D795" t="s">
        <v>1024</v>
      </c>
      <c r="E795">
        <v>309</v>
      </c>
      <c r="F795">
        <v>312</v>
      </c>
      <c r="G795">
        <v>3500</v>
      </c>
      <c r="H795" t="s">
        <v>981</v>
      </c>
      <c r="I795">
        <v>8795</v>
      </c>
      <c r="J795" t="s">
        <v>1178</v>
      </c>
      <c r="K795" t="s">
        <v>1111</v>
      </c>
      <c r="L795">
        <v>807</v>
      </c>
      <c r="M795">
        <v>834</v>
      </c>
      <c r="N795">
        <v>1300</v>
      </c>
      <c r="O795" t="s">
        <v>984</v>
      </c>
      <c r="P795">
        <v>0.94675583518131301</v>
      </c>
      <c r="Q795">
        <v>0.96186577569825604</v>
      </c>
      <c r="R795" s="106">
        <v>2.2138314786187802E-2</v>
      </c>
      <c r="S795">
        <v>3.5788890271367002E-2</v>
      </c>
      <c r="T795">
        <v>1.2562880576634401</v>
      </c>
      <c r="U795">
        <v>1.2562880576634401</v>
      </c>
      <c r="V795">
        <v>1.4127230446625401</v>
      </c>
      <c r="W795">
        <v>4.95</v>
      </c>
      <c r="X795">
        <v>0.72</v>
      </c>
      <c r="Y795">
        <v>320063</v>
      </c>
      <c r="Z795">
        <v>14548</v>
      </c>
      <c r="AA795">
        <v>0.7</v>
      </c>
      <c r="AB795">
        <v>22</v>
      </c>
      <c r="AC795">
        <v>12</v>
      </c>
      <c r="AD795">
        <v>10</v>
      </c>
      <c r="AE795">
        <v>54.55</v>
      </c>
      <c r="AF795">
        <v>10</v>
      </c>
      <c r="AG795">
        <v>11</v>
      </c>
      <c r="AH795">
        <v>4</v>
      </c>
      <c r="AI795">
        <v>7</v>
      </c>
    </row>
    <row r="796" spans="1:35" x14ac:dyDescent="0.2">
      <c r="A796" s="102">
        <v>2671</v>
      </c>
      <c r="B796">
        <v>4043</v>
      </c>
      <c r="C796" t="s">
        <v>1201</v>
      </c>
      <c r="D796" t="s">
        <v>1003</v>
      </c>
      <c r="E796">
        <v>2401</v>
      </c>
      <c r="F796">
        <v>2319</v>
      </c>
      <c r="G796">
        <v>400</v>
      </c>
      <c r="H796" t="s">
        <v>981</v>
      </c>
      <c r="I796">
        <v>6448</v>
      </c>
      <c r="J796" t="s">
        <v>377</v>
      </c>
      <c r="K796" t="s">
        <v>986</v>
      </c>
      <c r="L796">
        <v>1835</v>
      </c>
      <c r="M796">
        <v>1805</v>
      </c>
      <c r="N796">
        <v>500</v>
      </c>
      <c r="O796" t="s">
        <v>984</v>
      </c>
      <c r="P796">
        <v>0.93466569353448703</v>
      </c>
      <c r="Q796">
        <v>0.90423006587941801</v>
      </c>
      <c r="R796" s="15">
        <v>4.7119735984027203E-2</v>
      </c>
      <c r="S796" s="15">
        <v>9.7675018599012606E-2</v>
      </c>
      <c r="T796">
        <v>0.65127944588334397</v>
      </c>
      <c r="U796">
        <v>0.65127944588334397</v>
      </c>
      <c r="V796">
        <v>0.25607146646413897</v>
      </c>
      <c r="W796">
        <v>2.41</v>
      </c>
      <c r="X796">
        <v>2.71</v>
      </c>
      <c r="Y796">
        <v>319843</v>
      </c>
      <c r="Z796">
        <v>18814</v>
      </c>
      <c r="AA796">
        <v>0.83</v>
      </c>
      <c r="AB796">
        <v>17</v>
      </c>
      <c r="AC796">
        <v>10</v>
      </c>
      <c r="AD796">
        <v>7</v>
      </c>
      <c r="AE796">
        <v>58.82</v>
      </c>
      <c r="AF796">
        <v>12</v>
      </c>
      <c r="AG796">
        <v>8</v>
      </c>
      <c r="AH796">
        <v>5</v>
      </c>
      <c r="AI796">
        <v>4</v>
      </c>
    </row>
    <row r="797" spans="1:35" x14ac:dyDescent="0.2">
      <c r="A797" s="102">
        <v>1893</v>
      </c>
      <c r="B797">
        <v>1911</v>
      </c>
      <c r="C797" t="s">
        <v>49</v>
      </c>
      <c r="D797" t="s">
        <v>990</v>
      </c>
      <c r="E797">
        <v>1217</v>
      </c>
      <c r="F797">
        <v>1234</v>
      </c>
      <c r="G797">
        <v>700</v>
      </c>
      <c r="H797" t="s">
        <v>984</v>
      </c>
      <c r="I797">
        <v>6465</v>
      </c>
      <c r="J797" t="s">
        <v>373</v>
      </c>
      <c r="K797" t="s">
        <v>992</v>
      </c>
      <c r="L797">
        <v>8130</v>
      </c>
      <c r="M797">
        <v>8190</v>
      </c>
      <c r="N797">
        <v>100</v>
      </c>
      <c r="O797" t="s">
        <v>981</v>
      </c>
      <c r="P797">
        <v>0.89584259104001696</v>
      </c>
      <c r="Q797">
        <v>0.92292481090283096</v>
      </c>
      <c r="R797">
        <v>0.194148615722537</v>
      </c>
      <c r="S797">
        <v>6.7125187500892497E-2</v>
      </c>
      <c r="T797">
        <v>-1.398848029449</v>
      </c>
      <c r="U797">
        <v>1.398848029449</v>
      </c>
      <c r="V797">
        <v>1.64211788083648</v>
      </c>
      <c r="W797">
        <v>-7.84</v>
      </c>
      <c r="X797">
        <v>5.47</v>
      </c>
      <c r="Y797">
        <v>319623</v>
      </c>
      <c r="Z797">
        <v>17757</v>
      </c>
      <c r="AA797">
        <v>1.26</v>
      </c>
      <c r="AB797">
        <v>18</v>
      </c>
      <c r="AC797">
        <v>11</v>
      </c>
      <c r="AD797">
        <v>7</v>
      </c>
      <c r="AE797">
        <v>61.11</v>
      </c>
      <c r="AF797">
        <v>10</v>
      </c>
      <c r="AG797">
        <v>10</v>
      </c>
      <c r="AH797">
        <v>4</v>
      </c>
      <c r="AI797">
        <v>4</v>
      </c>
    </row>
    <row r="798" spans="1:35" x14ac:dyDescent="0.2">
      <c r="A798" s="102">
        <v>3875</v>
      </c>
      <c r="B798">
        <v>4919</v>
      </c>
      <c r="C798" t="s">
        <v>579</v>
      </c>
      <c r="D798" t="s">
        <v>1003</v>
      </c>
      <c r="E798">
        <v>4960</v>
      </c>
      <c r="F798">
        <v>5070</v>
      </c>
      <c r="G798">
        <v>200</v>
      </c>
      <c r="H798" t="s">
        <v>981</v>
      </c>
      <c r="I798">
        <v>8601</v>
      </c>
      <c r="J798" t="s">
        <v>22</v>
      </c>
      <c r="K798" t="s">
        <v>1118</v>
      </c>
      <c r="L798">
        <v>407.6</v>
      </c>
      <c r="M798">
        <v>407</v>
      </c>
      <c r="N798">
        <v>2500</v>
      </c>
      <c r="O798" t="s">
        <v>984</v>
      </c>
      <c r="P798">
        <v>0.79040020381018505</v>
      </c>
      <c r="Q798">
        <v>0.87016195820131703</v>
      </c>
      <c r="R798">
        <v>0.23414978052287599</v>
      </c>
      <c r="S798" s="15">
        <v>3.1531435321646502E-3</v>
      </c>
      <c r="T798">
        <v>1.13288211942148</v>
      </c>
      <c r="U798">
        <v>1.13288211942148</v>
      </c>
      <c r="V798">
        <v>0.76681340956186095</v>
      </c>
      <c r="W798">
        <v>6.66</v>
      </c>
      <c r="X798">
        <v>0.35</v>
      </c>
      <c r="Y798">
        <v>319517</v>
      </c>
      <c r="Z798">
        <v>15976</v>
      </c>
      <c r="AA798">
        <v>1</v>
      </c>
      <c r="AB798">
        <v>20</v>
      </c>
      <c r="AC798">
        <v>14</v>
      </c>
      <c r="AD798">
        <v>6</v>
      </c>
      <c r="AE798">
        <v>70</v>
      </c>
      <c r="AF798">
        <v>10</v>
      </c>
      <c r="AG798">
        <v>11</v>
      </c>
      <c r="AH798">
        <v>6</v>
      </c>
      <c r="AI798">
        <v>3</v>
      </c>
    </row>
    <row r="799" spans="1:35" x14ac:dyDescent="0.2">
      <c r="A799" s="102">
        <v>1329</v>
      </c>
      <c r="B799">
        <v>7282</v>
      </c>
      <c r="C799" t="s">
        <v>1173</v>
      </c>
      <c r="D799" t="s">
        <v>996</v>
      </c>
      <c r="E799">
        <v>1990</v>
      </c>
      <c r="F799">
        <v>2060</v>
      </c>
      <c r="G799">
        <v>400</v>
      </c>
      <c r="H799" t="s">
        <v>981</v>
      </c>
      <c r="I799">
        <v>9706</v>
      </c>
      <c r="J799" t="s">
        <v>1069</v>
      </c>
      <c r="K799" t="s">
        <v>1000</v>
      </c>
      <c r="L799">
        <v>4040</v>
      </c>
      <c r="M799">
        <v>4005</v>
      </c>
      <c r="N799">
        <v>200</v>
      </c>
      <c r="O799" t="s">
        <v>984</v>
      </c>
      <c r="P799">
        <v>0.79074319431720097</v>
      </c>
      <c r="Q799">
        <v>0.93458881732420296</v>
      </c>
      <c r="R799">
        <v>0.38055364881491999</v>
      </c>
      <c r="S799">
        <v>2.2793569195819001E-4</v>
      </c>
      <c r="T799">
        <v>1.4463998411899599</v>
      </c>
      <c r="U799">
        <v>1.4463998411899599</v>
      </c>
      <c r="V799">
        <v>0.78419578294443304</v>
      </c>
      <c r="W799">
        <v>8.92</v>
      </c>
      <c r="X799">
        <v>2.87</v>
      </c>
      <c r="Y799">
        <v>319273</v>
      </c>
      <c r="Z799">
        <v>24559</v>
      </c>
      <c r="AA799">
        <v>1.33</v>
      </c>
      <c r="AB799">
        <v>13</v>
      </c>
      <c r="AC799">
        <v>9</v>
      </c>
      <c r="AD799">
        <v>4</v>
      </c>
      <c r="AE799">
        <v>69.23</v>
      </c>
      <c r="AF799">
        <v>10</v>
      </c>
      <c r="AG799">
        <v>7</v>
      </c>
      <c r="AH799">
        <v>3</v>
      </c>
      <c r="AI799">
        <v>3</v>
      </c>
    </row>
    <row r="800" spans="1:35" x14ac:dyDescent="0.2">
      <c r="A800" s="102">
        <v>1283</v>
      </c>
      <c r="B800">
        <v>5714</v>
      </c>
      <c r="C800" t="s">
        <v>594</v>
      </c>
      <c r="D800" t="s">
        <v>994</v>
      </c>
      <c r="E800">
        <v>3060</v>
      </c>
      <c r="F800">
        <v>3090</v>
      </c>
      <c r="G800">
        <v>300</v>
      </c>
      <c r="H800" t="s">
        <v>984</v>
      </c>
      <c r="I800">
        <v>8905</v>
      </c>
      <c r="J800" t="s">
        <v>1193</v>
      </c>
      <c r="K800" t="s">
        <v>1000</v>
      </c>
      <c r="L800">
        <v>1482</v>
      </c>
      <c r="M800">
        <v>1512</v>
      </c>
      <c r="N800">
        <v>600</v>
      </c>
      <c r="O800" t="s">
        <v>981</v>
      </c>
      <c r="P800">
        <v>0.87804520185781199</v>
      </c>
      <c r="Q800">
        <v>0.93529423277475898</v>
      </c>
      <c r="R800" s="106">
        <v>0.48287878302591902</v>
      </c>
      <c r="S800">
        <v>5.2076815296888002E-3</v>
      </c>
      <c r="T800">
        <v>-0.70423219219798106</v>
      </c>
      <c r="U800">
        <v>0.70423219219798106</v>
      </c>
      <c r="V800">
        <v>0.86501904631765802</v>
      </c>
      <c r="W800">
        <v>-4.03</v>
      </c>
      <c r="X800">
        <v>2.14</v>
      </c>
      <c r="Y800">
        <v>319264</v>
      </c>
      <c r="Z800">
        <v>22805</v>
      </c>
      <c r="AA800">
        <v>1.21</v>
      </c>
      <c r="AB800">
        <v>14</v>
      </c>
      <c r="AC800">
        <v>8</v>
      </c>
      <c r="AD800">
        <v>6</v>
      </c>
      <c r="AE800">
        <v>57.14</v>
      </c>
      <c r="AF800">
        <v>11</v>
      </c>
      <c r="AG800">
        <v>7</v>
      </c>
      <c r="AH800">
        <v>1</v>
      </c>
      <c r="AI800">
        <v>6</v>
      </c>
    </row>
    <row r="801" spans="1:35" x14ac:dyDescent="0.2">
      <c r="A801" s="102">
        <v>1645</v>
      </c>
      <c r="B801">
        <v>3635</v>
      </c>
      <c r="C801" t="s">
        <v>43</v>
      </c>
      <c r="D801" t="s">
        <v>983</v>
      </c>
      <c r="E801">
        <v>3100</v>
      </c>
      <c r="F801">
        <v>3085</v>
      </c>
      <c r="G801">
        <v>300</v>
      </c>
      <c r="H801" t="s">
        <v>981</v>
      </c>
      <c r="I801">
        <v>6976</v>
      </c>
      <c r="J801" t="s">
        <v>633</v>
      </c>
      <c r="K801" t="s">
        <v>986</v>
      </c>
      <c r="L801">
        <v>2980</v>
      </c>
      <c r="M801">
        <v>2893</v>
      </c>
      <c r="N801">
        <v>300</v>
      </c>
      <c r="O801" t="s">
        <v>984</v>
      </c>
      <c r="P801">
        <v>0.72717854386936598</v>
      </c>
      <c r="Q801">
        <v>0.928435256355153</v>
      </c>
      <c r="R801">
        <v>0.14746820089597401</v>
      </c>
      <c r="S801">
        <v>2.83121968555421E-3</v>
      </c>
      <c r="T801">
        <v>2.1920682880390099</v>
      </c>
      <c r="U801">
        <v>2.1920682880390099</v>
      </c>
      <c r="V801">
        <v>1.1179127903158601</v>
      </c>
      <c r="W801">
        <v>12.22</v>
      </c>
      <c r="X801">
        <v>6.22</v>
      </c>
      <c r="Y801">
        <v>319228</v>
      </c>
      <c r="Z801">
        <v>16801</v>
      </c>
      <c r="AA801">
        <v>0.78</v>
      </c>
      <c r="AB801">
        <v>19</v>
      </c>
      <c r="AC801">
        <v>10</v>
      </c>
      <c r="AD801">
        <v>9</v>
      </c>
      <c r="AE801">
        <v>52.63</v>
      </c>
      <c r="AF801">
        <v>8</v>
      </c>
      <c r="AG801">
        <v>9</v>
      </c>
      <c r="AH801">
        <v>8</v>
      </c>
      <c r="AI801">
        <v>2</v>
      </c>
    </row>
    <row r="802" spans="1:35" x14ac:dyDescent="0.2">
      <c r="A802" s="102">
        <v>3085</v>
      </c>
      <c r="B802">
        <v>3101</v>
      </c>
      <c r="C802" t="s">
        <v>1205</v>
      </c>
      <c r="D802" t="s">
        <v>1199</v>
      </c>
      <c r="E802">
        <v>1455</v>
      </c>
      <c r="F802">
        <v>1467</v>
      </c>
      <c r="G802">
        <v>700</v>
      </c>
      <c r="H802" t="s">
        <v>981</v>
      </c>
      <c r="I802">
        <v>8804</v>
      </c>
      <c r="J802" t="s">
        <v>726</v>
      </c>
      <c r="K802" t="s">
        <v>1000</v>
      </c>
      <c r="L802">
        <v>1197</v>
      </c>
      <c r="M802">
        <v>1222</v>
      </c>
      <c r="N802">
        <v>800</v>
      </c>
      <c r="O802" t="s">
        <v>984</v>
      </c>
      <c r="P802">
        <v>0.79900948386466697</v>
      </c>
      <c r="Q802">
        <v>0.89363255939470998</v>
      </c>
      <c r="R802" s="106">
        <v>0.224404834434943</v>
      </c>
      <c r="S802" s="106">
        <v>4.0412326893267403E-2</v>
      </c>
      <c r="T802">
        <v>2.0588017539555401</v>
      </c>
      <c r="U802">
        <v>2.0588017539555401</v>
      </c>
      <c r="V802">
        <v>2.6734789752813102</v>
      </c>
      <c r="W802">
        <v>17.98</v>
      </c>
      <c r="X802">
        <v>4.8</v>
      </c>
      <c r="Y802">
        <v>319011</v>
      </c>
      <c r="Z802">
        <v>15951</v>
      </c>
      <c r="AA802">
        <v>0.76</v>
      </c>
      <c r="AB802">
        <v>20</v>
      </c>
      <c r="AC802">
        <v>12</v>
      </c>
      <c r="AD802">
        <v>8</v>
      </c>
      <c r="AE802">
        <v>60</v>
      </c>
      <c r="AF802">
        <v>10</v>
      </c>
      <c r="AG802">
        <v>12</v>
      </c>
      <c r="AH802">
        <v>5</v>
      </c>
      <c r="AI802">
        <v>3</v>
      </c>
    </row>
    <row r="803" spans="1:35" x14ac:dyDescent="0.2">
      <c r="A803" s="102">
        <v>801</v>
      </c>
      <c r="B803">
        <v>3086</v>
      </c>
      <c r="C803" t="s">
        <v>524</v>
      </c>
      <c r="D803" t="s">
        <v>1004</v>
      </c>
      <c r="E803">
        <v>863</v>
      </c>
      <c r="F803">
        <v>864</v>
      </c>
      <c r="G803">
        <v>1200</v>
      </c>
      <c r="H803" t="s">
        <v>984</v>
      </c>
      <c r="I803">
        <v>4917</v>
      </c>
      <c r="J803" t="s">
        <v>1241</v>
      </c>
      <c r="K803" t="s">
        <v>1003</v>
      </c>
      <c r="L803">
        <v>2128</v>
      </c>
      <c r="M803">
        <v>2135</v>
      </c>
      <c r="N803">
        <v>500</v>
      </c>
      <c r="O803" t="s">
        <v>981</v>
      </c>
      <c r="P803">
        <v>0.89016547576984495</v>
      </c>
      <c r="Q803">
        <v>0.94585053574893097</v>
      </c>
      <c r="R803" s="106">
        <v>0.44034186270343301</v>
      </c>
      <c r="S803">
        <v>1.21167993995347E-2</v>
      </c>
      <c r="T803">
        <v>-0.88290589294798805</v>
      </c>
      <c r="U803">
        <v>0.88290589294798805</v>
      </c>
      <c r="V803">
        <v>0.71640445081311999</v>
      </c>
      <c r="W803">
        <v>-10.58</v>
      </c>
      <c r="X803">
        <v>2.88</v>
      </c>
      <c r="Y803">
        <v>318690</v>
      </c>
      <c r="Z803">
        <v>19918</v>
      </c>
      <c r="AA803">
        <v>1.1100000000000001</v>
      </c>
      <c r="AB803">
        <v>16</v>
      </c>
      <c r="AC803">
        <v>11</v>
      </c>
      <c r="AD803">
        <v>5</v>
      </c>
      <c r="AE803">
        <v>68.75</v>
      </c>
      <c r="AF803">
        <v>9</v>
      </c>
      <c r="AG803">
        <v>10</v>
      </c>
      <c r="AH803">
        <v>4</v>
      </c>
      <c r="AI803">
        <v>2</v>
      </c>
    </row>
    <row r="804" spans="1:35" x14ac:dyDescent="0.2">
      <c r="A804" s="102">
        <v>1705</v>
      </c>
      <c r="B804">
        <v>7164</v>
      </c>
      <c r="C804" t="s">
        <v>1136</v>
      </c>
      <c r="D804" t="s">
        <v>987</v>
      </c>
      <c r="E804">
        <v>3500</v>
      </c>
      <c r="F804">
        <v>3520</v>
      </c>
      <c r="G804">
        <v>300</v>
      </c>
      <c r="H804" t="s">
        <v>981</v>
      </c>
      <c r="I804">
        <v>8031</v>
      </c>
      <c r="J804" t="s">
        <v>667</v>
      </c>
      <c r="K804" t="s">
        <v>988</v>
      </c>
      <c r="L804">
        <v>1535</v>
      </c>
      <c r="M804">
        <v>1559</v>
      </c>
      <c r="N804">
        <v>700</v>
      </c>
      <c r="O804" t="s">
        <v>984</v>
      </c>
      <c r="P804">
        <v>0.94251053717168798</v>
      </c>
      <c r="Q804">
        <v>0.92704367107827201</v>
      </c>
      <c r="R804">
        <v>0.14640459060927</v>
      </c>
      <c r="S804">
        <v>7.6624363579649704E-2</v>
      </c>
      <c r="T804">
        <v>0.33224691811628698</v>
      </c>
      <c r="U804">
        <v>0.33224691811628698</v>
      </c>
      <c r="V804">
        <v>0.26951082661656001</v>
      </c>
      <c r="W804">
        <v>2.57</v>
      </c>
      <c r="X804">
        <v>3.34</v>
      </c>
      <c r="Y804">
        <v>318600</v>
      </c>
      <c r="Z804">
        <v>24508</v>
      </c>
      <c r="AA804">
        <v>1.34</v>
      </c>
      <c r="AB804">
        <v>13</v>
      </c>
      <c r="AC804">
        <v>9</v>
      </c>
      <c r="AD804">
        <v>4</v>
      </c>
      <c r="AE804">
        <v>69.23</v>
      </c>
      <c r="AF804">
        <v>12</v>
      </c>
      <c r="AG804">
        <v>7</v>
      </c>
      <c r="AH804">
        <v>2</v>
      </c>
      <c r="AI804">
        <v>4</v>
      </c>
    </row>
    <row r="805" spans="1:35" x14ac:dyDescent="0.2">
      <c r="A805" s="102">
        <v>2373</v>
      </c>
      <c r="B805">
        <v>5706</v>
      </c>
      <c r="C805" t="s">
        <v>1240</v>
      </c>
      <c r="D805" t="s">
        <v>994</v>
      </c>
      <c r="E805">
        <v>2062</v>
      </c>
      <c r="F805">
        <v>2030</v>
      </c>
      <c r="G805">
        <v>500</v>
      </c>
      <c r="H805" t="s">
        <v>981</v>
      </c>
      <c r="I805">
        <v>5803</v>
      </c>
      <c r="J805" t="s">
        <v>23</v>
      </c>
      <c r="K805" t="s">
        <v>994</v>
      </c>
      <c r="L805">
        <v>302</v>
      </c>
      <c r="M805">
        <v>296</v>
      </c>
      <c r="N805">
        <v>3400</v>
      </c>
      <c r="O805" t="s">
        <v>984</v>
      </c>
      <c r="P805">
        <v>0.88627031611066498</v>
      </c>
      <c r="Q805">
        <v>0.91124483041498605</v>
      </c>
      <c r="R805">
        <v>0.38654240050793098</v>
      </c>
      <c r="S805">
        <v>2.0400842642104299E-2</v>
      </c>
      <c r="T805">
        <v>0.29214251383157003</v>
      </c>
      <c r="U805">
        <v>0.29214251383157003</v>
      </c>
      <c r="V805">
        <v>4.2968731749598602E-2</v>
      </c>
      <c r="W805">
        <v>2.4500000000000002</v>
      </c>
      <c r="X805">
        <v>0.85</v>
      </c>
      <c r="Y805">
        <v>318357</v>
      </c>
      <c r="Z805">
        <v>21224</v>
      </c>
      <c r="AA805">
        <v>1.3</v>
      </c>
      <c r="AB805">
        <v>15</v>
      </c>
      <c r="AC805">
        <v>10</v>
      </c>
      <c r="AD805">
        <v>5</v>
      </c>
      <c r="AE805">
        <v>66.67</v>
      </c>
      <c r="AF805">
        <v>9</v>
      </c>
      <c r="AG805">
        <v>6</v>
      </c>
      <c r="AH805">
        <v>6</v>
      </c>
      <c r="AI805">
        <v>3</v>
      </c>
    </row>
    <row r="806" spans="1:35" x14ac:dyDescent="0.2">
      <c r="A806" s="102">
        <v>2861</v>
      </c>
      <c r="B806">
        <v>1925</v>
      </c>
      <c r="C806" t="s">
        <v>1638</v>
      </c>
      <c r="D806" t="s">
        <v>990</v>
      </c>
      <c r="E806">
        <v>2390.5</v>
      </c>
      <c r="F806">
        <v>2416.5</v>
      </c>
      <c r="G806">
        <v>400</v>
      </c>
      <c r="H806" t="s">
        <v>984</v>
      </c>
      <c r="I806">
        <v>4188</v>
      </c>
      <c r="J806" t="s">
        <v>1142</v>
      </c>
      <c r="K806" t="s">
        <v>1003</v>
      </c>
      <c r="L806">
        <v>588</v>
      </c>
      <c r="M806">
        <v>572.4</v>
      </c>
      <c r="N806">
        <v>1700</v>
      </c>
      <c r="O806" t="s">
        <v>981</v>
      </c>
      <c r="P806">
        <v>0.86450925778179499</v>
      </c>
      <c r="Q806">
        <v>0.89922462056837604</v>
      </c>
      <c r="R806">
        <v>0.41813101781892398</v>
      </c>
      <c r="S806">
        <v>9.0578965709081305E-2</v>
      </c>
      <c r="T806">
        <v>-0.12075716351155499</v>
      </c>
      <c r="U806">
        <v>0.12075716351155499</v>
      </c>
      <c r="V806">
        <v>0.82816745871242003</v>
      </c>
      <c r="W806">
        <v>-0.56999999999999995</v>
      </c>
      <c r="X806">
        <v>0.67</v>
      </c>
      <c r="Y806">
        <v>317998</v>
      </c>
      <c r="Z806">
        <v>19875</v>
      </c>
      <c r="AA806">
        <v>1.03</v>
      </c>
      <c r="AB806">
        <v>16</v>
      </c>
      <c r="AC806">
        <v>9</v>
      </c>
      <c r="AD806">
        <v>7</v>
      </c>
      <c r="AE806">
        <v>56.25</v>
      </c>
      <c r="AF806">
        <v>12</v>
      </c>
      <c r="AG806">
        <v>7</v>
      </c>
      <c r="AH806">
        <v>2</v>
      </c>
      <c r="AI806">
        <v>7</v>
      </c>
    </row>
    <row r="807" spans="1:35" x14ac:dyDescent="0.2">
      <c r="A807" s="102">
        <v>3240</v>
      </c>
      <c r="B807">
        <v>1417</v>
      </c>
      <c r="C807" t="s">
        <v>1641</v>
      </c>
      <c r="D807" t="s">
        <v>990</v>
      </c>
      <c r="E807">
        <v>1485</v>
      </c>
      <c r="F807">
        <v>1486</v>
      </c>
      <c r="G807">
        <v>700</v>
      </c>
      <c r="H807" t="s">
        <v>981</v>
      </c>
      <c r="I807">
        <v>8053</v>
      </c>
      <c r="J807" t="s">
        <v>1651</v>
      </c>
      <c r="K807" t="s">
        <v>988</v>
      </c>
      <c r="L807">
        <v>1239</v>
      </c>
      <c r="M807">
        <v>1239.5</v>
      </c>
      <c r="N807">
        <v>800</v>
      </c>
      <c r="O807" t="s">
        <v>984</v>
      </c>
      <c r="P807">
        <v>0.675418343012952</v>
      </c>
      <c r="Q807">
        <v>0.88997548981505703</v>
      </c>
      <c r="R807">
        <v>0.20651227822681001</v>
      </c>
      <c r="S807">
        <v>8.6972011920489506E-2</v>
      </c>
      <c r="T807">
        <v>1.98916311605674</v>
      </c>
      <c r="U807">
        <v>1.98916311605674</v>
      </c>
      <c r="V807">
        <v>1.8959514117438301</v>
      </c>
      <c r="W807">
        <v>13.69</v>
      </c>
      <c r="X807">
        <v>4.67</v>
      </c>
      <c r="Y807">
        <v>317524</v>
      </c>
      <c r="Z807">
        <v>18678</v>
      </c>
      <c r="AA807">
        <v>0.95</v>
      </c>
      <c r="AB807">
        <v>17</v>
      </c>
      <c r="AC807">
        <v>12</v>
      </c>
      <c r="AD807">
        <v>5</v>
      </c>
      <c r="AE807">
        <v>70.59</v>
      </c>
      <c r="AF807">
        <v>14</v>
      </c>
      <c r="AG807">
        <v>7</v>
      </c>
      <c r="AH807">
        <v>0</v>
      </c>
      <c r="AI807">
        <v>10</v>
      </c>
    </row>
    <row r="808" spans="1:35" x14ac:dyDescent="0.2">
      <c r="A808" s="102">
        <v>12</v>
      </c>
      <c r="B808">
        <v>4208</v>
      </c>
      <c r="C808" t="s">
        <v>1120</v>
      </c>
      <c r="D808" t="s">
        <v>1003</v>
      </c>
      <c r="E808">
        <v>1716</v>
      </c>
      <c r="F808">
        <v>1689</v>
      </c>
      <c r="G808">
        <v>600</v>
      </c>
      <c r="H808" t="s">
        <v>984</v>
      </c>
      <c r="I808">
        <v>6471</v>
      </c>
      <c r="J808" t="s">
        <v>877</v>
      </c>
      <c r="K808" t="s">
        <v>992</v>
      </c>
      <c r="L808">
        <v>742</v>
      </c>
      <c r="M808">
        <v>738</v>
      </c>
      <c r="N808">
        <v>1400</v>
      </c>
      <c r="O808" t="s">
        <v>981</v>
      </c>
      <c r="P808">
        <v>0.96850701222810298</v>
      </c>
      <c r="Q808">
        <v>0.98352519243650605</v>
      </c>
      <c r="R808" s="106">
        <v>1.3533452571800201E-2</v>
      </c>
      <c r="S808">
        <v>2.3870948979521499E-3</v>
      </c>
      <c r="T808">
        <v>-1.9464946612543299</v>
      </c>
      <c r="U808">
        <v>1.9464946612543299</v>
      </c>
      <c r="V808">
        <v>1.2780555542529399</v>
      </c>
      <c r="W808">
        <v>-6.1</v>
      </c>
      <c r="X808">
        <v>1.95</v>
      </c>
      <c r="Y808">
        <v>317444</v>
      </c>
      <c r="Z808">
        <v>18673</v>
      </c>
      <c r="AA808">
        <v>0.92</v>
      </c>
      <c r="AB808">
        <v>17</v>
      </c>
      <c r="AC808">
        <v>10</v>
      </c>
      <c r="AD808">
        <v>7</v>
      </c>
      <c r="AE808">
        <v>58.82</v>
      </c>
      <c r="AF808">
        <v>15</v>
      </c>
      <c r="AG808">
        <v>6</v>
      </c>
      <c r="AH808">
        <v>1</v>
      </c>
      <c r="AI808">
        <v>10</v>
      </c>
    </row>
    <row r="809" spans="1:35" x14ac:dyDescent="0.2">
      <c r="A809" s="102">
        <v>3072</v>
      </c>
      <c r="B809">
        <v>2768</v>
      </c>
      <c r="C809" t="s">
        <v>1494</v>
      </c>
      <c r="D809" t="s">
        <v>988</v>
      </c>
      <c r="E809">
        <v>233</v>
      </c>
      <c r="F809">
        <v>231</v>
      </c>
      <c r="G809">
        <v>4600</v>
      </c>
      <c r="H809" t="s">
        <v>984</v>
      </c>
      <c r="I809">
        <v>3099</v>
      </c>
      <c r="J809" t="s">
        <v>33</v>
      </c>
      <c r="K809" t="s">
        <v>1004</v>
      </c>
      <c r="L809">
        <v>650</v>
      </c>
      <c r="M809">
        <v>664</v>
      </c>
      <c r="N809">
        <v>1600</v>
      </c>
      <c r="O809" t="s">
        <v>981</v>
      </c>
      <c r="P809">
        <v>0.81680277673019497</v>
      </c>
      <c r="Q809">
        <v>0.89384775304887598</v>
      </c>
      <c r="R809" s="15">
        <v>0.26362431454728302</v>
      </c>
      <c r="S809" s="15">
        <v>9.3375539258718998E-2</v>
      </c>
      <c r="T809">
        <v>-2.2300375050600101</v>
      </c>
      <c r="U809">
        <v>2.2300375050600101</v>
      </c>
      <c r="V809">
        <v>1.86840861620052</v>
      </c>
      <c r="W809">
        <v>-16.72</v>
      </c>
      <c r="X809">
        <v>0.02</v>
      </c>
      <c r="Y809">
        <v>317391</v>
      </c>
      <c r="Z809">
        <v>16705</v>
      </c>
      <c r="AA809">
        <v>0.83</v>
      </c>
      <c r="AB809">
        <v>19</v>
      </c>
      <c r="AC809">
        <v>13</v>
      </c>
      <c r="AD809">
        <v>6</v>
      </c>
      <c r="AE809">
        <v>68.42</v>
      </c>
      <c r="AF809">
        <v>12</v>
      </c>
      <c r="AG809">
        <v>9</v>
      </c>
      <c r="AH809">
        <v>4</v>
      </c>
      <c r="AI809">
        <v>6</v>
      </c>
    </row>
    <row r="810" spans="1:35" x14ac:dyDescent="0.2">
      <c r="A810" s="102">
        <v>566</v>
      </c>
      <c r="B810">
        <v>8078</v>
      </c>
      <c r="C810" t="s">
        <v>1307</v>
      </c>
      <c r="D810" t="s">
        <v>988</v>
      </c>
      <c r="E810">
        <v>1719</v>
      </c>
      <c r="F810">
        <v>1710</v>
      </c>
      <c r="G810">
        <v>600</v>
      </c>
      <c r="H810" t="s">
        <v>984</v>
      </c>
      <c r="I810">
        <v>9716</v>
      </c>
      <c r="J810" t="s">
        <v>1128</v>
      </c>
      <c r="K810" t="s">
        <v>993</v>
      </c>
      <c r="L810">
        <v>868</v>
      </c>
      <c r="M810">
        <v>867</v>
      </c>
      <c r="N810">
        <v>1200</v>
      </c>
      <c r="O810" t="s">
        <v>981</v>
      </c>
      <c r="P810">
        <v>0.95470798927492895</v>
      </c>
      <c r="Q810">
        <v>0.95214608245072396</v>
      </c>
      <c r="R810">
        <v>0.20450132614627201</v>
      </c>
      <c r="S810">
        <v>5.3333969947351803E-2</v>
      </c>
      <c r="T810">
        <v>-1.36470938189028</v>
      </c>
      <c r="U810">
        <v>1.36470938189028</v>
      </c>
      <c r="V810">
        <v>0.96043285439640003</v>
      </c>
      <c r="W810">
        <v>-6.46</v>
      </c>
      <c r="X810">
        <v>1.4</v>
      </c>
      <c r="Y810">
        <v>317376</v>
      </c>
      <c r="Z810">
        <v>15113</v>
      </c>
      <c r="AA810">
        <v>0.89</v>
      </c>
      <c r="AB810">
        <v>21</v>
      </c>
      <c r="AC810">
        <v>13</v>
      </c>
      <c r="AD810">
        <v>8</v>
      </c>
      <c r="AE810">
        <v>61.9</v>
      </c>
      <c r="AF810">
        <v>8</v>
      </c>
      <c r="AG810">
        <v>12</v>
      </c>
      <c r="AH810">
        <v>7</v>
      </c>
      <c r="AI810">
        <v>2</v>
      </c>
    </row>
    <row r="811" spans="1:35" x14ac:dyDescent="0.2">
      <c r="A811" s="102">
        <v>2279</v>
      </c>
      <c r="B811">
        <v>1893</v>
      </c>
      <c r="C811" t="s">
        <v>1286</v>
      </c>
      <c r="D811" t="s">
        <v>990</v>
      </c>
      <c r="E811">
        <v>547</v>
      </c>
      <c r="F811">
        <v>550</v>
      </c>
      <c r="G811">
        <v>1900</v>
      </c>
      <c r="H811" t="s">
        <v>984</v>
      </c>
      <c r="I811">
        <v>7729</v>
      </c>
      <c r="J811" t="s">
        <v>462</v>
      </c>
      <c r="K811" t="s">
        <v>989</v>
      </c>
      <c r="L811">
        <v>3650</v>
      </c>
      <c r="M811">
        <v>3480</v>
      </c>
      <c r="N811">
        <v>300</v>
      </c>
      <c r="O811" t="s">
        <v>981</v>
      </c>
      <c r="P811">
        <v>0.84565164588314901</v>
      </c>
      <c r="Q811">
        <v>0.91358558194640205</v>
      </c>
      <c r="R811" s="15">
        <v>0.336693859100749</v>
      </c>
      <c r="S811" s="15">
        <v>7.0309016966084603E-2</v>
      </c>
      <c r="T811">
        <v>-1.0973203914676499</v>
      </c>
      <c r="U811">
        <v>1.0973203914676499</v>
      </c>
      <c r="V811">
        <v>2.2741082689099001</v>
      </c>
      <c r="W811">
        <v>-6.52</v>
      </c>
      <c r="X811">
        <v>0.1</v>
      </c>
      <c r="Y811">
        <v>317353</v>
      </c>
      <c r="Z811">
        <v>17631</v>
      </c>
      <c r="AA811">
        <v>1</v>
      </c>
      <c r="AB811">
        <v>18</v>
      </c>
      <c r="AC811">
        <v>10</v>
      </c>
      <c r="AD811">
        <v>8</v>
      </c>
      <c r="AE811">
        <v>55.56</v>
      </c>
      <c r="AF811">
        <v>9</v>
      </c>
      <c r="AG811">
        <v>10</v>
      </c>
      <c r="AH811">
        <v>6</v>
      </c>
      <c r="AI811">
        <v>2</v>
      </c>
    </row>
    <row r="812" spans="1:35" x14ac:dyDescent="0.2">
      <c r="A812" s="102">
        <v>2129</v>
      </c>
      <c r="B812">
        <v>4091</v>
      </c>
      <c r="C812" t="s">
        <v>1469</v>
      </c>
      <c r="D812" t="s">
        <v>1003</v>
      </c>
      <c r="E812">
        <v>1787</v>
      </c>
      <c r="F812">
        <v>1764</v>
      </c>
      <c r="G812">
        <v>600</v>
      </c>
      <c r="H812" t="s">
        <v>984</v>
      </c>
      <c r="I812">
        <v>5232</v>
      </c>
      <c r="J812" t="s">
        <v>1606</v>
      </c>
      <c r="K812" t="s">
        <v>980</v>
      </c>
      <c r="L812">
        <v>3620</v>
      </c>
      <c r="M812">
        <v>3640</v>
      </c>
      <c r="N812">
        <v>300</v>
      </c>
      <c r="O812" t="s">
        <v>981</v>
      </c>
      <c r="P812">
        <v>0.81477435472906801</v>
      </c>
      <c r="Q812">
        <v>0.91724139184299702</v>
      </c>
      <c r="R812" s="106">
        <v>0.28199729448369398</v>
      </c>
      <c r="S812">
        <v>3.9029665021346603E-2</v>
      </c>
      <c r="T812">
        <v>-0.333137239143177</v>
      </c>
      <c r="U812">
        <v>0.333137239143177</v>
      </c>
      <c r="V812">
        <v>7.6082239552645496E-3</v>
      </c>
      <c r="W812">
        <v>-2.64</v>
      </c>
      <c r="X812">
        <v>3.08</v>
      </c>
      <c r="Y812">
        <v>317220</v>
      </c>
      <c r="Z812">
        <v>16696</v>
      </c>
      <c r="AA812">
        <v>0.73</v>
      </c>
      <c r="AB812">
        <v>19</v>
      </c>
      <c r="AC812">
        <v>11</v>
      </c>
      <c r="AD812">
        <v>8</v>
      </c>
      <c r="AE812">
        <v>57.89</v>
      </c>
      <c r="AF812">
        <v>8</v>
      </c>
      <c r="AG812">
        <v>9</v>
      </c>
      <c r="AH812">
        <v>7</v>
      </c>
      <c r="AI812">
        <v>3</v>
      </c>
    </row>
    <row r="813" spans="1:35" x14ac:dyDescent="0.2">
      <c r="A813" s="102">
        <v>2648</v>
      </c>
      <c r="B813">
        <v>1941</v>
      </c>
      <c r="C813" t="s">
        <v>1269</v>
      </c>
      <c r="D813" t="s">
        <v>990</v>
      </c>
      <c r="E813">
        <v>2206</v>
      </c>
      <c r="F813">
        <v>2222</v>
      </c>
      <c r="G813">
        <v>400</v>
      </c>
      <c r="H813" t="s">
        <v>984</v>
      </c>
      <c r="I813">
        <v>3101</v>
      </c>
      <c r="J813" t="s">
        <v>1205</v>
      </c>
      <c r="K813" t="s">
        <v>1199</v>
      </c>
      <c r="L813">
        <v>1455</v>
      </c>
      <c r="M813">
        <v>1467</v>
      </c>
      <c r="N813">
        <v>600</v>
      </c>
      <c r="O813" t="s">
        <v>981</v>
      </c>
      <c r="P813">
        <v>0.68560304864014898</v>
      </c>
      <c r="Q813">
        <v>0.90473545440693104</v>
      </c>
      <c r="R813">
        <v>0.31132914577646298</v>
      </c>
      <c r="S813">
        <v>1.4992299770822499E-4</v>
      </c>
      <c r="T813">
        <v>-1.4953305738224101</v>
      </c>
      <c r="U813">
        <v>1.4953305738224101</v>
      </c>
      <c r="V813">
        <v>1.6877000766164201</v>
      </c>
      <c r="W813">
        <v>-15.8</v>
      </c>
      <c r="X813">
        <v>0.97</v>
      </c>
      <c r="Y813">
        <v>316994</v>
      </c>
      <c r="Z813">
        <v>18647</v>
      </c>
      <c r="AA813">
        <v>0.91</v>
      </c>
      <c r="AB813">
        <v>17</v>
      </c>
      <c r="AC813">
        <v>9</v>
      </c>
      <c r="AD813">
        <v>8</v>
      </c>
      <c r="AE813">
        <v>52.94</v>
      </c>
      <c r="AF813">
        <v>11</v>
      </c>
      <c r="AG813">
        <v>6</v>
      </c>
      <c r="AH813">
        <v>4</v>
      </c>
      <c r="AI813">
        <v>7</v>
      </c>
    </row>
    <row r="814" spans="1:35" x14ac:dyDescent="0.2">
      <c r="A814" s="102">
        <v>1761</v>
      </c>
      <c r="B814">
        <v>4503</v>
      </c>
      <c r="C814" t="s">
        <v>567</v>
      </c>
      <c r="D814" t="s">
        <v>1001</v>
      </c>
      <c r="E814">
        <v>1745</v>
      </c>
      <c r="F814">
        <v>1721.5</v>
      </c>
      <c r="G814">
        <v>400</v>
      </c>
      <c r="H814" t="s">
        <v>984</v>
      </c>
      <c r="I814">
        <v>4543</v>
      </c>
      <c r="J814" t="s">
        <v>569</v>
      </c>
      <c r="K814" t="s">
        <v>989</v>
      </c>
      <c r="L814">
        <v>3638</v>
      </c>
      <c r="M814">
        <v>3742</v>
      </c>
      <c r="N814">
        <v>200</v>
      </c>
      <c r="O814" t="s">
        <v>981</v>
      </c>
      <c r="P814">
        <v>0.77261826621491703</v>
      </c>
      <c r="Q814">
        <v>0.92553955632149498</v>
      </c>
      <c r="R814">
        <v>0.46197500385258999</v>
      </c>
      <c r="S814" s="15">
        <v>6.2365532983938603E-5</v>
      </c>
      <c r="T814">
        <v>-1.27981484914595</v>
      </c>
      <c r="U814">
        <v>1.27981484914595</v>
      </c>
      <c r="V814">
        <v>0.57836252518407705</v>
      </c>
      <c r="W814">
        <v>-5.0599999999999996</v>
      </c>
      <c r="X814">
        <v>7.99</v>
      </c>
      <c r="Y814">
        <v>316783</v>
      </c>
      <c r="Z814">
        <v>18634</v>
      </c>
      <c r="AA814">
        <v>0.85</v>
      </c>
      <c r="AB814">
        <v>17</v>
      </c>
      <c r="AC814">
        <v>11</v>
      </c>
      <c r="AD814">
        <v>6</v>
      </c>
      <c r="AE814">
        <v>64.709999999999994</v>
      </c>
      <c r="AF814">
        <v>11</v>
      </c>
      <c r="AG814">
        <v>9</v>
      </c>
      <c r="AH814">
        <v>5</v>
      </c>
      <c r="AI814">
        <v>3</v>
      </c>
    </row>
    <row r="815" spans="1:35" x14ac:dyDescent="0.2">
      <c r="A815" s="102">
        <v>1141</v>
      </c>
      <c r="B815">
        <v>5233</v>
      </c>
      <c r="C815" t="s">
        <v>1127</v>
      </c>
      <c r="D815" t="s">
        <v>980</v>
      </c>
      <c r="E815">
        <v>2127</v>
      </c>
      <c r="F815">
        <v>2125</v>
      </c>
      <c r="G815">
        <v>500</v>
      </c>
      <c r="H815" t="s">
        <v>984</v>
      </c>
      <c r="I815">
        <v>6326</v>
      </c>
      <c r="J815" t="s">
        <v>1629</v>
      </c>
      <c r="K815" t="s">
        <v>992</v>
      </c>
      <c r="L815">
        <v>1400</v>
      </c>
      <c r="M815">
        <v>1411.5</v>
      </c>
      <c r="N815">
        <v>800</v>
      </c>
      <c r="O815" t="s">
        <v>981</v>
      </c>
      <c r="P815">
        <v>0.85778830446019605</v>
      </c>
      <c r="Q815">
        <v>0.938224472187704</v>
      </c>
      <c r="R815">
        <v>0.39869056854252299</v>
      </c>
      <c r="S815">
        <v>6.4656270243680605E-2</v>
      </c>
      <c r="T815">
        <v>-0.96102254063076897</v>
      </c>
      <c r="U815">
        <v>0.96102254063076897</v>
      </c>
      <c r="V815">
        <v>0.89864676046400105</v>
      </c>
      <c r="W815">
        <v>-8.3000000000000007</v>
      </c>
      <c r="X815">
        <v>6.28</v>
      </c>
      <c r="Y815">
        <v>316605</v>
      </c>
      <c r="Z815">
        <v>16663</v>
      </c>
      <c r="AA815">
        <v>0.89</v>
      </c>
      <c r="AB815">
        <v>19</v>
      </c>
      <c r="AC815">
        <v>10</v>
      </c>
      <c r="AD815">
        <v>9</v>
      </c>
      <c r="AE815">
        <v>52.63</v>
      </c>
      <c r="AF815">
        <v>11</v>
      </c>
      <c r="AG815">
        <v>9</v>
      </c>
      <c r="AH815">
        <v>6</v>
      </c>
      <c r="AI815">
        <v>4</v>
      </c>
    </row>
    <row r="816" spans="1:35" x14ac:dyDescent="0.2">
      <c r="A816" s="102">
        <v>3042</v>
      </c>
      <c r="B816">
        <v>1802</v>
      </c>
      <c r="C816" t="s">
        <v>1135</v>
      </c>
      <c r="D816" t="s">
        <v>990</v>
      </c>
      <c r="E816">
        <v>910</v>
      </c>
      <c r="F816">
        <v>932</v>
      </c>
      <c r="G816">
        <v>1000</v>
      </c>
      <c r="H816" t="s">
        <v>984</v>
      </c>
      <c r="I816">
        <v>9759</v>
      </c>
      <c r="J816" t="s">
        <v>400</v>
      </c>
      <c r="K816" t="s">
        <v>983</v>
      </c>
      <c r="L816">
        <v>1600</v>
      </c>
      <c r="M816">
        <v>1602</v>
      </c>
      <c r="N816">
        <v>600</v>
      </c>
      <c r="O816" t="s">
        <v>981</v>
      </c>
      <c r="P816">
        <v>0.88678315270890995</v>
      </c>
      <c r="Q816">
        <v>0.894685777195803</v>
      </c>
      <c r="R816" s="15">
        <v>0.31256839331513803</v>
      </c>
      <c r="S816">
        <v>2.3972273012352798E-3</v>
      </c>
      <c r="T816">
        <v>-1.47100995586005</v>
      </c>
      <c r="U816">
        <v>1.47100995586005</v>
      </c>
      <c r="V816">
        <v>1.7233933299569799</v>
      </c>
      <c r="W816">
        <v>-9.1199999999999992</v>
      </c>
      <c r="X816">
        <v>3.04</v>
      </c>
      <c r="Y816">
        <v>316519</v>
      </c>
      <c r="Z816">
        <v>15072</v>
      </c>
      <c r="AA816">
        <v>0.7</v>
      </c>
      <c r="AB816">
        <v>21</v>
      </c>
      <c r="AC816">
        <v>14</v>
      </c>
      <c r="AD816">
        <v>7</v>
      </c>
      <c r="AE816">
        <v>66.67</v>
      </c>
      <c r="AF816">
        <v>13</v>
      </c>
      <c r="AG816">
        <v>8</v>
      </c>
      <c r="AH816">
        <v>3</v>
      </c>
      <c r="AI816">
        <v>10</v>
      </c>
    </row>
    <row r="817" spans="1:35" x14ac:dyDescent="0.2">
      <c r="A817" s="102">
        <v>3815</v>
      </c>
      <c r="B817">
        <v>1721</v>
      </c>
      <c r="C817" t="s">
        <v>1394</v>
      </c>
      <c r="D817" t="s">
        <v>990</v>
      </c>
      <c r="E817">
        <v>3020</v>
      </c>
      <c r="F817">
        <v>3045</v>
      </c>
      <c r="G817">
        <v>300</v>
      </c>
      <c r="H817" t="s">
        <v>981</v>
      </c>
      <c r="I817">
        <v>6845</v>
      </c>
      <c r="J817" t="s">
        <v>1160</v>
      </c>
      <c r="K817" t="s">
        <v>986</v>
      </c>
      <c r="L817">
        <v>2740</v>
      </c>
      <c r="M817">
        <v>2718</v>
      </c>
      <c r="N817">
        <v>300</v>
      </c>
      <c r="O817" t="s">
        <v>984</v>
      </c>
      <c r="P817">
        <v>0.61946740256990496</v>
      </c>
      <c r="Q817">
        <v>0.87236503071554305</v>
      </c>
      <c r="R817">
        <v>0.34628379367145001</v>
      </c>
      <c r="S817" s="15">
        <v>6.73524101957103E-3</v>
      </c>
      <c r="T817">
        <v>1.8787873638972501</v>
      </c>
      <c r="U817">
        <v>1.8787873638972501</v>
      </c>
      <c r="V817">
        <v>1.69555288780737</v>
      </c>
      <c r="W817">
        <v>9.58</v>
      </c>
      <c r="X817">
        <v>10.74</v>
      </c>
      <c r="Y817">
        <v>316157</v>
      </c>
      <c r="Z817">
        <v>28742</v>
      </c>
      <c r="AA817">
        <v>1.41</v>
      </c>
      <c r="AB817">
        <v>11</v>
      </c>
      <c r="AC817">
        <v>9</v>
      </c>
      <c r="AD817">
        <v>2</v>
      </c>
      <c r="AE817">
        <v>81.819999999999993</v>
      </c>
      <c r="AF817">
        <v>14</v>
      </c>
      <c r="AG817">
        <v>4</v>
      </c>
      <c r="AH817">
        <v>0</v>
      </c>
      <c r="AI817">
        <v>7</v>
      </c>
    </row>
    <row r="818" spans="1:35" x14ac:dyDescent="0.2">
      <c r="A818" s="102">
        <v>908</v>
      </c>
      <c r="B818">
        <v>1963</v>
      </c>
      <c r="C818" t="s">
        <v>1171</v>
      </c>
      <c r="D818" t="s">
        <v>990</v>
      </c>
      <c r="E818">
        <v>1026</v>
      </c>
      <c r="F818">
        <v>1018</v>
      </c>
      <c r="G818">
        <v>900</v>
      </c>
      <c r="H818" t="s">
        <v>984</v>
      </c>
      <c r="I818">
        <v>7259</v>
      </c>
      <c r="J818" t="s">
        <v>24</v>
      </c>
      <c r="K818" t="s">
        <v>996</v>
      </c>
      <c r="L818">
        <v>3130</v>
      </c>
      <c r="M818">
        <v>3220</v>
      </c>
      <c r="N818">
        <v>300</v>
      </c>
      <c r="O818" t="s">
        <v>981</v>
      </c>
      <c r="P818">
        <v>0.93190904446822598</v>
      </c>
      <c r="Q818">
        <v>0.94303706123387998</v>
      </c>
      <c r="R818" s="15">
        <v>0.24499634761830899</v>
      </c>
      <c r="S818" s="106">
        <v>5.2545016380599998E-3</v>
      </c>
      <c r="T818">
        <v>-1.25467706625967</v>
      </c>
      <c r="U818">
        <v>1.25467706625967</v>
      </c>
      <c r="V818">
        <v>0.97941289829690903</v>
      </c>
      <c r="W818">
        <v>-15.94</v>
      </c>
      <c r="X818">
        <v>5.16</v>
      </c>
      <c r="Y818">
        <v>316046</v>
      </c>
      <c r="Z818">
        <v>22575</v>
      </c>
      <c r="AA818">
        <v>1.25</v>
      </c>
      <c r="AB818">
        <v>14</v>
      </c>
      <c r="AC818">
        <v>10</v>
      </c>
      <c r="AD818">
        <v>4</v>
      </c>
      <c r="AE818">
        <v>71.430000000000007</v>
      </c>
      <c r="AF818">
        <v>11</v>
      </c>
      <c r="AG818">
        <v>9</v>
      </c>
      <c r="AH818">
        <v>2</v>
      </c>
      <c r="AI818">
        <v>3</v>
      </c>
    </row>
    <row r="819" spans="1:35" x14ac:dyDescent="0.2">
      <c r="A819" s="102">
        <v>1959</v>
      </c>
      <c r="B819">
        <v>4061</v>
      </c>
      <c r="C819" t="s">
        <v>1161</v>
      </c>
      <c r="D819" t="s">
        <v>1003</v>
      </c>
      <c r="E819">
        <v>2688</v>
      </c>
      <c r="F819">
        <v>2686</v>
      </c>
      <c r="G819">
        <v>400</v>
      </c>
      <c r="H819" t="s">
        <v>981</v>
      </c>
      <c r="I819">
        <v>6113</v>
      </c>
      <c r="J819" t="s">
        <v>1231</v>
      </c>
      <c r="K819" t="s">
        <v>992</v>
      </c>
      <c r="L819">
        <v>965</v>
      </c>
      <c r="M819">
        <v>959</v>
      </c>
      <c r="N819">
        <v>1100</v>
      </c>
      <c r="O819" t="s">
        <v>984</v>
      </c>
      <c r="P819">
        <v>0.71944606685053702</v>
      </c>
      <c r="Q819">
        <v>0.92153500096237395</v>
      </c>
      <c r="R819" s="106">
        <v>0.139329851711953</v>
      </c>
      <c r="S819">
        <v>9.4063380179267297E-2</v>
      </c>
      <c r="T819">
        <v>0.29923517578639203</v>
      </c>
      <c r="U819">
        <v>0.29923517578639203</v>
      </c>
      <c r="V819">
        <v>0.23667297845760499</v>
      </c>
      <c r="W819">
        <v>2.27</v>
      </c>
      <c r="X819">
        <v>1.81</v>
      </c>
      <c r="Y819">
        <v>315731</v>
      </c>
      <c r="Z819">
        <v>21049</v>
      </c>
      <c r="AA819">
        <v>0.98</v>
      </c>
      <c r="AB819">
        <v>15</v>
      </c>
      <c r="AC819">
        <v>11</v>
      </c>
      <c r="AD819">
        <v>4</v>
      </c>
      <c r="AE819">
        <v>73.33</v>
      </c>
      <c r="AF819">
        <v>13</v>
      </c>
      <c r="AG819">
        <v>6</v>
      </c>
      <c r="AH819">
        <v>2</v>
      </c>
      <c r="AI819">
        <v>7</v>
      </c>
    </row>
    <row r="820" spans="1:35" x14ac:dyDescent="0.2">
      <c r="A820" s="102">
        <v>1947</v>
      </c>
      <c r="B820">
        <v>4091</v>
      </c>
      <c r="C820" t="s">
        <v>1469</v>
      </c>
      <c r="D820" t="s">
        <v>1003</v>
      </c>
      <c r="E820">
        <v>1787</v>
      </c>
      <c r="F820">
        <v>1764</v>
      </c>
      <c r="G820">
        <v>600</v>
      </c>
      <c r="H820" t="s">
        <v>981</v>
      </c>
      <c r="I820">
        <v>7278</v>
      </c>
      <c r="J820" t="s">
        <v>42</v>
      </c>
      <c r="K820" t="s">
        <v>996</v>
      </c>
      <c r="L820">
        <v>1575</v>
      </c>
      <c r="M820">
        <v>1549</v>
      </c>
      <c r="N820">
        <v>700</v>
      </c>
      <c r="O820" t="s">
        <v>984</v>
      </c>
      <c r="P820">
        <v>0.91137677124896799</v>
      </c>
      <c r="Q820">
        <v>0.92166219466475696</v>
      </c>
      <c r="R820" s="15">
        <v>4.7591243357107599E-2</v>
      </c>
      <c r="S820">
        <v>1.00002928024905E-2</v>
      </c>
      <c r="T820">
        <v>2.2652290483023698</v>
      </c>
      <c r="U820">
        <v>2.2652290483023698</v>
      </c>
      <c r="V820">
        <v>2.3629570553528398</v>
      </c>
      <c r="W820">
        <v>10.97</v>
      </c>
      <c r="X820">
        <v>2.4500000000000002</v>
      </c>
      <c r="Y820">
        <v>315370</v>
      </c>
      <c r="Z820">
        <v>17521</v>
      </c>
      <c r="AA820">
        <v>0.73</v>
      </c>
      <c r="AB820">
        <v>18</v>
      </c>
      <c r="AC820">
        <v>11</v>
      </c>
      <c r="AD820">
        <v>7</v>
      </c>
      <c r="AE820">
        <v>61.11</v>
      </c>
      <c r="AF820">
        <v>10</v>
      </c>
      <c r="AG820">
        <v>10</v>
      </c>
      <c r="AH820">
        <v>5</v>
      </c>
      <c r="AI820">
        <v>3</v>
      </c>
    </row>
    <row r="821" spans="1:35" x14ac:dyDescent="0.2">
      <c r="A821" s="102">
        <v>3318</v>
      </c>
      <c r="B821">
        <v>4516</v>
      </c>
      <c r="C821" t="s">
        <v>1311</v>
      </c>
      <c r="D821" t="s">
        <v>1001</v>
      </c>
      <c r="E821">
        <v>7770</v>
      </c>
      <c r="F821">
        <v>8020</v>
      </c>
      <c r="G821">
        <v>100</v>
      </c>
      <c r="H821" t="s">
        <v>981</v>
      </c>
      <c r="I821">
        <v>8585</v>
      </c>
      <c r="J821" t="s">
        <v>1315</v>
      </c>
      <c r="K821" t="s">
        <v>987</v>
      </c>
      <c r="L821">
        <v>117</v>
      </c>
      <c r="M821">
        <v>116</v>
      </c>
      <c r="N821">
        <v>6900</v>
      </c>
      <c r="O821" t="s">
        <v>984</v>
      </c>
      <c r="P821">
        <v>0.67671146333013499</v>
      </c>
      <c r="Q821">
        <v>0.88774735222970003</v>
      </c>
      <c r="R821" s="15">
        <v>0.44227665252370002</v>
      </c>
      <c r="S821" s="15">
        <v>6.7244417727899096E-3</v>
      </c>
      <c r="T821">
        <v>1.44144291485596</v>
      </c>
      <c r="U821">
        <v>1.44144291485596</v>
      </c>
      <c r="V821">
        <v>0.65178858193878098</v>
      </c>
      <c r="W821">
        <v>10.32</v>
      </c>
      <c r="X821">
        <v>0.2</v>
      </c>
      <c r="Y821">
        <v>315323</v>
      </c>
      <c r="Z821">
        <v>13138</v>
      </c>
      <c r="AA821">
        <v>0.78</v>
      </c>
      <c r="AB821">
        <v>24</v>
      </c>
      <c r="AC821">
        <v>14</v>
      </c>
      <c r="AD821">
        <v>10</v>
      </c>
      <c r="AE821">
        <v>58.33</v>
      </c>
      <c r="AF821">
        <v>8</v>
      </c>
      <c r="AG821">
        <v>14</v>
      </c>
      <c r="AH821">
        <v>7</v>
      </c>
      <c r="AI821">
        <v>3</v>
      </c>
    </row>
    <row r="822" spans="1:35" x14ac:dyDescent="0.2">
      <c r="A822" s="102">
        <v>1800</v>
      </c>
      <c r="B822">
        <v>1893</v>
      </c>
      <c r="C822" t="s">
        <v>1286</v>
      </c>
      <c r="D822" t="s">
        <v>990</v>
      </c>
      <c r="E822">
        <v>547</v>
      </c>
      <c r="F822">
        <v>550</v>
      </c>
      <c r="G822">
        <v>1600</v>
      </c>
      <c r="H822" t="s">
        <v>981</v>
      </c>
      <c r="I822">
        <v>9787</v>
      </c>
      <c r="J822" t="s">
        <v>1295</v>
      </c>
      <c r="K822" t="s">
        <v>993</v>
      </c>
      <c r="L822">
        <v>2879</v>
      </c>
      <c r="M822">
        <v>2868</v>
      </c>
      <c r="N822">
        <v>300</v>
      </c>
      <c r="O822" t="s">
        <v>984</v>
      </c>
      <c r="P822">
        <v>0.90047459013958997</v>
      </c>
      <c r="Q822">
        <v>0.92478964938657604</v>
      </c>
      <c r="R822" s="15">
        <v>3.5799389894853997E-2</v>
      </c>
      <c r="S822" s="15">
        <v>3.4780920610579198E-2</v>
      </c>
      <c r="T822">
        <v>2.6572500608166099</v>
      </c>
      <c r="U822">
        <v>2.6572500608166099</v>
      </c>
      <c r="V822">
        <v>2.1076915668083398</v>
      </c>
      <c r="W822">
        <v>9.35</v>
      </c>
      <c r="X822">
        <v>2.2799999999999998</v>
      </c>
      <c r="Y822">
        <v>315293</v>
      </c>
      <c r="Z822">
        <v>22521</v>
      </c>
      <c r="AA822">
        <v>1.27</v>
      </c>
      <c r="AB822">
        <v>14</v>
      </c>
      <c r="AC822">
        <v>9</v>
      </c>
      <c r="AD822">
        <v>5</v>
      </c>
      <c r="AE822">
        <v>64.290000000000006</v>
      </c>
      <c r="AF822">
        <v>12</v>
      </c>
      <c r="AG822">
        <v>8</v>
      </c>
      <c r="AH822">
        <v>3</v>
      </c>
      <c r="AI822">
        <v>3</v>
      </c>
    </row>
    <row r="823" spans="1:35" x14ac:dyDescent="0.2">
      <c r="A823" s="102">
        <v>4230</v>
      </c>
      <c r="B823">
        <v>5801</v>
      </c>
      <c r="C823" t="s">
        <v>1204</v>
      </c>
      <c r="D823" t="s">
        <v>994</v>
      </c>
      <c r="E823">
        <v>2026</v>
      </c>
      <c r="F823">
        <v>1976</v>
      </c>
      <c r="G823">
        <v>500</v>
      </c>
      <c r="H823" t="s">
        <v>984</v>
      </c>
      <c r="I823">
        <v>9603</v>
      </c>
      <c r="J823" t="s">
        <v>1106</v>
      </c>
      <c r="K823" t="s">
        <v>993</v>
      </c>
      <c r="L823">
        <v>1621</v>
      </c>
      <c r="M823">
        <v>1632</v>
      </c>
      <c r="N823">
        <v>600</v>
      </c>
      <c r="O823" t="s">
        <v>981</v>
      </c>
      <c r="P823">
        <v>0.92690042960880903</v>
      </c>
      <c r="Q823">
        <v>0.85674907282797397</v>
      </c>
      <c r="R823" s="15">
        <v>0.245519583736169</v>
      </c>
      <c r="S823">
        <v>1.4512260802158301E-2</v>
      </c>
      <c r="T823">
        <v>-0.18232822442617699</v>
      </c>
      <c r="U823">
        <v>0.18232822442617699</v>
      </c>
      <c r="V823">
        <v>1.46570368743722E-2</v>
      </c>
      <c r="W823">
        <v>-2.87</v>
      </c>
      <c r="X823">
        <v>0.89</v>
      </c>
      <c r="Y823">
        <v>315132</v>
      </c>
      <c r="Z823">
        <v>22509</v>
      </c>
      <c r="AA823">
        <v>1.3</v>
      </c>
      <c r="AB823">
        <v>14</v>
      </c>
      <c r="AC823">
        <v>9</v>
      </c>
      <c r="AD823">
        <v>5</v>
      </c>
      <c r="AE823">
        <v>64.290000000000006</v>
      </c>
      <c r="AF823">
        <v>7</v>
      </c>
      <c r="AG823">
        <v>9</v>
      </c>
      <c r="AH823">
        <v>5</v>
      </c>
      <c r="AI823">
        <v>0</v>
      </c>
    </row>
    <row r="824" spans="1:35" x14ac:dyDescent="0.2">
      <c r="A824" s="102">
        <v>192</v>
      </c>
      <c r="B824">
        <v>7278</v>
      </c>
      <c r="C824" t="s">
        <v>42</v>
      </c>
      <c r="D824" t="s">
        <v>996</v>
      </c>
      <c r="E824">
        <v>1575</v>
      </c>
      <c r="F824">
        <v>1549</v>
      </c>
      <c r="G824">
        <v>500</v>
      </c>
      <c r="H824" t="s">
        <v>984</v>
      </c>
      <c r="I824">
        <v>8316</v>
      </c>
      <c r="J824" t="s">
        <v>1145</v>
      </c>
      <c r="K824" t="s">
        <v>1024</v>
      </c>
      <c r="L824">
        <v>2802</v>
      </c>
      <c r="M824">
        <v>2805.5</v>
      </c>
      <c r="N824">
        <v>300</v>
      </c>
      <c r="O824" t="s">
        <v>981</v>
      </c>
      <c r="P824">
        <v>0.95453603549241905</v>
      </c>
      <c r="Q824">
        <v>0.96511992524808898</v>
      </c>
      <c r="R824" s="15">
        <v>2.72191084402904E-2</v>
      </c>
      <c r="S824" s="106">
        <v>1.0392639035426501E-2</v>
      </c>
      <c r="T824">
        <v>-1.4152579160158101</v>
      </c>
      <c r="U824">
        <v>1.4152579160158101</v>
      </c>
      <c r="V824">
        <v>0.32736199334281102</v>
      </c>
      <c r="W824">
        <v>-5.59</v>
      </c>
      <c r="X824">
        <v>7.98</v>
      </c>
      <c r="Y824">
        <v>315074</v>
      </c>
      <c r="Z824">
        <v>45011</v>
      </c>
      <c r="AA824">
        <v>2.2000000000000002</v>
      </c>
      <c r="AB824">
        <v>7</v>
      </c>
      <c r="AC824">
        <v>5</v>
      </c>
      <c r="AD824">
        <v>2</v>
      </c>
      <c r="AE824">
        <v>71.430000000000007</v>
      </c>
      <c r="AF824">
        <v>14</v>
      </c>
      <c r="AG824">
        <v>4</v>
      </c>
      <c r="AH824">
        <v>0</v>
      </c>
      <c r="AI824">
        <v>3</v>
      </c>
    </row>
    <row r="825" spans="1:35" x14ac:dyDescent="0.2">
      <c r="A825" s="102">
        <v>408</v>
      </c>
      <c r="B825">
        <v>3407</v>
      </c>
      <c r="C825" t="s">
        <v>1072</v>
      </c>
      <c r="D825" t="s">
        <v>1003</v>
      </c>
      <c r="E825">
        <v>755</v>
      </c>
      <c r="F825">
        <v>757.5</v>
      </c>
      <c r="G825">
        <v>1400</v>
      </c>
      <c r="H825" t="s">
        <v>984</v>
      </c>
      <c r="I825">
        <v>7202</v>
      </c>
      <c r="J825" t="s">
        <v>637</v>
      </c>
      <c r="K825" t="s">
        <v>996</v>
      </c>
      <c r="L825">
        <v>876.6</v>
      </c>
      <c r="M825">
        <v>873.2</v>
      </c>
      <c r="N825">
        <v>1200</v>
      </c>
      <c r="O825" t="s">
        <v>981</v>
      </c>
      <c r="P825">
        <v>0.92598736522090297</v>
      </c>
      <c r="Q825">
        <v>0.95670117696470802</v>
      </c>
      <c r="R825" s="15">
        <v>0.248085995287711</v>
      </c>
      <c r="S825" s="15">
        <v>6.1179350579593499E-2</v>
      </c>
      <c r="T825">
        <v>-1.43207425418283</v>
      </c>
      <c r="U825">
        <v>1.43207425418283</v>
      </c>
      <c r="V825">
        <v>1.3877158067131301</v>
      </c>
      <c r="W825">
        <v>-11.02</v>
      </c>
      <c r="X825">
        <v>1.21</v>
      </c>
      <c r="Y825">
        <v>315044</v>
      </c>
      <c r="Z825">
        <v>14320</v>
      </c>
      <c r="AA825">
        <v>0.67</v>
      </c>
      <c r="AB825">
        <v>22</v>
      </c>
      <c r="AC825">
        <v>15</v>
      </c>
      <c r="AD825">
        <v>7</v>
      </c>
      <c r="AE825">
        <v>68.180000000000007</v>
      </c>
      <c r="AF825">
        <v>11</v>
      </c>
      <c r="AG825">
        <v>9</v>
      </c>
      <c r="AH825">
        <v>4</v>
      </c>
      <c r="AI825">
        <v>9</v>
      </c>
    </row>
    <row r="826" spans="1:35" x14ac:dyDescent="0.2">
      <c r="A826" s="102">
        <v>1392</v>
      </c>
      <c r="B826">
        <v>3076</v>
      </c>
      <c r="C826" t="s">
        <v>1227</v>
      </c>
      <c r="D826" t="s">
        <v>988</v>
      </c>
      <c r="E826">
        <v>1298</v>
      </c>
      <c r="F826">
        <v>1320</v>
      </c>
      <c r="G826">
        <v>700</v>
      </c>
      <c r="H826" t="s">
        <v>984</v>
      </c>
      <c r="I826">
        <v>6923</v>
      </c>
      <c r="J826" t="s">
        <v>54</v>
      </c>
      <c r="K826" t="s">
        <v>986</v>
      </c>
      <c r="L826">
        <v>2424</v>
      </c>
      <c r="M826">
        <v>2450</v>
      </c>
      <c r="N826">
        <v>400</v>
      </c>
      <c r="O826" t="s">
        <v>981</v>
      </c>
      <c r="P826">
        <v>0.92963921208648004</v>
      </c>
      <c r="Q826">
        <v>0.93317931949382205</v>
      </c>
      <c r="R826">
        <v>0.10252953518609401</v>
      </c>
      <c r="S826">
        <v>9.7877744733319699E-2</v>
      </c>
      <c r="T826">
        <v>-1.7656200187273401</v>
      </c>
      <c r="U826">
        <v>1.7656200187273401</v>
      </c>
      <c r="V826">
        <v>1.5969749923882299</v>
      </c>
      <c r="W826">
        <v>-10.210000000000001</v>
      </c>
      <c r="X826">
        <v>5.71</v>
      </c>
      <c r="Y826">
        <v>315015</v>
      </c>
      <c r="Z826">
        <v>22501</v>
      </c>
      <c r="AA826">
        <v>1.08</v>
      </c>
      <c r="AB826">
        <v>14</v>
      </c>
      <c r="AC826">
        <v>8</v>
      </c>
      <c r="AD826">
        <v>6</v>
      </c>
      <c r="AE826">
        <v>57.14</v>
      </c>
      <c r="AF826">
        <v>10</v>
      </c>
      <c r="AG826">
        <v>7</v>
      </c>
      <c r="AH826">
        <v>3</v>
      </c>
      <c r="AI826">
        <v>4</v>
      </c>
    </row>
    <row r="827" spans="1:35" x14ac:dyDescent="0.2">
      <c r="A827" s="102">
        <v>1471</v>
      </c>
      <c r="B827">
        <v>6361</v>
      </c>
      <c r="C827" t="s">
        <v>615</v>
      </c>
      <c r="D827" t="s">
        <v>992</v>
      </c>
      <c r="E827">
        <v>2330</v>
      </c>
      <c r="F827">
        <v>2265</v>
      </c>
      <c r="G827">
        <v>400</v>
      </c>
      <c r="H827" t="s">
        <v>984</v>
      </c>
      <c r="I827">
        <v>6448</v>
      </c>
      <c r="J827" t="s">
        <v>377</v>
      </c>
      <c r="K827" t="s">
        <v>986</v>
      </c>
      <c r="L827">
        <v>1835</v>
      </c>
      <c r="M827">
        <v>1805</v>
      </c>
      <c r="N827">
        <v>500</v>
      </c>
      <c r="O827" t="s">
        <v>981</v>
      </c>
      <c r="P827">
        <v>0.94561220202313701</v>
      </c>
      <c r="Q827">
        <v>0.93167406432050903</v>
      </c>
      <c r="R827">
        <v>0.102359466951418</v>
      </c>
      <c r="S827" s="15">
        <v>2.4689904819692899E-2</v>
      </c>
      <c r="T827">
        <v>-0.70642507885918604</v>
      </c>
      <c r="U827">
        <v>0.70642507885918604</v>
      </c>
      <c r="V827">
        <v>0.95658664132537796</v>
      </c>
      <c r="W827">
        <v>-4.76</v>
      </c>
      <c r="X827">
        <v>0.39</v>
      </c>
      <c r="Y827">
        <v>314870</v>
      </c>
      <c r="Z827">
        <v>24221</v>
      </c>
      <c r="AA827">
        <v>1.27</v>
      </c>
      <c r="AB827">
        <v>13</v>
      </c>
      <c r="AC827">
        <v>10</v>
      </c>
      <c r="AD827">
        <v>3</v>
      </c>
      <c r="AE827">
        <v>76.92</v>
      </c>
      <c r="AF827">
        <v>12</v>
      </c>
      <c r="AG827">
        <v>5</v>
      </c>
      <c r="AH827">
        <v>2</v>
      </c>
      <c r="AI827">
        <v>6</v>
      </c>
    </row>
    <row r="828" spans="1:35" x14ac:dyDescent="0.2">
      <c r="A828" s="102">
        <v>3659</v>
      </c>
      <c r="B828">
        <v>2371</v>
      </c>
      <c r="C828" t="s">
        <v>497</v>
      </c>
      <c r="D828" t="s">
        <v>993</v>
      </c>
      <c r="E828">
        <v>2444</v>
      </c>
      <c r="F828">
        <v>2548</v>
      </c>
      <c r="G828">
        <v>200</v>
      </c>
      <c r="H828" t="s">
        <v>981</v>
      </c>
      <c r="I828">
        <v>6028</v>
      </c>
      <c r="J828" t="s">
        <v>469</v>
      </c>
      <c r="K828" t="s">
        <v>993</v>
      </c>
      <c r="L828">
        <v>6150</v>
      </c>
      <c r="M828">
        <v>6230</v>
      </c>
      <c r="N828">
        <v>100</v>
      </c>
      <c r="O828" t="s">
        <v>984</v>
      </c>
      <c r="P828">
        <v>0.90667518568553795</v>
      </c>
      <c r="Q828">
        <v>0.877104013121496</v>
      </c>
      <c r="R828">
        <v>0.40179817560241199</v>
      </c>
      <c r="S828" s="15">
        <v>8.6689552987106705E-2</v>
      </c>
      <c r="T828">
        <v>0.20396905244378699</v>
      </c>
      <c r="U828">
        <v>0.20396905244378699</v>
      </c>
      <c r="V828">
        <v>0.278056872215659</v>
      </c>
      <c r="W828">
        <v>1.56</v>
      </c>
      <c r="X828">
        <v>18.2</v>
      </c>
      <c r="Y828">
        <v>314856</v>
      </c>
      <c r="Z828">
        <v>31486</v>
      </c>
      <c r="AA828">
        <v>2.15</v>
      </c>
      <c r="AB828">
        <v>10</v>
      </c>
      <c r="AC828">
        <v>8</v>
      </c>
      <c r="AD828">
        <v>2</v>
      </c>
      <c r="AE828">
        <v>80</v>
      </c>
      <c r="AF828">
        <v>6</v>
      </c>
      <c r="AG828">
        <v>8</v>
      </c>
      <c r="AH828">
        <v>2</v>
      </c>
      <c r="AI828">
        <v>0</v>
      </c>
    </row>
    <row r="829" spans="1:35" x14ac:dyDescent="0.2">
      <c r="A829" s="102">
        <v>4145</v>
      </c>
      <c r="B829">
        <v>3048</v>
      </c>
      <c r="C829" t="s">
        <v>1226</v>
      </c>
      <c r="D829" t="s">
        <v>1004</v>
      </c>
      <c r="E829">
        <v>1026</v>
      </c>
      <c r="F829">
        <v>1031</v>
      </c>
      <c r="G829">
        <v>900</v>
      </c>
      <c r="H829" t="s">
        <v>981</v>
      </c>
      <c r="I829">
        <v>8801</v>
      </c>
      <c r="J829" t="s">
        <v>1637</v>
      </c>
      <c r="K829" t="s">
        <v>1000</v>
      </c>
      <c r="L829">
        <v>1918.5</v>
      </c>
      <c r="M829">
        <v>1927.5</v>
      </c>
      <c r="N829">
        <v>500</v>
      </c>
      <c r="O829" t="s">
        <v>984</v>
      </c>
      <c r="P829">
        <v>0.661031395145811</v>
      </c>
      <c r="Q829">
        <v>0.86005741423793303</v>
      </c>
      <c r="R829">
        <v>0.44343871598601797</v>
      </c>
      <c r="S829" s="15">
        <v>8.9448867273201102E-2</v>
      </c>
      <c r="T829" s="15">
        <v>1.7305438398785999</v>
      </c>
      <c r="U829" s="15">
        <v>1.7305438398785999</v>
      </c>
      <c r="V829">
        <v>1.75494739995478</v>
      </c>
      <c r="W829">
        <v>16.5</v>
      </c>
      <c r="X829">
        <v>3.72</v>
      </c>
      <c r="Y829">
        <v>314718</v>
      </c>
      <c r="Z829">
        <v>16564</v>
      </c>
      <c r="AA829">
        <v>0.81</v>
      </c>
      <c r="AB829">
        <v>19</v>
      </c>
      <c r="AC829">
        <v>14</v>
      </c>
      <c r="AD829">
        <v>5</v>
      </c>
      <c r="AE829">
        <v>73.680000000000007</v>
      </c>
      <c r="AF829">
        <v>11</v>
      </c>
      <c r="AG829">
        <v>9</v>
      </c>
      <c r="AH829">
        <v>4</v>
      </c>
      <c r="AI829">
        <v>6</v>
      </c>
    </row>
    <row r="830" spans="1:35" x14ac:dyDescent="0.2">
      <c r="A830" s="102">
        <v>1507</v>
      </c>
      <c r="B830">
        <v>1802</v>
      </c>
      <c r="C830" t="s">
        <v>1135</v>
      </c>
      <c r="D830" t="s">
        <v>990</v>
      </c>
      <c r="E830">
        <v>910</v>
      </c>
      <c r="F830">
        <v>932</v>
      </c>
      <c r="G830">
        <v>1200</v>
      </c>
      <c r="H830" t="s">
        <v>984</v>
      </c>
      <c r="I830">
        <v>8020</v>
      </c>
      <c r="J830" t="s">
        <v>1061</v>
      </c>
      <c r="K830" t="s">
        <v>988</v>
      </c>
      <c r="L830">
        <v>1191</v>
      </c>
      <c r="M830">
        <v>1216</v>
      </c>
      <c r="N830">
        <v>900</v>
      </c>
      <c r="O830" t="s">
        <v>981</v>
      </c>
      <c r="P830">
        <v>0.81146559029367404</v>
      </c>
      <c r="Q830">
        <v>0.93091183787354803</v>
      </c>
      <c r="R830">
        <v>0.22773983298768799</v>
      </c>
      <c r="S830" s="106">
        <v>8.3114631662589301E-3</v>
      </c>
      <c r="T830">
        <v>-2.16827252938893</v>
      </c>
      <c r="U830">
        <v>2.16827252938893</v>
      </c>
      <c r="V830">
        <v>2.1337049746275398</v>
      </c>
      <c r="W830">
        <v>-14.23</v>
      </c>
      <c r="X830">
        <v>2.19</v>
      </c>
      <c r="Y830">
        <v>314549</v>
      </c>
      <c r="Z830">
        <v>20970</v>
      </c>
      <c r="AA830">
        <v>1.01</v>
      </c>
      <c r="AB830">
        <v>15</v>
      </c>
      <c r="AC830">
        <v>10</v>
      </c>
      <c r="AD830">
        <v>5</v>
      </c>
      <c r="AE830">
        <v>66.67</v>
      </c>
      <c r="AF830">
        <v>13</v>
      </c>
      <c r="AG830">
        <v>5</v>
      </c>
      <c r="AH830">
        <v>2</v>
      </c>
      <c r="AI830">
        <v>8</v>
      </c>
    </row>
    <row r="831" spans="1:35" x14ac:dyDescent="0.2">
      <c r="A831" s="102">
        <v>1788</v>
      </c>
      <c r="B831">
        <v>7278</v>
      </c>
      <c r="C831" t="s">
        <v>42</v>
      </c>
      <c r="D831" t="s">
        <v>996</v>
      </c>
      <c r="E831">
        <v>1575</v>
      </c>
      <c r="F831">
        <v>1549</v>
      </c>
      <c r="G831">
        <v>700</v>
      </c>
      <c r="H831" t="s">
        <v>984</v>
      </c>
      <c r="I831">
        <v>7453</v>
      </c>
      <c r="J831" t="s">
        <v>50</v>
      </c>
      <c r="K831" t="s">
        <v>1004</v>
      </c>
      <c r="L831">
        <v>1455</v>
      </c>
      <c r="M831">
        <v>1465</v>
      </c>
      <c r="N831">
        <v>700</v>
      </c>
      <c r="O831" t="s">
        <v>981</v>
      </c>
      <c r="P831">
        <v>0.87195540841909602</v>
      </c>
      <c r="Q831">
        <v>0.92498927431787603</v>
      </c>
      <c r="R831" s="15">
        <v>0.25672435502240798</v>
      </c>
      <c r="S831" s="15">
        <v>9.0914057718048096E-3</v>
      </c>
      <c r="T831">
        <v>-2.6301202365972198</v>
      </c>
      <c r="U831">
        <v>2.6301202365972198</v>
      </c>
      <c r="V831">
        <v>2.4256579946709498</v>
      </c>
      <c r="W831">
        <v>-24.15</v>
      </c>
      <c r="X831">
        <v>5.42</v>
      </c>
      <c r="Y831">
        <v>314452</v>
      </c>
      <c r="Z831">
        <v>22461</v>
      </c>
      <c r="AA831">
        <v>1.35</v>
      </c>
      <c r="AB831">
        <v>14</v>
      </c>
      <c r="AC831">
        <v>11</v>
      </c>
      <c r="AD831">
        <v>3</v>
      </c>
      <c r="AE831">
        <v>78.569999999999993</v>
      </c>
      <c r="AF831">
        <v>11</v>
      </c>
      <c r="AG831">
        <v>8</v>
      </c>
      <c r="AH831">
        <v>2</v>
      </c>
      <c r="AI831">
        <v>4</v>
      </c>
    </row>
    <row r="832" spans="1:35" x14ac:dyDescent="0.2">
      <c r="A832" s="102">
        <v>188</v>
      </c>
      <c r="B832">
        <v>2502</v>
      </c>
      <c r="C832" t="s">
        <v>1636</v>
      </c>
      <c r="D832" t="s">
        <v>1006</v>
      </c>
      <c r="E832">
        <v>3700</v>
      </c>
      <c r="F832">
        <v>3709</v>
      </c>
      <c r="G832">
        <v>200</v>
      </c>
      <c r="H832" t="s">
        <v>981</v>
      </c>
      <c r="I832">
        <v>4203</v>
      </c>
      <c r="J832" t="s">
        <v>563</v>
      </c>
      <c r="K832" t="s">
        <v>1003</v>
      </c>
      <c r="L832">
        <v>2795</v>
      </c>
      <c r="M832">
        <v>2668</v>
      </c>
      <c r="N832">
        <v>300</v>
      </c>
      <c r="O832" t="s">
        <v>984</v>
      </c>
      <c r="P832">
        <v>0.94332549412409605</v>
      </c>
      <c r="Q832">
        <v>0.96531693118294604</v>
      </c>
      <c r="R832" s="15">
        <v>0.173479719050674</v>
      </c>
      <c r="S832">
        <v>2.89940989982312E-3</v>
      </c>
      <c r="T832">
        <v>0.231068684888491</v>
      </c>
      <c r="U832">
        <v>0.231068684888491</v>
      </c>
      <c r="V832">
        <v>0.75666771548656497</v>
      </c>
      <c r="W832">
        <v>1.75</v>
      </c>
      <c r="X832">
        <v>7.9</v>
      </c>
      <c r="Y832">
        <v>314304</v>
      </c>
      <c r="Z832">
        <v>62861</v>
      </c>
      <c r="AA832">
        <v>3.76</v>
      </c>
      <c r="AB832">
        <v>5</v>
      </c>
      <c r="AC832">
        <v>4</v>
      </c>
      <c r="AD832">
        <v>1</v>
      </c>
      <c r="AE832">
        <v>80</v>
      </c>
      <c r="AF832">
        <v>10</v>
      </c>
      <c r="AG832">
        <v>4</v>
      </c>
      <c r="AH832">
        <v>1</v>
      </c>
      <c r="AI832">
        <v>0</v>
      </c>
    </row>
    <row r="833" spans="1:35" x14ac:dyDescent="0.2">
      <c r="A833" s="102">
        <v>554</v>
      </c>
      <c r="B833">
        <v>7276</v>
      </c>
      <c r="C833" t="s">
        <v>1020</v>
      </c>
      <c r="D833" t="s">
        <v>986</v>
      </c>
      <c r="E833">
        <v>4120</v>
      </c>
      <c r="F833">
        <v>4165</v>
      </c>
      <c r="G833">
        <v>200</v>
      </c>
      <c r="H833" t="s">
        <v>981</v>
      </c>
      <c r="I833">
        <v>8242</v>
      </c>
      <c r="J833" t="s">
        <v>688</v>
      </c>
      <c r="K833" t="s">
        <v>1004</v>
      </c>
      <c r="L833">
        <v>799</v>
      </c>
      <c r="M833">
        <v>821</v>
      </c>
      <c r="N833">
        <v>1000</v>
      </c>
      <c r="O833" t="s">
        <v>984</v>
      </c>
      <c r="P833">
        <v>0.691988694396104</v>
      </c>
      <c r="Q833">
        <v>0.95240890173489501</v>
      </c>
      <c r="R833">
        <v>0.36842036836324299</v>
      </c>
      <c r="S833" s="15">
        <v>1.1868127294066199E-2</v>
      </c>
      <c r="T833">
        <v>1.0648981225612999</v>
      </c>
      <c r="U833">
        <v>1.0648981225612999</v>
      </c>
      <c r="V833">
        <v>1.0810606244440499</v>
      </c>
      <c r="W833">
        <v>7.04</v>
      </c>
      <c r="X833">
        <v>1.44</v>
      </c>
      <c r="Y833">
        <v>313861</v>
      </c>
      <c r="Z833">
        <v>17437</v>
      </c>
      <c r="AA833">
        <v>1.1200000000000001</v>
      </c>
      <c r="AB833">
        <v>18</v>
      </c>
      <c r="AC833">
        <v>11</v>
      </c>
      <c r="AD833">
        <v>7</v>
      </c>
      <c r="AE833">
        <v>61.11</v>
      </c>
      <c r="AF833">
        <v>11</v>
      </c>
      <c r="AG833">
        <v>7</v>
      </c>
      <c r="AH833">
        <v>4</v>
      </c>
      <c r="AI833">
        <v>7</v>
      </c>
    </row>
    <row r="834" spans="1:35" x14ac:dyDescent="0.2">
      <c r="A834" s="102">
        <v>1248</v>
      </c>
      <c r="B834">
        <v>6752</v>
      </c>
      <c r="C834" t="s">
        <v>51</v>
      </c>
      <c r="D834" t="s">
        <v>986</v>
      </c>
      <c r="E834">
        <v>809.8</v>
      </c>
      <c r="F834">
        <v>809.5</v>
      </c>
      <c r="G834">
        <v>1300</v>
      </c>
      <c r="H834" t="s">
        <v>984</v>
      </c>
      <c r="I834">
        <v>8060</v>
      </c>
      <c r="J834" t="s">
        <v>844</v>
      </c>
      <c r="K834" t="s">
        <v>988</v>
      </c>
      <c r="L834">
        <v>2115</v>
      </c>
      <c r="M834">
        <v>2092</v>
      </c>
      <c r="N834">
        <v>500</v>
      </c>
      <c r="O834" t="s">
        <v>981</v>
      </c>
      <c r="P834">
        <v>0.97467073825251105</v>
      </c>
      <c r="Q834">
        <v>0.93612421876420804</v>
      </c>
      <c r="R834">
        <v>7.8574231922386994E-2</v>
      </c>
      <c r="S834" s="15">
        <v>2.2094660907167999E-2</v>
      </c>
      <c r="T834">
        <v>-0.58061567998503105</v>
      </c>
      <c r="U834">
        <v>0.58061567998503105</v>
      </c>
      <c r="V834">
        <v>0.80808402539092705</v>
      </c>
      <c r="W834">
        <v>-3.78</v>
      </c>
      <c r="X834">
        <v>0.61</v>
      </c>
      <c r="Y834">
        <v>313064</v>
      </c>
      <c r="Z834">
        <v>18416</v>
      </c>
      <c r="AA834">
        <v>0.94</v>
      </c>
      <c r="AB834">
        <v>17</v>
      </c>
      <c r="AC834">
        <v>11</v>
      </c>
      <c r="AD834">
        <v>6</v>
      </c>
      <c r="AE834">
        <v>64.709999999999994</v>
      </c>
      <c r="AF834">
        <v>13</v>
      </c>
      <c r="AG834">
        <v>9</v>
      </c>
      <c r="AH834">
        <v>1</v>
      </c>
      <c r="AI834">
        <v>7</v>
      </c>
    </row>
    <row r="835" spans="1:35" x14ac:dyDescent="0.2">
      <c r="A835" s="102">
        <v>1697</v>
      </c>
      <c r="B835">
        <v>4631</v>
      </c>
      <c r="C835" t="s">
        <v>1183</v>
      </c>
      <c r="D835" t="s">
        <v>1003</v>
      </c>
      <c r="E835">
        <v>2599</v>
      </c>
      <c r="F835">
        <v>2630</v>
      </c>
      <c r="G835">
        <v>400</v>
      </c>
      <c r="H835" t="s">
        <v>981</v>
      </c>
      <c r="I835">
        <v>8306</v>
      </c>
      <c r="J835" t="s">
        <v>1123</v>
      </c>
      <c r="K835" t="s">
        <v>1024</v>
      </c>
      <c r="L835">
        <v>409</v>
      </c>
      <c r="M835">
        <v>407.4</v>
      </c>
      <c r="N835">
        <v>2600</v>
      </c>
      <c r="O835" t="s">
        <v>984</v>
      </c>
      <c r="P835">
        <v>0.77531096249124298</v>
      </c>
      <c r="Q835">
        <v>0.92717226950424603</v>
      </c>
      <c r="R835" s="106">
        <v>0.27906043817582898</v>
      </c>
      <c r="S835" s="15">
        <v>4.0685215803593798E-3</v>
      </c>
      <c r="T835">
        <v>2.7209252773166601</v>
      </c>
      <c r="U835">
        <v>2.7209252773166601</v>
      </c>
      <c r="V835">
        <v>2.783327267597</v>
      </c>
      <c r="W835">
        <v>16.14</v>
      </c>
      <c r="X835">
        <v>0.69</v>
      </c>
      <c r="Y835">
        <v>313008</v>
      </c>
      <c r="Z835">
        <v>12520</v>
      </c>
      <c r="AA835">
        <v>0.68</v>
      </c>
      <c r="AB835">
        <v>25</v>
      </c>
      <c r="AC835">
        <v>14</v>
      </c>
      <c r="AD835">
        <v>11</v>
      </c>
      <c r="AE835">
        <v>56</v>
      </c>
      <c r="AF835">
        <v>13</v>
      </c>
      <c r="AG835">
        <v>11</v>
      </c>
      <c r="AH835">
        <v>2</v>
      </c>
      <c r="AI835">
        <v>12</v>
      </c>
    </row>
    <row r="836" spans="1:35" x14ac:dyDescent="0.2">
      <c r="A836" s="102">
        <v>1035</v>
      </c>
      <c r="B836">
        <v>3291</v>
      </c>
      <c r="C836" t="s">
        <v>55</v>
      </c>
      <c r="D836" t="s">
        <v>1000</v>
      </c>
      <c r="E836">
        <v>1320</v>
      </c>
      <c r="F836">
        <v>1382</v>
      </c>
      <c r="G836">
        <v>800</v>
      </c>
      <c r="H836" t="s">
        <v>981</v>
      </c>
      <c r="I836">
        <v>7278</v>
      </c>
      <c r="J836" t="s">
        <v>42</v>
      </c>
      <c r="K836" t="s">
        <v>996</v>
      </c>
      <c r="L836">
        <v>1575</v>
      </c>
      <c r="M836">
        <v>1549</v>
      </c>
      <c r="N836">
        <v>700</v>
      </c>
      <c r="O836" t="s">
        <v>984</v>
      </c>
      <c r="P836">
        <v>0.75797250183760501</v>
      </c>
      <c r="Q836">
        <v>0.94028068261570197</v>
      </c>
      <c r="R836" s="15">
        <v>2.82302554503851E-2</v>
      </c>
      <c r="S836">
        <v>2.72749229550278E-3</v>
      </c>
      <c r="T836">
        <v>0.64258648650449901</v>
      </c>
      <c r="U836">
        <v>0.64258648650449901</v>
      </c>
      <c r="V836">
        <v>0.613900986135263</v>
      </c>
      <c r="W836">
        <v>5.31</v>
      </c>
      <c r="X836">
        <v>1.96</v>
      </c>
      <c r="Y836">
        <v>312995</v>
      </c>
      <c r="Z836">
        <v>20866</v>
      </c>
      <c r="AA836">
        <v>1.07</v>
      </c>
      <c r="AB836">
        <v>15</v>
      </c>
      <c r="AC836">
        <v>9</v>
      </c>
      <c r="AD836">
        <v>6</v>
      </c>
      <c r="AE836">
        <v>60</v>
      </c>
      <c r="AF836">
        <v>12</v>
      </c>
      <c r="AG836">
        <v>7</v>
      </c>
      <c r="AH836">
        <v>2</v>
      </c>
      <c r="AI836">
        <v>6</v>
      </c>
    </row>
    <row r="837" spans="1:35" x14ac:dyDescent="0.2">
      <c r="A837" s="102">
        <v>336</v>
      </c>
      <c r="B837">
        <v>5444</v>
      </c>
      <c r="C837" t="s">
        <v>1318</v>
      </c>
      <c r="D837" t="s">
        <v>1022</v>
      </c>
      <c r="E837">
        <v>2170</v>
      </c>
      <c r="F837">
        <v>2164</v>
      </c>
      <c r="G837">
        <v>500</v>
      </c>
      <c r="H837" t="s">
        <v>981</v>
      </c>
      <c r="I837">
        <v>6269</v>
      </c>
      <c r="J837" t="s">
        <v>1289</v>
      </c>
      <c r="K837" t="s">
        <v>992</v>
      </c>
      <c r="L837">
        <v>1396</v>
      </c>
      <c r="M837">
        <v>1405</v>
      </c>
      <c r="N837">
        <v>800</v>
      </c>
      <c r="O837" t="s">
        <v>984</v>
      </c>
      <c r="P837">
        <v>0.94129272910130402</v>
      </c>
      <c r="Q837">
        <v>0.95894913912157198</v>
      </c>
      <c r="R837" s="15">
        <v>4.8920764699449802E-2</v>
      </c>
      <c r="S837">
        <v>5.5982756930263097E-3</v>
      </c>
      <c r="T837">
        <v>1.2665579138271701</v>
      </c>
      <c r="U837">
        <v>1.2665579138271701</v>
      </c>
      <c r="V837">
        <v>1.423507439989</v>
      </c>
      <c r="W837">
        <v>12.74</v>
      </c>
      <c r="X837">
        <v>3.88</v>
      </c>
      <c r="Y837">
        <v>312935</v>
      </c>
      <c r="Z837">
        <v>26078</v>
      </c>
      <c r="AA837">
        <v>1.36</v>
      </c>
      <c r="AB837">
        <v>12</v>
      </c>
      <c r="AC837">
        <v>8</v>
      </c>
      <c r="AD837">
        <v>4</v>
      </c>
      <c r="AE837">
        <v>66.67</v>
      </c>
      <c r="AF837">
        <v>10</v>
      </c>
      <c r="AG837">
        <v>6</v>
      </c>
      <c r="AH837">
        <v>4</v>
      </c>
      <c r="AI837">
        <v>2</v>
      </c>
    </row>
    <row r="838" spans="1:35" x14ac:dyDescent="0.2">
      <c r="A838" s="102">
        <v>3322</v>
      </c>
      <c r="B838">
        <v>4091</v>
      </c>
      <c r="C838" t="s">
        <v>1469</v>
      </c>
      <c r="D838" t="s">
        <v>1003</v>
      </c>
      <c r="E838">
        <v>1787</v>
      </c>
      <c r="F838">
        <v>1764</v>
      </c>
      <c r="G838">
        <v>500</v>
      </c>
      <c r="H838" t="s">
        <v>981</v>
      </c>
      <c r="I838">
        <v>9513</v>
      </c>
      <c r="J838" t="s">
        <v>1138</v>
      </c>
      <c r="K838" t="s">
        <v>1026</v>
      </c>
      <c r="L838">
        <v>1903</v>
      </c>
      <c r="M838">
        <v>1886</v>
      </c>
      <c r="N838">
        <v>500</v>
      </c>
      <c r="O838" t="s">
        <v>984</v>
      </c>
      <c r="P838">
        <v>0.68973771065674006</v>
      </c>
      <c r="Q838">
        <v>0.88751905183435997</v>
      </c>
      <c r="R838" s="15">
        <v>0.271350348138574</v>
      </c>
      <c r="S838">
        <v>1.9655339557943701E-3</v>
      </c>
      <c r="T838">
        <v>1.2330600057146399</v>
      </c>
      <c r="U838">
        <v>1.2330600057146399</v>
      </c>
      <c r="V838">
        <v>1.1507207896528999</v>
      </c>
      <c r="W838">
        <v>11.83</v>
      </c>
      <c r="X838">
        <v>6.47</v>
      </c>
      <c r="Y838">
        <v>312830</v>
      </c>
      <c r="Z838">
        <v>18402</v>
      </c>
      <c r="AA838">
        <v>0.94</v>
      </c>
      <c r="AB838">
        <v>17</v>
      </c>
      <c r="AC838">
        <v>12</v>
      </c>
      <c r="AD838">
        <v>5</v>
      </c>
      <c r="AE838">
        <v>70.59</v>
      </c>
      <c r="AF838">
        <v>11</v>
      </c>
      <c r="AG838">
        <v>11</v>
      </c>
      <c r="AH838">
        <v>2</v>
      </c>
      <c r="AI838">
        <v>4</v>
      </c>
    </row>
    <row r="839" spans="1:35" x14ac:dyDescent="0.2">
      <c r="A839" s="102">
        <v>1394</v>
      </c>
      <c r="B839">
        <v>3087</v>
      </c>
      <c r="C839" t="s">
        <v>1192</v>
      </c>
      <c r="D839" t="s">
        <v>1004</v>
      </c>
      <c r="E839">
        <v>1730</v>
      </c>
      <c r="F839">
        <v>1732</v>
      </c>
      <c r="G839">
        <v>600</v>
      </c>
      <c r="H839" t="s">
        <v>981</v>
      </c>
      <c r="I839">
        <v>3099</v>
      </c>
      <c r="J839" t="s">
        <v>33</v>
      </c>
      <c r="K839" t="s">
        <v>1004</v>
      </c>
      <c r="L839">
        <v>650</v>
      </c>
      <c r="M839">
        <v>664</v>
      </c>
      <c r="N839">
        <v>1600</v>
      </c>
      <c r="O839" t="s">
        <v>984</v>
      </c>
      <c r="P839">
        <v>0.87046099276317102</v>
      </c>
      <c r="Q839">
        <v>0.933153435076437</v>
      </c>
      <c r="R839" s="15">
        <v>3.51131615980367E-2</v>
      </c>
      <c r="S839" s="15">
        <v>8.96038698618081E-2</v>
      </c>
      <c r="T839">
        <v>0.12202898480880001</v>
      </c>
      <c r="U839">
        <v>0.12202898480880001</v>
      </c>
      <c r="V839">
        <v>0.564563744193047</v>
      </c>
      <c r="W839">
        <v>0.62</v>
      </c>
      <c r="X839">
        <v>2.23</v>
      </c>
      <c r="Y839">
        <v>312828</v>
      </c>
      <c r="Z839">
        <v>15641</v>
      </c>
      <c r="AA839">
        <v>0.76</v>
      </c>
      <c r="AB839">
        <v>20</v>
      </c>
      <c r="AC839">
        <v>12</v>
      </c>
      <c r="AD839">
        <v>8</v>
      </c>
      <c r="AE839">
        <v>60</v>
      </c>
      <c r="AF839">
        <v>11</v>
      </c>
      <c r="AG839">
        <v>9</v>
      </c>
      <c r="AH839">
        <v>4</v>
      </c>
      <c r="AI839">
        <v>7</v>
      </c>
    </row>
    <row r="840" spans="1:35" x14ac:dyDescent="0.2">
      <c r="A840" s="102">
        <v>1254</v>
      </c>
      <c r="B840">
        <v>1662</v>
      </c>
      <c r="C840" t="s">
        <v>481</v>
      </c>
      <c r="D840" t="s">
        <v>1139</v>
      </c>
      <c r="E840">
        <v>2007</v>
      </c>
      <c r="F840">
        <v>2085</v>
      </c>
      <c r="G840">
        <v>500</v>
      </c>
      <c r="H840" t="s">
        <v>981</v>
      </c>
      <c r="I840">
        <v>3076</v>
      </c>
      <c r="J840" t="s">
        <v>1227</v>
      </c>
      <c r="K840" t="s">
        <v>988</v>
      </c>
      <c r="L840">
        <v>1298</v>
      </c>
      <c r="M840">
        <v>1320</v>
      </c>
      <c r="N840">
        <v>800</v>
      </c>
      <c r="O840" t="s">
        <v>984</v>
      </c>
      <c r="P840">
        <v>0.93901575497699497</v>
      </c>
      <c r="Q840">
        <v>0.93602439779284696</v>
      </c>
      <c r="R840">
        <v>4.0094007218806703E-2</v>
      </c>
      <c r="S840">
        <v>3.7480621853755003E-2</v>
      </c>
      <c r="T840">
        <v>1.47848204208022</v>
      </c>
      <c r="U840">
        <v>1.47848204208022</v>
      </c>
      <c r="V840">
        <v>0.34686163119847602</v>
      </c>
      <c r="W840">
        <v>7.54</v>
      </c>
      <c r="X840">
        <v>1.29</v>
      </c>
      <c r="Y840">
        <v>312663</v>
      </c>
      <c r="Z840">
        <v>19541</v>
      </c>
      <c r="AA840">
        <v>0.96</v>
      </c>
      <c r="AB840">
        <v>16</v>
      </c>
      <c r="AC840">
        <v>10</v>
      </c>
      <c r="AD840">
        <v>6</v>
      </c>
      <c r="AE840">
        <v>62.5</v>
      </c>
      <c r="AF840">
        <v>10</v>
      </c>
      <c r="AG840">
        <v>10</v>
      </c>
      <c r="AH840">
        <v>3</v>
      </c>
      <c r="AI840">
        <v>3</v>
      </c>
    </row>
    <row r="841" spans="1:35" x14ac:dyDescent="0.2">
      <c r="A841" s="102">
        <v>3450</v>
      </c>
      <c r="B841">
        <v>4043</v>
      </c>
      <c r="C841" t="s">
        <v>1201</v>
      </c>
      <c r="D841" t="s">
        <v>1003</v>
      </c>
      <c r="E841">
        <v>2401</v>
      </c>
      <c r="F841">
        <v>2319</v>
      </c>
      <c r="G841">
        <v>400</v>
      </c>
      <c r="H841" t="s">
        <v>981</v>
      </c>
      <c r="I841">
        <v>7186</v>
      </c>
      <c r="J841" t="s">
        <v>461</v>
      </c>
      <c r="K841" t="s">
        <v>1024</v>
      </c>
      <c r="L841">
        <v>309</v>
      </c>
      <c r="M841">
        <v>312</v>
      </c>
      <c r="N841">
        <v>3000</v>
      </c>
      <c r="O841" t="s">
        <v>984</v>
      </c>
      <c r="P841">
        <v>0.79487989290636996</v>
      </c>
      <c r="Q841">
        <v>0.88352836823800196</v>
      </c>
      <c r="R841" s="15">
        <v>0.16595570440738</v>
      </c>
      <c r="S841" s="106">
        <v>5.9452128430985698E-2</v>
      </c>
      <c r="T841">
        <v>1.5327059618224099</v>
      </c>
      <c r="U841">
        <v>1.5327059618224099</v>
      </c>
      <c r="V841">
        <v>1.8357778187509</v>
      </c>
      <c r="W841">
        <v>9.26</v>
      </c>
      <c r="X841">
        <v>0.91</v>
      </c>
      <c r="Y841">
        <v>312485</v>
      </c>
      <c r="Z841">
        <v>16447</v>
      </c>
      <c r="AA841">
        <v>0.81</v>
      </c>
      <c r="AB841">
        <v>19</v>
      </c>
      <c r="AC841">
        <v>10</v>
      </c>
      <c r="AD841">
        <v>9</v>
      </c>
      <c r="AE841">
        <v>52.63</v>
      </c>
      <c r="AF841">
        <v>9</v>
      </c>
      <c r="AG841">
        <v>9</v>
      </c>
      <c r="AH841">
        <v>6</v>
      </c>
      <c r="AI841">
        <v>4</v>
      </c>
    </row>
    <row r="842" spans="1:35" x14ac:dyDescent="0.2">
      <c r="A842" s="102">
        <v>3519</v>
      </c>
      <c r="B842">
        <v>3405</v>
      </c>
      <c r="C842" t="s">
        <v>1397</v>
      </c>
      <c r="D842" t="s">
        <v>1003</v>
      </c>
      <c r="E842">
        <v>1061</v>
      </c>
      <c r="F842">
        <v>1047</v>
      </c>
      <c r="G842">
        <v>1000</v>
      </c>
      <c r="H842" t="s">
        <v>981</v>
      </c>
      <c r="I842">
        <v>5233</v>
      </c>
      <c r="J842" t="s">
        <v>1127</v>
      </c>
      <c r="K842" t="s">
        <v>980</v>
      </c>
      <c r="L842">
        <v>2127</v>
      </c>
      <c r="M842">
        <v>2125</v>
      </c>
      <c r="N842">
        <v>500</v>
      </c>
      <c r="O842" t="s">
        <v>984</v>
      </c>
      <c r="P842">
        <v>0.81972108462466897</v>
      </c>
      <c r="Q842">
        <v>0.88174689436049603</v>
      </c>
      <c r="R842">
        <v>5.0091132181196998E-2</v>
      </c>
      <c r="S842">
        <v>8.1402071138138396E-2</v>
      </c>
      <c r="T842">
        <v>2.6595055632725399E-2</v>
      </c>
      <c r="U842">
        <v>2.6595055632725399E-2</v>
      </c>
      <c r="V842">
        <v>0.146319149748595</v>
      </c>
      <c r="W842">
        <v>0.28000000000000003</v>
      </c>
      <c r="X842">
        <v>1.46</v>
      </c>
      <c r="Y842">
        <v>311746</v>
      </c>
      <c r="Z842">
        <v>18338</v>
      </c>
      <c r="AA842">
        <v>0.85</v>
      </c>
      <c r="AB842">
        <v>17</v>
      </c>
      <c r="AC842">
        <v>11</v>
      </c>
      <c r="AD842">
        <v>6</v>
      </c>
      <c r="AE842">
        <v>64.709999999999994</v>
      </c>
      <c r="AF842">
        <v>11</v>
      </c>
      <c r="AG842">
        <v>5</v>
      </c>
      <c r="AH842">
        <v>4</v>
      </c>
      <c r="AI842">
        <v>8</v>
      </c>
    </row>
    <row r="843" spans="1:35" x14ac:dyDescent="0.2">
      <c r="A843" s="102">
        <v>1993</v>
      </c>
      <c r="B843">
        <v>2282</v>
      </c>
      <c r="C843" t="s">
        <v>1598</v>
      </c>
      <c r="D843" t="s">
        <v>1006</v>
      </c>
      <c r="E843">
        <v>3665</v>
      </c>
      <c r="F843">
        <v>3740</v>
      </c>
      <c r="G843">
        <v>200</v>
      </c>
      <c r="H843" t="s">
        <v>981</v>
      </c>
      <c r="I843">
        <v>8850</v>
      </c>
      <c r="J843" t="s">
        <v>1485</v>
      </c>
      <c r="K843" t="s">
        <v>1000</v>
      </c>
      <c r="L843">
        <v>1977</v>
      </c>
      <c r="M843">
        <v>2027</v>
      </c>
      <c r="N843">
        <v>400</v>
      </c>
      <c r="O843" t="s">
        <v>984</v>
      </c>
      <c r="P843">
        <v>0.91276972710097704</v>
      </c>
      <c r="Q843">
        <v>0.92039239784198601</v>
      </c>
      <c r="R843">
        <v>0.12591640421345701</v>
      </c>
      <c r="S843" s="15">
        <v>8.6708748379775297E-2</v>
      </c>
      <c r="T843">
        <v>0.56454693281639601</v>
      </c>
      <c r="U843">
        <v>0.56454693281639601</v>
      </c>
      <c r="V843">
        <v>0.62561502904015398</v>
      </c>
      <c r="W843">
        <v>2.12</v>
      </c>
      <c r="X843">
        <v>8.4</v>
      </c>
      <c r="Y843">
        <v>311495</v>
      </c>
      <c r="Z843">
        <v>38937</v>
      </c>
      <c r="AA843">
        <v>2.37</v>
      </c>
      <c r="AB843">
        <v>8</v>
      </c>
      <c r="AC843">
        <v>8</v>
      </c>
      <c r="AD843">
        <v>0</v>
      </c>
      <c r="AE843">
        <v>100</v>
      </c>
      <c r="AF843">
        <v>10</v>
      </c>
      <c r="AG843">
        <v>8</v>
      </c>
      <c r="AH843">
        <v>0</v>
      </c>
      <c r="AI843">
        <v>0</v>
      </c>
    </row>
    <row r="844" spans="1:35" x14ac:dyDescent="0.2">
      <c r="A844" s="102">
        <v>1620</v>
      </c>
      <c r="B844">
        <v>1820</v>
      </c>
      <c r="C844" t="s">
        <v>58</v>
      </c>
      <c r="D844" t="s">
        <v>990</v>
      </c>
      <c r="E844">
        <v>2057</v>
      </c>
      <c r="F844">
        <v>2054</v>
      </c>
      <c r="G844">
        <v>400</v>
      </c>
      <c r="H844" t="s">
        <v>981</v>
      </c>
      <c r="I844">
        <v>6465</v>
      </c>
      <c r="J844" t="s">
        <v>373</v>
      </c>
      <c r="K844" t="s">
        <v>992</v>
      </c>
      <c r="L844">
        <v>8130</v>
      </c>
      <c r="M844">
        <v>8190</v>
      </c>
      <c r="N844">
        <v>100</v>
      </c>
      <c r="O844" t="s">
        <v>984</v>
      </c>
      <c r="P844">
        <v>0.92863676439183995</v>
      </c>
      <c r="Q844">
        <v>0.92877442227782203</v>
      </c>
      <c r="R844">
        <v>7.9604015830773301E-3</v>
      </c>
      <c r="S844" s="15">
        <v>6.4018179076373097E-2</v>
      </c>
      <c r="T844">
        <v>0.26361160391754701</v>
      </c>
      <c r="U844">
        <v>0.26361160391754701</v>
      </c>
      <c r="V844">
        <v>0.72751108770054296</v>
      </c>
      <c r="W844">
        <v>0.94</v>
      </c>
      <c r="X844">
        <v>0.32</v>
      </c>
      <c r="Y844">
        <v>311455</v>
      </c>
      <c r="Z844">
        <v>28314</v>
      </c>
      <c r="AA844">
        <v>1.4</v>
      </c>
      <c r="AB844">
        <v>11</v>
      </c>
      <c r="AC844">
        <v>8</v>
      </c>
      <c r="AD844">
        <v>3</v>
      </c>
      <c r="AE844">
        <v>72.73</v>
      </c>
      <c r="AF844">
        <v>11</v>
      </c>
      <c r="AG844">
        <v>8</v>
      </c>
      <c r="AH844">
        <v>1</v>
      </c>
      <c r="AI844">
        <v>2</v>
      </c>
    </row>
    <row r="845" spans="1:35" x14ac:dyDescent="0.2">
      <c r="A845" s="102">
        <v>4308</v>
      </c>
      <c r="B845">
        <v>2201</v>
      </c>
      <c r="C845" t="s">
        <v>489</v>
      </c>
      <c r="D845" t="s">
        <v>1006</v>
      </c>
      <c r="E845">
        <v>4340</v>
      </c>
      <c r="F845">
        <v>4265</v>
      </c>
      <c r="G845">
        <v>200</v>
      </c>
      <c r="H845" t="s">
        <v>981</v>
      </c>
      <c r="I845">
        <v>4634</v>
      </c>
      <c r="J845" t="s">
        <v>62</v>
      </c>
      <c r="K845" t="s">
        <v>1003</v>
      </c>
      <c r="L845">
        <v>1920</v>
      </c>
      <c r="M845">
        <v>1921</v>
      </c>
      <c r="N845">
        <v>400</v>
      </c>
      <c r="O845" t="s">
        <v>984</v>
      </c>
      <c r="P845">
        <v>0.66467378262907995</v>
      </c>
      <c r="Q845">
        <v>0.85299429501369795</v>
      </c>
      <c r="R845" s="106">
        <v>0.29864432253546502</v>
      </c>
      <c r="S845" s="106">
        <v>8.8999184636166795E-2</v>
      </c>
      <c r="T845">
        <v>0.49233934841279198</v>
      </c>
      <c r="U845">
        <v>0.49233934841279198</v>
      </c>
      <c r="V845">
        <v>2.0490268177277698E-3</v>
      </c>
      <c r="W845">
        <v>2.74</v>
      </c>
      <c r="X845">
        <v>9.92</v>
      </c>
      <c r="Y845">
        <v>311390</v>
      </c>
      <c r="Z845">
        <v>25949</v>
      </c>
      <c r="AA845">
        <v>1.4</v>
      </c>
      <c r="AB845">
        <v>12</v>
      </c>
      <c r="AC845">
        <v>8</v>
      </c>
      <c r="AD845">
        <v>4</v>
      </c>
      <c r="AE845">
        <v>66.67</v>
      </c>
      <c r="AF845">
        <v>12</v>
      </c>
      <c r="AG845">
        <v>6</v>
      </c>
      <c r="AH845">
        <v>2</v>
      </c>
      <c r="AI845">
        <v>4</v>
      </c>
    </row>
    <row r="846" spans="1:35" x14ac:dyDescent="0.2">
      <c r="A846" s="102">
        <v>2328</v>
      </c>
      <c r="B846">
        <v>1941</v>
      </c>
      <c r="C846" t="s">
        <v>1269</v>
      </c>
      <c r="D846" t="s">
        <v>990</v>
      </c>
      <c r="E846">
        <v>2206</v>
      </c>
      <c r="F846">
        <v>2222</v>
      </c>
      <c r="G846">
        <v>400</v>
      </c>
      <c r="H846" t="s">
        <v>981</v>
      </c>
      <c r="I846">
        <v>8425</v>
      </c>
      <c r="J846" t="s">
        <v>1109</v>
      </c>
      <c r="K846" t="s">
        <v>987</v>
      </c>
      <c r="L846">
        <v>2140</v>
      </c>
      <c r="M846">
        <v>2161</v>
      </c>
      <c r="N846">
        <v>400</v>
      </c>
      <c r="O846" t="s">
        <v>984</v>
      </c>
      <c r="P846">
        <v>0.77758507027190804</v>
      </c>
      <c r="Q846">
        <v>0.91228623687986699</v>
      </c>
      <c r="R846" s="106">
        <v>7.7670349143625805E-2</v>
      </c>
      <c r="S846" s="106">
        <v>5.47874011473998E-2</v>
      </c>
      <c r="T846">
        <v>0.682047154739849</v>
      </c>
      <c r="U846">
        <v>0.682047154739849</v>
      </c>
      <c r="V846">
        <v>0.74957807679412802</v>
      </c>
      <c r="W846">
        <v>9.2200000000000006</v>
      </c>
      <c r="X846">
        <v>2.75</v>
      </c>
      <c r="Y846">
        <v>311245</v>
      </c>
      <c r="Z846">
        <v>19453</v>
      </c>
      <c r="AA846">
        <v>1.06</v>
      </c>
      <c r="AB846">
        <v>16</v>
      </c>
      <c r="AC846">
        <v>9</v>
      </c>
      <c r="AD846">
        <v>7</v>
      </c>
      <c r="AE846">
        <v>56.25</v>
      </c>
      <c r="AF846">
        <v>12</v>
      </c>
      <c r="AG846">
        <v>7</v>
      </c>
      <c r="AH846">
        <v>4</v>
      </c>
      <c r="AI846">
        <v>5</v>
      </c>
    </row>
    <row r="847" spans="1:35" x14ac:dyDescent="0.2">
      <c r="A847" s="102">
        <v>4382</v>
      </c>
      <c r="B847">
        <v>3048</v>
      </c>
      <c r="C847" t="s">
        <v>1226</v>
      </c>
      <c r="D847" t="s">
        <v>1004</v>
      </c>
      <c r="E847">
        <v>1026</v>
      </c>
      <c r="F847">
        <v>1031</v>
      </c>
      <c r="G847">
        <v>1000</v>
      </c>
      <c r="H847" t="s">
        <v>981</v>
      </c>
      <c r="I847">
        <v>8876</v>
      </c>
      <c r="J847" t="s">
        <v>1627</v>
      </c>
      <c r="K847" t="s">
        <v>993</v>
      </c>
      <c r="L847">
        <v>2400</v>
      </c>
      <c r="M847">
        <v>2462</v>
      </c>
      <c r="N847">
        <v>400</v>
      </c>
      <c r="O847" t="s">
        <v>984</v>
      </c>
      <c r="P847">
        <v>0.73016816612535396</v>
      </c>
      <c r="Q847">
        <v>0.85015080462875403</v>
      </c>
      <c r="R847" s="15">
        <v>0.21110062394951301</v>
      </c>
      <c r="S847">
        <v>9.1821390277067302E-2</v>
      </c>
      <c r="T847">
        <v>0.68830097440260396</v>
      </c>
      <c r="U847">
        <v>0.68830097440260396</v>
      </c>
      <c r="V847">
        <v>0.69097713449023701</v>
      </c>
      <c r="W847">
        <v>4.0199999999999996</v>
      </c>
      <c r="X847">
        <v>4.6900000000000004</v>
      </c>
      <c r="Y847">
        <v>311211</v>
      </c>
      <c r="Z847">
        <v>15561</v>
      </c>
      <c r="AA847">
        <v>0.76</v>
      </c>
      <c r="AB847">
        <v>20</v>
      </c>
      <c r="AC847">
        <v>11</v>
      </c>
      <c r="AD847">
        <v>9</v>
      </c>
      <c r="AE847">
        <v>55</v>
      </c>
      <c r="AF847">
        <v>9</v>
      </c>
      <c r="AG847">
        <v>10</v>
      </c>
      <c r="AH847">
        <v>6</v>
      </c>
      <c r="AI847">
        <v>4</v>
      </c>
    </row>
    <row r="848" spans="1:35" x14ac:dyDescent="0.2">
      <c r="A848" s="102">
        <v>159</v>
      </c>
      <c r="B848">
        <v>6479</v>
      </c>
      <c r="C848" t="s">
        <v>466</v>
      </c>
      <c r="D848" t="s">
        <v>986</v>
      </c>
      <c r="E848">
        <v>1782</v>
      </c>
      <c r="F848">
        <v>1767</v>
      </c>
      <c r="G848">
        <v>600</v>
      </c>
      <c r="H848" t="s">
        <v>984</v>
      </c>
      <c r="I848">
        <v>7282</v>
      </c>
      <c r="J848" t="s">
        <v>1173</v>
      </c>
      <c r="K848" t="s">
        <v>996</v>
      </c>
      <c r="L848">
        <v>1990</v>
      </c>
      <c r="M848">
        <v>2060</v>
      </c>
      <c r="N848">
        <v>500</v>
      </c>
      <c r="O848" t="s">
        <v>981</v>
      </c>
      <c r="P848">
        <v>0.95658790933113502</v>
      </c>
      <c r="Q848">
        <v>0.96664437649432999</v>
      </c>
      <c r="R848">
        <v>0.126215854476873</v>
      </c>
      <c r="S848">
        <v>3.2101404391959801E-3</v>
      </c>
      <c r="T848">
        <v>-0.47086219217382003</v>
      </c>
      <c r="U848">
        <v>0.47086219217382003</v>
      </c>
      <c r="V848">
        <v>1.05104656336539</v>
      </c>
      <c r="W848">
        <v>-1.8</v>
      </c>
      <c r="X848">
        <v>2.93</v>
      </c>
      <c r="Y848">
        <v>311123</v>
      </c>
      <c r="Z848">
        <v>17285</v>
      </c>
      <c r="AA848">
        <v>0.78</v>
      </c>
      <c r="AB848">
        <v>18</v>
      </c>
      <c r="AC848">
        <v>10</v>
      </c>
      <c r="AD848">
        <v>8</v>
      </c>
      <c r="AE848">
        <v>55.56</v>
      </c>
      <c r="AF848">
        <v>9</v>
      </c>
      <c r="AG848">
        <v>10</v>
      </c>
      <c r="AH848">
        <v>5</v>
      </c>
      <c r="AI848">
        <v>3</v>
      </c>
    </row>
    <row r="849" spans="1:35" x14ac:dyDescent="0.2">
      <c r="A849" s="102">
        <v>4315</v>
      </c>
      <c r="B849">
        <v>5463</v>
      </c>
      <c r="C849" t="s">
        <v>63</v>
      </c>
      <c r="D849" t="s">
        <v>1022</v>
      </c>
      <c r="E849">
        <v>2752</v>
      </c>
      <c r="F849">
        <v>2683</v>
      </c>
      <c r="G849">
        <v>400</v>
      </c>
      <c r="H849" t="s">
        <v>981</v>
      </c>
      <c r="I849">
        <v>7984</v>
      </c>
      <c r="J849" t="s">
        <v>663</v>
      </c>
      <c r="K849" t="s">
        <v>1002</v>
      </c>
      <c r="L849">
        <v>1284</v>
      </c>
      <c r="M849">
        <v>1284</v>
      </c>
      <c r="N849">
        <v>800</v>
      </c>
      <c r="O849" t="s">
        <v>984</v>
      </c>
      <c r="P849">
        <v>0.58197941577142898</v>
      </c>
      <c r="Q849">
        <v>0.85286199279909702</v>
      </c>
      <c r="R849" s="15">
        <v>0.12645345482586601</v>
      </c>
      <c r="S849" s="15">
        <v>2.1226151356279099E-2</v>
      </c>
      <c r="T849">
        <v>2.62067690675075</v>
      </c>
      <c r="U849">
        <v>2.62067690675075</v>
      </c>
      <c r="V849">
        <v>3.1682380040812199</v>
      </c>
      <c r="W849">
        <v>13.89</v>
      </c>
      <c r="X849">
        <v>4.29</v>
      </c>
      <c r="Y849">
        <v>311041</v>
      </c>
      <c r="Z849">
        <v>23926</v>
      </c>
      <c r="AA849">
        <v>1.22</v>
      </c>
      <c r="AB849">
        <v>13</v>
      </c>
      <c r="AC849">
        <v>9</v>
      </c>
      <c r="AD849">
        <v>4</v>
      </c>
      <c r="AE849">
        <v>69.23</v>
      </c>
      <c r="AF849">
        <v>14</v>
      </c>
      <c r="AG849">
        <v>8</v>
      </c>
      <c r="AH849">
        <v>2</v>
      </c>
      <c r="AI849">
        <v>3</v>
      </c>
    </row>
    <row r="850" spans="1:35" x14ac:dyDescent="0.2">
      <c r="A850" s="102">
        <v>95</v>
      </c>
      <c r="B850">
        <v>6471</v>
      </c>
      <c r="C850" t="s">
        <v>877</v>
      </c>
      <c r="D850" t="s">
        <v>992</v>
      </c>
      <c r="E850">
        <v>742</v>
      </c>
      <c r="F850">
        <v>738</v>
      </c>
      <c r="G850">
        <v>1400</v>
      </c>
      <c r="H850" t="s">
        <v>981</v>
      </c>
      <c r="I850">
        <v>7762</v>
      </c>
      <c r="J850" t="s">
        <v>1134</v>
      </c>
      <c r="K850" t="s">
        <v>989</v>
      </c>
      <c r="L850">
        <v>340</v>
      </c>
      <c r="M850">
        <v>357</v>
      </c>
      <c r="N850">
        <v>2900</v>
      </c>
      <c r="O850" t="s">
        <v>984</v>
      </c>
      <c r="P850">
        <v>0.87274417767585699</v>
      </c>
      <c r="Q850">
        <v>0.97114992034423997</v>
      </c>
      <c r="R850" s="15">
        <v>0.24112124345513</v>
      </c>
      <c r="S850">
        <v>7.9310955079704894E-3</v>
      </c>
      <c r="T850">
        <v>1.76850915857826</v>
      </c>
      <c r="U850">
        <v>1.76850915857826</v>
      </c>
      <c r="V850">
        <v>2.4651246272774299</v>
      </c>
      <c r="W850">
        <v>9.6199999999999992</v>
      </c>
      <c r="X850">
        <v>0.2</v>
      </c>
      <c r="Y850">
        <v>311027</v>
      </c>
      <c r="Z850">
        <v>16370</v>
      </c>
      <c r="AA850">
        <v>0.8</v>
      </c>
      <c r="AB850">
        <v>19</v>
      </c>
      <c r="AC850">
        <v>12</v>
      </c>
      <c r="AD850">
        <v>7</v>
      </c>
      <c r="AE850">
        <v>63.16</v>
      </c>
      <c r="AF850">
        <v>14</v>
      </c>
      <c r="AG850">
        <v>7</v>
      </c>
      <c r="AH850">
        <v>2</v>
      </c>
      <c r="AI850">
        <v>10</v>
      </c>
    </row>
    <row r="851" spans="1:35" x14ac:dyDescent="0.2">
      <c r="A851" s="102">
        <v>2928</v>
      </c>
      <c r="B851">
        <v>4188</v>
      </c>
      <c r="C851" t="s">
        <v>1142</v>
      </c>
      <c r="D851" t="s">
        <v>1003</v>
      </c>
      <c r="E851">
        <v>588</v>
      </c>
      <c r="F851">
        <v>572.4</v>
      </c>
      <c r="G851">
        <v>1900</v>
      </c>
      <c r="H851" t="s">
        <v>984</v>
      </c>
      <c r="I851">
        <v>7270</v>
      </c>
      <c r="J851" t="s">
        <v>1634</v>
      </c>
      <c r="K851" t="s">
        <v>996</v>
      </c>
      <c r="L851">
        <v>2121</v>
      </c>
      <c r="M851">
        <v>2157.5</v>
      </c>
      <c r="N851">
        <v>500</v>
      </c>
      <c r="O851" t="s">
        <v>981</v>
      </c>
      <c r="P851">
        <v>0.90330114271968098</v>
      </c>
      <c r="Q851">
        <v>0.89757920824077098</v>
      </c>
      <c r="R851" s="15">
        <v>0.12731493357749299</v>
      </c>
      <c r="S851">
        <v>3.4538948389664502E-2</v>
      </c>
      <c r="T851">
        <v>-1.5654493074009901</v>
      </c>
      <c r="U851">
        <v>1.5654493074009901</v>
      </c>
      <c r="V851">
        <v>1.0051703453127501</v>
      </c>
      <c r="W851">
        <v>-10.58</v>
      </c>
      <c r="X851">
        <v>0.82</v>
      </c>
      <c r="Y851">
        <v>310307</v>
      </c>
      <c r="Z851">
        <v>13492</v>
      </c>
      <c r="AA851">
        <v>0.62</v>
      </c>
      <c r="AB851">
        <v>23</v>
      </c>
      <c r="AC851">
        <v>13</v>
      </c>
      <c r="AD851">
        <v>10</v>
      </c>
      <c r="AE851">
        <v>56.52</v>
      </c>
      <c r="AF851">
        <v>12</v>
      </c>
      <c r="AG851">
        <v>9</v>
      </c>
      <c r="AH851">
        <v>5</v>
      </c>
      <c r="AI851">
        <v>9</v>
      </c>
    </row>
    <row r="852" spans="1:35" x14ac:dyDescent="0.2">
      <c r="A852" s="102">
        <v>3999</v>
      </c>
      <c r="B852">
        <v>2607</v>
      </c>
      <c r="C852" t="s">
        <v>1007</v>
      </c>
      <c r="D852" t="s">
        <v>1006</v>
      </c>
      <c r="E852">
        <v>2728</v>
      </c>
      <c r="F852">
        <v>2784</v>
      </c>
      <c r="G852">
        <v>300</v>
      </c>
      <c r="H852" t="s">
        <v>981</v>
      </c>
      <c r="I852">
        <v>2784</v>
      </c>
      <c r="J852" t="s">
        <v>813</v>
      </c>
      <c r="K852" t="s">
        <v>988</v>
      </c>
      <c r="L852">
        <v>2063</v>
      </c>
      <c r="M852">
        <v>2090</v>
      </c>
      <c r="N852">
        <v>400</v>
      </c>
      <c r="O852" t="s">
        <v>984</v>
      </c>
      <c r="P852">
        <v>0.68648085438182904</v>
      </c>
      <c r="Q852">
        <v>0.86580357078876402</v>
      </c>
      <c r="R852">
        <v>0.115345973338197</v>
      </c>
      <c r="S852">
        <v>5.9249061120709302E-2</v>
      </c>
      <c r="T852">
        <v>1.4412296581231401</v>
      </c>
      <c r="U852">
        <v>1.4412296581231401</v>
      </c>
      <c r="V852">
        <v>1.32488500444136</v>
      </c>
      <c r="W852">
        <v>5.8</v>
      </c>
      <c r="X852">
        <v>0.1</v>
      </c>
      <c r="Y852">
        <v>310282</v>
      </c>
      <c r="Z852">
        <v>28207</v>
      </c>
      <c r="AA852">
        <v>1.63</v>
      </c>
      <c r="AB852">
        <v>11</v>
      </c>
      <c r="AC852">
        <v>7</v>
      </c>
      <c r="AD852">
        <v>4</v>
      </c>
      <c r="AE852">
        <v>63.64</v>
      </c>
      <c r="AF852">
        <v>10</v>
      </c>
      <c r="AG852">
        <v>6</v>
      </c>
      <c r="AH852">
        <v>2</v>
      </c>
      <c r="AI852">
        <v>3</v>
      </c>
    </row>
    <row r="853" spans="1:35" x14ac:dyDescent="0.2">
      <c r="A853" s="102">
        <v>1894</v>
      </c>
      <c r="B853">
        <v>3401</v>
      </c>
      <c r="C853" t="s">
        <v>540</v>
      </c>
      <c r="D853" t="s">
        <v>1199</v>
      </c>
      <c r="E853">
        <v>1639</v>
      </c>
      <c r="F853">
        <v>1645</v>
      </c>
      <c r="G853">
        <v>400</v>
      </c>
      <c r="H853" t="s">
        <v>984</v>
      </c>
      <c r="I853">
        <v>6963</v>
      </c>
      <c r="J853" t="s">
        <v>1488</v>
      </c>
      <c r="K853" t="s">
        <v>986</v>
      </c>
      <c r="L853">
        <v>7000</v>
      </c>
      <c r="M853">
        <v>6860</v>
      </c>
      <c r="N853">
        <v>100</v>
      </c>
      <c r="O853" t="s">
        <v>981</v>
      </c>
      <c r="P853">
        <v>0.719243323730693</v>
      </c>
      <c r="Q853">
        <v>0.92288492142079903</v>
      </c>
      <c r="R853">
        <v>0.22332187799688599</v>
      </c>
      <c r="S853" s="15">
        <v>5.1406574993521498E-3</v>
      </c>
      <c r="T853">
        <v>-0.91173555060654898</v>
      </c>
      <c r="U853">
        <v>0.91173555060654898</v>
      </c>
      <c r="V853">
        <v>1.2339974109638301</v>
      </c>
      <c r="W853">
        <v>-7.67</v>
      </c>
      <c r="X853">
        <v>4.08</v>
      </c>
      <c r="Y853">
        <v>310116</v>
      </c>
      <c r="Z853">
        <v>31012</v>
      </c>
      <c r="AA853">
        <v>1.46</v>
      </c>
      <c r="AB853">
        <v>10</v>
      </c>
      <c r="AC853">
        <v>5</v>
      </c>
      <c r="AD853">
        <v>5</v>
      </c>
      <c r="AE853">
        <v>50</v>
      </c>
      <c r="AF853">
        <v>10</v>
      </c>
      <c r="AG853">
        <v>5</v>
      </c>
      <c r="AH853">
        <v>2</v>
      </c>
      <c r="AI853">
        <v>3</v>
      </c>
    </row>
    <row r="854" spans="1:35" x14ac:dyDescent="0.2">
      <c r="A854" s="102">
        <v>2656</v>
      </c>
      <c r="B854">
        <v>3632</v>
      </c>
      <c r="C854" t="s">
        <v>1630</v>
      </c>
      <c r="D854" t="s">
        <v>983</v>
      </c>
      <c r="E854">
        <v>448</v>
      </c>
      <c r="F854">
        <v>444</v>
      </c>
      <c r="G854">
        <v>2000</v>
      </c>
      <c r="H854" t="s">
        <v>984</v>
      </c>
      <c r="I854">
        <v>4471</v>
      </c>
      <c r="J854" t="s">
        <v>1320</v>
      </c>
      <c r="K854" t="s">
        <v>1003</v>
      </c>
      <c r="L854">
        <v>4470</v>
      </c>
      <c r="M854">
        <v>4520</v>
      </c>
      <c r="N854">
        <v>200</v>
      </c>
      <c r="O854" t="s">
        <v>981</v>
      </c>
      <c r="P854">
        <v>0.94083314532145301</v>
      </c>
      <c r="Q854">
        <v>0.90449939610571395</v>
      </c>
      <c r="R854" s="15">
        <v>5.6993623589117702E-5</v>
      </c>
      <c r="S854" s="15">
        <v>1.5713407532565601E-2</v>
      </c>
      <c r="T854">
        <v>-0.183141791925477</v>
      </c>
      <c r="U854">
        <v>0.183141791925477</v>
      </c>
      <c r="V854">
        <v>0.56950061896549398</v>
      </c>
      <c r="W854">
        <v>-0.84</v>
      </c>
      <c r="X854">
        <v>1.77</v>
      </c>
      <c r="Y854">
        <v>309991</v>
      </c>
      <c r="Z854">
        <v>16315</v>
      </c>
      <c r="AA854">
        <v>0.89</v>
      </c>
      <c r="AB854">
        <v>19</v>
      </c>
      <c r="AC854">
        <v>12</v>
      </c>
      <c r="AD854">
        <v>7</v>
      </c>
      <c r="AE854">
        <v>63.16</v>
      </c>
      <c r="AF854">
        <v>11</v>
      </c>
      <c r="AG854">
        <v>9</v>
      </c>
      <c r="AH854">
        <v>6</v>
      </c>
      <c r="AI854">
        <v>4</v>
      </c>
    </row>
    <row r="855" spans="1:35" x14ac:dyDescent="0.2">
      <c r="A855" s="102">
        <v>1284</v>
      </c>
      <c r="B855">
        <v>1812</v>
      </c>
      <c r="C855" t="s">
        <v>1048</v>
      </c>
      <c r="D855" t="s">
        <v>990</v>
      </c>
      <c r="E855">
        <v>1196</v>
      </c>
      <c r="F855">
        <v>1187</v>
      </c>
      <c r="G855">
        <v>900</v>
      </c>
      <c r="H855" t="s">
        <v>984</v>
      </c>
      <c r="I855">
        <v>3632</v>
      </c>
      <c r="J855" t="s">
        <v>1630</v>
      </c>
      <c r="K855" t="s">
        <v>983</v>
      </c>
      <c r="L855">
        <v>448</v>
      </c>
      <c r="M855">
        <v>444</v>
      </c>
      <c r="N855">
        <v>2400</v>
      </c>
      <c r="O855" t="s">
        <v>981</v>
      </c>
      <c r="P855">
        <v>0.87656027390669899</v>
      </c>
      <c r="Q855">
        <v>0.935240316454097</v>
      </c>
      <c r="R855">
        <v>4.7237201885664999E-2</v>
      </c>
      <c r="S855">
        <v>5.3361491765185697E-2</v>
      </c>
      <c r="T855">
        <v>-0.277097511732188</v>
      </c>
      <c r="U855">
        <v>0.277097511732188</v>
      </c>
      <c r="V855">
        <v>0.43738350922431402</v>
      </c>
      <c r="W855">
        <v>-1.65</v>
      </c>
      <c r="X855">
        <v>0.25</v>
      </c>
      <c r="Y855">
        <v>309854</v>
      </c>
      <c r="Z855">
        <v>15493</v>
      </c>
      <c r="AA855">
        <v>0.8</v>
      </c>
      <c r="AB855">
        <v>20</v>
      </c>
      <c r="AC855">
        <v>14</v>
      </c>
      <c r="AD855">
        <v>6</v>
      </c>
      <c r="AE855">
        <v>70</v>
      </c>
      <c r="AF855">
        <v>13</v>
      </c>
      <c r="AG855">
        <v>9</v>
      </c>
      <c r="AH855">
        <v>3</v>
      </c>
      <c r="AI855">
        <v>8</v>
      </c>
    </row>
    <row r="856" spans="1:35" x14ac:dyDescent="0.2">
      <c r="A856" s="102">
        <v>3157</v>
      </c>
      <c r="B856">
        <v>7846</v>
      </c>
      <c r="C856" t="s">
        <v>659</v>
      </c>
      <c r="D856" t="s">
        <v>1002</v>
      </c>
      <c r="E856">
        <v>3595</v>
      </c>
      <c r="F856">
        <v>3555</v>
      </c>
      <c r="G856">
        <v>300</v>
      </c>
      <c r="H856" t="s">
        <v>984</v>
      </c>
      <c r="I856">
        <v>8020</v>
      </c>
      <c r="J856" t="s">
        <v>1061</v>
      </c>
      <c r="K856" t="s">
        <v>988</v>
      </c>
      <c r="L856">
        <v>1191</v>
      </c>
      <c r="M856">
        <v>1216</v>
      </c>
      <c r="N856">
        <v>900</v>
      </c>
      <c r="O856" t="s">
        <v>981</v>
      </c>
      <c r="P856">
        <v>0.75432662440690101</v>
      </c>
      <c r="Q856">
        <v>0.89212784555200397</v>
      </c>
      <c r="R856">
        <v>0.49308258704699198</v>
      </c>
      <c r="S856">
        <v>7.6409979839423298E-2</v>
      </c>
      <c r="T856">
        <v>-1.1198030484679899</v>
      </c>
      <c r="U856">
        <v>1.1198030484679899</v>
      </c>
      <c r="V856">
        <v>0.770438479512497</v>
      </c>
      <c r="W856">
        <v>-7.31</v>
      </c>
      <c r="X856">
        <v>2.62</v>
      </c>
      <c r="Y856">
        <v>309764</v>
      </c>
      <c r="Z856">
        <v>18221</v>
      </c>
      <c r="AA856">
        <v>1.1200000000000001</v>
      </c>
      <c r="AB856">
        <v>17</v>
      </c>
      <c r="AC856">
        <v>12</v>
      </c>
      <c r="AD856">
        <v>5</v>
      </c>
      <c r="AE856">
        <v>70.59</v>
      </c>
      <c r="AF856">
        <v>12</v>
      </c>
      <c r="AG856">
        <v>8</v>
      </c>
      <c r="AH856">
        <v>4</v>
      </c>
      <c r="AI856">
        <v>5</v>
      </c>
    </row>
    <row r="857" spans="1:35" x14ac:dyDescent="0.2">
      <c r="A857" s="102">
        <v>3067</v>
      </c>
      <c r="B857">
        <v>4061</v>
      </c>
      <c r="C857" t="s">
        <v>1161</v>
      </c>
      <c r="D857" t="s">
        <v>1003</v>
      </c>
      <c r="E857">
        <v>2688</v>
      </c>
      <c r="F857">
        <v>2686</v>
      </c>
      <c r="G857">
        <v>300</v>
      </c>
      <c r="H857" t="s">
        <v>981</v>
      </c>
      <c r="I857">
        <v>8309</v>
      </c>
      <c r="J857" t="s">
        <v>695</v>
      </c>
      <c r="K857" t="s">
        <v>1024</v>
      </c>
      <c r="L857">
        <v>2921</v>
      </c>
      <c r="M857">
        <v>2892</v>
      </c>
      <c r="N857">
        <v>300</v>
      </c>
      <c r="O857" t="s">
        <v>984</v>
      </c>
      <c r="P857">
        <v>0.61028913155502296</v>
      </c>
      <c r="Q857">
        <v>0.89405984462468802</v>
      </c>
      <c r="R857">
        <v>0.49694818721797501</v>
      </c>
      <c r="S857">
        <v>4.1535970977385303E-2</v>
      </c>
      <c r="T857">
        <v>2.19284460959731</v>
      </c>
      <c r="U857">
        <v>2.19284460959731</v>
      </c>
      <c r="V857">
        <v>1.9936843786445699</v>
      </c>
      <c r="W857">
        <v>16.010000000000002</v>
      </c>
      <c r="X857">
        <v>7.12</v>
      </c>
      <c r="Y857">
        <v>309710</v>
      </c>
      <c r="Z857">
        <v>61942</v>
      </c>
      <c r="AA857">
        <v>3.35</v>
      </c>
      <c r="AB857">
        <v>5</v>
      </c>
      <c r="AC857">
        <v>4</v>
      </c>
      <c r="AD857">
        <v>1</v>
      </c>
      <c r="AE857">
        <v>80</v>
      </c>
      <c r="AF857">
        <v>10</v>
      </c>
      <c r="AG857">
        <v>3</v>
      </c>
      <c r="AH857">
        <v>1</v>
      </c>
      <c r="AI857">
        <v>1</v>
      </c>
    </row>
    <row r="858" spans="1:35" x14ac:dyDescent="0.2">
      <c r="A858" s="102">
        <v>1726</v>
      </c>
      <c r="B858">
        <v>1417</v>
      </c>
      <c r="C858" t="s">
        <v>1641</v>
      </c>
      <c r="D858" t="s">
        <v>990</v>
      </c>
      <c r="E858">
        <v>1485</v>
      </c>
      <c r="F858">
        <v>1486</v>
      </c>
      <c r="G858">
        <v>700</v>
      </c>
      <c r="H858" t="s">
        <v>981</v>
      </c>
      <c r="I858">
        <v>4917</v>
      </c>
      <c r="J858" t="s">
        <v>1241</v>
      </c>
      <c r="K858" t="s">
        <v>1003</v>
      </c>
      <c r="L858">
        <v>2128</v>
      </c>
      <c r="M858">
        <v>2135</v>
      </c>
      <c r="N858">
        <v>500</v>
      </c>
      <c r="O858" t="s">
        <v>984</v>
      </c>
      <c r="P858">
        <v>0.73928290663995699</v>
      </c>
      <c r="Q858">
        <v>0.92648044324754797</v>
      </c>
      <c r="R858">
        <v>0.32406937925009599</v>
      </c>
      <c r="S858">
        <v>1.42099898223559E-2</v>
      </c>
      <c r="T858">
        <v>1.97318750145226</v>
      </c>
      <c r="U858">
        <v>1.97318750145226</v>
      </c>
      <c r="V858">
        <v>2.2166310393970101</v>
      </c>
      <c r="W858">
        <v>9.43</v>
      </c>
      <c r="X858">
        <v>2.56</v>
      </c>
      <c r="Y858">
        <v>309708</v>
      </c>
      <c r="Z858">
        <v>25809</v>
      </c>
      <c r="AA858">
        <v>1.37</v>
      </c>
      <c r="AB858">
        <v>12</v>
      </c>
      <c r="AC858">
        <v>10</v>
      </c>
      <c r="AD858">
        <v>2</v>
      </c>
      <c r="AE858">
        <v>83.33</v>
      </c>
      <c r="AF858">
        <v>13</v>
      </c>
      <c r="AG858">
        <v>6</v>
      </c>
      <c r="AH858">
        <v>1</v>
      </c>
      <c r="AI858">
        <v>5</v>
      </c>
    </row>
    <row r="859" spans="1:35" x14ac:dyDescent="0.2">
      <c r="A859" s="102">
        <v>2041</v>
      </c>
      <c r="B859">
        <v>1417</v>
      </c>
      <c r="C859" t="s">
        <v>1641</v>
      </c>
      <c r="D859" t="s">
        <v>990</v>
      </c>
      <c r="E859">
        <v>1485</v>
      </c>
      <c r="F859">
        <v>1486</v>
      </c>
      <c r="G859">
        <v>700</v>
      </c>
      <c r="H859" t="s">
        <v>981</v>
      </c>
      <c r="I859">
        <v>4114</v>
      </c>
      <c r="J859" t="s">
        <v>1088</v>
      </c>
      <c r="K859" t="s">
        <v>1003</v>
      </c>
      <c r="L859">
        <v>5540</v>
      </c>
      <c r="M859">
        <v>5430</v>
      </c>
      <c r="N859">
        <v>200</v>
      </c>
      <c r="O859" t="s">
        <v>984</v>
      </c>
      <c r="P859">
        <v>0.88360966536980601</v>
      </c>
      <c r="Q859">
        <v>0.91910054975338196</v>
      </c>
      <c r="R859" s="15">
        <v>0.13005594338294099</v>
      </c>
      <c r="S859" s="15">
        <v>2.66608137210681E-2</v>
      </c>
      <c r="T859">
        <v>1.3509699299634499</v>
      </c>
      <c r="U859">
        <v>1.3509699299634499</v>
      </c>
      <c r="V859">
        <v>0.61089499264954605</v>
      </c>
      <c r="W859">
        <v>4.29</v>
      </c>
      <c r="X859">
        <v>4.22</v>
      </c>
      <c r="Y859">
        <v>309416</v>
      </c>
      <c r="Z859">
        <v>20628</v>
      </c>
      <c r="AA859">
        <v>1.1499999999999999</v>
      </c>
      <c r="AB859">
        <v>15</v>
      </c>
      <c r="AC859">
        <v>9</v>
      </c>
      <c r="AD859">
        <v>6</v>
      </c>
      <c r="AE859">
        <v>60</v>
      </c>
      <c r="AF859">
        <v>12</v>
      </c>
      <c r="AG859">
        <v>9</v>
      </c>
      <c r="AH859">
        <v>2</v>
      </c>
      <c r="AI859">
        <v>4</v>
      </c>
    </row>
    <row r="860" spans="1:35" x14ac:dyDescent="0.2">
      <c r="A860" s="102">
        <v>3827</v>
      </c>
      <c r="B860">
        <v>3405</v>
      </c>
      <c r="C860" t="s">
        <v>1397</v>
      </c>
      <c r="D860" t="s">
        <v>1003</v>
      </c>
      <c r="E860">
        <v>1061</v>
      </c>
      <c r="F860">
        <v>1047</v>
      </c>
      <c r="G860">
        <v>1000</v>
      </c>
      <c r="H860" t="s">
        <v>984</v>
      </c>
      <c r="I860">
        <v>9716</v>
      </c>
      <c r="J860" t="s">
        <v>1128</v>
      </c>
      <c r="K860" t="s">
        <v>993</v>
      </c>
      <c r="L860">
        <v>868</v>
      </c>
      <c r="M860">
        <v>867</v>
      </c>
      <c r="N860">
        <v>1200</v>
      </c>
      <c r="O860" t="s">
        <v>981</v>
      </c>
      <c r="P860">
        <v>0.86744703998166195</v>
      </c>
      <c r="Q860">
        <v>0.871893613030849</v>
      </c>
      <c r="R860" s="15">
        <v>1.2076766630192901E-2</v>
      </c>
      <c r="S860">
        <v>8.35484001744074E-2</v>
      </c>
      <c r="T860">
        <v>-0.14937627407318399</v>
      </c>
      <c r="U860">
        <v>0.14937627407318399</v>
      </c>
      <c r="V860">
        <v>3.7964815117820301E-2</v>
      </c>
      <c r="W860">
        <v>-1.77</v>
      </c>
      <c r="X860">
        <v>0.63</v>
      </c>
      <c r="Y860">
        <v>309079</v>
      </c>
      <c r="Z860">
        <v>18181</v>
      </c>
      <c r="AA860">
        <v>0.9</v>
      </c>
      <c r="AB860">
        <v>17</v>
      </c>
      <c r="AC860">
        <v>9</v>
      </c>
      <c r="AD860">
        <v>8</v>
      </c>
      <c r="AE860">
        <v>52.94</v>
      </c>
      <c r="AF860">
        <v>10</v>
      </c>
      <c r="AG860">
        <v>8</v>
      </c>
      <c r="AH860">
        <v>6</v>
      </c>
      <c r="AI860">
        <v>3</v>
      </c>
    </row>
    <row r="861" spans="1:35" x14ac:dyDescent="0.2">
      <c r="A861" s="102">
        <v>2756</v>
      </c>
      <c r="B861">
        <v>5713</v>
      </c>
      <c r="C861" t="s">
        <v>1198</v>
      </c>
      <c r="D861" t="s">
        <v>994</v>
      </c>
      <c r="E861">
        <v>2804</v>
      </c>
      <c r="F861">
        <v>2770</v>
      </c>
      <c r="G861">
        <v>300</v>
      </c>
      <c r="H861" t="s">
        <v>981</v>
      </c>
      <c r="I861">
        <v>5803</v>
      </c>
      <c r="J861" t="s">
        <v>23</v>
      </c>
      <c r="K861" t="s">
        <v>994</v>
      </c>
      <c r="L861">
        <v>302</v>
      </c>
      <c r="M861">
        <v>296</v>
      </c>
      <c r="N861">
        <v>2800</v>
      </c>
      <c r="O861" t="s">
        <v>984</v>
      </c>
      <c r="P861">
        <v>0.75301964071685901</v>
      </c>
      <c r="Q861">
        <v>0.90182871759788996</v>
      </c>
      <c r="R861" s="15">
        <v>0.40744429957374101</v>
      </c>
      <c r="S861">
        <v>8.5054935863422498E-2</v>
      </c>
      <c r="T861">
        <v>2.1882692662893799</v>
      </c>
      <c r="U861">
        <v>2.1882692662893799</v>
      </c>
      <c r="V861">
        <v>2.0091100262985999</v>
      </c>
      <c r="W861">
        <v>13.27</v>
      </c>
      <c r="X861">
        <v>0.26</v>
      </c>
      <c r="Y861">
        <v>308875</v>
      </c>
      <c r="Z861">
        <v>16257</v>
      </c>
      <c r="AA861">
        <v>0.69</v>
      </c>
      <c r="AB861">
        <v>19</v>
      </c>
      <c r="AC861">
        <v>12</v>
      </c>
      <c r="AD861">
        <v>7</v>
      </c>
      <c r="AE861">
        <v>63.16</v>
      </c>
      <c r="AF861">
        <v>10</v>
      </c>
      <c r="AG861">
        <v>9</v>
      </c>
      <c r="AH861">
        <v>6</v>
      </c>
      <c r="AI861">
        <v>4</v>
      </c>
    </row>
    <row r="862" spans="1:35" x14ac:dyDescent="0.2">
      <c r="A862" s="102">
        <v>8</v>
      </c>
      <c r="B862">
        <v>4208</v>
      </c>
      <c r="C862" t="s">
        <v>1120</v>
      </c>
      <c r="D862" t="s">
        <v>1003</v>
      </c>
      <c r="E862">
        <v>1716</v>
      </c>
      <c r="F862">
        <v>1689</v>
      </c>
      <c r="G862">
        <v>600</v>
      </c>
      <c r="H862" t="s">
        <v>981</v>
      </c>
      <c r="I862">
        <v>6472</v>
      </c>
      <c r="J862" t="s">
        <v>59</v>
      </c>
      <c r="K862" t="s">
        <v>992</v>
      </c>
      <c r="L862">
        <v>204</v>
      </c>
      <c r="M862">
        <v>200</v>
      </c>
      <c r="N862">
        <v>5100</v>
      </c>
      <c r="O862" t="s">
        <v>984</v>
      </c>
      <c r="P862">
        <v>0.95708069726954603</v>
      </c>
      <c r="Q862">
        <v>0.98531899015874702</v>
      </c>
      <c r="R862">
        <v>0.44215822977983099</v>
      </c>
      <c r="S862">
        <v>3.2496299839230298E-3</v>
      </c>
      <c r="T862">
        <v>0.28142311374259799</v>
      </c>
      <c r="U862">
        <v>0.28142311374259799</v>
      </c>
      <c r="V862">
        <v>0.38306810909699002</v>
      </c>
      <c r="W862">
        <v>2.35</v>
      </c>
      <c r="X862">
        <v>0.65</v>
      </c>
      <c r="Y862">
        <v>308811</v>
      </c>
      <c r="Z862">
        <v>13427</v>
      </c>
      <c r="AA862">
        <v>0.69</v>
      </c>
      <c r="AB862">
        <v>23</v>
      </c>
      <c r="AC862">
        <v>16</v>
      </c>
      <c r="AD862">
        <v>7</v>
      </c>
      <c r="AE862">
        <v>69.569999999999993</v>
      </c>
      <c r="AF862">
        <v>12</v>
      </c>
      <c r="AG862">
        <v>9</v>
      </c>
      <c r="AH862">
        <v>5</v>
      </c>
      <c r="AI862">
        <v>9</v>
      </c>
    </row>
    <row r="863" spans="1:35" x14ac:dyDescent="0.2">
      <c r="A863" s="102">
        <v>1143</v>
      </c>
      <c r="B863">
        <v>5334</v>
      </c>
      <c r="C863" t="s">
        <v>1168</v>
      </c>
      <c r="D863" t="s">
        <v>980</v>
      </c>
      <c r="E863">
        <v>1586</v>
      </c>
      <c r="F863">
        <v>1584</v>
      </c>
      <c r="G863">
        <v>500</v>
      </c>
      <c r="H863" t="s">
        <v>984</v>
      </c>
      <c r="I863">
        <v>5713</v>
      </c>
      <c r="J863" t="s">
        <v>1198</v>
      </c>
      <c r="K863" t="s">
        <v>994</v>
      </c>
      <c r="L863">
        <v>2804</v>
      </c>
      <c r="M863">
        <v>2770</v>
      </c>
      <c r="N863">
        <v>300</v>
      </c>
      <c r="O863" t="s">
        <v>981</v>
      </c>
      <c r="P863">
        <v>0.87876657885450005</v>
      </c>
      <c r="Q863">
        <v>0.93819464819549203</v>
      </c>
      <c r="R863" s="15">
        <v>0.491031393634901</v>
      </c>
      <c r="S863" s="15">
        <v>2.0762437349456798E-2</v>
      </c>
      <c r="T863">
        <v>-1.7506772967042901</v>
      </c>
      <c r="U863">
        <v>1.7506772967042901</v>
      </c>
      <c r="V863">
        <v>1.95868413343061</v>
      </c>
      <c r="W863">
        <v>-9.2100000000000009</v>
      </c>
      <c r="X863">
        <v>4.6900000000000004</v>
      </c>
      <c r="Y863">
        <v>308775</v>
      </c>
      <c r="Z863">
        <v>25731</v>
      </c>
      <c r="AA863">
        <v>1.48</v>
      </c>
      <c r="AB863">
        <v>12</v>
      </c>
      <c r="AC863">
        <v>9</v>
      </c>
      <c r="AD863">
        <v>3</v>
      </c>
      <c r="AE863">
        <v>75</v>
      </c>
      <c r="AF863">
        <v>7</v>
      </c>
      <c r="AG863">
        <v>9</v>
      </c>
      <c r="AH863">
        <v>2</v>
      </c>
      <c r="AI863">
        <v>1</v>
      </c>
    </row>
    <row r="864" spans="1:35" x14ac:dyDescent="0.2">
      <c r="A864" s="102">
        <v>3592</v>
      </c>
      <c r="B864">
        <v>2587</v>
      </c>
      <c r="C864" t="s">
        <v>1364</v>
      </c>
      <c r="D864" t="s">
        <v>1006</v>
      </c>
      <c r="E864">
        <v>4100</v>
      </c>
      <c r="F864">
        <v>4075</v>
      </c>
      <c r="G864">
        <v>200</v>
      </c>
      <c r="H864" t="s">
        <v>981</v>
      </c>
      <c r="I864">
        <v>9716</v>
      </c>
      <c r="J864" t="s">
        <v>1128</v>
      </c>
      <c r="K864" t="s">
        <v>993</v>
      </c>
      <c r="L864">
        <v>868</v>
      </c>
      <c r="M864">
        <v>867</v>
      </c>
      <c r="N864">
        <v>900</v>
      </c>
      <c r="O864" t="s">
        <v>984</v>
      </c>
      <c r="P864">
        <v>0.81524482641629403</v>
      </c>
      <c r="Q864">
        <v>0.87956043819048702</v>
      </c>
      <c r="R864">
        <v>3.7859808271741499E-2</v>
      </c>
      <c r="S864">
        <v>5.5091733152513103E-3</v>
      </c>
      <c r="T864">
        <v>0.143011388257648</v>
      </c>
      <c r="U864">
        <v>0.143011388257648</v>
      </c>
      <c r="V864">
        <v>0.22020224281768</v>
      </c>
      <c r="W864">
        <v>2.04</v>
      </c>
      <c r="X864">
        <v>4.26</v>
      </c>
      <c r="Y864">
        <v>308684</v>
      </c>
      <c r="Z864">
        <v>15434</v>
      </c>
      <c r="AA864">
        <v>0.85</v>
      </c>
      <c r="AB864">
        <v>20</v>
      </c>
      <c r="AC864">
        <v>11</v>
      </c>
      <c r="AD864">
        <v>9</v>
      </c>
      <c r="AE864">
        <v>55</v>
      </c>
      <c r="AF864">
        <v>10</v>
      </c>
      <c r="AG864">
        <v>11</v>
      </c>
      <c r="AH864">
        <v>7</v>
      </c>
      <c r="AI864">
        <v>2</v>
      </c>
    </row>
    <row r="865" spans="1:35" x14ac:dyDescent="0.2">
      <c r="A865" s="102">
        <v>2993</v>
      </c>
      <c r="B865">
        <v>1417</v>
      </c>
      <c r="C865" t="s">
        <v>1641</v>
      </c>
      <c r="D865" t="s">
        <v>990</v>
      </c>
      <c r="E865">
        <v>1485</v>
      </c>
      <c r="F865">
        <v>1486</v>
      </c>
      <c r="G865">
        <v>700</v>
      </c>
      <c r="H865" t="s">
        <v>981</v>
      </c>
      <c r="I865">
        <v>5423</v>
      </c>
      <c r="J865" t="s">
        <v>1556</v>
      </c>
      <c r="K865" t="s">
        <v>1022</v>
      </c>
      <c r="L865">
        <v>707</v>
      </c>
      <c r="M865">
        <v>700</v>
      </c>
      <c r="N865">
        <v>1500</v>
      </c>
      <c r="O865" t="s">
        <v>984</v>
      </c>
      <c r="P865">
        <v>0.80170126239707495</v>
      </c>
      <c r="Q865">
        <v>0.89595853175407103</v>
      </c>
      <c r="R865" s="106">
        <v>5.9369433030921702E-2</v>
      </c>
      <c r="S865">
        <v>2.0694283102742E-2</v>
      </c>
      <c r="T865">
        <v>1.6674996691976101</v>
      </c>
      <c r="U865">
        <v>1.6674996691976101</v>
      </c>
      <c r="V865">
        <v>0.79932751401123903</v>
      </c>
      <c r="W865">
        <v>6.42</v>
      </c>
      <c r="X865">
        <v>0.94</v>
      </c>
      <c r="Y865">
        <v>308046</v>
      </c>
      <c r="Z865">
        <v>15402</v>
      </c>
      <c r="AA865">
        <v>0.78</v>
      </c>
      <c r="AB865">
        <v>20</v>
      </c>
      <c r="AC865">
        <v>12</v>
      </c>
      <c r="AD865">
        <v>8</v>
      </c>
      <c r="AE865">
        <v>60</v>
      </c>
      <c r="AF865">
        <v>13</v>
      </c>
      <c r="AG865">
        <v>8</v>
      </c>
      <c r="AH865">
        <v>4</v>
      </c>
      <c r="AI865">
        <v>8</v>
      </c>
    </row>
    <row r="866" spans="1:35" x14ac:dyDescent="0.2">
      <c r="A866" s="102">
        <v>1398</v>
      </c>
      <c r="B866">
        <v>3405</v>
      </c>
      <c r="C866" t="s">
        <v>1397</v>
      </c>
      <c r="D866" t="s">
        <v>1003</v>
      </c>
      <c r="E866">
        <v>1061</v>
      </c>
      <c r="F866">
        <v>1047</v>
      </c>
      <c r="G866">
        <v>900</v>
      </c>
      <c r="H866" t="s">
        <v>981</v>
      </c>
      <c r="I866">
        <v>9513</v>
      </c>
      <c r="J866" t="s">
        <v>1138</v>
      </c>
      <c r="K866" t="s">
        <v>1026</v>
      </c>
      <c r="L866">
        <v>1903</v>
      </c>
      <c r="M866">
        <v>1886</v>
      </c>
      <c r="N866">
        <v>500</v>
      </c>
      <c r="O866" t="s">
        <v>984</v>
      </c>
      <c r="P866">
        <v>0.78951899677194204</v>
      </c>
      <c r="Q866">
        <v>0.93310594847153705</v>
      </c>
      <c r="R866" s="106">
        <v>6.31685620047924E-2</v>
      </c>
      <c r="S866">
        <v>1.2826866550574301E-3</v>
      </c>
      <c r="T866">
        <v>1.93648827600329</v>
      </c>
      <c r="U866">
        <v>1.93648827600329</v>
      </c>
      <c r="V866">
        <v>1.72813907424858</v>
      </c>
      <c r="W866">
        <v>8.26</v>
      </c>
      <c r="X866">
        <v>7.0000000000000007E-2</v>
      </c>
      <c r="Y866">
        <v>308016</v>
      </c>
      <c r="Z866">
        <v>20534</v>
      </c>
      <c r="AA866">
        <v>1.05</v>
      </c>
      <c r="AB866">
        <v>15</v>
      </c>
      <c r="AC866">
        <v>7</v>
      </c>
      <c r="AD866">
        <v>8</v>
      </c>
      <c r="AE866">
        <v>46.67</v>
      </c>
      <c r="AF866">
        <v>11</v>
      </c>
      <c r="AG866">
        <v>6</v>
      </c>
      <c r="AH866">
        <v>2</v>
      </c>
      <c r="AI866">
        <v>7</v>
      </c>
    </row>
    <row r="867" spans="1:35" x14ac:dyDescent="0.2">
      <c r="A867" s="102">
        <v>4231</v>
      </c>
      <c r="B867">
        <v>1802</v>
      </c>
      <c r="C867" t="s">
        <v>1135</v>
      </c>
      <c r="D867" t="s">
        <v>990</v>
      </c>
      <c r="E867">
        <v>910</v>
      </c>
      <c r="F867">
        <v>932</v>
      </c>
      <c r="G867">
        <v>1100</v>
      </c>
      <c r="H867" t="s">
        <v>984</v>
      </c>
      <c r="I867">
        <v>3288</v>
      </c>
      <c r="J867" t="s">
        <v>1010</v>
      </c>
      <c r="K867" t="s">
        <v>1000</v>
      </c>
      <c r="L867">
        <v>2513</v>
      </c>
      <c r="M867">
        <v>2613</v>
      </c>
      <c r="N867">
        <v>400</v>
      </c>
      <c r="O867" t="s">
        <v>981</v>
      </c>
      <c r="P867">
        <v>0.92507419707526295</v>
      </c>
      <c r="Q867">
        <v>0.85661421253092795</v>
      </c>
      <c r="R867">
        <v>0.15272802327903301</v>
      </c>
      <c r="S867">
        <v>5.9644424370339802E-2</v>
      </c>
      <c r="T867">
        <v>-2.0734066677597398</v>
      </c>
      <c r="U867">
        <v>2.0734066677597398</v>
      </c>
      <c r="V867">
        <v>1.15728500690448</v>
      </c>
      <c r="W867">
        <v>-14.4</v>
      </c>
      <c r="X867">
        <v>1.91</v>
      </c>
      <c r="Y867">
        <v>307334</v>
      </c>
      <c r="Z867">
        <v>16175</v>
      </c>
      <c r="AA867">
        <v>0.83</v>
      </c>
      <c r="AB867">
        <v>19</v>
      </c>
      <c r="AC867">
        <v>11</v>
      </c>
      <c r="AD867">
        <v>8</v>
      </c>
      <c r="AE867">
        <v>57.89</v>
      </c>
      <c r="AF867">
        <v>9</v>
      </c>
      <c r="AG867">
        <v>10</v>
      </c>
      <c r="AH867">
        <v>6</v>
      </c>
      <c r="AI867">
        <v>3</v>
      </c>
    </row>
    <row r="868" spans="1:35" x14ac:dyDescent="0.2">
      <c r="A868" s="102">
        <v>2222</v>
      </c>
      <c r="B868">
        <v>1959</v>
      </c>
      <c r="C868" t="s">
        <v>1625</v>
      </c>
      <c r="D868" t="s">
        <v>990</v>
      </c>
      <c r="E868">
        <v>2965</v>
      </c>
      <c r="F868">
        <v>2941</v>
      </c>
      <c r="G868">
        <v>300</v>
      </c>
      <c r="H868" t="s">
        <v>981</v>
      </c>
      <c r="I868">
        <v>8233</v>
      </c>
      <c r="J868" t="s">
        <v>1013</v>
      </c>
      <c r="K868" t="s">
        <v>1004</v>
      </c>
      <c r="L868">
        <v>961</v>
      </c>
      <c r="M868">
        <v>967</v>
      </c>
      <c r="N868">
        <v>900</v>
      </c>
      <c r="O868" t="s">
        <v>984</v>
      </c>
      <c r="P868">
        <v>0.69783321265633802</v>
      </c>
      <c r="Q868">
        <v>0.91491645743655703</v>
      </c>
      <c r="R868">
        <v>0.24436243714613001</v>
      </c>
      <c r="S868">
        <v>1.1933600596227299E-2</v>
      </c>
      <c r="T868">
        <v>1.0509730134797399</v>
      </c>
      <c r="U868">
        <v>1.0509730134797399</v>
      </c>
      <c r="V868">
        <v>1.29524991274489</v>
      </c>
      <c r="W868">
        <v>5.37</v>
      </c>
      <c r="X868">
        <v>1.36</v>
      </c>
      <c r="Y868">
        <v>307174</v>
      </c>
      <c r="Z868">
        <v>14627</v>
      </c>
      <c r="AA868">
        <v>0.72</v>
      </c>
      <c r="AB868">
        <v>21</v>
      </c>
      <c r="AC868">
        <v>14</v>
      </c>
      <c r="AD868">
        <v>7</v>
      </c>
      <c r="AE868">
        <v>66.67</v>
      </c>
      <c r="AF868">
        <v>10</v>
      </c>
      <c r="AG868">
        <v>10</v>
      </c>
      <c r="AH868">
        <v>6</v>
      </c>
      <c r="AI868">
        <v>5</v>
      </c>
    </row>
    <row r="869" spans="1:35" x14ac:dyDescent="0.2">
      <c r="A869" s="102">
        <v>3143</v>
      </c>
      <c r="B869">
        <v>2579</v>
      </c>
      <c r="C869" t="s">
        <v>1396</v>
      </c>
      <c r="D869" t="s">
        <v>1006</v>
      </c>
      <c r="E869">
        <v>1879</v>
      </c>
      <c r="F869">
        <v>1894</v>
      </c>
      <c r="G869">
        <v>500</v>
      </c>
      <c r="H869" t="s">
        <v>984</v>
      </c>
      <c r="I869">
        <v>7181</v>
      </c>
      <c r="J869" t="s">
        <v>60</v>
      </c>
      <c r="K869" t="s">
        <v>1111</v>
      </c>
      <c r="L869">
        <v>1264</v>
      </c>
      <c r="M869">
        <v>1254</v>
      </c>
      <c r="N869">
        <v>800</v>
      </c>
      <c r="O869" t="s">
        <v>981</v>
      </c>
      <c r="P869">
        <v>0.93089246409981596</v>
      </c>
      <c r="Q869">
        <v>0.89231912135646496</v>
      </c>
      <c r="R869" s="15">
        <v>4.9607070633439797E-2</v>
      </c>
      <c r="S869">
        <v>8.2942262926227903E-2</v>
      </c>
      <c r="T869">
        <v>-0.48140422703062002</v>
      </c>
      <c r="U869">
        <v>0.48140422703062002</v>
      </c>
      <c r="V869">
        <v>1.1927669540655499</v>
      </c>
      <c r="W869">
        <v>-2.42</v>
      </c>
      <c r="X869">
        <v>5.93</v>
      </c>
      <c r="Y869">
        <v>306970</v>
      </c>
      <c r="Z869">
        <v>16156</v>
      </c>
      <c r="AA869">
        <v>0.61</v>
      </c>
      <c r="AB869">
        <v>19</v>
      </c>
      <c r="AC869">
        <v>11</v>
      </c>
      <c r="AD869">
        <v>8</v>
      </c>
      <c r="AE869">
        <v>57.89</v>
      </c>
      <c r="AF869">
        <v>10</v>
      </c>
      <c r="AG869">
        <v>9</v>
      </c>
      <c r="AH869">
        <v>7</v>
      </c>
      <c r="AI869">
        <v>3</v>
      </c>
    </row>
    <row r="870" spans="1:35" x14ac:dyDescent="0.2">
      <c r="A870" s="102">
        <v>1365</v>
      </c>
      <c r="B870">
        <v>6103</v>
      </c>
      <c r="C870" t="s">
        <v>1643</v>
      </c>
      <c r="D870" t="s">
        <v>992</v>
      </c>
      <c r="E870">
        <v>4285</v>
      </c>
      <c r="F870">
        <v>4245</v>
      </c>
      <c r="G870">
        <v>200</v>
      </c>
      <c r="H870" t="s">
        <v>981</v>
      </c>
      <c r="I870">
        <v>8411</v>
      </c>
      <c r="J870" t="s">
        <v>1068</v>
      </c>
      <c r="K870" t="s">
        <v>1024</v>
      </c>
      <c r="L870">
        <v>120.4</v>
      </c>
      <c r="M870">
        <v>119.7</v>
      </c>
      <c r="N870">
        <v>7100</v>
      </c>
      <c r="O870" t="s">
        <v>984</v>
      </c>
      <c r="P870">
        <v>0.76254700469233105</v>
      </c>
      <c r="Q870">
        <v>0.93383955255307705</v>
      </c>
      <c r="R870">
        <v>0.464356791759655</v>
      </c>
      <c r="S870" s="106">
        <v>6.5679001367330195E-2</v>
      </c>
      <c r="T870">
        <v>1.8646755999818601</v>
      </c>
      <c r="U870">
        <v>1.8646755999818601</v>
      </c>
      <c r="V870">
        <v>1.8236917023301999</v>
      </c>
      <c r="W870">
        <v>14.99</v>
      </c>
      <c r="X870">
        <v>0.1</v>
      </c>
      <c r="Y870">
        <v>306644</v>
      </c>
      <c r="Z870">
        <v>15332</v>
      </c>
      <c r="AA870">
        <v>0.85</v>
      </c>
      <c r="AB870">
        <v>20</v>
      </c>
      <c r="AC870">
        <v>12</v>
      </c>
      <c r="AD870">
        <v>8</v>
      </c>
      <c r="AE870">
        <v>60</v>
      </c>
      <c r="AF870">
        <v>11</v>
      </c>
      <c r="AG870">
        <v>10</v>
      </c>
      <c r="AH870">
        <v>6</v>
      </c>
      <c r="AI870">
        <v>4</v>
      </c>
    </row>
    <row r="871" spans="1:35" x14ac:dyDescent="0.2">
      <c r="A871" s="102">
        <v>730</v>
      </c>
      <c r="B871">
        <v>6301</v>
      </c>
      <c r="C871" t="s">
        <v>52</v>
      </c>
      <c r="D871" t="s">
        <v>992</v>
      </c>
      <c r="E871">
        <v>2030</v>
      </c>
      <c r="F871">
        <v>2033.5</v>
      </c>
      <c r="G871">
        <v>500</v>
      </c>
      <c r="H871" t="s">
        <v>981</v>
      </c>
      <c r="I871">
        <v>7278</v>
      </c>
      <c r="J871" t="s">
        <v>42</v>
      </c>
      <c r="K871" t="s">
        <v>996</v>
      </c>
      <c r="L871">
        <v>1575</v>
      </c>
      <c r="M871">
        <v>1549</v>
      </c>
      <c r="N871">
        <v>700</v>
      </c>
      <c r="O871" t="s">
        <v>984</v>
      </c>
      <c r="P871">
        <v>0.83280750657214697</v>
      </c>
      <c r="Q871">
        <v>0.94793004324425401</v>
      </c>
      <c r="R871">
        <v>0.46386215008783899</v>
      </c>
      <c r="S871" s="106">
        <v>3.01675240961915E-2</v>
      </c>
      <c r="T871">
        <v>2.16274475159718</v>
      </c>
      <c r="U871">
        <v>2.16274475159718</v>
      </c>
      <c r="V871">
        <v>2.1818555314671699</v>
      </c>
      <c r="W871">
        <v>13.61</v>
      </c>
      <c r="X871">
        <v>6.64</v>
      </c>
      <c r="Y871">
        <v>306607</v>
      </c>
      <c r="Z871">
        <v>23585</v>
      </c>
      <c r="AA871">
        <v>1.22</v>
      </c>
      <c r="AB871">
        <v>13</v>
      </c>
      <c r="AC871">
        <v>9</v>
      </c>
      <c r="AD871">
        <v>4</v>
      </c>
      <c r="AE871">
        <v>69.23</v>
      </c>
      <c r="AF871">
        <v>13</v>
      </c>
      <c r="AG871">
        <v>6</v>
      </c>
      <c r="AH871">
        <v>2</v>
      </c>
      <c r="AI871">
        <v>5</v>
      </c>
    </row>
    <row r="872" spans="1:35" x14ac:dyDescent="0.2">
      <c r="A872" s="102">
        <v>1406</v>
      </c>
      <c r="B872">
        <v>8795</v>
      </c>
      <c r="C872" t="s">
        <v>1178</v>
      </c>
      <c r="D872" t="s">
        <v>1111</v>
      </c>
      <c r="E872">
        <v>807</v>
      </c>
      <c r="F872">
        <v>834</v>
      </c>
      <c r="G872">
        <v>1200</v>
      </c>
      <c r="H872" t="s">
        <v>984</v>
      </c>
      <c r="I872">
        <v>9303</v>
      </c>
      <c r="J872" t="s">
        <v>1279</v>
      </c>
      <c r="K872" t="s">
        <v>1297</v>
      </c>
      <c r="L872">
        <v>1269</v>
      </c>
      <c r="M872">
        <v>1264</v>
      </c>
      <c r="N872">
        <v>800</v>
      </c>
      <c r="O872" t="s">
        <v>981</v>
      </c>
      <c r="P872">
        <v>0.88734680428103097</v>
      </c>
      <c r="Q872">
        <v>0.93297206186887205</v>
      </c>
      <c r="R872" s="106">
        <v>0.117582534489729</v>
      </c>
      <c r="S872" s="15">
        <v>1.1355309665853099E-2</v>
      </c>
      <c r="T872">
        <v>-1.83127202548262</v>
      </c>
      <c r="U872">
        <v>1.83127202548262</v>
      </c>
      <c r="V872">
        <v>1.74052763773126</v>
      </c>
      <c r="W872">
        <v>-16.079999999999998</v>
      </c>
      <c r="X872">
        <v>1.03</v>
      </c>
      <c r="Y872">
        <v>306571</v>
      </c>
      <c r="Z872">
        <v>15329</v>
      </c>
      <c r="AA872">
        <v>0.78</v>
      </c>
      <c r="AB872">
        <v>20</v>
      </c>
      <c r="AC872">
        <v>13</v>
      </c>
      <c r="AD872">
        <v>7</v>
      </c>
      <c r="AE872">
        <v>65</v>
      </c>
      <c r="AF872">
        <v>11</v>
      </c>
      <c r="AG872">
        <v>8</v>
      </c>
      <c r="AH872">
        <v>5</v>
      </c>
      <c r="AI872">
        <v>7</v>
      </c>
    </row>
    <row r="873" spans="1:35" x14ac:dyDescent="0.2">
      <c r="A873" s="102">
        <v>1727</v>
      </c>
      <c r="B873">
        <v>1808</v>
      </c>
      <c r="C873" t="s">
        <v>483</v>
      </c>
      <c r="D873" t="s">
        <v>990</v>
      </c>
      <c r="E873">
        <v>1164</v>
      </c>
      <c r="F873">
        <v>1187</v>
      </c>
      <c r="G873">
        <v>800</v>
      </c>
      <c r="H873" t="s">
        <v>984</v>
      </c>
      <c r="I873">
        <v>2379</v>
      </c>
      <c r="J873" t="s">
        <v>401</v>
      </c>
      <c r="K873" t="s">
        <v>993</v>
      </c>
      <c r="L873">
        <v>2439</v>
      </c>
      <c r="M873">
        <v>2489</v>
      </c>
      <c r="N873">
        <v>400</v>
      </c>
      <c r="O873" t="s">
        <v>981</v>
      </c>
      <c r="P873">
        <v>0.83013066026845905</v>
      </c>
      <c r="Q873">
        <v>0.92647989764641203</v>
      </c>
      <c r="R873" s="15">
        <v>0.20608586759777101</v>
      </c>
      <c r="S873">
        <v>5.23376318948027E-2</v>
      </c>
      <c r="T873">
        <v>-0.63960836049241698</v>
      </c>
      <c r="U873">
        <v>0.63960836049241698</v>
      </c>
      <c r="V873">
        <v>0.62493710625113397</v>
      </c>
      <c r="W873">
        <v>-12.98</v>
      </c>
      <c r="X873">
        <v>4.62</v>
      </c>
      <c r="Y873">
        <v>306516</v>
      </c>
      <c r="Z873">
        <v>10947</v>
      </c>
      <c r="AA873">
        <v>0.52</v>
      </c>
      <c r="AB873">
        <v>28</v>
      </c>
      <c r="AC873">
        <v>15</v>
      </c>
      <c r="AD873">
        <v>13</v>
      </c>
      <c r="AE873">
        <v>53.57</v>
      </c>
      <c r="AF873">
        <v>7</v>
      </c>
      <c r="AG873">
        <v>14</v>
      </c>
      <c r="AH873">
        <v>10</v>
      </c>
      <c r="AI873">
        <v>4</v>
      </c>
    </row>
    <row r="874" spans="1:35" x14ac:dyDescent="0.2">
      <c r="A874" s="102">
        <v>107</v>
      </c>
      <c r="B874">
        <v>6136</v>
      </c>
      <c r="C874" t="s">
        <v>1558</v>
      </c>
      <c r="D874" t="s">
        <v>992</v>
      </c>
      <c r="E874">
        <v>1429</v>
      </c>
      <c r="F874">
        <v>1415</v>
      </c>
      <c r="G874">
        <v>700</v>
      </c>
      <c r="H874" t="s">
        <v>981</v>
      </c>
      <c r="I874">
        <v>6908</v>
      </c>
      <c r="J874" t="s">
        <v>1562</v>
      </c>
      <c r="K874" t="s">
        <v>986</v>
      </c>
      <c r="L874">
        <v>3170</v>
      </c>
      <c r="M874">
        <v>3140</v>
      </c>
      <c r="N874">
        <v>300</v>
      </c>
      <c r="O874" t="s">
        <v>984</v>
      </c>
      <c r="P874">
        <v>0.94169398440548102</v>
      </c>
      <c r="Q874">
        <v>0.96990344571772702</v>
      </c>
      <c r="R874">
        <v>5.9043448475071099E-2</v>
      </c>
      <c r="S874" s="15">
        <v>4.5437259498362199E-2</v>
      </c>
      <c r="T874">
        <v>0.17888584165621799</v>
      </c>
      <c r="U874">
        <v>0.17888584165621799</v>
      </c>
      <c r="V874">
        <v>0.33814888459915898</v>
      </c>
      <c r="W874">
        <v>0.7</v>
      </c>
      <c r="X874">
        <v>5.15</v>
      </c>
      <c r="Y874">
        <v>306345</v>
      </c>
      <c r="Z874">
        <v>27850</v>
      </c>
      <c r="AA874">
        <v>1.34</v>
      </c>
      <c r="AB874">
        <v>11</v>
      </c>
      <c r="AC874">
        <v>8</v>
      </c>
      <c r="AD874">
        <v>3</v>
      </c>
      <c r="AE874">
        <v>72.73</v>
      </c>
      <c r="AF874">
        <v>11</v>
      </c>
      <c r="AG874">
        <v>4</v>
      </c>
      <c r="AH874">
        <v>3</v>
      </c>
      <c r="AI874">
        <v>4</v>
      </c>
    </row>
    <row r="875" spans="1:35" x14ac:dyDescent="0.2">
      <c r="A875" s="102">
        <v>2924</v>
      </c>
      <c r="B875">
        <v>1941</v>
      </c>
      <c r="C875" t="s">
        <v>1269</v>
      </c>
      <c r="D875" t="s">
        <v>990</v>
      </c>
      <c r="E875">
        <v>2206</v>
      </c>
      <c r="F875">
        <v>2222</v>
      </c>
      <c r="G875">
        <v>400</v>
      </c>
      <c r="H875" t="s">
        <v>981</v>
      </c>
      <c r="I875">
        <v>8306</v>
      </c>
      <c r="J875" t="s">
        <v>1123</v>
      </c>
      <c r="K875" t="s">
        <v>1024</v>
      </c>
      <c r="L875">
        <v>409</v>
      </c>
      <c r="M875">
        <v>407.4</v>
      </c>
      <c r="N875">
        <v>2200</v>
      </c>
      <c r="O875" t="s">
        <v>984</v>
      </c>
      <c r="P875">
        <v>0.80098219173303098</v>
      </c>
      <c r="Q875">
        <v>0.89763116471248094</v>
      </c>
      <c r="R875" s="106">
        <v>5.07541300264664E-2</v>
      </c>
      <c r="S875" s="15">
        <v>1.14446966984587E-2</v>
      </c>
      <c r="T875">
        <v>1.41367674161805</v>
      </c>
      <c r="U875">
        <v>1.41367674161805</v>
      </c>
      <c r="V875">
        <v>1.4545626942312999</v>
      </c>
      <c r="W875">
        <v>10.81</v>
      </c>
      <c r="X875">
        <v>0.84</v>
      </c>
      <c r="Y875">
        <v>306052</v>
      </c>
      <c r="Z875">
        <v>18003</v>
      </c>
      <c r="AA875">
        <v>0.95</v>
      </c>
      <c r="AB875">
        <v>17</v>
      </c>
      <c r="AC875">
        <v>10</v>
      </c>
      <c r="AD875">
        <v>7</v>
      </c>
      <c r="AE875">
        <v>58.82</v>
      </c>
      <c r="AF875">
        <v>12</v>
      </c>
      <c r="AG875">
        <v>6</v>
      </c>
      <c r="AH875">
        <v>3</v>
      </c>
      <c r="AI875">
        <v>8</v>
      </c>
    </row>
    <row r="876" spans="1:35" x14ac:dyDescent="0.2">
      <c r="A876" s="102">
        <v>1149</v>
      </c>
      <c r="B876">
        <v>5110</v>
      </c>
      <c r="C876" t="s">
        <v>880</v>
      </c>
      <c r="D876" t="s">
        <v>1073</v>
      </c>
      <c r="E876">
        <v>1034</v>
      </c>
      <c r="F876">
        <v>1029</v>
      </c>
      <c r="G876">
        <v>1100</v>
      </c>
      <c r="H876" t="s">
        <v>984</v>
      </c>
      <c r="I876">
        <v>5232</v>
      </c>
      <c r="J876" t="s">
        <v>1606</v>
      </c>
      <c r="K876" t="s">
        <v>980</v>
      </c>
      <c r="L876">
        <v>3620</v>
      </c>
      <c r="M876">
        <v>3640</v>
      </c>
      <c r="N876">
        <v>300</v>
      </c>
      <c r="O876" t="s">
        <v>981</v>
      </c>
      <c r="P876">
        <v>0.90259844157408198</v>
      </c>
      <c r="Q876">
        <v>0.93799474421932605</v>
      </c>
      <c r="R876">
        <v>0.465001872228266</v>
      </c>
      <c r="S876" s="15">
        <v>8.8036714738506203E-2</v>
      </c>
      <c r="T876">
        <v>-0.62975495106790902</v>
      </c>
      <c r="U876">
        <v>0.62975495106790902</v>
      </c>
      <c r="V876">
        <v>0.387584260426173</v>
      </c>
      <c r="W876">
        <v>-2.96</v>
      </c>
      <c r="X876">
        <v>3.65</v>
      </c>
      <c r="Y876">
        <v>305673</v>
      </c>
      <c r="Z876">
        <v>16088</v>
      </c>
      <c r="AA876">
        <v>0.87</v>
      </c>
      <c r="AB876">
        <v>19</v>
      </c>
      <c r="AC876">
        <v>13</v>
      </c>
      <c r="AD876">
        <v>6</v>
      </c>
      <c r="AE876">
        <v>68.42</v>
      </c>
      <c r="AF876">
        <v>11</v>
      </c>
      <c r="AG876">
        <v>8</v>
      </c>
      <c r="AH876">
        <v>4</v>
      </c>
      <c r="AI876">
        <v>7</v>
      </c>
    </row>
    <row r="877" spans="1:35" x14ac:dyDescent="0.2">
      <c r="A877" s="102">
        <v>94</v>
      </c>
      <c r="B877">
        <v>5929</v>
      </c>
      <c r="C877" t="s">
        <v>1324</v>
      </c>
      <c r="D877" t="s">
        <v>1126</v>
      </c>
      <c r="E877">
        <v>890</v>
      </c>
      <c r="F877">
        <v>883</v>
      </c>
      <c r="G877">
        <v>1200</v>
      </c>
      <c r="H877" t="s">
        <v>981</v>
      </c>
      <c r="I877">
        <v>8411</v>
      </c>
      <c r="J877" t="s">
        <v>1068</v>
      </c>
      <c r="K877" t="s">
        <v>1024</v>
      </c>
      <c r="L877">
        <v>120.4</v>
      </c>
      <c r="M877">
        <v>119.7</v>
      </c>
      <c r="N877">
        <v>8900</v>
      </c>
      <c r="O877" t="s">
        <v>984</v>
      </c>
      <c r="P877">
        <v>0.87736449279226003</v>
      </c>
      <c r="Q877">
        <v>0.97115947814891901</v>
      </c>
      <c r="R877">
        <v>0.17925955412584299</v>
      </c>
      <c r="S877" s="15">
        <v>1.6870220994597299E-5</v>
      </c>
      <c r="T877">
        <v>1.35462298252863</v>
      </c>
      <c r="U877">
        <v>1.35462298252863</v>
      </c>
      <c r="V877">
        <v>1.1161165208719599</v>
      </c>
      <c r="W877">
        <v>7.9</v>
      </c>
      <c r="X877">
        <v>0.54</v>
      </c>
      <c r="Y877">
        <v>305288</v>
      </c>
      <c r="Z877">
        <v>16068</v>
      </c>
      <c r="AA877">
        <v>0.74</v>
      </c>
      <c r="AB877">
        <v>19</v>
      </c>
      <c r="AC877">
        <v>11</v>
      </c>
      <c r="AD877">
        <v>8</v>
      </c>
      <c r="AE877">
        <v>57.89</v>
      </c>
      <c r="AF877">
        <v>12</v>
      </c>
      <c r="AG877">
        <v>7</v>
      </c>
      <c r="AH877">
        <v>3</v>
      </c>
      <c r="AI877">
        <v>9</v>
      </c>
    </row>
    <row r="878" spans="1:35" x14ac:dyDescent="0.2">
      <c r="A878" s="102">
        <v>2099</v>
      </c>
      <c r="B878">
        <v>5463</v>
      </c>
      <c r="C878" t="s">
        <v>63</v>
      </c>
      <c r="D878" t="s">
        <v>1022</v>
      </c>
      <c r="E878">
        <v>2752</v>
      </c>
      <c r="F878">
        <v>2683</v>
      </c>
      <c r="G878">
        <v>400</v>
      </c>
      <c r="H878" t="s">
        <v>981</v>
      </c>
      <c r="I878">
        <v>5991</v>
      </c>
      <c r="J878" t="s">
        <v>859</v>
      </c>
      <c r="K878" t="s">
        <v>1126</v>
      </c>
      <c r="L878">
        <v>697</v>
      </c>
      <c r="M878">
        <v>698</v>
      </c>
      <c r="N878">
        <v>1500</v>
      </c>
      <c r="O878" t="s">
        <v>984</v>
      </c>
      <c r="P878">
        <v>0.71724771146118804</v>
      </c>
      <c r="Q878">
        <v>0.91786748215337099</v>
      </c>
      <c r="R878">
        <v>0.17269304820624301</v>
      </c>
      <c r="S878">
        <v>4.3147925275546697E-3</v>
      </c>
      <c r="T878">
        <v>1.60324690213742</v>
      </c>
      <c r="U878">
        <v>1.60324690213742</v>
      </c>
      <c r="V878">
        <v>2.0878809774570901</v>
      </c>
      <c r="W878">
        <v>9.73</v>
      </c>
      <c r="X878">
        <v>2.44</v>
      </c>
      <c r="Y878">
        <v>305168</v>
      </c>
      <c r="Z878">
        <v>15258</v>
      </c>
      <c r="AA878">
        <v>0.74</v>
      </c>
      <c r="AB878">
        <v>20</v>
      </c>
      <c r="AC878">
        <v>13</v>
      </c>
      <c r="AD878">
        <v>7</v>
      </c>
      <c r="AE878">
        <v>65</v>
      </c>
      <c r="AF878">
        <v>11</v>
      </c>
      <c r="AG878">
        <v>8</v>
      </c>
      <c r="AH878">
        <v>4</v>
      </c>
      <c r="AI878">
        <v>8</v>
      </c>
    </row>
    <row r="879" spans="1:35" x14ac:dyDescent="0.2">
      <c r="A879" s="102">
        <v>1516</v>
      </c>
      <c r="B879">
        <v>3865</v>
      </c>
      <c r="C879" t="s">
        <v>934</v>
      </c>
      <c r="D879" t="s">
        <v>1143</v>
      </c>
      <c r="E879">
        <v>390</v>
      </c>
      <c r="F879">
        <v>391</v>
      </c>
      <c r="G879">
        <v>2800</v>
      </c>
      <c r="H879" t="s">
        <v>984</v>
      </c>
      <c r="I879">
        <v>7867</v>
      </c>
      <c r="J879" t="s">
        <v>1291</v>
      </c>
      <c r="K879" t="s">
        <v>1002</v>
      </c>
      <c r="L879">
        <v>913</v>
      </c>
      <c r="M879">
        <v>909</v>
      </c>
      <c r="N879">
        <v>1200</v>
      </c>
      <c r="O879" t="s">
        <v>981</v>
      </c>
      <c r="P879">
        <v>0.87145843303101</v>
      </c>
      <c r="Q879">
        <v>0.930751492576124</v>
      </c>
      <c r="R879">
        <v>7.8879172190173305E-2</v>
      </c>
      <c r="S879" s="15">
        <v>2.3302997960133499E-2</v>
      </c>
      <c r="T879">
        <v>-1.4197972392490901</v>
      </c>
      <c r="U879">
        <v>1.4197972392490901</v>
      </c>
      <c r="V879">
        <v>1.1201359101736801</v>
      </c>
      <c r="W879">
        <v>-9.6300000000000008</v>
      </c>
      <c r="X879">
        <v>0.37</v>
      </c>
      <c r="Y879">
        <v>304905</v>
      </c>
      <c r="Z879">
        <v>16048</v>
      </c>
      <c r="AA879">
        <v>0.76</v>
      </c>
      <c r="AB879">
        <v>19</v>
      </c>
      <c r="AC879">
        <v>12</v>
      </c>
      <c r="AD879">
        <v>7</v>
      </c>
      <c r="AE879">
        <v>63.16</v>
      </c>
      <c r="AF879">
        <v>10</v>
      </c>
      <c r="AG879">
        <v>11</v>
      </c>
      <c r="AH879">
        <v>5</v>
      </c>
      <c r="AI879">
        <v>3</v>
      </c>
    </row>
    <row r="880" spans="1:35" x14ac:dyDescent="0.2">
      <c r="A880" s="102">
        <v>184</v>
      </c>
      <c r="B880">
        <v>3116</v>
      </c>
      <c r="C880" t="s">
        <v>1116</v>
      </c>
      <c r="D880" t="s">
        <v>996</v>
      </c>
      <c r="E880">
        <v>1300</v>
      </c>
      <c r="F880">
        <v>1307</v>
      </c>
      <c r="G880">
        <v>800</v>
      </c>
      <c r="H880" t="s">
        <v>984</v>
      </c>
      <c r="I880">
        <v>7282</v>
      </c>
      <c r="J880" t="s">
        <v>1173</v>
      </c>
      <c r="K880" t="s">
        <v>996</v>
      </c>
      <c r="L880">
        <v>1990</v>
      </c>
      <c r="M880">
        <v>2060</v>
      </c>
      <c r="N880">
        <v>500</v>
      </c>
      <c r="O880" t="s">
        <v>981</v>
      </c>
      <c r="P880">
        <v>0.97685457574087797</v>
      </c>
      <c r="Q880">
        <v>0.96562744507148701</v>
      </c>
      <c r="R880" s="15">
        <v>8.1412948812946195E-2</v>
      </c>
      <c r="S880">
        <v>5.8823784680705302E-2</v>
      </c>
      <c r="T880">
        <v>-1.45897434653423</v>
      </c>
      <c r="U880">
        <v>1.45897434653423</v>
      </c>
      <c r="V880">
        <v>0.73370275009276598</v>
      </c>
      <c r="W880">
        <v>-4.91</v>
      </c>
      <c r="X880">
        <v>1.51</v>
      </c>
      <c r="Y880">
        <v>304686</v>
      </c>
      <c r="Z880">
        <v>21763</v>
      </c>
      <c r="AA880">
        <v>1.1000000000000001</v>
      </c>
      <c r="AB880">
        <v>14</v>
      </c>
      <c r="AC880">
        <v>13</v>
      </c>
      <c r="AD880">
        <v>1</v>
      </c>
      <c r="AE880">
        <v>92.86</v>
      </c>
      <c r="AF880">
        <v>14</v>
      </c>
      <c r="AG880">
        <v>4</v>
      </c>
      <c r="AH880">
        <v>1</v>
      </c>
      <c r="AI880">
        <v>9</v>
      </c>
    </row>
    <row r="881" spans="1:35" x14ac:dyDescent="0.2">
      <c r="A881" s="102">
        <v>2466</v>
      </c>
      <c r="B881">
        <v>7267</v>
      </c>
      <c r="C881" t="s">
        <v>57</v>
      </c>
      <c r="D881" t="s">
        <v>996</v>
      </c>
      <c r="E881">
        <v>2470</v>
      </c>
      <c r="F881">
        <v>2487.5</v>
      </c>
      <c r="G881">
        <v>400</v>
      </c>
      <c r="H881" t="s">
        <v>984</v>
      </c>
      <c r="I881">
        <v>7951</v>
      </c>
      <c r="J881" t="s">
        <v>1234</v>
      </c>
      <c r="K881" t="s">
        <v>1002</v>
      </c>
      <c r="L881">
        <v>4665</v>
      </c>
      <c r="M881">
        <v>4600</v>
      </c>
      <c r="N881">
        <v>200</v>
      </c>
      <c r="O881" t="s">
        <v>981</v>
      </c>
      <c r="P881">
        <v>0.94686708470548397</v>
      </c>
      <c r="Q881">
        <v>0.90904459472737997</v>
      </c>
      <c r="R881" s="106">
        <v>9.2558899616013601E-2</v>
      </c>
      <c r="S881">
        <v>7.7409287010488895E-2</v>
      </c>
      <c r="T881">
        <v>-0.21460821428367</v>
      </c>
      <c r="U881">
        <v>0.21460821428367</v>
      </c>
      <c r="V881">
        <v>0.63735105653175295</v>
      </c>
      <c r="W881">
        <v>-1.3</v>
      </c>
      <c r="X881">
        <v>8.15</v>
      </c>
      <c r="Y881">
        <v>304177</v>
      </c>
      <c r="Z881">
        <v>38022</v>
      </c>
      <c r="AA881">
        <v>2.2799999999999998</v>
      </c>
      <c r="AB881">
        <v>8</v>
      </c>
      <c r="AC881">
        <v>6</v>
      </c>
      <c r="AD881">
        <v>2</v>
      </c>
      <c r="AE881">
        <v>75</v>
      </c>
      <c r="AF881">
        <v>14</v>
      </c>
      <c r="AG881">
        <v>5</v>
      </c>
      <c r="AH881">
        <v>0</v>
      </c>
      <c r="AI881">
        <v>3</v>
      </c>
    </row>
    <row r="882" spans="1:35" x14ac:dyDescent="0.2">
      <c r="A882" s="102">
        <v>2054</v>
      </c>
      <c r="B882">
        <v>3197</v>
      </c>
      <c r="C882" t="s">
        <v>531</v>
      </c>
      <c r="D882" t="s">
        <v>1004</v>
      </c>
      <c r="E882">
        <v>1673</v>
      </c>
      <c r="F882">
        <v>1681</v>
      </c>
      <c r="G882">
        <v>600</v>
      </c>
      <c r="H882" t="s">
        <v>984</v>
      </c>
      <c r="I882">
        <v>5463</v>
      </c>
      <c r="J882" t="s">
        <v>63</v>
      </c>
      <c r="K882" t="s">
        <v>1022</v>
      </c>
      <c r="L882">
        <v>2752</v>
      </c>
      <c r="M882">
        <v>2683</v>
      </c>
      <c r="N882">
        <v>400</v>
      </c>
      <c r="O882" t="s">
        <v>981</v>
      </c>
      <c r="P882">
        <v>0.75943764525155699</v>
      </c>
      <c r="Q882">
        <v>0.91877498628858101</v>
      </c>
      <c r="R882">
        <v>0.15906124228784399</v>
      </c>
      <c r="S882">
        <v>5.0822620916794704E-4</v>
      </c>
      <c r="T882">
        <v>-0.90782972552007701</v>
      </c>
      <c r="U882">
        <v>0.90782972552007701</v>
      </c>
      <c r="V882">
        <v>1.6409485144759399</v>
      </c>
      <c r="W882">
        <v>-4.29</v>
      </c>
      <c r="X882">
        <v>6.02</v>
      </c>
      <c r="Y882">
        <v>304142</v>
      </c>
      <c r="Z882">
        <v>16897</v>
      </c>
      <c r="AA882">
        <v>0.86</v>
      </c>
      <c r="AB882">
        <v>18</v>
      </c>
      <c r="AC882">
        <v>11</v>
      </c>
      <c r="AD882">
        <v>7</v>
      </c>
      <c r="AE882">
        <v>61.11</v>
      </c>
      <c r="AF882">
        <v>14</v>
      </c>
      <c r="AG882">
        <v>8</v>
      </c>
      <c r="AH882">
        <v>3</v>
      </c>
      <c r="AI882">
        <v>7</v>
      </c>
    </row>
    <row r="883" spans="1:35" x14ac:dyDescent="0.2">
      <c r="A883" s="102">
        <v>1587</v>
      </c>
      <c r="B883">
        <v>6448</v>
      </c>
      <c r="C883" t="s">
        <v>377</v>
      </c>
      <c r="D883" t="s">
        <v>986</v>
      </c>
      <c r="E883">
        <v>1835</v>
      </c>
      <c r="F883">
        <v>1805</v>
      </c>
      <c r="G883">
        <v>600</v>
      </c>
      <c r="H883" t="s">
        <v>981</v>
      </c>
      <c r="I883">
        <v>8601</v>
      </c>
      <c r="J883" t="s">
        <v>22</v>
      </c>
      <c r="K883" t="s">
        <v>1118</v>
      </c>
      <c r="L883">
        <v>407.6</v>
      </c>
      <c r="M883">
        <v>407</v>
      </c>
      <c r="N883">
        <v>2700</v>
      </c>
      <c r="O883" t="s">
        <v>984</v>
      </c>
      <c r="P883">
        <v>0.81471368604871497</v>
      </c>
      <c r="Q883">
        <v>0.92930369716213601</v>
      </c>
      <c r="R883" s="15">
        <v>3.6959700144482098E-2</v>
      </c>
      <c r="S883" s="15">
        <v>1.6043569087901801E-2</v>
      </c>
      <c r="T883">
        <v>1.9153775855258399</v>
      </c>
      <c r="U883">
        <v>1.9153775855258399</v>
      </c>
      <c r="V883">
        <v>2.7403040017197302</v>
      </c>
      <c r="W883">
        <v>9.09</v>
      </c>
      <c r="X883">
        <v>1.47</v>
      </c>
      <c r="Y883">
        <v>303553</v>
      </c>
      <c r="Z883">
        <v>16864</v>
      </c>
      <c r="AA883">
        <v>0.83</v>
      </c>
      <c r="AB883">
        <v>18</v>
      </c>
      <c r="AC883">
        <v>13</v>
      </c>
      <c r="AD883">
        <v>5</v>
      </c>
      <c r="AE883">
        <v>72.22</v>
      </c>
      <c r="AF883">
        <v>13</v>
      </c>
      <c r="AG883">
        <v>6</v>
      </c>
      <c r="AH883">
        <v>2</v>
      </c>
      <c r="AI883">
        <v>10</v>
      </c>
    </row>
    <row r="884" spans="1:35" x14ac:dyDescent="0.2">
      <c r="A884" s="102">
        <v>1327</v>
      </c>
      <c r="B884">
        <v>4917</v>
      </c>
      <c r="C884" t="s">
        <v>1241</v>
      </c>
      <c r="D884" t="s">
        <v>1003</v>
      </c>
      <c r="E884">
        <v>2128</v>
      </c>
      <c r="F884">
        <v>2135</v>
      </c>
      <c r="G884">
        <v>500</v>
      </c>
      <c r="H884" t="s">
        <v>984</v>
      </c>
      <c r="I884">
        <v>5232</v>
      </c>
      <c r="J884" t="s">
        <v>1606</v>
      </c>
      <c r="K884" t="s">
        <v>980</v>
      </c>
      <c r="L884">
        <v>3620</v>
      </c>
      <c r="M884">
        <v>3640</v>
      </c>
      <c r="N884">
        <v>300</v>
      </c>
      <c r="O884" t="s">
        <v>981</v>
      </c>
      <c r="P884">
        <v>0.86329005513048895</v>
      </c>
      <c r="Q884">
        <v>0.93459326973262602</v>
      </c>
      <c r="R884">
        <v>0.46779011051857</v>
      </c>
      <c r="S884" s="15">
        <v>2.7743416392402499E-2</v>
      </c>
      <c r="T884">
        <v>-0.97087280974180501</v>
      </c>
      <c r="U884">
        <v>0.97087280974180501</v>
      </c>
      <c r="V884">
        <v>1.17742070316051</v>
      </c>
      <c r="W884">
        <v>-4.07</v>
      </c>
      <c r="X884">
        <v>2.2400000000000002</v>
      </c>
      <c r="Y884">
        <v>303475</v>
      </c>
      <c r="Z884">
        <v>25290</v>
      </c>
      <c r="AA884">
        <v>1.32</v>
      </c>
      <c r="AB884">
        <v>12</v>
      </c>
      <c r="AC884">
        <v>9</v>
      </c>
      <c r="AD884">
        <v>3</v>
      </c>
      <c r="AE884">
        <v>75</v>
      </c>
      <c r="AF884">
        <v>9</v>
      </c>
      <c r="AG884">
        <v>8</v>
      </c>
      <c r="AH884">
        <v>2</v>
      </c>
      <c r="AI884">
        <v>2</v>
      </c>
    </row>
    <row r="885" spans="1:35" x14ac:dyDescent="0.2">
      <c r="A885" s="102">
        <v>2149</v>
      </c>
      <c r="B885">
        <v>1417</v>
      </c>
      <c r="C885" t="s">
        <v>1641</v>
      </c>
      <c r="D885" t="s">
        <v>990</v>
      </c>
      <c r="E885">
        <v>1485</v>
      </c>
      <c r="F885">
        <v>1486</v>
      </c>
      <c r="G885">
        <v>700</v>
      </c>
      <c r="H885" t="s">
        <v>981</v>
      </c>
      <c r="I885">
        <v>5232</v>
      </c>
      <c r="J885" t="s">
        <v>1606</v>
      </c>
      <c r="K885" t="s">
        <v>980</v>
      </c>
      <c r="L885">
        <v>3620</v>
      </c>
      <c r="M885">
        <v>3640</v>
      </c>
      <c r="N885">
        <v>300</v>
      </c>
      <c r="O885" t="s">
        <v>984</v>
      </c>
      <c r="P885">
        <v>0.86296945561616101</v>
      </c>
      <c r="Q885">
        <v>0.91686911949541805</v>
      </c>
      <c r="R885" s="106">
        <v>0.163228821060485</v>
      </c>
      <c r="S885" s="15">
        <v>7.7917813413459797E-2</v>
      </c>
      <c r="T885">
        <v>1.4694878090504799</v>
      </c>
      <c r="U885">
        <v>1.4694878090504799</v>
      </c>
      <c r="V885">
        <v>1.52603517684007</v>
      </c>
      <c r="W885">
        <v>5.86</v>
      </c>
      <c r="X885">
        <v>4.74</v>
      </c>
      <c r="Y885">
        <v>303121</v>
      </c>
      <c r="Z885">
        <v>15156</v>
      </c>
      <c r="AA885">
        <v>0.8</v>
      </c>
      <c r="AB885">
        <v>20</v>
      </c>
      <c r="AC885">
        <v>13</v>
      </c>
      <c r="AD885">
        <v>7</v>
      </c>
      <c r="AE885">
        <v>65</v>
      </c>
      <c r="AF885">
        <v>13</v>
      </c>
      <c r="AG885">
        <v>8</v>
      </c>
      <c r="AH885">
        <v>2</v>
      </c>
      <c r="AI885">
        <v>10</v>
      </c>
    </row>
    <row r="886" spans="1:35" x14ac:dyDescent="0.2">
      <c r="A886" s="102">
        <v>2833</v>
      </c>
      <c r="B886">
        <v>2175</v>
      </c>
      <c r="C886" t="s">
        <v>1152</v>
      </c>
      <c r="D886" t="s">
        <v>993</v>
      </c>
      <c r="E886">
        <v>2575</v>
      </c>
      <c r="F886">
        <v>2566</v>
      </c>
      <c r="G886">
        <v>400</v>
      </c>
      <c r="H886" t="s">
        <v>981</v>
      </c>
      <c r="I886">
        <v>6471</v>
      </c>
      <c r="J886" t="s">
        <v>877</v>
      </c>
      <c r="K886" t="s">
        <v>992</v>
      </c>
      <c r="L886">
        <v>742</v>
      </c>
      <c r="M886">
        <v>738</v>
      </c>
      <c r="N886">
        <v>1400</v>
      </c>
      <c r="O886" t="s">
        <v>984</v>
      </c>
      <c r="P886">
        <v>0.59348874925036599</v>
      </c>
      <c r="Q886">
        <v>0.89997067641872996</v>
      </c>
      <c r="R886">
        <v>0.284571462751045</v>
      </c>
      <c r="S886">
        <v>1.7091094100677899E-3</v>
      </c>
      <c r="T886">
        <v>1.9907674617459801</v>
      </c>
      <c r="U886">
        <v>1.9907674617459801</v>
      </c>
      <c r="V886">
        <v>2.00088832041396</v>
      </c>
      <c r="W886">
        <v>16.04</v>
      </c>
      <c r="X886">
        <v>0.66</v>
      </c>
      <c r="Y886">
        <v>303106</v>
      </c>
      <c r="Z886">
        <v>15155</v>
      </c>
      <c r="AA886">
        <v>0.75</v>
      </c>
      <c r="AB886">
        <v>20</v>
      </c>
      <c r="AC886">
        <v>12</v>
      </c>
      <c r="AD886">
        <v>8</v>
      </c>
      <c r="AE886">
        <v>60</v>
      </c>
      <c r="AF886">
        <v>8</v>
      </c>
      <c r="AG886">
        <v>13</v>
      </c>
      <c r="AH886">
        <v>7</v>
      </c>
      <c r="AI886">
        <v>0</v>
      </c>
    </row>
    <row r="887" spans="1:35" x14ac:dyDescent="0.2">
      <c r="A887" s="102">
        <v>118</v>
      </c>
      <c r="B887">
        <v>6457</v>
      </c>
      <c r="C887" t="s">
        <v>1233</v>
      </c>
      <c r="D887" t="s">
        <v>992</v>
      </c>
      <c r="E887">
        <v>2423</v>
      </c>
      <c r="F887">
        <v>2387</v>
      </c>
      <c r="G887">
        <v>400</v>
      </c>
      <c r="H887" t="s">
        <v>981</v>
      </c>
      <c r="I887">
        <v>6925</v>
      </c>
      <c r="J887" t="s">
        <v>1290</v>
      </c>
      <c r="K887" t="s">
        <v>986</v>
      </c>
      <c r="L887">
        <v>1078</v>
      </c>
      <c r="M887">
        <v>1075</v>
      </c>
      <c r="N887">
        <v>900</v>
      </c>
      <c r="O887" t="s">
        <v>984</v>
      </c>
      <c r="P887">
        <v>0.92361318683851401</v>
      </c>
      <c r="Q887">
        <v>0.96925714891048198</v>
      </c>
      <c r="R887">
        <v>2.7113903414271001E-2</v>
      </c>
      <c r="S887">
        <v>3.9133580129723101E-2</v>
      </c>
      <c r="T887">
        <v>0.49990059017250998</v>
      </c>
      <c r="U887">
        <v>0.49990059017250998</v>
      </c>
      <c r="V887">
        <v>0.75788531955679495</v>
      </c>
      <c r="W887">
        <v>2.82</v>
      </c>
      <c r="X887">
        <v>1.33</v>
      </c>
      <c r="Y887">
        <v>302583</v>
      </c>
      <c r="Z887">
        <v>17799</v>
      </c>
      <c r="AA887">
        <v>0.96</v>
      </c>
      <c r="AB887">
        <v>17</v>
      </c>
      <c r="AC887">
        <v>10</v>
      </c>
      <c r="AD887">
        <v>7</v>
      </c>
      <c r="AE887">
        <v>58.82</v>
      </c>
      <c r="AF887">
        <v>10</v>
      </c>
      <c r="AG887">
        <v>9</v>
      </c>
      <c r="AH887">
        <v>5</v>
      </c>
      <c r="AI887">
        <v>3</v>
      </c>
    </row>
    <row r="888" spans="1:35" x14ac:dyDescent="0.2">
      <c r="A888" s="102">
        <v>598</v>
      </c>
      <c r="B888">
        <v>1332</v>
      </c>
      <c r="C888" t="s">
        <v>1287</v>
      </c>
      <c r="D888" t="s">
        <v>1063</v>
      </c>
      <c r="E888">
        <v>450</v>
      </c>
      <c r="F888">
        <v>457</v>
      </c>
      <c r="G888">
        <v>1900</v>
      </c>
      <c r="H888" t="s">
        <v>981</v>
      </c>
      <c r="I888">
        <v>4023</v>
      </c>
      <c r="J888" t="s">
        <v>1640</v>
      </c>
      <c r="K888" t="s">
        <v>1003</v>
      </c>
      <c r="L888">
        <v>4265</v>
      </c>
      <c r="M888">
        <v>4325</v>
      </c>
      <c r="N888">
        <v>200</v>
      </c>
      <c r="O888" t="s">
        <v>984</v>
      </c>
      <c r="P888">
        <v>0.88194283727927103</v>
      </c>
      <c r="Q888">
        <v>0.95135161695128101</v>
      </c>
      <c r="R888" s="106">
        <v>0.17912033313074599</v>
      </c>
      <c r="S888" s="106">
        <v>3.3800160417047E-3</v>
      </c>
      <c r="T888">
        <v>0.17947489705966899</v>
      </c>
      <c r="U888">
        <v>0.17947489705966899</v>
      </c>
      <c r="V888">
        <v>0.120087250273875</v>
      </c>
      <c r="W888">
        <v>1.24</v>
      </c>
      <c r="X888">
        <v>0.38</v>
      </c>
      <c r="Y888">
        <v>302485</v>
      </c>
      <c r="Z888">
        <v>12099</v>
      </c>
      <c r="AA888">
        <v>0.84</v>
      </c>
      <c r="AB888">
        <v>25</v>
      </c>
      <c r="AC888">
        <v>16</v>
      </c>
      <c r="AD888">
        <v>9</v>
      </c>
      <c r="AE888">
        <v>64</v>
      </c>
      <c r="AF888">
        <v>9</v>
      </c>
      <c r="AG888">
        <v>15</v>
      </c>
      <c r="AH888">
        <v>8</v>
      </c>
      <c r="AI888">
        <v>2</v>
      </c>
    </row>
    <row r="889" spans="1:35" x14ac:dyDescent="0.2">
      <c r="A889" s="102">
        <v>945</v>
      </c>
      <c r="B889">
        <v>6361</v>
      </c>
      <c r="C889" t="s">
        <v>615</v>
      </c>
      <c r="D889" t="s">
        <v>992</v>
      </c>
      <c r="E889">
        <v>2330</v>
      </c>
      <c r="F889">
        <v>2265</v>
      </c>
      <c r="G889">
        <v>400</v>
      </c>
      <c r="H889" t="s">
        <v>981</v>
      </c>
      <c r="I889">
        <v>7186</v>
      </c>
      <c r="J889" t="s">
        <v>461</v>
      </c>
      <c r="K889" t="s">
        <v>1024</v>
      </c>
      <c r="L889">
        <v>309</v>
      </c>
      <c r="M889">
        <v>312</v>
      </c>
      <c r="N889">
        <v>2900</v>
      </c>
      <c r="O889" t="s">
        <v>984</v>
      </c>
      <c r="P889">
        <v>0.83507446876793001</v>
      </c>
      <c r="Q889">
        <v>0.94206323148071902</v>
      </c>
      <c r="R889">
        <v>0.42804928486564803</v>
      </c>
      <c r="S889">
        <v>7.4442569285300604E-4</v>
      </c>
      <c r="T889">
        <v>0.39642340914059898</v>
      </c>
      <c r="U889">
        <v>0.39642340914059898</v>
      </c>
      <c r="V889">
        <v>0.60805623730723002</v>
      </c>
      <c r="W889">
        <v>2.69</v>
      </c>
      <c r="X889">
        <v>0.13</v>
      </c>
      <c r="Y889">
        <v>302237</v>
      </c>
      <c r="Z889">
        <v>16791</v>
      </c>
      <c r="AA889">
        <v>0.89</v>
      </c>
      <c r="AB889">
        <v>18</v>
      </c>
      <c r="AC889">
        <v>12</v>
      </c>
      <c r="AD889">
        <v>6</v>
      </c>
      <c r="AE889">
        <v>66.67</v>
      </c>
      <c r="AF889">
        <v>11</v>
      </c>
      <c r="AG889">
        <v>9</v>
      </c>
      <c r="AH889">
        <v>4</v>
      </c>
      <c r="AI889">
        <v>5</v>
      </c>
    </row>
    <row r="890" spans="1:35" x14ac:dyDescent="0.2">
      <c r="A890" s="102">
        <v>1180</v>
      </c>
      <c r="B890">
        <v>4118</v>
      </c>
      <c r="C890" t="s">
        <v>1169</v>
      </c>
      <c r="D890" t="s">
        <v>1003</v>
      </c>
      <c r="E890">
        <v>2761</v>
      </c>
      <c r="F890">
        <v>2765</v>
      </c>
      <c r="G890">
        <v>300</v>
      </c>
      <c r="H890" t="s">
        <v>981</v>
      </c>
      <c r="I890">
        <v>6269</v>
      </c>
      <c r="J890" t="s">
        <v>1289</v>
      </c>
      <c r="K890" t="s">
        <v>992</v>
      </c>
      <c r="L890">
        <v>1396</v>
      </c>
      <c r="M890">
        <v>1405</v>
      </c>
      <c r="N890">
        <v>600</v>
      </c>
      <c r="O890" t="s">
        <v>984</v>
      </c>
      <c r="P890">
        <v>0.87630005766294805</v>
      </c>
      <c r="Q890">
        <v>0.93733791072069905</v>
      </c>
      <c r="R890">
        <v>0.15588566689254901</v>
      </c>
      <c r="S890" s="15">
        <v>1.35120949112551E-2</v>
      </c>
      <c r="T890">
        <v>0.92256082586777499</v>
      </c>
      <c r="U890">
        <v>0.92256082586777499</v>
      </c>
      <c r="V890">
        <v>1.1663289977297799</v>
      </c>
      <c r="W890">
        <v>10.24</v>
      </c>
      <c r="X890">
        <v>1.63</v>
      </c>
      <c r="Y890">
        <v>301959</v>
      </c>
      <c r="Z890">
        <v>16776</v>
      </c>
      <c r="AA890">
        <v>0.97</v>
      </c>
      <c r="AB890">
        <v>18</v>
      </c>
      <c r="AC890">
        <v>12</v>
      </c>
      <c r="AD890">
        <v>6</v>
      </c>
      <c r="AE890">
        <v>66.67</v>
      </c>
      <c r="AF890">
        <v>8</v>
      </c>
      <c r="AG890">
        <v>12</v>
      </c>
      <c r="AH890">
        <v>4</v>
      </c>
      <c r="AI890">
        <v>2</v>
      </c>
    </row>
    <row r="891" spans="1:35" x14ac:dyDescent="0.2">
      <c r="A891" s="102">
        <v>29</v>
      </c>
      <c r="B891">
        <v>5802</v>
      </c>
      <c r="C891" t="s">
        <v>1150</v>
      </c>
      <c r="D891" t="s">
        <v>994</v>
      </c>
      <c r="E891">
        <v>1092.5</v>
      </c>
      <c r="F891">
        <v>1091.5</v>
      </c>
      <c r="G891">
        <v>900</v>
      </c>
      <c r="H891" t="s">
        <v>984</v>
      </c>
      <c r="I891">
        <v>6995</v>
      </c>
      <c r="J891" t="s">
        <v>47</v>
      </c>
      <c r="K891" t="s">
        <v>996</v>
      </c>
      <c r="L891">
        <v>1400</v>
      </c>
      <c r="M891">
        <v>1409</v>
      </c>
      <c r="N891">
        <v>700</v>
      </c>
      <c r="O891" t="s">
        <v>981</v>
      </c>
      <c r="P891">
        <v>0.97546038185785999</v>
      </c>
      <c r="Q891">
        <v>0.97840619848011301</v>
      </c>
      <c r="R891">
        <v>7.6868350080008196E-2</v>
      </c>
      <c r="S891">
        <v>9.1429966281244404E-2</v>
      </c>
      <c r="T891">
        <v>-1.41108983080071</v>
      </c>
      <c r="U891">
        <v>1.41108983080071</v>
      </c>
      <c r="V891">
        <v>1.30363906260871</v>
      </c>
      <c r="W891">
        <v>-4.0599999999999996</v>
      </c>
      <c r="X891">
        <v>0.4</v>
      </c>
      <c r="Y891">
        <v>301841</v>
      </c>
      <c r="Z891">
        <v>15886</v>
      </c>
      <c r="AA891">
        <v>0.77</v>
      </c>
      <c r="AB891">
        <v>19</v>
      </c>
      <c r="AC891">
        <v>12</v>
      </c>
      <c r="AD891">
        <v>7</v>
      </c>
      <c r="AE891">
        <v>63.16</v>
      </c>
      <c r="AF891">
        <v>15</v>
      </c>
      <c r="AG891">
        <v>7</v>
      </c>
      <c r="AH891">
        <v>0</v>
      </c>
      <c r="AI891">
        <v>12</v>
      </c>
    </row>
    <row r="892" spans="1:35" x14ac:dyDescent="0.2">
      <c r="A892" s="102">
        <v>3820</v>
      </c>
      <c r="B892">
        <v>8113</v>
      </c>
      <c r="C892" t="s">
        <v>1251</v>
      </c>
      <c r="D892" t="s">
        <v>1003</v>
      </c>
      <c r="E892">
        <v>4041</v>
      </c>
      <c r="F892">
        <v>4101</v>
      </c>
      <c r="G892">
        <v>200</v>
      </c>
      <c r="H892" t="s">
        <v>981</v>
      </c>
      <c r="I892">
        <v>9437</v>
      </c>
      <c r="J892" t="s">
        <v>402</v>
      </c>
      <c r="K892" t="s">
        <v>983</v>
      </c>
      <c r="L892">
        <v>3058</v>
      </c>
      <c r="M892">
        <v>3104</v>
      </c>
      <c r="N892">
        <v>300</v>
      </c>
      <c r="O892" t="s">
        <v>984</v>
      </c>
      <c r="P892">
        <v>0.79449348610968296</v>
      </c>
      <c r="Q892">
        <v>0.87209342447705196</v>
      </c>
      <c r="R892">
        <v>0.17683845531699699</v>
      </c>
      <c r="S892" s="15">
        <v>1.5751367863811299E-2</v>
      </c>
      <c r="T892">
        <v>2.1378720088928</v>
      </c>
      <c r="U892">
        <v>2.1378720088928</v>
      </c>
      <c r="V892">
        <v>2.34994357054837</v>
      </c>
      <c r="W892">
        <v>8.08</v>
      </c>
      <c r="X892">
        <v>13.53</v>
      </c>
      <c r="Y892">
        <v>301678</v>
      </c>
      <c r="Z892">
        <v>33520</v>
      </c>
      <c r="AA892">
        <v>1.66</v>
      </c>
      <c r="AB892">
        <v>9</v>
      </c>
      <c r="AC892">
        <v>6</v>
      </c>
      <c r="AD892">
        <v>3</v>
      </c>
      <c r="AE892">
        <v>66.67</v>
      </c>
      <c r="AF892">
        <v>15</v>
      </c>
      <c r="AG892">
        <v>3</v>
      </c>
      <c r="AH892">
        <v>1</v>
      </c>
      <c r="AI892">
        <v>5</v>
      </c>
    </row>
    <row r="893" spans="1:35" x14ac:dyDescent="0.2">
      <c r="A893" s="102">
        <v>2801</v>
      </c>
      <c r="B893">
        <v>6503</v>
      </c>
      <c r="C893" t="s">
        <v>936</v>
      </c>
      <c r="D893" t="s">
        <v>986</v>
      </c>
      <c r="E893">
        <v>1310.5</v>
      </c>
      <c r="F893">
        <v>1300</v>
      </c>
      <c r="G893">
        <v>800</v>
      </c>
      <c r="H893" t="s">
        <v>984</v>
      </c>
      <c r="I893">
        <v>7846</v>
      </c>
      <c r="J893" t="s">
        <v>659</v>
      </c>
      <c r="K893" t="s">
        <v>1002</v>
      </c>
      <c r="L893">
        <v>3595</v>
      </c>
      <c r="M893">
        <v>3555</v>
      </c>
      <c r="N893">
        <v>300</v>
      </c>
      <c r="O893" t="s">
        <v>981</v>
      </c>
      <c r="P893">
        <v>0.89043349199340105</v>
      </c>
      <c r="Q893">
        <v>0.90071751431896097</v>
      </c>
      <c r="R893" s="106">
        <v>0.47923974102538702</v>
      </c>
      <c r="S893">
        <v>8.5147920445381595E-2</v>
      </c>
      <c r="T893">
        <v>-0.67366777711796899</v>
      </c>
      <c r="U893">
        <v>0.67366777711796899</v>
      </c>
      <c r="V893">
        <v>0.51182843425301705</v>
      </c>
      <c r="W893">
        <v>-3.67</v>
      </c>
      <c r="X893">
        <v>2.48</v>
      </c>
      <c r="Y893">
        <v>301226</v>
      </c>
      <c r="Z893">
        <v>18827</v>
      </c>
      <c r="AA893">
        <v>0.84</v>
      </c>
      <c r="AB893">
        <v>16</v>
      </c>
      <c r="AC893">
        <v>10</v>
      </c>
      <c r="AD893">
        <v>6</v>
      </c>
      <c r="AE893">
        <v>62.5</v>
      </c>
      <c r="AF893">
        <v>10</v>
      </c>
      <c r="AG893">
        <v>7</v>
      </c>
      <c r="AH893">
        <v>5</v>
      </c>
      <c r="AI893">
        <v>4</v>
      </c>
    </row>
    <row r="894" spans="1:35" x14ac:dyDescent="0.2">
      <c r="A894" s="102">
        <v>1044</v>
      </c>
      <c r="B894">
        <v>5233</v>
      </c>
      <c r="C894" t="s">
        <v>1127</v>
      </c>
      <c r="D894" t="s">
        <v>980</v>
      </c>
      <c r="E894">
        <v>2127</v>
      </c>
      <c r="F894">
        <v>2125</v>
      </c>
      <c r="G894">
        <v>500</v>
      </c>
      <c r="H894" t="s">
        <v>981</v>
      </c>
      <c r="I894">
        <v>7278</v>
      </c>
      <c r="J894" t="s">
        <v>42</v>
      </c>
      <c r="K894" t="s">
        <v>996</v>
      </c>
      <c r="L894">
        <v>1575</v>
      </c>
      <c r="M894">
        <v>1549</v>
      </c>
      <c r="N894">
        <v>700</v>
      </c>
      <c r="O894" t="s">
        <v>984</v>
      </c>
      <c r="P894">
        <v>0.95121979796576805</v>
      </c>
      <c r="Q894">
        <v>0.94012097450246102</v>
      </c>
      <c r="R894" s="15">
        <v>0.13394870634707701</v>
      </c>
      <c r="S894">
        <v>9.3742062223982403E-2</v>
      </c>
      <c r="T894">
        <v>1.5030559090540401</v>
      </c>
      <c r="U894">
        <v>1.5030559090540401</v>
      </c>
      <c r="V894">
        <v>1.16121718937118</v>
      </c>
      <c r="W894">
        <v>6.2</v>
      </c>
      <c r="X894">
        <v>2.0499999999999998</v>
      </c>
      <c r="Y894">
        <v>301044</v>
      </c>
      <c r="Z894">
        <v>18815</v>
      </c>
      <c r="AA894">
        <v>0.97</v>
      </c>
      <c r="AB894">
        <v>16</v>
      </c>
      <c r="AC894">
        <v>10</v>
      </c>
      <c r="AD894">
        <v>6</v>
      </c>
      <c r="AE894">
        <v>62.5</v>
      </c>
      <c r="AF894">
        <v>10</v>
      </c>
      <c r="AG894">
        <v>9</v>
      </c>
      <c r="AH894">
        <v>3</v>
      </c>
      <c r="AI894">
        <v>4</v>
      </c>
    </row>
    <row r="895" spans="1:35" x14ac:dyDescent="0.2">
      <c r="A895" s="102">
        <v>164</v>
      </c>
      <c r="B895">
        <v>3076</v>
      </c>
      <c r="C895" t="s">
        <v>1227</v>
      </c>
      <c r="D895" t="s">
        <v>988</v>
      </c>
      <c r="E895">
        <v>1298</v>
      </c>
      <c r="F895">
        <v>1320</v>
      </c>
      <c r="G895">
        <v>800</v>
      </c>
      <c r="H895" t="s">
        <v>984</v>
      </c>
      <c r="I895">
        <v>4917</v>
      </c>
      <c r="J895" t="s">
        <v>1241</v>
      </c>
      <c r="K895" t="s">
        <v>1003</v>
      </c>
      <c r="L895">
        <v>2128</v>
      </c>
      <c r="M895">
        <v>2135</v>
      </c>
      <c r="N895">
        <v>500</v>
      </c>
      <c r="O895" t="s">
        <v>981</v>
      </c>
      <c r="P895">
        <v>0.91468165375742105</v>
      </c>
      <c r="Q895">
        <v>0.96629129343384801</v>
      </c>
      <c r="R895">
        <v>0.100379936815593</v>
      </c>
      <c r="S895">
        <v>4.3638384759292303E-4</v>
      </c>
      <c r="T895">
        <v>-0.83818579708544905</v>
      </c>
      <c r="U895">
        <v>0.83818579708544905</v>
      </c>
      <c r="V895">
        <v>0.71673391545072596</v>
      </c>
      <c r="W895">
        <v>-5.29</v>
      </c>
      <c r="X895">
        <v>1.08</v>
      </c>
      <c r="Y895">
        <v>301001</v>
      </c>
      <c r="Z895">
        <v>33445</v>
      </c>
      <c r="AA895">
        <v>1.81</v>
      </c>
      <c r="AB895">
        <v>9</v>
      </c>
      <c r="AC895">
        <v>7</v>
      </c>
      <c r="AD895">
        <v>2</v>
      </c>
      <c r="AE895">
        <v>77.78</v>
      </c>
      <c r="AF895">
        <v>12</v>
      </c>
      <c r="AG895">
        <v>6</v>
      </c>
      <c r="AH895">
        <v>2</v>
      </c>
      <c r="AI895">
        <v>1</v>
      </c>
    </row>
    <row r="896" spans="1:35" x14ac:dyDescent="0.2">
      <c r="A896" s="102">
        <v>1923</v>
      </c>
      <c r="B896">
        <v>3635</v>
      </c>
      <c r="C896" t="s">
        <v>43</v>
      </c>
      <c r="D896" t="s">
        <v>983</v>
      </c>
      <c r="E896">
        <v>3100</v>
      </c>
      <c r="F896">
        <v>3085</v>
      </c>
      <c r="G896">
        <v>300</v>
      </c>
      <c r="H896" t="s">
        <v>981</v>
      </c>
      <c r="I896">
        <v>4217</v>
      </c>
      <c r="J896" t="s">
        <v>881</v>
      </c>
      <c r="K896" t="s">
        <v>1003</v>
      </c>
      <c r="L896">
        <v>4615</v>
      </c>
      <c r="M896">
        <v>4615</v>
      </c>
      <c r="N896">
        <v>200</v>
      </c>
      <c r="O896" t="s">
        <v>984</v>
      </c>
      <c r="P896">
        <v>0.67025718631530395</v>
      </c>
      <c r="Q896">
        <v>0.92223695778652304</v>
      </c>
      <c r="R896">
        <v>0.164702765708093</v>
      </c>
      <c r="S896" s="15">
        <v>3.3458207805575201E-2</v>
      </c>
      <c r="T896">
        <v>1.20440847615444</v>
      </c>
      <c r="U896">
        <v>1.20440847615444</v>
      </c>
      <c r="V896">
        <v>1.1959616804354001</v>
      </c>
      <c r="W896">
        <v>7.92</v>
      </c>
      <c r="X896">
        <v>0.27</v>
      </c>
      <c r="Y896">
        <v>300942</v>
      </c>
      <c r="Z896">
        <v>20063</v>
      </c>
      <c r="AA896">
        <v>0.96</v>
      </c>
      <c r="AB896">
        <v>15</v>
      </c>
      <c r="AC896">
        <v>9</v>
      </c>
      <c r="AD896">
        <v>6</v>
      </c>
      <c r="AE896">
        <v>60</v>
      </c>
      <c r="AF896">
        <v>10</v>
      </c>
      <c r="AG896">
        <v>10</v>
      </c>
      <c r="AH896">
        <v>4</v>
      </c>
      <c r="AI896">
        <v>1</v>
      </c>
    </row>
    <row r="897" spans="1:35" x14ac:dyDescent="0.2">
      <c r="A897" s="102">
        <v>1911</v>
      </c>
      <c r="B897">
        <v>5233</v>
      </c>
      <c r="C897" t="s">
        <v>1127</v>
      </c>
      <c r="D897" t="s">
        <v>980</v>
      </c>
      <c r="E897">
        <v>2127</v>
      </c>
      <c r="F897">
        <v>2125</v>
      </c>
      <c r="G897">
        <v>500</v>
      </c>
      <c r="H897" t="s">
        <v>984</v>
      </c>
      <c r="I897">
        <v>6395</v>
      </c>
      <c r="J897" t="s">
        <v>1095</v>
      </c>
      <c r="K897" t="s">
        <v>992</v>
      </c>
      <c r="L897">
        <v>794</v>
      </c>
      <c r="M897">
        <v>793</v>
      </c>
      <c r="N897">
        <v>1300</v>
      </c>
      <c r="O897" t="s">
        <v>981</v>
      </c>
      <c r="P897">
        <v>0.90752494467481204</v>
      </c>
      <c r="Q897">
        <v>0.92249639254110505</v>
      </c>
      <c r="R897">
        <v>0.28817106801047099</v>
      </c>
      <c r="S897" s="106">
        <v>1.7604274689146999E-2</v>
      </c>
      <c r="T897">
        <v>-0.36418763296745199</v>
      </c>
      <c r="U897">
        <v>0.36418763296745199</v>
      </c>
      <c r="V897">
        <v>0.34497621431073999</v>
      </c>
      <c r="W897">
        <v>-2.75</v>
      </c>
      <c r="X897">
        <v>2.97</v>
      </c>
      <c r="Y897">
        <v>300774</v>
      </c>
      <c r="Z897">
        <v>17693</v>
      </c>
      <c r="AA897">
        <v>0.87</v>
      </c>
      <c r="AB897">
        <v>17</v>
      </c>
      <c r="AC897">
        <v>12</v>
      </c>
      <c r="AD897">
        <v>5</v>
      </c>
      <c r="AE897">
        <v>70.59</v>
      </c>
      <c r="AF897">
        <v>10</v>
      </c>
      <c r="AG897">
        <v>9</v>
      </c>
      <c r="AH897">
        <v>5</v>
      </c>
      <c r="AI897">
        <v>3</v>
      </c>
    </row>
    <row r="898" spans="1:35" x14ac:dyDescent="0.2">
      <c r="A898" s="102">
        <v>4285</v>
      </c>
      <c r="B898">
        <v>6645</v>
      </c>
      <c r="C898" t="s">
        <v>621</v>
      </c>
      <c r="D898" t="s">
        <v>986</v>
      </c>
      <c r="E898">
        <v>6670</v>
      </c>
      <c r="F898">
        <v>6730</v>
      </c>
      <c r="G898">
        <v>100</v>
      </c>
      <c r="H898" t="s">
        <v>981</v>
      </c>
      <c r="I898">
        <v>6845</v>
      </c>
      <c r="J898" t="s">
        <v>1160</v>
      </c>
      <c r="K898" t="s">
        <v>986</v>
      </c>
      <c r="L898">
        <v>2740</v>
      </c>
      <c r="M898">
        <v>2718</v>
      </c>
      <c r="N898">
        <v>200</v>
      </c>
      <c r="O898" t="s">
        <v>984</v>
      </c>
      <c r="P898">
        <v>0.73785681815572401</v>
      </c>
      <c r="Q898">
        <v>0.85400513615880702</v>
      </c>
      <c r="R898">
        <v>0.15953528164591399</v>
      </c>
      <c r="S898" s="106">
        <v>1.43213676680081E-2</v>
      </c>
      <c r="T898">
        <v>2.3164031646662999</v>
      </c>
      <c r="U898">
        <v>2.3164031646662999</v>
      </c>
      <c r="V898">
        <v>2.2069960869492502</v>
      </c>
      <c r="W898">
        <v>13.04</v>
      </c>
      <c r="X898">
        <v>19.23</v>
      </c>
      <c r="Y898">
        <v>300743</v>
      </c>
      <c r="Z898">
        <v>33416</v>
      </c>
      <c r="AA898">
        <v>1.58</v>
      </c>
      <c r="AB898">
        <v>9</v>
      </c>
      <c r="AC898">
        <v>5</v>
      </c>
      <c r="AD898">
        <v>4</v>
      </c>
      <c r="AE898">
        <v>55.56</v>
      </c>
      <c r="AF898">
        <v>12</v>
      </c>
      <c r="AG898">
        <v>5</v>
      </c>
      <c r="AH898">
        <v>2</v>
      </c>
      <c r="AI898">
        <v>2</v>
      </c>
    </row>
    <row r="899" spans="1:35" x14ac:dyDescent="0.2">
      <c r="A899" s="102">
        <v>1325</v>
      </c>
      <c r="B899">
        <v>4004</v>
      </c>
      <c r="C899" t="s">
        <v>1121</v>
      </c>
      <c r="D899" t="s">
        <v>1003</v>
      </c>
      <c r="E899">
        <v>2150</v>
      </c>
      <c r="F899">
        <v>2185</v>
      </c>
      <c r="G899">
        <v>400</v>
      </c>
      <c r="H899" t="s">
        <v>984</v>
      </c>
      <c r="I899">
        <v>8273</v>
      </c>
      <c r="J899" t="s">
        <v>1067</v>
      </c>
      <c r="K899" t="s">
        <v>1004</v>
      </c>
      <c r="L899">
        <v>3215</v>
      </c>
      <c r="M899">
        <v>3265</v>
      </c>
      <c r="N899">
        <v>300</v>
      </c>
      <c r="O899" t="s">
        <v>981</v>
      </c>
      <c r="P899">
        <v>0.82873296707737598</v>
      </c>
      <c r="Q899">
        <v>0.93463737561923299</v>
      </c>
      <c r="R899">
        <v>9.1964444276507795E-2</v>
      </c>
      <c r="S899" s="15">
        <v>3.6559262618959101E-2</v>
      </c>
      <c r="T899">
        <v>-2.6762866704253101</v>
      </c>
      <c r="U899">
        <v>2.6762866704253101</v>
      </c>
      <c r="V899">
        <v>1.0501768484301099</v>
      </c>
      <c r="W899">
        <v>-14.94</v>
      </c>
      <c r="X899">
        <v>10.77</v>
      </c>
      <c r="Y899">
        <v>300550</v>
      </c>
      <c r="Z899">
        <v>42936</v>
      </c>
      <c r="AA899">
        <v>2.91</v>
      </c>
      <c r="AB899">
        <v>7</v>
      </c>
      <c r="AC899">
        <v>6</v>
      </c>
      <c r="AD899">
        <v>1</v>
      </c>
      <c r="AE899">
        <v>85.71</v>
      </c>
      <c r="AF899">
        <v>8</v>
      </c>
      <c r="AG899">
        <v>5</v>
      </c>
      <c r="AH899">
        <v>1</v>
      </c>
      <c r="AI899">
        <v>1</v>
      </c>
    </row>
    <row r="900" spans="1:35" x14ac:dyDescent="0.2">
      <c r="A900" s="102">
        <v>882</v>
      </c>
      <c r="B900">
        <v>6501</v>
      </c>
      <c r="C900" t="s">
        <v>1115</v>
      </c>
      <c r="D900" t="s">
        <v>986</v>
      </c>
      <c r="E900">
        <v>3077</v>
      </c>
      <c r="F900">
        <v>3109</v>
      </c>
      <c r="G900">
        <v>300</v>
      </c>
      <c r="H900" t="s">
        <v>984</v>
      </c>
      <c r="I900">
        <v>6995</v>
      </c>
      <c r="J900" t="s">
        <v>47</v>
      </c>
      <c r="K900" t="s">
        <v>996</v>
      </c>
      <c r="L900">
        <v>1400</v>
      </c>
      <c r="M900">
        <v>1409</v>
      </c>
      <c r="N900">
        <v>700</v>
      </c>
      <c r="O900" t="s">
        <v>981</v>
      </c>
      <c r="P900">
        <v>0.96520744905143196</v>
      </c>
      <c r="Q900">
        <v>0.94378733432747997</v>
      </c>
      <c r="R900">
        <v>1.1249120627812E-2</v>
      </c>
      <c r="S900">
        <v>7.7932021586873998E-2</v>
      </c>
      <c r="T900">
        <v>-1.1570711353841101</v>
      </c>
      <c r="U900">
        <v>1.1570711353841101</v>
      </c>
      <c r="V900">
        <v>1.0514145234586201</v>
      </c>
      <c r="W900">
        <v>-4.0199999999999996</v>
      </c>
      <c r="X900">
        <v>5.75</v>
      </c>
      <c r="Y900">
        <v>299778</v>
      </c>
      <c r="Z900">
        <v>21413</v>
      </c>
      <c r="AA900">
        <v>1.18</v>
      </c>
      <c r="AB900">
        <v>14</v>
      </c>
      <c r="AC900">
        <v>10</v>
      </c>
      <c r="AD900">
        <v>4</v>
      </c>
      <c r="AE900">
        <v>71.430000000000007</v>
      </c>
      <c r="AF900">
        <v>14</v>
      </c>
      <c r="AG900">
        <v>6</v>
      </c>
      <c r="AH900">
        <v>1</v>
      </c>
      <c r="AI900">
        <v>7</v>
      </c>
    </row>
    <row r="901" spans="1:35" x14ac:dyDescent="0.2">
      <c r="A901" s="102">
        <v>1152</v>
      </c>
      <c r="B901">
        <v>3291</v>
      </c>
      <c r="C901" t="s">
        <v>55</v>
      </c>
      <c r="D901" t="s">
        <v>1000</v>
      </c>
      <c r="E901">
        <v>1320</v>
      </c>
      <c r="F901">
        <v>1382</v>
      </c>
      <c r="G901">
        <v>700</v>
      </c>
      <c r="H901" t="s">
        <v>981</v>
      </c>
      <c r="I901">
        <v>5802</v>
      </c>
      <c r="J901" t="s">
        <v>1150</v>
      </c>
      <c r="K901" t="s">
        <v>994</v>
      </c>
      <c r="L901">
        <v>1092.5</v>
      </c>
      <c r="M901">
        <v>1091.5</v>
      </c>
      <c r="N901">
        <v>900</v>
      </c>
      <c r="O901" t="s">
        <v>984</v>
      </c>
      <c r="P901">
        <v>0.86652844801262596</v>
      </c>
      <c r="Q901">
        <v>0.93793293179896398</v>
      </c>
      <c r="R901">
        <v>4.7374739196768597E-3</v>
      </c>
      <c r="S901">
        <v>4.3167727629639802E-2</v>
      </c>
      <c r="T901">
        <v>4.8111475881484102E-2</v>
      </c>
      <c r="U901">
        <v>4.8111475881484102E-2</v>
      </c>
      <c r="V901">
        <v>0.25419434794482099</v>
      </c>
      <c r="W901">
        <v>0.28000000000000003</v>
      </c>
      <c r="X901">
        <v>1.55</v>
      </c>
      <c r="Y901">
        <v>299660</v>
      </c>
      <c r="Z901">
        <v>15772</v>
      </c>
      <c r="AA901">
        <v>0.81</v>
      </c>
      <c r="AB901">
        <v>19</v>
      </c>
      <c r="AC901">
        <v>12</v>
      </c>
      <c r="AD901">
        <v>7</v>
      </c>
      <c r="AE901">
        <v>63.16</v>
      </c>
      <c r="AF901">
        <v>14</v>
      </c>
      <c r="AG901">
        <v>6</v>
      </c>
      <c r="AH901">
        <v>2</v>
      </c>
      <c r="AI901">
        <v>11</v>
      </c>
    </row>
    <row r="902" spans="1:35" x14ac:dyDescent="0.2">
      <c r="A902" s="102">
        <v>1521</v>
      </c>
      <c r="B902">
        <v>3865</v>
      </c>
      <c r="C902" t="s">
        <v>934</v>
      </c>
      <c r="D902" t="s">
        <v>1143</v>
      </c>
      <c r="E902">
        <v>390</v>
      </c>
      <c r="F902">
        <v>391</v>
      </c>
      <c r="G902">
        <v>2800</v>
      </c>
      <c r="H902" t="s">
        <v>984</v>
      </c>
      <c r="I902">
        <v>4114</v>
      </c>
      <c r="J902" t="s">
        <v>1088</v>
      </c>
      <c r="K902" t="s">
        <v>1003</v>
      </c>
      <c r="L902">
        <v>5540</v>
      </c>
      <c r="M902">
        <v>5430</v>
      </c>
      <c r="N902">
        <v>200</v>
      </c>
      <c r="O902" t="s">
        <v>981</v>
      </c>
      <c r="P902">
        <v>0.811561116915407</v>
      </c>
      <c r="Q902">
        <v>0.93069261204241205</v>
      </c>
      <c r="R902">
        <v>0.38455306746699702</v>
      </c>
      <c r="S902">
        <v>4.8574396263756203E-2</v>
      </c>
      <c r="T902">
        <v>-1.9232355237794001</v>
      </c>
      <c r="U902">
        <v>1.9232355237794001</v>
      </c>
      <c r="V902">
        <v>1.71442363832357</v>
      </c>
      <c r="W902">
        <v>-10.14</v>
      </c>
      <c r="X902">
        <v>0.81</v>
      </c>
      <c r="Y902">
        <v>299588</v>
      </c>
      <c r="Z902">
        <v>21399</v>
      </c>
      <c r="AA902">
        <v>1.49</v>
      </c>
      <c r="AB902">
        <v>14</v>
      </c>
      <c r="AC902">
        <v>10</v>
      </c>
      <c r="AD902">
        <v>4</v>
      </c>
      <c r="AE902">
        <v>71.430000000000007</v>
      </c>
      <c r="AF902">
        <v>10</v>
      </c>
      <c r="AG902">
        <v>9</v>
      </c>
      <c r="AH902">
        <v>3</v>
      </c>
      <c r="AI902">
        <v>2</v>
      </c>
    </row>
    <row r="903" spans="1:35" x14ac:dyDescent="0.2">
      <c r="A903" s="102">
        <v>3692</v>
      </c>
      <c r="B903">
        <v>6592</v>
      </c>
      <c r="C903" t="s">
        <v>1153</v>
      </c>
      <c r="D903" t="s">
        <v>986</v>
      </c>
      <c r="E903">
        <v>3160</v>
      </c>
      <c r="F903">
        <v>3160</v>
      </c>
      <c r="G903">
        <v>300</v>
      </c>
      <c r="H903" t="s">
        <v>984</v>
      </c>
      <c r="I903">
        <v>8358</v>
      </c>
      <c r="J903" t="s">
        <v>1196</v>
      </c>
      <c r="K903" t="s">
        <v>1024</v>
      </c>
      <c r="L903">
        <v>340</v>
      </c>
      <c r="M903">
        <v>345</v>
      </c>
      <c r="N903">
        <v>2700</v>
      </c>
      <c r="O903" t="s">
        <v>981</v>
      </c>
      <c r="P903">
        <v>0.83366018384296503</v>
      </c>
      <c r="Q903">
        <v>0.87625251581457397</v>
      </c>
      <c r="R903">
        <v>0.42109806916988901</v>
      </c>
      <c r="S903">
        <v>8.9083583149180995E-2</v>
      </c>
      <c r="T903">
        <v>-2.6107037854809201E-3</v>
      </c>
      <c r="U903">
        <v>2.6107037854809201E-3</v>
      </c>
      <c r="V903">
        <v>5.5615393808131998E-2</v>
      </c>
      <c r="W903">
        <v>-0.01</v>
      </c>
      <c r="X903">
        <v>1.74</v>
      </c>
      <c r="Y903">
        <v>299563</v>
      </c>
      <c r="Z903">
        <v>12482</v>
      </c>
      <c r="AA903">
        <v>0.84</v>
      </c>
      <c r="AB903">
        <v>24</v>
      </c>
      <c r="AC903">
        <v>15</v>
      </c>
      <c r="AD903">
        <v>9</v>
      </c>
      <c r="AE903">
        <v>62.5</v>
      </c>
      <c r="AF903">
        <v>8</v>
      </c>
      <c r="AG903">
        <v>11</v>
      </c>
      <c r="AH903">
        <v>8</v>
      </c>
      <c r="AI903">
        <v>5</v>
      </c>
    </row>
    <row r="904" spans="1:35" x14ac:dyDescent="0.2">
      <c r="A904" s="102">
        <v>905</v>
      </c>
      <c r="B904">
        <v>1803</v>
      </c>
      <c r="C904" t="s">
        <v>991</v>
      </c>
      <c r="D904" t="s">
        <v>990</v>
      </c>
      <c r="E904">
        <v>855</v>
      </c>
      <c r="F904">
        <v>855</v>
      </c>
      <c r="G904">
        <v>1300</v>
      </c>
      <c r="H904" t="s">
        <v>981</v>
      </c>
      <c r="I904">
        <v>8804</v>
      </c>
      <c r="J904" t="s">
        <v>726</v>
      </c>
      <c r="K904" t="s">
        <v>1000</v>
      </c>
      <c r="L904">
        <v>1197</v>
      </c>
      <c r="M904">
        <v>1222</v>
      </c>
      <c r="N904">
        <v>900</v>
      </c>
      <c r="O904" t="s">
        <v>984</v>
      </c>
      <c r="P904">
        <v>0.96658601245715103</v>
      </c>
      <c r="Q904">
        <v>0.94311422181957205</v>
      </c>
      <c r="R904">
        <v>0.143619606543922</v>
      </c>
      <c r="S904" s="106">
        <v>9.7607934879590602E-2</v>
      </c>
      <c r="T904">
        <v>9.5247667799225097E-2</v>
      </c>
      <c r="U904">
        <v>9.5247667799225097E-2</v>
      </c>
      <c r="V904">
        <v>0.394857798618935</v>
      </c>
      <c r="W904">
        <v>0.74</v>
      </c>
      <c r="X904">
        <v>1.06</v>
      </c>
      <c r="Y904">
        <v>299508</v>
      </c>
      <c r="Z904">
        <v>14975</v>
      </c>
      <c r="AA904">
        <v>0.69</v>
      </c>
      <c r="AB904">
        <v>20</v>
      </c>
      <c r="AC904">
        <v>13</v>
      </c>
      <c r="AD904">
        <v>7</v>
      </c>
      <c r="AE904">
        <v>65</v>
      </c>
      <c r="AF904">
        <v>12</v>
      </c>
      <c r="AG904">
        <v>11</v>
      </c>
      <c r="AH904">
        <v>4</v>
      </c>
      <c r="AI904">
        <v>5</v>
      </c>
    </row>
    <row r="905" spans="1:35" x14ac:dyDescent="0.2">
      <c r="A905" s="102">
        <v>3741</v>
      </c>
      <c r="B905">
        <v>6506</v>
      </c>
      <c r="C905" t="s">
        <v>1096</v>
      </c>
      <c r="D905" t="s">
        <v>986</v>
      </c>
      <c r="E905">
        <v>3500</v>
      </c>
      <c r="F905">
        <v>3490</v>
      </c>
      <c r="G905">
        <v>300</v>
      </c>
      <c r="H905" t="s">
        <v>981</v>
      </c>
      <c r="I905">
        <v>8750</v>
      </c>
      <c r="J905" t="s">
        <v>27</v>
      </c>
      <c r="K905" t="s">
        <v>1111</v>
      </c>
      <c r="L905">
        <v>1257.5</v>
      </c>
      <c r="M905">
        <v>1233</v>
      </c>
      <c r="N905">
        <v>800</v>
      </c>
      <c r="O905" t="s">
        <v>984</v>
      </c>
      <c r="P905">
        <v>0.76810864346317798</v>
      </c>
      <c r="Q905">
        <v>0.87477156971751502</v>
      </c>
      <c r="R905" s="15">
        <v>0.31387187960898899</v>
      </c>
      <c r="S905">
        <v>8.63859063556425E-2</v>
      </c>
      <c r="T905">
        <v>2.91431662549217</v>
      </c>
      <c r="U905">
        <v>2.91431662549217</v>
      </c>
      <c r="V905">
        <v>2.4153496055293702</v>
      </c>
      <c r="W905">
        <v>16.39</v>
      </c>
      <c r="X905">
        <v>5.79</v>
      </c>
      <c r="Y905">
        <v>299429</v>
      </c>
      <c r="Z905">
        <v>17613</v>
      </c>
      <c r="AA905">
        <v>0.94</v>
      </c>
      <c r="AB905">
        <v>17</v>
      </c>
      <c r="AC905">
        <v>11</v>
      </c>
      <c r="AD905">
        <v>6</v>
      </c>
      <c r="AE905">
        <v>64.709999999999994</v>
      </c>
      <c r="AF905">
        <v>11</v>
      </c>
      <c r="AG905">
        <v>8</v>
      </c>
      <c r="AH905">
        <v>5</v>
      </c>
      <c r="AI905">
        <v>4</v>
      </c>
    </row>
    <row r="906" spans="1:35" x14ac:dyDescent="0.2">
      <c r="A906" s="102">
        <v>2385</v>
      </c>
      <c r="B906">
        <v>5232</v>
      </c>
      <c r="C906" t="s">
        <v>1606</v>
      </c>
      <c r="D906" t="s">
        <v>980</v>
      </c>
      <c r="E906">
        <v>3620</v>
      </c>
      <c r="F906">
        <v>3640</v>
      </c>
      <c r="G906">
        <v>300</v>
      </c>
      <c r="H906" t="s">
        <v>981</v>
      </c>
      <c r="I906">
        <v>9513</v>
      </c>
      <c r="J906" t="s">
        <v>1138</v>
      </c>
      <c r="K906" t="s">
        <v>1026</v>
      </c>
      <c r="L906">
        <v>1903</v>
      </c>
      <c r="M906">
        <v>1886</v>
      </c>
      <c r="N906">
        <v>600</v>
      </c>
      <c r="O906" t="s">
        <v>984</v>
      </c>
      <c r="P906">
        <v>0.65707712030576304</v>
      </c>
      <c r="Q906">
        <v>0.91084747465067595</v>
      </c>
      <c r="R906">
        <v>0.32777637099393803</v>
      </c>
      <c r="S906">
        <v>4.3062421401498302E-3</v>
      </c>
      <c r="T906">
        <v>2.4552297268160599</v>
      </c>
      <c r="U906">
        <v>2.4552297268160599</v>
      </c>
      <c r="V906">
        <v>1.9285623714568101</v>
      </c>
      <c r="W906">
        <v>14.15</v>
      </c>
      <c r="X906">
        <v>3.63</v>
      </c>
      <c r="Y906">
        <v>299315</v>
      </c>
      <c r="Z906">
        <v>37414</v>
      </c>
      <c r="AA906">
        <v>1.97</v>
      </c>
      <c r="AB906">
        <v>8</v>
      </c>
      <c r="AC906">
        <v>7</v>
      </c>
      <c r="AD906">
        <v>1</v>
      </c>
      <c r="AE906">
        <v>87.5</v>
      </c>
      <c r="AF906">
        <v>8</v>
      </c>
      <c r="AG906">
        <v>5</v>
      </c>
      <c r="AH906">
        <v>1</v>
      </c>
      <c r="AI906">
        <v>2</v>
      </c>
    </row>
    <row r="907" spans="1:35" x14ac:dyDescent="0.2">
      <c r="A907" s="102">
        <v>2952</v>
      </c>
      <c r="B907">
        <v>6326</v>
      </c>
      <c r="C907" t="s">
        <v>1629</v>
      </c>
      <c r="D907" t="s">
        <v>992</v>
      </c>
      <c r="E907">
        <v>1400</v>
      </c>
      <c r="F907">
        <v>1411.5</v>
      </c>
      <c r="G907">
        <v>700</v>
      </c>
      <c r="H907" t="s">
        <v>981</v>
      </c>
      <c r="I907">
        <v>6501</v>
      </c>
      <c r="J907" t="s">
        <v>1115</v>
      </c>
      <c r="K907" t="s">
        <v>986</v>
      </c>
      <c r="L907">
        <v>3077</v>
      </c>
      <c r="M907">
        <v>3109</v>
      </c>
      <c r="N907">
        <v>300</v>
      </c>
      <c r="O907" t="s">
        <v>984</v>
      </c>
      <c r="P907">
        <v>0.89468060435063101</v>
      </c>
      <c r="Q907">
        <v>0.89693721293780804</v>
      </c>
      <c r="R907">
        <v>0.14823104731051101</v>
      </c>
      <c r="S907">
        <v>9.7477035403016499E-2</v>
      </c>
      <c r="T907">
        <v>1.74633556950784</v>
      </c>
      <c r="U907">
        <v>1.74633556950784</v>
      </c>
      <c r="V907">
        <v>1.6334356853711001</v>
      </c>
      <c r="W907">
        <v>8.23</v>
      </c>
      <c r="X907">
        <v>5.93</v>
      </c>
      <c r="Y907">
        <v>299142</v>
      </c>
      <c r="Z907">
        <v>18696</v>
      </c>
      <c r="AA907">
        <v>0.95</v>
      </c>
      <c r="AB907">
        <v>16</v>
      </c>
      <c r="AC907">
        <v>9</v>
      </c>
      <c r="AD907">
        <v>7</v>
      </c>
      <c r="AE907">
        <v>56.25</v>
      </c>
      <c r="AF907">
        <v>13</v>
      </c>
      <c r="AG907">
        <v>6</v>
      </c>
      <c r="AH907">
        <v>2</v>
      </c>
      <c r="AI907">
        <v>8</v>
      </c>
    </row>
    <row r="908" spans="1:35" x14ac:dyDescent="0.2">
      <c r="A908" s="102">
        <v>15</v>
      </c>
      <c r="B908">
        <v>6287</v>
      </c>
      <c r="C908" t="s">
        <v>1050</v>
      </c>
      <c r="D908" t="s">
        <v>992</v>
      </c>
      <c r="E908">
        <v>2164</v>
      </c>
      <c r="F908">
        <v>2234</v>
      </c>
      <c r="G908">
        <v>400</v>
      </c>
      <c r="H908" t="s">
        <v>981</v>
      </c>
      <c r="I908">
        <v>6995</v>
      </c>
      <c r="J908" t="s">
        <v>47</v>
      </c>
      <c r="K908" t="s">
        <v>996</v>
      </c>
      <c r="L908">
        <v>1400</v>
      </c>
      <c r="M908">
        <v>1409</v>
      </c>
      <c r="N908">
        <v>600</v>
      </c>
      <c r="O908" t="s">
        <v>984</v>
      </c>
      <c r="P908">
        <v>0.96508015847920503</v>
      </c>
      <c r="Q908">
        <v>0.98271508559953502</v>
      </c>
      <c r="R908" s="106">
        <v>4.9465945353120697E-2</v>
      </c>
      <c r="S908" s="15">
        <v>1.5045010650654901E-2</v>
      </c>
      <c r="T908">
        <v>0.15597208290186601</v>
      </c>
      <c r="U908">
        <v>0.15597208290186601</v>
      </c>
      <c r="V908">
        <v>0.17777612222191599</v>
      </c>
      <c r="W908">
        <v>0.49</v>
      </c>
      <c r="X908">
        <v>5.39</v>
      </c>
      <c r="Y908">
        <v>298934</v>
      </c>
      <c r="Z908">
        <v>18683</v>
      </c>
      <c r="AA908">
        <v>1.03</v>
      </c>
      <c r="AB908">
        <v>16</v>
      </c>
      <c r="AC908">
        <v>10</v>
      </c>
      <c r="AD908">
        <v>6</v>
      </c>
      <c r="AE908">
        <v>62.5</v>
      </c>
      <c r="AF908">
        <v>11</v>
      </c>
      <c r="AG908">
        <v>8</v>
      </c>
      <c r="AH908">
        <v>3</v>
      </c>
      <c r="AI908">
        <v>5</v>
      </c>
    </row>
    <row r="909" spans="1:35" x14ac:dyDescent="0.2">
      <c r="A909" s="102">
        <v>1964</v>
      </c>
      <c r="B909">
        <v>6134</v>
      </c>
      <c r="C909" t="s">
        <v>1151</v>
      </c>
      <c r="D909" t="s">
        <v>992</v>
      </c>
      <c r="E909">
        <v>1808</v>
      </c>
      <c r="F909">
        <v>1743</v>
      </c>
      <c r="G909">
        <v>600</v>
      </c>
      <c r="H909" t="s">
        <v>981</v>
      </c>
      <c r="I909">
        <v>8604</v>
      </c>
      <c r="J909" t="s">
        <v>376</v>
      </c>
      <c r="K909" t="s">
        <v>1118</v>
      </c>
      <c r="L909">
        <v>405</v>
      </c>
      <c r="M909">
        <v>407.2</v>
      </c>
      <c r="N909">
        <v>2600</v>
      </c>
      <c r="O909" t="s">
        <v>984</v>
      </c>
      <c r="P909">
        <v>0.66509155202553505</v>
      </c>
      <c r="Q909">
        <v>0.92126167299519601</v>
      </c>
      <c r="R909" s="15">
        <v>0.49375412533173202</v>
      </c>
      <c r="S909" s="106">
        <v>3.4607644230998498E-2</v>
      </c>
      <c r="T909">
        <v>1.91575769859829</v>
      </c>
      <c r="U909">
        <v>1.91575769859829</v>
      </c>
      <c r="V909">
        <v>2.3869030041328498</v>
      </c>
      <c r="W909">
        <v>14.3</v>
      </c>
      <c r="X909">
        <v>1.24</v>
      </c>
      <c r="Y909">
        <v>298755</v>
      </c>
      <c r="Z909">
        <v>14226</v>
      </c>
      <c r="AA909">
        <v>0.74</v>
      </c>
      <c r="AB909">
        <v>21</v>
      </c>
      <c r="AC909">
        <v>11</v>
      </c>
      <c r="AD909">
        <v>10</v>
      </c>
      <c r="AE909">
        <v>52.38</v>
      </c>
      <c r="AF909">
        <v>10</v>
      </c>
      <c r="AG909">
        <v>9</v>
      </c>
      <c r="AH909">
        <v>7</v>
      </c>
      <c r="AI909">
        <v>5</v>
      </c>
    </row>
    <row r="910" spans="1:35" x14ac:dyDescent="0.2">
      <c r="A910" s="102">
        <v>4356</v>
      </c>
      <c r="B910">
        <v>2212</v>
      </c>
      <c r="C910" t="s">
        <v>492</v>
      </c>
      <c r="D910" t="s">
        <v>1006</v>
      </c>
      <c r="E910">
        <v>1900</v>
      </c>
      <c r="F910">
        <v>1907</v>
      </c>
      <c r="G910">
        <v>500</v>
      </c>
      <c r="H910" t="s">
        <v>984</v>
      </c>
      <c r="I910">
        <v>9437</v>
      </c>
      <c r="J910" t="s">
        <v>402</v>
      </c>
      <c r="K910" t="s">
        <v>983</v>
      </c>
      <c r="L910">
        <v>3058</v>
      </c>
      <c r="M910">
        <v>3104</v>
      </c>
      <c r="N910">
        <v>300</v>
      </c>
      <c r="O910" t="s">
        <v>981</v>
      </c>
      <c r="P910">
        <v>0.87994495176614596</v>
      </c>
      <c r="Q910">
        <v>0.85153675949979701</v>
      </c>
      <c r="R910" s="15">
        <v>3.8136306766142101E-3</v>
      </c>
      <c r="S910" s="15">
        <v>2.5878787044161598E-2</v>
      </c>
      <c r="T910">
        <v>-0.91253726440002303</v>
      </c>
      <c r="U910">
        <v>0.91253726440002303</v>
      </c>
      <c r="V910">
        <v>0.79026813387448502</v>
      </c>
      <c r="W910">
        <v>-5.94</v>
      </c>
      <c r="X910">
        <v>2.39</v>
      </c>
      <c r="Y910">
        <v>298629</v>
      </c>
      <c r="Z910">
        <v>19909</v>
      </c>
      <c r="AA910">
        <v>1.1000000000000001</v>
      </c>
      <c r="AB910">
        <v>15</v>
      </c>
      <c r="AC910">
        <v>9</v>
      </c>
      <c r="AD910">
        <v>6</v>
      </c>
      <c r="AE910">
        <v>60</v>
      </c>
      <c r="AF910">
        <v>12</v>
      </c>
      <c r="AG910">
        <v>7</v>
      </c>
      <c r="AH910">
        <v>3</v>
      </c>
      <c r="AI910">
        <v>5</v>
      </c>
    </row>
    <row r="911" spans="1:35" x14ac:dyDescent="0.2">
      <c r="A911" s="102">
        <v>1242</v>
      </c>
      <c r="B911">
        <v>3407</v>
      </c>
      <c r="C911" t="s">
        <v>1072</v>
      </c>
      <c r="D911" t="s">
        <v>1003</v>
      </c>
      <c r="E911">
        <v>755</v>
      </c>
      <c r="F911">
        <v>757.5</v>
      </c>
      <c r="G911">
        <v>1400</v>
      </c>
      <c r="H911" t="s">
        <v>984</v>
      </c>
      <c r="I911">
        <v>7453</v>
      </c>
      <c r="J911" t="s">
        <v>50</v>
      </c>
      <c r="K911" t="s">
        <v>1004</v>
      </c>
      <c r="L911">
        <v>1455</v>
      </c>
      <c r="M911">
        <v>1465</v>
      </c>
      <c r="N911">
        <v>700</v>
      </c>
      <c r="O911" t="s">
        <v>981</v>
      </c>
      <c r="P911">
        <v>0.87573447941219396</v>
      </c>
      <c r="Q911">
        <v>0.93615276378032297</v>
      </c>
      <c r="R911" s="15">
        <v>0.17112872518691399</v>
      </c>
      <c r="S911">
        <v>7.6733086339463699E-2</v>
      </c>
      <c r="T911">
        <v>-2.2353250963190399</v>
      </c>
      <c r="U911">
        <v>2.2353250963190399</v>
      </c>
      <c r="V911">
        <v>2.2300401227804998</v>
      </c>
      <c r="W911">
        <v>-17.7</v>
      </c>
      <c r="X911">
        <v>3.41</v>
      </c>
      <c r="Y911">
        <v>298529</v>
      </c>
      <c r="Z911">
        <v>19902</v>
      </c>
      <c r="AA911">
        <v>0.99</v>
      </c>
      <c r="AB911">
        <v>15</v>
      </c>
      <c r="AC911">
        <v>8</v>
      </c>
      <c r="AD911">
        <v>7</v>
      </c>
      <c r="AE911">
        <v>53.33</v>
      </c>
      <c r="AF911">
        <v>12</v>
      </c>
      <c r="AG911">
        <v>5</v>
      </c>
      <c r="AH911">
        <v>5</v>
      </c>
      <c r="AI911">
        <v>5</v>
      </c>
    </row>
    <row r="912" spans="1:35" x14ac:dyDescent="0.2">
      <c r="A912" s="102">
        <v>2915</v>
      </c>
      <c r="B912">
        <v>1969</v>
      </c>
      <c r="C912" t="s">
        <v>1254</v>
      </c>
      <c r="D912" t="s">
        <v>990</v>
      </c>
      <c r="E912">
        <v>1693</v>
      </c>
      <c r="F912">
        <v>1678</v>
      </c>
      <c r="G912">
        <v>600</v>
      </c>
      <c r="H912" t="s">
        <v>981</v>
      </c>
      <c r="I912">
        <v>8750</v>
      </c>
      <c r="J912" t="s">
        <v>27</v>
      </c>
      <c r="K912" t="s">
        <v>1111</v>
      </c>
      <c r="L912">
        <v>1257.5</v>
      </c>
      <c r="M912">
        <v>1233</v>
      </c>
      <c r="N912">
        <v>800</v>
      </c>
      <c r="O912" t="s">
        <v>984</v>
      </c>
      <c r="P912">
        <v>0.88436102839555397</v>
      </c>
      <c r="Q912">
        <v>0.89773958670162302</v>
      </c>
      <c r="R912">
        <v>1.2758730866712399E-2</v>
      </c>
      <c r="S912">
        <v>1.5385004565700199E-2</v>
      </c>
      <c r="T912">
        <v>1.4700638346221899</v>
      </c>
      <c r="U912">
        <v>1.4700638346221899</v>
      </c>
      <c r="V912">
        <v>0.65494290398062505</v>
      </c>
      <c r="W912">
        <v>9.5</v>
      </c>
      <c r="X912">
        <v>2.0299999999999998</v>
      </c>
      <c r="Y912">
        <v>298291</v>
      </c>
      <c r="Z912">
        <v>18643</v>
      </c>
      <c r="AA912">
        <v>0.85</v>
      </c>
      <c r="AB912">
        <v>16</v>
      </c>
      <c r="AC912">
        <v>9</v>
      </c>
      <c r="AD912">
        <v>7</v>
      </c>
      <c r="AE912">
        <v>56.25</v>
      </c>
      <c r="AF912">
        <v>13</v>
      </c>
      <c r="AG912">
        <v>7</v>
      </c>
      <c r="AH912">
        <v>2</v>
      </c>
      <c r="AI912">
        <v>7</v>
      </c>
    </row>
    <row r="913" spans="1:35" x14ac:dyDescent="0.2">
      <c r="A913" s="102">
        <v>3705</v>
      </c>
      <c r="B913">
        <v>2201</v>
      </c>
      <c r="C913" t="s">
        <v>489</v>
      </c>
      <c r="D913" t="s">
        <v>1006</v>
      </c>
      <c r="E913">
        <v>4340</v>
      </c>
      <c r="F913">
        <v>4265</v>
      </c>
      <c r="G913">
        <v>200</v>
      </c>
      <c r="H913" t="s">
        <v>981</v>
      </c>
      <c r="I913">
        <v>8850</v>
      </c>
      <c r="J913" t="s">
        <v>1485</v>
      </c>
      <c r="K913" t="s">
        <v>1000</v>
      </c>
      <c r="L913">
        <v>1977</v>
      </c>
      <c r="M913">
        <v>2027</v>
      </c>
      <c r="N913">
        <v>400</v>
      </c>
      <c r="O913" t="s">
        <v>984</v>
      </c>
      <c r="P913">
        <v>0.530150183901544</v>
      </c>
      <c r="Q913">
        <v>0.87564395572031894</v>
      </c>
      <c r="R913">
        <v>0.41859886910727701</v>
      </c>
      <c r="S913" s="15">
        <v>3.4336146014546098E-2</v>
      </c>
      <c r="T913">
        <v>4.6381819131160698E-2</v>
      </c>
      <c r="U913">
        <v>4.6381819131160698E-2</v>
      </c>
      <c r="V913">
        <v>0.38454821815287599</v>
      </c>
      <c r="W913">
        <v>0.36</v>
      </c>
      <c r="X913">
        <v>4.95</v>
      </c>
      <c r="Y913">
        <v>298141</v>
      </c>
      <c r="Z913">
        <v>24845</v>
      </c>
      <c r="AA913">
        <v>1.34</v>
      </c>
      <c r="AB913">
        <v>12</v>
      </c>
      <c r="AC913">
        <v>9</v>
      </c>
      <c r="AD913">
        <v>3</v>
      </c>
      <c r="AE913">
        <v>75</v>
      </c>
      <c r="AF913">
        <v>12</v>
      </c>
      <c r="AG913">
        <v>6</v>
      </c>
      <c r="AH913">
        <v>0</v>
      </c>
      <c r="AI913">
        <v>6</v>
      </c>
    </row>
    <row r="914" spans="1:35" x14ac:dyDescent="0.2">
      <c r="A914" s="102">
        <v>1562</v>
      </c>
      <c r="B914">
        <v>6592</v>
      </c>
      <c r="C914" t="s">
        <v>1153</v>
      </c>
      <c r="D914" t="s">
        <v>986</v>
      </c>
      <c r="E914">
        <v>3160</v>
      </c>
      <c r="F914">
        <v>3160</v>
      </c>
      <c r="G914">
        <v>300</v>
      </c>
      <c r="H914" t="s">
        <v>984</v>
      </c>
      <c r="I914">
        <v>9715</v>
      </c>
      <c r="J914" t="s">
        <v>1239</v>
      </c>
      <c r="K914" t="s">
        <v>993</v>
      </c>
      <c r="L914">
        <v>2170</v>
      </c>
      <c r="M914">
        <v>2208</v>
      </c>
      <c r="N914">
        <v>400</v>
      </c>
      <c r="O914" t="s">
        <v>981</v>
      </c>
      <c r="P914">
        <v>0.89063914085789897</v>
      </c>
      <c r="Q914">
        <v>0.92977625159051103</v>
      </c>
      <c r="R914">
        <v>0.38066693746255997</v>
      </c>
      <c r="S914">
        <v>5.9157651033986099E-3</v>
      </c>
      <c r="T914">
        <v>-1.1031393748281699</v>
      </c>
      <c r="U914">
        <v>1.1031393748281699</v>
      </c>
      <c r="V914">
        <v>0.84015200429757098</v>
      </c>
      <c r="W914">
        <v>-10.23</v>
      </c>
      <c r="X914">
        <v>6.84</v>
      </c>
      <c r="Y914">
        <v>298097</v>
      </c>
      <c r="Z914">
        <v>27100</v>
      </c>
      <c r="AA914">
        <v>1.62</v>
      </c>
      <c r="AB914">
        <v>11</v>
      </c>
      <c r="AC914">
        <v>7</v>
      </c>
      <c r="AD914">
        <v>4</v>
      </c>
      <c r="AE914">
        <v>63.64</v>
      </c>
      <c r="AF914">
        <v>9</v>
      </c>
      <c r="AG914">
        <v>6</v>
      </c>
      <c r="AH914">
        <v>4</v>
      </c>
      <c r="AI914">
        <v>1</v>
      </c>
    </row>
    <row r="915" spans="1:35" x14ac:dyDescent="0.2">
      <c r="A915" s="102">
        <v>628</v>
      </c>
      <c r="B915">
        <v>6807</v>
      </c>
      <c r="C915" t="s">
        <v>234</v>
      </c>
      <c r="D915" t="s">
        <v>986</v>
      </c>
      <c r="E915">
        <v>1368</v>
      </c>
      <c r="F915">
        <v>1300</v>
      </c>
      <c r="G915">
        <v>800</v>
      </c>
      <c r="H915" t="s">
        <v>984</v>
      </c>
      <c r="I915">
        <v>6988</v>
      </c>
      <c r="J915" t="s">
        <v>61</v>
      </c>
      <c r="K915" t="s">
        <v>1003</v>
      </c>
      <c r="L915">
        <v>5390</v>
      </c>
      <c r="M915">
        <v>5320</v>
      </c>
      <c r="N915">
        <v>200</v>
      </c>
      <c r="O915" t="s">
        <v>981</v>
      </c>
      <c r="P915">
        <v>0.87412087147154804</v>
      </c>
      <c r="Q915">
        <v>0.95059023899653705</v>
      </c>
      <c r="R915">
        <v>0.37869407752126599</v>
      </c>
      <c r="S915" s="15">
        <v>1.09125711002937E-2</v>
      </c>
      <c r="T915">
        <v>-1.3824542503133099</v>
      </c>
      <c r="U915">
        <v>1.3824542503133099</v>
      </c>
      <c r="V915">
        <v>1.0072132997319301</v>
      </c>
      <c r="W915">
        <v>-18.329999999999998</v>
      </c>
      <c r="X915">
        <v>2.2599999999999998</v>
      </c>
      <c r="Y915">
        <v>297896</v>
      </c>
      <c r="Z915">
        <v>15679</v>
      </c>
      <c r="AA915">
        <v>0.86</v>
      </c>
      <c r="AB915">
        <v>19</v>
      </c>
      <c r="AC915">
        <v>12</v>
      </c>
      <c r="AD915">
        <v>7</v>
      </c>
      <c r="AE915">
        <v>63.16</v>
      </c>
      <c r="AF915">
        <v>9</v>
      </c>
      <c r="AG915">
        <v>10</v>
      </c>
      <c r="AH915">
        <v>5</v>
      </c>
      <c r="AI915">
        <v>4</v>
      </c>
    </row>
    <row r="916" spans="1:35" x14ac:dyDescent="0.2">
      <c r="A916" s="102">
        <v>1013</v>
      </c>
      <c r="B916">
        <v>1332</v>
      </c>
      <c r="C916" t="s">
        <v>1287</v>
      </c>
      <c r="D916" t="s">
        <v>1063</v>
      </c>
      <c r="E916">
        <v>450</v>
      </c>
      <c r="F916">
        <v>457</v>
      </c>
      <c r="G916">
        <v>2400</v>
      </c>
      <c r="H916" t="s">
        <v>984</v>
      </c>
      <c r="I916">
        <v>3865</v>
      </c>
      <c r="J916" t="s">
        <v>934</v>
      </c>
      <c r="K916" t="s">
        <v>1143</v>
      </c>
      <c r="L916">
        <v>390</v>
      </c>
      <c r="M916">
        <v>391</v>
      </c>
      <c r="N916">
        <v>2800</v>
      </c>
      <c r="O916" t="s">
        <v>981</v>
      </c>
      <c r="P916">
        <v>0.84027824107487503</v>
      </c>
      <c r="Q916">
        <v>0.94061106386438598</v>
      </c>
      <c r="R916" s="15">
        <v>0.45720010394712202</v>
      </c>
      <c r="S916">
        <v>8.2500048248789308E-3</v>
      </c>
      <c r="T916">
        <v>-0.32488763672877602</v>
      </c>
      <c r="U916">
        <v>0.32488763672877602</v>
      </c>
      <c r="V916">
        <v>1.1940711746037</v>
      </c>
      <c r="W916">
        <v>-1.59</v>
      </c>
      <c r="X916">
        <v>0.18</v>
      </c>
      <c r="Y916">
        <v>297549</v>
      </c>
      <c r="Z916">
        <v>14877</v>
      </c>
      <c r="AA916">
        <v>0.69</v>
      </c>
      <c r="AB916">
        <v>20</v>
      </c>
      <c r="AC916">
        <v>13</v>
      </c>
      <c r="AD916">
        <v>7</v>
      </c>
      <c r="AE916">
        <v>65</v>
      </c>
      <c r="AF916">
        <v>11</v>
      </c>
      <c r="AG916">
        <v>10</v>
      </c>
      <c r="AH916">
        <v>4</v>
      </c>
      <c r="AI916">
        <v>6</v>
      </c>
    </row>
    <row r="917" spans="1:35" x14ac:dyDescent="0.2">
      <c r="A917" s="102">
        <v>1616</v>
      </c>
      <c r="B917">
        <v>6371</v>
      </c>
      <c r="C917" t="s">
        <v>1094</v>
      </c>
      <c r="D917" t="s">
        <v>992</v>
      </c>
      <c r="E917">
        <v>2515</v>
      </c>
      <c r="F917">
        <v>2499</v>
      </c>
      <c r="G917">
        <v>400</v>
      </c>
      <c r="H917" t="s">
        <v>984</v>
      </c>
      <c r="I917">
        <v>9613</v>
      </c>
      <c r="J917" t="s">
        <v>1296</v>
      </c>
      <c r="K917" t="s">
        <v>983</v>
      </c>
      <c r="L917">
        <v>1114</v>
      </c>
      <c r="M917">
        <v>1119</v>
      </c>
      <c r="N917">
        <v>900</v>
      </c>
      <c r="O917" t="s">
        <v>981</v>
      </c>
      <c r="P917">
        <v>0.94366550098560398</v>
      </c>
      <c r="Q917">
        <v>0.92884285516897602</v>
      </c>
      <c r="R917" s="15">
        <v>0.108294182413711</v>
      </c>
      <c r="S917">
        <v>9.0816094110660606E-2</v>
      </c>
      <c r="T917">
        <v>-0.409443684546894</v>
      </c>
      <c r="U917">
        <v>0.409443684546894</v>
      </c>
      <c r="V917">
        <v>0.31705569789870602</v>
      </c>
      <c r="W917">
        <v>-1.67</v>
      </c>
      <c r="X917">
        <v>0.75</v>
      </c>
      <c r="Y917">
        <v>297490</v>
      </c>
      <c r="Z917">
        <v>17499</v>
      </c>
      <c r="AA917">
        <v>0.89</v>
      </c>
      <c r="AB917">
        <v>17</v>
      </c>
      <c r="AC917">
        <v>10</v>
      </c>
      <c r="AD917">
        <v>7</v>
      </c>
      <c r="AE917">
        <v>58.82</v>
      </c>
      <c r="AF917">
        <v>12</v>
      </c>
      <c r="AG917">
        <v>8</v>
      </c>
      <c r="AH917">
        <v>3</v>
      </c>
      <c r="AI917">
        <v>6</v>
      </c>
    </row>
    <row r="918" spans="1:35" x14ac:dyDescent="0.2">
      <c r="A918" s="102">
        <v>1268</v>
      </c>
      <c r="B918">
        <v>3405</v>
      </c>
      <c r="C918" t="s">
        <v>1397</v>
      </c>
      <c r="D918" t="s">
        <v>1003</v>
      </c>
      <c r="E918">
        <v>1061</v>
      </c>
      <c r="F918">
        <v>1047</v>
      </c>
      <c r="G918">
        <v>900</v>
      </c>
      <c r="H918" t="s">
        <v>984</v>
      </c>
      <c r="I918">
        <v>5711</v>
      </c>
      <c r="J918" t="s">
        <v>1398</v>
      </c>
      <c r="K918" t="s">
        <v>994</v>
      </c>
      <c r="L918">
        <v>2248</v>
      </c>
      <c r="M918">
        <v>2268</v>
      </c>
      <c r="N918">
        <v>400</v>
      </c>
      <c r="O918" t="s">
        <v>981</v>
      </c>
      <c r="P918">
        <v>0.92199005287386604</v>
      </c>
      <c r="Q918">
        <v>0.93582425954869197</v>
      </c>
      <c r="R918" s="15">
        <v>2.6830447818003798E-5</v>
      </c>
      <c r="S918">
        <v>2.9831734442396701E-2</v>
      </c>
      <c r="T918">
        <v>-1.13811084979629</v>
      </c>
      <c r="U918">
        <v>1.13811084979629</v>
      </c>
      <c r="V918">
        <v>0.68267126730143102</v>
      </c>
      <c r="W918">
        <v>-5.31</v>
      </c>
      <c r="X918">
        <v>3.87</v>
      </c>
      <c r="Y918">
        <v>297334</v>
      </c>
      <c r="Z918">
        <v>24778</v>
      </c>
      <c r="AA918">
        <v>1.35</v>
      </c>
      <c r="AB918">
        <v>12</v>
      </c>
      <c r="AC918">
        <v>9</v>
      </c>
      <c r="AD918">
        <v>3</v>
      </c>
      <c r="AE918">
        <v>75</v>
      </c>
      <c r="AF918">
        <v>14</v>
      </c>
      <c r="AG918">
        <v>5</v>
      </c>
      <c r="AH918">
        <v>1</v>
      </c>
      <c r="AI918">
        <v>6</v>
      </c>
    </row>
    <row r="919" spans="1:35" x14ac:dyDescent="0.2">
      <c r="A919" s="102">
        <v>3633</v>
      </c>
      <c r="B919">
        <v>5423</v>
      </c>
      <c r="C919" t="s">
        <v>1556</v>
      </c>
      <c r="D919" t="s">
        <v>1022</v>
      </c>
      <c r="E919">
        <v>707</v>
      </c>
      <c r="F919">
        <v>700</v>
      </c>
      <c r="G919">
        <v>1200</v>
      </c>
      <c r="H919" t="s">
        <v>984</v>
      </c>
      <c r="I919">
        <v>7276</v>
      </c>
      <c r="J919" t="s">
        <v>1020</v>
      </c>
      <c r="K919" t="s">
        <v>986</v>
      </c>
      <c r="L919">
        <v>4120</v>
      </c>
      <c r="M919">
        <v>4165</v>
      </c>
      <c r="N919">
        <v>200</v>
      </c>
      <c r="O919" t="s">
        <v>981</v>
      </c>
      <c r="P919">
        <v>0.69953834166082296</v>
      </c>
      <c r="Q919">
        <v>0.87803817520951399</v>
      </c>
      <c r="R919">
        <v>0.123445101017299</v>
      </c>
      <c r="S919">
        <v>1.7848198787542801E-2</v>
      </c>
      <c r="T919">
        <v>-0.65203529905600199</v>
      </c>
      <c r="U919">
        <v>0.65203529905600199</v>
      </c>
      <c r="V919">
        <v>0.12562061055152099</v>
      </c>
      <c r="W919">
        <v>-5.57</v>
      </c>
      <c r="X919">
        <v>0.84</v>
      </c>
      <c r="Y919">
        <v>297324</v>
      </c>
      <c r="Z919">
        <v>14158</v>
      </c>
      <c r="AA919">
        <v>0.71</v>
      </c>
      <c r="AB919">
        <v>21</v>
      </c>
      <c r="AC919">
        <v>14</v>
      </c>
      <c r="AD919">
        <v>7</v>
      </c>
      <c r="AE919">
        <v>66.67</v>
      </c>
      <c r="AF919">
        <v>8</v>
      </c>
      <c r="AG919">
        <v>13</v>
      </c>
      <c r="AH919">
        <v>6</v>
      </c>
      <c r="AI919">
        <v>2</v>
      </c>
    </row>
    <row r="920" spans="1:35" x14ac:dyDescent="0.2">
      <c r="A920" s="102">
        <v>3688</v>
      </c>
      <c r="B920">
        <v>7259</v>
      </c>
      <c r="C920" t="s">
        <v>24</v>
      </c>
      <c r="D920" t="s">
        <v>996</v>
      </c>
      <c r="E920">
        <v>3130</v>
      </c>
      <c r="F920">
        <v>3220</v>
      </c>
      <c r="G920">
        <v>300</v>
      </c>
      <c r="H920" t="s">
        <v>981</v>
      </c>
      <c r="I920">
        <v>8358</v>
      </c>
      <c r="J920" t="s">
        <v>1196</v>
      </c>
      <c r="K920" t="s">
        <v>1024</v>
      </c>
      <c r="L920">
        <v>340</v>
      </c>
      <c r="M920">
        <v>345</v>
      </c>
      <c r="N920">
        <v>2800</v>
      </c>
      <c r="O920" t="s">
        <v>984</v>
      </c>
      <c r="P920">
        <v>0.77819680097747301</v>
      </c>
      <c r="Q920">
        <v>0.87635121843388797</v>
      </c>
      <c r="R920">
        <v>0.28851093698736602</v>
      </c>
      <c r="S920">
        <v>1.8832575671352599E-2</v>
      </c>
      <c r="T920">
        <v>1.7191477018593599</v>
      </c>
      <c r="U920">
        <v>1.7191477018593599</v>
      </c>
      <c r="V920">
        <v>1.0602484391517299</v>
      </c>
      <c r="W920">
        <v>11.57</v>
      </c>
      <c r="X920">
        <v>0</v>
      </c>
      <c r="Y920">
        <v>297295</v>
      </c>
      <c r="Z920">
        <v>16516</v>
      </c>
      <c r="AA920">
        <v>0.82</v>
      </c>
      <c r="AB920">
        <v>18</v>
      </c>
      <c r="AC920">
        <v>11</v>
      </c>
      <c r="AD920">
        <v>7</v>
      </c>
      <c r="AE920">
        <v>61.11</v>
      </c>
      <c r="AF920">
        <v>10</v>
      </c>
      <c r="AG920">
        <v>11</v>
      </c>
      <c r="AH920">
        <v>5</v>
      </c>
      <c r="AI920">
        <v>2</v>
      </c>
    </row>
    <row r="921" spans="1:35" x14ac:dyDescent="0.2">
      <c r="A921" s="102">
        <v>3195</v>
      </c>
      <c r="B921">
        <v>2433</v>
      </c>
      <c r="C921" t="s">
        <v>1319</v>
      </c>
      <c r="D921" t="s">
        <v>993</v>
      </c>
      <c r="E921">
        <v>1128</v>
      </c>
      <c r="F921">
        <v>1117</v>
      </c>
      <c r="G921">
        <v>900</v>
      </c>
      <c r="H921" t="s">
        <v>984</v>
      </c>
      <c r="I921">
        <v>8876</v>
      </c>
      <c r="J921" t="s">
        <v>1627</v>
      </c>
      <c r="K921" t="s">
        <v>993</v>
      </c>
      <c r="L921">
        <v>2400</v>
      </c>
      <c r="M921">
        <v>2462</v>
      </c>
      <c r="N921">
        <v>400</v>
      </c>
      <c r="O921" t="s">
        <v>981</v>
      </c>
      <c r="P921">
        <v>0.82835529642541506</v>
      </c>
      <c r="Q921">
        <v>0.89082031812822404</v>
      </c>
      <c r="R921">
        <v>0.358399520040525</v>
      </c>
      <c r="S921">
        <v>6.2877695650415899E-2</v>
      </c>
      <c r="T921">
        <v>-1.7131691705369501</v>
      </c>
      <c r="U921">
        <v>1.7131691705369501</v>
      </c>
      <c r="V921">
        <v>1.61577980478897</v>
      </c>
      <c r="W921">
        <v>-11.24</v>
      </c>
      <c r="X921">
        <v>2.08</v>
      </c>
      <c r="Y921">
        <v>297286</v>
      </c>
      <c r="Z921">
        <v>19819</v>
      </c>
      <c r="AA921">
        <v>0.95</v>
      </c>
      <c r="AB921">
        <v>15</v>
      </c>
      <c r="AC921">
        <v>10</v>
      </c>
      <c r="AD921">
        <v>5</v>
      </c>
      <c r="AE921">
        <v>66.67</v>
      </c>
      <c r="AF921">
        <v>10</v>
      </c>
      <c r="AG921">
        <v>8</v>
      </c>
      <c r="AH921">
        <v>4</v>
      </c>
      <c r="AI921">
        <v>3</v>
      </c>
    </row>
    <row r="922" spans="1:35" x14ac:dyDescent="0.2">
      <c r="A922" s="102">
        <v>93</v>
      </c>
      <c r="B922">
        <v>1963</v>
      </c>
      <c r="C922" t="s">
        <v>1171</v>
      </c>
      <c r="D922" t="s">
        <v>990</v>
      </c>
      <c r="E922">
        <v>1026</v>
      </c>
      <c r="F922">
        <v>1018</v>
      </c>
      <c r="G922">
        <v>1100</v>
      </c>
      <c r="H922" t="s">
        <v>984</v>
      </c>
      <c r="I922">
        <v>7272</v>
      </c>
      <c r="J922" t="s">
        <v>1133</v>
      </c>
      <c r="K922" t="s">
        <v>996</v>
      </c>
      <c r="L922">
        <v>1376</v>
      </c>
      <c r="M922">
        <v>1365</v>
      </c>
      <c r="N922">
        <v>800</v>
      </c>
      <c r="O922" t="s">
        <v>981</v>
      </c>
      <c r="P922">
        <v>0.96239205493046998</v>
      </c>
      <c r="Q922">
        <v>0.97129090146379604</v>
      </c>
      <c r="R922">
        <v>0.42045294829925101</v>
      </c>
      <c r="S922">
        <v>1.2152914108184899E-2</v>
      </c>
      <c r="T922">
        <v>-5.7249687545778402E-2</v>
      </c>
      <c r="U922">
        <v>5.7249687545778402E-2</v>
      </c>
      <c r="V922">
        <v>0.19166131888201099</v>
      </c>
      <c r="W922">
        <v>-0.35</v>
      </c>
      <c r="X922">
        <v>2.5499999999999998</v>
      </c>
      <c r="Y922">
        <v>297249</v>
      </c>
      <c r="Z922">
        <v>16514</v>
      </c>
      <c r="AA922">
        <v>0.7</v>
      </c>
      <c r="AB922">
        <v>18</v>
      </c>
      <c r="AC922">
        <v>11</v>
      </c>
      <c r="AD922">
        <v>7</v>
      </c>
      <c r="AE922">
        <v>61.11</v>
      </c>
      <c r="AF922">
        <v>10</v>
      </c>
      <c r="AG922">
        <v>10</v>
      </c>
      <c r="AH922">
        <v>4</v>
      </c>
      <c r="AI922">
        <v>4</v>
      </c>
    </row>
    <row r="923" spans="1:35" x14ac:dyDescent="0.2">
      <c r="A923" s="102">
        <v>1582</v>
      </c>
      <c r="B923">
        <v>1662</v>
      </c>
      <c r="C923" t="s">
        <v>481</v>
      </c>
      <c r="D923" t="s">
        <v>1139</v>
      </c>
      <c r="E923">
        <v>2007</v>
      </c>
      <c r="F923">
        <v>2085</v>
      </c>
      <c r="G923">
        <v>500</v>
      </c>
      <c r="H923" t="s">
        <v>981</v>
      </c>
      <c r="I923">
        <v>6201</v>
      </c>
      <c r="J923" t="s">
        <v>1259</v>
      </c>
      <c r="K923" t="s">
        <v>996</v>
      </c>
      <c r="L923">
        <v>5150</v>
      </c>
      <c r="M923">
        <v>5200</v>
      </c>
      <c r="N923">
        <v>200</v>
      </c>
      <c r="O923" t="s">
        <v>984</v>
      </c>
      <c r="P923">
        <v>0.88652777469531097</v>
      </c>
      <c r="Q923">
        <v>0.92935597977825801</v>
      </c>
      <c r="R923">
        <v>0.16180022733739099</v>
      </c>
      <c r="S923" s="106">
        <v>1.8864333764268999E-2</v>
      </c>
      <c r="T923">
        <v>0.22108227172136899</v>
      </c>
      <c r="U923">
        <v>0.22108227172136899</v>
      </c>
      <c r="V923">
        <v>0.40903539108317499</v>
      </c>
      <c r="W923">
        <v>2.38</v>
      </c>
      <c r="X923">
        <v>0.24</v>
      </c>
      <c r="Y923">
        <v>297128</v>
      </c>
      <c r="Z923">
        <v>37141</v>
      </c>
      <c r="AA923">
        <v>2.4</v>
      </c>
      <c r="AB923">
        <v>8</v>
      </c>
      <c r="AC923">
        <v>6</v>
      </c>
      <c r="AD923">
        <v>2</v>
      </c>
      <c r="AE923">
        <v>75</v>
      </c>
      <c r="AF923">
        <v>13</v>
      </c>
      <c r="AG923">
        <v>5</v>
      </c>
      <c r="AH923">
        <v>1</v>
      </c>
      <c r="AI923">
        <v>2</v>
      </c>
    </row>
    <row r="924" spans="1:35" x14ac:dyDescent="0.2">
      <c r="A924" s="102">
        <v>2275</v>
      </c>
      <c r="B924">
        <v>4091</v>
      </c>
      <c r="C924" t="s">
        <v>1469</v>
      </c>
      <c r="D924" t="s">
        <v>1003</v>
      </c>
      <c r="E924">
        <v>1787</v>
      </c>
      <c r="F924">
        <v>1764</v>
      </c>
      <c r="G924">
        <v>600</v>
      </c>
      <c r="H924" t="s">
        <v>981</v>
      </c>
      <c r="I924">
        <v>9101</v>
      </c>
      <c r="J924" t="s">
        <v>739</v>
      </c>
      <c r="K924" t="s">
        <v>1165</v>
      </c>
      <c r="L924">
        <v>1392</v>
      </c>
      <c r="M924">
        <v>1404</v>
      </c>
      <c r="N924">
        <v>800</v>
      </c>
      <c r="O924" t="s">
        <v>984</v>
      </c>
      <c r="P924">
        <v>0.85793458569037195</v>
      </c>
      <c r="Q924">
        <v>0.913746631030108</v>
      </c>
      <c r="R924" s="15">
        <v>4.1775439932036397E-3</v>
      </c>
      <c r="S924">
        <v>2.31048034281125E-3</v>
      </c>
      <c r="T924">
        <v>0.122118070428841</v>
      </c>
      <c r="U924">
        <v>0.122118070428841</v>
      </c>
      <c r="V924">
        <v>0.37120425608310897</v>
      </c>
      <c r="W924">
        <v>0.84</v>
      </c>
      <c r="X924">
        <v>6.12</v>
      </c>
      <c r="Y924">
        <v>296970</v>
      </c>
      <c r="Z924">
        <v>14848</v>
      </c>
      <c r="AA924">
        <v>0.75</v>
      </c>
      <c r="AB924">
        <v>20</v>
      </c>
      <c r="AC924">
        <v>11</v>
      </c>
      <c r="AD924">
        <v>9</v>
      </c>
      <c r="AE924">
        <v>55</v>
      </c>
      <c r="AF924">
        <v>12</v>
      </c>
      <c r="AG924">
        <v>9</v>
      </c>
      <c r="AH924">
        <v>7</v>
      </c>
      <c r="AI924">
        <v>4</v>
      </c>
    </row>
    <row r="925" spans="1:35" x14ac:dyDescent="0.2">
      <c r="A925" s="102">
        <v>11</v>
      </c>
      <c r="B925">
        <v>6113</v>
      </c>
      <c r="C925" t="s">
        <v>1231</v>
      </c>
      <c r="D925" t="s">
        <v>992</v>
      </c>
      <c r="E925">
        <v>965</v>
      </c>
      <c r="F925">
        <v>959</v>
      </c>
      <c r="G925">
        <v>1100</v>
      </c>
      <c r="H925" t="s">
        <v>984</v>
      </c>
      <c r="I925">
        <v>6301</v>
      </c>
      <c r="J925" t="s">
        <v>52</v>
      </c>
      <c r="K925" t="s">
        <v>992</v>
      </c>
      <c r="L925">
        <v>2030</v>
      </c>
      <c r="M925">
        <v>2033.5</v>
      </c>
      <c r="N925">
        <v>500</v>
      </c>
      <c r="O925" t="s">
        <v>981</v>
      </c>
      <c r="P925">
        <v>0.96167582481827496</v>
      </c>
      <c r="Q925">
        <v>0.98360220809893095</v>
      </c>
      <c r="R925">
        <v>0.10483023581414</v>
      </c>
      <c r="S925" s="15">
        <v>2.5827874244550598E-4</v>
      </c>
      <c r="T925">
        <v>-2.1279312124731099E-3</v>
      </c>
      <c r="U925">
        <v>2.1279312124731099E-3</v>
      </c>
      <c r="V925">
        <v>1.07526287084643E-2</v>
      </c>
      <c r="W925">
        <v>-0.01</v>
      </c>
      <c r="X925">
        <v>3.75</v>
      </c>
      <c r="Y925">
        <v>296883</v>
      </c>
      <c r="Z925">
        <v>18555</v>
      </c>
      <c r="AA925">
        <v>0.95</v>
      </c>
      <c r="AB925">
        <v>16</v>
      </c>
      <c r="AC925">
        <v>10</v>
      </c>
      <c r="AD925">
        <v>6</v>
      </c>
      <c r="AE925">
        <v>62.5</v>
      </c>
      <c r="AF925">
        <v>13</v>
      </c>
      <c r="AG925">
        <v>5</v>
      </c>
      <c r="AH925">
        <v>1</v>
      </c>
      <c r="AI925">
        <v>10</v>
      </c>
    </row>
    <row r="926" spans="1:35" x14ac:dyDescent="0.2">
      <c r="A926" s="102">
        <v>3231</v>
      </c>
      <c r="B926">
        <v>1719</v>
      </c>
      <c r="C926" t="s">
        <v>463</v>
      </c>
      <c r="D926" t="s">
        <v>990</v>
      </c>
      <c r="E926">
        <v>656</v>
      </c>
      <c r="F926">
        <v>652</v>
      </c>
      <c r="G926">
        <v>1500</v>
      </c>
      <c r="H926" t="s">
        <v>984</v>
      </c>
      <c r="I926">
        <v>3563</v>
      </c>
      <c r="J926" t="s">
        <v>1129</v>
      </c>
      <c r="K926" t="s">
        <v>1004</v>
      </c>
      <c r="L926">
        <v>2025</v>
      </c>
      <c r="M926">
        <v>1998</v>
      </c>
      <c r="N926">
        <v>500</v>
      </c>
      <c r="O926" t="s">
        <v>981</v>
      </c>
      <c r="P926">
        <v>0.80426740783163597</v>
      </c>
      <c r="Q926">
        <v>0.89017028814917898</v>
      </c>
      <c r="R926" s="15">
        <v>0.30208346053334201</v>
      </c>
      <c r="S926">
        <v>6.3361551034183203E-3</v>
      </c>
      <c r="T926">
        <v>-2.4588440810862999</v>
      </c>
      <c r="U926">
        <v>2.4588440810862999</v>
      </c>
      <c r="V926">
        <v>2.56614217430299</v>
      </c>
      <c r="W926">
        <v>-22.05</v>
      </c>
      <c r="X926">
        <v>2.1</v>
      </c>
      <c r="Y926">
        <v>296780</v>
      </c>
      <c r="Z926">
        <v>17458</v>
      </c>
      <c r="AA926">
        <v>0.84</v>
      </c>
      <c r="AB926">
        <v>17</v>
      </c>
      <c r="AC926">
        <v>11</v>
      </c>
      <c r="AD926">
        <v>6</v>
      </c>
      <c r="AE926">
        <v>64.709999999999994</v>
      </c>
      <c r="AF926">
        <v>9</v>
      </c>
      <c r="AG926">
        <v>8</v>
      </c>
      <c r="AH926">
        <v>6</v>
      </c>
      <c r="AI926">
        <v>3</v>
      </c>
    </row>
    <row r="927" spans="1:35" x14ac:dyDescent="0.2">
      <c r="A927" s="102">
        <v>1728</v>
      </c>
      <c r="B927">
        <v>3632</v>
      </c>
      <c r="C927" t="s">
        <v>1630</v>
      </c>
      <c r="D927" t="s">
        <v>983</v>
      </c>
      <c r="E927">
        <v>448</v>
      </c>
      <c r="F927">
        <v>444</v>
      </c>
      <c r="G927">
        <v>2100</v>
      </c>
      <c r="H927" t="s">
        <v>981</v>
      </c>
      <c r="I927">
        <v>6302</v>
      </c>
      <c r="J927" t="s">
        <v>1180</v>
      </c>
      <c r="K927" t="s">
        <v>992</v>
      </c>
      <c r="L927">
        <v>2291</v>
      </c>
      <c r="M927">
        <v>2288</v>
      </c>
      <c r="N927">
        <v>400</v>
      </c>
      <c r="O927" t="s">
        <v>984</v>
      </c>
      <c r="P927">
        <v>0.93454964956483799</v>
      </c>
      <c r="Q927">
        <v>0.92646418671888098</v>
      </c>
      <c r="R927" s="15">
        <v>2.0112859451772501E-3</v>
      </c>
      <c r="S927">
        <v>2.6530470798550601E-2</v>
      </c>
      <c r="T927">
        <v>0.44752182249092898</v>
      </c>
      <c r="U927">
        <v>0.44752182249092898</v>
      </c>
      <c r="V927">
        <v>0.79052209811864005</v>
      </c>
      <c r="W927">
        <v>3.45</v>
      </c>
      <c r="X927">
        <v>1.88</v>
      </c>
      <c r="Y927">
        <v>296595</v>
      </c>
      <c r="Z927">
        <v>17447</v>
      </c>
      <c r="AA927">
        <v>1.0900000000000001</v>
      </c>
      <c r="AB927">
        <v>17</v>
      </c>
      <c r="AC927">
        <v>12</v>
      </c>
      <c r="AD927">
        <v>5</v>
      </c>
      <c r="AE927">
        <v>70.59</v>
      </c>
      <c r="AF927">
        <v>11</v>
      </c>
      <c r="AG927">
        <v>10</v>
      </c>
      <c r="AH927">
        <v>4</v>
      </c>
      <c r="AI927">
        <v>3</v>
      </c>
    </row>
    <row r="928" spans="1:35" x14ac:dyDescent="0.2">
      <c r="A928" s="102">
        <v>3418</v>
      </c>
      <c r="B928">
        <v>6479</v>
      </c>
      <c r="C928" t="s">
        <v>466</v>
      </c>
      <c r="D928" t="s">
        <v>986</v>
      </c>
      <c r="E928">
        <v>1782</v>
      </c>
      <c r="F928">
        <v>1767</v>
      </c>
      <c r="G928">
        <v>500</v>
      </c>
      <c r="H928" t="s">
        <v>981</v>
      </c>
      <c r="I928">
        <v>9787</v>
      </c>
      <c r="J928" t="s">
        <v>1295</v>
      </c>
      <c r="K928" t="s">
        <v>993</v>
      </c>
      <c r="L928">
        <v>2879</v>
      </c>
      <c r="M928">
        <v>2868</v>
      </c>
      <c r="N928">
        <v>300</v>
      </c>
      <c r="O928" t="s">
        <v>984</v>
      </c>
      <c r="P928">
        <v>0.73742781607796604</v>
      </c>
      <c r="Q928">
        <v>0.88465385385742001</v>
      </c>
      <c r="R928">
        <v>0.41845504865718203</v>
      </c>
      <c r="S928" s="15">
        <v>7.3192415884533499E-2</v>
      </c>
      <c r="T928">
        <v>1.4313816470360501</v>
      </c>
      <c r="U928">
        <v>1.4313816470360501</v>
      </c>
      <c r="V928">
        <v>1.6343927915799901</v>
      </c>
      <c r="W928">
        <v>9.9700000000000006</v>
      </c>
      <c r="X928">
        <v>2.68</v>
      </c>
      <c r="Y928">
        <v>296264</v>
      </c>
      <c r="Z928">
        <v>17427</v>
      </c>
      <c r="AA928">
        <v>0.97</v>
      </c>
      <c r="AB928">
        <v>17</v>
      </c>
      <c r="AC928">
        <v>12</v>
      </c>
      <c r="AD928">
        <v>5</v>
      </c>
      <c r="AE928">
        <v>70.59</v>
      </c>
      <c r="AF928">
        <v>9</v>
      </c>
      <c r="AG928">
        <v>10</v>
      </c>
      <c r="AH928">
        <v>4</v>
      </c>
      <c r="AI928">
        <v>3</v>
      </c>
    </row>
    <row r="929" spans="1:35" x14ac:dyDescent="0.2">
      <c r="A929" s="102">
        <v>199</v>
      </c>
      <c r="B929">
        <v>6995</v>
      </c>
      <c r="C929" t="s">
        <v>47</v>
      </c>
      <c r="D929" t="s">
        <v>996</v>
      </c>
      <c r="E929">
        <v>1400</v>
      </c>
      <c r="F929">
        <v>1409</v>
      </c>
      <c r="G929">
        <v>700</v>
      </c>
      <c r="H929" t="s">
        <v>981</v>
      </c>
      <c r="I929">
        <v>8795</v>
      </c>
      <c r="J929" t="s">
        <v>1178</v>
      </c>
      <c r="K929" t="s">
        <v>1111</v>
      </c>
      <c r="L929">
        <v>807</v>
      </c>
      <c r="M929">
        <v>834</v>
      </c>
      <c r="N929">
        <v>1200</v>
      </c>
      <c r="O929" t="s">
        <v>984</v>
      </c>
      <c r="P929">
        <v>0.92809124361929196</v>
      </c>
      <c r="Q929">
        <v>0.96474137323709597</v>
      </c>
      <c r="R929" s="15">
        <v>0.17914165258717801</v>
      </c>
      <c r="S929" s="15">
        <v>2.7097258895668899E-2</v>
      </c>
      <c r="T929">
        <v>2.0733807841791698</v>
      </c>
      <c r="U929">
        <v>2.0733807841791698</v>
      </c>
      <c r="V929">
        <v>2.01731372510213</v>
      </c>
      <c r="W929">
        <v>8.86</v>
      </c>
      <c r="X929">
        <v>1.47</v>
      </c>
      <c r="Y929">
        <v>295997</v>
      </c>
      <c r="Z929">
        <v>17412</v>
      </c>
      <c r="AA929">
        <v>0.78</v>
      </c>
      <c r="AB929">
        <v>17</v>
      </c>
      <c r="AC929">
        <v>11</v>
      </c>
      <c r="AD929">
        <v>6</v>
      </c>
      <c r="AE929">
        <v>64.709999999999994</v>
      </c>
      <c r="AF929">
        <v>15</v>
      </c>
      <c r="AG929">
        <v>4</v>
      </c>
      <c r="AH929">
        <v>2</v>
      </c>
      <c r="AI929">
        <v>11</v>
      </c>
    </row>
    <row r="930" spans="1:35" x14ac:dyDescent="0.2">
      <c r="A930" s="102">
        <v>2537</v>
      </c>
      <c r="B930">
        <v>1941</v>
      </c>
      <c r="C930" t="s">
        <v>1269</v>
      </c>
      <c r="D930" t="s">
        <v>990</v>
      </c>
      <c r="E930">
        <v>2206</v>
      </c>
      <c r="F930">
        <v>2222</v>
      </c>
      <c r="G930">
        <v>400</v>
      </c>
      <c r="H930" t="s">
        <v>981</v>
      </c>
      <c r="I930">
        <v>6592</v>
      </c>
      <c r="J930" t="s">
        <v>1153</v>
      </c>
      <c r="K930" t="s">
        <v>986</v>
      </c>
      <c r="L930">
        <v>3160</v>
      </c>
      <c r="M930">
        <v>3160</v>
      </c>
      <c r="N930">
        <v>300</v>
      </c>
      <c r="O930" t="s">
        <v>984</v>
      </c>
      <c r="P930">
        <v>0.81866798912054595</v>
      </c>
      <c r="Q930">
        <v>0.90745213693236204</v>
      </c>
      <c r="R930" s="15">
        <v>6.8218175520094307E-2</v>
      </c>
      <c r="S930">
        <v>1.03346265872122E-2</v>
      </c>
      <c r="T930">
        <v>1.3194495967697599</v>
      </c>
      <c r="U930">
        <v>1.3194495967697599</v>
      </c>
      <c r="V930">
        <v>1.0916425015467099</v>
      </c>
      <c r="W930">
        <v>7.41</v>
      </c>
      <c r="X930">
        <v>6.24</v>
      </c>
      <c r="Y930">
        <v>295898</v>
      </c>
      <c r="Z930">
        <v>29590</v>
      </c>
      <c r="AA930">
        <v>2.02</v>
      </c>
      <c r="AB930">
        <v>10</v>
      </c>
      <c r="AC930">
        <v>8</v>
      </c>
      <c r="AD930">
        <v>2</v>
      </c>
      <c r="AE930">
        <v>80</v>
      </c>
      <c r="AF930">
        <v>12</v>
      </c>
      <c r="AG930">
        <v>6</v>
      </c>
      <c r="AH930">
        <v>2</v>
      </c>
      <c r="AI930">
        <v>2</v>
      </c>
    </row>
    <row r="931" spans="1:35" x14ac:dyDescent="0.2">
      <c r="A931" s="102">
        <v>850</v>
      </c>
      <c r="B931">
        <v>1605</v>
      </c>
      <c r="C931" t="s">
        <v>1156</v>
      </c>
      <c r="D931" t="s">
        <v>1139</v>
      </c>
      <c r="E931">
        <v>692</v>
      </c>
      <c r="F931">
        <v>709.3</v>
      </c>
      <c r="G931">
        <v>1400</v>
      </c>
      <c r="H931" t="s">
        <v>981</v>
      </c>
      <c r="I931">
        <v>4208</v>
      </c>
      <c r="J931" t="s">
        <v>1120</v>
      </c>
      <c r="K931" t="s">
        <v>1003</v>
      </c>
      <c r="L931">
        <v>1716</v>
      </c>
      <c r="M931">
        <v>1689</v>
      </c>
      <c r="N931">
        <v>600</v>
      </c>
      <c r="O931" t="s">
        <v>984</v>
      </c>
      <c r="P931">
        <v>0.92763880527926601</v>
      </c>
      <c r="Q931">
        <v>0.94476616995084595</v>
      </c>
      <c r="R931">
        <v>0.482687216473907</v>
      </c>
      <c r="S931">
        <v>2.77834432044635E-2</v>
      </c>
      <c r="T931">
        <v>1.6479740310958401E-3</v>
      </c>
      <c r="U931">
        <v>1.6479740310958401E-3</v>
      </c>
      <c r="V931">
        <v>0.44147278167927101</v>
      </c>
      <c r="W931">
        <v>0.02</v>
      </c>
      <c r="X931">
        <v>2.0099999999999998</v>
      </c>
      <c r="Y931">
        <v>295152</v>
      </c>
      <c r="Z931">
        <v>12298</v>
      </c>
      <c r="AA931">
        <v>0.67</v>
      </c>
      <c r="AB931">
        <v>24</v>
      </c>
      <c r="AC931">
        <v>15</v>
      </c>
      <c r="AD931">
        <v>9</v>
      </c>
      <c r="AE931">
        <v>62.5</v>
      </c>
      <c r="AF931">
        <v>8</v>
      </c>
      <c r="AG931">
        <v>14</v>
      </c>
      <c r="AH931">
        <v>9</v>
      </c>
      <c r="AI931">
        <v>1</v>
      </c>
    </row>
    <row r="932" spans="1:35" x14ac:dyDescent="0.2">
      <c r="A932" s="102">
        <v>771</v>
      </c>
      <c r="B932">
        <v>4849</v>
      </c>
      <c r="C932" t="s">
        <v>464</v>
      </c>
      <c r="D932" t="s">
        <v>993</v>
      </c>
      <c r="E932">
        <v>2542</v>
      </c>
      <c r="F932">
        <v>2592</v>
      </c>
      <c r="G932">
        <v>400</v>
      </c>
      <c r="H932" t="s">
        <v>981</v>
      </c>
      <c r="I932">
        <v>6135</v>
      </c>
      <c r="J932" t="s">
        <v>1631</v>
      </c>
      <c r="K932" t="s">
        <v>992</v>
      </c>
      <c r="L932">
        <v>3065</v>
      </c>
      <c r="M932">
        <v>3095</v>
      </c>
      <c r="N932">
        <v>300</v>
      </c>
      <c r="O932" t="s">
        <v>984</v>
      </c>
      <c r="P932">
        <v>0.96406943214062302</v>
      </c>
      <c r="Q932">
        <v>0.94670838946578795</v>
      </c>
      <c r="R932">
        <v>0.104402658592938</v>
      </c>
      <c r="S932">
        <v>4.2389464876153499E-2</v>
      </c>
      <c r="T932">
        <v>4.6625103853113803E-2</v>
      </c>
      <c r="U932">
        <v>4.6625103853113803E-2</v>
      </c>
      <c r="V932">
        <v>6.2404497531231902E-2</v>
      </c>
      <c r="W932">
        <v>0.64</v>
      </c>
      <c r="X932">
        <v>11.66</v>
      </c>
      <c r="Y932">
        <v>294655</v>
      </c>
      <c r="Z932">
        <v>22666</v>
      </c>
      <c r="AA932">
        <v>1.21</v>
      </c>
      <c r="AB932">
        <v>13</v>
      </c>
      <c r="AC932">
        <v>9</v>
      </c>
      <c r="AD932">
        <v>4</v>
      </c>
      <c r="AE932">
        <v>69.23</v>
      </c>
      <c r="AF932">
        <v>7</v>
      </c>
      <c r="AG932">
        <v>9</v>
      </c>
      <c r="AH932">
        <v>4</v>
      </c>
      <c r="AI932">
        <v>0</v>
      </c>
    </row>
    <row r="933" spans="1:35" x14ac:dyDescent="0.2">
      <c r="A933" s="102">
        <v>1598</v>
      </c>
      <c r="B933">
        <v>3101</v>
      </c>
      <c r="C933" t="s">
        <v>1205</v>
      </c>
      <c r="D933" t="s">
        <v>1199</v>
      </c>
      <c r="E933">
        <v>1455</v>
      </c>
      <c r="F933">
        <v>1467</v>
      </c>
      <c r="G933">
        <v>700</v>
      </c>
      <c r="H933" t="s">
        <v>981</v>
      </c>
      <c r="I933">
        <v>6923</v>
      </c>
      <c r="J933" t="s">
        <v>54</v>
      </c>
      <c r="K933" t="s">
        <v>986</v>
      </c>
      <c r="L933">
        <v>2424</v>
      </c>
      <c r="M933">
        <v>2450</v>
      </c>
      <c r="N933">
        <v>400</v>
      </c>
      <c r="O933" t="s">
        <v>984</v>
      </c>
      <c r="P933">
        <v>0.87070542492858305</v>
      </c>
      <c r="Q933">
        <v>0.92915709614406605</v>
      </c>
      <c r="R933" s="106">
        <v>8.3201245658481998E-3</v>
      </c>
      <c r="S933" s="15">
        <v>8.9343782135913399E-4</v>
      </c>
      <c r="T933">
        <v>2.6693513207986399</v>
      </c>
      <c r="U933">
        <v>2.6693513207986399</v>
      </c>
      <c r="V933">
        <v>3.7973098396921499</v>
      </c>
      <c r="W933">
        <v>12.2</v>
      </c>
      <c r="X933">
        <v>4.79</v>
      </c>
      <c r="Y933">
        <v>294581</v>
      </c>
      <c r="Z933">
        <v>18411</v>
      </c>
      <c r="AA933">
        <v>0.82</v>
      </c>
      <c r="AB933">
        <v>16</v>
      </c>
      <c r="AC933">
        <v>9</v>
      </c>
      <c r="AD933">
        <v>7</v>
      </c>
      <c r="AE933">
        <v>56.25</v>
      </c>
      <c r="AF933">
        <v>9</v>
      </c>
      <c r="AG933">
        <v>9</v>
      </c>
      <c r="AH933">
        <v>4</v>
      </c>
      <c r="AI933">
        <v>3</v>
      </c>
    </row>
    <row r="934" spans="1:35" x14ac:dyDescent="0.2">
      <c r="A934" s="102">
        <v>1343</v>
      </c>
      <c r="B934">
        <v>6302</v>
      </c>
      <c r="C934" t="s">
        <v>1180</v>
      </c>
      <c r="D934" t="s">
        <v>992</v>
      </c>
      <c r="E934">
        <v>2291</v>
      </c>
      <c r="F934">
        <v>2288</v>
      </c>
      <c r="G934">
        <v>300</v>
      </c>
      <c r="H934" t="s">
        <v>984</v>
      </c>
      <c r="I934">
        <v>9602</v>
      </c>
      <c r="J934" t="s">
        <v>1650</v>
      </c>
      <c r="K934" t="s">
        <v>983</v>
      </c>
      <c r="L934">
        <v>3720</v>
      </c>
      <c r="M934">
        <v>3785</v>
      </c>
      <c r="N934">
        <v>200</v>
      </c>
      <c r="O934" t="s">
        <v>981</v>
      </c>
      <c r="P934">
        <v>0.77536629185569195</v>
      </c>
      <c r="Q934">
        <v>0.934322358145665</v>
      </c>
      <c r="R934">
        <v>0.24733983172490601</v>
      </c>
      <c r="S934">
        <v>2.6065474840043399E-3</v>
      </c>
      <c r="T934">
        <v>-0.75966787153391802</v>
      </c>
      <c r="U934">
        <v>0.75966787153391802</v>
      </c>
      <c r="V934">
        <v>0.71300127580770301</v>
      </c>
      <c r="W934">
        <v>-6.11</v>
      </c>
      <c r="X934">
        <v>9.33</v>
      </c>
      <c r="Y934">
        <v>294455</v>
      </c>
      <c r="Z934">
        <v>49076</v>
      </c>
      <c r="AA934">
        <v>2.96</v>
      </c>
      <c r="AB934">
        <v>6</v>
      </c>
      <c r="AC934">
        <v>4</v>
      </c>
      <c r="AD934">
        <v>2</v>
      </c>
      <c r="AE934">
        <v>66.67</v>
      </c>
      <c r="AF934">
        <v>7</v>
      </c>
      <c r="AG934">
        <v>4</v>
      </c>
      <c r="AH934">
        <v>2</v>
      </c>
      <c r="AI934">
        <v>0</v>
      </c>
    </row>
    <row r="935" spans="1:35" x14ac:dyDescent="0.2">
      <c r="A935" s="102">
        <v>1641</v>
      </c>
      <c r="B935">
        <v>3087</v>
      </c>
      <c r="C935" t="s">
        <v>1192</v>
      </c>
      <c r="D935" t="s">
        <v>1004</v>
      </c>
      <c r="E935">
        <v>1730</v>
      </c>
      <c r="F935">
        <v>1732</v>
      </c>
      <c r="G935">
        <v>600</v>
      </c>
      <c r="H935" t="s">
        <v>984</v>
      </c>
      <c r="I935">
        <v>4091</v>
      </c>
      <c r="J935" t="s">
        <v>1469</v>
      </c>
      <c r="K935" t="s">
        <v>1003</v>
      </c>
      <c r="L935">
        <v>1787</v>
      </c>
      <c r="M935">
        <v>1764</v>
      </c>
      <c r="N935">
        <v>600</v>
      </c>
      <c r="O935" t="s">
        <v>981</v>
      </c>
      <c r="P935">
        <v>0.84068210907402696</v>
      </c>
      <c r="Q935">
        <v>0.92849309630112198</v>
      </c>
      <c r="R935">
        <v>0.20929414558998599</v>
      </c>
      <c r="S935">
        <v>1.2857795923290101E-2</v>
      </c>
      <c r="T935">
        <v>-1.15865272291049E-3</v>
      </c>
      <c r="U935">
        <v>1.15865272291049E-3</v>
      </c>
      <c r="V935">
        <v>8.9006994602986694E-2</v>
      </c>
      <c r="W935">
        <v>-0.01</v>
      </c>
      <c r="X935">
        <v>1.81</v>
      </c>
      <c r="Y935">
        <v>293880</v>
      </c>
      <c r="Z935">
        <v>16327</v>
      </c>
      <c r="AA935">
        <v>0.86</v>
      </c>
      <c r="AB935">
        <v>18</v>
      </c>
      <c r="AC935">
        <v>12</v>
      </c>
      <c r="AD935">
        <v>6</v>
      </c>
      <c r="AE935">
        <v>66.67</v>
      </c>
      <c r="AF935">
        <v>11</v>
      </c>
      <c r="AG935">
        <v>8</v>
      </c>
      <c r="AH935">
        <v>4</v>
      </c>
      <c r="AI935">
        <v>6</v>
      </c>
    </row>
    <row r="936" spans="1:35" x14ac:dyDescent="0.2">
      <c r="A936" s="102">
        <v>1351</v>
      </c>
      <c r="B936">
        <v>6361</v>
      </c>
      <c r="C936" t="s">
        <v>615</v>
      </c>
      <c r="D936" t="s">
        <v>992</v>
      </c>
      <c r="E936">
        <v>2330</v>
      </c>
      <c r="F936">
        <v>2265</v>
      </c>
      <c r="G936">
        <v>400</v>
      </c>
      <c r="H936" t="s">
        <v>984</v>
      </c>
      <c r="I936">
        <v>9101</v>
      </c>
      <c r="J936" t="s">
        <v>739</v>
      </c>
      <c r="K936" t="s">
        <v>1165</v>
      </c>
      <c r="L936">
        <v>1392</v>
      </c>
      <c r="M936">
        <v>1404</v>
      </c>
      <c r="N936">
        <v>600</v>
      </c>
      <c r="O936" t="s">
        <v>981</v>
      </c>
      <c r="P936">
        <v>0.93558524080379701</v>
      </c>
      <c r="Q936">
        <v>0.93419824300836796</v>
      </c>
      <c r="R936">
        <v>0.16377986166231301</v>
      </c>
      <c r="S936" s="15">
        <v>4.1782387283557203E-2</v>
      </c>
      <c r="T936">
        <v>-0.42186022135491602</v>
      </c>
      <c r="U936">
        <v>0.42186022135491602</v>
      </c>
      <c r="V936">
        <v>7.3951646894516804E-2</v>
      </c>
      <c r="W936">
        <v>-2.85</v>
      </c>
      <c r="X936">
        <v>7.02</v>
      </c>
      <c r="Y936">
        <v>293769</v>
      </c>
      <c r="Z936">
        <v>26706</v>
      </c>
      <c r="AA936">
        <v>1.45</v>
      </c>
      <c r="AB936">
        <v>11</v>
      </c>
      <c r="AC936">
        <v>7</v>
      </c>
      <c r="AD936">
        <v>4</v>
      </c>
      <c r="AE936">
        <v>63.64</v>
      </c>
      <c r="AF936">
        <v>12</v>
      </c>
      <c r="AG936">
        <v>5</v>
      </c>
      <c r="AH936">
        <v>1</v>
      </c>
      <c r="AI936">
        <v>5</v>
      </c>
    </row>
    <row r="937" spans="1:35" x14ac:dyDescent="0.2">
      <c r="A937" s="102">
        <v>1459</v>
      </c>
      <c r="B937">
        <v>4528</v>
      </c>
      <c r="C937" t="s">
        <v>1498</v>
      </c>
      <c r="D937" t="s">
        <v>1001</v>
      </c>
      <c r="E937">
        <v>2759</v>
      </c>
      <c r="F937">
        <v>2761.5</v>
      </c>
      <c r="G937">
        <v>300</v>
      </c>
      <c r="H937" t="s">
        <v>984</v>
      </c>
      <c r="I937">
        <v>4686</v>
      </c>
      <c r="J937" t="s">
        <v>999</v>
      </c>
      <c r="K937" t="s">
        <v>983</v>
      </c>
      <c r="L937">
        <v>7080</v>
      </c>
      <c r="M937">
        <v>6910</v>
      </c>
      <c r="N937">
        <v>100</v>
      </c>
      <c r="O937" t="s">
        <v>981</v>
      </c>
      <c r="P937">
        <v>0.83407510252226502</v>
      </c>
      <c r="Q937">
        <v>0.93187864326548098</v>
      </c>
      <c r="R937">
        <v>0.49161275181162201</v>
      </c>
      <c r="S937" s="15">
        <v>1.1987939350032799E-2</v>
      </c>
      <c r="T937">
        <v>-0.96866464260266705</v>
      </c>
      <c r="U937">
        <v>0.96866464260266705</v>
      </c>
      <c r="V937">
        <v>1.42038132056054</v>
      </c>
      <c r="W937">
        <v>-9.42</v>
      </c>
      <c r="X937">
        <v>19.89</v>
      </c>
      <c r="Y937">
        <v>293743</v>
      </c>
      <c r="Z937">
        <v>20982</v>
      </c>
      <c r="AA937">
        <v>1.02</v>
      </c>
      <c r="AB937">
        <v>14</v>
      </c>
      <c r="AC937">
        <v>10</v>
      </c>
      <c r="AD937">
        <v>4</v>
      </c>
      <c r="AE937">
        <v>71.430000000000007</v>
      </c>
      <c r="AF937">
        <v>10</v>
      </c>
      <c r="AG937">
        <v>7</v>
      </c>
      <c r="AH937">
        <v>4</v>
      </c>
      <c r="AI937">
        <v>3</v>
      </c>
    </row>
    <row r="938" spans="1:35" x14ac:dyDescent="0.2">
      <c r="A938" s="102">
        <v>3681</v>
      </c>
      <c r="B938">
        <v>9062</v>
      </c>
      <c r="C938" t="s">
        <v>946</v>
      </c>
      <c r="D938" t="s">
        <v>1065</v>
      </c>
      <c r="E938">
        <v>4860</v>
      </c>
      <c r="F938">
        <v>4830</v>
      </c>
      <c r="G938">
        <v>200</v>
      </c>
      <c r="H938" t="s">
        <v>984</v>
      </c>
      <c r="I938">
        <v>9142</v>
      </c>
      <c r="J938" t="s">
        <v>741</v>
      </c>
      <c r="K938" t="s">
        <v>1065</v>
      </c>
      <c r="L938">
        <v>2927</v>
      </c>
      <c r="M938">
        <v>2948</v>
      </c>
      <c r="N938">
        <v>300</v>
      </c>
      <c r="O938" t="s">
        <v>981</v>
      </c>
      <c r="P938">
        <v>0.81642480576272203</v>
      </c>
      <c r="Q938">
        <v>0.87643535361910196</v>
      </c>
      <c r="R938" s="106">
        <v>0.39880840181666299</v>
      </c>
      <c r="S938" s="15">
        <v>6.3237246678637796E-2</v>
      </c>
      <c r="T938">
        <v>-0.400535608817019</v>
      </c>
      <c r="U938">
        <v>0.400535608817019</v>
      </c>
      <c r="V938">
        <v>7.28719760630476E-2</v>
      </c>
      <c r="W938">
        <v>-1.62</v>
      </c>
      <c r="X938">
        <v>8.4499999999999993</v>
      </c>
      <c r="Y938">
        <v>293539</v>
      </c>
      <c r="Z938">
        <v>26685</v>
      </c>
      <c r="AA938">
        <v>1.63</v>
      </c>
      <c r="AB938">
        <v>11</v>
      </c>
      <c r="AC938">
        <v>9</v>
      </c>
      <c r="AD938">
        <v>2</v>
      </c>
      <c r="AE938">
        <v>81.819999999999993</v>
      </c>
      <c r="AF938">
        <v>10</v>
      </c>
      <c r="AG938">
        <v>6</v>
      </c>
      <c r="AH938">
        <v>2</v>
      </c>
      <c r="AI938">
        <v>3</v>
      </c>
    </row>
    <row r="939" spans="1:35" x14ac:dyDescent="0.2">
      <c r="A939" s="102">
        <v>1518</v>
      </c>
      <c r="B939">
        <v>8425</v>
      </c>
      <c r="C939" t="s">
        <v>1109</v>
      </c>
      <c r="D939" t="s">
        <v>987</v>
      </c>
      <c r="E939">
        <v>2140</v>
      </c>
      <c r="F939">
        <v>2161</v>
      </c>
      <c r="G939">
        <v>500</v>
      </c>
      <c r="H939" t="s">
        <v>984</v>
      </c>
      <c r="I939">
        <v>8905</v>
      </c>
      <c r="J939" t="s">
        <v>1193</v>
      </c>
      <c r="K939" t="s">
        <v>1000</v>
      </c>
      <c r="L939">
        <v>1482</v>
      </c>
      <c r="M939">
        <v>1512</v>
      </c>
      <c r="N939">
        <v>700</v>
      </c>
      <c r="O939" t="s">
        <v>981</v>
      </c>
      <c r="P939">
        <v>0.88713190865567604</v>
      </c>
      <c r="Q939">
        <v>0.930725624356882</v>
      </c>
      <c r="R939" s="15">
        <v>0.26954814044160802</v>
      </c>
      <c r="S939">
        <v>5.2915742765358799E-2</v>
      </c>
      <c r="T939">
        <v>-1.57046555672601</v>
      </c>
      <c r="U939">
        <v>1.57046555672601</v>
      </c>
      <c r="V939">
        <v>1.5964393162980399</v>
      </c>
      <c r="W939">
        <v>-14.69</v>
      </c>
      <c r="X939">
        <v>2.0499999999999998</v>
      </c>
      <c r="Y939">
        <v>293241</v>
      </c>
      <c r="Z939">
        <v>19549</v>
      </c>
      <c r="AA939">
        <v>1.04</v>
      </c>
      <c r="AB939">
        <v>15</v>
      </c>
      <c r="AC939">
        <v>8</v>
      </c>
      <c r="AD939">
        <v>7</v>
      </c>
      <c r="AE939">
        <v>53.33</v>
      </c>
      <c r="AF939">
        <v>13</v>
      </c>
      <c r="AG939">
        <v>7</v>
      </c>
      <c r="AH939">
        <v>1</v>
      </c>
      <c r="AI939">
        <v>7</v>
      </c>
    </row>
    <row r="940" spans="1:35" x14ac:dyDescent="0.2">
      <c r="A940" s="102">
        <v>1265</v>
      </c>
      <c r="B940">
        <v>1719</v>
      </c>
      <c r="C940" t="s">
        <v>463</v>
      </c>
      <c r="D940" t="s">
        <v>990</v>
      </c>
      <c r="E940">
        <v>656</v>
      </c>
      <c r="F940">
        <v>652</v>
      </c>
      <c r="G940">
        <v>1600</v>
      </c>
      <c r="H940" t="s">
        <v>981</v>
      </c>
      <c r="I940">
        <v>8601</v>
      </c>
      <c r="J940" t="s">
        <v>22</v>
      </c>
      <c r="K940" t="s">
        <v>1118</v>
      </c>
      <c r="L940">
        <v>407.6</v>
      </c>
      <c r="M940">
        <v>407</v>
      </c>
      <c r="N940">
        <v>2600</v>
      </c>
      <c r="O940" t="s">
        <v>984</v>
      </c>
      <c r="P940">
        <v>0.90693898038987797</v>
      </c>
      <c r="Q940">
        <v>0.93584020544837498</v>
      </c>
      <c r="R940" s="15">
        <v>0.163157879179816</v>
      </c>
      <c r="S940" s="15">
        <v>2.7396510910544299E-2</v>
      </c>
      <c r="T940">
        <v>6.7504253087486495E-4</v>
      </c>
      <c r="U940">
        <v>6.7504253087486495E-4</v>
      </c>
      <c r="V940">
        <v>4.3496605459608297E-2</v>
      </c>
      <c r="W940">
        <v>0</v>
      </c>
      <c r="X940">
        <v>1.44</v>
      </c>
      <c r="Y940">
        <v>292791</v>
      </c>
      <c r="Z940">
        <v>11712</v>
      </c>
      <c r="AA940">
        <v>0.55000000000000004</v>
      </c>
      <c r="AB940">
        <v>25</v>
      </c>
      <c r="AC940">
        <v>11</v>
      </c>
      <c r="AD940">
        <v>14</v>
      </c>
      <c r="AE940">
        <v>44</v>
      </c>
      <c r="AF940">
        <v>12</v>
      </c>
      <c r="AG940">
        <v>10</v>
      </c>
      <c r="AH940">
        <v>5</v>
      </c>
      <c r="AI940">
        <v>10</v>
      </c>
    </row>
    <row r="941" spans="1:35" x14ac:dyDescent="0.2">
      <c r="A941" s="102">
        <v>3812</v>
      </c>
      <c r="B941">
        <v>2371</v>
      </c>
      <c r="C941" t="s">
        <v>497</v>
      </c>
      <c r="D941" t="s">
        <v>993</v>
      </c>
      <c r="E941">
        <v>2444</v>
      </c>
      <c r="F941">
        <v>2548</v>
      </c>
      <c r="G941">
        <v>400</v>
      </c>
      <c r="H941" t="s">
        <v>981</v>
      </c>
      <c r="I941">
        <v>8585</v>
      </c>
      <c r="J941" t="s">
        <v>1315</v>
      </c>
      <c r="K941" t="s">
        <v>987</v>
      </c>
      <c r="L941">
        <v>117</v>
      </c>
      <c r="M941">
        <v>116</v>
      </c>
      <c r="N941">
        <v>8800</v>
      </c>
      <c r="O941" t="s">
        <v>984</v>
      </c>
      <c r="P941">
        <v>0.81607295856167705</v>
      </c>
      <c r="Q941">
        <v>0.87246988955620697</v>
      </c>
      <c r="R941" s="106">
        <v>4.2152141909825101E-2</v>
      </c>
      <c r="S941" s="15">
        <v>9.4671426415308003E-3</v>
      </c>
      <c r="T941">
        <v>3.53558302783579</v>
      </c>
      <c r="U941">
        <v>3.53558302783579</v>
      </c>
      <c r="V941">
        <v>2.6491478689513501</v>
      </c>
      <c r="W941">
        <v>18.34</v>
      </c>
      <c r="X941">
        <v>0.16</v>
      </c>
      <c r="Y941">
        <v>292342</v>
      </c>
      <c r="Z941">
        <v>11244</v>
      </c>
      <c r="AA941">
        <v>0.56000000000000005</v>
      </c>
      <c r="AB941">
        <v>26</v>
      </c>
      <c r="AC941">
        <v>14</v>
      </c>
      <c r="AD941">
        <v>12</v>
      </c>
      <c r="AE941">
        <v>53.85</v>
      </c>
      <c r="AF941">
        <v>9</v>
      </c>
      <c r="AG941">
        <v>14</v>
      </c>
      <c r="AH941">
        <v>6</v>
      </c>
      <c r="AI941">
        <v>6</v>
      </c>
    </row>
    <row r="942" spans="1:35" x14ac:dyDescent="0.2">
      <c r="A942" s="102">
        <v>1420</v>
      </c>
      <c r="B942">
        <v>4917</v>
      </c>
      <c r="C942" t="s">
        <v>1241</v>
      </c>
      <c r="D942" t="s">
        <v>1003</v>
      </c>
      <c r="E942">
        <v>2128</v>
      </c>
      <c r="F942">
        <v>2135</v>
      </c>
      <c r="G942">
        <v>400</v>
      </c>
      <c r="H942" t="s">
        <v>984</v>
      </c>
      <c r="I942">
        <v>6474</v>
      </c>
      <c r="J942" t="s">
        <v>1559</v>
      </c>
      <c r="K942" t="s">
        <v>992</v>
      </c>
      <c r="L942">
        <v>3215</v>
      </c>
      <c r="M942">
        <v>3195</v>
      </c>
      <c r="N942">
        <v>300</v>
      </c>
      <c r="O942" t="s">
        <v>981</v>
      </c>
      <c r="P942">
        <v>0.86985075703716697</v>
      </c>
      <c r="Q942">
        <v>0.93264830294742396</v>
      </c>
      <c r="R942">
        <v>0.15385754254417899</v>
      </c>
      <c r="S942" s="15">
        <v>6.5570673387209899E-2</v>
      </c>
      <c r="T942">
        <v>-0.40234083661942499</v>
      </c>
      <c r="U942">
        <v>0.40234083661942499</v>
      </c>
      <c r="V942">
        <v>0.81307626118135101</v>
      </c>
      <c r="W942">
        <v>-3.35</v>
      </c>
      <c r="X942">
        <v>10.9</v>
      </c>
      <c r="Y942">
        <v>292244</v>
      </c>
      <c r="Z942">
        <v>29224</v>
      </c>
      <c r="AA942">
        <v>1.47</v>
      </c>
      <c r="AB942">
        <v>10</v>
      </c>
      <c r="AC942">
        <v>6</v>
      </c>
      <c r="AD942">
        <v>4</v>
      </c>
      <c r="AE942">
        <v>60</v>
      </c>
      <c r="AF942">
        <v>12</v>
      </c>
      <c r="AG942">
        <v>5</v>
      </c>
      <c r="AH942">
        <v>2</v>
      </c>
      <c r="AI942">
        <v>3</v>
      </c>
    </row>
    <row r="943" spans="1:35" x14ac:dyDescent="0.2">
      <c r="A943" s="102">
        <v>3809</v>
      </c>
      <c r="B943">
        <v>2503</v>
      </c>
      <c r="C943" t="s">
        <v>1491</v>
      </c>
      <c r="D943" t="s">
        <v>1006</v>
      </c>
      <c r="E943">
        <v>2020.5</v>
      </c>
      <c r="F943">
        <v>2028.5</v>
      </c>
      <c r="G943">
        <v>500</v>
      </c>
      <c r="H943" t="s">
        <v>981</v>
      </c>
      <c r="I943">
        <v>8795</v>
      </c>
      <c r="J943" t="s">
        <v>1178</v>
      </c>
      <c r="K943" t="s">
        <v>1111</v>
      </c>
      <c r="L943">
        <v>807</v>
      </c>
      <c r="M943">
        <v>834</v>
      </c>
      <c r="N943">
        <v>1200</v>
      </c>
      <c r="O943" t="s">
        <v>984</v>
      </c>
      <c r="P943">
        <v>0.51162704951972304</v>
      </c>
      <c r="Q943">
        <v>0.87270720534067403</v>
      </c>
      <c r="R943">
        <v>2.1993696578590401E-2</v>
      </c>
      <c r="S943">
        <v>9.7736830206614006E-4</v>
      </c>
      <c r="T943">
        <v>0.70175112298522901</v>
      </c>
      <c r="U943">
        <v>0.70175112298522901</v>
      </c>
      <c r="V943">
        <v>0.62299030558453805</v>
      </c>
      <c r="W943">
        <v>7.16</v>
      </c>
      <c r="X943">
        <v>1.33</v>
      </c>
      <c r="Y943">
        <v>291868</v>
      </c>
      <c r="Z943">
        <v>16215</v>
      </c>
      <c r="AA943">
        <v>0.71</v>
      </c>
      <c r="AB943">
        <v>18</v>
      </c>
      <c r="AC943">
        <v>10</v>
      </c>
      <c r="AD943">
        <v>8</v>
      </c>
      <c r="AE943">
        <v>55.56</v>
      </c>
      <c r="AF943">
        <v>12</v>
      </c>
      <c r="AG943">
        <v>8</v>
      </c>
      <c r="AH943">
        <v>4</v>
      </c>
      <c r="AI943">
        <v>6</v>
      </c>
    </row>
    <row r="944" spans="1:35" x14ac:dyDescent="0.2">
      <c r="A944" s="102">
        <v>642</v>
      </c>
      <c r="B944">
        <v>8233</v>
      </c>
      <c r="C944" t="s">
        <v>1013</v>
      </c>
      <c r="D944" t="s">
        <v>1004</v>
      </c>
      <c r="E944">
        <v>961</v>
      </c>
      <c r="F944">
        <v>967</v>
      </c>
      <c r="G944">
        <v>1100</v>
      </c>
      <c r="H944" t="s">
        <v>981</v>
      </c>
      <c r="I944">
        <v>8411</v>
      </c>
      <c r="J944" t="s">
        <v>1068</v>
      </c>
      <c r="K944" t="s">
        <v>1024</v>
      </c>
      <c r="L944">
        <v>120.4</v>
      </c>
      <c r="M944">
        <v>119.7</v>
      </c>
      <c r="N944">
        <v>8900</v>
      </c>
      <c r="O944" t="s">
        <v>984</v>
      </c>
      <c r="P944">
        <v>0.86976663735487103</v>
      </c>
      <c r="Q944">
        <v>0.95029873651474805</v>
      </c>
      <c r="R944" s="15">
        <v>2.44729903197165E-2</v>
      </c>
      <c r="S944">
        <v>5.9728986065946101E-2</v>
      </c>
      <c r="T944">
        <v>1.6858485034881201</v>
      </c>
      <c r="U944">
        <v>1.6858485034881201</v>
      </c>
      <c r="V944">
        <v>1.18342359035323</v>
      </c>
      <c r="W944">
        <v>7.29</v>
      </c>
      <c r="X944">
        <v>0.15</v>
      </c>
      <c r="Y944">
        <v>291852</v>
      </c>
      <c r="Z944">
        <v>15361</v>
      </c>
      <c r="AA944">
        <v>0.74</v>
      </c>
      <c r="AB944">
        <v>19</v>
      </c>
      <c r="AC944">
        <v>12</v>
      </c>
      <c r="AD944">
        <v>7</v>
      </c>
      <c r="AE944">
        <v>63.16</v>
      </c>
      <c r="AF944">
        <v>12</v>
      </c>
      <c r="AG944">
        <v>8</v>
      </c>
      <c r="AH944">
        <v>3</v>
      </c>
      <c r="AI944">
        <v>8</v>
      </c>
    </row>
    <row r="945" spans="1:35" x14ac:dyDescent="0.2">
      <c r="A945" s="102">
        <v>1702</v>
      </c>
      <c r="B945">
        <v>3632</v>
      </c>
      <c r="C945" t="s">
        <v>1630</v>
      </c>
      <c r="D945" t="s">
        <v>983</v>
      </c>
      <c r="E945">
        <v>448</v>
      </c>
      <c r="F945">
        <v>444</v>
      </c>
      <c r="G945">
        <v>2100</v>
      </c>
      <c r="H945" t="s">
        <v>981</v>
      </c>
      <c r="I945">
        <v>6908</v>
      </c>
      <c r="J945" t="s">
        <v>1562</v>
      </c>
      <c r="K945" t="s">
        <v>986</v>
      </c>
      <c r="L945">
        <v>3170</v>
      </c>
      <c r="M945">
        <v>3140</v>
      </c>
      <c r="N945">
        <v>300</v>
      </c>
      <c r="O945" t="s">
        <v>984</v>
      </c>
      <c r="P945">
        <v>0.70414255482314103</v>
      </c>
      <c r="Q945">
        <v>0.92709888952755104</v>
      </c>
      <c r="R945">
        <v>0.253348146354343</v>
      </c>
      <c r="S945">
        <v>2.2263798135373099E-2</v>
      </c>
      <c r="T945">
        <v>1.1047012093972</v>
      </c>
      <c r="U945">
        <v>1.1047012093972</v>
      </c>
      <c r="V945">
        <v>0.918278980765727</v>
      </c>
      <c r="W945">
        <v>10.15</v>
      </c>
      <c r="X945">
        <v>1.02</v>
      </c>
      <c r="Y945">
        <v>291819</v>
      </c>
      <c r="Z945">
        <v>13896</v>
      </c>
      <c r="AA945">
        <v>0.91</v>
      </c>
      <c r="AB945">
        <v>21</v>
      </c>
      <c r="AC945">
        <v>14</v>
      </c>
      <c r="AD945">
        <v>7</v>
      </c>
      <c r="AE945">
        <v>66.67</v>
      </c>
      <c r="AF945">
        <v>8</v>
      </c>
      <c r="AG945">
        <v>12</v>
      </c>
      <c r="AH945">
        <v>6</v>
      </c>
      <c r="AI945">
        <v>3</v>
      </c>
    </row>
    <row r="946" spans="1:35" x14ac:dyDescent="0.2">
      <c r="A946" s="102">
        <v>1087</v>
      </c>
      <c r="B946">
        <v>1941</v>
      </c>
      <c r="C946" t="s">
        <v>1269</v>
      </c>
      <c r="D946" t="s">
        <v>990</v>
      </c>
      <c r="E946">
        <v>2206</v>
      </c>
      <c r="F946">
        <v>2222</v>
      </c>
      <c r="G946">
        <v>400</v>
      </c>
      <c r="H946" t="s">
        <v>981</v>
      </c>
      <c r="I946">
        <v>5991</v>
      </c>
      <c r="J946" t="s">
        <v>859</v>
      </c>
      <c r="K946" t="s">
        <v>1126</v>
      </c>
      <c r="L946">
        <v>697</v>
      </c>
      <c r="M946">
        <v>698</v>
      </c>
      <c r="N946">
        <v>1300</v>
      </c>
      <c r="O946" t="s">
        <v>984</v>
      </c>
      <c r="P946">
        <v>0.89934977074235301</v>
      </c>
      <c r="Q946">
        <v>0.93918231850895295</v>
      </c>
      <c r="R946" s="106">
        <v>5.3287261504418697E-3</v>
      </c>
      <c r="S946" s="15">
        <v>1.51315399805094E-3</v>
      </c>
      <c r="T946">
        <v>0.95487726183439803</v>
      </c>
      <c r="U946">
        <v>0.95487726183439803</v>
      </c>
      <c r="V946">
        <v>0.99886852978482199</v>
      </c>
      <c r="W946">
        <v>6.1</v>
      </c>
      <c r="X946">
        <v>2.09</v>
      </c>
      <c r="Y946">
        <v>291626</v>
      </c>
      <c r="Z946">
        <v>17154</v>
      </c>
      <c r="AA946">
        <v>0.92</v>
      </c>
      <c r="AB946">
        <v>17</v>
      </c>
      <c r="AC946">
        <v>12</v>
      </c>
      <c r="AD946">
        <v>5</v>
      </c>
      <c r="AE946">
        <v>70.59</v>
      </c>
      <c r="AF946">
        <v>11</v>
      </c>
      <c r="AG946">
        <v>6</v>
      </c>
      <c r="AH946">
        <v>2</v>
      </c>
      <c r="AI946">
        <v>9</v>
      </c>
    </row>
    <row r="947" spans="1:35" x14ac:dyDescent="0.2">
      <c r="A947" s="102">
        <v>854</v>
      </c>
      <c r="B947">
        <v>1719</v>
      </c>
      <c r="C947" t="s">
        <v>463</v>
      </c>
      <c r="D947" t="s">
        <v>990</v>
      </c>
      <c r="E947">
        <v>656</v>
      </c>
      <c r="F947">
        <v>652</v>
      </c>
      <c r="G947">
        <v>1200</v>
      </c>
      <c r="H947" t="s">
        <v>984</v>
      </c>
      <c r="I947">
        <v>9706</v>
      </c>
      <c r="J947" t="s">
        <v>1069</v>
      </c>
      <c r="K947" t="s">
        <v>1000</v>
      </c>
      <c r="L947">
        <v>4040</v>
      </c>
      <c r="M947">
        <v>4005</v>
      </c>
      <c r="N947">
        <v>200</v>
      </c>
      <c r="O947" t="s">
        <v>981</v>
      </c>
      <c r="P947">
        <v>0.83337099824598804</v>
      </c>
      <c r="Q947">
        <v>0.94466952494930101</v>
      </c>
      <c r="R947">
        <v>0.180963910038036</v>
      </c>
      <c r="S947">
        <v>6.8995978036193503E-3</v>
      </c>
      <c r="T947">
        <v>-0.42106776433648002</v>
      </c>
      <c r="U947">
        <v>0.42106776433648002</v>
      </c>
      <c r="V947">
        <v>0.59258660832426002</v>
      </c>
      <c r="W947">
        <v>-2.27</v>
      </c>
      <c r="X947">
        <v>2.3199999999999998</v>
      </c>
      <c r="Y947">
        <v>291366</v>
      </c>
      <c r="Z947">
        <v>17139</v>
      </c>
      <c r="AA947">
        <v>0.93</v>
      </c>
      <c r="AB947">
        <v>17</v>
      </c>
      <c r="AC947">
        <v>11</v>
      </c>
      <c r="AD947">
        <v>6</v>
      </c>
      <c r="AE947">
        <v>64.709999999999994</v>
      </c>
      <c r="AF947">
        <v>10</v>
      </c>
      <c r="AG947">
        <v>9</v>
      </c>
      <c r="AH947">
        <v>3</v>
      </c>
      <c r="AI947">
        <v>5</v>
      </c>
    </row>
    <row r="948" spans="1:35" x14ac:dyDescent="0.2">
      <c r="A948" s="102">
        <v>884</v>
      </c>
      <c r="B948">
        <v>5471</v>
      </c>
      <c r="C948" t="s">
        <v>1146</v>
      </c>
      <c r="D948" t="s">
        <v>1022</v>
      </c>
      <c r="E948">
        <v>3270</v>
      </c>
      <c r="F948">
        <v>3160</v>
      </c>
      <c r="G948">
        <v>300</v>
      </c>
      <c r="H948" t="s">
        <v>984</v>
      </c>
      <c r="I948">
        <v>5631</v>
      </c>
      <c r="J948" t="s">
        <v>1147</v>
      </c>
      <c r="K948" t="s">
        <v>992</v>
      </c>
      <c r="L948">
        <v>1331</v>
      </c>
      <c r="M948">
        <v>1318</v>
      </c>
      <c r="N948">
        <v>700</v>
      </c>
      <c r="O948" t="s">
        <v>981</v>
      </c>
      <c r="P948">
        <v>0.91737988642396495</v>
      </c>
      <c r="Q948">
        <v>0.94362270533228898</v>
      </c>
      <c r="R948">
        <v>4.92932433633565E-3</v>
      </c>
      <c r="S948">
        <v>4.9651605611265102E-2</v>
      </c>
      <c r="T948">
        <v>-0.54166718760483001</v>
      </c>
      <c r="U948">
        <v>0.54166718760483001</v>
      </c>
      <c r="V948">
        <v>0.35529163947133702</v>
      </c>
      <c r="W948">
        <v>-6.13</v>
      </c>
      <c r="X948">
        <v>2.68</v>
      </c>
      <c r="Y948">
        <v>291175</v>
      </c>
      <c r="Z948">
        <v>24265</v>
      </c>
      <c r="AA948">
        <v>1.55</v>
      </c>
      <c r="AB948">
        <v>12</v>
      </c>
      <c r="AC948">
        <v>8</v>
      </c>
      <c r="AD948">
        <v>4</v>
      </c>
      <c r="AE948">
        <v>66.67</v>
      </c>
      <c r="AF948">
        <v>11</v>
      </c>
      <c r="AG948">
        <v>8</v>
      </c>
      <c r="AH948">
        <v>2</v>
      </c>
      <c r="AI948">
        <v>2</v>
      </c>
    </row>
    <row r="949" spans="1:35" x14ac:dyDescent="0.2">
      <c r="A949" s="102">
        <v>242</v>
      </c>
      <c r="B949">
        <v>4631</v>
      </c>
      <c r="C949" t="s">
        <v>1183</v>
      </c>
      <c r="D949" t="s">
        <v>1003</v>
      </c>
      <c r="E949">
        <v>2599</v>
      </c>
      <c r="F949">
        <v>2630</v>
      </c>
      <c r="G949">
        <v>400</v>
      </c>
      <c r="H949" t="s">
        <v>981</v>
      </c>
      <c r="I949">
        <v>7240</v>
      </c>
      <c r="J949" t="s">
        <v>640</v>
      </c>
      <c r="K949" t="s">
        <v>996</v>
      </c>
      <c r="L949">
        <v>1242</v>
      </c>
      <c r="M949">
        <v>1234</v>
      </c>
      <c r="N949">
        <v>900</v>
      </c>
      <c r="O949" t="s">
        <v>984</v>
      </c>
      <c r="P949">
        <v>0.91225010448031196</v>
      </c>
      <c r="Q949">
        <v>0.96268885066752397</v>
      </c>
      <c r="R949">
        <v>0.29773051100554399</v>
      </c>
      <c r="S949" s="15">
        <v>1.64079678318194E-3</v>
      </c>
      <c r="T949">
        <v>1.3328178574491201</v>
      </c>
      <c r="U949">
        <v>1.3328178574491201</v>
      </c>
      <c r="V949">
        <v>1.25992697519213</v>
      </c>
      <c r="W949">
        <v>6.15</v>
      </c>
      <c r="X949">
        <v>5.57</v>
      </c>
      <c r="Y949">
        <v>291162</v>
      </c>
      <c r="Z949">
        <v>16176</v>
      </c>
      <c r="AA949">
        <v>0.87</v>
      </c>
      <c r="AB949">
        <v>18</v>
      </c>
      <c r="AC949">
        <v>13</v>
      </c>
      <c r="AD949">
        <v>5</v>
      </c>
      <c r="AE949">
        <v>72.22</v>
      </c>
      <c r="AF949">
        <v>13</v>
      </c>
      <c r="AG949">
        <v>8</v>
      </c>
      <c r="AH949">
        <v>2</v>
      </c>
      <c r="AI949">
        <v>8</v>
      </c>
    </row>
    <row r="950" spans="1:35" x14ac:dyDescent="0.2">
      <c r="A950" s="102">
        <v>3724</v>
      </c>
      <c r="B950">
        <v>1881</v>
      </c>
      <c r="C950" t="s">
        <v>484</v>
      </c>
      <c r="D950" t="s">
        <v>990</v>
      </c>
      <c r="E950">
        <v>2483</v>
      </c>
      <c r="F950">
        <v>2490</v>
      </c>
      <c r="G950">
        <v>400</v>
      </c>
      <c r="H950" t="s">
        <v>984</v>
      </c>
      <c r="I950">
        <v>6967</v>
      </c>
      <c r="J950" t="s">
        <v>631</v>
      </c>
      <c r="K950" t="s">
        <v>986</v>
      </c>
      <c r="L950">
        <v>1345</v>
      </c>
      <c r="M950">
        <v>1293</v>
      </c>
      <c r="N950">
        <v>800</v>
      </c>
      <c r="O950" t="s">
        <v>981</v>
      </c>
      <c r="P950">
        <v>0.80756141373312995</v>
      </c>
      <c r="Q950">
        <v>0.87521207947379698</v>
      </c>
      <c r="R950" s="15">
        <v>0.21298890979770899</v>
      </c>
      <c r="S950">
        <v>4.0538579032075001E-2</v>
      </c>
      <c r="T950">
        <v>-0.69536406132705297</v>
      </c>
      <c r="U950">
        <v>0.69536406132705297</v>
      </c>
      <c r="V950">
        <v>1.1615393203739099</v>
      </c>
      <c r="W950">
        <v>-8.18</v>
      </c>
      <c r="X950">
        <v>3.86</v>
      </c>
      <c r="Y950">
        <v>291011</v>
      </c>
      <c r="Z950">
        <v>13228</v>
      </c>
      <c r="AA950">
        <v>0.56999999999999995</v>
      </c>
      <c r="AB950">
        <v>22</v>
      </c>
      <c r="AC950">
        <v>12</v>
      </c>
      <c r="AD950">
        <v>10</v>
      </c>
      <c r="AE950">
        <v>54.55</v>
      </c>
      <c r="AF950">
        <v>10</v>
      </c>
      <c r="AG950">
        <v>10</v>
      </c>
      <c r="AH950">
        <v>8</v>
      </c>
      <c r="AI950">
        <v>4</v>
      </c>
    </row>
    <row r="951" spans="1:35" x14ac:dyDescent="0.2">
      <c r="A951" s="102">
        <v>844</v>
      </c>
      <c r="B951">
        <v>4849</v>
      </c>
      <c r="C951" t="s">
        <v>464</v>
      </c>
      <c r="D951" t="s">
        <v>993</v>
      </c>
      <c r="E951">
        <v>2542</v>
      </c>
      <c r="F951">
        <v>2592</v>
      </c>
      <c r="G951">
        <v>400</v>
      </c>
      <c r="H951" t="s">
        <v>984</v>
      </c>
      <c r="I951">
        <v>7453</v>
      </c>
      <c r="J951" t="s">
        <v>50</v>
      </c>
      <c r="K951" t="s">
        <v>1004</v>
      </c>
      <c r="L951">
        <v>1455</v>
      </c>
      <c r="M951">
        <v>1465</v>
      </c>
      <c r="N951">
        <v>700</v>
      </c>
      <c r="O951" t="s">
        <v>981</v>
      </c>
      <c r="P951">
        <v>0.94023593527397498</v>
      </c>
      <c r="Q951">
        <v>0.94488547365617404</v>
      </c>
      <c r="R951" s="15">
        <v>0.44004926501488301</v>
      </c>
      <c r="S951">
        <v>7.4378661473009297E-2</v>
      </c>
      <c r="T951">
        <v>-0.947874211822473</v>
      </c>
      <c r="U951">
        <v>0.947874211822473</v>
      </c>
      <c r="V951">
        <v>0.99052180579997195</v>
      </c>
      <c r="W951">
        <v>-12.59</v>
      </c>
      <c r="X951">
        <v>1.0900000000000001</v>
      </c>
      <c r="Y951">
        <v>290968</v>
      </c>
      <c r="Z951">
        <v>22382</v>
      </c>
      <c r="AA951">
        <v>1.06</v>
      </c>
      <c r="AB951">
        <v>13</v>
      </c>
      <c r="AC951">
        <v>7</v>
      </c>
      <c r="AD951">
        <v>6</v>
      </c>
      <c r="AE951">
        <v>53.85</v>
      </c>
      <c r="AF951">
        <v>12</v>
      </c>
      <c r="AG951">
        <v>5</v>
      </c>
      <c r="AH951">
        <v>4</v>
      </c>
      <c r="AI951">
        <v>4</v>
      </c>
    </row>
    <row r="952" spans="1:35" x14ac:dyDescent="0.2">
      <c r="A952" s="102">
        <v>1970</v>
      </c>
      <c r="B952">
        <v>6361</v>
      </c>
      <c r="C952" t="s">
        <v>615</v>
      </c>
      <c r="D952" t="s">
        <v>992</v>
      </c>
      <c r="E952">
        <v>2330</v>
      </c>
      <c r="F952">
        <v>2265</v>
      </c>
      <c r="G952">
        <v>400</v>
      </c>
      <c r="H952" t="s">
        <v>984</v>
      </c>
      <c r="I952">
        <v>8020</v>
      </c>
      <c r="J952" t="s">
        <v>1061</v>
      </c>
      <c r="K952" t="s">
        <v>988</v>
      </c>
      <c r="L952">
        <v>1191</v>
      </c>
      <c r="M952">
        <v>1216</v>
      </c>
      <c r="N952">
        <v>700</v>
      </c>
      <c r="O952" t="s">
        <v>981</v>
      </c>
      <c r="P952">
        <v>0.78711142151902203</v>
      </c>
      <c r="Q952">
        <v>0.92116255430243599</v>
      </c>
      <c r="R952" s="15">
        <v>0.29937526329291497</v>
      </c>
      <c r="S952" s="15">
        <v>1.18996255703231E-2</v>
      </c>
      <c r="T952">
        <v>-1.33166324193571</v>
      </c>
      <c r="U952">
        <v>1.33166324193571</v>
      </c>
      <c r="V952">
        <v>0.87946274728849405</v>
      </c>
      <c r="W952">
        <v>-13.08</v>
      </c>
      <c r="X952">
        <v>6.05</v>
      </c>
      <c r="Y952">
        <v>290965</v>
      </c>
      <c r="Z952">
        <v>17116</v>
      </c>
      <c r="AA952">
        <v>0.83</v>
      </c>
      <c r="AB952">
        <v>17</v>
      </c>
      <c r="AC952">
        <v>10</v>
      </c>
      <c r="AD952">
        <v>7</v>
      </c>
      <c r="AE952">
        <v>58.82</v>
      </c>
      <c r="AF952">
        <v>10</v>
      </c>
      <c r="AG952">
        <v>9</v>
      </c>
      <c r="AH952">
        <v>5</v>
      </c>
      <c r="AI952">
        <v>3</v>
      </c>
    </row>
    <row r="953" spans="1:35" x14ac:dyDescent="0.2">
      <c r="A953" s="102">
        <v>2578</v>
      </c>
      <c r="B953">
        <v>1963</v>
      </c>
      <c r="C953" t="s">
        <v>1171</v>
      </c>
      <c r="D953" t="s">
        <v>990</v>
      </c>
      <c r="E953">
        <v>1026</v>
      </c>
      <c r="F953">
        <v>1018</v>
      </c>
      <c r="G953">
        <v>1000</v>
      </c>
      <c r="H953" t="s">
        <v>984</v>
      </c>
      <c r="I953">
        <v>8905</v>
      </c>
      <c r="J953" t="s">
        <v>1193</v>
      </c>
      <c r="K953" t="s">
        <v>1000</v>
      </c>
      <c r="L953">
        <v>1482</v>
      </c>
      <c r="M953">
        <v>1512</v>
      </c>
      <c r="N953">
        <v>700</v>
      </c>
      <c r="O953" t="s">
        <v>981</v>
      </c>
      <c r="P953">
        <v>0.85361370479049103</v>
      </c>
      <c r="Q953">
        <v>0.90616471806873899</v>
      </c>
      <c r="R953">
        <v>0.31564508556736198</v>
      </c>
      <c r="S953" s="106">
        <v>1.27527618427989E-2</v>
      </c>
      <c r="T953">
        <v>-1.1070778236922501</v>
      </c>
      <c r="U953">
        <v>1.1070778236922501</v>
      </c>
      <c r="V953">
        <v>1.0432532393902401</v>
      </c>
      <c r="W953">
        <v>-13.63</v>
      </c>
      <c r="X953">
        <v>3.82</v>
      </c>
      <c r="Y953">
        <v>290804</v>
      </c>
      <c r="Z953">
        <v>14540</v>
      </c>
      <c r="AA953">
        <v>0.73</v>
      </c>
      <c r="AB953">
        <v>20</v>
      </c>
      <c r="AC953">
        <v>12</v>
      </c>
      <c r="AD953">
        <v>8</v>
      </c>
      <c r="AE953">
        <v>60</v>
      </c>
      <c r="AF953">
        <v>11</v>
      </c>
      <c r="AG953">
        <v>10</v>
      </c>
      <c r="AH953">
        <v>7</v>
      </c>
      <c r="AI953">
        <v>3</v>
      </c>
    </row>
    <row r="954" spans="1:35" x14ac:dyDescent="0.2">
      <c r="A954" s="102">
        <v>1253</v>
      </c>
      <c r="B954">
        <v>3076</v>
      </c>
      <c r="C954" t="s">
        <v>1227</v>
      </c>
      <c r="D954" t="s">
        <v>988</v>
      </c>
      <c r="E954">
        <v>1298</v>
      </c>
      <c r="F954">
        <v>1320</v>
      </c>
      <c r="G954">
        <v>800</v>
      </c>
      <c r="H954" t="s">
        <v>984</v>
      </c>
      <c r="I954">
        <v>6113</v>
      </c>
      <c r="J954" t="s">
        <v>1231</v>
      </c>
      <c r="K954" t="s">
        <v>992</v>
      </c>
      <c r="L954">
        <v>965</v>
      </c>
      <c r="M954">
        <v>959</v>
      </c>
      <c r="N954">
        <v>1100</v>
      </c>
      <c r="O954" t="s">
        <v>981</v>
      </c>
      <c r="P954">
        <v>0.88693005589725404</v>
      </c>
      <c r="Q954">
        <v>0.93605734493957604</v>
      </c>
      <c r="R954" s="106">
        <v>0.41132809633798301</v>
      </c>
      <c r="S954">
        <v>7.2337466495666594E-2</v>
      </c>
      <c r="T954">
        <v>-1.71013886958662</v>
      </c>
      <c r="U954">
        <v>1.71013886958662</v>
      </c>
      <c r="V954">
        <v>2.1277275125791801</v>
      </c>
      <c r="W954">
        <v>-10.41</v>
      </c>
      <c r="X954">
        <v>0.1</v>
      </c>
      <c r="Y954">
        <v>290658</v>
      </c>
      <c r="Z954">
        <v>15298</v>
      </c>
      <c r="AA954">
        <v>0.69</v>
      </c>
      <c r="AB954">
        <v>19</v>
      </c>
      <c r="AC954">
        <v>12</v>
      </c>
      <c r="AD954">
        <v>7</v>
      </c>
      <c r="AE954">
        <v>63.16</v>
      </c>
      <c r="AF954">
        <v>13</v>
      </c>
      <c r="AG954">
        <v>8</v>
      </c>
      <c r="AH954">
        <v>4</v>
      </c>
      <c r="AI954">
        <v>7</v>
      </c>
    </row>
    <row r="955" spans="1:35" x14ac:dyDescent="0.2">
      <c r="A955" s="102">
        <v>3227</v>
      </c>
      <c r="B955">
        <v>4061</v>
      </c>
      <c r="C955" t="s">
        <v>1161</v>
      </c>
      <c r="D955" t="s">
        <v>1003</v>
      </c>
      <c r="E955">
        <v>2688</v>
      </c>
      <c r="F955">
        <v>2686</v>
      </c>
      <c r="G955">
        <v>400</v>
      </c>
      <c r="H955" t="s">
        <v>981</v>
      </c>
      <c r="I955">
        <v>7846</v>
      </c>
      <c r="J955" t="s">
        <v>659</v>
      </c>
      <c r="K955" t="s">
        <v>1002</v>
      </c>
      <c r="L955">
        <v>3595</v>
      </c>
      <c r="M955">
        <v>3555</v>
      </c>
      <c r="N955">
        <v>300</v>
      </c>
      <c r="O955" t="s">
        <v>984</v>
      </c>
      <c r="P955">
        <v>0.74315942404097202</v>
      </c>
      <c r="Q955">
        <v>0.89022765068993004</v>
      </c>
      <c r="R955">
        <v>6.04499943607913E-2</v>
      </c>
      <c r="S955">
        <v>3.0906366963511098E-2</v>
      </c>
      <c r="T955">
        <v>0.603115625627623</v>
      </c>
      <c r="U955">
        <v>0.603115625627623</v>
      </c>
      <c r="V955">
        <v>0.69991980400656095</v>
      </c>
      <c r="W955">
        <v>4.0599999999999996</v>
      </c>
      <c r="X955">
        <v>0.74</v>
      </c>
      <c r="Y955">
        <v>290574</v>
      </c>
      <c r="Z955">
        <v>48429</v>
      </c>
      <c r="AA955">
        <v>3.06</v>
      </c>
      <c r="AB955">
        <v>6</v>
      </c>
      <c r="AC955">
        <v>5</v>
      </c>
      <c r="AD955">
        <v>1</v>
      </c>
      <c r="AE955">
        <v>83.33</v>
      </c>
      <c r="AF955">
        <v>12</v>
      </c>
      <c r="AG955">
        <v>3</v>
      </c>
      <c r="AH955">
        <v>0</v>
      </c>
      <c r="AI955">
        <v>3</v>
      </c>
    </row>
    <row r="956" spans="1:35" x14ac:dyDescent="0.2">
      <c r="A956" s="102">
        <v>234</v>
      </c>
      <c r="B956">
        <v>6135</v>
      </c>
      <c r="C956" t="s">
        <v>1631</v>
      </c>
      <c r="D956" t="s">
        <v>992</v>
      </c>
      <c r="E956">
        <v>3065</v>
      </c>
      <c r="F956">
        <v>3095</v>
      </c>
      <c r="G956">
        <v>300</v>
      </c>
      <c r="H956" t="s">
        <v>984</v>
      </c>
      <c r="I956">
        <v>9101</v>
      </c>
      <c r="J956" t="s">
        <v>739</v>
      </c>
      <c r="K956" t="s">
        <v>1165</v>
      </c>
      <c r="L956">
        <v>1392</v>
      </c>
      <c r="M956">
        <v>1404</v>
      </c>
      <c r="N956">
        <v>700</v>
      </c>
      <c r="O956" t="s">
        <v>981</v>
      </c>
      <c r="P956">
        <v>0.92503357522235097</v>
      </c>
      <c r="Q956">
        <v>0.96310895185122003</v>
      </c>
      <c r="R956">
        <v>0.195281207403704</v>
      </c>
      <c r="S956" s="15">
        <v>3.2522760674762501E-2</v>
      </c>
      <c r="T956">
        <v>-0.33715796071395998</v>
      </c>
      <c r="U956">
        <v>0.33715796071395998</v>
      </c>
      <c r="V956">
        <v>0.31800613406844402</v>
      </c>
      <c r="W956">
        <v>-2.29</v>
      </c>
      <c r="X956">
        <v>5.85</v>
      </c>
      <c r="Y956">
        <v>290036</v>
      </c>
      <c r="Z956">
        <v>18127</v>
      </c>
      <c r="AA956">
        <v>0.89</v>
      </c>
      <c r="AB956">
        <v>16</v>
      </c>
      <c r="AC956">
        <v>12</v>
      </c>
      <c r="AD956">
        <v>4</v>
      </c>
      <c r="AE956">
        <v>75</v>
      </c>
      <c r="AF956">
        <v>13</v>
      </c>
      <c r="AG956">
        <v>5</v>
      </c>
      <c r="AH956">
        <v>2</v>
      </c>
      <c r="AI956">
        <v>9</v>
      </c>
    </row>
    <row r="957" spans="1:35" x14ac:dyDescent="0.2">
      <c r="A957" s="102">
        <v>586</v>
      </c>
      <c r="B957">
        <v>6988</v>
      </c>
      <c r="C957" t="s">
        <v>61</v>
      </c>
      <c r="D957" t="s">
        <v>1003</v>
      </c>
      <c r="E957">
        <v>5390</v>
      </c>
      <c r="F957">
        <v>5320</v>
      </c>
      <c r="G957">
        <v>200</v>
      </c>
      <c r="H957" t="s">
        <v>981</v>
      </c>
      <c r="I957">
        <v>7282</v>
      </c>
      <c r="J957" t="s">
        <v>1173</v>
      </c>
      <c r="K957" t="s">
        <v>996</v>
      </c>
      <c r="L957">
        <v>1990</v>
      </c>
      <c r="M957">
        <v>2060</v>
      </c>
      <c r="N957">
        <v>500</v>
      </c>
      <c r="O957" t="s">
        <v>984</v>
      </c>
      <c r="P957">
        <v>0.8685125155865</v>
      </c>
      <c r="Q957">
        <v>0.95168443587085405</v>
      </c>
      <c r="R957">
        <v>0.40041025948346898</v>
      </c>
      <c r="S957" s="15">
        <v>1.1529899252636E-2</v>
      </c>
      <c r="T957">
        <v>0.18587045917110001</v>
      </c>
      <c r="U957">
        <v>0.18587045917110001</v>
      </c>
      <c r="V957">
        <v>0.98913910455129594</v>
      </c>
      <c r="W957">
        <v>1.01</v>
      </c>
      <c r="X957">
        <v>3.2</v>
      </c>
      <c r="Y957">
        <v>290002</v>
      </c>
      <c r="Z957">
        <v>26364</v>
      </c>
      <c r="AA957">
        <v>1.47</v>
      </c>
      <c r="AB957">
        <v>11</v>
      </c>
      <c r="AC957">
        <v>9</v>
      </c>
      <c r="AD957">
        <v>2</v>
      </c>
      <c r="AE957">
        <v>81.819999999999993</v>
      </c>
      <c r="AF957">
        <v>10</v>
      </c>
      <c r="AG957">
        <v>7</v>
      </c>
      <c r="AH957">
        <v>2</v>
      </c>
      <c r="AI957">
        <v>2</v>
      </c>
    </row>
    <row r="958" spans="1:35" x14ac:dyDescent="0.2">
      <c r="A958" s="102">
        <v>827</v>
      </c>
      <c r="B958">
        <v>1417</v>
      </c>
      <c r="C958" t="s">
        <v>1641</v>
      </c>
      <c r="D958" t="s">
        <v>990</v>
      </c>
      <c r="E958">
        <v>1485</v>
      </c>
      <c r="F958">
        <v>1486</v>
      </c>
      <c r="G958">
        <v>700</v>
      </c>
      <c r="H958" t="s">
        <v>981</v>
      </c>
      <c r="I958">
        <v>3087</v>
      </c>
      <c r="J958" t="s">
        <v>1192</v>
      </c>
      <c r="K958" t="s">
        <v>1004</v>
      </c>
      <c r="L958">
        <v>1730</v>
      </c>
      <c r="M958">
        <v>1732</v>
      </c>
      <c r="N958">
        <v>600</v>
      </c>
      <c r="O958" t="s">
        <v>984</v>
      </c>
      <c r="P958">
        <v>0.79991931121769999</v>
      </c>
      <c r="Q958">
        <v>0.94527845529433996</v>
      </c>
      <c r="R958" s="106">
        <v>0.18768903089523001</v>
      </c>
      <c r="S958" s="106">
        <v>2.2078412271008402E-3</v>
      </c>
      <c r="T958" s="106">
        <v>1.86028995585519</v>
      </c>
      <c r="U958" s="106">
        <v>1.86028995585519</v>
      </c>
      <c r="V958">
        <v>1.47345806285727</v>
      </c>
      <c r="W958">
        <v>7.65</v>
      </c>
      <c r="X958">
        <v>0.1</v>
      </c>
      <c r="Y958">
        <v>289707</v>
      </c>
      <c r="Z958">
        <v>12596</v>
      </c>
      <c r="AA958">
        <v>0.62</v>
      </c>
      <c r="AB958">
        <v>23</v>
      </c>
      <c r="AC958">
        <v>15</v>
      </c>
      <c r="AD958">
        <v>8</v>
      </c>
      <c r="AE958">
        <v>65.22</v>
      </c>
      <c r="AF958">
        <v>13</v>
      </c>
      <c r="AG958">
        <v>8</v>
      </c>
      <c r="AH958">
        <v>4</v>
      </c>
      <c r="AI958">
        <v>11</v>
      </c>
    </row>
    <row r="959" spans="1:35" x14ac:dyDescent="0.2">
      <c r="A959" s="102">
        <v>1732</v>
      </c>
      <c r="B959">
        <v>2914</v>
      </c>
      <c r="C959" t="s">
        <v>1085</v>
      </c>
      <c r="D959" t="s">
        <v>1006</v>
      </c>
      <c r="E959">
        <v>2016</v>
      </c>
      <c r="F959">
        <v>2024.5</v>
      </c>
      <c r="G959">
        <v>500</v>
      </c>
      <c r="H959" t="s">
        <v>981</v>
      </c>
      <c r="I959">
        <v>5021</v>
      </c>
      <c r="J959" t="s">
        <v>1548</v>
      </c>
      <c r="K959" t="s">
        <v>1185</v>
      </c>
      <c r="L959">
        <v>1600</v>
      </c>
      <c r="M959">
        <v>1596</v>
      </c>
      <c r="N959">
        <v>600</v>
      </c>
      <c r="O959" t="s">
        <v>984</v>
      </c>
      <c r="P959">
        <v>0.85342412747586005</v>
      </c>
      <c r="Q959">
        <v>0.92633922967246696</v>
      </c>
      <c r="R959">
        <v>0.29626319280318802</v>
      </c>
      <c r="S959">
        <v>9.3950095940574102E-2</v>
      </c>
      <c r="T959">
        <v>0.27878533890699297</v>
      </c>
      <c r="U959">
        <v>0.27878533890699297</v>
      </c>
      <c r="V959">
        <v>0.38928033990505201</v>
      </c>
      <c r="W959">
        <v>2.58</v>
      </c>
      <c r="X959">
        <v>5.4</v>
      </c>
      <c r="Y959">
        <v>289625</v>
      </c>
      <c r="Z959">
        <v>15243</v>
      </c>
      <c r="AA959">
        <v>0.72</v>
      </c>
      <c r="AB959">
        <v>19</v>
      </c>
      <c r="AC959">
        <v>10</v>
      </c>
      <c r="AD959">
        <v>9</v>
      </c>
      <c r="AE959">
        <v>52.63</v>
      </c>
      <c r="AF959">
        <v>9</v>
      </c>
      <c r="AG959">
        <v>10</v>
      </c>
      <c r="AH959">
        <v>8</v>
      </c>
      <c r="AI959">
        <v>1</v>
      </c>
    </row>
    <row r="960" spans="1:35" x14ac:dyDescent="0.2">
      <c r="A960" s="102">
        <v>608</v>
      </c>
      <c r="B960">
        <v>6183</v>
      </c>
      <c r="C960" t="s">
        <v>1154</v>
      </c>
      <c r="D960" t="s">
        <v>993</v>
      </c>
      <c r="E960">
        <v>1264</v>
      </c>
      <c r="F960">
        <v>1259</v>
      </c>
      <c r="G960">
        <v>800</v>
      </c>
      <c r="H960" t="s">
        <v>981</v>
      </c>
      <c r="I960">
        <v>9024</v>
      </c>
      <c r="J960" t="s">
        <v>1642</v>
      </c>
      <c r="K960" t="s">
        <v>1065</v>
      </c>
      <c r="L960">
        <v>1272</v>
      </c>
      <c r="M960">
        <v>1295</v>
      </c>
      <c r="N960">
        <v>800</v>
      </c>
      <c r="O960" t="s">
        <v>984</v>
      </c>
      <c r="P960">
        <v>0.81853071304843095</v>
      </c>
      <c r="Q960">
        <v>0.95105545297261196</v>
      </c>
      <c r="R960">
        <v>0.35829674324488903</v>
      </c>
      <c r="S960">
        <v>1.26214843440391E-2</v>
      </c>
      <c r="T960">
        <v>1.25868191656029</v>
      </c>
      <c r="U960">
        <v>1.25868191656029</v>
      </c>
      <c r="V960">
        <v>1.65571546744095</v>
      </c>
      <c r="W960">
        <v>7.78</v>
      </c>
      <c r="X960">
        <v>2.78</v>
      </c>
      <c r="Y960">
        <v>289139</v>
      </c>
      <c r="Z960">
        <v>13143</v>
      </c>
      <c r="AA960">
        <v>0.59</v>
      </c>
      <c r="AB960">
        <v>22</v>
      </c>
      <c r="AC960">
        <v>11</v>
      </c>
      <c r="AD960">
        <v>11</v>
      </c>
      <c r="AE960">
        <v>50</v>
      </c>
      <c r="AF960">
        <v>12</v>
      </c>
      <c r="AG960">
        <v>9</v>
      </c>
      <c r="AH960">
        <v>8</v>
      </c>
      <c r="AI960">
        <v>5</v>
      </c>
    </row>
    <row r="961" spans="1:35" x14ac:dyDescent="0.2">
      <c r="A961" s="102">
        <v>3858</v>
      </c>
      <c r="B961">
        <v>2371</v>
      </c>
      <c r="C961" t="s">
        <v>497</v>
      </c>
      <c r="D961" t="s">
        <v>993</v>
      </c>
      <c r="E961">
        <v>2444</v>
      </c>
      <c r="F961">
        <v>2548</v>
      </c>
      <c r="G961">
        <v>400</v>
      </c>
      <c r="H961" t="s">
        <v>981</v>
      </c>
      <c r="I961">
        <v>6723</v>
      </c>
      <c r="J961" t="s">
        <v>1177</v>
      </c>
      <c r="K961" t="s">
        <v>986</v>
      </c>
      <c r="L961">
        <v>548</v>
      </c>
      <c r="M961">
        <v>535</v>
      </c>
      <c r="N961">
        <v>1900</v>
      </c>
      <c r="O961" t="s">
        <v>984</v>
      </c>
      <c r="P961">
        <v>0.87887624020743704</v>
      </c>
      <c r="Q961">
        <v>0.87093783863825203</v>
      </c>
      <c r="R961">
        <v>9.0779533068379006E-2</v>
      </c>
      <c r="S961" s="15">
        <v>6.6836960215648699E-3</v>
      </c>
      <c r="T961">
        <v>0.63970404961028904</v>
      </c>
      <c r="U961">
        <v>0.63970404961028904</v>
      </c>
      <c r="V961">
        <v>4.8558868390150799E-2</v>
      </c>
      <c r="W961">
        <v>8.17</v>
      </c>
      <c r="X961">
        <v>0.26</v>
      </c>
      <c r="Y961">
        <v>288694</v>
      </c>
      <c r="Z961">
        <v>9313</v>
      </c>
      <c r="AA961">
        <v>0.53</v>
      </c>
      <c r="AB961">
        <v>31</v>
      </c>
      <c r="AC961">
        <v>15</v>
      </c>
      <c r="AD961">
        <v>16</v>
      </c>
      <c r="AE961">
        <v>48.39</v>
      </c>
      <c r="AF961">
        <v>7</v>
      </c>
      <c r="AG961">
        <v>14</v>
      </c>
      <c r="AH961">
        <v>16</v>
      </c>
      <c r="AI961">
        <v>1</v>
      </c>
    </row>
    <row r="962" spans="1:35" x14ac:dyDescent="0.2">
      <c r="A962" s="102">
        <v>1626</v>
      </c>
      <c r="B962">
        <v>4061</v>
      </c>
      <c r="C962" t="s">
        <v>1161</v>
      </c>
      <c r="D962" t="s">
        <v>1003</v>
      </c>
      <c r="E962">
        <v>2688</v>
      </c>
      <c r="F962">
        <v>2686</v>
      </c>
      <c r="G962">
        <v>400</v>
      </c>
      <c r="H962" t="s">
        <v>981</v>
      </c>
      <c r="I962">
        <v>7327</v>
      </c>
      <c r="J962" t="s">
        <v>1172</v>
      </c>
      <c r="K962" t="s">
        <v>1024</v>
      </c>
      <c r="L962">
        <v>2143</v>
      </c>
      <c r="M962">
        <v>2117</v>
      </c>
      <c r="N962">
        <v>500</v>
      </c>
      <c r="O962" t="s">
        <v>984</v>
      </c>
      <c r="P962">
        <v>0.623932859957255</v>
      </c>
      <c r="Q962">
        <v>0.92869347332083596</v>
      </c>
      <c r="R962">
        <v>0.42112762739002302</v>
      </c>
      <c r="S962" s="15">
        <v>2.4018612111743301E-3</v>
      </c>
      <c r="T962">
        <v>1.5543013256725899</v>
      </c>
      <c r="U962">
        <v>1.5543013256725899</v>
      </c>
      <c r="V962">
        <v>1.2157406502091599</v>
      </c>
      <c r="W962">
        <v>10.35</v>
      </c>
      <c r="X962">
        <v>1.48</v>
      </c>
      <c r="Y962">
        <v>288376</v>
      </c>
      <c r="Z962">
        <v>48063</v>
      </c>
      <c r="AA962">
        <v>2.5499999999999998</v>
      </c>
      <c r="AB962">
        <v>6</v>
      </c>
      <c r="AC962">
        <v>4</v>
      </c>
      <c r="AD962">
        <v>2</v>
      </c>
      <c r="AE962">
        <v>66.67</v>
      </c>
      <c r="AF962">
        <v>9</v>
      </c>
      <c r="AG962">
        <v>3</v>
      </c>
      <c r="AH962">
        <v>2</v>
      </c>
      <c r="AI962">
        <v>1</v>
      </c>
    </row>
    <row r="963" spans="1:35" x14ac:dyDescent="0.2">
      <c r="A963" s="102">
        <v>2936</v>
      </c>
      <c r="B963">
        <v>8595</v>
      </c>
      <c r="C963" t="s">
        <v>1102</v>
      </c>
      <c r="D963" t="s">
        <v>1118</v>
      </c>
      <c r="E963">
        <v>3405</v>
      </c>
      <c r="F963">
        <v>3280</v>
      </c>
      <c r="G963">
        <v>300</v>
      </c>
      <c r="H963" t="s">
        <v>984</v>
      </c>
      <c r="I963">
        <v>9613</v>
      </c>
      <c r="J963" t="s">
        <v>1296</v>
      </c>
      <c r="K963" t="s">
        <v>983</v>
      </c>
      <c r="L963">
        <v>1114</v>
      </c>
      <c r="M963">
        <v>1119</v>
      </c>
      <c r="N963">
        <v>900</v>
      </c>
      <c r="O963" t="s">
        <v>981</v>
      </c>
      <c r="P963">
        <v>0.98028139437026596</v>
      </c>
      <c r="Q963">
        <v>0.89732800680096503</v>
      </c>
      <c r="R963" s="106">
        <v>7.7925383578938606E-2</v>
      </c>
      <c r="S963">
        <v>8.8416485551796903E-2</v>
      </c>
      <c r="T963">
        <v>-0.50019134178833102</v>
      </c>
      <c r="U963">
        <v>0.50019134178833102</v>
      </c>
      <c r="V963">
        <v>0.15983254102771299</v>
      </c>
      <c r="W963">
        <v>-2.98</v>
      </c>
      <c r="X963">
        <v>2.35</v>
      </c>
      <c r="Y963">
        <v>288320</v>
      </c>
      <c r="Z963">
        <v>16960</v>
      </c>
      <c r="AA963">
        <v>1.03</v>
      </c>
      <c r="AB963">
        <v>17</v>
      </c>
      <c r="AC963">
        <v>11</v>
      </c>
      <c r="AD963">
        <v>6</v>
      </c>
      <c r="AE963">
        <v>64.709999999999994</v>
      </c>
      <c r="AF963">
        <v>12</v>
      </c>
      <c r="AG963">
        <v>8</v>
      </c>
      <c r="AH963">
        <v>2</v>
      </c>
      <c r="AI963">
        <v>7</v>
      </c>
    </row>
    <row r="964" spans="1:35" x14ac:dyDescent="0.2">
      <c r="A964" s="102">
        <v>2449</v>
      </c>
      <c r="B964">
        <v>5332</v>
      </c>
      <c r="C964" t="s">
        <v>590</v>
      </c>
      <c r="D964" t="s">
        <v>980</v>
      </c>
      <c r="E964">
        <v>3825</v>
      </c>
      <c r="F964">
        <v>3805</v>
      </c>
      <c r="G964">
        <v>200</v>
      </c>
      <c r="H964" t="s">
        <v>981</v>
      </c>
      <c r="I964">
        <v>6807</v>
      </c>
      <c r="J964" t="s">
        <v>234</v>
      </c>
      <c r="K964" t="s">
        <v>986</v>
      </c>
      <c r="L964">
        <v>1368</v>
      </c>
      <c r="M964">
        <v>1300</v>
      </c>
      <c r="N964">
        <v>600</v>
      </c>
      <c r="O964" t="s">
        <v>984</v>
      </c>
      <c r="P964">
        <v>0.936776884519393</v>
      </c>
      <c r="Q964">
        <v>0.90932315600035396</v>
      </c>
      <c r="R964" s="15">
        <v>0.19718385239522701</v>
      </c>
      <c r="S964" s="15">
        <v>7.5101783980127304E-2</v>
      </c>
      <c r="T964">
        <v>1.3142976302226099</v>
      </c>
      <c r="U964">
        <v>1.3142976302226099</v>
      </c>
      <c r="V964">
        <v>0.60215135261182795</v>
      </c>
      <c r="W964">
        <v>10.89</v>
      </c>
      <c r="X964">
        <v>2.5</v>
      </c>
      <c r="Y964">
        <v>288278</v>
      </c>
      <c r="Z964">
        <v>12534</v>
      </c>
      <c r="AA964">
        <v>0.72</v>
      </c>
      <c r="AB964">
        <v>23</v>
      </c>
      <c r="AC964">
        <v>14</v>
      </c>
      <c r="AD964">
        <v>9</v>
      </c>
      <c r="AE964">
        <v>60.87</v>
      </c>
      <c r="AF964">
        <v>9</v>
      </c>
      <c r="AG964">
        <v>11</v>
      </c>
      <c r="AH964">
        <v>8</v>
      </c>
      <c r="AI964">
        <v>4</v>
      </c>
    </row>
    <row r="965" spans="1:35" x14ac:dyDescent="0.2">
      <c r="A965" s="102">
        <v>770</v>
      </c>
      <c r="B965">
        <v>6395</v>
      </c>
      <c r="C965" t="s">
        <v>1095</v>
      </c>
      <c r="D965" t="s">
        <v>992</v>
      </c>
      <c r="E965">
        <v>794</v>
      </c>
      <c r="F965">
        <v>793</v>
      </c>
      <c r="G965">
        <v>1300</v>
      </c>
      <c r="H965" t="s">
        <v>981</v>
      </c>
      <c r="I965">
        <v>7012</v>
      </c>
      <c r="J965" t="s">
        <v>1148</v>
      </c>
      <c r="K965" t="s">
        <v>996</v>
      </c>
      <c r="L965">
        <v>1509</v>
      </c>
      <c r="M965">
        <v>1511</v>
      </c>
      <c r="N965">
        <v>700</v>
      </c>
      <c r="O965" t="s">
        <v>984</v>
      </c>
      <c r="P965">
        <v>0.93077852626400104</v>
      </c>
      <c r="Q965">
        <v>0.94673378781162798</v>
      </c>
      <c r="R965">
        <v>0.34951719629788103</v>
      </c>
      <c r="S965" s="106">
        <v>4.1514639544152403E-2</v>
      </c>
      <c r="T965">
        <v>1.2405209501588801</v>
      </c>
      <c r="U965">
        <v>1.2405209501588801</v>
      </c>
      <c r="V965">
        <v>1.1187203911578001</v>
      </c>
      <c r="W965">
        <v>7.29</v>
      </c>
      <c r="X965">
        <v>2.5299999999999998</v>
      </c>
      <c r="Y965">
        <v>288036</v>
      </c>
      <c r="Z965">
        <v>18002</v>
      </c>
      <c r="AA965">
        <v>0.86</v>
      </c>
      <c r="AB965">
        <v>16</v>
      </c>
      <c r="AC965">
        <v>9</v>
      </c>
      <c r="AD965">
        <v>7</v>
      </c>
      <c r="AE965">
        <v>56.25</v>
      </c>
      <c r="AF965">
        <v>11</v>
      </c>
      <c r="AG965">
        <v>7</v>
      </c>
      <c r="AH965">
        <v>2</v>
      </c>
      <c r="AI965">
        <v>7</v>
      </c>
    </row>
    <row r="966" spans="1:35" x14ac:dyDescent="0.2">
      <c r="A966" s="102">
        <v>1699</v>
      </c>
      <c r="B966">
        <v>3086</v>
      </c>
      <c r="C966" t="s">
        <v>524</v>
      </c>
      <c r="D966" t="s">
        <v>1004</v>
      </c>
      <c r="E966">
        <v>863</v>
      </c>
      <c r="F966">
        <v>864</v>
      </c>
      <c r="G966">
        <v>1100</v>
      </c>
      <c r="H966" t="s">
        <v>984</v>
      </c>
      <c r="I966">
        <v>3291</v>
      </c>
      <c r="J966" t="s">
        <v>55</v>
      </c>
      <c r="K966" t="s">
        <v>1000</v>
      </c>
      <c r="L966">
        <v>1320</v>
      </c>
      <c r="M966">
        <v>1382</v>
      </c>
      <c r="N966">
        <v>700</v>
      </c>
      <c r="O966" t="s">
        <v>981</v>
      </c>
      <c r="P966">
        <v>0.79647336738538699</v>
      </c>
      <c r="Q966">
        <v>0.92716917506935304</v>
      </c>
      <c r="R966" s="106">
        <v>0.36849238450826799</v>
      </c>
      <c r="S966" s="106">
        <v>5.57389779323628E-2</v>
      </c>
      <c r="T966">
        <v>-0.47237791663276801</v>
      </c>
      <c r="U966">
        <v>0.47237791663276801</v>
      </c>
      <c r="V966">
        <v>0.56362286142764195</v>
      </c>
      <c r="W966">
        <v>-6.04</v>
      </c>
      <c r="X966">
        <v>1.76</v>
      </c>
      <c r="Y966">
        <v>287801</v>
      </c>
      <c r="Z966">
        <v>13082</v>
      </c>
      <c r="AA966">
        <v>0.64</v>
      </c>
      <c r="AB966">
        <v>22</v>
      </c>
      <c r="AC966">
        <v>13</v>
      </c>
      <c r="AD966">
        <v>9</v>
      </c>
      <c r="AE966">
        <v>59.09</v>
      </c>
      <c r="AF966">
        <v>15</v>
      </c>
      <c r="AG966">
        <v>9</v>
      </c>
      <c r="AH966">
        <v>4</v>
      </c>
      <c r="AI966">
        <v>9</v>
      </c>
    </row>
    <row r="967" spans="1:35" x14ac:dyDescent="0.2">
      <c r="A967" s="102">
        <v>1771</v>
      </c>
      <c r="B967">
        <v>4042</v>
      </c>
      <c r="C967" t="s">
        <v>1208</v>
      </c>
      <c r="D967" t="s">
        <v>1003</v>
      </c>
      <c r="E967">
        <v>1394</v>
      </c>
      <c r="F967">
        <v>1394</v>
      </c>
      <c r="G967">
        <v>700</v>
      </c>
      <c r="H967" t="s">
        <v>981</v>
      </c>
      <c r="I967">
        <v>9107</v>
      </c>
      <c r="J967" t="s">
        <v>1164</v>
      </c>
      <c r="K967" t="s">
        <v>1165</v>
      </c>
      <c r="L967">
        <v>1017</v>
      </c>
      <c r="M967">
        <v>1061</v>
      </c>
      <c r="N967">
        <v>900</v>
      </c>
      <c r="O967" t="s">
        <v>984</v>
      </c>
      <c r="P967">
        <v>0.95979021350917204</v>
      </c>
      <c r="Q967">
        <v>0.92530748658328699</v>
      </c>
      <c r="R967">
        <v>4.2716163212749798E-2</v>
      </c>
      <c r="S967">
        <v>5.2176861784724499E-2</v>
      </c>
      <c r="T967">
        <v>0.29894206751779501</v>
      </c>
      <c r="U967">
        <v>0.29894206751779501</v>
      </c>
      <c r="V967">
        <v>0.75135249581392904</v>
      </c>
      <c r="W967">
        <v>3.01</v>
      </c>
      <c r="X967">
        <v>2.14</v>
      </c>
      <c r="Y967">
        <v>287740</v>
      </c>
      <c r="Z967">
        <v>14387</v>
      </c>
      <c r="AA967">
        <v>0.68</v>
      </c>
      <c r="AB967">
        <v>20</v>
      </c>
      <c r="AC967">
        <v>11</v>
      </c>
      <c r="AD967">
        <v>9</v>
      </c>
      <c r="AE967">
        <v>55</v>
      </c>
      <c r="AF967">
        <v>9</v>
      </c>
      <c r="AG967">
        <v>9</v>
      </c>
      <c r="AH967">
        <v>7</v>
      </c>
      <c r="AI967">
        <v>4</v>
      </c>
    </row>
    <row r="968" spans="1:35" x14ac:dyDescent="0.2">
      <c r="A968" s="102">
        <v>1755</v>
      </c>
      <c r="B968">
        <v>8306</v>
      </c>
      <c r="C968" t="s">
        <v>1123</v>
      </c>
      <c r="D968" t="s">
        <v>1024</v>
      </c>
      <c r="E968">
        <v>409</v>
      </c>
      <c r="F968">
        <v>407.4</v>
      </c>
      <c r="G968">
        <v>2600</v>
      </c>
      <c r="H968" t="s">
        <v>984</v>
      </c>
      <c r="I968">
        <v>8905</v>
      </c>
      <c r="J968" t="s">
        <v>1193</v>
      </c>
      <c r="K968" t="s">
        <v>1000</v>
      </c>
      <c r="L968">
        <v>1482</v>
      </c>
      <c r="M968">
        <v>1512</v>
      </c>
      <c r="N968">
        <v>700</v>
      </c>
      <c r="O968" t="s">
        <v>981</v>
      </c>
      <c r="P968">
        <v>0.86487609761136697</v>
      </c>
      <c r="Q968">
        <v>0.925747840121104</v>
      </c>
      <c r="R968">
        <v>0.12196684173664001</v>
      </c>
      <c r="S968" s="106">
        <v>2.2022764156558999E-3</v>
      </c>
      <c r="T968" s="15">
        <v>-2.46217632581924</v>
      </c>
      <c r="U968" s="15">
        <v>2.46217632581924</v>
      </c>
      <c r="V968">
        <v>2.4216902212448099</v>
      </c>
      <c r="W968">
        <v>-15.62</v>
      </c>
      <c r="X968">
        <v>0.08</v>
      </c>
      <c r="Y968">
        <v>287727</v>
      </c>
      <c r="Z968">
        <v>13701</v>
      </c>
      <c r="AA968">
        <v>0.66</v>
      </c>
      <c r="AB968">
        <v>21</v>
      </c>
      <c r="AC968">
        <v>14</v>
      </c>
      <c r="AD968">
        <v>7</v>
      </c>
      <c r="AE968">
        <v>66.67</v>
      </c>
      <c r="AF968">
        <v>13</v>
      </c>
      <c r="AG968">
        <v>7</v>
      </c>
      <c r="AH968">
        <v>3</v>
      </c>
      <c r="AI968">
        <v>11</v>
      </c>
    </row>
    <row r="969" spans="1:35" x14ac:dyDescent="0.2">
      <c r="A969" s="102">
        <v>1208</v>
      </c>
      <c r="B969">
        <v>6758</v>
      </c>
      <c r="C969" t="s">
        <v>995</v>
      </c>
      <c r="D969" t="s">
        <v>986</v>
      </c>
      <c r="E969">
        <v>6800</v>
      </c>
      <c r="F969">
        <v>6685</v>
      </c>
      <c r="G969">
        <v>100</v>
      </c>
      <c r="H969" t="s">
        <v>981</v>
      </c>
      <c r="I969">
        <v>8572</v>
      </c>
      <c r="J969" t="s">
        <v>949</v>
      </c>
      <c r="K969" t="s">
        <v>987</v>
      </c>
      <c r="L969">
        <v>408</v>
      </c>
      <c r="M969">
        <v>414</v>
      </c>
      <c r="N969">
        <v>1600</v>
      </c>
      <c r="O969" t="s">
        <v>984</v>
      </c>
      <c r="P969">
        <v>0.761572120632663</v>
      </c>
      <c r="Q969">
        <v>0.93692697832979099</v>
      </c>
      <c r="R969" s="15">
        <v>0.226964716595317</v>
      </c>
      <c r="S969" s="15">
        <v>1.3333900656991901E-3</v>
      </c>
      <c r="T969">
        <v>1.5151857633402399</v>
      </c>
      <c r="U969">
        <v>1.5151857633402399</v>
      </c>
      <c r="V969">
        <v>2.14095144687376</v>
      </c>
      <c r="W969">
        <v>6.5</v>
      </c>
      <c r="X969">
        <v>0.91</v>
      </c>
      <c r="Y969">
        <v>287659</v>
      </c>
      <c r="Z969">
        <v>12507</v>
      </c>
      <c r="AA969">
        <v>1.1499999999999999</v>
      </c>
      <c r="AB969">
        <v>23</v>
      </c>
      <c r="AC969">
        <v>15</v>
      </c>
      <c r="AD969">
        <v>8</v>
      </c>
      <c r="AE969">
        <v>65.22</v>
      </c>
      <c r="AF969">
        <v>10</v>
      </c>
      <c r="AG969">
        <v>12</v>
      </c>
      <c r="AH969">
        <v>6</v>
      </c>
      <c r="AI969">
        <v>5</v>
      </c>
    </row>
    <row r="970" spans="1:35" x14ac:dyDescent="0.2">
      <c r="A970" s="102">
        <v>1418</v>
      </c>
      <c r="B970">
        <v>5232</v>
      </c>
      <c r="C970" t="s">
        <v>1606</v>
      </c>
      <c r="D970" t="s">
        <v>980</v>
      </c>
      <c r="E970">
        <v>3620</v>
      </c>
      <c r="F970">
        <v>3640</v>
      </c>
      <c r="G970">
        <v>200</v>
      </c>
      <c r="H970" t="s">
        <v>981</v>
      </c>
      <c r="I970">
        <v>6902</v>
      </c>
      <c r="J970" t="s">
        <v>628</v>
      </c>
      <c r="K970" t="s">
        <v>996</v>
      </c>
      <c r="L970">
        <v>3745</v>
      </c>
      <c r="M970">
        <v>3760</v>
      </c>
      <c r="N970">
        <v>200</v>
      </c>
      <c r="O970" t="s">
        <v>984</v>
      </c>
      <c r="P970">
        <v>0.85864827821515899</v>
      </c>
      <c r="Q970">
        <v>0.93268547653173095</v>
      </c>
      <c r="R970" s="106">
        <v>0.42898222134671798</v>
      </c>
      <c r="S970" s="106">
        <v>8.7628427992308203E-2</v>
      </c>
      <c r="T970">
        <v>0.43924208437224799</v>
      </c>
      <c r="U970">
        <v>0.43924208437224799</v>
      </c>
      <c r="V970">
        <v>0.21950264348569001</v>
      </c>
      <c r="W970">
        <v>2.0299999999999998</v>
      </c>
      <c r="X970">
        <v>3.19</v>
      </c>
      <c r="Y970">
        <v>287284</v>
      </c>
      <c r="Z970">
        <v>35910</v>
      </c>
      <c r="AA970">
        <v>1.67</v>
      </c>
      <c r="AB970">
        <v>8</v>
      </c>
      <c r="AC970">
        <v>6</v>
      </c>
      <c r="AD970">
        <v>2</v>
      </c>
      <c r="AE970">
        <v>75</v>
      </c>
      <c r="AF970">
        <v>8</v>
      </c>
      <c r="AG970">
        <v>6</v>
      </c>
      <c r="AH970">
        <v>1</v>
      </c>
      <c r="AI970">
        <v>1</v>
      </c>
    </row>
    <row r="971" spans="1:35" x14ac:dyDescent="0.2">
      <c r="A971" s="102">
        <v>2413</v>
      </c>
      <c r="B971">
        <v>6436</v>
      </c>
      <c r="C971" t="s">
        <v>1283</v>
      </c>
      <c r="D971" t="s">
        <v>992</v>
      </c>
      <c r="E971">
        <v>2190</v>
      </c>
      <c r="F971">
        <v>2167</v>
      </c>
      <c r="G971">
        <v>400</v>
      </c>
      <c r="H971" t="s">
        <v>984</v>
      </c>
      <c r="I971">
        <v>6474</v>
      </c>
      <c r="J971" t="s">
        <v>1559</v>
      </c>
      <c r="K971" t="s">
        <v>992</v>
      </c>
      <c r="L971">
        <v>3215</v>
      </c>
      <c r="M971">
        <v>3195</v>
      </c>
      <c r="N971">
        <v>300</v>
      </c>
      <c r="O971" t="s">
        <v>981</v>
      </c>
      <c r="P971">
        <v>0.76862470842503905</v>
      </c>
      <c r="Q971">
        <v>0.91016776527265397</v>
      </c>
      <c r="R971">
        <v>0.215476123482717</v>
      </c>
      <c r="S971" s="15">
        <v>9.9229430748426606E-2</v>
      </c>
      <c r="T971">
        <v>-1.5784907459272699</v>
      </c>
      <c r="U971">
        <v>1.5784907459272699</v>
      </c>
      <c r="V971">
        <v>1.61614876413732</v>
      </c>
      <c r="W971">
        <v>-14.73</v>
      </c>
      <c r="X971">
        <v>9.57</v>
      </c>
      <c r="Y971">
        <v>287076</v>
      </c>
      <c r="Z971">
        <v>28708</v>
      </c>
      <c r="AA971">
        <v>1.4</v>
      </c>
      <c r="AB971">
        <v>10</v>
      </c>
      <c r="AC971">
        <v>7</v>
      </c>
      <c r="AD971">
        <v>3</v>
      </c>
      <c r="AE971">
        <v>70</v>
      </c>
      <c r="AF971">
        <v>8</v>
      </c>
      <c r="AG971">
        <v>6</v>
      </c>
      <c r="AH971">
        <v>2</v>
      </c>
      <c r="AI971">
        <v>2</v>
      </c>
    </row>
    <row r="972" spans="1:35" x14ac:dyDescent="0.2">
      <c r="A972" s="102">
        <v>3668</v>
      </c>
      <c r="B972">
        <v>5463</v>
      </c>
      <c r="C972" t="s">
        <v>63</v>
      </c>
      <c r="D972" t="s">
        <v>1022</v>
      </c>
      <c r="E972">
        <v>2752</v>
      </c>
      <c r="F972">
        <v>2683</v>
      </c>
      <c r="G972">
        <v>400</v>
      </c>
      <c r="H972" t="s">
        <v>981</v>
      </c>
      <c r="I972">
        <v>6326</v>
      </c>
      <c r="J972" t="s">
        <v>1629</v>
      </c>
      <c r="K972" t="s">
        <v>992</v>
      </c>
      <c r="L972">
        <v>1400</v>
      </c>
      <c r="M972">
        <v>1411.5</v>
      </c>
      <c r="N972">
        <v>800</v>
      </c>
      <c r="O972" t="s">
        <v>984</v>
      </c>
      <c r="P972">
        <v>0.74734149704166997</v>
      </c>
      <c r="Q972">
        <v>0.87688371994538095</v>
      </c>
      <c r="R972" s="15">
        <v>2.7464635065534999E-2</v>
      </c>
      <c r="S972">
        <v>3.0625841605810399E-2</v>
      </c>
      <c r="T972">
        <v>0.57081796420724296</v>
      </c>
      <c r="U972">
        <v>0.57081796420724296</v>
      </c>
      <c r="V972">
        <v>1.1318729088639199</v>
      </c>
      <c r="W972">
        <v>3.21</v>
      </c>
      <c r="X972">
        <v>5.22</v>
      </c>
      <c r="Y972">
        <v>287009</v>
      </c>
      <c r="Z972">
        <v>16883</v>
      </c>
      <c r="AA972">
        <v>0.85</v>
      </c>
      <c r="AB972">
        <v>17</v>
      </c>
      <c r="AC972">
        <v>10</v>
      </c>
      <c r="AD972">
        <v>7</v>
      </c>
      <c r="AE972">
        <v>58.82</v>
      </c>
      <c r="AF972">
        <v>12</v>
      </c>
      <c r="AG972">
        <v>7</v>
      </c>
      <c r="AH972">
        <v>3</v>
      </c>
      <c r="AI972">
        <v>7</v>
      </c>
    </row>
    <row r="973" spans="1:35" x14ac:dyDescent="0.2">
      <c r="A973" s="102">
        <v>1121</v>
      </c>
      <c r="B973">
        <v>3048</v>
      </c>
      <c r="C973" t="s">
        <v>1226</v>
      </c>
      <c r="D973" t="s">
        <v>1004</v>
      </c>
      <c r="E973">
        <v>1026</v>
      </c>
      <c r="F973">
        <v>1031</v>
      </c>
      <c r="G973">
        <v>1000</v>
      </c>
      <c r="H973" t="s">
        <v>981</v>
      </c>
      <c r="I973">
        <v>3076</v>
      </c>
      <c r="J973" t="s">
        <v>1227</v>
      </c>
      <c r="K973" t="s">
        <v>988</v>
      </c>
      <c r="L973">
        <v>1298</v>
      </c>
      <c r="M973">
        <v>1320</v>
      </c>
      <c r="N973">
        <v>800</v>
      </c>
      <c r="O973" t="s">
        <v>984</v>
      </c>
      <c r="P973">
        <v>0.73535283179948696</v>
      </c>
      <c r="Q973">
        <v>0.93867044603288696</v>
      </c>
      <c r="R973">
        <v>0.28016911586591398</v>
      </c>
      <c r="S973">
        <v>4.1003750311189397E-3</v>
      </c>
      <c r="T973">
        <v>2.3227105749355399</v>
      </c>
      <c r="U973">
        <v>2.3227105749355399</v>
      </c>
      <c r="V973">
        <v>2.5264567330652001</v>
      </c>
      <c r="W973">
        <v>14.31</v>
      </c>
      <c r="X973">
        <v>2.37</v>
      </c>
      <c r="Y973">
        <v>286868</v>
      </c>
      <c r="Z973">
        <v>12473</v>
      </c>
      <c r="AA973">
        <v>0.71</v>
      </c>
      <c r="AB973">
        <v>23</v>
      </c>
      <c r="AC973">
        <v>15</v>
      </c>
      <c r="AD973">
        <v>8</v>
      </c>
      <c r="AE973">
        <v>65.22</v>
      </c>
      <c r="AF973">
        <v>10</v>
      </c>
      <c r="AG973">
        <v>14</v>
      </c>
      <c r="AH973">
        <v>6</v>
      </c>
      <c r="AI973">
        <v>3</v>
      </c>
    </row>
    <row r="974" spans="1:35" x14ac:dyDescent="0.2">
      <c r="A974" s="102">
        <v>4039</v>
      </c>
      <c r="B974">
        <v>2296</v>
      </c>
      <c r="C974" t="s">
        <v>1653</v>
      </c>
      <c r="D974" t="s">
        <v>1006</v>
      </c>
      <c r="E974">
        <v>634</v>
      </c>
      <c r="F974">
        <v>638</v>
      </c>
      <c r="G974">
        <v>1500</v>
      </c>
      <c r="H974" t="s">
        <v>981</v>
      </c>
      <c r="I974">
        <v>3291</v>
      </c>
      <c r="J974" t="s">
        <v>55</v>
      </c>
      <c r="K974" t="s">
        <v>1000</v>
      </c>
      <c r="L974">
        <v>1320</v>
      </c>
      <c r="M974">
        <v>1382</v>
      </c>
      <c r="N974">
        <v>700</v>
      </c>
      <c r="O974" t="s">
        <v>984</v>
      </c>
      <c r="P974">
        <v>0.60730740919471804</v>
      </c>
      <c r="Q974">
        <v>0.86400441500214598</v>
      </c>
      <c r="R974">
        <v>0.438932709105889</v>
      </c>
      <c r="S974">
        <v>5.7510550964340698E-2</v>
      </c>
      <c r="T974">
        <v>1.4782399213771</v>
      </c>
      <c r="U974">
        <v>1.4782399213771</v>
      </c>
      <c r="V974">
        <v>1.2524298267176801</v>
      </c>
      <c r="W974">
        <v>9.02</v>
      </c>
      <c r="X974">
        <v>1.08</v>
      </c>
      <c r="Y974">
        <v>286754</v>
      </c>
      <c r="Z974">
        <v>13655</v>
      </c>
      <c r="AA974">
        <v>0.62</v>
      </c>
      <c r="AB974">
        <v>21</v>
      </c>
      <c r="AC974">
        <v>13</v>
      </c>
      <c r="AD974">
        <v>8</v>
      </c>
      <c r="AE974">
        <v>61.9</v>
      </c>
      <c r="AF974">
        <v>12</v>
      </c>
      <c r="AG974">
        <v>9</v>
      </c>
      <c r="AH974">
        <v>5</v>
      </c>
      <c r="AI974">
        <v>7</v>
      </c>
    </row>
    <row r="975" spans="1:35" x14ac:dyDescent="0.2">
      <c r="A975" s="102">
        <v>1182</v>
      </c>
      <c r="B975">
        <v>1662</v>
      </c>
      <c r="C975" t="s">
        <v>481</v>
      </c>
      <c r="D975" t="s">
        <v>1139</v>
      </c>
      <c r="E975">
        <v>2007</v>
      </c>
      <c r="F975">
        <v>2085</v>
      </c>
      <c r="G975">
        <v>400</v>
      </c>
      <c r="H975" t="s">
        <v>981</v>
      </c>
      <c r="I975">
        <v>6287</v>
      </c>
      <c r="J975" t="s">
        <v>1050</v>
      </c>
      <c r="K975" t="s">
        <v>992</v>
      </c>
      <c r="L975">
        <v>2164</v>
      </c>
      <c r="M975">
        <v>2234</v>
      </c>
      <c r="N975">
        <v>400</v>
      </c>
      <c r="O975" t="s">
        <v>984</v>
      </c>
      <c r="P975">
        <v>0.921751625115805</v>
      </c>
      <c r="Q975">
        <v>0.93731244302284999</v>
      </c>
      <c r="R975" s="15">
        <v>0.17750900373242301</v>
      </c>
      <c r="S975">
        <v>8.3012837979309695E-2</v>
      </c>
      <c r="T975">
        <v>0.51273748248560203</v>
      </c>
      <c r="U975">
        <v>0.51273748248560203</v>
      </c>
      <c r="V975">
        <v>0.60007723037051197</v>
      </c>
      <c r="W975">
        <v>3.08</v>
      </c>
      <c r="X975">
        <v>6.67</v>
      </c>
      <c r="Y975">
        <v>286303</v>
      </c>
      <c r="Z975">
        <v>17894</v>
      </c>
      <c r="AA975">
        <v>0.91</v>
      </c>
      <c r="AB975">
        <v>16</v>
      </c>
      <c r="AC975">
        <v>10</v>
      </c>
      <c r="AD975">
        <v>6</v>
      </c>
      <c r="AE975">
        <v>62.5</v>
      </c>
      <c r="AF975">
        <v>12</v>
      </c>
      <c r="AG975">
        <v>7</v>
      </c>
      <c r="AH975">
        <v>4</v>
      </c>
      <c r="AI975">
        <v>5</v>
      </c>
    </row>
    <row r="976" spans="1:35" x14ac:dyDescent="0.2">
      <c r="A976" s="102">
        <v>378</v>
      </c>
      <c r="B976">
        <v>3099</v>
      </c>
      <c r="C976" t="s">
        <v>33</v>
      </c>
      <c r="D976" t="s">
        <v>1004</v>
      </c>
      <c r="E976">
        <v>650</v>
      </c>
      <c r="F976">
        <v>664</v>
      </c>
      <c r="G976">
        <v>1600</v>
      </c>
      <c r="H976" t="s">
        <v>981</v>
      </c>
      <c r="I976">
        <v>7762</v>
      </c>
      <c r="J976" t="s">
        <v>1134</v>
      </c>
      <c r="K976" t="s">
        <v>989</v>
      </c>
      <c r="L976">
        <v>340</v>
      </c>
      <c r="M976">
        <v>357</v>
      </c>
      <c r="N976">
        <v>3000</v>
      </c>
      <c r="O976" t="s">
        <v>984</v>
      </c>
      <c r="P976">
        <v>0.85158688012302497</v>
      </c>
      <c r="Q976">
        <v>0.95772077455842797</v>
      </c>
      <c r="R976">
        <v>0.229143130480712</v>
      </c>
      <c r="S976">
        <v>4.8255723322472001E-2</v>
      </c>
      <c r="T976">
        <v>1.6736147408125699</v>
      </c>
      <c r="U976">
        <v>1.6736147408125699</v>
      </c>
      <c r="V976">
        <v>2.1266322509791999</v>
      </c>
      <c r="W976">
        <v>8.76</v>
      </c>
      <c r="X976">
        <v>0.81</v>
      </c>
      <c r="Y976">
        <v>286146</v>
      </c>
      <c r="Z976">
        <v>14307</v>
      </c>
      <c r="AA976">
        <v>0.68</v>
      </c>
      <c r="AB976">
        <v>20</v>
      </c>
      <c r="AC976">
        <v>11</v>
      </c>
      <c r="AD976">
        <v>9</v>
      </c>
      <c r="AE976">
        <v>55</v>
      </c>
      <c r="AF976">
        <v>13</v>
      </c>
      <c r="AG976">
        <v>7</v>
      </c>
      <c r="AH976">
        <v>6</v>
      </c>
      <c r="AI976">
        <v>7</v>
      </c>
    </row>
    <row r="977" spans="1:35" x14ac:dyDescent="0.2">
      <c r="A977" s="102">
        <v>606</v>
      </c>
      <c r="B977">
        <v>1963</v>
      </c>
      <c r="C977" t="s">
        <v>1171</v>
      </c>
      <c r="D977" t="s">
        <v>990</v>
      </c>
      <c r="E977">
        <v>1026</v>
      </c>
      <c r="F977">
        <v>1018</v>
      </c>
      <c r="G977">
        <v>1000</v>
      </c>
      <c r="H977" t="s">
        <v>984</v>
      </c>
      <c r="I977">
        <v>3076</v>
      </c>
      <c r="J977" t="s">
        <v>1227</v>
      </c>
      <c r="K977" t="s">
        <v>988</v>
      </c>
      <c r="L977">
        <v>1298</v>
      </c>
      <c r="M977">
        <v>1320</v>
      </c>
      <c r="N977">
        <v>800</v>
      </c>
      <c r="O977" t="s">
        <v>981</v>
      </c>
      <c r="P977">
        <v>0.936745862916182</v>
      </c>
      <c r="Q977">
        <v>0.95108545135240996</v>
      </c>
      <c r="R977">
        <v>0.24195960023326399</v>
      </c>
      <c r="S977" s="15">
        <v>3.4252022361478798E-2</v>
      </c>
      <c r="T977">
        <v>-0.16773302820116201</v>
      </c>
      <c r="U977">
        <v>0.16773302820116201</v>
      </c>
      <c r="V977">
        <v>4.71175796589135E-2</v>
      </c>
      <c r="W977">
        <v>-1.6</v>
      </c>
      <c r="X977">
        <v>3.6</v>
      </c>
      <c r="Y977">
        <v>285908</v>
      </c>
      <c r="Z977">
        <v>12996</v>
      </c>
      <c r="AA977">
        <v>0.72</v>
      </c>
      <c r="AB977">
        <v>22</v>
      </c>
      <c r="AC977">
        <v>13</v>
      </c>
      <c r="AD977">
        <v>9</v>
      </c>
      <c r="AE977">
        <v>59.09</v>
      </c>
      <c r="AF977">
        <v>10</v>
      </c>
      <c r="AG977">
        <v>12</v>
      </c>
      <c r="AH977">
        <v>4</v>
      </c>
      <c r="AI977">
        <v>6</v>
      </c>
    </row>
    <row r="978" spans="1:35" x14ac:dyDescent="0.2">
      <c r="A978" s="102">
        <v>3746</v>
      </c>
      <c r="B978">
        <v>4919</v>
      </c>
      <c r="C978" t="s">
        <v>579</v>
      </c>
      <c r="D978" t="s">
        <v>1003</v>
      </c>
      <c r="E978">
        <v>4960</v>
      </c>
      <c r="F978">
        <v>5070</v>
      </c>
      <c r="G978">
        <v>200</v>
      </c>
      <c r="H978" t="s">
        <v>981</v>
      </c>
      <c r="I978">
        <v>5991</v>
      </c>
      <c r="J978" t="s">
        <v>859</v>
      </c>
      <c r="K978" t="s">
        <v>1126</v>
      </c>
      <c r="L978">
        <v>697</v>
      </c>
      <c r="M978">
        <v>698</v>
      </c>
      <c r="N978">
        <v>1500</v>
      </c>
      <c r="O978" t="s">
        <v>984</v>
      </c>
      <c r="P978">
        <v>0.77837258622929595</v>
      </c>
      <c r="Q978">
        <v>0.87472817849537399</v>
      </c>
      <c r="R978">
        <v>0.33288808875870601</v>
      </c>
      <c r="S978">
        <v>2.26671636398703E-3</v>
      </c>
      <c r="T978">
        <v>0.36307190506700399</v>
      </c>
      <c r="U978">
        <v>0.36307190506700399</v>
      </c>
      <c r="V978">
        <v>0.14197429243182499</v>
      </c>
      <c r="W978">
        <v>2.54</v>
      </c>
      <c r="X978">
        <v>3.25</v>
      </c>
      <c r="Y978">
        <v>285876</v>
      </c>
      <c r="Z978">
        <v>11912</v>
      </c>
      <c r="AA978">
        <v>0.82</v>
      </c>
      <c r="AB978">
        <v>24</v>
      </c>
      <c r="AC978">
        <v>16</v>
      </c>
      <c r="AD978">
        <v>8</v>
      </c>
      <c r="AE978">
        <v>66.67</v>
      </c>
      <c r="AF978">
        <v>9</v>
      </c>
      <c r="AG978">
        <v>13</v>
      </c>
      <c r="AH978">
        <v>7</v>
      </c>
      <c r="AI978">
        <v>4</v>
      </c>
    </row>
    <row r="979" spans="1:35" x14ac:dyDescent="0.2">
      <c r="A979" s="102">
        <v>4059</v>
      </c>
      <c r="B979">
        <v>1911</v>
      </c>
      <c r="C979" t="s">
        <v>49</v>
      </c>
      <c r="D979" t="s">
        <v>990</v>
      </c>
      <c r="E979">
        <v>1217</v>
      </c>
      <c r="F979">
        <v>1234</v>
      </c>
      <c r="G979">
        <v>800</v>
      </c>
      <c r="H979" t="s">
        <v>984</v>
      </c>
      <c r="I979">
        <v>7729</v>
      </c>
      <c r="J979" t="s">
        <v>462</v>
      </c>
      <c r="K979" t="s">
        <v>989</v>
      </c>
      <c r="L979">
        <v>3650</v>
      </c>
      <c r="M979">
        <v>3480</v>
      </c>
      <c r="N979">
        <v>300</v>
      </c>
      <c r="O979" t="s">
        <v>981</v>
      </c>
      <c r="P979">
        <v>0.60956793216115102</v>
      </c>
      <c r="Q979">
        <v>0.86314459576250502</v>
      </c>
      <c r="R979" s="106">
        <v>0.38797385701478199</v>
      </c>
      <c r="S979">
        <v>1.96362404016284E-2</v>
      </c>
      <c r="T979">
        <v>-1.67549601062792</v>
      </c>
      <c r="U979">
        <v>1.67549601062792</v>
      </c>
      <c r="V979">
        <v>2.3847123021321299</v>
      </c>
      <c r="W979">
        <v>-18.78</v>
      </c>
      <c r="X979">
        <v>5.44</v>
      </c>
      <c r="Y979">
        <v>285724</v>
      </c>
      <c r="Z979">
        <v>16807</v>
      </c>
      <c r="AA979">
        <v>0.94</v>
      </c>
      <c r="AB979">
        <v>17</v>
      </c>
      <c r="AC979">
        <v>10</v>
      </c>
      <c r="AD979">
        <v>7</v>
      </c>
      <c r="AE979">
        <v>58.82</v>
      </c>
      <c r="AF979">
        <v>10</v>
      </c>
      <c r="AG979">
        <v>8</v>
      </c>
      <c r="AH979">
        <v>5</v>
      </c>
      <c r="AI979">
        <v>4</v>
      </c>
    </row>
    <row r="980" spans="1:35" x14ac:dyDescent="0.2">
      <c r="A980" s="102">
        <v>1095</v>
      </c>
      <c r="B980">
        <v>5233</v>
      </c>
      <c r="C980" t="s">
        <v>1127</v>
      </c>
      <c r="D980" t="s">
        <v>980</v>
      </c>
      <c r="E980">
        <v>2127</v>
      </c>
      <c r="F980">
        <v>2125</v>
      </c>
      <c r="G980">
        <v>500</v>
      </c>
      <c r="H980" t="s">
        <v>984</v>
      </c>
      <c r="I980">
        <v>7867</v>
      </c>
      <c r="J980" t="s">
        <v>1291</v>
      </c>
      <c r="K980" t="s">
        <v>1002</v>
      </c>
      <c r="L980">
        <v>913</v>
      </c>
      <c r="M980">
        <v>909</v>
      </c>
      <c r="N980">
        <v>1200</v>
      </c>
      <c r="O980" t="s">
        <v>981</v>
      </c>
      <c r="P980">
        <v>0.89549382987588799</v>
      </c>
      <c r="Q980">
        <v>0.93903096678804998</v>
      </c>
      <c r="R980" s="106">
        <v>0.16465894652508201</v>
      </c>
      <c r="S980" s="106">
        <v>6.5504703586471104E-3</v>
      </c>
      <c r="T980">
        <v>-1.34176192064139</v>
      </c>
      <c r="U980">
        <v>1.34176192064139</v>
      </c>
      <c r="V980">
        <v>1.4691155695260001</v>
      </c>
      <c r="W980">
        <v>-9.31</v>
      </c>
      <c r="X980">
        <v>2.66</v>
      </c>
      <c r="Y980">
        <v>285723</v>
      </c>
      <c r="Z980">
        <v>15038</v>
      </c>
      <c r="AA980">
        <v>0.81</v>
      </c>
      <c r="AB980">
        <v>19</v>
      </c>
      <c r="AC980">
        <v>12</v>
      </c>
      <c r="AD980">
        <v>7</v>
      </c>
      <c r="AE980">
        <v>63.16</v>
      </c>
      <c r="AF980">
        <v>10</v>
      </c>
      <c r="AG980">
        <v>7</v>
      </c>
      <c r="AH980">
        <v>4</v>
      </c>
      <c r="AI980">
        <v>8</v>
      </c>
    </row>
    <row r="981" spans="1:35" x14ac:dyDescent="0.2">
      <c r="A981" s="102">
        <v>3897</v>
      </c>
      <c r="B981">
        <v>3405</v>
      </c>
      <c r="C981" t="s">
        <v>1397</v>
      </c>
      <c r="D981" t="s">
        <v>1003</v>
      </c>
      <c r="E981">
        <v>1061</v>
      </c>
      <c r="F981">
        <v>1047</v>
      </c>
      <c r="G981">
        <v>1000</v>
      </c>
      <c r="H981" t="s">
        <v>984</v>
      </c>
      <c r="I981">
        <v>5706</v>
      </c>
      <c r="J981" t="s">
        <v>1240</v>
      </c>
      <c r="K981" t="s">
        <v>994</v>
      </c>
      <c r="L981">
        <v>2062</v>
      </c>
      <c r="M981">
        <v>2030</v>
      </c>
      <c r="N981">
        <v>500</v>
      </c>
      <c r="O981" t="s">
        <v>981</v>
      </c>
      <c r="P981">
        <v>0.84980824663983501</v>
      </c>
      <c r="Q981">
        <v>0.86938067741354597</v>
      </c>
      <c r="R981" s="15">
        <v>4.6317162796813402E-2</v>
      </c>
      <c r="S981">
        <v>2.5846979816075099E-2</v>
      </c>
      <c r="T981">
        <v>-0.19701170386587699</v>
      </c>
      <c r="U981">
        <v>0.19701170386587699</v>
      </c>
      <c r="V981">
        <v>0.13816961880527501</v>
      </c>
      <c r="W981">
        <v>-2.19</v>
      </c>
      <c r="X981">
        <v>3.15</v>
      </c>
      <c r="Y981">
        <v>285677</v>
      </c>
      <c r="Z981">
        <v>16805</v>
      </c>
      <c r="AA981">
        <v>0.97</v>
      </c>
      <c r="AB981">
        <v>17</v>
      </c>
      <c r="AC981">
        <v>11</v>
      </c>
      <c r="AD981">
        <v>6</v>
      </c>
      <c r="AE981">
        <v>64.709999999999994</v>
      </c>
      <c r="AF981">
        <v>9</v>
      </c>
      <c r="AG981">
        <v>8</v>
      </c>
      <c r="AH981">
        <v>6</v>
      </c>
      <c r="AI981">
        <v>3</v>
      </c>
    </row>
    <row r="982" spans="1:35" x14ac:dyDescent="0.2">
      <c r="A982" s="102">
        <v>3981</v>
      </c>
      <c r="B982">
        <v>1969</v>
      </c>
      <c r="C982" t="s">
        <v>1254</v>
      </c>
      <c r="D982" t="s">
        <v>990</v>
      </c>
      <c r="E982">
        <v>1693</v>
      </c>
      <c r="F982">
        <v>1678</v>
      </c>
      <c r="G982">
        <v>600</v>
      </c>
      <c r="H982" t="s">
        <v>981</v>
      </c>
      <c r="I982">
        <v>6592</v>
      </c>
      <c r="J982" t="s">
        <v>1153</v>
      </c>
      <c r="K982" t="s">
        <v>986</v>
      </c>
      <c r="L982">
        <v>3160</v>
      </c>
      <c r="M982">
        <v>3160</v>
      </c>
      <c r="N982">
        <v>300</v>
      </c>
      <c r="O982" t="s">
        <v>984</v>
      </c>
      <c r="P982">
        <v>0.71933176558138201</v>
      </c>
      <c r="Q982">
        <v>0.866717565965054</v>
      </c>
      <c r="R982">
        <v>0.43986415320663602</v>
      </c>
      <c r="S982">
        <v>8.2640647776861795E-2</v>
      </c>
      <c r="T982">
        <v>1.09767980522008</v>
      </c>
      <c r="U982">
        <v>1.09767980522008</v>
      </c>
      <c r="V982">
        <v>0.82782384378298202</v>
      </c>
      <c r="W982">
        <v>6.65</v>
      </c>
      <c r="X982">
        <v>6.2</v>
      </c>
      <c r="Y982">
        <v>285545</v>
      </c>
      <c r="Z982">
        <v>21965</v>
      </c>
      <c r="AA982">
        <v>1.3</v>
      </c>
      <c r="AB982">
        <v>13</v>
      </c>
      <c r="AC982">
        <v>10</v>
      </c>
      <c r="AD982">
        <v>3</v>
      </c>
      <c r="AE982">
        <v>76.92</v>
      </c>
      <c r="AF982">
        <v>10</v>
      </c>
      <c r="AG982">
        <v>8</v>
      </c>
      <c r="AH982">
        <v>3</v>
      </c>
      <c r="AI982">
        <v>2</v>
      </c>
    </row>
    <row r="983" spans="1:35" x14ac:dyDescent="0.2">
      <c r="A983" s="102">
        <v>3635</v>
      </c>
      <c r="B983">
        <v>2587</v>
      </c>
      <c r="C983" t="s">
        <v>1364</v>
      </c>
      <c r="D983" t="s">
        <v>1006</v>
      </c>
      <c r="E983">
        <v>4100</v>
      </c>
      <c r="F983">
        <v>4075</v>
      </c>
      <c r="G983">
        <v>200</v>
      </c>
      <c r="H983" t="s">
        <v>981</v>
      </c>
      <c r="I983">
        <v>7458</v>
      </c>
      <c r="J983" t="s">
        <v>1308</v>
      </c>
      <c r="K983" t="s">
        <v>988</v>
      </c>
      <c r="L983">
        <v>3450</v>
      </c>
      <c r="M983">
        <v>3455</v>
      </c>
      <c r="N983">
        <v>200</v>
      </c>
      <c r="O983" t="s">
        <v>984</v>
      </c>
      <c r="P983">
        <v>0.614734362160404</v>
      </c>
      <c r="Q983">
        <v>0.878003244408463</v>
      </c>
      <c r="R983">
        <v>0.26827403330551802</v>
      </c>
      <c r="S983">
        <v>3.7048366816301E-3</v>
      </c>
      <c r="T983">
        <v>0.11320744153665201</v>
      </c>
      <c r="U983">
        <v>0.11320744153665201</v>
      </c>
      <c r="V983">
        <v>0.22493254325058801</v>
      </c>
      <c r="W983">
        <v>2.1</v>
      </c>
      <c r="X983">
        <v>15.21</v>
      </c>
      <c r="Y983">
        <v>285387</v>
      </c>
      <c r="Z983">
        <v>20385</v>
      </c>
      <c r="AA983">
        <v>1.08</v>
      </c>
      <c r="AB983">
        <v>14</v>
      </c>
      <c r="AC983">
        <v>8</v>
      </c>
      <c r="AD983">
        <v>6</v>
      </c>
      <c r="AE983">
        <v>57.14</v>
      </c>
      <c r="AF983">
        <v>10</v>
      </c>
      <c r="AG983">
        <v>8</v>
      </c>
      <c r="AH983">
        <v>3</v>
      </c>
      <c r="AI983">
        <v>3</v>
      </c>
    </row>
    <row r="984" spans="1:35" x14ac:dyDescent="0.2">
      <c r="A984" s="102">
        <v>687</v>
      </c>
      <c r="B984">
        <v>9602</v>
      </c>
      <c r="C984" t="s">
        <v>1650</v>
      </c>
      <c r="D984" t="s">
        <v>983</v>
      </c>
      <c r="E984">
        <v>3720</v>
      </c>
      <c r="F984">
        <v>3785</v>
      </c>
      <c r="G984">
        <v>200</v>
      </c>
      <c r="H984" t="s">
        <v>981</v>
      </c>
      <c r="I984">
        <v>9766</v>
      </c>
      <c r="J984" t="s">
        <v>1628</v>
      </c>
      <c r="K984" t="s">
        <v>983</v>
      </c>
      <c r="L984">
        <v>3500</v>
      </c>
      <c r="M984">
        <v>3385</v>
      </c>
      <c r="N984">
        <v>200</v>
      </c>
      <c r="O984" t="s">
        <v>984</v>
      </c>
      <c r="P984">
        <v>0.62241018926273295</v>
      </c>
      <c r="Q984">
        <v>0.94902157933925901</v>
      </c>
      <c r="R984">
        <v>0.152324297391457</v>
      </c>
      <c r="S984" s="15">
        <v>1.8369689272428899E-3</v>
      </c>
      <c r="T984">
        <v>1.35632146974264</v>
      </c>
      <c r="U984">
        <v>1.35632146974264</v>
      </c>
      <c r="V984">
        <v>1.06841631529357</v>
      </c>
      <c r="W984">
        <v>10.5</v>
      </c>
      <c r="X984">
        <v>10.57</v>
      </c>
      <c r="Y984">
        <v>285366</v>
      </c>
      <c r="Z984">
        <v>25942</v>
      </c>
      <c r="AA984">
        <v>1.31</v>
      </c>
      <c r="AB984">
        <v>11</v>
      </c>
      <c r="AC984">
        <v>5</v>
      </c>
      <c r="AD984">
        <v>6</v>
      </c>
      <c r="AE984">
        <v>45.45</v>
      </c>
      <c r="AF984">
        <v>13</v>
      </c>
      <c r="AG984">
        <v>4</v>
      </c>
      <c r="AH984">
        <v>2</v>
      </c>
      <c r="AI984">
        <v>5</v>
      </c>
    </row>
    <row r="985" spans="1:35" x14ac:dyDescent="0.2">
      <c r="A985" s="102">
        <v>1305</v>
      </c>
      <c r="B985">
        <v>4631</v>
      </c>
      <c r="C985" t="s">
        <v>1183</v>
      </c>
      <c r="D985" t="s">
        <v>1003</v>
      </c>
      <c r="E985">
        <v>2599</v>
      </c>
      <c r="F985">
        <v>2630</v>
      </c>
      <c r="G985">
        <v>400</v>
      </c>
      <c r="H985" t="s">
        <v>981</v>
      </c>
      <c r="I985">
        <v>8750</v>
      </c>
      <c r="J985" t="s">
        <v>27</v>
      </c>
      <c r="K985" t="s">
        <v>1111</v>
      </c>
      <c r="L985">
        <v>1257.5</v>
      </c>
      <c r="M985">
        <v>1233</v>
      </c>
      <c r="N985">
        <v>900</v>
      </c>
      <c r="O985" t="s">
        <v>984</v>
      </c>
      <c r="P985">
        <v>0.89218057570117804</v>
      </c>
      <c r="Q985">
        <v>0.934935558750698</v>
      </c>
      <c r="R985">
        <v>5.1233580099799897E-3</v>
      </c>
      <c r="S985">
        <v>2.9680217962824002E-3</v>
      </c>
      <c r="T985">
        <v>3.9294104723566301</v>
      </c>
      <c r="U985">
        <v>3.9294104723566301</v>
      </c>
      <c r="V985">
        <v>2.8103077926477802</v>
      </c>
      <c r="W985">
        <v>15.59</v>
      </c>
      <c r="X985">
        <v>5.48</v>
      </c>
      <c r="Y985">
        <v>285324</v>
      </c>
      <c r="Z985">
        <v>20380</v>
      </c>
      <c r="AA985">
        <v>0.87</v>
      </c>
      <c r="AB985">
        <v>14</v>
      </c>
      <c r="AC985">
        <v>7</v>
      </c>
      <c r="AD985">
        <v>7</v>
      </c>
      <c r="AE985">
        <v>50</v>
      </c>
      <c r="AF985">
        <v>12</v>
      </c>
      <c r="AG985">
        <v>6</v>
      </c>
      <c r="AH985">
        <v>2</v>
      </c>
      <c r="AI985">
        <v>6</v>
      </c>
    </row>
    <row r="986" spans="1:35" x14ac:dyDescent="0.2">
      <c r="A986" s="102">
        <v>1297</v>
      </c>
      <c r="B986">
        <v>3632</v>
      </c>
      <c r="C986" t="s">
        <v>1630</v>
      </c>
      <c r="D986" t="s">
        <v>983</v>
      </c>
      <c r="E986">
        <v>448</v>
      </c>
      <c r="F986">
        <v>444</v>
      </c>
      <c r="G986">
        <v>2400</v>
      </c>
      <c r="H986" t="s">
        <v>981</v>
      </c>
      <c r="I986">
        <v>7211</v>
      </c>
      <c r="J986" t="s">
        <v>25</v>
      </c>
      <c r="K986" t="s">
        <v>996</v>
      </c>
      <c r="L986">
        <v>295</v>
      </c>
      <c r="M986">
        <v>288</v>
      </c>
      <c r="N986">
        <v>3700</v>
      </c>
      <c r="O986" t="s">
        <v>984</v>
      </c>
      <c r="P986">
        <v>0.595004046130444</v>
      </c>
      <c r="Q986">
        <v>0.93504709390650997</v>
      </c>
      <c r="R986">
        <v>0.23410058035305401</v>
      </c>
      <c r="S986" s="15">
        <v>5.5737318716465497E-5</v>
      </c>
      <c r="T986">
        <v>2.0482317285599301</v>
      </c>
      <c r="U986">
        <v>2.0482317285599301</v>
      </c>
      <c r="V986">
        <v>2.0000707400448299</v>
      </c>
      <c r="W986">
        <v>16.82</v>
      </c>
      <c r="X986">
        <v>0</v>
      </c>
      <c r="Y986">
        <v>285277</v>
      </c>
      <c r="Z986">
        <v>13585</v>
      </c>
      <c r="AA986">
        <v>0.64</v>
      </c>
      <c r="AB986">
        <v>21</v>
      </c>
      <c r="AC986">
        <v>15</v>
      </c>
      <c r="AD986">
        <v>6</v>
      </c>
      <c r="AE986">
        <v>71.430000000000007</v>
      </c>
      <c r="AF986">
        <v>11</v>
      </c>
      <c r="AG986">
        <v>11</v>
      </c>
      <c r="AH986">
        <v>4</v>
      </c>
      <c r="AI986">
        <v>6</v>
      </c>
    </row>
    <row r="987" spans="1:35" x14ac:dyDescent="0.2">
      <c r="A987" s="102">
        <v>678</v>
      </c>
      <c r="B987">
        <v>7012</v>
      </c>
      <c r="C987" t="s">
        <v>1148</v>
      </c>
      <c r="D987" t="s">
        <v>996</v>
      </c>
      <c r="E987">
        <v>1509</v>
      </c>
      <c r="F987">
        <v>1511</v>
      </c>
      <c r="G987">
        <v>600</v>
      </c>
      <c r="H987" t="s">
        <v>984</v>
      </c>
      <c r="I987">
        <v>7943</v>
      </c>
      <c r="J987" t="s">
        <v>1646</v>
      </c>
      <c r="K987" t="s">
        <v>980</v>
      </c>
      <c r="L987">
        <v>2195</v>
      </c>
      <c r="M987">
        <v>2230</v>
      </c>
      <c r="N987">
        <v>400</v>
      </c>
      <c r="O987" t="s">
        <v>981</v>
      </c>
      <c r="P987">
        <v>0.88804628940767605</v>
      </c>
      <c r="Q987">
        <v>0.94915397145555502</v>
      </c>
      <c r="R987">
        <v>0.13956108690185601</v>
      </c>
      <c r="S987">
        <v>2.9991181342810001E-2</v>
      </c>
      <c r="T987">
        <v>-2.1908790416820598</v>
      </c>
      <c r="U987">
        <v>2.1908790416820598</v>
      </c>
      <c r="V987">
        <v>2.2879720558123999</v>
      </c>
      <c r="W987">
        <v>-17.87</v>
      </c>
      <c r="X987">
        <v>1.64</v>
      </c>
      <c r="Y987">
        <v>285087</v>
      </c>
      <c r="Z987">
        <v>23757</v>
      </c>
      <c r="AA987">
        <v>1.27</v>
      </c>
      <c r="AB987">
        <v>12</v>
      </c>
      <c r="AC987">
        <v>9</v>
      </c>
      <c r="AD987">
        <v>3</v>
      </c>
      <c r="AE987">
        <v>75</v>
      </c>
      <c r="AF987">
        <v>10</v>
      </c>
      <c r="AG987">
        <v>8</v>
      </c>
      <c r="AH987">
        <v>2</v>
      </c>
      <c r="AI987">
        <v>2</v>
      </c>
    </row>
    <row r="988" spans="1:35" x14ac:dyDescent="0.2">
      <c r="A988" s="102">
        <v>2272</v>
      </c>
      <c r="B988">
        <v>4689</v>
      </c>
      <c r="C988" t="s">
        <v>1108</v>
      </c>
      <c r="D988" t="s">
        <v>983</v>
      </c>
      <c r="E988">
        <v>433</v>
      </c>
      <c r="F988">
        <v>430</v>
      </c>
      <c r="G988">
        <v>2100</v>
      </c>
      <c r="H988" t="s">
        <v>981</v>
      </c>
      <c r="I988">
        <v>4812</v>
      </c>
      <c r="J988" t="s">
        <v>575</v>
      </c>
      <c r="K988" t="s">
        <v>983</v>
      </c>
      <c r="L988">
        <v>4530</v>
      </c>
      <c r="M988">
        <v>4605</v>
      </c>
      <c r="N988">
        <v>200</v>
      </c>
      <c r="O988" t="s">
        <v>984</v>
      </c>
      <c r="P988">
        <v>0.92938250477500595</v>
      </c>
      <c r="Q988">
        <v>0.91381735495307403</v>
      </c>
      <c r="R988">
        <v>0.36004073272431403</v>
      </c>
      <c r="S988" s="15">
        <v>3.34265363895365E-2</v>
      </c>
      <c r="T988">
        <v>0.58726423076061496</v>
      </c>
      <c r="U988">
        <v>0.58726423076061496</v>
      </c>
      <c r="V988">
        <v>1.2939045757149501</v>
      </c>
      <c r="W988">
        <v>2.29</v>
      </c>
      <c r="X988">
        <v>1.95</v>
      </c>
      <c r="Y988">
        <v>284995</v>
      </c>
      <c r="Z988">
        <v>19000</v>
      </c>
      <c r="AA988">
        <v>1.1000000000000001</v>
      </c>
      <c r="AB988">
        <v>15</v>
      </c>
      <c r="AC988">
        <v>9</v>
      </c>
      <c r="AD988">
        <v>6</v>
      </c>
      <c r="AE988">
        <v>60</v>
      </c>
      <c r="AF988">
        <v>9</v>
      </c>
      <c r="AG988">
        <v>9</v>
      </c>
      <c r="AH988">
        <v>5</v>
      </c>
      <c r="AI988">
        <v>1</v>
      </c>
    </row>
    <row r="989" spans="1:35" x14ac:dyDescent="0.2">
      <c r="A989" s="102">
        <v>4372</v>
      </c>
      <c r="B989">
        <v>4212</v>
      </c>
      <c r="C989" t="s">
        <v>564</v>
      </c>
      <c r="D989" t="s">
        <v>1003</v>
      </c>
      <c r="E989">
        <v>2203</v>
      </c>
      <c r="F989">
        <v>2130</v>
      </c>
      <c r="G989">
        <v>500</v>
      </c>
      <c r="H989" t="s">
        <v>981</v>
      </c>
      <c r="I989">
        <v>6448</v>
      </c>
      <c r="J989" t="s">
        <v>377</v>
      </c>
      <c r="K989" t="s">
        <v>986</v>
      </c>
      <c r="L989">
        <v>1835</v>
      </c>
      <c r="M989">
        <v>1805</v>
      </c>
      <c r="N989">
        <v>600</v>
      </c>
      <c r="O989" t="s">
        <v>984</v>
      </c>
      <c r="P989">
        <v>0.89071610009689695</v>
      </c>
      <c r="Q989">
        <v>0.85074795793453795</v>
      </c>
      <c r="R989">
        <v>3.4400036630908598E-2</v>
      </c>
      <c r="S989" s="15">
        <v>8.1684761436495001E-2</v>
      </c>
      <c r="T989">
        <v>0.48779815038808599</v>
      </c>
      <c r="U989">
        <v>0.48779815038808599</v>
      </c>
      <c r="V989">
        <v>0.31666671741028102</v>
      </c>
      <c r="W989">
        <v>2.36</v>
      </c>
      <c r="X989">
        <v>1.69</v>
      </c>
      <c r="Y989">
        <v>284742</v>
      </c>
      <c r="Z989">
        <v>16750</v>
      </c>
      <c r="AA989">
        <v>0.85</v>
      </c>
      <c r="AB989">
        <v>17</v>
      </c>
      <c r="AC989">
        <v>11</v>
      </c>
      <c r="AD989">
        <v>6</v>
      </c>
      <c r="AE989">
        <v>64.709999999999994</v>
      </c>
      <c r="AF989">
        <v>9</v>
      </c>
      <c r="AG989">
        <v>9</v>
      </c>
      <c r="AH989">
        <v>5</v>
      </c>
      <c r="AI989">
        <v>3</v>
      </c>
    </row>
    <row r="990" spans="1:35" x14ac:dyDescent="0.2">
      <c r="A990" s="102">
        <v>2084</v>
      </c>
      <c r="B990">
        <v>1861</v>
      </c>
      <c r="C990" t="s">
        <v>1321</v>
      </c>
      <c r="D990" t="s">
        <v>990</v>
      </c>
      <c r="E990">
        <v>2449</v>
      </c>
      <c r="F990">
        <v>2438</v>
      </c>
      <c r="G990">
        <v>400</v>
      </c>
      <c r="H990" t="s">
        <v>981</v>
      </c>
      <c r="I990">
        <v>3291</v>
      </c>
      <c r="J990" t="s">
        <v>55</v>
      </c>
      <c r="K990" t="s">
        <v>1000</v>
      </c>
      <c r="L990">
        <v>1320</v>
      </c>
      <c r="M990">
        <v>1382</v>
      </c>
      <c r="N990">
        <v>700</v>
      </c>
      <c r="O990" t="s">
        <v>984</v>
      </c>
      <c r="P990">
        <v>0.82407695280863902</v>
      </c>
      <c r="Q990">
        <v>0.91806826446507295</v>
      </c>
      <c r="R990" s="15">
        <v>0.33111924181562902</v>
      </c>
      <c r="S990" s="106">
        <v>3.9812583409728503E-3</v>
      </c>
      <c r="T990">
        <v>0.180954320671355</v>
      </c>
      <c r="U990">
        <v>0.180954320671355</v>
      </c>
      <c r="V990">
        <v>4.86298043296945E-2</v>
      </c>
      <c r="W990">
        <v>1.1599999999999999</v>
      </c>
      <c r="X990">
        <v>0.8</v>
      </c>
      <c r="Y990">
        <v>284704</v>
      </c>
      <c r="Z990">
        <v>20336</v>
      </c>
      <c r="AA990">
        <v>1.1299999999999999</v>
      </c>
      <c r="AB990">
        <v>14</v>
      </c>
      <c r="AC990">
        <v>8</v>
      </c>
      <c r="AD990">
        <v>6</v>
      </c>
      <c r="AE990">
        <v>57.14</v>
      </c>
      <c r="AF990">
        <v>11</v>
      </c>
      <c r="AG990">
        <v>8</v>
      </c>
      <c r="AH990">
        <v>2</v>
      </c>
      <c r="AI990">
        <v>4</v>
      </c>
    </row>
    <row r="991" spans="1:35" x14ac:dyDescent="0.2">
      <c r="A991" s="102">
        <v>2454</v>
      </c>
      <c r="B991">
        <v>2501</v>
      </c>
      <c r="C991" t="s">
        <v>501</v>
      </c>
      <c r="D991" t="s">
        <v>1006</v>
      </c>
      <c r="E991">
        <v>1962</v>
      </c>
      <c r="F991">
        <v>2008</v>
      </c>
      <c r="G991">
        <v>400</v>
      </c>
      <c r="H991" t="s">
        <v>984</v>
      </c>
      <c r="I991">
        <v>9715</v>
      </c>
      <c r="J991" t="s">
        <v>1239</v>
      </c>
      <c r="K991" t="s">
        <v>993</v>
      </c>
      <c r="L991">
        <v>2170</v>
      </c>
      <c r="M991">
        <v>2208</v>
      </c>
      <c r="N991">
        <v>400</v>
      </c>
      <c r="O991" t="s">
        <v>981</v>
      </c>
      <c r="P991">
        <v>0.87874418932844101</v>
      </c>
      <c r="Q991">
        <v>0.90925539779373099</v>
      </c>
      <c r="R991" s="106">
        <v>0.19156984113636599</v>
      </c>
      <c r="S991" s="106">
        <v>4.40527475450362E-2</v>
      </c>
      <c r="T991">
        <v>-0.95462921240783005</v>
      </c>
      <c r="U991">
        <v>0.95462921240783005</v>
      </c>
      <c r="V991">
        <v>1.2892703937149399</v>
      </c>
      <c r="W991">
        <v>-7.37</v>
      </c>
      <c r="X991">
        <v>9.06</v>
      </c>
      <c r="Y991">
        <v>284550</v>
      </c>
      <c r="Z991">
        <v>18970</v>
      </c>
      <c r="AA991">
        <v>1.04</v>
      </c>
      <c r="AB991">
        <v>15</v>
      </c>
      <c r="AC991">
        <v>9</v>
      </c>
      <c r="AD991">
        <v>6</v>
      </c>
      <c r="AE991">
        <v>60</v>
      </c>
      <c r="AF991">
        <v>9</v>
      </c>
      <c r="AG991">
        <v>8</v>
      </c>
      <c r="AH991">
        <v>6</v>
      </c>
      <c r="AI991">
        <v>1</v>
      </c>
    </row>
    <row r="992" spans="1:35" x14ac:dyDescent="0.2">
      <c r="A992" s="102">
        <v>911</v>
      </c>
      <c r="B992">
        <v>1808</v>
      </c>
      <c r="C992" t="s">
        <v>483</v>
      </c>
      <c r="D992" t="s">
        <v>990</v>
      </c>
      <c r="E992">
        <v>1164</v>
      </c>
      <c r="F992">
        <v>1187</v>
      </c>
      <c r="G992">
        <v>700</v>
      </c>
      <c r="H992" t="s">
        <v>981</v>
      </c>
      <c r="I992">
        <v>6465</v>
      </c>
      <c r="J992" t="s">
        <v>373</v>
      </c>
      <c r="K992" t="s">
        <v>992</v>
      </c>
      <c r="L992">
        <v>8130</v>
      </c>
      <c r="M992">
        <v>8190</v>
      </c>
      <c r="N992">
        <v>100</v>
      </c>
      <c r="O992" t="s">
        <v>984</v>
      </c>
      <c r="P992">
        <v>0.88880780334067999</v>
      </c>
      <c r="Q992">
        <v>0.942937136523613</v>
      </c>
      <c r="R992">
        <v>0.220924140687735</v>
      </c>
      <c r="S992">
        <v>6.4669676441856797E-2</v>
      </c>
      <c r="T992">
        <v>0.22496113882024299</v>
      </c>
      <c r="U992">
        <v>0.22496113882024299</v>
      </c>
      <c r="V992">
        <v>0.23496239406451699</v>
      </c>
      <c r="W992">
        <v>0.85</v>
      </c>
      <c r="X992">
        <v>1.45</v>
      </c>
      <c r="Y992">
        <v>284251</v>
      </c>
      <c r="Z992">
        <v>18950</v>
      </c>
      <c r="AA992">
        <v>1.37</v>
      </c>
      <c r="AB992">
        <v>15</v>
      </c>
      <c r="AC992">
        <v>10</v>
      </c>
      <c r="AD992">
        <v>5</v>
      </c>
      <c r="AE992">
        <v>66.67</v>
      </c>
      <c r="AF992">
        <v>12</v>
      </c>
      <c r="AG992">
        <v>6</v>
      </c>
      <c r="AH992">
        <v>4</v>
      </c>
      <c r="AI992">
        <v>5</v>
      </c>
    </row>
    <row r="993" spans="1:35" x14ac:dyDescent="0.2">
      <c r="A993" s="102">
        <v>3520</v>
      </c>
      <c r="B993">
        <v>2587</v>
      </c>
      <c r="C993" t="s">
        <v>1364</v>
      </c>
      <c r="D993" t="s">
        <v>1006</v>
      </c>
      <c r="E993">
        <v>4100</v>
      </c>
      <c r="F993">
        <v>4075</v>
      </c>
      <c r="G993">
        <v>200</v>
      </c>
      <c r="H993" t="s">
        <v>981</v>
      </c>
      <c r="I993">
        <v>8802</v>
      </c>
      <c r="J993" t="s">
        <v>1652</v>
      </c>
      <c r="K993" t="s">
        <v>1000</v>
      </c>
      <c r="L993">
        <v>1553</v>
      </c>
      <c r="M993">
        <v>1574.5</v>
      </c>
      <c r="N993">
        <v>500</v>
      </c>
      <c r="O993" t="s">
        <v>984</v>
      </c>
      <c r="P993">
        <v>0.80789805570913797</v>
      </c>
      <c r="Q993">
        <v>0.88166817676604903</v>
      </c>
      <c r="R993">
        <v>6.9606384184676996E-3</v>
      </c>
      <c r="S993">
        <v>6.7822204444610904E-4</v>
      </c>
      <c r="T993">
        <v>1.34413476549277</v>
      </c>
      <c r="U993">
        <v>1.34413476549277</v>
      </c>
      <c r="V993">
        <v>1.3509759421637899</v>
      </c>
      <c r="W993">
        <v>9.44</v>
      </c>
      <c r="X993">
        <v>3.4</v>
      </c>
      <c r="Y993">
        <v>284043</v>
      </c>
      <c r="Z993">
        <v>17753</v>
      </c>
      <c r="AA993">
        <v>1.02</v>
      </c>
      <c r="AB993">
        <v>16</v>
      </c>
      <c r="AC993">
        <v>10</v>
      </c>
      <c r="AD993">
        <v>6</v>
      </c>
      <c r="AE993">
        <v>62.5</v>
      </c>
      <c r="AF993">
        <v>12</v>
      </c>
      <c r="AG993">
        <v>8</v>
      </c>
      <c r="AH993">
        <v>3</v>
      </c>
      <c r="AI993">
        <v>5</v>
      </c>
    </row>
    <row r="994" spans="1:35" x14ac:dyDescent="0.2">
      <c r="A994" s="102">
        <v>3033</v>
      </c>
      <c r="B994">
        <v>1911</v>
      </c>
      <c r="C994" t="s">
        <v>49</v>
      </c>
      <c r="D994" t="s">
        <v>990</v>
      </c>
      <c r="E994">
        <v>1217</v>
      </c>
      <c r="F994">
        <v>1234</v>
      </c>
      <c r="G994">
        <v>800</v>
      </c>
      <c r="H994" t="s">
        <v>984</v>
      </c>
      <c r="I994">
        <v>4182</v>
      </c>
      <c r="J994" t="s">
        <v>44</v>
      </c>
      <c r="K994" t="s">
        <v>1003</v>
      </c>
      <c r="L994">
        <v>1438</v>
      </c>
      <c r="M994">
        <v>1428</v>
      </c>
      <c r="N994">
        <v>700</v>
      </c>
      <c r="O994" t="s">
        <v>981</v>
      </c>
      <c r="P994">
        <v>0.85701791883193001</v>
      </c>
      <c r="Q994">
        <v>0.89482188585774503</v>
      </c>
      <c r="R994">
        <v>4.1625199991568801E-2</v>
      </c>
      <c r="S994" s="15">
        <v>2.1300095357773299E-2</v>
      </c>
      <c r="T994">
        <v>-1.7067350790990401</v>
      </c>
      <c r="U994">
        <v>1.7067350790990401</v>
      </c>
      <c r="V994">
        <v>2.1180928382516</v>
      </c>
      <c r="W994">
        <v>-15.42</v>
      </c>
      <c r="X994">
        <v>1.24</v>
      </c>
      <c r="Y994">
        <v>283343</v>
      </c>
      <c r="Z994">
        <v>15741</v>
      </c>
      <c r="AA994">
        <v>0.71</v>
      </c>
      <c r="AB994">
        <v>18</v>
      </c>
      <c r="AC994">
        <v>11</v>
      </c>
      <c r="AD994">
        <v>7</v>
      </c>
      <c r="AE994">
        <v>61.11</v>
      </c>
      <c r="AF994">
        <v>12</v>
      </c>
      <c r="AG994">
        <v>7</v>
      </c>
      <c r="AH994">
        <v>3</v>
      </c>
      <c r="AI994">
        <v>8</v>
      </c>
    </row>
    <row r="995" spans="1:35" x14ac:dyDescent="0.2">
      <c r="A995" s="102">
        <v>4354</v>
      </c>
      <c r="B995">
        <v>5706</v>
      </c>
      <c r="C995" t="s">
        <v>1240</v>
      </c>
      <c r="D995" t="s">
        <v>994</v>
      </c>
      <c r="E995">
        <v>2062</v>
      </c>
      <c r="F995">
        <v>2030</v>
      </c>
      <c r="G995">
        <v>500</v>
      </c>
      <c r="H995" t="s">
        <v>984</v>
      </c>
      <c r="I995">
        <v>8020</v>
      </c>
      <c r="J995" t="s">
        <v>1061</v>
      </c>
      <c r="K995" t="s">
        <v>988</v>
      </c>
      <c r="L995">
        <v>1191</v>
      </c>
      <c r="M995">
        <v>1216</v>
      </c>
      <c r="N995">
        <v>800</v>
      </c>
      <c r="O995" t="s">
        <v>981</v>
      </c>
      <c r="P995">
        <v>0.81627291434335802</v>
      </c>
      <c r="Q995">
        <v>0.85153898662307004</v>
      </c>
      <c r="R995">
        <v>0.26406105450843098</v>
      </c>
      <c r="S995" s="15">
        <v>6.80951736757614E-2</v>
      </c>
      <c r="T995">
        <v>-1.04888879389914</v>
      </c>
      <c r="U995">
        <v>1.04888879389914</v>
      </c>
      <c r="V995">
        <v>0.81094846521210395</v>
      </c>
      <c r="W995">
        <v>-12.35</v>
      </c>
      <c r="X995">
        <v>4.16</v>
      </c>
      <c r="Y995">
        <v>283273</v>
      </c>
      <c r="Z995">
        <v>15737</v>
      </c>
      <c r="AA995">
        <v>0.89</v>
      </c>
      <c r="AB995">
        <v>18</v>
      </c>
      <c r="AC995">
        <v>12</v>
      </c>
      <c r="AD995">
        <v>6</v>
      </c>
      <c r="AE995">
        <v>66.67</v>
      </c>
      <c r="AF995">
        <v>9</v>
      </c>
      <c r="AG995">
        <v>11</v>
      </c>
      <c r="AH995">
        <v>6</v>
      </c>
      <c r="AI995">
        <v>1</v>
      </c>
    </row>
    <row r="996" spans="1:35" x14ac:dyDescent="0.2">
      <c r="A996" s="102">
        <v>1532</v>
      </c>
      <c r="B996">
        <v>3291</v>
      </c>
      <c r="C996" t="s">
        <v>55</v>
      </c>
      <c r="D996" t="s">
        <v>1000</v>
      </c>
      <c r="E996">
        <v>1320</v>
      </c>
      <c r="F996">
        <v>1382</v>
      </c>
      <c r="G996">
        <v>700</v>
      </c>
      <c r="H996" t="s">
        <v>984</v>
      </c>
      <c r="I996">
        <v>6361</v>
      </c>
      <c r="J996" t="s">
        <v>615</v>
      </c>
      <c r="K996" t="s">
        <v>992</v>
      </c>
      <c r="L996">
        <v>2330</v>
      </c>
      <c r="M996">
        <v>2265</v>
      </c>
      <c r="N996">
        <v>400</v>
      </c>
      <c r="O996" t="s">
        <v>981</v>
      </c>
      <c r="P996">
        <v>0.71503649744275699</v>
      </c>
      <c r="Q996">
        <v>0.93052152265050003</v>
      </c>
      <c r="R996">
        <v>8.20053328449903E-2</v>
      </c>
      <c r="S996">
        <v>1.0236914119092E-2</v>
      </c>
      <c r="T996">
        <v>-0.27841136611692402</v>
      </c>
      <c r="U996">
        <v>0.27841136611692402</v>
      </c>
      <c r="V996">
        <v>0.37848666777272399</v>
      </c>
      <c r="W996">
        <v>-2.7</v>
      </c>
      <c r="X996">
        <v>6.78</v>
      </c>
      <c r="Y996">
        <v>283251</v>
      </c>
      <c r="Z996">
        <v>18883</v>
      </c>
      <c r="AA996">
        <v>0.9</v>
      </c>
      <c r="AB996">
        <v>15</v>
      </c>
      <c r="AC996">
        <v>10</v>
      </c>
      <c r="AD996">
        <v>5</v>
      </c>
      <c r="AE996">
        <v>66.67</v>
      </c>
      <c r="AF996">
        <v>12</v>
      </c>
      <c r="AG996">
        <v>5</v>
      </c>
      <c r="AH996">
        <v>3</v>
      </c>
      <c r="AI996">
        <v>7</v>
      </c>
    </row>
    <row r="997" spans="1:35" x14ac:dyDescent="0.2">
      <c r="A997" s="102">
        <v>3108</v>
      </c>
      <c r="B997">
        <v>7164</v>
      </c>
      <c r="C997" t="s">
        <v>1136</v>
      </c>
      <c r="D997" t="s">
        <v>987</v>
      </c>
      <c r="E997">
        <v>3500</v>
      </c>
      <c r="F997">
        <v>3520</v>
      </c>
      <c r="G997">
        <v>300</v>
      </c>
      <c r="H997" t="s">
        <v>981</v>
      </c>
      <c r="I997">
        <v>7224</v>
      </c>
      <c r="J997" t="s">
        <v>639</v>
      </c>
      <c r="K997" t="s">
        <v>996</v>
      </c>
      <c r="L997">
        <v>1051</v>
      </c>
      <c r="M997">
        <v>1032</v>
      </c>
      <c r="N997">
        <v>1000</v>
      </c>
      <c r="O997" t="s">
        <v>984</v>
      </c>
      <c r="P997">
        <v>0.85780069376267398</v>
      </c>
      <c r="Q997">
        <v>0.89303483778050796</v>
      </c>
      <c r="R997">
        <v>0.20465815579364599</v>
      </c>
      <c r="S997">
        <v>9.9824925026395395E-2</v>
      </c>
      <c r="T997">
        <v>1.0317804538091599</v>
      </c>
      <c r="U997">
        <v>1.0317804538091599</v>
      </c>
      <c r="V997">
        <v>0.61509078373517401</v>
      </c>
      <c r="W997">
        <v>9.43</v>
      </c>
      <c r="X997">
        <v>2.27</v>
      </c>
      <c r="Y997">
        <v>283190</v>
      </c>
      <c r="Z997">
        <v>11800</v>
      </c>
      <c r="AA997">
        <v>0.67</v>
      </c>
      <c r="AB997">
        <v>24</v>
      </c>
      <c r="AC997">
        <v>16</v>
      </c>
      <c r="AD997">
        <v>8</v>
      </c>
      <c r="AE997">
        <v>66.67</v>
      </c>
      <c r="AF997">
        <v>11</v>
      </c>
      <c r="AG997">
        <v>12</v>
      </c>
      <c r="AH997">
        <v>7</v>
      </c>
      <c r="AI997">
        <v>5</v>
      </c>
    </row>
    <row r="998" spans="1:35" x14ac:dyDescent="0.2">
      <c r="A998" s="102">
        <v>3948</v>
      </c>
      <c r="B998">
        <v>6460</v>
      </c>
      <c r="C998" t="s">
        <v>1200</v>
      </c>
      <c r="D998" t="s">
        <v>992</v>
      </c>
      <c r="E998">
        <v>1374</v>
      </c>
      <c r="F998">
        <v>1376</v>
      </c>
      <c r="G998">
        <v>700</v>
      </c>
      <c r="H998" t="s">
        <v>981</v>
      </c>
      <c r="I998">
        <v>6592</v>
      </c>
      <c r="J998" t="s">
        <v>1153</v>
      </c>
      <c r="K998" t="s">
        <v>986</v>
      </c>
      <c r="L998">
        <v>3160</v>
      </c>
      <c r="M998">
        <v>3160</v>
      </c>
      <c r="N998">
        <v>300</v>
      </c>
      <c r="O998" t="s">
        <v>984</v>
      </c>
      <c r="P998">
        <v>0.93139155185646005</v>
      </c>
      <c r="Q998">
        <v>0.86766047974363103</v>
      </c>
      <c r="R998">
        <v>2.21098150553335E-2</v>
      </c>
      <c r="S998">
        <v>4.1072266303014103E-2</v>
      </c>
      <c r="T998">
        <v>2.0034438183735701</v>
      </c>
      <c r="U998">
        <v>2.0034438183735701</v>
      </c>
      <c r="V998">
        <v>2.0429514700804701</v>
      </c>
      <c r="W998">
        <v>7.89</v>
      </c>
      <c r="X998">
        <v>1.6</v>
      </c>
      <c r="Y998">
        <v>283148</v>
      </c>
      <c r="Z998">
        <v>16656</v>
      </c>
      <c r="AA998">
        <v>0.95</v>
      </c>
      <c r="AB998">
        <v>17</v>
      </c>
      <c r="AC998">
        <v>11</v>
      </c>
      <c r="AD998">
        <v>6</v>
      </c>
      <c r="AE998">
        <v>64.709999999999994</v>
      </c>
      <c r="AF998">
        <v>11</v>
      </c>
      <c r="AG998">
        <v>11</v>
      </c>
      <c r="AH998">
        <v>4</v>
      </c>
      <c r="AI998">
        <v>2</v>
      </c>
    </row>
    <row r="999" spans="1:35" x14ac:dyDescent="0.2">
      <c r="A999" s="102">
        <v>1192</v>
      </c>
      <c r="B999">
        <v>4182</v>
      </c>
      <c r="C999" t="s">
        <v>44</v>
      </c>
      <c r="D999" t="s">
        <v>1003</v>
      </c>
      <c r="E999">
        <v>1438</v>
      </c>
      <c r="F999">
        <v>1428</v>
      </c>
      <c r="G999">
        <v>700</v>
      </c>
      <c r="H999" t="s">
        <v>981</v>
      </c>
      <c r="I999">
        <v>6752</v>
      </c>
      <c r="J999" t="s">
        <v>51</v>
      </c>
      <c r="K999" t="s">
        <v>986</v>
      </c>
      <c r="L999">
        <v>809.8</v>
      </c>
      <c r="M999">
        <v>809.5</v>
      </c>
      <c r="N999">
        <v>1200</v>
      </c>
      <c r="O999" t="s">
        <v>984</v>
      </c>
      <c r="P999">
        <v>0.92234559728215404</v>
      </c>
      <c r="Q999">
        <v>0.93711677786843395</v>
      </c>
      <c r="R999">
        <v>0.42716781707755402</v>
      </c>
      <c r="S999">
        <v>2.43949979638277E-2</v>
      </c>
      <c r="T999">
        <v>2.1681352242571901</v>
      </c>
      <c r="U999">
        <v>2.1681352242571901</v>
      </c>
      <c r="V999">
        <v>2.8243752745050998</v>
      </c>
      <c r="W999">
        <v>11.52</v>
      </c>
      <c r="X999">
        <v>2.82</v>
      </c>
      <c r="Y999">
        <v>282986</v>
      </c>
      <c r="Z999">
        <v>14149</v>
      </c>
      <c r="AA999">
        <v>0.7</v>
      </c>
      <c r="AB999">
        <v>20</v>
      </c>
      <c r="AC999">
        <v>15</v>
      </c>
      <c r="AD999">
        <v>5</v>
      </c>
      <c r="AE999">
        <v>75</v>
      </c>
      <c r="AF999">
        <v>13</v>
      </c>
      <c r="AG999">
        <v>8</v>
      </c>
      <c r="AH999">
        <v>2</v>
      </c>
      <c r="AI999">
        <v>10</v>
      </c>
    </row>
    <row r="1000" spans="1:35" x14ac:dyDescent="0.2">
      <c r="A1000" s="102">
        <v>2979</v>
      </c>
      <c r="B1000">
        <v>5463</v>
      </c>
      <c r="C1000" t="s">
        <v>63</v>
      </c>
      <c r="D1000" t="s">
        <v>1022</v>
      </c>
      <c r="E1000">
        <v>2752</v>
      </c>
      <c r="F1000">
        <v>2683</v>
      </c>
      <c r="G1000">
        <v>400</v>
      </c>
      <c r="H1000" t="s">
        <v>981</v>
      </c>
      <c r="I1000">
        <v>7224</v>
      </c>
      <c r="J1000" t="s">
        <v>639</v>
      </c>
      <c r="K1000" t="s">
        <v>996</v>
      </c>
      <c r="L1000">
        <v>1051</v>
      </c>
      <c r="M1000">
        <v>1032</v>
      </c>
      <c r="N1000">
        <v>1000</v>
      </c>
      <c r="O1000" t="s">
        <v>984</v>
      </c>
      <c r="P1000">
        <v>0.62184641614270098</v>
      </c>
      <c r="Q1000">
        <v>0.89633601699794296</v>
      </c>
      <c r="R1000" s="15">
        <v>0.15695150975893399</v>
      </c>
      <c r="S1000">
        <v>3.8858828313551703E-4</v>
      </c>
      <c r="T1000">
        <v>2.9192777354383699</v>
      </c>
      <c r="U1000">
        <v>2.9192777354383699</v>
      </c>
      <c r="V1000">
        <v>3.0392690925968502</v>
      </c>
      <c r="W1000">
        <v>14.65</v>
      </c>
      <c r="X1000">
        <v>3.84</v>
      </c>
      <c r="Y1000">
        <v>282302</v>
      </c>
      <c r="Z1000">
        <v>18820</v>
      </c>
      <c r="AA1000">
        <v>0.97</v>
      </c>
      <c r="AB1000">
        <v>15</v>
      </c>
      <c r="AC1000">
        <v>10</v>
      </c>
      <c r="AD1000">
        <v>5</v>
      </c>
      <c r="AE1000">
        <v>66.67</v>
      </c>
      <c r="AF1000">
        <v>14</v>
      </c>
      <c r="AG1000">
        <v>7</v>
      </c>
      <c r="AH1000">
        <v>2</v>
      </c>
      <c r="AI1000">
        <v>6</v>
      </c>
    </row>
    <row r="1001" spans="1:35" x14ac:dyDescent="0.2">
      <c r="A1001" s="102">
        <v>4258</v>
      </c>
      <c r="B1001">
        <v>4502</v>
      </c>
      <c r="C1001" t="s">
        <v>1195</v>
      </c>
      <c r="D1001" t="s">
        <v>1001</v>
      </c>
      <c r="E1001">
        <v>4001</v>
      </c>
      <c r="F1001">
        <v>4023</v>
      </c>
      <c r="G1001">
        <v>200</v>
      </c>
      <c r="H1001" t="s">
        <v>981</v>
      </c>
      <c r="I1001">
        <v>8601</v>
      </c>
      <c r="J1001" t="s">
        <v>22</v>
      </c>
      <c r="K1001" t="s">
        <v>1118</v>
      </c>
      <c r="L1001">
        <v>407.6</v>
      </c>
      <c r="M1001">
        <v>407</v>
      </c>
      <c r="N1001">
        <v>2000</v>
      </c>
      <c r="O1001" t="s">
        <v>984</v>
      </c>
      <c r="P1001">
        <v>0.57545072089456695</v>
      </c>
      <c r="Q1001">
        <v>0.85536190727768702</v>
      </c>
      <c r="R1001" s="15">
        <v>0.46218626149706599</v>
      </c>
      <c r="S1001">
        <v>8.7200235207936705E-4</v>
      </c>
      <c r="T1001">
        <v>2.55968567973897</v>
      </c>
      <c r="U1001">
        <v>2.55968567973897</v>
      </c>
      <c r="V1001">
        <v>2.72688324952628</v>
      </c>
      <c r="W1001">
        <v>17.13</v>
      </c>
      <c r="X1001">
        <v>1.17</v>
      </c>
      <c r="Y1001">
        <v>282101</v>
      </c>
      <c r="Z1001">
        <v>14847</v>
      </c>
      <c r="AA1001">
        <v>0.81</v>
      </c>
      <c r="AB1001">
        <v>19</v>
      </c>
      <c r="AC1001">
        <v>14</v>
      </c>
      <c r="AD1001">
        <v>5</v>
      </c>
      <c r="AE1001">
        <v>73.680000000000007</v>
      </c>
      <c r="AF1001">
        <v>11</v>
      </c>
      <c r="AG1001">
        <v>10</v>
      </c>
      <c r="AH1001">
        <v>5</v>
      </c>
      <c r="AI1001">
        <v>4</v>
      </c>
    </row>
    <row r="1002" spans="1:35" x14ac:dyDescent="0.2">
      <c r="A1002" s="102">
        <v>1168</v>
      </c>
      <c r="B1002">
        <v>3632</v>
      </c>
      <c r="C1002" t="s">
        <v>1630</v>
      </c>
      <c r="D1002" t="s">
        <v>983</v>
      </c>
      <c r="E1002">
        <v>448</v>
      </c>
      <c r="F1002">
        <v>444</v>
      </c>
      <c r="G1002">
        <v>2200</v>
      </c>
      <c r="H1002" t="s">
        <v>981</v>
      </c>
      <c r="I1002">
        <v>6136</v>
      </c>
      <c r="J1002" t="s">
        <v>1558</v>
      </c>
      <c r="K1002" t="s">
        <v>992</v>
      </c>
      <c r="L1002">
        <v>1429</v>
      </c>
      <c r="M1002">
        <v>1415</v>
      </c>
      <c r="N1002">
        <v>700</v>
      </c>
      <c r="O1002" t="s">
        <v>984</v>
      </c>
      <c r="P1002">
        <v>0.71514146349640395</v>
      </c>
      <c r="Q1002">
        <v>0.93761135733677703</v>
      </c>
      <c r="R1002">
        <v>0.32235793889759001</v>
      </c>
      <c r="S1002">
        <v>1.12482647599028E-2</v>
      </c>
      <c r="T1002">
        <v>1.13250953949549</v>
      </c>
      <c r="U1002">
        <v>1.13250953949549</v>
      </c>
      <c r="V1002">
        <v>1.16125475261231</v>
      </c>
      <c r="W1002">
        <v>9.52</v>
      </c>
      <c r="X1002">
        <v>1.38</v>
      </c>
      <c r="Y1002">
        <v>281922</v>
      </c>
      <c r="Z1002">
        <v>14096</v>
      </c>
      <c r="AA1002">
        <v>0.73</v>
      </c>
      <c r="AB1002">
        <v>20</v>
      </c>
      <c r="AC1002">
        <v>11</v>
      </c>
      <c r="AD1002">
        <v>9</v>
      </c>
      <c r="AE1002">
        <v>55</v>
      </c>
      <c r="AF1002">
        <v>11</v>
      </c>
      <c r="AG1002">
        <v>9</v>
      </c>
      <c r="AH1002">
        <v>5</v>
      </c>
      <c r="AI1002">
        <v>6</v>
      </c>
    </row>
    <row r="1003" spans="1:35" x14ac:dyDescent="0.2">
      <c r="A1003" s="102">
        <v>4163</v>
      </c>
      <c r="B1003">
        <v>2127</v>
      </c>
      <c r="C1003" t="s">
        <v>1112</v>
      </c>
      <c r="D1003" t="s">
        <v>993</v>
      </c>
      <c r="E1003">
        <v>3700</v>
      </c>
      <c r="F1003">
        <v>3925</v>
      </c>
      <c r="G1003">
        <v>200</v>
      </c>
      <c r="H1003" t="s">
        <v>981</v>
      </c>
      <c r="I1003">
        <v>4503</v>
      </c>
      <c r="J1003" t="s">
        <v>567</v>
      </c>
      <c r="K1003" t="s">
        <v>1001</v>
      </c>
      <c r="L1003">
        <v>1745</v>
      </c>
      <c r="M1003">
        <v>1721.5</v>
      </c>
      <c r="N1003">
        <v>500</v>
      </c>
      <c r="O1003" t="s">
        <v>984</v>
      </c>
      <c r="P1003">
        <v>0.78695219969988695</v>
      </c>
      <c r="Q1003">
        <v>0.85947549976040505</v>
      </c>
      <c r="R1003">
        <v>4.5280609932509E-2</v>
      </c>
      <c r="S1003">
        <v>1.72827265843773E-3</v>
      </c>
      <c r="T1003">
        <v>2.5302428293625399</v>
      </c>
      <c r="U1003">
        <v>2.5302428293625399</v>
      </c>
      <c r="V1003">
        <v>1.5199931310502599</v>
      </c>
      <c r="W1003">
        <v>15.65</v>
      </c>
      <c r="X1003">
        <v>9.65</v>
      </c>
      <c r="Y1003">
        <v>281594</v>
      </c>
      <c r="Z1003">
        <v>15644</v>
      </c>
      <c r="AA1003">
        <v>0.8</v>
      </c>
      <c r="AB1003">
        <v>18</v>
      </c>
      <c r="AC1003">
        <v>11</v>
      </c>
      <c r="AD1003">
        <v>7</v>
      </c>
      <c r="AE1003">
        <v>61.11</v>
      </c>
      <c r="AF1003">
        <v>9</v>
      </c>
      <c r="AG1003">
        <v>8</v>
      </c>
      <c r="AH1003">
        <v>6</v>
      </c>
      <c r="AI1003">
        <v>4</v>
      </c>
    </row>
    <row r="1004" spans="1:35" x14ac:dyDescent="0.2">
      <c r="A1004" s="102">
        <v>2546</v>
      </c>
      <c r="B1004">
        <v>3048</v>
      </c>
      <c r="C1004" t="s">
        <v>1226</v>
      </c>
      <c r="D1004" t="s">
        <v>1004</v>
      </c>
      <c r="E1004">
        <v>1026</v>
      </c>
      <c r="F1004">
        <v>1031</v>
      </c>
      <c r="G1004">
        <v>1000</v>
      </c>
      <c r="H1004" t="s">
        <v>981</v>
      </c>
      <c r="I1004">
        <v>4203</v>
      </c>
      <c r="J1004" t="s">
        <v>563</v>
      </c>
      <c r="K1004" t="s">
        <v>1003</v>
      </c>
      <c r="L1004">
        <v>2795</v>
      </c>
      <c r="M1004">
        <v>2668</v>
      </c>
      <c r="N1004">
        <v>400</v>
      </c>
      <c r="O1004" t="s">
        <v>984</v>
      </c>
      <c r="P1004">
        <v>0.80844387857973599</v>
      </c>
      <c r="Q1004">
        <v>0.90720041719683797</v>
      </c>
      <c r="R1004" s="15">
        <v>0.20481414995963801</v>
      </c>
      <c r="S1004" s="15">
        <v>7.0880273640809496E-2</v>
      </c>
      <c r="T1004">
        <v>1.3956486828967201</v>
      </c>
      <c r="U1004">
        <v>1.3956486828967201</v>
      </c>
      <c r="V1004">
        <v>0.64302315618770201</v>
      </c>
      <c r="W1004">
        <v>13.1</v>
      </c>
      <c r="X1004">
        <v>3.39</v>
      </c>
      <c r="Y1004">
        <v>281327</v>
      </c>
      <c r="Z1004">
        <v>13397</v>
      </c>
      <c r="AA1004">
        <v>0.63</v>
      </c>
      <c r="AB1004">
        <v>21</v>
      </c>
      <c r="AC1004">
        <v>12</v>
      </c>
      <c r="AD1004">
        <v>9</v>
      </c>
      <c r="AE1004">
        <v>57.14</v>
      </c>
      <c r="AF1004">
        <v>9</v>
      </c>
      <c r="AG1004">
        <v>10</v>
      </c>
      <c r="AH1004">
        <v>7</v>
      </c>
      <c r="AI1004">
        <v>4</v>
      </c>
    </row>
    <row r="1005" spans="1:35" x14ac:dyDescent="0.2">
      <c r="A1005" s="102">
        <v>172</v>
      </c>
      <c r="B1005">
        <v>4042</v>
      </c>
      <c r="C1005" t="s">
        <v>1208</v>
      </c>
      <c r="D1005" t="s">
        <v>1003</v>
      </c>
      <c r="E1005">
        <v>1394</v>
      </c>
      <c r="F1005">
        <v>1394</v>
      </c>
      <c r="G1005">
        <v>500</v>
      </c>
      <c r="H1005" t="s">
        <v>981</v>
      </c>
      <c r="I1005">
        <v>5332</v>
      </c>
      <c r="J1005" t="s">
        <v>590</v>
      </c>
      <c r="K1005" t="s">
        <v>980</v>
      </c>
      <c r="L1005">
        <v>3825</v>
      </c>
      <c r="M1005">
        <v>3805</v>
      </c>
      <c r="N1005">
        <v>200</v>
      </c>
      <c r="O1005" t="s">
        <v>984</v>
      </c>
      <c r="P1005">
        <v>0.93766650838586196</v>
      </c>
      <c r="Q1005">
        <v>0.96594544920291303</v>
      </c>
      <c r="R1005" s="15">
        <v>7.7363916750922399E-2</v>
      </c>
      <c r="S1005" s="15">
        <v>7.5581818539460701E-4</v>
      </c>
      <c r="T1005">
        <v>1.40567094971463</v>
      </c>
      <c r="U1005">
        <v>1.40567094971463</v>
      </c>
      <c r="V1005">
        <v>1.7004868443313901</v>
      </c>
      <c r="W1005">
        <v>4.45</v>
      </c>
      <c r="X1005">
        <v>8.41</v>
      </c>
      <c r="Y1005">
        <v>280833</v>
      </c>
      <c r="Z1005">
        <v>25530</v>
      </c>
      <c r="AA1005">
        <v>1.48</v>
      </c>
      <c r="AB1005">
        <v>11</v>
      </c>
      <c r="AC1005">
        <v>7</v>
      </c>
      <c r="AD1005">
        <v>4</v>
      </c>
      <c r="AE1005">
        <v>63.64</v>
      </c>
      <c r="AF1005">
        <v>12</v>
      </c>
      <c r="AG1005">
        <v>6</v>
      </c>
      <c r="AH1005">
        <v>0</v>
      </c>
      <c r="AI1005">
        <v>5</v>
      </c>
    </row>
    <row r="1006" spans="1:35" x14ac:dyDescent="0.2">
      <c r="A1006" s="102">
        <v>991</v>
      </c>
      <c r="B1006">
        <v>1332</v>
      </c>
      <c r="C1006" t="s">
        <v>1287</v>
      </c>
      <c r="D1006" t="s">
        <v>1063</v>
      </c>
      <c r="E1006">
        <v>450</v>
      </c>
      <c r="F1006">
        <v>457</v>
      </c>
      <c r="G1006">
        <v>2400</v>
      </c>
      <c r="H1006" t="s">
        <v>984</v>
      </c>
      <c r="I1006">
        <v>5020</v>
      </c>
      <c r="J1006" t="s">
        <v>1242</v>
      </c>
      <c r="K1006" t="s">
        <v>1185</v>
      </c>
      <c r="L1006">
        <v>384.3</v>
      </c>
      <c r="M1006">
        <v>381.1</v>
      </c>
      <c r="N1006">
        <v>2900</v>
      </c>
      <c r="O1006" t="s">
        <v>981</v>
      </c>
      <c r="P1006">
        <v>0.86193374767866804</v>
      </c>
      <c r="Q1006">
        <v>0.94112636904907598</v>
      </c>
      <c r="R1006" s="15">
        <v>5.68617381904774E-2</v>
      </c>
      <c r="S1006" s="106">
        <v>2.4457160737392002E-3</v>
      </c>
      <c r="T1006">
        <v>-1.0590196937604901</v>
      </c>
      <c r="U1006">
        <v>1.0590196937604901</v>
      </c>
      <c r="V1006">
        <v>1.39719268856398</v>
      </c>
      <c r="W1006">
        <v>-5.04</v>
      </c>
      <c r="X1006">
        <v>0.76</v>
      </c>
      <c r="Y1006">
        <v>280730</v>
      </c>
      <c r="Z1006">
        <v>10797</v>
      </c>
      <c r="AA1006">
        <v>0.5</v>
      </c>
      <c r="AB1006">
        <v>26</v>
      </c>
      <c r="AC1006">
        <v>13</v>
      </c>
      <c r="AD1006">
        <v>13</v>
      </c>
      <c r="AE1006">
        <v>50</v>
      </c>
      <c r="AF1006">
        <v>10</v>
      </c>
      <c r="AG1006">
        <v>11</v>
      </c>
      <c r="AH1006">
        <v>8</v>
      </c>
      <c r="AI1006">
        <v>7</v>
      </c>
    </row>
    <row r="1007" spans="1:35" x14ac:dyDescent="0.2">
      <c r="A1007" s="102">
        <v>3667</v>
      </c>
      <c r="B1007">
        <v>2327</v>
      </c>
      <c r="C1007" t="s">
        <v>1284</v>
      </c>
      <c r="D1007" t="s">
        <v>983</v>
      </c>
      <c r="E1007">
        <v>2748</v>
      </c>
      <c r="F1007">
        <v>2730</v>
      </c>
      <c r="G1007">
        <v>400</v>
      </c>
      <c r="H1007" t="s">
        <v>981</v>
      </c>
      <c r="I1007">
        <v>4188</v>
      </c>
      <c r="J1007" t="s">
        <v>1142</v>
      </c>
      <c r="K1007" t="s">
        <v>1003</v>
      </c>
      <c r="L1007">
        <v>588</v>
      </c>
      <c r="M1007">
        <v>572.4</v>
      </c>
      <c r="N1007">
        <v>1900</v>
      </c>
      <c r="O1007" t="s">
        <v>984</v>
      </c>
      <c r="P1007">
        <v>0.81878662809520897</v>
      </c>
      <c r="Q1007">
        <v>0.87688715045208399</v>
      </c>
      <c r="R1007">
        <v>0.172909279413305</v>
      </c>
      <c r="S1007">
        <v>5.6783313151266002E-2</v>
      </c>
      <c r="T1007">
        <v>2.5182789373954599</v>
      </c>
      <c r="U1007">
        <v>2.5182789373954599</v>
      </c>
      <c r="V1007">
        <v>1.7670031414456699</v>
      </c>
      <c r="W1007">
        <v>11.21</v>
      </c>
      <c r="X1007">
        <v>0.41</v>
      </c>
      <c r="Y1007">
        <v>280669</v>
      </c>
      <c r="Z1007">
        <v>12758</v>
      </c>
      <c r="AA1007">
        <v>0.6</v>
      </c>
      <c r="AB1007">
        <v>22</v>
      </c>
      <c r="AC1007">
        <v>14</v>
      </c>
      <c r="AD1007">
        <v>8</v>
      </c>
      <c r="AE1007">
        <v>63.64</v>
      </c>
      <c r="AF1007">
        <v>11</v>
      </c>
      <c r="AG1007">
        <v>10</v>
      </c>
      <c r="AH1007">
        <v>5</v>
      </c>
      <c r="AI1007">
        <v>7</v>
      </c>
    </row>
    <row r="1008" spans="1:35" x14ac:dyDescent="0.2">
      <c r="A1008" s="102">
        <v>3303</v>
      </c>
      <c r="B1008">
        <v>4543</v>
      </c>
      <c r="C1008" t="s">
        <v>569</v>
      </c>
      <c r="D1008" t="s">
        <v>989</v>
      </c>
      <c r="E1008">
        <v>3638</v>
      </c>
      <c r="F1008">
        <v>3742</v>
      </c>
      <c r="G1008">
        <v>200</v>
      </c>
      <c r="H1008" t="s">
        <v>984</v>
      </c>
      <c r="I1008">
        <v>6951</v>
      </c>
      <c r="J1008" t="s">
        <v>225</v>
      </c>
      <c r="K1008" t="s">
        <v>986</v>
      </c>
      <c r="L1008">
        <v>3200</v>
      </c>
      <c r="M1008">
        <v>3105</v>
      </c>
      <c r="N1008">
        <v>200</v>
      </c>
      <c r="O1008" t="s">
        <v>981</v>
      </c>
      <c r="P1008">
        <v>0.69226872720848098</v>
      </c>
      <c r="Q1008">
        <v>0.88815580717148301</v>
      </c>
      <c r="R1008" s="106">
        <v>0.49320407953012602</v>
      </c>
      <c r="S1008">
        <v>3.3162883308246398E-2</v>
      </c>
      <c r="T1008">
        <v>-0.26135785268539402</v>
      </c>
      <c r="U1008">
        <v>0.26135785268539402</v>
      </c>
      <c r="V1008">
        <v>0.93672459940751596</v>
      </c>
      <c r="W1008">
        <v>-3.75</v>
      </c>
      <c r="X1008">
        <v>17.02</v>
      </c>
      <c r="Y1008">
        <v>280656</v>
      </c>
      <c r="Z1008">
        <v>14771</v>
      </c>
      <c r="AA1008">
        <v>0.76</v>
      </c>
      <c r="AB1008">
        <v>19</v>
      </c>
      <c r="AC1008">
        <v>11</v>
      </c>
      <c r="AD1008">
        <v>8</v>
      </c>
      <c r="AE1008">
        <v>57.89</v>
      </c>
      <c r="AF1008">
        <v>8</v>
      </c>
      <c r="AG1008">
        <v>8</v>
      </c>
      <c r="AH1008">
        <v>8</v>
      </c>
      <c r="AI1008">
        <v>3</v>
      </c>
    </row>
    <row r="1009" spans="1:35" x14ac:dyDescent="0.2">
      <c r="A1009" s="102">
        <v>1057</v>
      </c>
      <c r="B1009">
        <v>8179</v>
      </c>
      <c r="C1009" t="s">
        <v>681</v>
      </c>
      <c r="D1009" t="s">
        <v>1004</v>
      </c>
      <c r="E1009">
        <v>1700</v>
      </c>
      <c r="F1009">
        <v>1812</v>
      </c>
      <c r="G1009">
        <v>500</v>
      </c>
      <c r="H1009" t="s">
        <v>984</v>
      </c>
      <c r="I1009">
        <v>8273</v>
      </c>
      <c r="J1009" t="s">
        <v>1067</v>
      </c>
      <c r="K1009" t="s">
        <v>1004</v>
      </c>
      <c r="L1009">
        <v>3215</v>
      </c>
      <c r="M1009">
        <v>3265</v>
      </c>
      <c r="N1009">
        <v>300</v>
      </c>
      <c r="O1009" t="s">
        <v>981</v>
      </c>
      <c r="P1009">
        <v>0.630707920193185</v>
      </c>
      <c r="Q1009">
        <v>0.93979188792344404</v>
      </c>
      <c r="R1009">
        <v>0.262423239707746</v>
      </c>
      <c r="S1009">
        <v>6.8810536552043805E-2</v>
      </c>
      <c r="T1009">
        <v>-1.20306734188306</v>
      </c>
      <c r="U1009">
        <v>1.20306734188306</v>
      </c>
      <c r="V1009">
        <v>1.64548150019651</v>
      </c>
      <c r="W1009">
        <v>-11.87</v>
      </c>
      <c r="X1009">
        <v>7.5</v>
      </c>
      <c r="Y1009">
        <v>280577</v>
      </c>
      <c r="Z1009">
        <v>40082</v>
      </c>
      <c r="AA1009">
        <v>2.4300000000000002</v>
      </c>
      <c r="AB1009">
        <v>7</v>
      </c>
      <c r="AC1009">
        <v>5</v>
      </c>
      <c r="AD1009">
        <v>2</v>
      </c>
      <c r="AE1009">
        <v>71.430000000000007</v>
      </c>
      <c r="AF1009">
        <v>12</v>
      </c>
      <c r="AG1009">
        <v>3</v>
      </c>
      <c r="AH1009">
        <v>0</v>
      </c>
      <c r="AI1009">
        <v>4</v>
      </c>
    </row>
    <row r="1010" spans="1:35" x14ac:dyDescent="0.2">
      <c r="A1010" s="102">
        <v>1899</v>
      </c>
      <c r="B1010">
        <v>8601</v>
      </c>
      <c r="C1010" t="s">
        <v>22</v>
      </c>
      <c r="D1010" t="s">
        <v>1118</v>
      </c>
      <c r="E1010">
        <v>407.6</v>
      </c>
      <c r="F1010">
        <v>407</v>
      </c>
      <c r="G1010">
        <v>2400</v>
      </c>
      <c r="H1010" t="s">
        <v>981</v>
      </c>
      <c r="I1010">
        <v>9810</v>
      </c>
      <c r="J1010" t="s">
        <v>948</v>
      </c>
      <c r="K1010" t="s">
        <v>988</v>
      </c>
      <c r="L1010">
        <v>3220</v>
      </c>
      <c r="M1010">
        <v>3235</v>
      </c>
      <c r="N1010">
        <v>300</v>
      </c>
      <c r="O1010" t="s">
        <v>984</v>
      </c>
      <c r="P1010">
        <v>0.81002345090906802</v>
      </c>
      <c r="Q1010">
        <v>0.92267262197939304</v>
      </c>
      <c r="R1010">
        <v>0.186128535125056</v>
      </c>
      <c r="S1010">
        <v>1.1392706340384799E-2</v>
      </c>
      <c r="T1010">
        <v>0.68653421809024695</v>
      </c>
      <c r="U1010">
        <v>0.68653421809024695</v>
      </c>
      <c r="V1010">
        <v>0.72488834248498901</v>
      </c>
      <c r="W1010">
        <v>4.58</v>
      </c>
      <c r="X1010">
        <v>0.65</v>
      </c>
      <c r="Y1010">
        <v>280395</v>
      </c>
      <c r="Z1010">
        <v>16494</v>
      </c>
      <c r="AA1010">
        <v>0.87</v>
      </c>
      <c r="AB1010">
        <v>17</v>
      </c>
      <c r="AC1010">
        <v>11</v>
      </c>
      <c r="AD1010">
        <v>6</v>
      </c>
      <c r="AE1010">
        <v>64.709999999999994</v>
      </c>
      <c r="AF1010">
        <v>14</v>
      </c>
      <c r="AG1010">
        <v>8</v>
      </c>
      <c r="AH1010">
        <v>2</v>
      </c>
      <c r="AI1010">
        <v>7</v>
      </c>
    </row>
    <row r="1011" spans="1:35" x14ac:dyDescent="0.2">
      <c r="A1011" s="102">
        <v>2946</v>
      </c>
      <c r="B1011">
        <v>9412</v>
      </c>
      <c r="C1011" t="s">
        <v>470</v>
      </c>
      <c r="D1011" t="s">
        <v>983</v>
      </c>
      <c r="E1011">
        <v>416</v>
      </c>
      <c r="F1011">
        <v>410</v>
      </c>
      <c r="G1011">
        <v>2300</v>
      </c>
      <c r="H1011" t="s">
        <v>984</v>
      </c>
      <c r="I1011">
        <v>9759</v>
      </c>
      <c r="J1011" t="s">
        <v>400</v>
      </c>
      <c r="K1011" t="s">
        <v>983</v>
      </c>
      <c r="L1011">
        <v>1600</v>
      </c>
      <c r="M1011">
        <v>1602</v>
      </c>
      <c r="N1011">
        <v>600</v>
      </c>
      <c r="O1011" t="s">
        <v>981</v>
      </c>
      <c r="P1011">
        <v>0.92989289678583598</v>
      </c>
      <c r="Q1011">
        <v>0.89716202656743405</v>
      </c>
      <c r="R1011">
        <v>0.36668591863244399</v>
      </c>
      <c r="S1011" s="15">
        <v>1.44524994131789E-3</v>
      </c>
      <c r="T1011">
        <v>-0.71933865406758102</v>
      </c>
      <c r="U1011">
        <v>0.71933865406758102</v>
      </c>
      <c r="V1011">
        <v>0.59337245024073504</v>
      </c>
      <c r="W1011">
        <v>-3.01</v>
      </c>
      <c r="X1011">
        <v>1.89</v>
      </c>
      <c r="Y1011">
        <v>280118</v>
      </c>
      <c r="Z1011">
        <v>15562</v>
      </c>
      <c r="AA1011">
        <v>0.76</v>
      </c>
      <c r="AB1011">
        <v>18</v>
      </c>
      <c r="AC1011">
        <v>12</v>
      </c>
      <c r="AD1011">
        <v>6</v>
      </c>
      <c r="AE1011">
        <v>66.67</v>
      </c>
      <c r="AF1011">
        <v>12</v>
      </c>
      <c r="AG1011">
        <v>10</v>
      </c>
      <c r="AH1011">
        <v>4</v>
      </c>
      <c r="AI1011">
        <v>4</v>
      </c>
    </row>
    <row r="1012" spans="1:35" x14ac:dyDescent="0.2">
      <c r="A1012" s="102">
        <v>3909</v>
      </c>
      <c r="B1012">
        <v>8473</v>
      </c>
      <c r="C1012" t="s">
        <v>1624</v>
      </c>
      <c r="D1012" t="s">
        <v>1118</v>
      </c>
      <c r="E1012">
        <v>2128</v>
      </c>
      <c r="F1012">
        <v>2193</v>
      </c>
      <c r="G1012">
        <v>500</v>
      </c>
      <c r="H1012" t="s">
        <v>981</v>
      </c>
      <c r="I1012">
        <v>9401</v>
      </c>
      <c r="J1012" t="s">
        <v>743</v>
      </c>
      <c r="K1012" t="s">
        <v>983</v>
      </c>
      <c r="L1012">
        <v>1535</v>
      </c>
      <c r="M1012">
        <v>1609</v>
      </c>
      <c r="N1012">
        <v>700</v>
      </c>
      <c r="O1012" t="s">
        <v>984</v>
      </c>
      <c r="P1012">
        <v>0.87941262945647902</v>
      </c>
      <c r="Q1012">
        <v>0.86894881641639299</v>
      </c>
      <c r="R1012">
        <v>0.18526804544309899</v>
      </c>
      <c r="S1012" s="106">
        <v>3.3208067175522403E-2</v>
      </c>
      <c r="T1012">
        <v>1.6446814405652299</v>
      </c>
      <c r="U1012">
        <v>1.6446814405652299</v>
      </c>
      <c r="V1012">
        <v>2.0968939176518102</v>
      </c>
      <c r="W1012">
        <v>13.31</v>
      </c>
      <c r="X1012">
        <v>2.72</v>
      </c>
      <c r="Y1012">
        <v>280063</v>
      </c>
      <c r="Z1012">
        <v>16474</v>
      </c>
      <c r="AA1012">
        <v>0.84</v>
      </c>
      <c r="AB1012">
        <v>17</v>
      </c>
      <c r="AC1012">
        <v>12</v>
      </c>
      <c r="AD1012">
        <v>5</v>
      </c>
      <c r="AE1012">
        <v>70.59</v>
      </c>
      <c r="AF1012">
        <v>11</v>
      </c>
      <c r="AG1012">
        <v>9</v>
      </c>
      <c r="AH1012">
        <v>4</v>
      </c>
      <c r="AI1012">
        <v>4</v>
      </c>
    </row>
    <row r="1013" spans="1:35" x14ac:dyDescent="0.2">
      <c r="A1013" s="102">
        <v>490</v>
      </c>
      <c r="B1013">
        <v>7762</v>
      </c>
      <c r="C1013" t="s">
        <v>1134</v>
      </c>
      <c r="D1013" t="s">
        <v>989</v>
      </c>
      <c r="E1013">
        <v>340</v>
      </c>
      <c r="F1013">
        <v>357</v>
      </c>
      <c r="G1013">
        <v>3000</v>
      </c>
      <c r="H1013" t="s">
        <v>984</v>
      </c>
      <c r="I1013">
        <v>9678</v>
      </c>
      <c r="J1013" t="s">
        <v>1632</v>
      </c>
      <c r="K1013" t="s">
        <v>993</v>
      </c>
      <c r="L1013">
        <v>2121</v>
      </c>
      <c r="M1013">
        <v>2133</v>
      </c>
      <c r="N1013">
        <v>500</v>
      </c>
      <c r="O1013" t="s">
        <v>981</v>
      </c>
      <c r="P1013">
        <v>0.94161192687872597</v>
      </c>
      <c r="Q1013">
        <v>0.95436818929591005</v>
      </c>
      <c r="R1013">
        <v>0.14960538382135499</v>
      </c>
      <c r="S1013">
        <v>2.2426898608186301E-2</v>
      </c>
      <c r="T1013">
        <v>-1.35751859150069</v>
      </c>
      <c r="U1013">
        <v>1.35751859150069</v>
      </c>
      <c r="V1013">
        <v>1.8453298541491601</v>
      </c>
      <c r="W1013">
        <v>-7.7</v>
      </c>
      <c r="X1013">
        <v>0.42</v>
      </c>
      <c r="Y1013">
        <v>279904</v>
      </c>
      <c r="Z1013">
        <v>15550</v>
      </c>
      <c r="AA1013">
        <v>0.78</v>
      </c>
      <c r="AB1013">
        <v>18</v>
      </c>
      <c r="AC1013">
        <v>10</v>
      </c>
      <c r="AD1013">
        <v>8</v>
      </c>
      <c r="AE1013">
        <v>55.56</v>
      </c>
      <c r="AF1013">
        <v>14</v>
      </c>
      <c r="AG1013">
        <v>7</v>
      </c>
      <c r="AH1013">
        <v>2</v>
      </c>
      <c r="AI1013">
        <v>9</v>
      </c>
    </row>
    <row r="1014" spans="1:35" x14ac:dyDescent="0.2">
      <c r="A1014" s="102">
        <v>3755</v>
      </c>
      <c r="B1014">
        <v>3288</v>
      </c>
      <c r="C1014" t="s">
        <v>1010</v>
      </c>
      <c r="D1014" t="s">
        <v>1000</v>
      </c>
      <c r="E1014">
        <v>2513</v>
      </c>
      <c r="F1014">
        <v>2613</v>
      </c>
      <c r="G1014">
        <v>400</v>
      </c>
      <c r="H1014" t="s">
        <v>981</v>
      </c>
      <c r="I1014">
        <v>8425</v>
      </c>
      <c r="J1014" t="s">
        <v>1109</v>
      </c>
      <c r="K1014" t="s">
        <v>987</v>
      </c>
      <c r="L1014">
        <v>2140</v>
      </c>
      <c r="M1014">
        <v>2161</v>
      </c>
      <c r="N1014">
        <v>500</v>
      </c>
      <c r="O1014" t="s">
        <v>984</v>
      </c>
      <c r="P1014">
        <v>0.92040552744861504</v>
      </c>
      <c r="Q1014">
        <v>0.87436360772297905</v>
      </c>
      <c r="R1014">
        <v>8.0129541816834599E-2</v>
      </c>
      <c r="S1014" s="15">
        <v>1.9478485944179901E-2</v>
      </c>
      <c r="T1014">
        <v>2.1416026554563801</v>
      </c>
      <c r="U1014">
        <v>2.1416026554563801</v>
      </c>
      <c r="V1014">
        <v>1.2185112593566401</v>
      </c>
      <c r="W1014">
        <v>15.56</v>
      </c>
      <c r="X1014">
        <v>3.38</v>
      </c>
      <c r="Y1014">
        <v>279875</v>
      </c>
      <c r="Z1014">
        <v>19991</v>
      </c>
      <c r="AA1014">
        <v>0.95</v>
      </c>
      <c r="AB1014">
        <v>14</v>
      </c>
      <c r="AC1014">
        <v>9</v>
      </c>
      <c r="AD1014">
        <v>5</v>
      </c>
      <c r="AE1014">
        <v>64.290000000000006</v>
      </c>
      <c r="AF1014">
        <v>9</v>
      </c>
      <c r="AG1014">
        <v>7</v>
      </c>
      <c r="AH1014">
        <v>4</v>
      </c>
      <c r="AI1014">
        <v>3</v>
      </c>
    </row>
    <row r="1015" spans="1:35" x14ac:dyDescent="0.2">
      <c r="A1015" s="102">
        <v>634</v>
      </c>
      <c r="B1015">
        <v>1861</v>
      </c>
      <c r="C1015" t="s">
        <v>1321</v>
      </c>
      <c r="D1015" t="s">
        <v>990</v>
      </c>
      <c r="E1015">
        <v>2449</v>
      </c>
      <c r="F1015">
        <v>2438</v>
      </c>
      <c r="G1015">
        <v>400</v>
      </c>
      <c r="H1015" t="s">
        <v>981</v>
      </c>
      <c r="I1015">
        <v>7278</v>
      </c>
      <c r="J1015" t="s">
        <v>42</v>
      </c>
      <c r="K1015" t="s">
        <v>996</v>
      </c>
      <c r="L1015">
        <v>1575</v>
      </c>
      <c r="M1015">
        <v>1549</v>
      </c>
      <c r="N1015">
        <v>600</v>
      </c>
      <c r="O1015" t="s">
        <v>984</v>
      </c>
      <c r="P1015">
        <v>0.93792192514644301</v>
      </c>
      <c r="Q1015">
        <v>0.95039241852870204</v>
      </c>
      <c r="R1015">
        <v>0.22185911737418801</v>
      </c>
      <c r="S1015">
        <v>7.3882867062146307E-2</v>
      </c>
      <c r="T1015">
        <v>1.4588441846682101</v>
      </c>
      <c r="U1015">
        <v>1.4588441846682101</v>
      </c>
      <c r="V1015">
        <v>1.1052557189714001</v>
      </c>
      <c r="W1015">
        <v>6.83</v>
      </c>
      <c r="X1015">
        <v>4.7</v>
      </c>
      <c r="Y1015">
        <v>279547</v>
      </c>
      <c r="Z1015">
        <v>18636</v>
      </c>
      <c r="AA1015">
        <v>0.94</v>
      </c>
      <c r="AB1015">
        <v>15</v>
      </c>
      <c r="AC1015">
        <v>7</v>
      </c>
      <c r="AD1015">
        <v>8</v>
      </c>
      <c r="AE1015">
        <v>46.67</v>
      </c>
      <c r="AF1015">
        <v>11</v>
      </c>
      <c r="AG1015">
        <v>6</v>
      </c>
      <c r="AH1015">
        <v>2</v>
      </c>
      <c r="AI1015">
        <v>7</v>
      </c>
    </row>
    <row r="1016" spans="1:35" x14ac:dyDescent="0.2">
      <c r="A1016" s="102">
        <v>2062</v>
      </c>
      <c r="B1016">
        <v>3291</v>
      </c>
      <c r="C1016" t="s">
        <v>55</v>
      </c>
      <c r="D1016" t="s">
        <v>1000</v>
      </c>
      <c r="E1016">
        <v>1320</v>
      </c>
      <c r="F1016">
        <v>1382</v>
      </c>
      <c r="G1016">
        <v>800</v>
      </c>
      <c r="H1016" t="s">
        <v>984</v>
      </c>
      <c r="I1016">
        <v>5463</v>
      </c>
      <c r="J1016" t="s">
        <v>63</v>
      </c>
      <c r="K1016" t="s">
        <v>1022</v>
      </c>
      <c r="L1016">
        <v>2752</v>
      </c>
      <c r="M1016">
        <v>2683</v>
      </c>
      <c r="N1016">
        <v>400</v>
      </c>
      <c r="O1016" t="s">
        <v>981</v>
      </c>
      <c r="P1016">
        <v>0.74905280023370602</v>
      </c>
      <c r="Q1016">
        <v>0.91852194427753397</v>
      </c>
      <c r="R1016">
        <v>4.7326448189539599E-2</v>
      </c>
      <c r="S1016" s="15">
        <v>5.2181765762015196E-4</v>
      </c>
      <c r="T1016">
        <v>-2.2136510082359999</v>
      </c>
      <c r="U1016">
        <v>2.2136510082359999</v>
      </c>
      <c r="V1016">
        <v>2.4852614946602598</v>
      </c>
      <c r="W1016">
        <v>-12.6</v>
      </c>
      <c r="X1016">
        <v>3.02</v>
      </c>
      <c r="Y1016">
        <v>279346</v>
      </c>
      <c r="Z1016">
        <v>15519</v>
      </c>
      <c r="AA1016">
        <v>0.88</v>
      </c>
      <c r="AB1016">
        <v>18</v>
      </c>
      <c r="AC1016">
        <v>13</v>
      </c>
      <c r="AD1016">
        <v>5</v>
      </c>
      <c r="AE1016">
        <v>72.22</v>
      </c>
      <c r="AF1016">
        <v>10</v>
      </c>
      <c r="AG1016">
        <v>8</v>
      </c>
      <c r="AH1016">
        <v>3</v>
      </c>
      <c r="AI1016">
        <v>7</v>
      </c>
    </row>
    <row r="1017" spans="1:35" x14ac:dyDescent="0.2">
      <c r="A1017" s="102">
        <v>3116</v>
      </c>
      <c r="B1017">
        <v>6841</v>
      </c>
      <c r="C1017" t="s">
        <v>1275</v>
      </c>
      <c r="D1017" t="s">
        <v>986</v>
      </c>
      <c r="E1017">
        <v>1402</v>
      </c>
      <c r="F1017">
        <v>1426</v>
      </c>
      <c r="G1017">
        <v>700</v>
      </c>
      <c r="H1017" t="s">
        <v>981</v>
      </c>
      <c r="I1017">
        <v>9404</v>
      </c>
      <c r="J1017" t="s">
        <v>1058</v>
      </c>
      <c r="K1017" t="s">
        <v>983</v>
      </c>
      <c r="L1017">
        <v>1125</v>
      </c>
      <c r="M1017">
        <v>1160</v>
      </c>
      <c r="N1017">
        <v>900</v>
      </c>
      <c r="O1017" t="s">
        <v>984</v>
      </c>
      <c r="P1017">
        <v>0.76462658470961797</v>
      </c>
      <c r="Q1017">
        <v>0.89293191376191805</v>
      </c>
      <c r="R1017">
        <v>0.37267314437021798</v>
      </c>
      <c r="S1017">
        <v>3.5693381797528997E-2</v>
      </c>
      <c r="T1017">
        <v>0.25175027583689602</v>
      </c>
      <c r="U1017">
        <v>0.25175027583689602</v>
      </c>
      <c r="V1017">
        <v>0.58013547533375898</v>
      </c>
      <c r="W1017">
        <v>2.59</v>
      </c>
      <c r="X1017">
        <v>4.59</v>
      </c>
      <c r="Y1017">
        <v>279045</v>
      </c>
      <c r="Z1017">
        <v>16414</v>
      </c>
      <c r="AA1017">
        <v>0.85</v>
      </c>
      <c r="AB1017">
        <v>17</v>
      </c>
      <c r="AC1017">
        <v>10</v>
      </c>
      <c r="AD1017">
        <v>7</v>
      </c>
      <c r="AE1017">
        <v>58.82</v>
      </c>
      <c r="AF1017">
        <v>12</v>
      </c>
      <c r="AG1017">
        <v>6</v>
      </c>
      <c r="AH1017">
        <v>4</v>
      </c>
      <c r="AI1017">
        <v>7</v>
      </c>
    </row>
    <row r="1018" spans="1:35" x14ac:dyDescent="0.2">
      <c r="A1018" s="102">
        <v>958</v>
      </c>
      <c r="B1018">
        <v>2730</v>
      </c>
      <c r="C1018" t="s">
        <v>510</v>
      </c>
      <c r="D1018" t="s">
        <v>1004</v>
      </c>
      <c r="E1018">
        <v>951</v>
      </c>
      <c r="F1018">
        <v>946</v>
      </c>
      <c r="G1018">
        <v>1000</v>
      </c>
      <c r="H1018" t="s">
        <v>981</v>
      </c>
      <c r="I1018">
        <v>6995</v>
      </c>
      <c r="J1018" t="s">
        <v>47</v>
      </c>
      <c r="K1018" t="s">
        <v>996</v>
      </c>
      <c r="L1018">
        <v>1400</v>
      </c>
      <c r="M1018">
        <v>1409</v>
      </c>
      <c r="N1018">
        <v>700</v>
      </c>
      <c r="O1018" t="s">
        <v>984</v>
      </c>
      <c r="P1018">
        <v>0.70870022300093005</v>
      </c>
      <c r="Q1018">
        <v>0.94180728624104004</v>
      </c>
      <c r="R1018">
        <v>0.31789528167263797</v>
      </c>
      <c r="S1018">
        <v>4.7944272655602901E-2</v>
      </c>
      <c r="T1018">
        <v>0.542364071689172</v>
      </c>
      <c r="U1018">
        <v>0.542364071689172</v>
      </c>
      <c r="V1018">
        <v>0.59000996260203298</v>
      </c>
      <c r="W1018">
        <v>4.74</v>
      </c>
      <c r="X1018">
        <v>4.09</v>
      </c>
      <c r="Y1018">
        <v>279037</v>
      </c>
      <c r="Z1018">
        <v>17440</v>
      </c>
      <c r="AA1018">
        <v>0.93</v>
      </c>
      <c r="AB1018">
        <v>16</v>
      </c>
      <c r="AC1018">
        <v>10</v>
      </c>
      <c r="AD1018">
        <v>6</v>
      </c>
      <c r="AE1018">
        <v>62.5</v>
      </c>
      <c r="AF1018">
        <v>10</v>
      </c>
      <c r="AG1018">
        <v>9</v>
      </c>
      <c r="AH1018">
        <v>4</v>
      </c>
      <c r="AI1018">
        <v>3</v>
      </c>
    </row>
    <row r="1019" spans="1:35" x14ac:dyDescent="0.2">
      <c r="A1019" s="102">
        <v>2868</v>
      </c>
      <c r="B1019">
        <v>2502</v>
      </c>
      <c r="C1019" t="s">
        <v>1636</v>
      </c>
      <c r="D1019" t="s">
        <v>1006</v>
      </c>
      <c r="E1019">
        <v>3700</v>
      </c>
      <c r="F1019">
        <v>3709</v>
      </c>
      <c r="G1019">
        <v>200</v>
      </c>
      <c r="H1019" t="s">
        <v>984</v>
      </c>
      <c r="I1019">
        <v>6301</v>
      </c>
      <c r="J1019" t="s">
        <v>52</v>
      </c>
      <c r="K1019" t="s">
        <v>992</v>
      </c>
      <c r="L1019">
        <v>2030</v>
      </c>
      <c r="M1019">
        <v>2033.5</v>
      </c>
      <c r="N1019">
        <v>400</v>
      </c>
      <c r="O1019" t="s">
        <v>981</v>
      </c>
      <c r="P1019">
        <v>0.90014980109453302</v>
      </c>
      <c r="Q1019">
        <v>0.89902861755746999</v>
      </c>
      <c r="R1019" s="15">
        <v>0.35774033689241702</v>
      </c>
      <c r="S1019">
        <v>7.3255664645000204E-2</v>
      </c>
      <c r="T1019">
        <v>-1.16522509817701</v>
      </c>
      <c r="U1019">
        <v>1.16522509817701</v>
      </c>
      <c r="V1019">
        <v>1.5365337166299</v>
      </c>
      <c r="W1019">
        <v>-6.96</v>
      </c>
      <c r="X1019">
        <v>9.65</v>
      </c>
      <c r="Y1019">
        <v>279019</v>
      </c>
      <c r="Z1019">
        <v>39860</v>
      </c>
      <c r="AA1019">
        <v>2.13</v>
      </c>
      <c r="AB1019">
        <v>7</v>
      </c>
      <c r="AC1019">
        <v>6</v>
      </c>
      <c r="AD1019">
        <v>1</v>
      </c>
      <c r="AE1019">
        <v>85.71</v>
      </c>
      <c r="AF1019">
        <v>10</v>
      </c>
      <c r="AG1019">
        <v>5</v>
      </c>
      <c r="AH1019">
        <v>0</v>
      </c>
      <c r="AI1019">
        <v>2</v>
      </c>
    </row>
    <row r="1020" spans="1:35" x14ac:dyDescent="0.2">
      <c r="A1020" s="102">
        <v>917</v>
      </c>
      <c r="B1020">
        <v>7013</v>
      </c>
      <c r="C1020" t="s">
        <v>1659</v>
      </c>
      <c r="D1020" t="s">
        <v>992</v>
      </c>
      <c r="E1020">
        <v>1240</v>
      </c>
      <c r="F1020">
        <v>1231</v>
      </c>
      <c r="G1020">
        <v>800</v>
      </c>
      <c r="H1020" t="s">
        <v>984</v>
      </c>
      <c r="I1020">
        <v>8308</v>
      </c>
      <c r="J1020" t="s">
        <v>48</v>
      </c>
      <c r="K1020" t="s">
        <v>1024</v>
      </c>
      <c r="L1020">
        <v>330.7</v>
      </c>
      <c r="M1020">
        <v>336</v>
      </c>
      <c r="N1020">
        <v>2900</v>
      </c>
      <c r="O1020" t="s">
        <v>981</v>
      </c>
      <c r="P1020">
        <v>0.94797996344240298</v>
      </c>
      <c r="Q1020">
        <v>0.94279973764133695</v>
      </c>
      <c r="R1020" s="15">
        <v>0.497747726555551</v>
      </c>
      <c r="S1020" s="106">
        <v>9.0758899423346195E-2</v>
      </c>
      <c r="T1020">
        <v>-1.0511769481842499</v>
      </c>
      <c r="U1020">
        <v>1.0511769481842499</v>
      </c>
      <c r="V1020">
        <v>0.98423846987089403</v>
      </c>
      <c r="W1020">
        <v>-28.59</v>
      </c>
      <c r="X1020">
        <v>1.06</v>
      </c>
      <c r="Y1020">
        <v>278806</v>
      </c>
      <c r="Z1020">
        <v>12122</v>
      </c>
      <c r="AA1020">
        <v>0.55000000000000004</v>
      </c>
      <c r="AB1020">
        <v>23</v>
      </c>
      <c r="AC1020">
        <v>16</v>
      </c>
      <c r="AD1020">
        <v>7</v>
      </c>
      <c r="AE1020">
        <v>69.569999999999993</v>
      </c>
      <c r="AF1020">
        <v>11</v>
      </c>
      <c r="AG1020">
        <v>13</v>
      </c>
      <c r="AH1020">
        <v>6</v>
      </c>
      <c r="AI1020">
        <v>4</v>
      </c>
    </row>
    <row r="1021" spans="1:35" x14ac:dyDescent="0.2">
      <c r="A1021" s="102">
        <v>3058</v>
      </c>
      <c r="B1021">
        <v>1605</v>
      </c>
      <c r="C1021" t="s">
        <v>1156</v>
      </c>
      <c r="D1021" t="s">
        <v>1139</v>
      </c>
      <c r="E1021">
        <v>692</v>
      </c>
      <c r="F1021">
        <v>709.3</v>
      </c>
      <c r="G1021">
        <v>1300</v>
      </c>
      <c r="H1021" t="s">
        <v>981</v>
      </c>
      <c r="I1021">
        <v>4183</v>
      </c>
      <c r="J1021" t="s">
        <v>1122</v>
      </c>
      <c r="K1021" t="s">
        <v>1003</v>
      </c>
      <c r="L1021">
        <v>1879</v>
      </c>
      <c r="M1021">
        <v>1889</v>
      </c>
      <c r="N1021">
        <v>500</v>
      </c>
      <c r="O1021" t="s">
        <v>984</v>
      </c>
      <c r="P1021">
        <v>0.82982021011288398</v>
      </c>
      <c r="Q1021">
        <v>0.89431014824477995</v>
      </c>
      <c r="R1021" s="15">
        <v>0.243905668643014</v>
      </c>
      <c r="S1021">
        <v>8.68085250688891E-2</v>
      </c>
      <c r="T1021">
        <v>0.40206099642029303</v>
      </c>
      <c r="U1021">
        <v>0.40206099642029303</v>
      </c>
      <c r="V1021">
        <v>0.10724949820688</v>
      </c>
      <c r="W1021">
        <v>5.38</v>
      </c>
      <c r="X1021">
        <v>2.37</v>
      </c>
      <c r="Y1021">
        <v>278640</v>
      </c>
      <c r="Z1021">
        <v>16391</v>
      </c>
      <c r="AA1021">
        <v>0.71</v>
      </c>
      <c r="AB1021">
        <v>17</v>
      </c>
      <c r="AC1021">
        <v>9</v>
      </c>
      <c r="AD1021">
        <v>8</v>
      </c>
      <c r="AE1021">
        <v>52.94</v>
      </c>
      <c r="AF1021">
        <v>11</v>
      </c>
      <c r="AG1021">
        <v>7</v>
      </c>
      <c r="AH1021">
        <v>7</v>
      </c>
      <c r="AI1021">
        <v>3</v>
      </c>
    </row>
    <row r="1022" spans="1:35" x14ac:dyDescent="0.2">
      <c r="A1022" s="102">
        <v>4022</v>
      </c>
      <c r="B1022">
        <v>8056</v>
      </c>
      <c r="C1022" t="s">
        <v>2464</v>
      </c>
      <c r="D1022" t="s">
        <v>983</v>
      </c>
      <c r="E1022">
        <v>3230</v>
      </c>
      <c r="F1022">
        <v>3300</v>
      </c>
      <c r="G1022">
        <v>300</v>
      </c>
      <c r="H1022" t="s">
        <v>981</v>
      </c>
      <c r="I1022">
        <v>8801</v>
      </c>
      <c r="J1022" t="s">
        <v>1637</v>
      </c>
      <c r="K1022" t="s">
        <v>1000</v>
      </c>
      <c r="L1022">
        <v>1918.5</v>
      </c>
      <c r="M1022">
        <v>1927.5</v>
      </c>
      <c r="N1022">
        <v>500</v>
      </c>
      <c r="O1022" t="s">
        <v>984</v>
      </c>
      <c r="P1022">
        <v>0.87266849588088702</v>
      </c>
      <c r="Q1022">
        <v>0.86460445338331704</v>
      </c>
      <c r="R1022">
        <v>0.45117191919211802</v>
      </c>
      <c r="S1022">
        <v>6.60303507617486E-3</v>
      </c>
      <c r="T1022">
        <v>1.7237780146142001</v>
      </c>
      <c r="U1022">
        <v>1.7237780146142001</v>
      </c>
      <c r="V1022">
        <v>1.6023166255174299</v>
      </c>
      <c r="W1022">
        <v>15.97</v>
      </c>
      <c r="X1022">
        <v>2.65</v>
      </c>
      <c r="Y1022">
        <v>278604</v>
      </c>
      <c r="Z1022">
        <v>21431</v>
      </c>
      <c r="AA1022">
        <v>1.05</v>
      </c>
      <c r="AB1022">
        <v>13</v>
      </c>
      <c r="AC1022">
        <v>8</v>
      </c>
      <c r="AD1022">
        <v>5</v>
      </c>
      <c r="AE1022">
        <v>61.54</v>
      </c>
      <c r="AF1022">
        <v>10</v>
      </c>
      <c r="AG1022">
        <v>8</v>
      </c>
      <c r="AH1022">
        <v>4</v>
      </c>
      <c r="AI1022">
        <v>1</v>
      </c>
    </row>
    <row r="1023" spans="1:35" x14ac:dyDescent="0.2">
      <c r="A1023" s="102">
        <v>1191</v>
      </c>
      <c r="B1023">
        <v>3402</v>
      </c>
      <c r="C1023" t="s">
        <v>1655</v>
      </c>
      <c r="D1023" t="s">
        <v>1199</v>
      </c>
      <c r="E1023">
        <v>473.3</v>
      </c>
      <c r="F1023">
        <v>470</v>
      </c>
      <c r="G1023">
        <v>1900</v>
      </c>
      <c r="H1023" t="s">
        <v>984</v>
      </c>
      <c r="I1023">
        <v>7943</v>
      </c>
      <c r="J1023" t="s">
        <v>1646</v>
      </c>
      <c r="K1023" t="s">
        <v>980</v>
      </c>
      <c r="L1023">
        <v>2195</v>
      </c>
      <c r="M1023">
        <v>2230</v>
      </c>
      <c r="N1023">
        <v>400</v>
      </c>
      <c r="O1023" t="s">
        <v>981</v>
      </c>
      <c r="P1023">
        <v>0.87884022788147698</v>
      </c>
      <c r="Q1023">
        <v>0.93712897059796696</v>
      </c>
      <c r="R1023" s="15">
        <v>0.16826896839543301</v>
      </c>
      <c r="S1023">
        <v>7.9234958175037506E-2</v>
      </c>
      <c r="T1023">
        <v>-1.9482331502745101</v>
      </c>
      <c r="U1023">
        <v>1.9482331502745101</v>
      </c>
      <c r="V1023">
        <v>1.8620495018727301</v>
      </c>
      <c r="W1023">
        <v>-19.36</v>
      </c>
      <c r="X1023">
        <v>0.11</v>
      </c>
      <c r="Y1023">
        <v>278065</v>
      </c>
      <c r="Z1023">
        <v>14635</v>
      </c>
      <c r="AA1023">
        <v>0.72</v>
      </c>
      <c r="AB1023">
        <v>19</v>
      </c>
      <c r="AC1023">
        <v>11</v>
      </c>
      <c r="AD1023">
        <v>8</v>
      </c>
      <c r="AE1023">
        <v>57.89</v>
      </c>
      <c r="AF1023">
        <v>13</v>
      </c>
      <c r="AG1023">
        <v>8</v>
      </c>
      <c r="AH1023">
        <v>4</v>
      </c>
      <c r="AI1023">
        <v>7</v>
      </c>
    </row>
    <row r="1024" spans="1:35" x14ac:dyDescent="0.2">
      <c r="A1024" s="102">
        <v>1479</v>
      </c>
      <c r="B1024">
        <v>6925</v>
      </c>
      <c r="C1024" t="s">
        <v>1290</v>
      </c>
      <c r="D1024" t="s">
        <v>986</v>
      </c>
      <c r="E1024">
        <v>1078</v>
      </c>
      <c r="F1024">
        <v>1075</v>
      </c>
      <c r="G1024">
        <v>1000</v>
      </c>
      <c r="H1024" t="s">
        <v>981</v>
      </c>
      <c r="I1024">
        <v>7278</v>
      </c>
      <c r="J1024" t="s">
        <v>42</v>
      </c>
      <c r="K1024" t="s">
        <v>996</v>
      </c>
      <c r="L1024">
        <v>1575</v>
      </c>
      <c r="M1024">
        <v>1549</v>
      </c>
      <c r="N1024">
        <v>700</v>
      </c>
      <c r="O1024" t="s">
        <v>984</v>
      </c>
      <c r="P1024">
        <v>0.96826543275508703</v>
      </c>
      <c r="Q1024">
        <v>0.931506562432317</v>
      </c>
      <c r="R1024">
        <v>2.1574163217950699E-3</v>
      </c>
      <c r="S1024" s="15">
        <v>7.6092452817926801E-2</v>
      </c>
      <c r="T1024">
        <v>0.40430046296405198</v>
      </c>
      <c r="U1024">
        <v>0.40430046296405198</v>
      </c>
      <c r="V1024">
        <v>0.21537604963585599</v>
      </c>
      <c r="W1024">
        <v>1.66</v>
      </c>
      <c r="X1024">
        <v>0.86</v>
      </c>
      <c r="Y1024">
        <v>278057</v>
      </c>
      <c r="Z1024">
        <v>15448</v>
      </c>
      <c r="AA1024">
        <v>0.74</v>
      </c>
      <c r="AB1024">
        <v>18</v>
      </c>
      <c r="AC1024">
        <v>11</v>
      </c>
      <c r="AD1024">
        <v>7</v>
      </c>
      <c r="AE1024">
        <v>61.11</v>
      </c>
      <c r="AF1024">
        <v>13</v>
      </c>
      <c r="AG1024">
        <v>6</v>
      </c>
      <c r="AH1024">
        <v>2</v>
      </c>
      <c r="AI1024">
        <v>10</v>
      </c>
    </row>
    <row r="1025" spans="1:35" x14ac:dyDescent="0.2">
      <c r="A1025" s="102">
        <v>3703</v>
      </c>
      <c r="B1025">
        <v>5105</v>
      </c>
      <c r="C1025" t="s">
        <v>1162</v>
      </c>
      <c r="D1025" t="s">
        <v>1073</v>
      </c>
      <c r="E1025">
        <v>1409</v>
      </c>
      <c r="F1025">
        <v>1425</v>
      </c>
      <c r="G1025">
        <v>700</v>
      </c>
      <c r="H1025" t="s">
        <v>981</v>
      </c>
      <c r="I1025">
        <v>5991</v>
      </c>
      <c r="J1025" t="s">
        <v>859</v>
      </c>
      <c r="K1025" t="s">
        <v>1126</v>
      </c>
      <c r="L1025">
        <v>697</v>
      </c>
      <c r="M1025">
        <v>698</v>
      </c>
      <c r="N1025">
        <v>1400</v>
      </c>
      <c r="O1025" t="s">
        <v>984</v>
      </c>
      <c r="P1025">
        <v>0.87057484794825701</v>
      </c>
      <c r="Q1025">
        <v>0.87569184349632101</v>
      </c>
      <c r="R1025">
        <v>1.6666431905974E-2</v>
      </c>
      <c r="S1025" s="15">
        <v>6.7530768200352198E-2</v>
      </c>
      <c r="T1025">
        <v>2.2916735185905899</v>
      </c>
      <c r="U1025">
        <v>2.2916735185905899</v>
      </c>
      <c r="V1025">
        <v>2.3897145614474198</v>
      </c>
      <c r="W1025">
        <v>16.03</v>
      </c>
      <c r="X1025">
        <v>2.04</v>
      </c>
      <c r="Y1025">
        <v>277707</v>
      </c>
      <c r="Z1025">
        <v>12074</v>
      </c>
      <c r="AA1025">
        <v>0.55000000000000004</v>
      </c>
      <c r="AB1025">
        <v>23</v>
      </c>
      <c r="AC1025">
        <v>12</v>
      </c>
      <c r="AD1025">
        <v>11</v>
      </c>
      <c r="AE1025">
        <v>52.17</v>
      </c>
      <c r="AF1025">
        <v>11</v>
      </c>
      <c r="AG1025">
        <v>8</v>
      </c>
      <c r="AH1025">
        <v>7</v>
      </c>
      <c r="AI1025">
        <v>8</v>
      </c>
    </row>
    <row r="1026" spans="1:35" x14ac:dyDescent="0.2">
      <c r="A1026" s="102">
        <v>3355</v>
      </c>
      <c r="B1026">
        <v>4188</v>
      </c>
      <c r="C1026" t="s">
        <v>1142</v>
      </c>
      <c r="D1026" t="s">
        <v>1003</v>
      </c>
      <c r="E1026">
        <v>588</v>
      </c>
      <c r="F1026">
        <v>572.4</v>
      </c>
      <c r="G1026">
        <v>1800</v>
      </c>
      <c r="H1026" t="s">
        <v>984</v>
      </c>
      <c r="I1026">
        <v>7164</v>
      </c>
      <c r="J1026" t="s">
        <v>1136</v>
      </c>
      <c r="K1026" t="s">
        <v>987</v>
      </c>
      <c r="L1026">
        <v>3500</v>
      </c>
      <c r="M1026">
        <v>3520</v>
      </c>
      <c r="N1026">
        <v>300</v>
      </c>
      <c r="O1026" t="s">
        <v>981</v>
      </c>
      <c r="P1026">
        <v>0.86810809490815799</v>
      </c>
      <c r="Q1026">
        <v>0.88656464216284903</v>
      </c>
      <c r="R1026">
        <v>0.361439561369853</v>
      </c>
      <c r="S1026">
        <v>5.7534711376349197E-2</v>
      </c>
      <c r="T1026">
        <v>-1.4219049262966299</v>
      </c>
      <c r="U1026">
        <v>1.4219049262966299</v>
      </c>
      <c r="V1026">
        <v>1.0289986714676</v>
      </c>
      <c r="W1026">
        <v>-15.16</v>
      </c>
      <c r="X1026">
        <v>2.4300000000000002</v>
      </c>
      <c r="Y1026">
        <v>277449</v>
      </c>
      <c r="Z1026">
        <v>12611</v>
      </c>
      <c r="AA1026">
        <v>0.77</v>
      </c>
      <c r="AB1026">
        <v>22</v>
      </c>
      <c r="AC1026">
        <v>14</v>
      </c>
      <c r="AD1026">
        <v>8</v>
      </c>
      <c r="AE1026">
        <v>63.64</v>
      </c>
      <c r="AF1026">
        <v>13</v>
      </c>
      <c r="AG1026">
        <v>9</v>
      </c>
      <c r="AH1026">
        <v>4</v>
      </c>
      <c r="AI1026">
        <v>9</v>
      </c>
    </row>
    <row r="1027" spans="1:35" x14ac:dyDescent="0.2">
      <c r="A1027" s="102">
        <v>4226</v>
      </c>
      <c r="B1027">
        <v>1824</v>
      </c>
      <c r="C1027" t="s">
        <v>221</v>
      </c>
      <c r="D1027" t="s">
        <v>990</v>
      </c>
      <c r="E1027">
        <v>841</v>
      </c>
      <c r="F1027">
        <v>829</v>
      </c>
      <c r="G1027">
        <v>1300</v>
      </c>
      <c r="H1027" t="s">
        <v>984</v>
      </c>
      <c r="I1027">
        <v>3288</v>
      </c>
      <c r="J1027" t="s">
        <v>1010</v>
      </c>
      <c r="K1027" t="s">
        <v>1000</v>
      </c>
      <c r="L1027">
        <v>2513</v>
      </c>
      <c r="M1027">
        <v>2613</v>
      </c>
      <c r="N1027">
        <v>400</v>
      </c>
      <c r="O1027" t="s">
        <v>981</v>
      </c>
      <c r="P1027">
        <v>0.90871971132612495</v>
      </c>
      <c r="Q1027">
        <v>0.85692688360227898</v>
      </c>
      <c r="R1027">
        <v>0.29133624413334003</v>
      </c>
      <c r="S1027">
        <v>2.4044697085002301E-2</v>
      </c>
      <c r="T1027">
        <v>-1.8428911392949701</v>
      </c>
      <c r="U1027">
        <v>1.8428911392949701</v>
      </c>
      <c r="V1027">
        <v>0.65652635951040395</v>
      </c>
      <c r="W1027">
        <v>-13.39</v>
      </c>
      <c r="X1027">
        <v>3.11</v>
      </c>
      <c r="Y1027">
        <v>277229</v>
      </c>
      <c r="Z1027">
        <v>15402</v>
      </c>
      <c r="AA1027">
        <v>0.87</v>
      </c>
      <c r="AB1027">
        <v>18</v>
      </c>
      <c r="AC1027">
        <v>10</v>
      </c>
      <c r="AD1027">
        <v>8</v>
      </c>
      <c r="AE1027">
        <v>55.56</v>
      </c>
      <c r="AF1027">
        <v>8</v>
      </c>
      <c r="AG1027">
        <v>9</v>
      </c>
      <c r="AH1027">
        <v>5</v>
      </c>
      <c r="AI1027">
        <v>4</v>
      </c>
    </row>
    <row r="1028" spans="1:35" x14ac:dyDescent="0.2">
      <c r="A1028" s="102">
        <v>3563</v>
      </c>
      <c r="B1028">
        <v>4507</v>
      </c>
      <c r="C1028" t="s">
        <v>1322</v>
      </c>
      <c r="D1028" t="s">
        <v>1001</v>
      </c>
      <c r="E1028">
        <v>5647</v>
      </c>
      <c r="F1028">
        <v>5623</v>
      </c>
      <c r="G1028">
        <v>100</v>
      </c>
      <c r="H1028" t="s">
        <v>981</v>
      </c>
      <c r="I1028">
        <v>8795</v>
      </c>
      <c r="J1028" t="s">
        <v>1178</v>
      </c>
      <c r="K1028" t="s">
        <v>1111</v>
      </c>
      <c r="L1028">
        <v>807</v>
      </c>
      <c r="M1028">
        <v>834</v>
      </c>
      <c r="N1028">
        <v>700</v>
      </c>
      <c r="O1028" t="s">
        <v>984</v>
      </c>
      <c r="P1028">
        <v>0.77454418354044197</v>
      </c>
      <c r="Q1028">
        <v>0.88063219682503002</v>
      </c>
      <c r="R1028">
        <v>0.34705638313758003</v>
      </c>
      <c r="S1028" s="15">
        <v>1.5633077829813699E-2</v>
      </c>
      <c r="T1028">
        <v>1.5920967007651601</v>
      </c>
      <c r="U1028">
        <v>1.5920967007651601</v>
      </c>
      <c r="V1028" s="15">
        <v>1.9204426240461401</v>
      </c>
      <c r="W1028">
        <v>12.1</v>
      </c>
      <c r="X1028">
        <v>3.82</v>
      </c>
      <c r="Y1028">
        <v>277080</v>
      </c>
      <c r="Z1028">
        <v>16299</v>
      </c>
      <c r="AA1028">
        <v>0.94</v>
      </c>
      <c r="AB1028">
        <v>17</v>
      </c>
      <c r="AC1028">
        <v>12</v>
      </c>
      <c r="AD1028">
        <v>5</v>
      </c>
      <c r="AE1028">
        <v>70.59</v>
      </c>
      <c r="AF1028">
        <v>10</v>
      </c>
      <c r="AG1028">
        <v>10</v>
      </c>
      <c r="AH1028">
        <v>4</v>
      </c>
      <c r="AI1028">
        <v>3</v>
      </c>
    </row>
    <row r="1029" spans="1:35" x14ac:dyDescent="0.2">
      <c r="A1029" s="102">
        <v>2492</v>
      </c>
      <c r="B1029">
        <v>4530</v>
      </c>
      <c r="C1029" t="s">
        <v>816</v>
      </c>
      <c r="D1029" t="s">
        <v>1001</v>
      </c>
      <c r="E1029">
        <v>4915</v>
      </c>
      <c r="F1029">
        <v>4930</v>
      </c>
      <c r="G1029">
        <v>200</v>
      </c>
      <c r="H1029" t="s">
        <v>984</v>
      </c>
      <c r="I1029">
        <v>4543</v>
      </c>
      <c r="J1029" t="s">
        <v>569</v>
      </c>
      <c r="K1029" t="s">
        <v>989</v>
      </c>
      <c r="L1029">
        <v>3638</v>
      </c>
      <c r="M1029">
        <v>3742</v>
      </c>
      <c r="N1029">
        <v>300</v>
      </c>
      <c r="O1029" t="s">
        <v>981</v>
      </c>
      <c r="P1029">
        <v>0.78586025270941695</v>
      </c>
      <c r="Q1029">
        <v>0.90865467167288605</v>
      </c>
      <c r="R1029">
        <v>7.4632152600418694E-2</v>
      </c>
      <c r="S1029">
        <v>1.14173238434909E-2</v>
      </c>
      <c r="T1029">
        <v>-1.1545144192194601</v>
      </c>
      <c r="U1029">
        <v>1.1545144192194601</v>
      </c>
      <c r="V1029">
        <v>0.76813772227647803</v>
      </c>
      <c r="W1029">
        <v>-5.69</v>
      </c>
      <c r="X1029">
        <v>13.85</v>
      </c>
      <c r="Y1029">
        <v>276995</v>
      </c>
      <c r="Z1029">
        <v>39571</v>
      </c>
      <c r="AA1029">
        <v>2.2000000000000002</v>
      </c>
      <c r="AB1029">
        <v>7</v>
      </c>
      <c r="AC1029">
        <v>6</v>
      </c>
      <c r="AD1029">
        <v>1</v>
      </c>
      <c r="AE1029">
        <v>85.71</v>
      </c>
      <c r="AF1029">
        <v>13</v>
      </c>
      <c r="AG1029">
        <v>4</v>
      </c>
      <c r="AH1029">
        <v>0</v>
      </c>
      <c r="AI1029">
        <v>3</v>
      </c>
    </row>
    <row r="1030" spans="1:35" x14ac:dyDescent="0.2">
      <c r="A1030" s="102">
        <v>1918</v>
      </c>
      <c r="B1030">
        <v>2337</v>
      </c>
      <c r="C1030" t="s">
        <v>1285</v>
      </c>
      <c r="D1030" t="s">
        <v>1000</v>
      </c>
      <c r="E1030">
        <v>282</v>
      </c>
      <c r="F1030">
        <v>289</v>
      </c>
      <c r="G1030">
        <v>3700</v>
      </c>
      <c r="H1030" t="s">
        <v>981</v>
      </c>
      <c r="I1030">
        <v>6436</v>
      </c>
      <c r="J1030" t="s">
        <v>1283</v>
      </c>
      <c r="K1030" t="s">
        <v>992</v>
      </c>
      <c r="L1030">
        <v>2190</v>
      </c>
      <c r="M1030">
        <v>2167</v>
      </c>
      <c r="N1030">
        <v>500</v>
      </c>
      <c r="O1030" t="s">
        <v>984</v>
      </c>
      <c r="P1030">
        <v>0.81587139614803506</v>
      </c>
      <c r="Q1030">
        <v>0.922325976300023</v>
      </c>
      <c r="R1030" s="15">
        <v>0.31308401771507899</v>
      </c>
      <c r="S1030" s="15">
        <v>6.2693922532544993E-2</v>
      </c>
      <c r="T1030">
        <v>0.90784847295189397</v>
      </c>
      <c r="U1030">
        <v>0.90784847295189397</v>
      </c>
      <c r="V1030">
        <v>0.427633822416219</v>
      </c>
      <c r="W1030">
        <v>9.4</v>
      </c>
      <c r="X1030">
        <v>1.31</v>
      </c>
      <c r="Y1030">
        <v>276982</v>
      </c>
      <c r="Z1030">
        <v>12043</v>
      </c>
      <c r="AA1030">
        <v>0.65</v>
      </c>
      <c r="AB1030">
        <v>23</v>
      </c>
      <c r="AC1030">
        <v>14</v>
      </c>
      <c r="AD1030">
        <v>9</v>
      </c>
      <c r="AE1030">
        <v>60.87</v>
      </c>
      <c r="AF1030">
        <v>11</v>
      </c>
      <c r="AG1030">
        <v>11</v>
      </c>
      <c r="AH1030">
        <v>5</v>
      </c>
      <c r="AI1030">
        <v>7</v>
      </c>
    </row>
    <row r="1031" spans="1:35" x14ac:dyDescent="0.2">
      <c r="A1031" s="102">
        <v>2699</v>
      </c>
      <c r="B1031">
        <v>1803</v>
      </c>
      <c r="C1031" t="s">
        <v>991</v>
      </c>
      <c r="D1031" t="s">
        <v>990</v>
      </c>
      <c r="E1031">
        <v>855</v>
      </c>
      <c r="F1031">
        <v>855</v>
      </c>
      <c r="G1031">
        <v>800</v>
      </c>
      <c r="H1031" t="s">
        <v>984</v>
      </c>
      <c r="I1031">
        <v>3046</v>
      </c>
      <c r="J1031" t="s">
        <v>521</v>
      </c>
      <c r="K1031" t="s">
        <v>1004</v>
      </c>
      <c r="L1031">
        <v>6560</v>
      </c>
      <c r="M1031">
        <v>6680</v>
      </c>
      <c r="N1031">
        <v>100</v>
      </c>
      <c r="O1031" t="s">
        <v>981</v>
      </c>
      <c r="P1031">
        <v>0.84182645802393996</v>
      </c>
      <c r="Q1031">
        <v>0.903530391904934</v>
      </c>
      <c r="R1031">
        <v>0.47222967608729299</v>
      </c>
      <c r="S1031" s="106">
        <v>1.5216636254161999E-2</v>
      </c>
      <c r="T1031">
        <v>-2.0563634952222101</v>
      </c>
      <c r="U1031">
        <v>2.0563634952222101</v>
      </c>
      <c r="V1031">
        <v>1.7763907090282001</v>
      </c>
      <c r="W1031">
        <v>-12.44</v>
      </c>
      <c r="X1031">
        <v>2.4</v>
      </c>
      <c r="Y1031">
        <v>276702</v>
      </c>
      <c r="Z1031">
        <v>13835</v>
      </c>
      <c r="AA1031">
        <v>0.87</v>
      </c>
      <c r="AB1031">
        <v>20</v>
      </c>
      <c r="AC1031">
        <v>13</v>
      </c>
      <c r="AD1031">
        <v>7</v>
      </c>
      <c r="AE1031">
        <v>65</v>
      </c>
      <c r="AF1031">
        <v>10</v>
      </c>
      <c r="AG1031">
        <v>10</v>
      </c>
      <c r="AH1031">
        <v>4</v>
      </c>
      <c r="AI1031">
        <v>6</v>
      </c>
    </row>
    <row r="1032" spans="1:35" x14ac:dyDescent="0.2">
      <c r="A1032" s="102">
        <v>4253</v>
      </c>
      <c r="B1032">
        <v>4587</v>
      </c>
      <c r="C1032" t="s">
        <v>1635</v>
      </c>
      <c r="D1032" t="s">
        <v>1001</v>
      </c>
      <c r="E1032">
        <v>4405</v>
      </c>
      <c r="F1032">
        <v>4365</v>
      </c>
      <c r="G1032">
        <v>200</v>
      </c>
      <c r="H1032" t="s">
        <v>981</v>
      </c>
      <c r="I1032">
        <v>6302</v>
      </c>
      <c r="J1032" t="s">
        <v>1180</v>
      </c>
      <c r="K1032" t="s">
        <v>992</v>
      </c>
      <c r="L1032">
        <v>2291</v>
      </c>
      <c r="M1032">
        <v>2288</v>
      </c>
      <c r="N1032">
        <v>400</v>
      </c>
      <c r="O1032" t="s">
        <v>984</v>
      </c>
      <c r="P1032">
        <v>0.63592719373773299</v>
      </c>
      <c r="Q1032">
        <v>0.85554354017848</v>
      </c>
      <c r="R1032">
        <v>0.44720832017612</v>
      </c>
      <c r="S1032">
        <v>9.7237545560764402E-2</v>
      </c>
      <c r="T1032">
        <v>7.76488146723842E-2</v>
      </c>
      <c r="U1032">
        <v>7.76488146723842E-2</v>
      </c>
      <c r="V1032">
        <v>0.29386695656821898</v>
      </c>
      <c r="W1032">
        <v>0.7</v>
      </c>
      <c r="X1032">
        <v>4.83</v>
      </c>
      <c r="Y1032">
        <v>276496</v>
      </c>
      <c r="Z1032">
        <v>19750</v>
      </c>
      <c r="AA1032">
        <v>1.03</v>
      </c>
      <c r="AB1032">
        <v>14</v>
      </c>
      <c r="AC1032">
        <v>8</v>
      </c>
      <c r="AD1032">
        <v>6</v>
      </c>
      <c r="AE1032">
        <v>57.14</v>
      </c>
      <c r="AF1032">
        <v>6</v>
      </c>
      <c r="AG1032">
        <v>8</v>
      </c>
      <c r="AH1032">
        <v>5</v>
      </c>
      <c r="AI1032">
        <v>1</v>
      </c>
    </row>
    <row r="1033" spans="1:35" x14ac:dyDescent="0.2">
      <c r="A1033" s="102">
        <v>1731</v>
      </c>
      <c r="B1033">
        <v>3632</v>
      </c>
      <c r="C1033" t="s">
        <v>1630</v>
      </c>
      <c r="D1033" t="s">
        <v>983</v>
      </c>
      <c r="E1033">
        <v>448</v>
      </c>
      <c r="F1033">
        <v>444</v>
      </c>
      <c r="G1033">
        <v>1900</v>
      </c>
      <c r="H1033" t="s">
        <v>981</v>
      </c>
      <c r="I1033">
        <v>4118</v>
      </c>
      <c r="J1033" t="s">
        <v>1169</v>
      </c>
      <c r="K1033" t="s">
        <v>1003</v>
      </c>
      <c r="L1033">
        <v>2761</v>
      </c>
      <c r="M1033">
        <v>2765</v>
      </c>
      <c r="N1033">
        <v>300</v>
      </c>
      <c r="O1033" t="s">
        <v>984</v>
      </c>
      <c r="P1033">
        <v>0.89879768604312105</v>
      </c>
      <c r="Q1033">
        <v>0.92634235114938102</v>
      </c>
      <c r="R1033" s="106">
        <v>5.1145594502153497E-3</v>
      </c>
      <c r="S1033" s="15">
        <v>2.66444152638321E-2</v>
      </c>
      <c r="T1033">
        <v>1.10456151544242</v>
      </c>
      <c r="U1033">
        <v>1.10456151544242</v>
      </c>
      <c r="V1033">
        <v>1.2177638021522099</v>
      </c>
      <c r="W1033">
        <v>6.19</v>
      </c>
      <c r="X1033">
        <v>1.7</v>
      </c>
      <c r="Y1033">
        <v>276448</v>
      </c>
      <c r="Z1033">
        <v>16262</v>
      </c>
      <c r="AA1033">
        <v>0.77</v>
      </c>
      <c r="AB1033">
        <v>17</v>
      </c>
      <c r="AC1033">
        <v>10</v>
      </c>
      <c r="AD1033">
        <v>7</v>
      </c>
      <c r="AE1033">
        <v>58.82</v>
      </c>
      <c r="AF1033">
        <v>12</v>
      </c>
      <c r="AG1033">
        <v>8</v>
      </c>
      <c r="AH1033">
        <v>5</v>
      </c>
      <c r="AI1033">
        <v>4</v>
      </c>
    </row>
    <row r="1034" spans="1:35" x14ac:dyDescent="0.2">
      <c r="A1034" s="102">
        <v>1162</v>
      </c>
      <c r="B1034">
        <v>7259</v>
      </c>
      <c r="C1034" t="s">
        <v>24</v>
      </c>
      <c r="D1034" t="s">
        <v>996</v>
      </c>
      <c r="E1034">
        <v>3130</v>
      </c>
      <c r="F1034">
        <v>3220</v>
      </c>
      <c r="G1034">
        <v>300</v>
      </c>
      <c r="H1034" t="s">
        <v>981</v>
      </c>
      <c r="I1034">
        <v>9107</v>
      </c>
      <c r="J1034" t="s">
        <v>1164</v>
      </c>
      <c r="K1034" t="s">
        <v>1165</v>
      </c>
      <c r="L1034">
        <v>1017</v>
      </c>
      <c r="M1034">
        <v>1061</v>
      </c>
      <c r="N1034">
        <v>900</v>
      </c>
      <c r="O1034" t="s">
        <v>984</v>
      </c>
      <c r="P1034">
        <v>0.96464283246862803</v>
      </c>
      <c r="Q1034">
        <v>0.937737620935576</v>
      </c>
      <c r="R1034">
        <v>0.40428319732874102</v>
      </c>
      <c r="S1034" s="106">
        <v>4.29976032130613E-2</v>
      </c>
      <c r="T1034">
        <v>0.58801716961139705</v>
      </c>
      <c r="U1034">
        <v>0.58801716961139705</v>
      </c>
      <c r="V1034">
        <v>0.59602722418506204</v>
      </c>
      <c r="W1034">
        <v>5.14</v>
      </c>
      <c r="X1034">
        <v>1.1499999999999999</v>
      </c>
      <c r="Y1034">
        <v>276258</v>
      </c>
      <c r="Z1034">
        <v>18417</v>
      </c>
      <c r="AA1034">
        <v>1.1299999999999999</v>
      </c>
      <c r="AB1034">
        <v>15</v>
      </c>
      <c r="AC1034">
        <v>11</v>
      </c>
      <c r="AD1034">
        <v>4</v>
      </c>
      <c r="AE1034">
        <v>73.33</v>
      </c>
      <c r="AF1034">
        <v>9</v>
      </c>
      <c r="AG1034">
        <v>8</v>
      </c>
      <c r="AH1034">
        <v>4</v>
      </c>
      <c r="AI1034">
        <v>3</v>
      </c>
    </row>
    <row r="1035" spans="1:35" x14ac:dyDescent="0.2">
      <c r="A1035" s="102">
        <v>3131</v>
      </c>
      <c r="B1035">
        <v>2602</v>
      </c>
      <c r="C1035" t="s">
        <v>468</v>
      </c>
      <c r="D1035" t="s">
        <v>1006</v>
      </c>
      <c r="E1035">
        <v>3275</v>
      </c>
      <c r="F1035">
        <v>3270</v>
      </c>
      <c r="G1035">
        <v>300</v>
      </c>
      <c r="H1035" t="s">
        <v>984</v>
      </c>
      <c r="I1035">
        <v>6134</v>
      </c>
      <c r="J1035" t="s">
        <v>1151</v>
      </c>
      <c r="K1035" t="s">
        <v>992</v>
      </c>
      <c r="L1035">
        <v>1808</v>
      </c>
      <c r="M1035">
        <v>1743</v>
      </c>
      <c r="N1035">
        <v>600</v>
      </c>
      <c r="O1035" t="s">
        <v>981</v>
      </c>
      <c r="P1035">
        <v>0.59722369806139497</v>
      </c>
      <c r="Q1035">
        <v>0.89267653375696498</v>
      </c>
      <c r="R1035">
        <v>3.1215129138277699E-2</v>
      </c>
      <c r="S1035">
        <v>3.3464515347919098E-3</v>
      </c>
      <c r="T1035">
        <v>-1.5876422326684601</v>
      </c>
      <c r="U1035">
        <v>1.5876422326684601</v>
      </c>
      <c r="V1035">
        <v>1.9838856442586299</v>
      </c>
      <c r="W1035">
        <v>-8.75</v>
      </c>
      <c r="X1035">
        <v>6.61</v>
      </c>
      <c r="Y1035">
        <v>276221</v>
      </c>
      <c r="Z1035">
        <v>13153</v>
      </c>
      <c r="AA1035">
        <v>0.62</v>
      </c>
      <c r="AB1035">
        <v>21</v>
      </c>
      <c r="AC1035">
        <v>11</v>
      </c>
      <c r="AD1035">
        <v>10</v>
      </c>
      <c r="AE1035">
        <v>52.38</v>
      </c>
      <c r="AF1035">
        <v>10</v>
      </c>
      <c r="AG1035">
        <v>10</v>
      </c>
      <c r="AH1035">
        <v>6</v>
      </c>
      <c r="AI1035">
        <v>5</v>
      </c>
    </row>
    <row r="1036" spans="1:35" x14ac:dyDescent="0.2">
      <c r="A1036" s="102">
        <v>1428</v>
      </c>
      <c r="B1036">
        <v>1812</v>
      </c>
      <c r="C1036" t="s">
        <v>1048</v>
      </c>
      <c r="D1036" t="s">
        <v>990</v>
      </c>
      <c r="E1036">
        <v>1196</v>
      </c>
      <c r="F1036">
        <v>1187</v>
      </c>
      <c r="G1036">
        <v>800</v>
      </c>
      <c r="H1036" t="s">
        <v>981</v>
      </c>
      <c r="I1036">
        <v>7976</v>
      </c>
      <c r="J1036" t="s">
        <v>1019</v>
      </c>
      <c r="K1036" t="s">
        <v>1002</v>
      </c>
      <c r="L1036">
        <v>1398</v>
      </c>
      <c r="M1036">
        <v>1394</v>
      </c>
      <c r="N1036">
        <v>700</v>
      </c>
      <c r="O1036" t="s">
        <v>984</v>
      </c>
      <c r="P1036">
        <v>0.93008609041873302</v>
      </c>
      <c r="Q1036">
        <v>0.93250727565763403</v>
      </c>
      <c r="R1036" s="15">
        <v>4.4012225850077096E-3</v>
      </c>
      <c r="S1036" s="15">
        <v>9.3740057119714296E-2</v>
      </c>
      <c r="T1036">
        <v>0.91956014339463799</v>
      </c>
      <c r="U1036">
        <v>0.91956014339463799</v>
      </c>
      <c r="V1036">
        <v>0.85820451735585701</v>
      </c>
      <c r="W1036">
        <v>3.62</v>
      </c>
      <c r="X1036">
        <v>2.68</v>
      </c>
      <c r="Y1036">
        <v>276158</v>
      </c>
      <c r="Z1036">
        <v>17260</v>
      </c>
      <c r="AA1036">
        <v>0.76</v>
      </c>
      <c r="AB1036">
        <v>16</v>
      </c>
      <c r="AC1036">
        <v>9</v>
      </c>
      <c r="AD1036">
        <v>7</v>
      </c>
      <c r="AE1036">
        <v>56.25</v>
      </c>
      <c r="AF1036">
        <v>12</v>
      </c>
      <c r="AG1036">
        <v>8</v>
      </c>
      <c r="AH1036">
        <v>2</v>
      </c>
      <c r="AI1036">
        <v>6</v>
      </c>
    </row>
    <row r="1037" spans="1:35" x14ac:dyDescent="0.2">
      <c r="A1037" s="102">
        <v>2260</v>
      </c>
      <c r="B1037">
        <v>3632</v>
      </c>
      <c r="C1037" t="s">
        <v>1630</v>
      </c>
      <c r="D1037" t="s">
        <v>983</v>
      </c>
      <c r="E1037">
        <v>448</v>
      </c>
      <c r="F1037">
        <v>444</v>
      </c>
      <c r="G1037">
        <v>2200</v>
      </c>
      <c r="H1037" t="s">
        <v>981</v>
      </c>
      <c r="I1037">
        <v>6269</v>
      </c>
      <c r="J1037" t="s">
        <v>1289</v>
      </c>
      <c r="K1037" t="s">
        <v>992</v>
      </c>
      <c r="L1037">
        <v>1396</v>
      </c>
      <c r="M1037">
        <v>1405</v>
      </c>
      <c r="N1037">
        <v>700</v>
      </c>
      <c r="O1037" t="s">
        <v>984</v>
      </c>
      <c r="P1037">
        <v>0.83536588605486595</v>
      </c>
      <c r="Q1037">
        <v>0.91407441893178498</v>
      </c>
      <c r="R1037" s="106">
        <v>1.6395810557572499E-2</v>
      </c>
      <c r="S1037" s="106">
        <v>3.1907920191276899E-3</v>
      </c>
      <c r="T1037">
        <v>1.10814632376691</v>
      </c>
      <c r="U1037">
        <v>1.10814632376691</v>
      </c>
      <c r="V1037">
        <v>1.3453016354115901</v>
      </c>
      <c r="W1037">
        <v>15.39</v>
      </c>
      <c r="X1037">
        <v>0.68</v>
      </c>
      <c r="Y1037">
        <v>276061</v>
      </c>
      <c r="Z1037">
        <v>11503</v>
      </c>
      <c r="AA1037">
        <v>0.7</v>
      </c>
      <c r="AB1037">
        <v>24</v>
      </c>
      <c r="AC1037">
        <v>12</v>
      </c>
      <c r="AD1037">
        <v>12</v>
      </c>
      <c r="AE1037">
        <v>50</v>
      </c>
      <c r="AF1037">
        <v>8</v>
      </c>
      <c r="AG1037">
        <v>12</v>
      </c>
      <c r="AH1037">
        <v>9</v>
      </c>
      <c r="AI1037">
        <v>3</v>
      </c>
    </row>
    <row r="1038" spans="1:35" x14ac:dyDescent="0.2">
      <c r="A1038" s="102">
        <v>2885</v>
      </c>
      <c r="B1038">
        <v>2730</v>
      </c>
      <c r="C1038" t="s">
        <v>510</v>
      </c>
      <c r="D1038" t="s">
        <v>1004</v>
      </c>
      <c r="E1038">
        <v>951</v>
      </c>
      <c r="F1038">
        <v>946</v>
      </c>
      <c r="G1038">
        <v>1100</v>
      </c>
      <c r="H1038" t="s">
        <v>981</v>
      </c>
      <c r="I1038">
        <v>6448</v>
      </c>
      <c r="J1038" t="s">
        <v>377</v>
      </c>
      <c r="K1038" t="s">
        <v>986</v>
      </c>
      <c r="L1038">
        <v>1835</v>
      </c>
      <c r="M1038">
        <v>1805</v>
      </c>
      <c r="N1038">
        <v>600</v>
      </c>
      <c r="O1038" t="s">
        <v>984</v>
      </c>
      <c r="P1038">
        <v>0.84742640426038796</v>
      </c>
      <c r="Q1038">
        <v>0.89867960358972698</v>
      </c>
      <c r="R1038">
        <v>0.15206851050012199</v>
      </c>
      <c r="S1038">
        <v>8.5925304116233697E-2</v>
      </c>
      <c r="T1038">
        <v>0.29422706543244498</v>
      </c>
      <c r="U1038">
        <v>0.29422706543244498</v>
      </c>
      <c r="V1038">
        <v>0.29284564663219798</v>
      </c>
      <c r="W1038">
        <v>1.86</v>
      </c>
      <c r="X1038">
        <v>3.92</v>
      </c>
      <c r="Y1038">
        <v>276058</v>
      </c>
      <c r="Z1038">
        <v>14529</v>
      </c>
      <c r="AA1038">
        <v>0.69</v>
      </c>
      <c r="AB1038">
        <v>19</v>
      </c>
      <c r="AC1038">
        <v>10</v>
      </c>
      <c r="AD1038">
        <v>9</v>
      </c>
      <c r="AE1038">
        <v>52.63</v>
      </c>
      <c r="AF1038">
        <v>10</v>
      </c>
      <c r="AG1038">
        <v>9</v>
      </c>
      <c r="AH1038">
        <v>7</v>
      </c>
      <c r="AI1038">
        <v>3</v>
      </c>
    </row>
    <row r="1039" spans="1:35" x14ac:dyDescent="0.2">
      <c r="A1039" s="102">
        <v>1961</v>
      </c>
      <c r="B1039">
        <v>7267</v>
      </c>
      <c r="C1039" t="s">
        <v>57</v>
      </c>
      <c r="D1039" t="s">
        <v>996</v>
      </c>
      <c r="E1039">
        <v>2470</v>
      </c>
      <c r="F1039">
        <v>2487.5</v>
      </c>
      <c r="G1039">
        <v>400</v>
      </c>
      <c r="H1039" t="s">
        <v>984</v>
      </c>
      <c r="I1039">
        <v>8020</v>
      </c>
      <c r="J1039" t="s">
        <v>1061</v>
      </c>
      <c r="K1039" t="s">
        <v>988</v>
      </c>
      <c r="L1039">
        <v>1191</v>
      </c>
      <c r="M1039">
        <v>1216</v>
      </c>
      <c r="N1039">
        <v>800</v>
      </c>
      <c r="O1039" t="s">
        <v>981</v>
      </c>
      <c r="P1039">
        <v>0.828732888409344</v>
      </c>
      <c r="Q1039">
        <v>0.921489773493673</v>
      </c>
      <c r="R1039">
        <v>8.9754807357623298E-2</v>
      </c>
      <c r="S1039" s="15">
        <v>5.9714532988021296E-3</v>
      </c>
      <c r="T1039">
        <v>-1.4772830214822701</v>
      </c>
      <c r="U1039">
        <v>1.4772830214822701</v>
      </c>
      <c r="V1039">
        <v>1.2037142966764101</v>
      </c>
      <c r="W1039">
        <v>-9.5500000000000007</v>
      </c>
      <c r="X1039">
        <v>2.23</v>
      </c>
      <c r="Y1039">
        <v>275799</v>
      </c>
      <c r="Z1039">
        <v>17237</v>
      </c>
      <c r="AA1039">
        <v>0.92</v>
      </c>
      <c r="AB1039">
        <v>16</v>
      </c>
      <c r="AC1039">
        <v>10</v>
      </c>
      <c r="AD1039">
        <v>6</v>
      </c>
      <c r="AE1039">
        <v>62.5</v>
      </c>
      <c r="AF1039">
        <v>15</v>
      </c>
      <c r="AG1039">
        <v>6</v>
      </c>
      <c r="AH1039">
        <v>0</v>
      </c>
      <c r="AI1039">
        <v>10</v>
      </c>
    </row>
    <row r="1040" spans="1:35" x14ac:dyDescent="0.2">
      <c r="A1040" s="102">
        <v>4066</v>
      </c>
      <c r="B1040">
        <v>1820</v>
      </c>
      <c r="C1040" t="s">
        <v>58</v>
      </c>
      <c r="D1040" t="s">
        <v>990</v>
      </c>
      <c r="E1040">
        <v>2057</v>
      </c>
      <c r="F1040">
        <v>2054</v>
      </c>
      <c r="G1040">
        <v>300</v>
      </c>
      <c r="H1040" t="s">
        <v>984</v>
      </c>
      <c r="I1040">
        <v>3046</v>
      </c>
      <c r="J1040" t="s">
        <v>521</v>
      </c>
      <c r="K1040" t="s">
        <v>1004</v>
      </c>
      <c r="L1040">
        <v>6560</v>
      </c>
      <c r="M1040">
        <v>6680</v>
      </c>
      <c r="N1040">
        <v>100</v>
      </c>
      <c r="O1040" t="s">
        <v>981</v>
      </c>
      <c r="P1040">
        <v>0.84958299137495896</v>
      </c>
      <c r="Q1040">
        <v>0.86298513259497101</v>
      </c>
      <c r="R1040">
        <v>1.07942879299403E-2</v>
      </c>
      <c r="S1040">
        <v>9.8675083709276107E-2</v>
      </c>
      <c r="T1040">
        <v>-1.69856253761031</v>
      </c>
      <c r="U1040">
        <v>1.69856253761031</v>
      </c>
      <c r="V1040">
        <v>1.1728984832694</v>
      </c>
      <c r="W1040">
        <v>-11.08</v>
      </c>
      <c r="X1040">
        <v>7.75</v>
      </c>
      <c r="Y1040">
        <v>275679</v>
      </c>
      <c r="Z1040">
        <v>30631</v>
      </c>
      <c r="AA1040">
        <v>1.46</v>
      </c>
      <c r="AB1040">
        <v>9</v>
      </c>
      <c r="AC1040">
        <v>6</v>
      </c>
      <c r="AD1040">
        <v>3</v>
      </c>
      <c r="AE1040">
        <v>66.67</v>
      </c>
      <c r="AF1040">
        <v>10</v>
      </c>
      <c r="AG1040">
        <v>6</v>
      </c>
      <c r="AH1040">
        <v>3</v>
      </c>
      <c r="AI1040">
        <v>0</v>
      </c>
    </row>
    <row r="1041" spans="1:35" x14ac:dyDescent="0.2">
      <c r="A1041" s="102">
        <v>2280</v>
      </c>
      <c r="B1041">
        <v>4919</v>
      </c>
      <c r="C1041" t="s">
        <v>579</v>
      </c>
      <c r="D1041" t="s">
        <v>1003</v>
      </c>
      <c r="E1041">
        <v>4960</v>
      </c>
      <c r="F1041">
        <v>5070</v>
      </c>
      <c r="G1041">
        <v>200</v>
      </c>
      <c r="H1041" t="s">
        <v>981</v>
      </c>
      <c r="I1041">
        <v>7984</v>
      </c>
      <c r="J1041" t="s">
        <v>663</v>
      </c>
      <c r="K1041" t="s">
        <v>1002</v>
      </c>
      <c r="L1041">
        <v>1284</v>
      </c>
      <c r="M1041">
        <v>1284</v>
      </c>
      <c r="N1041">
        <v>800</v>
      </c>
      <c r="O1041" t="s">
        <v>984</v>
      </c>
      <c r="P1041">
        <v>0.89952098197644503</v>
      </c>
      <c r="Q1041">
        <v>0.913583104618786</v>
      </c>
      <c r="R1041" s="15">
        <v>7.1587765181327895E-2</v>
      </c>
      <c r="S1041" s="15">
        <v>2.61243564375516E-7</v>
      </c>
      <c r="T1041">
        <v>1.94377923914548</v>
      </c>
      <c r="U1041">
        <v>1.94377923914548</v>
      </c>
      <c r="V1041">
        <v>1.38346185273365</v>
      </c>
      <c r="W1041">
        <v>7.16</v>
      </c>
      <c r="X1041">
        <v>1.3</v>
      </c>
      <c r="Y1041">
        <v>275610</v>
      </c>
      <c r="Z1041">
        <v>18374</v>
      </c>
      <c r="AA1041">
        <v>1.24</v>
      </c>
      <c r="AB1041">
        <v>15</v>
      </c>
      <c r="AC1041">
        <v>10</v>
      </c>
      <c r="AD1041">
        <v>5</v>
      </c>
      <c r="AE1041">
        <v>66.67</v>
      </c>
      <c r="AF1041">
        <v>9</v>
      </c>
      <c r="AG1041">
        <v>9</v>
      </c>
      <c r="AH1041">
        <v>3</v>
      </c>
      <c r="AI1041">
        <v>3</v>
      </c>
    </row>
    <row r="1042" spans="1:35" x14ac:dyDescent="0.2">
      <c r="A1042" s="102">
        <v>3448</v>
      </c>
      <c r="B1042">
        <v>4704</v>
      </c>
      <c r="C1042" t="s">
        <v>945</v>
      </c>
      <c r="D1042" t="s">
        <v>983</v>
      </c>
      <c r="E1042">
        <v>5650</v>
      </c>
      <c r="F1042">
        <v>5740</v>
      </c>
      <c r="G1042">
        <v>100</v>
      </c>
      <c r="H1042" t="s">
        <v>984</v>
      </c>
      <c r="I1042">
        <v>6645</v>
      </c>
      <c r="J1042" t="s">
        <v>621</v>
      </c>
      <c r="K1042" t="s">
        <v>986</v>
      </c>
      <c r="L1042">
        <v>6670</v>
      </c>
      <c r="M1042">
        <v>6730</v>
      </c>
      <c r="N1042">
        <v>100</v>
      </c>
      <c r="O1042" t="s">
        <v>981</v>
      </c>
      <c r="P1042">
        <v>0.82294674064842599</v>
      </c>
      <c r="Q1042">
        <v>0.88356465205863399</v>
      </c>
      <c r="R1042">
        <v>0.26034116335921498</v>
      </c>
      <c r="S1042">
        <v>6.6776460178278197E-3</v>
      </c>
      <c r="T1042">
        <v>-0.66361386895974295</v>
      </c>
      <c r="U1042">
        <v>0.66361386895974295</v>
      </c>
      <c r="V1042">
        <v>1.0674258889097299</v>
      </c>
      <c r="W1042">
        <v>-3.55</v>
      </c>
      <c r="X1042">
        <v>14.71</v>
      </c>
      <c r="Y1042">
        <v>275414</v>
      </c>
      <c r="Z1042">
        <v>55083</v>
      </c>
      <c r="AA1042">
        <v>3.23</v>
      </c>
      <c r="AB1042">
        <v>5</v>
      </c>
      <c r="AC1042">
        <v>5</v>
      </c>
      <c r="AD1042">
        <v>0</v>
      </c>
      <c r="AE1042">
        <v>100</v>
      </c>
      <c r="AF1042">
        <v>11</v>
      </c>
      <c r="AG1042">
        <v>4</v>
      </c>
      <c r="AH1042">
        <v>0</v>
      </c>
      <c r="AI1042">
        <v>1</v>
      </c>
    </row>
    <row r="1043" spans="1:35" x14ac:dyDescent="0.2">
      <c r="A1043" s="102">
        <v>16</v>
      </c>
      <c r="B1043">
        <v>5802</v>
      </c>
      <c r="C1043" t="s">
        <v>1150</v>
      </c>
      <c r="D1043" t="s">
        <v>994</v>
      </c>
      <c r="E1043">
        <v>1092.5</v>
      </c>
      <c r="F1043">
        <v>1091.5</v>
      </c>
      <c r="G1043">
        <v>1000</v>
      </c>
      <c r="H1043" t="s">
        <v>984</v>
      </c>
      <c r="I1043">
        <v>5991</v>
      </c>
      <c r="J1043" t="s">
        <v>859</v>
      </c>
      <c r="K1043" t="s">
        <v>1126</v>
      </c>
      <c r="L1043">
        <v>697</v>
      </c>
      <c r="M1043">
        <v>698</v>
      </c>
      <c r="N1043">
        <v>1600</v>
      </c>
      <c r="O1043" t="s">
        <v>981</v>
      </c>
      <c r="P1043">
        <v>0.97141960904866798</v>
      </c>
      <c r="Q1043">
        <v>0.98214759238742699</v>
      </c>
      <c r="R1043">
        <v>3.4129637555777602E-2</v>
      </c>
      <c r="S1043" s="15">
        <v>4.64178858787928E-3</v>
      </c>
      <c r="T1043">
        <v>-0.56306222521507099</v>
      </c>
      <c r="U1043">
        <v>0.56306222521507099</v>
      </c>
      <c r="V1043">
        <v>0.47069661290110498</v>
      </c>
      <c r="W1043">
        <v>-1.8</v>
      </c>
      <c r="X1043">
        <v>2.3199999999999998</v>
      </c>
      <c r="Y1043">
        <v>275380</v>
      </c>
      <c r="Z1043">
        <v>17211</v>
      </c>
      <c r="AA1043">
        <v>0.86</v>
      </c>
      <c r="AB1043">
        <v>16</v>
      </c>
      <c r="AC1043">
        <v>10</v>
      </c>
      <c r="AD1043">
        <v>6</v>
      </c>
      <c r="AE1043">
        <v>62.5</v>
      </c>
      <c r="AF1043">
        <v>14</v>
      </c>
      <c r="AG1043">
        <v>7</v>
      </c>
      <c r="AH1043">
        <v>1</v>
      </c>
      <c r="AI1043">
        <v>8</v>
      </c>
    </row>
    <row r="1044" spans="1:35" x14ac:dyDescent="0.2">
      <c r="A1044" s="102">
        <v>3676</v>
      </c>
      <c r="B1044">
        <v>1969</v>
      </c>
      <c r="C1044" t="s">
        <v>1254</v>
      </c>
      <c r="D1044" t="s">
        <v>990</v>
      </c>
      <c r="E1044">
        <v>1693</v>
      </c>
      <c r="F1044">
        <v>1678</v>
      </c>
      <c r="G1044">
        <v>600</v>
      </c>
      <c r="H1044" t="s">
        <v>984</v>
      </c>
      <c r="I1044">
        <v>2730</v>
      </c>
      <c r="J1044" t="s">
        <v>510</v>
      </c>
      <c r="K1044" t="s">
        <v>1004</v>
      </c>
      <c r="L1044">
        <v>951</v>
      </c>
      <c r="M1044">
        <v>946</v>
      </c>
      <c r="N1044">
        <v>1100</v>
      </c>
      <c r="O1044" t="s">
        <v>981</v>
      </c>
      <c r="P1044">
        <v>0.90332703332892805</v>
      </c>
      <c r="Q1044">
        <v>0.87658855361955101</v>
      </c>
      <c r="R1044" s="15">
        <v>0.177105905218892</v>
      </c>
      <c r="S1044">
        <v>7.6510159418149204E-2</v>
      </c>
      <c r="T1044">
        <v>-0.56040012714974496</v>
      </c>
      <c r="U1044">
        <v>0.56040012714974496</v>
      </c>
      <c r="V1044">
        <v>0.64526928047156196</v>
      </c>
      <c r="W1044">
        <v>-1.8</v>
      </c>
      <c r="X1044">
        <v>3.36</v>
      </c>
      <c r="Y1044">
        <v>275318</v>
      </c>
      <c r="Z1044">
        <v>18355</v>
      </c>
      <c r="AA1044">
        <v>0.94</v>
      </c>
      <c r="AB1044">
        <v>15</v>
      </c>
      <c r="AC1044">
        <v>10</v>
      </c>
      <c r="AD1044">
        <v>5</v>
      </c>
      <c r="AE1044">
        <v>66.67</v>
      </c>
      <c r="AF1044">
        <v>11</v>
      </c>
      <c r="AG1044">
        <v>7</v>
      </c>
      <c r="AH1044">
        <v>2</v>
      </c>
      <c r="AI1044">
        <v>6</v>
      </c>
    </row>
    <row r="1045" spans="1:35" x14ac:dyDescent="0.2">
      <c r="A1045" s="102">
        <v>3190</v>
      </c>
      <c r="B1045">
        <v>4042</v>
      </c>
      <c r="C1045" t="s">
        <v>1208</v>
      </c>
      <c r="D1045" t="s">
        <v>1003</v>
      </c>
      <c r="E1045">
        <v>1394</v>
      </c>
      <c r="F1045">
        <v>1394</v>
      </c>
      <c r="G1045">
        <v>700</v>
      </c>
      <c r="H1045" t="s">
        <v>981</v>
      </c>
      <c r="I1045">
        <v>8593</v>
      </c>
      <c r="J1045" t="s">
        <v>220</v>
      </c>
      <c r="K1045" t="s">
        <v>987</v>
      </c>
      <c r="L1045">
        <v>498</v>
      </c>
      <c r="M1045">
        <v>496</v>
      </c>
      <c r="N1045">
        <v>2000</v>
      </c>
      <c r="O1045" t="s">
        <v>984</v>
      </c>
      <c r="P1045">
        <v>0.78123402355614302</v>
      </c>
      <c r="Q1045">
        <v>0.89097601741403498</v>
      </c>
      <c r="R1045">
        <v>0.233147049830084</v>
      </c>
      <c r="S1045">
        <v>9.6666301330560395E-2</v>
      </c>
      <c r="T1045">
        <v>2.1814051778593599</v>
      </c>
      <c r="U1045">
        <v>2.1814051778593599</v>
      </c>
      <c r="V1045">
        <v>2.4615380967745502</v>
      </c>
      <c r="W1045">
        <v>13.26</v>
      </c>
      <c r="X1045">
        <v>1.66</v>
      </c>
      <c r="Y1045">
        <v>275238</v>
      </c>
      <c r="Z1045">
        <v>13107</v>
      </c>
      <c r="AA1045">
        <v>0.62</v>
      </c>
      <c r="AB1045">
        <v>21</v>
      </c>
      <c r="AC1045">
        <v>14</v>
      </c>
      <c r="AD1045">
        <v>7</v>
      </c>
      <c r="AE1045">
        <v>66.67</v>
      </c>
      <c r="AF1045">
        <v>11</v>
      </c>
      <c r="AG1045">
        <v>8</v>
      </c>
      <c r="AH1045">
        <v>5</v>
      </c>
      <c r="AI1045">
        <v>8</v>
      </c>
    </row>
    <row r="1046" spans="1:35" x14ac:dyDescent="0.2">
      <c r="A1046" s="102">
        <v>2187</v>
      </c>
      <c r="B1046">
        <v>4612</v>
      </c>
      <c r="C1046" t="s">
        <v>571</v>
      </c>
      <c r="D1046" t="s">
        <v>1003</v>
      </c>
      <c r="E1046">
        <v>6450</v>
      </c>
      <c r="F1046">
        <v>6790</v>
      </c>
      <c r="G1046">
        <v>100</v>
      </c>
      <c r="H1046" t="s">
        <v>981</v>
      </c>
      <c r="I1046">
        <v>7649</v>
      </c>
      <c r="J1046" t="s">
        <v>1155</v>
      </c>
      <c r="K1046" t="s">
        <v>1004</v>
      </c>
      <c r="L1046">
        <v>6740</v>
      </c>
      <c r="M1046">
        <v>6870</v>
      </c>
      <c r="N1046">
        <v>100</v>
      </c>
      <c r="O1046" t="s">
        <v>984</v>
      </c>
      <c r="P1046">
        <v>0.94400727513924299</v>
      </c>
      <c r="Q1046">
        <v>0.91583281067002398</v>
      </c>
      <c r="R1046">
        <v>0.156089492200915</v>
      </c>
      <c r="S1046">
        <v>6.2547912265610598E-3</v>
      </c>
      <c r="T1046">
        <v>0.41762948812890299</v>
      </c>
      <c r="U1046">
        <v>0.41762948812890299</v>
      </c>
      <c r="V1046">
        <v>1.21132011821406</v>
      </c>
      <c r="W1046">
        <v>1.35</v>
      </c>
      <c r="X1046">
        <v>1.1599999999999999</v>
      </c>
      <c r="Y1046">
        <v>275079</v>
      </c>
      <c r="Z1046">
        <v>27508</v>
      </c>
      <c r="AA1046">
        <v>1.76</v>
      </c>
      <c r="AB1046">
        <v>10</v>
      </c>
      <c r="AC1046">
        <v>8</v>
      </c>
      <c r="AD1046">
        <v>2</v>
      </c>
      <c r="AE1046">
        <v>80</v>
      </c>
      <c r="AF1046">
        <v>10</v>
      </c>
      <c r="AG1046">
        <v>8</v>
      </c>
      <c r="AH1046">
        <v>1</v>
      </c>
      <c r="AI1046">
        <v>1</v>
      </c>
    </row>
    <row r="1047" spans="1:35" x14ac:dyDescent="0.2">
      <c r="A1047" s="102">
        <v>1292</v>
      </c>
      <c r="B1047">
        <v>6183</v>
      </c>
      <c r="C1047" t="s">
        <v>1154</v>
      </c>
      <c r="D1047" t="s">
        <v>993</v>
      </c>
      <c r="E1047">
        <v>1264</v>
      </c>
      <c r="F1047">
        <v>1259</v>
      </c>
      <c r="G1047">
        <v>600</v>
      </c>
      <c r="H1047" t="s">
        <v>981</v>
      </c>
      <c r="I1047">
        <v>6902</v>
      </c>
      <c r="J1047" t="s">
        <v>628</v>
      </c>
      <c r="K1047" t="s">
        <v>996</v>
      </c>
      <c r="L1047">
        <v>3745</v>
      </c>
      <c r="M1047">
        <v>3760</v>
      </c>
      <c r="N1047">
        <v>200</v>
      </c>
      <c r="O1047" t="s">
        <v>984</v>
      </c>
      <c r="P1047">
        <v>0.90802228136868701</v>
      </c>
      <c r="Q1047">
        <v>0.93510408084744501</v>
      </c>
      <c r="R1047" s="106">
        <v>0.26232493986981598</v>
      </c>
      <c r="S1047">
        <v>8.8263285637358496E-2</v>
      </c>
      <c r="T1047">
        <v>0.62226733367581899</v>
      </c>
      <c r="U1047">
        <v>0.62226733367581899</v>
      </c>
      <c r="V1047">
        <v>0.74890771898918296</v>
      </c>
      <c r="W1047">
        <v>3.67</v>
      </c>
      <c r="X1047">
        <v>0.45</v>
      </c>
      <c r="Y1047">
        <v>274965</v>
      </c>
      <c r="Z1047">
        <v>14472</v>
      </c>
      <c r="AA1047">
        <v>0.94</v>
      </c>
      <c r="AB1047">
        <v>19</v>
      </c>
      <c r="AC1047">
        <v>12</v>
      </c>
      <c r="AD1047">
        <v>7</v>
      </c>
      <c r="AE1047">
        <v>63.16</v>
      </c>
      <c r="AF1047">
        <v>10</v>
      </c>
      <c r="AG1047">
        <v>10</v>
      </c>
      <c r="AH1047">
        <v>4</v>
      </c>
      <c r="AI1047">
        <v>5</v>
      </c>
    </row>
    <row r="1048" spans="1:35" x14ac:dyDescent="0.2">
      <c r="A1048" s="102">
        <v>224</v>
      </c>
      <c r="B1048">
        <v>2502</v>
      </c>
      <c r="C1048" t="s">
        <v>1636</v>
      </c>
      <c r="D1048" t="s">
        <v>1006</v>
      </c>
      <c r="E1048">
        <v>3700</v>
      </c>
      <c r="F1048">
        <v>3709</v>
      </c>
      <c r="G1048">
        <v>200</v>
      </c>
      <c r="H1048" t="s">
        <v>984</v>
      </c>
      <c r="I1048">
        <v>3087</v>
      </c>
      <c r="J1048" t="s">
        <v>1192</v>
      </c>
      <c r="K1048" t="s">
        <v>1004</v>
      </c>
      <c r="L1048">
        <v>1730</v>
      </c>
      <c r="M1048">
        <v>1732</v>
      </c>
      <c r="N1048">
        <v>400</v>
      </c>
      <c r="O1048" t="s">
        <v>981</v>
      </c>
      <c r="P1048">
        <v>0.93403888060538898</v>
      </c>
      <c r="Q1048">
        <v>0.96336319483298805</v>
      </c>
      <c r="R1048">
        <v>2.79332385743764E-2</v>
      </c>
      <c r="S1048">
        <v>7.3365411532821403E-2</v>
      </c>
      <c r="T1048">
        <v>-0.67749176112680998</v>
      </c>
      <c r="U1048">
        <v>0.67749176112680998</v>
      </c>
      <c r="V1048">
        <v>0.96478337935454195</v>
      </c>
      <c r="W1048">
        <v>-4.0599999999999996</v>
      </c>
      <c r="X1048">
        <v>6.61</v>
      </c>
      <c r="Y1048">
        <v>274690</v>
      </c>
      <c r="Z1048">
        <v>16158</v>
      </c>
      <c r="AA1048">
        <v>0.83</v>
      </c>
      <c r="AB1048">
        <v>17</v>
      </c>
      <c r="AC1048">
        <v>10</v>
      </c>
      <c r="AD1048">
        <v>7</v>
      </c>
      <c r="AE1048">
        <v>58.82</v>
      </c>
      <c r="AF1048">
        <v>14</v>
      </c>
      <c r="AG1048">
        <v>6</v>
      </c>
      <c r="AH1048">
        <v>2</v>
      </c>
      <c r="AI1048">
        <v>9</v>
      </c>
    </row>
    <row r="1049" spans="1:35" x14ac:dyDescent="0.2">
      <c r="A1049" s="102">
        <v>2950</v>
      </c>
      <c r="B1049">
        <v>3880</v>
      </c>
      <c r="C1049" t="s">
        <v>930</v>
      </c>
      <c r="D1049" t="s">
        <v>1143</v>
      </c>
      <c r="E1049">
        <v>1453</v>
      </c>
      <c r="F1049">
        <v>1461</v>
      </c>
      <c r="G1049">
        <v>600</v>
      </c>
      <c r="H1049" t="s">
        <v>984</v>
      </c>
      <c r="I1049">
        <v>8267</v>
      </c>
      <c r="J1049" t="s">
        <v>217</v>
      </c>
      <c r="K1049" t="s">
        <v>1004</v>
      </c>
      <c r="L1049">
        <v>2216</v>
      </c>
      <c r="M1049">
        <v>2242</v>
      </c>
      <c r="N1049">
        <v>400</v>
      </c>
      <c r="O1049" t="s">
        <v>981</v>
      </c>
      <c r="P1049">
        <v>0.71824003544069104</v>
      </c>
      <c r="Q1049">
        <v>0.89698833410326795</v>
      </c>
      <c r="R1049">
        <v>0.251749694003361</v>
      </c>
      <c r="S1049">
        <v>1.4159202003296199E-2</v>
      </c>
      <c r="T1049">
        <v>-0.46551215975336202</v>
      </c>
      <c r="U1049">
        <v>0.46551215975336202</v>
      </c>
      <c r="V1049">
        <v>0.44949156225571901</v>
      </c>
      <c r="W1049">
        <v>-2.09</v>
      </c>
      <c r="X1049">
        <v>2.25</v>
      </c>
      <c r="Y1049">
        <v>274450</v>
      </c>
      <c r="Z1049">
        <v>16144</v>
      </c>
      <c r="AA1049">
        <v>0.86</v>
      </c>
      <c r="AB1049">
        <v>17</v>
      </c>
      <c r="AC1049">
        <v>12</v>
      </c>
      <c r="AD1049">
        <v>5</v>
      </c>
      <c r="AE1049">
        <v>70.59</v>
      </c>
      <c r="AF1049">
        <v>14</v>
      </c>
      <c r="AG1049">
        <v>6</v>
      </c>
      <c r="AH1049">
        <v>1</v>
      </c>
      <c r="AI1049">
        <v>10</v>
      </c>
    </row>
    <row r="1050" spans="1:35" x14ac:dyDescent="0.2">
      <c r="A1050" s="102">
        <v>1302</v>
      </c>
      <c r="B1050">
        <v>3099</v>
      </c>
      <c r="C1050" t="s">
        <v>33</v>
      </c>
      <c r="D1050" t="s">
        <v>1004</v>
      </c>
      <c r="E1050">
        <v>650</v>
      </c>
      <c r="F1050">
        <v>664</v>
      </c>
      <c r="G1050">
        <v>1500</v>
      </c>
      <c r="H1050" t="s">
        <v>984</v>
      </c>
      <c r="I1050">
        <v>7453</v>
      </c>
      <c r="J1050" t="s">
        <v>50</v>
      </c>
      <c r="K1050" t="s">
        <v>1004</v>
      </c>
      <c r="L1050">
        <v>1455</v>
      </c>
      <c r="M1050">
        <v>1465</v>
      </c>
      <c r="N1050">
        <v>700</v>
      </c>
      <c r="O1050" t="s">
        <v>981</v>
      </c>
      <c r="P1050">
        <v>0.78993029226492695</v>
      </c>
      <c r="Q1050">
        <v>0.93495896626248998</v>
      </c>
      <c r="R1050" s="106">
        <v>2.0154308342092701E-2</v>
      </c>
      <c r="S1050">
        <v>5.5031459660649599E-3</v>
      </c>
      <c r="T1050">
        <v>-0.97107537442856995</v>
      </c>
      <c r="U1050">
        <v>0.97107537442856995</v>
      </c>
      <c r="V1050">
        <v>1.02215187732444</v>
      </c>
      <c r="W1050">
        <v>-11.04</v>
      </c>
      <c r="X1050">
        <v>2.88</v>
      </c>
      <c r="Y1050">
        <v>274341</v>
      </c>
      <c r="Z1050">
        <v>17146</v>
      </c>
      <c r="AA1050">
        <v>0.85</v>
      </c>
      <c r="AB1050">
        <v>16</v>
      </c>
      <c r="AC1050">
        <v>10</v>
      </c>
      <c r="AD1050">
        <v>6</v>
      </c>
      <c r="AE1050">
        <v>62.5</v>
      </c>
      <c r="AF1050">
        <v>9</v>
      </c>
      <c r="AG1050">
        <v>10</v>
      </c>
      <c r="AH1050">
        <v>3</v>
      </c>
      <c r="AI1050">
        <v>3</v>
      </c>
    </row>
    <row r="1051" spans="1:35" x14ac:dyDescent="0.2">
      <c r="A1051" s="102">
        <v>2738</v>
      </c>
      <c r="B1051">
        <v>6971</v>
      </c>
      <c r="C1051" t="s">
        <v>632</v>
      </c>
      <c r="D1051" t="s">
        <v>986</v>
      </c>
      <c r="E1051">
        <v>5745</v>
      </c>
      <c r="F1051">
        <v>5656</v>
      </c>
      <c r="G1051">
        <v>100</v>
      </c>
      <c r="H1051" t="s">
        <v>984</v>
      </c>
      <c r="I1051">
        <v>8425</v>
      </c>
      <c r="J1051" t="s">
        <v>1109</v>
      </c>
      <c r="K1051" t="s">
        <v>987</v>
      </c>
      <c r="L1051">
        <v>2140</v>
      </c>
      <c r="M1051">
        <v>2161</v>
      </c>
      <c r="N1051">
        <v>300</v>
      </c>
      <c r="O1051" t="s">
        <v>981</v>
      </c>
      <c r="P1051">
        <v>0.91351205146319503</v>
      </c>
      <c r="Q1051">
        <v>0.90235401094607404</v>
      </c>
      <c r="R1051">
        <v>0.23707723608571499</v>
      </c>
      <c r="S1051" s="15">
        <v>9.4777086817732795E-2</v>
      </c>
      <c r="T1051">
        <v>-0.113185265074377</v>
      </c>
      <c r="U1051">
        <v>0.113185265074377</v>
      </c>
      <c r="V1051">
        <v>9.5551839680957096E-2</v>
      </c>
      <c r="W1051">
        <v>-1.35</v>
      </c>
      <c r="X1051">
        <v>14.62</v>
      </c>
      <c r="Y1051">
        <v>274302</v>
      </c>
      <c r="Z1051">
        <v>24937</v>
      </c>
      <c r="AA1051">
        <v>1.84</v>
      </c>
      <c r="AB1051">
        <v>11</v>
      </c>
      <c r="AC1051">
        <v>8</v>
      </c>
      <c r="AD1051">
        <v>3</v>
      </c>
      <c r="AE1051">
        <v>72.73</v>
      </c>
      <c r="AF1051">
        <v>9</v>
      </c>
      <c r="AG1051">
        <v>8</v>
      </c>
      <c r="AH1051">
        <v>2</v>
      </c>
      <c r="AI1051">
        <v>1</v>
      </c>
    </row>
    <row r="1052" spans="1:35" x14ac:dyDescent="0.2">
      <c r="A1052" s="102">
        <v>1097</v>
      </c>
      <c r="B1052">
        <v>8309</v>
      </c>
      <c r="C1052" t="s">
        <v>695</v>
      </c>
      <c r="D1052" t="s">
        <v>1024</v>
      </c>
      <c r="E1052">
        <v>2921</v>
      </c>
      <c r="F1052">
        <v>2892</v>
      </c>
      <c r="G1052">
        <v>300</v>
      </c>
      <c r="H1052" t="s">
        <v>984</v>
      </c>
      <c r="I1052">
        <v>8850</v>
      </c>
      <c r="J1052" t="s">
        <v>1485</v>
      </c>
      <c r="K1052" t="s">
        <v>1000</v>
      </c>
      <c r="L1052">
        <v>1977</v>
      </c>
      <c r="M1052">
        <v>2027</v>
      </c>
      <c r="N1052">
        <v>400</v>
      </c>
      <c r="O1052" t="s">
        <v>981</v>
      </c>
      <c r="P1052">
        <v>0.91740489917451995</v>
      </c>
      <c r="Q1052">
        <v>0.93900845605720595</v>
      </c>
      <c r="R1052" s="15">
        <v>0.14703392483685601</v>
      </c>
      <c r="S1052">
        <v>7.4137990134679796E-2</v>
      </c>
      <c r="T1052">
        <v>-2.0676436326825498</v>
      </c>
      <c r="U1052">
        <v>2.0676436326825498</v>
      </c>
      <c r="V1052">
        <v>1.11688606357249</v>
      </c>
      <c r="W1052">
        <v>-8.6199999999999992</v>
      </c>
      <c r="X1052">
        <v>6.55</v>
      </c>
      <c r="Y1052">
        <v>274286</v>
      </c>
      <c r="Z1052">
        <v>24935</v>
      </c>
      <c r="AA1052">
        <v>1.33</v>
      </c>
      <c r="AB1052">
        <v>11</v>
      </c>
      <c r="AC1052">
        <v>8</v>
      </c>
      <c r="AD1052">
        <v>3</v>
      </c>
      <c r="AE1052">
        <v>72.73</v>
      </c>
      <c r="AF1052">
        <v>12</v>
      </c>
      <c r="AG1052">
        <v>5</v>
      </c>
      <c r="AH1052">
        <v>1</v>
      </c>
      <c r="AI1052">
        <v>5</v>
      </c>
    </row>
    <row r="1053" spans="1:35" x14ac:dyDescent="0.2">
      <c r="A1053" s="102">
        <v>1485</v>
      </c>
      <c r="B1053">
        <v>4676</v>
      </c>
      <c r="C1053" t="s">
        <v>1323</v>
      </c>
      <c r="D1053" t="s">
        <v>983</v>
      </c>
      <c r="E1053">
        <v>1000</v>
      </c>
      <c r="F1053">
        <v>1005</v>
      </c>
      <c r="G1053">
        <v>1000</v>
      </c>
      <c r="H1053" t="s">
        <v>984</v>
      </c>
      <c r="I1053">
        <v>6841</v>
      </c>
      <c r="J1053" t="s">
        <v>1275</v>
      </c>
      <c r="K1053" t="s">
        <v>986</v>
      </c>
      <c r="L1053">
        <v>1402</v>
      </c>
      <c r="M1053">
        <v>1426</v>
      </c>
      <c r="N1053">
        <v>700</v>
      </c>
      <c r="O1053" t="s">
        <v>981</v>
      </c>
      <c r="P1053">
        <v>0.89992472020728198</v>
      </c>
      <c r="Q1053">
        <v>0.93138395204376301</v>
      </c>
      <c r="R1053">
        <v>0.38894903644449202</v>
      </c>
      <c r="S1053">
        <v>7.0306512883318198E-2</v>
      </c>
      <c r="T1053">
        <v>-1.2441951786628</v>
      </c>
      <c r="U1053">
        <v>1.2441951786628</v>
      </c>
      <c r="V1053">
        <v>1.4399497045263401</v>
      </c>
      <c r="W1053">
        <v>-10.62</v>
      </c>
      <c r="X1053">
        <v>0.68</v>
      </c>
      <c r="Y1053">
        <v>274252</v>
      </c>
      <c r="Z1053">
        <v>18283</v>
      </c>
      <c r="AA1053">
        <v>0.9</v>
      </c>
      <c r="AB1053">
        <v>15</v>
      </c>
      <c r="AC1053">
        <v>10</v>
      </c>
      <c r="AD1053">
        <v>5</v>
      </c>
      <c r="AE1053">
        <v>66.67</v>
      </c>
      <c r="AF1053">
        <v>11</v>
      </c>
      <c r="AG1053">
        <v>8</v>
      </c>
      <c r="AH1053">
        <v>3</v>
      </c>
      <c r="AI1053">
        <v>4</v>
      </c>
    </row>
    <row r="1054" spans="1:35" x14ac:dyDescent="0.2">
      <c r="A1054" s="102">
        <v>1345</v>
      </c>
      <c r="B1054">
        <v>2327</v>
      </c>
      <c r="C1054" t="s">
        <v>1284</v>
      </c>
      <c r="D1054" t="s">
        <v>983</v>
      </c>
      <c r="E1054">
        <v>2748</v>
      </c>
      <c r="F1054">
        <v>2730</v>
      </c>
      <c r="G1054">
        <v>400</v>
      </c>
      <c r="H1054" t="s">
        <v>981</v>
      </c>
      <c r="I1054">
        <v>6472</v>
      </c>
      <c r="J1054" t="s">
        <v>59</v>
      </c>
      <c r="K1054" t="s">
        <v>992</v>
      </c>
      <c r="L1054">
        <v>204</v>
      </c>
      <c r="M1054">
        <v>200</v>
      </c>
      <c r="N1054">
        <v>5500</v>
      </c>
      <c r="O1054" t="s">
        <v>984</v>
      </c>
      <c r="P1054">
        <v>0.90480612409481298</v>
      </c>
      <c r="Q1054">
        <v>0.93428213384815595</v>
      </c>
      <c r="R1054" s="106">
        <v>0.24209386750131001</v>
      </c>
      <c r="S1054">
        <v>1.55905698530133E-3</v>
      </c>
      <c r="T1054">
        <v>0.53693381121933803</v>
      </c>
      <c r="U1054">
        <v>0.53693381121933803</v>
      </c>
      <c r="V1054">
        <v>0.36446399951876401</v>
      </c>
      <c r="W1054">
        <v>5.76</v>
      </c>
      <c r="X1054">
        <v>0.73</v>
      </c>
      <c r="Y1054">
        <v>274250</v>
      </c>
      <c r="Z1054">
        <v>12466</v>
      </c>
      <c r="AA1054">
        <v>0.62</v>
      </c>
      <c r="AB1054">
        <v>22</v>
      </c>
      <c r="AC1054">
        <v>13</v>
      </c>
      <c r="AD1054">
        <v>9</v>
      </c>
      <c r="AE1054">
        <v>59.09</v>
      </c>
      <c r="AF1054">
        <v>8</v>
      </c>
      <c r="AG1054">
        <v>12</v>
      </c>
      <c r="AH1054">
        <v>8</v>
      </c>
      <c r="AI1054">
        <v>2</v>
      </c>
    </row>
    <row r="1055" spans="1:35" x14ac:dyDescent="0.2">
      <c r="A1055" s="102">
        <v>295</v>
      </c>
      <c r="B1055">
        <v>7259</v>
      </c>
      <c r="C1055" t="s">
        <v>24</v>
      </c>
      <c r="D1055" t="s">
        <v>996</v>
      </c>
      <c r="E1055">
        <v>3130</v>
      </c>
      <c r="F1055">
        <v>3220</v>
      </c>
      <c r="G1055">
        <v>300</v>
      </c>
      <c r="H1055" t="s">
        <v>981</v>
      </c>
      <c r="I1055">
        <v>7278</v>
      </c>
      <c r="J1055" t="s">
        <v>42</v>
      </c>
      <c r="K1055" t="s">
        <v>996</v>
      </c>
      <c r="L1055">
        <v>1575</v>
      </c>
      <c r="M1055">
        <v>1549</v>
      </c>
      <c r="N1055">
        <v>600</v>
      </c>
      <c r="O1055" t="s">
        <v>984</v>
      </c>
      <c r="P1055">
        <v>0.93434433393389604</v>
      </c>
      <c r="Q1055">
        <v>0.96062250932978799</v>
      </c>
      <c r="R1055" s="15">
        <v>0.10566813759712999</v>
      </c>
      <c r="S1055" s="15">
        <v>1.5150229876011501E-2</v>
      </c>
      <c r="T1055">
        <v>3.7412908583564999</v>
      </c>
      <c r="U1055">
        <v>3.7412908583564999</v>
      </c>
      <c r="V1055">
        <v>2.9202072966074599</v>
      </c>
      <c r="W1055">
        <v>16.559999999999999</v>
      </c>
      <c r="X1055">
        <v>3.79</v>
      </c>
      <c r="Y1055">
        <v>273968</v>
      </c>
      <c r="Z1055">
        <v>24906</v>
      </c>
      <c r="AA1055">
        <v>1.39</v>
      </c>
      <c r="AB1055">
        <v>11</v>
      </c>
      <c r="AC1055">
        <v>9</v>
      </c>
      <c r="AD1055">
        <v>2</v>
      </c>
      <c r="AE1055">
        <v>81.819999999999993</v>
      </c>
      <c r="AF1055">
        <v>14</v>
      </c>
      <c r="AG1055">
        <v>4</v>
      </c>
      <c r="AH1055">
        <v>1</v>
      </c>
      <c r="AI1055">
        <v>6</v>
      </c>
    </row>
    <row r="1056" spans="1:35" x14ac:dyDescent="0.2">
      <c r="A1056" s="102">
        <v>3654</v>
      </c>
      <c r="B1056">
        <v>5706</v>
      </c>
      <c r="C1056" t="s">
        <v>1240</v>
      </c>
      <c r="D1056" t="s">
        <v>994</v>
      </c>
      <c r="E1056">
        <v>2062</v>
      </c>
      <c r="F1056">
        <v>2030</v>
      </c>
      <c r="G1056">
        <v>400</v>
      </c>
      <c r="H1056" t="s">
        <v>984</v>
      </c>
      <c r="I1056">
        <v>9715</v>
      </c>
      <c r="J1056" t="s">
        <v>1239</v>
      </c>
      <c r="K1056" t="s">
        <v>993</v>
      </c>
      <c r="L1056">
        <v>2170</v>
      </c>
      <c r="M1056">
        <v>2208</v>
      </c>
      <c r="N1056">
        <v>400</v>
      </c>
      <c r="O1056" t="s">
        <v>981</v>
      </c>
      <c r="P1056">
        <v>0.93122329465460596</v>
      </c>
      <c r="Q1056">
        <v>0.87727000916571996</v>
      </c>
      <c r="R1056">
        <v>0.17537794000739701</v>
      </c>
      <c r="S1056">
        <v>1.0715371101019701E-2</v>
      </c>
      <c r="T1056">
        <v>-1.0024627715793899</v>
      </c>
      <c r="U1056">
        <v>1.0024627715793899</v>
      </c>
      <c r="V1056">
        <v>0.76575761452079305</v>
      </c>
      <c r="W1056">
        <v>-6.69</v>
      </c>
      <c r="X1056">
        <v>8.06</v>
      </c>
      <c r="Y1056">
        <v>273559</v>
      </c>
      <c r="Z1056">
        <v>19540</v>
      </c>
      <c r="AA1056">
        <v>1.1299999999999999</v>
      </c>
      <c r="AB1056">
        <v>14</v>
      </c>
      <c r="AC1056">
        <v>9</v>
      </c>
      <c r="AD1056">
        <v>5</v>
      </c>
      <c r="AE1056">
        <v>64.290000000000006</v>
      </c>
      <c r="AF1056">
        <v>7</v>
      </c>
      <c r="AG1056">
        <v>9</v>
      </c>
      <c r="AH1056">
        <v>5</v>
      </c>
      <c r="AI1056">
        <v>0</v>
      </c>
    </row>
    <row r="1057" spans="1:35" x14ac:dyDescent="0.2">
      <c r="A1057" s="102">
        <v>1296</v>
      </c>
      <c r="B1057">
        <v>6201</v>
      </c>
      <c r="C1057" t="s">
        <v>1259</v>
      </c>
      <c r="D1057" t="s">
        <v>996</v>
      </c>
      <c r="E1057">
        <v>5150</v>
      </c>
      <c r="F1057">
        <v>5200</v>
      </c>
      <c r="G1057">
        <v>200</v>
      </c>
      <c r="H1057" t="s">
        <v>984</v>
      </c>
      <c r="I1057">
        <v>9303</v>
      </c>
      <c r="J1057" t="s">
        <v>1279</v>
      </c>
      <c r="K1057" t="s">
        <v>1297</v>
      </c>
      <c r="L1057">
        <v>1269</v>
      </c>
      <c r="M1057">
        <v>1264</v>
      </c>
      <c r="N1057">
        <v>800</v>
      </c>
      <c r="O1057" t="s">
        <v>981</v>
      </c>
      <c r="P1057">
        <v>0.95762442093004696</v>
      </c>
      <c r="Q1057">
        <v>0.935069571017342</v>
      </c>
      <c r="R1057" s="106">
        <v>6.0161629609437996E-3</v>
      </c>
      <c r="S1057" s="106">
        <v>4.90370277909951E-2</v>
      </c>
      <c r="T1057">
        <v>-1.60292220877576</v>
      </c>
      <c r="U1057">
        <v>1.60292220877576</v>
      </c>
      <c r="V1057">
        <v>1.37240008875346</v>
      </c>
      <c r="W1057">
        <v>-4.5199999999999996</v>
      </c>
      <c r="X1057">
        <v>2.77</v>
      </c>
      <c r="Y1057">
        <v>273519</v>
      </c>
      <c r="Z1057">
        <v>22793</v>
      </c>
      <c r="AA1057">
        <v>1.65</v>
      </c>
      <c r="AB1057">
        <v>12</v>
      </c>
      <c r="AC1057">
        <v>10</v>
      </c>
      <c r="AD1057">
        <v>2</v>
      </c>
      <c r="AE1057">
        <v>83.33</v>
      </c>
      <c r="AF1057">
        <v>14</v>
      </c>
      <c r="AG1057">
        <v>6</v>
      </c>
      <c r="AH1057">
        <v>0</v>
      </c>
      <c r="AI1057">
        <v>6</v>
      </c>
    </row>
    <row r="1058" spans="1:35" x14ac:dyDescent="0.2">
      <c r="A1058" s="102">
        <v>2359</v>
      </c>
      <c r="B1058">
        <v>3086</v>
      </c>
      <c r="C1058" t="s">
        <v>524</v>
      </c>
      <c r="D1058" t="s">
        <v>1004</v>
      </c>
      <c r="E1058">
        <v>863</v>
      </c>
      <c r="F1058">
        <v>864</v>
      </c>
      <c r="G1058">
        <v>1200</v>
      </c>
      <c r="H1058" t="s">
        <v>984</v>
      </c>
      <c r="I1058">
        <v>5706</v>
      </c>
      <c r="J1058" t="s">
        <v>1240</v>
      </c>
      <c r="K1058" t="s">
        <v>994</v>
      </c>
      <c r="L1058">
        <v>2062</v>
      </c>
      <c r="M1058">
        <v>2030</v>
      </c>
      <c r="N1058">
        <v>500</v>
      </c>
      <c r="O1058" t="s">
        <v>981</v>
      </c>
      <c r="P1058">
        <v>0.90985359626953499</v>
      </c>
      <c r="Q1058">
        <v>0.911501903741469</v>
      </c>
      <c r="R1058">
        <v>0.48877952004923497</v>
      </c>
      <c r="S1058">
        <v>9.6071287495283902E-2</v>
      </c>
      <c r="T1058">
        <v>-0.99294732758380999</v>
      </c>
      <c r="U1058">
        <v>0.99294732758380999</v>
      </c>
      <c r="V1058">
        <v>1.04653342172409</v>
      </c>
      <c r="W1058">
        <v>-8.89</v>
      </c>
      <c r="X1058">
        <v>2.15</v>
      </c>
      <c r="Y1058">
        <v>273482</v>
      </c>
      <c r="Z1058">
        <v>17093</v>
      </c>
      <c r="AA1058">
        <v>0.87</v>
      </c>
      <c r="AB1058">
        <v>16</v>
      </c>
      <c r="AC1058">
        <v>9</v>
      </c>
      <c r="AD1058">
        <v>7</v>
      </c>
      <c r="AE1058">
        <v>56.25</v>
      </c>
      <c r="AF1058">
        <v>9</v>
      </c>
      <c r="AG1058">
        <v>7</v>
      </c>
      <c r="AH1058">
        <v>7</v>
      </c>
      <c r="AI1058">
        <v>2</v>
      </c>
    </row>
    <row r="1059" spans="1:35" x14ac:dyDescent="0.2">
      <c r="A1059" s="102">
        <v>2366</v>
      </c>
      <c r="B1059">
        <v>3087</v>
      </c>
      <c r="C1059" t="s">
        <v>1192</v>
      </c>
      <c r="D1059" t="s">
        <v>1004</v>
      </c>
      <c r="E1059">
        <v>1730</v>
      </c>
      <c r="F1059">
        <v>1732</v>
      </c>
      <c r="G1059">
        <v>600</v>
      </c>
      <c r="H1059" t="s">
        <v>984</v>
      </c>
      <c r="I1059">
        <v>6326</v>
      </c>
      <c r="J1059" t="s">
        <v>1629</v>
      </c>
      <c r="K1059" t="s">
        <v>992</v>
      </c>
      <c r="L1059">
        <v>1400</v>
      </c>
      <c r="M1059">
        <v>1411.5</v>
      </c>
      <c r="N1059">
        <v>700</v>
      </c>
      <c r="O1059" t="s">
        <v>981</v>
      </c>
      <c r="P1059">
        <v>0.88228176085983101</v>
      </c>
      <c r="Q1059">
        <v>0.91135192971815604</v>
      </c>
      <c r="R1059">
        <v>0.11052132587224001</v>
      </c>
      <c r="S1059">
        <v>7.2812516983809902E-2</v>
      </c>
      <c r="T1059">
        <v>-0.49451636068773902</v>
      </c>
      <c r="U1059">
        <v>0.49451636068773902</v>
      </c>
      <c r="V1059">
        <v>0.16972943369021801</v>
      </c>
      <c r="W1059">
        <v>-2.13</v>
      </c>
      <c r="X1059">
        <v>4.92</v>
      </c>
      <c r="Y1059">
        <v>273339</v>
      </c>
      <c r="Z1059">
        <v>19524</v>
      </c>
      <c r="AA1059">
        <v>0.94</v>
      </c>
      <c r="AB1059">
        <v>14</v>
      </c>
      <c r="AC1059">
        <v>8</v>
      </c>
      <c r="AD1059">
        <v>6</v>
      </c>
      <c r="AE1059">
        <v>57.14</v>
      </c>
      <c r="AF1059">
        <v>13</v>
      </c>
      <c r="AG1059">
        <v>8</v>
      </c>
      <c r="AH1059">
        <v>2</v>
      </c>
      <c r="AI1059">
        <v>4</v>
      </c>
    </row>
    <row r="1060" spans="1:35" x14ac:dyDescent="0.2">
      <c r="A1060" s="102">
        <v>3629</v>
      </c>
      <c r="B1060">
        <v>3101</v>
      </c>
      <c r="C1060" t="s">
        <v>1205</v>
      </c>
      <c r="D1060" t="s">
        <v>1199</v>
      </c>
      <c r="E1060">
        <v>1455</v>
      </c>
      <c r="F1060">
        <v>1467</v>
      </c>
      <c r="G1060">
        <v>700</v>
      </c>
      <c r="H1060" t="s">
        <v>981</v>
      </c>
      <c r="I1060">
        <v>6753</v>
      </c>
      <c r="J1060" t="s">
        <v>1489</v>
      </c>
      <c r="K1060" t="s">
        <v>986</v>
      </c>
      <c r="L1060">
        <v>1122</v>
      </c>
      <c r="M1060">
        <v>1133</v>
      </c>
      <c r="N1060">
        <v>900</v>
      </c>
      <c r="O1060" t="s">
        <v>984</v>
      </c>
      <c r="P1060">
        <v>0.72484998171285997</v>
      </c>
      <c r="Q1060">
        <v>0.87820875509127405</v>
      </c>
      <c r="R1060">
        <v>0.19992239819542101</v>
      </c>
      <c r="S1060" s="15">
        <v>7.0369789498750904E-2</v>
      </c>
      <c r="T1060">
        <v>2.8909608524511601</v>
      </c>
      <c r="U1060">
        <v>2.8909608524511601</v>
      </c>
      <c r="V1060">
        <v>3.4251696655932098</v>
      </c>
      <c r="W1060">
        <v>19.34</v>
      </c>
      <c r="X1060">
        <v>0.7</v>
      </c>
      <c r="Y1060">
        <v>272952</v>
      </c>
      <c r="Z1060">
        <v>11867</v>
      </c>
      <c r="AA1060">
        <v>0.66</v>
      </c>
      <c r="AB1060">
        <v>23</v>
      </c>
      <c r="AC1060">
        <v>13</v>
      </c>
      <c r="AD1060">
        <v>10</v>
      </c>
      <c r="AE1060">
        <v>56.52</v>
      </c>
      <c r="AF1060">
        <v>9</v>
      </c>
      <c r="AG1060">
        <v>11</v>
      </c>
      <c r="AH1060">
        <v>7</v>
      </c>
      <c r="AI1060">
        <v>5</v>
      </c>
    </row>
    <row r="1061" spans="1:35" x14ac:dyDescent="0.2">
      <c r="A1061" s="102">
        <v>3917</v>
      </c>
      <c r="B1061">
        <v>9513</v>
      </c>
      <c r="C1061" t="s">
        <v>1138</v>
      </c>
      <c r="D1061" t="s">
        <v>1026</v>
      </c>
      <c r="E1061">
        <v>1903</v>
      </c>
      <c r="F1061">
        <v>1886</v>
      </c>
      <c r="G1061">
        <v>500</v>
      </c>
      <c r="H1061" t="s">
        <v>984</v>
      </c>
      <c r="I1061">
        <v>9715</v>
      </c>
      <c r="J1061" t="s">
        <v>1239</v>
      </c>
      <c r="K1061" t="s">
        <v>993</v>
      </c>
      <c r="L1061">
        <v>2170</v>
      </c>
      <c r="M1061">
        <v>2208</v>
      </c>
      <c r="N1061">
        <v>400</v>
      </c>
      <c r="O1061" t="s">
        <v>981</v>
      </c>
      <c r="P1061">
        <v>0.60997242929874596</v>
      </c>
      <c r="Q1061">
        <v>0.86873909820462802</v>
      </c>
      <c r="R1061">
        <v>0.35678398587024102</v>
      </c>
      <c r="S1061">
        <v>1.3327313879367799E-3</v>
      </c>
      <c r="T1061">
        <v>-1.28476046386564</v>
      </c>
      <c r="U1061">
        <v>1.28476046386564</v>
      </c>
      <c r="V1061">
        <v>1.0605462814545401</v>
      </c>
      <c r="W1061">
        <v>-18.91</v>
      </c>
      <c r="X1061">
        <v>6.77</v>
      </c>
      <c r="Y1061">
        <v>272889</v>
      </c>
      <c r="Z1061">
        <v>20991</v>
      </c>
      <c r="AA1061">
        <v>1.17</v>
      </c>
      <c r="AB1061">
        <v>13</v>
      </c>
      <c r="AC1061">
        <v>9</v>
      </c>
      <c r="AD1061">
        <v>4</v>
      </c>
      <c r="AE1061">
        <v>69.23</v>
      </c>
      <c r="AF1061">
        <v>10</v>
      </c>
      <c r="AG1061">
        <v>7</v>
      </c>
      <c r="AH1061">
        <v>3</v>
      </c>
      <c r="AI1061">
        <v>3</v>
      </c>
    </row>
    <row r="1062" spans="1:35" x14ac:dyDescent="0.2">
      <c r="A1062" s="102">
        <v>1945</v>
      </c>
      <c r="B1062">
        <v>3289</v>
      </c>
      <c r="C1062" t="s">
        <v>535</v>
      </c>
      <c r="D1062" t="s">
        <v>1000</v>
      </c>
      <c r="E1062">
        <v>505</v>
      </c>
      <c r="F1062">
        <v>513</v>
      </c>
      <c r="G1062">
        <v>2100</v>
      </c>
      <c r="H1062" t="s">
        <v>984</v>
      </c>
      <c r="I1062">
        <v>8031</v>
      </c>
      <c r="J1062" t="s">
        <v>667</v>
      </c>
      <c r="K1062" t="s">
        <v>988</v>
      </c>
      <c r="L1062">
        <v>1535</v>
      </c>
      <c r="M1062">
        <v>1559</v>
      </c>
      <c r="N1062">
        <v>700</v>
      </c>
      <c r="O1062" t="s">
        <v>981</v>
      </c>
      <c r="P1062">
        <v>0.94899263372961795</v>
      </c>
      <c r="Q1062">
        <v>0.92170760604318003</v>
      </c>
      <c r="R1062">
        <v>3.7724501318218598E-2</v>
      </c>
      <c r="S1062">
        <v>4.5981941138707801E-2</v>
      </c>
      <c r="T1062">
        <v>-0.897961465259276</v>
      </c>
      <c r="U1062">
        <v>0.897961465259276</v>
      </c>
      <c r="V1062">
        <v>0.93550490165963196</v>
      </c>
      <c r="W1062">
        <v>-9.8800000000000008</v>
      </c>
      <c r="X1062">
        <v>1.28</v>
      </c>
      <c r="Y1062">
        <v>272470</v>
      </c>
      <c r="Z1062">
        <v>16028</v>
      </c>
      <c r="AA1062">
        <v>0.78</v>
      </c>
      <c r="AB1062">
        <v>17</v>
      </c>
      <c r="AC1062">
        <v>11</v>
      </c>
      <c r="AD1062">
        <v>6</v>
      </c>
      <c r="AE1062">
        <v>64.709999999999994</v>
      </c>
      <c r="AF1062">
        <v>12</v>
      </c>
      <c r="AG1062">
        <v>7</v>
      </c>
      <c r="AH1062">
        <v>3</v>
      </c>
      <c r="AI1062">
        <v>7</v>
      </c>
    </row>
    <row r="1063" spans="1:35" x14ac:dyDescent="0.2">
      <c r="A1063" s="102">
        <v>2871</v>
      </c>
      <c r="B1063">
        <v>6361</v>
      </c>
      <c r="C1063" t="s">
        <v>615</v>
      </c>
      <c r="D1063" t="s">
        <v>992</v>
      </c>
      <c r="E1063">
        <v>2330</v>
      </c>
      <c r="F1063">
        <v>2265</v>
      </c>
      <c r="G1063">
        <v>400</v>
      </c>
      <c r="H1063" t="s">
        <v>984</v>
      </c>
      <c r="I1063">
        <v>9715</v>
      </c>
      <c r="J1063" t="s">
        <v>1239</v>
      </c>
      <c r="K1063" t="s">
        <v>993</v>
      </c>
      <c r="L1063">
        <v>2170</v>
      </c>
      <c r="M1063">
        <v>2208</v>
      </c>
      <c r="N1063">
        <v>400</v>
      </c>
      <c r="O1063" t="s">
        <v>981</v>
      </c>
      <c r="P1063">
        <v>0.96070910437715695</v>
      </c>
      <c r="Q1063">
        <v>0.89900843819493503</v>
      </c>
      <c r="R1063" s="15">
        <v>1.10291073745695E-2</v>
      </c>
      <c r="S1063" s="15">
        <v>9.9645761017963005E-2</v>
      </c>
      <c r="T1063">
        <v>-1.41292189230859</v>
      </c>
      <c r="U1063">
        <v>1.41292189230859</v>
      </c>
      <c r="V1063">
        <v>0.81004684218147305</v>
      </c>
      <c r="W1063">
        <v>-7.48</v>
      </c>
      <c r="X1063">
        <v>2.52</v>
      </c>
      <c r="Y1063">
        <v>272129</v>
      </c>
      <c r="Z1063">
        <v>38876</v>
      </c>
      <c r="AA1063">
        <v>2.11</v>
      </c>
      <c r="AB1063">
        <v>7</v>
      </c>
      <c r="AC1063">
        <v>6</v>
      </c>
      <c r="AD1063">
        <v>1</v>
      </c>
      <c r="AE1063">
        <v>85.71</v>
      </c>
      <c r="AF1063">
        <v>8</v>
      </c>
      <c r="AG1063">
        <v>5</v>
      </c>
      <c r="AH1063">
        <v>1</v>
      </c>
      <c r="AI1063">
        <v>1</v>
      </c>
    </row>
    <row r="1064" spans="1:35" x14ac:dyDescent="0.2">
      <c r="A1064" s="102">
        <v>1675</v>
      </c>
      <c r="B1064">
        <v>1417</v>
      </c>
      <c r="C1064" t="s">
        <v>1641</v>
      </c>
      <c r="D1064" t="s">
        <v>990</v>
      </c>
      <c r="E1064">
        <v>1485</v>
      </c>
      <c r="F1064">
        <v>1486</v>
      </c>
      <c r="G1064">
        <v>700</v>
      </c>
      <c r="H1064" t="s">
        <v>981</v>
      </c>
      <c r="I1064">
        <v>6326</v>
      </c>
      <c r="J1064" t="s">
        <v>1629</v>
      </c>
      <c r="K1064" t="s">
        <v>992</v>
      </c>
      <c r="L1064">
        <v>1400</v>
      </c>
      <c r="M1064">
        <v>1411.5</v>
      </c>
      <c r="N1064">
        <v>700</v>
      </c>
      <c r="O1064" t="s">
        <v>984</v>
      </c>
      <c r="P1064">
        <v>0.81239293588881401</v>
      </c>
      <c r="Q1064">
        <v>0.92772487759162403</v>
      </c>
      <c r="R1064" s="15">
        <v>0.312526770900317</v>
      </c>
      <c r="S1064">
        <v>4.9189686215705498E-2</v>
      </c>
      <c r="T1064">
        <v>1.1331882171871701</v>
      </c>
      <c r="U1064">
        <v>1.1331882171871701</v>
      </c>
      <c r="V1064">
        <v>1.0742915655972001</v>
      </c>
      <c r="W1064">
        <v>5.72</v>
      </c>
      <c r="X1064">
        <v>5.01</v>
      </c>
      <c r="Y1064">
        <v>271815</v>
      </c>
      <c r="Z1064">
        <v>13591</v>
      </c>
      <c r="AA1064">
        <v>0.61</v>
      </c>
      <c r="AB1064">
        <v>20</v>
      </c>
      <c r="AC1064">
        <v>13</v>
      </c>
      <c r="AD1064">
        <v>7</v>
      </c>
      <c r="AE1064">
        <v>65</v>
      </c>
      <c r="AF1064">
        <v>11</v>
      </c>
      <c r="AG1064">
        <v>9</v>
      </c>
      <c r="AH1064">
        <v>4</v>
      </c>
      <c r="AI1064">
        <v>7</v>
      </c>
    </row>
    <row r="1065" spans="1:35" x14ac:dyDescent="0.2">
      <c r="A1065" s="102">
        <v>4038</v>
      </c>
      <c r="B1065">
        <v>3048</v>
      </c>
      <c r="C1065" t="s">
        <v>1226</v>
      </c>
      <c r="D1065" t="s">
        <v>1004</v>
      </c>
      <c r="E1065">
        <v>1026</v>
      </c>
      <c r="F1065">
        <v>1031</v>
      </c>
      <c r="G1065">
        <v>1000</v>
      </c>
      <c r="H1065" t="s">
        <v>981</v>
      </c>
      <c r="I1065">
        <v>4188</v>
      </c>
      <c r="J1065" t="s">
        <v>1142</v>
      </c>
      <c r="K1065" t="s">
        <v>1003</v>
      </c>
      <c r="L1065">
        <v>588</v>
      </c>
      <c r="M1065">
        <v>572.4</v>
      </c>
      <c r="N1065">
        <v>1800</v>
      </c>
      <c r="O1065" t="s">
        <v>984</v>
      </c>
      <c r="P1065">
        <v>0.50785577963501505</v>
      </c>
      <c r="Q1065">
        <v>0.86400738550938905</v>
      </c>
      <c r="R1065">
        <v>0.43478636579068902</v>
      </c>
      <c r="S1065" s="15">
        <v>6.0210369088336498E-2</v>
      </c>
      <c r="T1065">
        <v>2.9004804792197501</v>
      </c>
      <c r="U1065">
        <v>2.9004804792197501</v>
      </c>
      <c r="V1065">
        <v>2.5316994507462298</v>
      </c>
      <c r="W1065">
        <v>19.93</v>
      </c>
      <c r="X1065">
        <v>7.0000000000000007E-2</v>
      </c>
      <c r="Y1065">
        <v>271805</v>
      </c>
      <c r="Z1065">
        <v>12355</v>
      </c>
      <c r="AA1065">
        <v>0.61</v>
      </c>
      <c r="AB1065">
        <v>22</v>
      </c>
      <c r="AC1065">
        <v>14</v>
      </c>
      <c r="AD1065">
        <v>8</v>
      </c>
      <c r="AE1065">
        <v>63.64</v>
      </c>
      <c r="AF1065">
        <v>10</v>
      </c>
      <c r="AG1065">
        <v>11</v>
      </c>
      <c r="AH1065">
        <v>5</v>
      </c>
      <c r="AI1065">
        <v>6</v>
      </c>
    </row>
    <row r="1066" spans="1:35" x14ac:dyDescent="0.2">
      <c r="A1066" s="102">
        <v>2844</v>
      </c>
      <c r="B1066">
        <v>3405</v>
      </c>
      <c r="C1066" t="s">
        <v>1397</v>
      </c>
      <c r="D1066" t="s">
        <v>1003</v>
      </c>
      <c r="E1066">
        <v>1061</v>
      </c>
      <c r="F1066">
        <v>1047</v>
      </c>
      <c r="G1066">
        <v>1000</v>
      </c>
      <c r="H1066" t="s">
        <v>984</v>
      </c>
      <c r="I1066">
        <v>9678</v>
      </c>
      <c r="J1066" t="s">
        <v>1632</v>
      </c>
      <c r="K1066" t="s">
        <v>993</v>
      </c>
      <c r="L1066">
        <v>2121</v>
      </c>
      <c r="M1066">
        <v>2133</v>
      </c>
      <c r="N1066">
        <v>500</v>
      </c>
      <c r="O1066" t="s">
        <v>981</v>
      </c>
      <c r="P1066">
        <v>0.90282348174834604</v>
      </c>
      <c r="Q1066">
        <v>0.899717138539464</v>
      </c>
      <c r="R1066">
        <v>1.5305426375598599E-3</v>
      </c>
      <c r="S1066">
        <v>6.1523320833727503E-2</v>
      </c>
      <c r="T1066">
        <v>-0.47594933105499398</v>
      </c>
      <c r="U1066">
        <v>0.47594933105499398</v>
      </c>
      <c r="V1066">
        <v>6.5348769146753305E-2</v>
      </c>
      <c r="W1066">
        <v>-2.14</v>
      </c>
      <c r="X1066">
        <v>1.83</v>
      </c>
      <c r="Y1066">
        <v>271679</v>
      </c>
      <c r="Z1066">
        <v>16980</v>
      </c>
      <c r="AA1066">
        <v>0.93</v>
      </c>
      <c r="AB1066">
        <v>16</v>
      </c>
      <c r="AC1066">
        <v>8</v>
      </c>
      <c r="AD1066">
        <v>8</v>
      </c>
      <c r="AE1066">
        <v>50</v>
      </c>
      <c r="AF1066">
        <v>10</v>
      </c>
      <c r="AG1066">
        <v>7</v>
      </c>
      <c r="AH1066">
        <v>4</v>
      </c>
      <c r="AI1066">
        <v>5</v>
      </c>
    </row>
    <row r="1067" spans="1:35" x14ac:dyDescent="0.2">
      <c r="A1067" s="102">
        <v>3739</v>
      </c>
      <c r="B1067">
        <v>4503</v>
      </c>
      <c r="C1067" t="s">
        <v>567</v>
      </c>
      <c r="D1067" t="s">
        <v>1001</v>
      </c>
      <c r="E1067">
        <v>1745</v>
      </c>
      <c r="F1067">
        <v>1721.5</v>
      </c>
      <c r="G1067">
        <v>500</v>
      </c>
      <c r="H1067" t="s">
        <v>984</v>
      </c>
      <c r="I1067">
        <v>6965</v>
      </c>
      <c r="J1067" t="s">
        <v>1276</v>
      </c>
      <c r="K1067" t="s">
        <v>986</v>
      </c>
      <c r="L1067">
        <v>4690</v>
      </c>
      <c r="M1067">
        <v>4690</v>
      </c>
      <c r="N1067">
        <v>200</v>
      </c>
      <c r="O1067" t="s">
        <v>981</v>
      </c>
      <c r="P1067">
        <v>0.77850693054239295</v>
      </c>
      <c r="Q1067">
        <v>0.87477554908794897</v>
      </c>
      <c r="R1067">
        <v>0.47134983506044598</v>
      </c>
      <c r="S1067" s="15">
        <v>1.5805210098996901E-2</v>
      </c>
      <c r="T1067">
        <v>-1.28210455750203</v>
      </c>
      <c r="U1067">
        <v>1.28210455750203</v>
      </c>
      <c r="V1067">
        <v>1.46128169631236</v>
      </c>
      <c r="W1067">
        <v>-6.15</v>
      </c>
      <c r="X1067">
        <v>8.24</v>
      </c>
      <c r="Y1067">
        <v>271119</v>
      </c>
      <c r="Z1067">
        <v>13556</v>
      </c>
      <c r="AA1067">
        <v>0.66</v>
      </c>
      <c r="AB1067">
        <v>20</v>
      </c>
      <c r="AC1067">
        <v>12</v>
      </c>
      <c r="AD1067">
        <v>8</v>
      </c>
      <c r="AE1067">
        <v>60</v>
      </c>
      <c r="AF1067">
        <v>12</v>
      </c>
      <c r="AG1067">
        <v>8</v>
      </c>
      <c r="AH1067">
        <v>7</v>
      </c>
      <c r="AI1067">
        <v>5</v>
      </c>
    </row>
    <row r="1068" spans="1:35" x14ac:dyDescent="0.2">
      <c r="A1068" s="102">
        <v>1504</v>
      </c>
      <c r="B1068">
        <v>5471</v>
      </c>
      <c r="C1068" t="s">
        <v>1146</v>
      </c>
      <c r="D1068" t="s">
        <v>1022</v>
      </c>
      <c r="E1068">
        <v>3270</v>
      </c>
      <c r="F1068">
        <v>3160</v>
      </c>
      <c r="G1068">
        <v>300</v>
      </c>
      <c r="H1068" t="s">
        <v>984</v>
      </c>
      <c r="I1068">
        <v>6925</v>
      </c>
      <c r="J1068" t="s">
        <v>1290</v>
      </c>
      <c r="K1068" t="s">
        <v>986</v>
      </c>
      <c r="L1068">
        <v>1078</v>
      </c>
      <c r="M1068">
        <v>1075</v>
      </c>
      <c r="N1068">
        <v>900</v>
      </c>
      <c r="O1068" t="s">
        <v>981</v>
      </c>
      <c r="P1068">
        <v>0.79521820093514095</v>
      </c>
      <c r="Q1068">
        <v>0.93104613457412</v>
      </c>
      <c r="R1068">
        <v>0.39274217398058803</v>
      </c>
      <c r="S1068" s="15">
        <v>9.5013128698218499E-2</v>
      </c>
      <c r="T1068">
        <v>-0.22619941166082699</v>
      </c>
      <c r="U1068">
        <v>0.22619941166082699</v>
      </c>
      <c r="V1068">
        <v>1.1986232650162001</v>
      </c>
      <c r="W1068">
        <v>-1.91</v>
      </c>
      <c r="X1068">
        <v>2.06</v>
      </c>
      <c r="Y1068">
        <v>271047</v>
      </c>
      <c r="Z1068">
        <v>13552</v>
      </c>
      <c r="AA1068">
        <v>0.75</v>
      </c>
      <c r="AB1068">
        <v>20</v>
      </c>
      <c r="AC1068">
        <v>15</v>
      </c>
      <c r="AD1068">
        <v>5</v>
      </c>
      <c r="AE1068">
        <v>75</v>
      </c>
      <c r="AF1068">
        <v>13</v>
      </c>
      <c r="AG1068">
        <v>8</v>
      </c>
      <c r="AH1068">
        <v>2</v>
      </c>
      <c r="AI1068">
        <v>10</v>
      </c>
    </row>
    <row r="1069" spans="1:35" x14ac:dyDescent="0.2">
      <c r="A1069" s="102">
        <v>2835</v>
      </c>
      <c r="B1069">
        <v>5713</v>
      </c>
      <c r="C1069" t="s">
        <v>1198</v>
      </c>
      <c r="D1069" t="s">
        <v>994</v>
      </c>
      <c r="E1069">
        <v>2804</v>
      </c>
      <c r="F1069">
        <v>2770</v>
      </c>
      <c r="G1069">
        <v>300</v>
      </c>
      <c r="H1069" t="s">
        <v>981</v>
      </c>
      <c r="I1069">
        <v>6703</v>
      </c>
      <c r="J1069" t="s">
        <v>1174</v>
      </c>
      <c r="K1069" t="s">
        <v>986</v>
      </c>
      <c r="L1069">
        <v>1043</v>
      </c>
      <c r="M1069">
        <v>1051</v>
      </c>
      <c r="N1069">
        <v>800</v>
      </c>
      <c r="O1069" t="s">
        <v>984</v>
      </c>
      <c r="P1069">
        <v>0.70678638261397098</v>
      </c>
      <c r="Q1069">
        <v>0.89996053064092096</v>
      </c>
      <c r="R1069">
        <v>0.46622813051131501</v>
      </c>
      <c r="S1069" s="106">
        <v>4.9510166461806802E-2</v>
      </c>
      <c r="T1069">
        <v>1.6427707368564901</v>
      </c>
      <c r="U1069">
        <v>1.6427707368564901</v>
      </c>
      <c r="V1069">
        <v>2.0302212223516101</v>
      </c>
      <c r="W1069">
        <v>10.84</v>
      </c>
      <c r="X1069">
        <v>1.18</v>
      </c>
      <c r="Y1069">
        <v>271002</v>
      </c>
      <c r="Z1069">
        <v>13550</v>
      </c>
      <c r="AA1069">
        <v>0.8</v>
      </c>
      <c r="AB1069">
        <v>20</v>
      </c>
      <c r="AC1069">
        <v>12</v>
      </c>
      <c r="AD1069">
        <v>8</v>
      </c>
      <c r="AE1069">
        <v>60</v>
      </c>
      <c r="AF1069">
        <v>12</v>
      </c>
      <c r="AG1069">
        <v>10</v>
      </c>
      <c r="AH1069">
        <v>5</v>
      </c>
      <c r="AI1069">
        <v>5</v>
      </c>
    </row>
    <row r="1070" spans="1:35" x14ac:dyDescent="0.2">
      <c r="A1070" s="102">
        <v>1973</v>
      </c>
      <c r="B1070">
        <v>7203</v>
      </c>
      <c r="C1070" t="s">
        <v>1497</v>
      </c>
      <c r="D1070" t="s">
        <v>996</v>
      </c>
      <c r="E1070">
        <v>6280</v>
      </c>
      <c r="F1070">
        <v>6257</v>
      </c>
      <c r="G1070">
        <v>100</v>
      </c>
      <c r="H1070" t="s">
        <v>984</v>
      </c>
      <c r="I1070">
        <v>8804</v>
      </c>
      <c r="J1070" t="s">
        <v>726</v>
      </c>
      <c r="K1070" t="s">
        <v>1000</v>
      </c>
      <c r="L1070">
        <v>1197</v>
      </c>
      <c r="M1070">
        <v>1222</v>
      </c>
      <c r="N1070">
        <v>500</v>
      </c>
      <c r="O1070" t="s">
        <v>981</v>
      </c>
      <c r="P1070">
        <v>0.85669157291922604</v>
      </c>
      <c r="Q1070">
        <v>0.92114991714440697</v>
      </c>
      <c r="R1070" s="106">
        <v>9.6145661656369702E-2</v>
      </c>
      <c r="S1070" s="106">
        <v>5.3221980666767399E-3</v>
      </c>
      <c r="T1070">
        <v>-0.23318186288530399</v>
      </c>
      <c r="U1070">
        <v>0.23318186288530399</v>
      </c>
      <c r="V1070">
        <v>9.4160216091395705E-3</v>
      </c>
      <c r="W1070">
        <v>-3.36</v>
      </c>
      <c r="X1070">
        <v>2.35</v>
      </c>
      <c r="Y1070">
        <v>270997</v>
      </c>
      <c r="Z1070">
        <v>15055</v>
      </c>
      <c r="AA1070">
        <v>1.1100000000000001</v>
      </c>
      <c r="AB1070">
        <v>18</v>
      </c>
      <c r="AC1070">
        <v>12</v>
      </c>
      <c r="AD1070">
        <v>6</v>
      </c>
      <c r="AE1070">
        <v>66.67</v>
      </c>
      <c r="AF1070">
        <v>11</v>
      </c>
      <c r="AG1070">
        <v>10</v>
      </c>
      <c r="AH1070">
        <v>3</v>
      </c>
      <c r="AI1070">
        <v>5</v>
      </c>
    </row>
    <row r="1071" spans="1:35" x14ac:dyDescent="0.2">
      <c r="A1071" s="102">
        <v>929</v>
      </c>
      <c r="B1071">
        <v>6287</v>
      </c>
      <c r="C1071" t="s">
        <v>1050</v>
      </c>
      <c r="D1071" t="s">
        <v>992</v>
      </c>
      <c r="E1071">
        <v>2164</v>
      </c>
      <c r="F1071">
        <v>2234</v>
      </c>
      <c r="G1071">
        <v>400</v>
      </c>
      <c r="H1071" t="s">
        <v>981</v>
      </c>
      <c r="I1071">
        <v>8795</v>
      </c>
      <c r="J1071" t="s">
        <v>1178</v>
      </c>
      <c r="K1071" t="s">
        <v>1111</v>
      </c>
      <c r="L1071">
        <v>807</v>
      </c>
      <c r="M1071">
        <v>834</v>
      </c>
      <c r="N1071">
        <v>1100</v>
      </c>
      <c r="O1071" t="s">
        <v>984</v>
      </c>
      <c r="P1071">
        <v>0.90006731711756005</v>
      </c>
      <c r="Q1071">
        <v>0.942368176853286</v>
      </c>
      <c r="R1071" s="106">
        <v>0.30812776440193201</v>
      </c>
      <c r="S1071">
        <v>5.4077037717064097E-2</v>
      </c>
      <c r="T1071">
        <v>1.80518912473315</v>
      </c>
      <c r="U1071">
        <v>1.80518912473315</v>
      </c>
      <c r="V1071">
        <v>1.7539627991992099</v>
      </c>
      <c r="W1071">
        <v>9.3000000000000007</v>
      </c>
      <c r="X1071">
        <v>2.66</v>
      </c>
      <c r="Y1071">
        <v>270869</v>
      </c>
      <c r="Z1071">
        <v>15933</v>
      </c>
      <c r="AA1071">
        <v>0.85</v>
      </c>
      <c r="AB1071">
        <v>17</v>
      </c>
      <c r="AC1071">
        <v>13</v>
      </c>
      <c r="AD1071">
        <v>4</v>
      </c>
      <c r="AE1071">
        <v>76.47</v>
      </c>
      <c r="AF1071">
        <v>11</v>
      </c>
      <c r="AG1071">
        <v>8</v>
      </c>
      <c r="AH1071">
        <v>2</v>
      </c>
      <c r="AI1071">
        <v>7</v>
      </c>
    </row>
    <row r="1072" spans="1:35" x14ac:dyDescent="0.2">
      <c r="A1072" s="102">
        <v>1457</v>
      </c>
      <c r="B1072">
        <v>7180</v>
      </c>
      <c r="C1072" t="s">
        <v>856</v>
      </c>
      <c r="D1072" t="s">
        <v>1024</v>
      </c>
      <c r="E1072">
        <v>421</v>
      </c>
      <c r="F1072">
        <v>433</v>
      </c>
      <c r="G1072">
        <v>2500</v>
      </c>
      <c r="H1072" t="s">
        <v>984</v>
      </c>
      <c r="I1072">
        <v>8385</v>
      </c>
      <c r="J1072" t="s">
        <v>712</v>
      </c>
      <c r="K1072" t="s">
        <v>1024</v>
      </c>
      <c r="L1072">
        <v>569</v>
      </c>
      <c r="M1072">
        <v>569</v>
      </c>
      <c r="N1072">
        <v>1900</v>
      </c>
      <c r="O1072" t="s">
        <v>981</v>
      </c>
      <c r="P1072">
        <v>0.91657781583904097</v>
      </c>
      <c r="Q1072">
        <v>0.931913794797397</v>
      </c>
      <c r="R1072" s="15">
        <v>3.8197495640532701E-3</v>
      </c>
      <c r="S1072">
        <v>9.3067743036115598E-4</v>
      </c>
      <c r="T1072">
        <v>-0.48205866870709602</v>
      </c>
      <c r="U1072">
        <v>0.48205866870709602</v>
      </c>
      <c r="V1072">
        <v>1.2259520593325399</v>
      </c>
      <c r="W1072">
        <v>-1.98</v>
      </c>
      <c r="X1072">
        <v>0.13</v>
      </c>
      <c r="Y1072">
        <v>270514</v>
      </c>
      <c r="Z1072">
        <v>14238</v>
      </c>
      <c r="AA1072">
        <v>0.66</v>
      </c>
      <c r="AB1072">
        <v>19</v>
      </c>
      <c r="AC1072">
        <v>9</v>
      </c>
      <c r="AD1072">
        <v>10</v>
      </c>
      <c r="AE1072">
        <v>47.37</v>
      </c>
      <c r="AF1072">
        <v>13</v>
      </c>
      <c r="AG1072">
        <v>6</v>
      </c>
      <c r="AH1072">
        <v>1</v>
      </c>
      <c r="AI1072">
        <v>12</v>
      </c>
    </row>
    <row r="1073" spans="1:35" x14ac:dyDescent="0.2">
      <c r="A1073" s="102">
        <v>1900</v>
      </c>
      <c r="B1073">
        <v>7751</v>
      </c>
      <c r="C1073" t="s">
        <v>1305</v>
      </c>
      <c r="D1073" t="s">
        <v>986</v>
      </c>
      <c r="E1073">
        <v>2154</v>
      </c>
      <c r="F1073">
        <v>2145</v>
      </c>
      <c r="G1073">
        <v>500</v>
      </c>
      <c r="H1073" t="s">
        <v>984</v>
      </c>
      <c r="I1073">
        <v>9603</v>
      </c>
      <c r="J1073" t="s">
        <v>1106</v>
      </c>
      <c r="K1073" t="s">
        <v>993</v>
      </c>
      <c r="L1073">
        <v>1621</v>
      </c>
      <c r="M1073">
        <v>1632</v>
      </c>
      <c r="N1073">
        <v>700</v>
      </c>
      <c r="O1073" t="s">
        <v>981</v>
      </c>
      <c r="P1073">
        <v>0.85823839222555998</v>
      </c>
      <c r="Q1073">
        <v>0.92266422084230904</v>
      </c>
      <c r="R1073" s="106">
        <v>0.20218209770030501</v>
      </c>
      <c r="S1073">
        <v>4.66610617540065E-2</v>
      </c>
      <c r="T1073">
        <v>-0.51029258219755502</v>
      </c>
      <c r="U1073">
        <v>0.51029258219755502</v>
      </c>
      <c r="V1073">
        <v>0.44757393352799901</v>
      </c>
      <c r="W1073">
        <v>-9.9</v>
      </c>
      <c r="X1073">
        <v>6.52</v>
      </c>
      <c r="Y1073">
        <v>270362</v>
      </c>
      <c r="Z1073">
        <v>15904</v>
      </c>
      <c r="AA1073">
        <v>1.0900000000000001</v>
      </c>
      <c r="AB1073">
        <v>17</v>
      </c>
      <c r="AC1073">
        <v>10</v>
      </c>
      <c r="AD1073">
        <v>7</v>
      </c>
      <c r="AE1073">
        <v>58.82</v>
      </c>
      <c r="AF1073">
        <v>11</v>
      </c>
      <c r="AG1073">
        <v>7</v>
      </c>
      <c r="AH1073">
        <v>4</v>
      </c>
      <c r="AI1073">
        <v>6</v>
      </c>
    </row>
    <row r="1074" spans="1:35" x14ac:dyDescent="0.2">
      <c r="A1074" s="102">
        <v>3113</v>
      </c>
      <c r="B1074">
        <v>1417</v>
      </c>
      <c r="C1074" t="s">
        <v>1641</v>
      </c>
      <c r="D1074" t="s">
        <v>990</v>
      </c>
      <c r="E1074">
        <v>1485</v>
      </c>
      <c r="F1074">
        <v>1486</v>
      </c>
      <c r="G1074">
        <v>700</v>
      </c>
      <c r="H1074" t="s">
        <v>981</v>
      </c>
      <c r="I1074">
        <v>6395</v>
      </c>
      <c r="J1074" t="s">
        <v>1095</v>
      </c>
      <c r="K1074" t="s">
        <v>992</v>
      </c>
      <c r="L1074">
        <v>794</v>
      </c>
      <c r="M1074">
        <v>793</v>
      </c>
      <c r="N1074">
        <v>1300</v>
      </c>
      <c r="O1074" t="s">
        <v>984</v>
      </c>
      <c r="P1074">
        <v>0.82385864757528404</v>
      </c>
      <c r="Q1074">
        <v>0.89298605446261903</v>
      </c>
      <c r="R1074">
        <v>5.6703011957548198E-2</v>
      </c>
      <c r="S1074">
        <v>1.31549142779994E-2</v>
      </c>
      <c r="T1074">
        <v>1.7835936267758501</v>
      </c>
      <c r="U1074">
        <v>1.7835936267758501</v>
      </c>
      <c r="V1074">
        <v>1.6797663163546199</v>
      </c>
      <c r="W1074">
        <v>10.43</v>
      </c>
      <c r="X1074">
        <v>0.89</v>
      </c>
      <c r="Y1074">
        <v>270127</v>
      </c>
      <c r="Z1074">
        <v>13506</v>
      </c>
      <c r="AA1074">
        <v>0.68</v>
      </c>
      <c r="AB1074">
        <v>20</v>
      </c>
      <c r="AC1074">
        <v>10</v>
      </c>
      <c r="AD1074">
        <v>10</v>
      </c>
      <c r="AE1074">
        <v>50</v>
      </c>
      <c r="AF1074">
        <v>10</v>
      </c>
      <c r="AG1074">
        <v>9</v>
      </c>
      <c r="AH1074">
        <v>8</v>
      </c>
      <c r="AI1074">
        <v>3</v>
      </c>
    </row>
    <row r="1075" spans="1:35" x14ac:dyDescent="0.2">
      <c r="A1075" s="102">
        <v>3624</v>
      </c>
      <c r="B1075">
        <v>3632</v>
      </c>
      <c r="C1075" t="s">
        <v>1630</v>
      </c>
      <c r="D1075" t="s">
        <v>983</v>
      </c>
      <c r="E1075">
        <v>448</v>
      </c>
      <c r="F1075">
        <v>444</v>
      </c>
      <c r="G1075">
        <v>1700</v>
      </c>
      <c r="H1075" t="s">
        <v>984</v>
      </c>
      <c r="I1075">
        <v>9602</v>
      </c>
      <c r="J1075" t="s">
        <v>1650</v>
      </c>
      <c r="K1075" t="s">
        <v>983</v>
      </c>
      <c r="L1075">
        <v>3720</v>
      </c>
      <c r="M1075">
        <v>3785</v>
      </c>
      <c r="N1075">
        <v>200</v>
      </c>
      <c r="O1075" t="s">
        <v>981</v>
      </c>
      <c r="P1075">
        <v>0.77892304930175105</v>
      </c>
      <c r="Q1075">
        <v>0.87836166942725802</v>
      </c>
      <c r="R1075" s="106">
        <v>0.101304613263242</v>
      </c>
      <c r="S1075">
        <v>3.1572674205391997E-2</v>
      </c>
      <c r="T1075">
        <v>-0.46697719950066202</v>
      </c>
      <c r="U1075">
        <v>0.46697719950066202</v>
      </c>
      <c r="V1075">
        <v>0.31663439809390198</v>
      </c>
      <c r="W1075">
        <v>-1.89</v>
      </c>
      <c r="X1075">
        <v>0.28999999999999998</v>
      </c>
      <c r="Y1075">
        <v>269575</v>
      </c>
      <c r="Z1075">
        <v>16848</v>
      </c>
      <c r="AA1075">
        <v>0.9</v>
      </c>
      <c r="AB1075">
        <v>16</v>
      </c>
      <c r="AC1075">
        <v>9</v>
      </c>
      <c r="AD1075">
        <v>7</v>
      </c>
      <c r="AE1075">
        <v>56.25</v>
      </c>
      <c r="AF1075">
        <v>10</v>
      </c>
      <c r="AG1075">
        <v>8</v>
      </c>
      <c r="AH1075">
        <v>5</v>
      </c>
      <c r="AI1075">
        <v>3</v>
      </c>
    </row>
    <row r="1076" spans="1:35" x14ac:dyDescent="0.2">
      <c r="A1076" s="102">
        <v>4381</v>
      </c>
      <c r="B1076">
        <v>1951</v>
      </c>
      <c r="C1076" t="s">
        <v>1298</v>
      </c>
      <c r="D1076" t="s">
        <v>990</v>
      </c>
      <c r="E1076">
        <v>2517</v>
      </c>
      <c r="F1076">
        <v>2467</v>
      </c>
      <c r="G1076">
        <v>400</v>
      </c>
      <c r="H1076" t="s">
        <v>984</v>
      </c>
      <c r="I1076">
        <v>6506</v>
      </c>
      <c r="J1076" t="s">
        <v>1096</v>
      </c>
      <c r="K1076" t="s">
        <v>986</v>
      </c>
      <c r="L1076">
        <v>3500</v>
      </c>
      <c r="M1076">
        <v>3490</v>
      </c>
      <c r="N1076">
        <v>300</v>
      </c>
      <c r="O1076" t="s">
        <v>981</v>
      </c>
      <c r="P1076">
        <v>0.84562189265751098</v>
      </c>
      <c r="Q1076">
        <v>0.850160801623844</v>
      </c>
      <c r="R1076">
        <v>0.25952065648554601</v>
      </c>
      <c r="S1076" s="15">
        <v>1.7011960908664799E-2</v>
      </c>
      <c r="T1076">
        <v>-0.9176408386746</v>
      </c>
      <c r="U1076">
        <v>0.9176408386746</v>
      </c>
      <c r="V1076">
        <v>0.73054053998806601</v>
      </c>
      <c r="W1076">
        <v>-6.76</v>
      </c>
      <c r="X1076">
        <v>5.75</v>
      </c>
      <c r="Y1076">
        <v>269424</v>
      </c>
      <c r="Z1076">
        <v>16839</v>
      </c>
      <c r="AA1076">
        <v>1.03</v>
      </c>
      <c r="AB1076">
        <v>16</v>
      </c>
      <c r="AC1076">
        <v>10</v>
      </c>
      <c r="AD1076">
        <v>6</v>
      </c>
      <c r="AE1076">
        <v>62.5</v>
      </c>
      <c r="AF1076">
        <v>8</v>
      </c>
      <c r="AG1076">
        <v>8</v>
      </c>
      <c r="AH1076">
        <v>5</v>
      </c>
      <c r="AI1076">
        <v>3</v>
      </c>
    </row>
    <row r="1077" spans="1:35" x14ac:dyDescent="0.2">
      <c r="A1077" s="102">
        <v>3657</v>
      </c>
      <c r="B1077">
        <v>1969</v>
      </c>
      <c r="C1077" t="s">
        <v>1254</v>
      </c>
      <c r="D1077" t="s">
        <v>990</v>
      </c>
      <c r="E1077">
        <v>1693</v>
      </c>
      <c r="F1077">
        <v>1678</v>
      </c>
      <c r="G1077">
        <v>600</v>
      </c>
      <c r="H1077" t="s">
        <v>984</v>
      </c>
      <c r="I1077">
        <v>4043</v>
      </c>
      <c r="J1077" t="s">
        <v>1201</v>
      </c>
      <c r="K1077" t="s">
        <v>1003</v>
      </c>
      <c r="L1077">
        <v>2401</v>
      </c>
      <c r="M1077">
        <v>2319</v>
      </c>
      <c r="N1077">
        <v>400</v>
      </c>
      <c r="O1077" t="s">
        <v>981</v>
      </c>
      <c r="P1077">
        <v>0.73460000327270003</v>
      </c>
      <c r="Q1077">
        <v>0.87718725183973201</v>
      </c>
      <c r="R1077" s="106">
        <v>0.273360791769308</v>
      </c>
      <c r="S1077" s="15">
        <v>2.44911095303262E-2</v>
      </c>
      <c r="T1077">
        <v>-0.30908812669277602</v>
      </c>
      <c r="U1077">
        <v>0.30908812669277602</v>
      </c>
      <c r="V1077">
        <v>0.63240282505540601</v>
      </c>
      <c r="W1077">
        <v>-2.5099999999999998</v>
      </c>
      <c r="X1077">
        <v>8.5399999999999991</v>
      </c>
      <c r="Y1077">
        <v>269199</v>
      </c>
      <c r="Z1077">
        <v>16825</v>
      </c>
      <c r="AA1077">
        <v>0.88</v>
      </c>
      <c r="AB1077">
        <v>16</v>
      </c>
      <c r="AC1077">
        <v>10</v>
      </c>
      <c r="AD1077">
        <v>6</v>
      </c>
      <c r="AE1077">
        <v>62.5</v>
      </c>
      <c r="AF1077">
        <v>8</v>
      </c>
      <c r="AG1077">
        <v>10</v>
      </c>
      <c r="AH1077">
        <v>5</v>
      </c>
      <c r="AI1077">
        <v>1</v>
      </c>
    </row>
    <row r="1078" spans="1:35" x14ac:dyDescent="0.2">
      <c r="A1078" s="102">
        <v>4169</v>
      </c>
      <c r="B1078">
        <v>3563</v>
      </c>
      <c r="C1078" t="s">
        <v>1129</v>
      </c>
      <c r="D1078" t="s">
        <v>1004</v>
      </c>
      <c r="E1078">
        <v>2025</v>
      </c>
      <c r="F1078">
        <v>1998</v>
      </c>
      <c r="G1078">
        <v>500</v>
      </c>
      <c r="H1078" t="s">
        <v>981</v>
      </c>
      <c r="I1078">
        <v>7282</v>
      </c>
      <c r="J1078" t="s">
        <v>1173</v>
      </c>
      <c r="K1078" t="s">
        <v>996</v>
      </c>
      <c r="L1078">
        <v>1990</v>
      </c>
      <c r="M1078">
        <v>2060</v>
      </c>
      <c r="N1078">
        <v>500</v>
      </c>
      <c r="O1078" t="s">
        <v>984</v>
      </c>
      <c r="P1078">
        <v>0.89931786451363904</v>
      </c>
      <c r="Q1078">
        <v>0.85914668040102404</v>
      </c>
      <c r="R1078">
        <v>9.5351547918716396E-4</v>
      </c>
      <c r="S1078">
        <v>6.0235048023483298E-2</v>
      </c>
      <c r="T1078">
        <v>1.26852317770814</v>
      </c>
      <c r="U1078">
        <v>1.26852317770814</v>
      </c>
      <c r="V1078">
        <v>1.8607384174978101</v>
      </c>
      <c r="W1078">
        <v>7.48</v>
      </c>
      <c r="X1078">
        <v>3.01</v>
      </c>
      <c r="Y1078">
        <v>269024</v>
      </c>
      <c r="Z1078">
        <v>12228</v>
      </c>
      <c r="AA1078">
        <v>0.71</v>
      </c>
      <c r="AB1078">
        <v>22</v>
      </c>
      <c r="AC1078">
        <v>14</v>
      </c>
      <c r="AD1078">
        <v>8</v>
      </c>
      <c r="AE1078">
        <v>63.64</v>
      </c>
      <c r="AF1078">
        <v>9</v>
      </c>
      <c r="AG1078">
        <v>14</v>
      </c>
      <c r="AH1078">
        <v>7</v>
      </c>
      <c r="AI1078">
        <v>1</v>
      </c>
    </row>
    <row r="1079" spans="1:35" x14ac:dyDescent="0.2">
      <c r="A1079" s="102">
        <v>2631</v>
      </c>
      <c r="B1079">
        <v>1332</v>
      </c>
      <c r="C1079" t="s">
        <v>1287</v>
      </c>
      <c r="D1079" t="s">
        <v>1063</v>
      </c>
      <c r="E1079">
        <v>450</v>
      </c>
      <c r="F1079">
        <v>457</v>
      </c>
      <c r="G1079">
        <v>2300</v>
      </c>
      <c r="H1079" t="s">
        <v>984</v>
      </c>
      <c r="I1079">
        <v>1812</v>
      </c>
      <c r="J1079" t="s">
        <v>1048</v>
      </c>
      <c r="K1079" t="s">
        <v>990</v>
      </c>
      <c r="L1079">
        <v>1196</v>
      </c>
      <c r="M1079">
        <v>1187</v>
      </c>
      <c r="N1079">
        <v>900</v>
      </c>
      <c r="O1079" t="s">
        <v>981</v>
      </c>
      <c r="P1079">
        <v>0.79457453317347004</v>
      </c>
      <c r="Q1079">
        <v>0.90515713442687096</v>
      </c>
      <c r="R1079" s="106">
        <v>0.282307782721541</v>
      </c>
      <c r="S1079">
        <v>1.2532586589436E-2</v>
      </c>
      <c r="T1079">
        <v>-2.2956037670911802</v>
      </c>
      <c r="U1079">
        <v>2.2956037670911802</v>
      </c>
      <c r="V1079">
        <v>2.7869862554129399</v>
      </c>
      <c r="W1079">
        <v>-13.52</v>
      </c>
      <c r="X1079">
        <v>1.61</v>
      </c>
      <c r="Y1079">
        <v>268566</v>
      </c>
      <c r="Z1079">
        <v>12208</v>
      </c>
      <c r="AA1079">
        <v>0.59</v>
      </c>
      <c r="AB1079">
        <v>22</v>
      </c>
      <c r="AC1079">
        <v>12</v>
      </c>
      <c r="AD1079">
        <v>10</v>
      </c>
      <c r="AE1079">
        <v>54.55</v>
      </c>
      <c r="AF1079">
        <v>11</v>
      </c>
      <c r="AG1079">
        <v>10</v>
      </c>
      <c r="AH1079">
        <v>7</v>
      </c>
      <c r="AI1079">
        <v>5</v>
      </c>
    </row>
    <row r="1080" spans="1:35" x14ac:dyDescent="0.2">
      <c r="A1080" s="102">
        <v>631</v>
      </c>
      <c r="B1080">
        <v>6841</v>
      </c>
      <c r="C1080" t="s">
        <v>1275</v>
      </c>
      <c r="D1080" t="s">
        <v>986</v>
      </c>
      <c r="E1080">
        <v>1402</v>
      </c>
      <c r="F1080">
        <v>1426</v>
      </c>
      <c r="G1080">
        <v>600</v>
      </c>
      <c r="H1080" t="s">
        <v>981</v>
      </c>
      <c r="I1080">
        <v>8830</v>
      </c>
      <c r="J1080" t="s">
        <v>1055</v>
      </c>
      <c r="K1080" t="s">
        <v>1000</v>
      </c>
      <c r="L1080">
        <v>2817.5</v>
      </c>
      <c r="M1080">
        <v>2875.5</v>
      </c>
      <c r="N1080">
        <v>300</v>
      </c>
      <c r="O1080" t="s">
        <v>984</v>
      </c>
      <c r="P1080">
        <v>0.94915154533769697</v>
      </c>
      <c r="Q1080">
        <v>0.95054668611028703</v>
      </c>
      <c r="R1080">
        <v>0.29659040936404701</v>
      </c>
      <c r="S1080" s="106">
        <v>1.99246346440125E-2</v>
      </c>
      <c r="T1080">
        <v>0.23136996451587799</v>
      </c>
      <c r="U1080">
        <v>0.23136996451587799</v>
      </c>
      <c r="V1080">
        <v>0.77151547336290105</v>
      </c>
      <c r="W1080">
        <v>1.1399999999999999</v>
      </c>
      <c r="X1080">
        <v>0.82</v>
      </c>
      <c r="Y1080">
        <v>268301</v>
      </c>
      <c r="Z1080">
        <v>22358</v>
      </c>
      <c r="AA1080">
        <v>1.34</v>
      </c>
      <c r="AB1080">
        <v>12</v>
      </c>
      <c r="AC1080">
        <v>10</v>
      </c>
      <c r="AD1080">
        <v>2</v>
      </c>
      <c r="AE1080">
        <v>83.33</v>
      </c>
      <c r="AF1080">
        <v>10</v>
      </c>
      <c r="AG1080">
        <v>6</v>
      </c>
      <c r="AH1080">
        <v>2</v>
      </c>
      <c r="AI1080">
        <v>4</v>
      </c>
    </row>
    <row r="1081" spans="1:35" x14ac:dyDescent="0.2">
      <c r="A1081" s="102">
        <v>933</v>
      </c>
      <c r="B1081">
        <v>6141</v>
      </c>
      <c r="C1081" t="s">
        <v>1163</v>
      </c>
      <c r="D1081" t="s">
        <v>992</v>
      </c>
      <c r="E1081">
        <v>1172</v>
      </c>
      <c r="F1081">
        <v>1148</v>
      </c>
      <c r="G1081">
        <v>900</v>
      </c>
      <c r="H1081" t="s">
        <v>981</v>
      </c>
      <c r="I1081">
        <v>9101</v>
      </c>
      <c r="J1081" t="s">
        <v>739</v>
      </c>
      <c r="K1081" t="s">
        <v>1165</v>
      </c>
      <c r="L1081">
        <v>1392</v>
      </c>
      <c r="M1081">
        <v>1404</v>
      </c>
      <c r="N1081">
        <v>700</v>
      </c>
      <c r="O1081" t="s">
        <v>984</v>
      </c>
      <c r="P1081">
        <v>0.90324923213491404</v>
      </c>
      <c r="Q1081">
        <v>0.94230477723713602</v>
      </c>
      <c r="R1081" s="106">
        <v>0.42873554938041902</v>
      </c>
      <c r="S1081" s="106">
        <v>2.51298351889181E-2</v>
      </c>
      <c r="T1081">
        <v>0.232591540964348</v>
      </c>
      <c r="U1081">
        <v>0.232591540964348</v>
      </c>
      <c r="V1081">
        <v>0.37071565881385599</v>
      </c>
      <c r="W1081">
        <v>2.65</v>
      </c>
      <c r="X1081">
        <v>5.13</v>
      </c>
      <c r="Y1081">
        <v>268292</v>
      </c>
      <c r="Z1081">
        <v>13415</v>
      </c>
      <c r="AA1081">
        <v>0.71</v>
      </c>
      <c r="AB1081">
        <v>20</v>
      </c>
      <c r="AC1081">
        <v>13</v>
      </c>
      <c r="AD1081">
        <v>7</v>
      </c>
      <c r="AE1081">
        <v>65</v>
      </c>
      <c r="AF1081">
        <v>8</v>
      </c>
      <c r="AG1081">
        <v>12</v>
      </c>
      <c r="AH1081">
        <v>7</v>
      </c>
      <c r="AI1081">
        <v>1</v>
      </c>
    </row>
    <row r="1082" spans="1:35" x14ac:dyDescent="0.2">
      <c r="A1082" s="102">
        <v>1209</v>
      </c>
      <c r="B1082">
        <v>4042</v>
      </c>
      <c r="C1082" t="s">
        <v>1208</v>
      </c>
      <c r="D1082" t="s">
        <v>1003</v>
      </c>
      <c r="E1082">
        <v>1394</v>
      </c>
      <c r="F1082">
        <v>1394</v>
      </c>
      <c r="G1082">
        <v>700</v>
      </c>
      <c r="H1082" t="s">
        <v>981</v>
      </c>
      <c r="I1082">
        <v>5714</v>
      </c>
      <c r="J1082" t="s">
        <v>594</v>
      </c>
      <c r="K1082" t="s">
        <v>994</v>
      </c>
      <c r="L1082">
        <v>3060</v>
      </c>
      <c r="M1082">
        <v>3090</v>
      </c>
      <c r="N1082">
        <v>300</v>
      </c>
      <c r="O1082" t="s">
        <v>984</v>
      </c>
      <c r="P1082">
        <v>0.96152886414370597</v>
      </c>
      <c r="Q1082">
        <v>0.93691599813848003</v>
      </c>
      <c r="R1082">
        <v>6.8665252572330193E-2</v>
      </c>
      <c r="S1082" s="106">
        <v>3.5519780801850101E-2</v>
      </c>
      <c r="T1082">
        <v>0.89318653010549198</v>
      </c>
      <c r="U1082">
        <v>0.89318653010549198</v>
      </c>
      <c r="V1082">
        <v>1.5671623655460301</v>
      </c>
      <c r="W1082">
        <v>3.6</v>
      </c>
      <c r="X1082">
        <v>5.26</v>
      </c>
      <c r="Y1082">
        <v>267989</v>
      </c>
      <c r="Z1082">
        <v>15764</v>
      </c>
      <c r="AA1082">
        <v>0.77</v>
      </c>
      <c r="AB1082">
        <v>17</v>
      </c>
      <c r="AC1082">
        <v>11</v>
      </c>
      <c r="AD1082">
        <v>6</v>
      </c>
      <c r="AE1082">
        <v>64.709999999999994</v>
      </c>
      <c r="AF1082">
        <v>12</v>
      </c>
      <c r="AG1082">
        <v>8</v>
      </c>
      <c r="AH1082">
        <v>5</v>
      </c>
      <c r="AI1082">
        <v>4</v>
      </c>
    </row>
    <row r="1083" spans="1:35" x14ac:dyDescent="0.2">
      <c r="A1083" s="102">
        <v>4173</v>
      </c>
      <c r="B1083">
        <v>4212</v>
      </c>
      <c r="C1083" t="s">
        <v>564</v>
      </c>
      <c r="D1083" t="s">
        <v>1003</v>
      </c>
      <c r="E1083">
        <v>2203</v>
      </c>
      <c r="F1083">
        <v>2130</v>
      </c>
      <c r="G1083">
        <v>500</v>
      </c>
      <c r="H1083" t="s">
        <v>981</v>
      </c>
      <c r="I1083">
        <v>8060</v>
      </c>
      <c r="J1083" t="s">
        <v>844</v>
      </c>
      <c r="K1083" t="s">
        <v>988</v>
      </c>
      <c r="L1083">
        <v>2115</v>
      </c>
      <c r="M1083">
        <v>2092</v>
      </c>
      <c r="N1083">
        <v>500</v>
      </c>
      <c r="O1083" t="s">
        <v>984</v>
      </c>
      <c r="P1083">
        <v>0.70940588297454499</v>
      </c>
      <c r="Q1083">
        <v>0.85899734766950997</v>
      </c>
      <c r="R1083">
        <v>0.30728413092801199</v>
      </c>
      <c r="S1083" s="106">
        <v>4.1437303421133099E-3</v>
      </c>
      <c r="T1083">
        <v>1.2982791808549701</v>
      </c>
      <c r="U1083">
        <v>1.2982791808549701</v>
      </c>
      <c r="V1083">
        <v>1.7974729923992201</v>
      </c>
      <c r="W1083">
        <v>7.95</v>
      </c>
      <c r="X1083">
        <v>1.78</v>
      </c>
      <c r="Y1083">
        <v>267952</v>
      </c>
      <c r="Z1083">
        <v>15762</v>
      </c>
      <c r="AA1083">
        <v>0.75</v>
      </c>
      <c r="AB1083">
        <v>17</v>
      </c>
      <c r="AC1083">
        <v>12</v>
      </c>
      <c r="AD1083">
        <v>5</v>
      </c>
      <c r="AE1083">
        <v>70.59</v>
      </c>
      <c r="AF1083">
        <v>11</v>
      </c>
      <c r="AG1083">
        <v>9</v>
      </c>
      <c r="AH1083">
        <v>5</v>
      </c>
      <c r="AI1083">
        <v>3</v>
      </c>
    </row>
    <row r="1084" spans="1:35" x14ac:dyDescent="0.2">
      <c r="A1084" s="102">
        <v>1672</v>
      </c>
      <c r="B1084">
        <v>5333</v>
      </c>
      <c r="C1084" t="s">
        <v>233</v>
      </c>
      <c r="D1084" t="s">
        <v>980</v>
      </c>
      <c r="E1084">
        <v>1381</v>
      </c>
      <c r="F1084">
        <v>1365</v>
      </c>
      <c r="G1084">
        <v>500</v>
      </c>
      <c r="H1084" t="s">
        <v>984</v>
      </c>
      <c r="I1084">
        <v>6028</v>
      </c>
      <c r="J1084" t="s">
        <v>469</v>
      </c>
      <c r="K1084" t="s">
        <v>993</v>
      </c>
      <c r="L1084">
        <v>6150</v>
      </c>
      <c r="M1084">
        <v>6230</v>
      </c>
      <c r="N1084">
        <v>100</v>
      </c>
      <c r="O1084" t="s">
        <v>981</v>
      </c>
      <c r="P1084">
        <v>0.86964942148439905</v>
      </c>
      <c r="Q1084">
        <v>0.92779333839636202</v>
      </c>
      <c r="R1084">
        <v>0.22868838572717801</v>
      </c>
      <c r="S1084" s="15">
        <v>2.3554386006050098E-3</v>
      </c>
      <c r="T1084">
        <v>-1.83991066232659</v>
      </c>
      <c r="U1084">
        <v>1.83991066232659</v>
      </c>
      <c r="V1084">
        <v>1.71003691850747</v>
      </c>
      <c r="W1084">
        <v>-18.04</v>
      </c>
      <c r="X1084">
        <v>9.5500000000000007</v>
      </c>
      <c r="Y1084">
        <v>267665</v>
      </c>
      <c r="Z1084">
        <v>14870</v>
      </c>
      <c r="AA1084">
        <v>0.68</v>
      </c>
      <c r="AB1084">
        <v>18</v>
      </c>
      <c r="AC1084">
        <v>10</v>
      </c>
      <c r="AD1084">
        <v>8</v>
      </c>
      <c r="AE1084">
        <v>55.56</v>
      </c>
      <c r="AF1084">
        <v>9</v>
      </c>
      <c r="AG1084">
        <v>10</v>
      </c>
      <c r="AH1084">
        <v>6</v>
      </c>
      <c r="AI1084">
        <v>2</v>
      </c>
    </row>
    <row r="1085" spans="1:35" x14ac:dyDescent="0.2">
      <c r="A1085" s="102">
        <v>3302</v>
      </c>
      <c r="B1085">
        <v>2587</v>
      </c>
      <c r="C1085" t="s">
        <v>1364</v>
      </c>
      <c r="D1085" t="s">
        <v>1006</v>
      </c>
      <c r="E1085">
        <v>4100</v>
      </c>
      <c r="F1085">
        <v>4075</v>
      </c>
      <c r="G1085">
        <v>200</v>
      </c>
      <c r="H1085" t="s">
        <v>981</v>
      </c>
      <c r="I1085">
        <v>2768</v>
      </c>
      <c r="J1085" t="s">
        <v>1494</v>
      </c>
      <c r="K1085" t="s">
        <v>988</v>
      </c>
      <c r="L1085">
        <v>233</v>
      </c>
      <c r="M1085">
        <v>231</v>
      </c>
      <c r="N1085">
        <v>3500</v>
      </c>
      <c r="O1085" t="s">
        <v>984</v>
      </c>
      <c r="P1085">
        <v>0.70811591548754804</v>
      </c>
      <c r="Q1085">
        <v>0.888178750064885</v>
      </c>
      <c r="R1085">
        <v>0.164125960893303</v>
      </c>
      <c r="S1085" s="106">
        <v>2.9864807194183999E-2</v>
      </c>
      <c r="T1085">
        <v>1.5396234207986399</v>
      </c>
      <c r="U1085">
        <v>1.5396234207986399</v>
      </c>
      <c r="V1085">
        <v>1.50480129655322</v>
      </c>
      <c r="W1085">
        <v>13.83</v>
      </c>
      <c r="X1085">
        <v>0.8</v>
      </c>
      <c r="Y1085">
        <v>267564</v>
      </c>
      <c r="Z1085">
        <v>12741</v>
      </c>
      <c r="AA1085">
        <v>0.78</v>
      </c>
      <c r="AB1085">
        <v>21</v>
      </c>
      <c r="AC1085">
        <v>13</v>
      </c>
      <c r="AD1085">
        <v>8</v>
      </c>
      <c r="AE1085">
        <v>61.9</v>
      </c>
      <c r="AF1085">
        <v>12</v>
      </c>
      <c r="AG1085">
        <v>7</v>
      </c>
      <c r="AH1085">
        <v>4</v>
      </c>
      <c r="AI1085">
        <v>10</v>
      </c>
    </row>
    <row r="1086" spans="1:35" x14ac:dyDescent="0.2">
      <c r="A1086" s="102">
        <v>2991</v>
      </c>
      <c r="B1086">
        <v>6395</v>
      </c>
      <c r="C1086" t="s">
        <v>1095</v>
      </c>
      <c r="D1086" t="s">
        <v>992</v>
      </c>
      <c r="E1086">
        <v>794</v>
      </c>
      <c r="F1086">
        <v>793</v>
      </c>
      <c r="G1086">
        <v>1300</v>
      </c>
      <c r="H1086" t="s">
        <v>981</v>
      </c>
      <c r="I1086">
        <v>9024</v>
      </c>
      <c r="J1086" t="s">
        <v>1642</v>
      </c>
      <c r="K1086" t="s">
        <v>1065</v>
      </c>
      <c r="L1086">
        <v>1272</v>
      </c>
      <c r="M1086">
        <v>1295</v>
      </c>
      <c r="N1086">
        <v>800</v>
      </c>
      <c r="O1086" t="s">
        <v>984</v>
      </c>
      <c r="P1086">
        <v>0.91993323252875003</v>
      </c>
      <c r="Q1086">
        <v>0.89600124016734795</v>
      </c>
      <c r="R1086">
        <v>0.44009475850785101</v>
      </c>
      <c r="S1086" s="15">
        <v>7.3142912275319494E-2</v>
      </c>
      <c r="T1086" s="15">
        <v>0.30920128027285598</v>
      </c>
      <c r="U1086" s="15">
        <v>0.30920128027285598</v>
      </c>
      <c r="V1086">
        <v>0.648679714531056</v>
      </c>
      <c r="W1086">
        <v>1.35</v>
      </c>
      <c r="X1086">
        <v>0.49</v>
      </c>
      <c r="Y1086">
        <v>267309</v>
      </c>
      <c r="Z1086">
        <v>19094</v>
      </c>
      <c r="AA1086">
        <v>0.94</v>
      </c>
      <c r="AB1086">
        <v>14</v>
      </c>
      <c r="AC1086">
        <v>8</v>
      </c>
      <c r="AD1086">
        <v>6</v>
      </c>
      <c r="AE1086">
        <v>57.14</v>
      </c>
      <c r="AF1086">
        <v>11</v>
      </c>
      <c r="AG1086">
        <v>6</v>
      </c>
      <c r="AH1086">
        <v>5</v>
      </c>
      <c r="AI1086">
        <v>3</v>
      </c>
    </row>
    <row r="1087" spans="1:35" x14ac:dyDescent="0.2">
      <c r="A1087" s="102">
        <v>1078</v>
      </c>
      <c r="B1087">
        <v>2768</v>
      </c>
      <c r="C1087" t="s">
        <v>1494</v>
      </c>
      <c r="D1087" t="s">
        <v>988</v>
      </c>
      <c r="E1087">
        <v>233</v>
      </c>
      <c r="F1087">
        <v>231</v>
      </c>
      <c r="G1087">
        <v>4500</v>
      </c>
      <c r="H1087" t="s">
        <v>984</v>
      </c>
      <c r="I1087">
        <v>9716</v>
      </c>
      <c r="J1087" t="s">
        <v>1128</v>
      </c>
      <c r="K1087" t="s">
        <v>993</v>
      </c>
      <c r="L1087">
        <v>868</v>
      </c>
      <c r="M1087">
        <v>867</v>
      </c>
      <c r="N1087">
        <v>1200</v>
      </c>
      <c r="O1087" t="s">
        <v>981</v>
      </c>
      <c r="P1087">
        <v>0.90983160404272201</v>
      </c>
      <c r="Q1087">
        <v>0.93940054587951405</v>
      </c>
      <c r="R1087">
        <v>4.9980145832662998E-2</v>
      </c>
      <c r="S1087">
        <v>5.2260435308332603E-2</v>
      </c>
      <c r="T1087">
        <v>-1.5397148176350299</v>
      </c>
      <c r="U1087">
        <v>1.5397148176350299</v>
      </c>
      <c r="V1087">
        <v>1.3537481397628099</v>
      </c>
      <c r="W1087">
        <v>-13.37</v>
      </c>
      <c r="X1087">
        <v>0.09</v>
      </c>
      <c r="Y1087">
        <v>267102</v>
      </c>
      <c r="Z1087">
        <v>12719</v>
      </c>
      <c r="AA1087">
        <v>0.6</v>
      </c>
      <c r="AB1087">
        <v>21</v>
      </c>
      <c r="AC1087">
        <v>11</v>
      </c>
      <c r="AD1087">
        <v>10</v>
      </c>
      <c r="AE1087">
        <v>52.38</v>
      </c>
      <c r="AF1087">
        <v>10</v>
      </c>
      <c r="AG1087">
        <v>10</v>
      </c>
      <c r="AH1087">
        <v>7</v>
      </c>
      <c r="AI1087">
        <v>4</v>
      </c>
    </row>
    <row r="1088" spans="1:35" x14ac:dyDescent="0.2">
      <c r="A1088" s="102">
        <v>3974</v>
      </c>
      <c r="B1088">
        <v>2587</v>
      </c>
      <c r="C1088" t="s">
        <v>1364</v>
      </c>
      <c r="D1088" t="s">
        <v>1006</v>
      </c>
      <c r="E1088">
        <v>4100</v>
      </c>
      <c r="F1088">
        <v>4075</v>
      </c>
      <c r="G1088">
        <v>200</v>
      </c>
      <c r="H1088" t="s">
        <v>984</v>
      </c>
      <c r="I1088">
        <v>6103</v>
      </c>
      <c r="J1088" t="s">
        <v>1643</v>
      </c>
      <c r="K1088" t="s">
        <v>992</v>
      </c>
      <c r="L1088">
        <v>4285</v>
      </c>
      <c r="M1088">
        <v>4245</v>
      </c>
      <c r="N1088">
        <v>200</v>
      </c>
      <c r="O1088" t="s">
        <v>981</v>
      </c>
      <c r="P1088">
        <v>0.69518770061300295</v>
      </c>
      <c r="Q1088">
        <v>0.86687610103187096</v>
      </c>
      <c r="R1088" s="15">
        <v>0.15625220097755399</v>
      </c>
      <c r="S1088">
        <v>1.28140247024753E-3</v>
      </c>
      <c r="T1088">
        <v>-0.64042597025932402</v>
      </c>
      <c r="U1088">
        <v>0.64042597025932402</v>
      </c>
      <c r="V1088">
        <v>0.60112638419945696</v>
      </c>
      <c r="W1088">
        <v>-9.59</v>
      </c>
      <c r="X1088">
        <v>4</v>
      </c>
      <c r="Y1088">
        <v>266930</v>
      </c>
      <c r="Z1088">
        <v>38133</v>
      </c>
      <c r="AA1088">
        <v>2.2799999999999998</v>
      </c>
      <c r="AB1088">
        <v>7</v>
      </c>
      <c r="AC1088">
        <v>4</v>
      </c>
      <c r="AD1088">
        <v>3</v>
      </c>
      <c r="AE1088">
        <v>57.14</v>
      </c>
      <c r="AF1088">
        <v>9</v>
      </c>
      <c r="AG1088">
        <v>3</v>
      </c>
      <c r="AH1088">
        <v>3</v>
      </c>
      <c r="AI1088">
        <v>1</v>
      </c>
    </row>
    <row r="1089" spans="1:35" x14ac:dyDescent="0.2">
      <c r="A1089" s="102">
        <v>1204</v>
      </c>
      <c r="B1089">
        <v>3291</v>
      </c>
      <c r="C1089" t="s">
        <v>55</v>
      </c>
      <c r="D1089" t="s">
        <v>1000</v>
      </c>
      <c r="E1089">
        <v>1320</v>
      </c>
      <c r="F1089">
        <v>1382</v>
      </c>
      <c r="G1089">
        <v>700</v>
      </c>
      <c r="H1089" t="s">
        <v>984</v>
      </c>
      <c r="I1089">
        <v>5021</v>
      </c>
      <c r="J1089" t="s">
        <v>1548</v>
      </c>
      <c r="K1089" t="s">
        <v>1185</v>
      </c>
      <c r="L1089">
        <v>1600</v>
      </c>
      <c r="M1089">
        <v>1596</v>
      </c>
      <c r="N1089">
        <v>600</v>
      </c>
      <c r="O1089" t="s">
        <v>981</v>
      </c>
      <c r="P1089">
        <v>0.76794371269755302</v>
      </c>
      <c r="Q1089">
        <v>0.93698541478740704</v>
      </c>
      <c r="R1089">
        <v>5.6043935576833596E-3</v>
      </c>
      <c r="S1089">
        <v>1.7118794144515999E-3</v>
      </c>
      <c r="T1089">
        <v>-0.45402339488926402</v>
      </c>
      <c r="U1089">
        <v>0.45402339488926402</v>
      </c>
      <c r="V1089">
        <v>0.158941609138124</v>
      </c>
      <c r="W1089">
        <v>-3.28</v>
      </c>
      <c r="X1089">
        <v>1.02</v>
      </c>
      <c r="Y1089">
        <v>266033</v>
      </c>
      <c r="Z1089">
        <v>13302</v>
      </c>
      <c r="AA1089">
        <v>0.56999999999999995</v>
      </c>
      <c r="AB1089">
        <v>20</v>
      </c>
      <c r="AC1089">
        <v>11</v>
      </c>
      <c r="AD1089">
        <v>9</v>
      </c>
      <c r="AE1089">
        <v>55</v>
      </c>
      <c r="AF1089">
        <v>8</v>
      </c>
      <c r="AG1089">
        <v>11</v>
      </c>
      <c r="AH1089">
        <v>8</v>
      </c>
      <c r="AI1089">
        <v>1</v>
      </c>
    </row>
    <row r="1090" spans="1:35" x14ac:dyDescent="0.2">
      <c r="A1090" s="102">
        <v>1892</v>
      </c>
      <c r="B1090">
        <v>3099</v>
      </c>
      <c r="C1090" t="s">
        <v>33</v>
      </c>
      <c r="D1090" t="s">
        <v>1004</v>
      </c>
      <c r="E1090">
        <v>650</v>
      </c>
      <c r="F1090">
        <v>664</v>
      </c>
      <c r="G1090">
        <v>1600</v>
      </c>
      <c r="H1090" t="s">
        <v>981</v>
      </c>
      <c r="I1090">
        <v>7224</v>
      </c>
      <c r="J1090" t="s">
        <v>639</v>
      </c>
      <c r="K1090" t="s">
        <v>996</v>
      </c>
      <c r="L1090">
        <v>1051</v>
      </c>
      <c r="M1090">
        <v>1032</v>
      </c>
      <c r="N1090">
        <v>1000</v>
      </c>
      <c r="O1090" t="s">
        <v>984</v>
      </c>
      <c r="P1090">
        <v>0.79740262997662503</v>
      </c>
      <c r="Q1090">
        <v>0.92292549302224403</v>
      </c>
      <c r="R1090">
        <v>8.93400054677366E-2</v>
      </c>
      <c r="S1090">
        <v>4.59698163615022E-2</v>
      </c>
      <c r="T1090">
        <v>1.74182105018421</v>
      </c>
      <c r="U1090">
        <v>1.74182105018421</v>
      </c>
      <c r="V1090">
        <v>0.96380210659146703</v>
      </c>
      <c r="W1090">
        <v>9.19</v>
      </c>
      <c r="X1090">
        <v>2.95</v>
      </c>
      <c r="Y1090">
        <v>265837</v>
      </c>
      <c r="Z1090">
        <v>13991</v>
      </c>
      <c r="AA1090">
        <v>0.7</v>
      </c>
      <c r="AB1090">
        <v>19</v>
      </c>
      <c r="AC1090">
        <v>13</v>
      </c>
      <c r="AD1090">
        <v>6</v>
      </c>
      <c r="AE1090">
        <v>68.42</v>
      </c>
      <c r="AF1090">
        <v>13</v>
      </c>
      <c r="AG1090">
        <v>9</v>
      </c>
      <c r="AH1090">
        <v>5</v>
      </c>
      <c r="AI1090">
        <v>5</v>
      </c>
    </row>
    <row r="1091" spans="1:35" x14ac:dyDescent="0.2">
      <c r="A1091" s="102">
        <v>3559</v>
      </c>
      <c r="B1091">
        <v>1969</v>
      </c>
      <c r="C1091" t="s">
        <v>1254</v>
      </c>
      <c r="D1091" t="s">
        <v>990</v>
      </c>
      <c r="E1091">
        <v>1693</v>
      </c>
      <c r="F1091">
        <v>1678</v>
      </c>
      <c r="G1091">
        <v>600</v>
      </c>
      <c r="H1091" t="s">
        <v>981</v>
      </c>
      <c r="I1091">
        <v>8601</v>
      </c>
      <c r="J1091" t="s">
        <v>22</v>
      </c>
      <c r="K1091" t="s">
        <v>1118</v>
      </c>
      <c r="L1091">
        <v>407.6</v>
      </c>
      <c r="M1091">
        <v>407</v>
      </c>
      <c r="N1091">
        <v>2500</v>
      </c>
      <c r="O1091" t="s">
        <v>984</v>
      </c>
      <c r="P1091">
        <v>0.79269455775715902</v>
      </c>
      <c r="Q1091">
        <v>0.88070627894593401</v>
      </c>
      <c r="R1091">
        <v>0.251998896599674</v>
      </c>
      <c r="S1091">
        <v>5.4486605987882401E-2</v>
      </c>
      <c r="T1091">
        <v>1.5923381407938699</v>
      </c>
      <c r="U1091">
        <v>1.5923381407938699</v>
      </c>
      <c r="V1091">
        <v>1.4941552647881899</v>
      </c>
      <c r="W1091">
        <v>9.33</v>
      </c>
      <c r="X1091">
        <v>1.06</v>
      </c>
      <c r="Y1091">
        <v>265824</v>
      </c>
      <c r="Z1091">
        <v>13991</v>
      </c>
      <c r="AA1091">
        <v>0.7</v>
      </c>
      <c r="AB1091">
        <v>19</v>
      </c>
      <c r="AC1091">
        <v>11</v>
      </c>
      <c r="AD1091">
        <v>8</v>
      </c>
      <c r="AE1091">
        <v>57.89</v>
      </c>
      <c r="AF1091">
        <v>13</v>
      </c>
      <c r="AG1091">
        <v>8</v>
      </c>
      <c r="AH1091">
        <v>1</v>
      </c>
      <c r="AI1091">
        <v>10</v>
      </c>
    </row>
    <row r="1092" spans="1:35" x14ac:dyDescent="0.2">
      <c r="A1092" s="102">
        <v>3728</v>
      </c>
      <c r="B1092">
        <v>7278</v>
      </c>
      <c r="C1092" t="s">
        <v>42</v>
      </c>
      <c r="D1092" t="s">
        <v>996</v>
      </c>
      <c r="E1092">
        <v>1575</v>
      </c>
      <c r="F1092">
        <v>1549</v>
      </c>
      <c r="G1092">
        <v>700</v>
      </c>
      <c r="H1092" t="s">
        <v>984</v>
      </c>
      <c r="I1092">
        <v>8905</v>
      </c>
      <c r="J1092" t="s">
        <v>1193</v>
      </c>
      <c r="K1092" t="s">
        <v>1000</v>
      </c>
      <c r="L1092">
        <v>1482</v>
      </c>
      <c r="M1092">
        <v>1512</v>
      </c>
      <c r="N1092">
        <v>700</v>
      </c>
      <c r="O1092" t="s">
        <v>981</v>
      </c>
      <c r="P1092">
        <v>0.86972830010092905</v>
      </c>
      <c r="Q1092">
        <v>0.87502647624035301</v>
      </c>
      <c r="R1092">
        <v>6.4939013650110899E-2</v>
      </c>
      <c r="S1092">
        <v>5.3638770651985697E-2</v>
      </c>
      <c r="T1092">
        <v>-2.6306914913686099</v>
      </c>
      <c r="U1092">
        <v>2.6306914913686099</v>
      </c>
      <c r="V1092">
        <v>2.3869862355082301</v>
      </c>
      <c r="W1092">
        <v>-17.78</v>
      </c>
      <c r="X1092">
        <v>2.39</v>
      </c>
      <c r="Y1092">
        <v>265724</v>
      </c>
      <c r="Z1092">
        <v>17715</v>
      </c>
      <c r="AA1092">
        <v>0.82</v>
      </c>
      <c r="AB1092">
        <v>15</v>
      </c>
      <c r="AC1092">
        <v>9</v>
      </c>
      <c r="AD1092">
        <v>6</v>
      </c>
      <c r="AE1092">
        <v>60</v>
      </c>
      <c r="AF1092">
        <v>12</v>
      </c>
      <c r="AG1092">
        <v>6</v>
      </c>
      <c r="AH1092">
        <v>5</v>
      </c>
      <c r="AI1092">
        <v>4</v>
      </c>
    </row>
    <row r="1093" spans="1:35" x14ac:dyDescent="0.2">
      <c r="A1093" s="102">
        <v>1547</v>
      </c>
      <c r="B1093">
        <v>3101</v>
      </c>
      <c r="C1093" t="s">
        <v>1205</v>
      </c>
      <c r="D1093" t="s">
        <v>1199</v>
      </c>
      <c r="E1093">
        <v>1455</v>
      </c>
      <c r="F1093">
        <v>1467</v>
      </c>
      <c r="G1093">
        <v>700</v>
      </c>
      <c r="H1093" t="s">
        <v>981</v>
      </c>
      <c r="I1093">
        <v>6988</v>
      </c>
      <c r="J1093" t="s">
        <v>61</v>
      </c>
      <c r="K1093" t="s">
        <v>1003</v>
      </c>
      <c r="L1093">
        <v>5390</v>
      </c>
      <c r="M1093">
        <v>5320</v>
      </c>
      <c r="N1093">
        <v>200</v>
      </c>
      <c r="O1093" t="s">
        <v>984</v>
      </c>
      <c r="P1093">
        <v>0.91381463548980502</v>
      </c>
      <c r="Q1093">
        <v>0.93022757266925804</v>
      </c>
      <c r="R1093">
        <v>0.12620628207697299</v>
      </c>
      <c r="S1093">
        <v>1.6144956543892901E-2</v>
      </c>
      <c r="T1093">
        <v>2.6456178232257401</v>
      </c>
      <c r="U1093">
        <v>2.6456178232257401</v>
      </c>
      <c r="V1093">
        <v>2.9400600245383099</v>
      </c>
      <c r="W1093">
        <v>11.33</v>
      </c>
      <c r="X1093">
        <v>3.49</v>
      </c>
      <c r="Y1093">
        <v>265710</v>
      </c>
      <c r="Z1093">
        <v>17714</v>
      </c>
      <c r="AA1093">
        <v>1.04</v>
      </c>
      <c r="AB1093">
        <v>15</v>
      </c>
      <c r="AC1093">
        <v>11</v>
      </c>
      <c r="AD1093">
        <v>4</v>
      </c>
      <c r="AE1093">
        <v>73.33</v>
      </c>
      <c r="AF1093">
        <v>13</v>
      </c>
      <c r="AG1093">
        <v>7</v>
      </c>
      <c r="AH1093">
        <v>1</v>
      </c>
      <c r="AI1093">
        <v>7</v>
      </c>
    </row>
    <row r="1094" spans="1:35" x14ac:dyDescent="0.2">
      <c r="A1094" s="102">
        <v>715</v>
      </c>
      <c r="B1094">
        <v>3863</v>
      </c>
      <c r="C1094" t="s">
        <v>1144</v>
      </c>
      <c r="D1094" t="s">
        <v>1143</v>
      </c>
      <c r="E1094">
        <v>1510</v>
      </c>
      <c r="F1094">
        <v>1547</v>
      </c>
      <c r="G1094">
        <v>700</v>
      </c>
      <c r="H1094" t="s">
        <v>984</v>
      </c>
      <c r="I1094">
        <v>8012</v>
      </c>
      <c r="J1094" t="s">
        <v>1149</v>
      </c>
      <c r="K1094" t="s">
        <v>988</v>
      </c>
      <c r="L1094">
        <v>1322</v>
      </c>
      <c r="M1094">
        <v>1303</v>
      </c>
      <c r="N1094">
        <v>800</v>
      </c>
      <c r="O1094" t="s">
        <v>981</v>
      </c>
      <c r="P1094">
        <v>0.94278343783940299</v>
      </c>
      <c r="Q1094">
        <v>0.94827070505489497</v>
      </c>
      <c r="R1094">
        <v>1.1761146100803E-2</v>
      </c>
      <c r="S1094">
        <v>1.79725252377546E-2</v>
      </c>
      <c r="T1094">
        <v>-0.45395932735261801</v>
      </c>
      <c r="U1094">
        <v>0.45395932735261801</v>
      </c>
      <c r="V1094">
        <v>2.2241585449500398</v>
      </c>
      <c r="W1094">
        <v>-1.02</v>
      </c>
      <c r="X1094">
        <v>3.74</v>
      </c>
      <c r="Y1094">
        <v>265535</v>
      </c>
      <c r="Z1094">
        <v>16596</v>
      </c>
      <c r="AA1094">
        <v>0.81</v>
      </c>
      <c r="AB1094">
        <v>16</v>
      </c>
      <c r="AC1094">
        <v>11</v>
      </c>
      <c r="AD1094">
        <v>5</v>
      </c>
      <c r="AE1094">
        <v>68.75</v>
      </c>
      <c r="AF1094">
        <v>14</v>
      </c>
      <c r="AG1094">
        <v>8</v>
      </c>
      <c r="AH1094">
        <v>2</v>
      </c>
      <c r="AI1094">
        <v>6</v>
      </c>
    </row>
    <row r="1095" spans="1:35" x14ac:dyDescent="0.2">
      <c r="A1095" s="102">
        <v>4194</v>
      </c>
      <c r="B1095">
        <v>4182</v>
      </c>
      <c r="C1095" t="s">
        <v>44</v>
      </c>
      <c r="D1095" t="s">
        <v>1003</v>
      </c>
      <c r="E1095">
        <v>1438</v>
      </c>
      <c r="F1095">
        <v>1428</v>
      </c>
      <c r="G1095">
        <v>400</v>
      </c>
      <c r="H1095" t="s">
        <v>981</v>
      </c>
      <c r="I1095">
        <v>7203</v>
      </c>
      <c r="J1095" t="s">
        <v>1497</v>
      </c>
      <c r="K1095" t="s">
        <v>996</v>
      </c>
      <c r="L1095">
        <v>6280</v>
      </c>
      <c r="M1095">
        <v>6257</v>
      </c>
      <c r="N1095">
        <v>100</v>
      </c>
      <c r="O1095" t="s">
        <v>984</v>
      </c>
      <c r="P1095">
        <v>0.81541346458105601</v>
      </c>
      <c r="Q1095">
        <v>0.85818116619461204</v>
      </c>
      <c r="R1095">
        <v>0.27169543907782601</v>
      </c>
      <c r="S1095">
        <v>7.38871590154902E-2</v>
      </c>
      <c r="T1095">
        <v>0.99554919876984704</v>
      </c>
      <c r="U1095">
        <v>0.99554919876984704</v>
      </c>
      <c r="V1095">
        <v>1.0987356149994101</v>
      </c>
      <c r="W1095">
        <v>9.25</v>
      </c>
      <c r="X1095">
        <v>8.7100000000000009</v>
      </c>
      <c r="Y1095">
        <v>265529</v>
      </c>
      <c r="Z1095">
        <v>16596</v>
      </c>
      <c r="AA1095">
        <v>1.1399999999999999</v>
      </c>
      <c r="AB1095">
        <v>16</v>
      </c>
      <c r="AC1095">
        <v>12</v>
      </c>
      <c r="AD1095">
        <v>4</v>
      </c>
      <c r="AE1095">
        <v>75</v>
      </c>
      <c r="AF1095">
        <v>11</v>
      </c>
      <c r="AG1095">
        <v>7</v>
      </c>
      <c r="AH1095">
        <v>3</v>
      </c>
      <c r="AI1095">
        <v>6</v>
      </c>
    </row>
    <row r="1096" spans="1:35" x14ac:dyDescent="0.2">
      <c r="A1096" s="102">
        <v>2274</v>
      </c>
      <c r="B1096">
        <v>6501</v>
      </c>
      <c r="C1096" t="s">
        <v>1115</v>
      </c>
      <c r="D1096" t="s">
        <v>986</v>
      </c>
      <c r="E1096">
        <v>3077</v>
      </c>
      <c r="F1096">
        <v>3109</v>
      </c>
      <c r="G1096">
        <v>300</v>
      </c>
      <c r="H1096" t="s">
        <v>981</v>
      </c>
      <c r="I1096">
        <v>9513</v>
      </c>
      <c r="J1096" t="s">
        <v>1138</v>
      </c>
      <c r="K1096" t="s">
        <v>1026</v>
      </c>
      <c r="L1096">
        <v>1903</v>
      </c>
      <c r="M1096">
        <v>1886</v>
      </c>
      <c r="N1096">
        <v>500</v>
      </c>
      <c r="O1096" t="s">
        <v>984</v>
      </c>
      <c r="P1096">
        <v>0.79729391119818105</v>
      </c>
      <c r="Q1096">
        <v>0.91376433790548495</v>
      </c>
      <c r="R1096">
        <v>0.39084919294825299</v>
      </c>
      <c r="S1096" s="15">
        <v>3.7761718797065399E-2</v>
      </c>
      <c r="T1096">
        <v>0.845013276701712</v>
      </c>
      <c r="U1096">
        <v>0.845013276701712</v>
      </c>
      <c r="V1096">
        <v>0.536502528747276</v>
      </c>
      <c r="W1096">
        <v>6.33</v>
      </c>
      <c r="X1096">
        <v>1.1000000000000001</v>
      </c>
      <c r="Y1096">
        <v>265518</v>
      </c>
      <c r="Z1096">
        <v>22126</v>
      </c>
      <c r="AA1096">
        <v>1.1299999999999999</v>
      </c>
      <c r="AB1096">
        <v>12</v>
      </c>
      <c r="AC1096">
        <v>7</v>
      </c>
      <c r="AD1096">
        <v>5</v>
      </c>
      <c r="AE1096">
        <v>58.33</v>
      </c>
      <c r="AF1096">
        <v>10</v>
      </c>
      <c r="AG1096">
        <v>6</v>
      </c>
      <c r="AH1096">
        <v>3</v>
      </c>
      <c r="AI1096">
        <v>3</v>
      </c>
    </row>
    <row r="1097" spans="1:35" x14ac:dyDescent="0.2">
      <c r="A1097" s="102">
        <v>974</v>
      </c>
      <c r="B1097">
        <v>1417</v>
      </c>
      <c r="C1097" t="s">
        <v>1641</v>
      </c>
      <c r="D1097" t="s">
        <v>990</v>
      </c>
      <c r="E1097">
        <v>1485</v>
      </c>
      <c r="F1097">
        <v>1486</v>
      </c>
      <c r="G1097">
        <v>700</v>
      </c>
      <c r="H1097" t="s">
        <v>981</v>
      </c>
      <c r="I1097">
        <v>8308</v>
      </c>
      <c r="J1097" t="s">
        <v>48</v>
      </c>
      <c r="K1097" t="s">
        <v>1024</v>
      </c>
      <c r="L1097">
        <v>330.7</v>
      </c>
      <c r="M1097">
        <v>336</v>
      </c>
      <c r="N1097">
        <v>3100</v>
      </c>
      <c r="O1097" t="s">
        <v>984</v>
      </c>
      <c r="P1097">
        <v>0.69442190726610697</v>
      </c>
      <c r="Q1097">
        <v>0.94139206114466201</v>
      </c>
      <c r="R1097">
        <v>0.20493425704113699</v>
      </c>
      <c r="S1097" s="15">
        <v>1.5993227818304201E-3</v>
      </c>
      <c r="T1097">
        <v>1.8225454495378</v>
      </c>
      <c r="U1097">
        <v>1.8225454495378</v>
      </c>
      <c r="V1097">
        <v>1.69721933103369</v>
      </c>
      <c r="W1097">
        <v>12.88</v>
      </c>
      <c r="X1097">
        <v>0.13</v>
      </c>
      <c r="Y1097">
        <v>265395</v>
      </c>
      <c r="Z1097">
        <v>12063</v>
      </c>
      <c r="AA1097">
        <v>0.56999999999999995</v>
      </c>
      <c r="AB1097">
        <v>22</v>
      </c>
      <c r="AC1097">
        <v>14</v>
      </c>
      <c r="AD1097">
        <v>8</v>
      </c>
      <c r="AE1097">
        <v>63.64</v>
      </c>
      <c r="AF1097">
        <v>13</v>
      </c>
      <c r="AG1097">
        <v>9</v>
      </c>
      <c r="AH1097">
        <v>5</v>
      </c>
      <c r="AI1097">
        <v>8</v>
      </c>
    </row>
    <row r="1098" spans="1:35" x14ac:dyDescent="0.2">
      <c r="A1098" s="102">
        <v>2357</v>
      </c>
      <c r="B1098">
        <v>4114</v>
      </c>
      <c r="C1098" t="s">
        <v>1088</v>
      </c>
      <c r="D1098" t="s">
        <v>1003</v>
      </c>
      <c r="E1098">
        <v>5540</v>
      </c>
      <c r="F1098">
        <v>5430</v>
      </c>
      <c r="G1098">
        <v>200</v>
      </c>
      <c r="H1098" t="s">
        <v>981</v>
      </c>
      <c r="I1098">
        <v>9716</v>
      </c>
      <c r="J1098" t="s">
        <v>1128</v>
      </c>
      <c r="K1098" t="s">
        <v>993</v>
      </c>
      <c r="L1098">
        <v>868</v>
      </c>
      <c r="M1098">
        <v>867</v>
      </c>
      <c r="N1098">
        <v>1300</v>
      </c>
      <c r="O1098" t="s">
        <v>984</v>
      </c>
      <c r="P1098">
        <v>0.90734870336100903</v>
      </c>
      <c r="Q1098">
        <v>0.91156449598107503</v>
      </c>
      <c r="R1098">
        <v>0.12562156310547701</v>
      </c>
      <c r="S1098">
        <v>5.4911889317757097E-2</v>
      </c>
      <c r="T1098">
        <v>0.63963572743126496</v>
      </c>
      <c r="U1098">
        <v>0.63963572743126496</v>
      </c>
      <c r="V1098">
        <v>0.78180495495620606</v>
      </c>
      <c r="W1098">
        <v>6.53</v>
      </c>
      <c r="X1098">
        <v>3.78</v>
      </c>
      <c r="Y1098">
        <v>265384</v>
      </c>
      <c r="Z1098">
        <v>14744</v>
      </c>
      <c r="AA1098">
        <v>1.04</v>
      </c>
      <c r="AB1098">
        <v>18</v>
      </c>
      <c r="AC1098">
        <v>13</v>
      </c>
      <c r="AD1098">
        <v>5</v>
      </c>
      <c r="AE1098">
        <v>72.22</v>
      </c>
      <c r="AF1098">
        <v>10</v>
      </c>
      <c r="AG1098">
        <v>11</v>
      </c>
      <c r="AH1098">
        <v>5</v>
      </c>
      <c r="AI1098">
        <v>2</v>
      </c>
    </row>
    <row r="1099" spans="1:35" x14ac:dyDescent="0.2">
      <c r="A1099" s="102">
        <v>278</v>
      </c>
      <c r="B1099">
        <v>1662</v>
      </c>
      <c r="C1099" t="s">
        <v>481</v>
      </c>
      <c r="D1099" t="s">
        <v>1139</v>
      </c>
      <c r="E1099">
        <v>2007</v>
      </c>
      <c r="F1099">
        <v>2085</v>
      </c>
      <c r="G1099">
        <v>500</v>
      </c>
      <c r="H1099" t="s">
        <v>981</v>
      </c>
      <c r="I1099">
        <v>6457</v>
      </c>
      <c r="J1099" t="s">
        <v>1233</v>
      </c>
      <c r="K1099" t="s">
        <v>992</v>
      </c>
      <c r="L1099">
        <v>2423</v>
      </c>
      <c r="M1099">
        <v>2387</v>
      </c>
      <c r="N1099">
        <v>400</v>
      </c>
      <c r="O1099" t="s">
        <v>984</v>
      </c>
      <c r="P1099">
        <v>0.94554277548682997</v>
      </c>
      <c r="Q1099">
        <v>0.96116245570055703</v>
      </c>
      <c r="R1099">
        <v>2.2473318216297399E-2</v>
      </c>
      <c r="S1099" s="15">
        <v>6.9792630296555705E-2</v>
      </c>
      <c r="T1099">
        <v>1.1940652603100399</v>
      </c>
      <c r="U1099">
        <v>1.1940652603100399</v>
      </c>
      <c r="V1099">
        <v>8.0525711784239201E-2</v>
      </c>
      <c r="W1099">
        <v>7.81</v>
      </c>
      <c r="X1099">
        <v>9.19</v>
      </c>
      <c r="Y1099">
        <v>265025</v>
      </c>
      <c r="Z1099">
        <v>29447</v>
      </c>
      <c r="AA1099">
        <v>1.35</v>
      </c>
      <c r="AB1099">
        <v>9</v>
      </c>
      <c r="AC1099">
        <v>5</v>
      </c>
      <c r="AD1099">
        <v>4</v>
      </c>
      <c r="AE1099">
        <v>55.56</v>
      </c>
      <c r="AF1099">
        <v>9</v>
      </c>
      <c r="AG1099">
        <v>5</v>
      </c>
      <c r="AH1099">
        <v>3</v>
      </c>
      <c r="AI1099">
        <v>1</v>
      </c>
    </row>
    <row r="1100" spans="1:35" x14ac:dyDescent="0.2">
      <c r="A1100" s="102">
        <v>280</v>
      </c>
      <c r="B1100">
        <v>6457</v>
      </c>
      <c r="C1100" t="s">
        <v>1233</v>
      </c>
      <c r="D1100" t="s">
        <v>992</v>
      </c>
      <c r="E1100">
        <v>2423</v>
      </c>
      <c r="F1100">
        <v>2387</v>
      </c>
      <c r="G1100">
        <v>400</v>
      </c>
      <c r="H1100" t="s">
        <v>981</v>
      </c>
      <c r="I1100">
        <v>8593</v>
      </c>
      <c r="J1100" t="s">
        <v>220</v>
      </c>
      <c r="K1100" t="s">
        <v>987</v>
      </c>
      <c r="L1100">
        <v>498</v>
      </c>
      <c r="M1100">
        <v>496</v>
      </c>
      <c r="N1100">
        <v>1900</v>
      </c>
      <c r="O1100" t="s">
        <v>984</v>
      </c>
      <c r="P1100">
        <v>0.956996716251027</v>
      </c>
      <c r="Q1100">
        <v>0.961089906049302</v>
      </c>
      <c r="R1100" s="15">
        <v>6.49253190172248E-2</v>
      </c>
      <c r="S1100">
        <v>7.8064688987170103E-2</v>
      </c>
      <c r="T1100">
        <v>0.93282806673510699</v>
      </c>
      <c r="U1100">
        <v>0.93282806673510699</v>
      </c>
      <c r="V1100">
        <v>1.1577885855893</v>
      </c>
      <c r="W1100">
        <v>3.01</v>
      </c>
      <c r="X1100">
        <v>1.3</v>
      </c>
      <c r="Y1100">
        <v>264820</v>
      </c>
      <c r="Z1100">
        <v>12610</v>
      </c>
      <c r="AA1100">
        <v>0.69</v>
      </c>
      <c r="AB1100">
        <v>21</v>
      </c>
      <c r="AC1100">
        <v>13</v>
      </c>
      <c r="AD1100">
        <v>8</v>
      </c>
      <c r="AE1100">
        <v>61.9</v>
      </c>
      <c r="AF1100">
        <v>12</v>
      </c>
      <c r="AG1100">
        <v>9</v>
      </c>
      <c r="AH1100">
        <v>4</v>
      </c>
      <c r="AI1100">
        <v>8</v>
      </c>
    </row>
    <row r="1101" spans="1:35" x14ac:dyDescent="0.2">
      <c r="A1101" s="102">
        <v>2439</v>
      </c>
      <c r="B1101">
        <v>1417</v>
      </c>
      <c r="C1101" t="s">
        <v>1641</v>
      </c>
      <c r="D1101" t="s">
        <v>990</v>
      </c>
      <c r="E1101">
        <v>1485</v>
      </c>
      <c r="F1101">
        <v>1486</v>
      </c>
      <c r="G1101">
        <v>700</v>
      </c>
      <c r="H1101" t="s">
        <v>981</v>
      </c>
      <c r="I1101">
        <v>2768</v>
      </c>
      <c r="J1101" t="s">
        <v>1494</v>
      </c>
      <c r="K1101" t="s">
        <v>988</v>
      </c>
      <c r="L1101">
        <v>233</v>
      </c>
      <c r="M1101">
        <v>231</v>
      </c>
      <c r="N1101">
        <v>4500</v>
      </c>
      <c r="O1101" t="s">
        <v>984</v>
      </c>
      <c r="P1101">
        <v>0.60814237015133998</v>
      </c>
      <c r="Q1101">
        <v>0.909584519988058</v>
      </c>
      <c r="R1101">
        <v>0.158513318836148</v>
      </c>
      <c r="S1101">
        <v>4.0024497334057701E-3</v>
      </c>
      <c r="T1101">
        <v>2.73887313727744</v>
      </c>
      <c r="U1101">
        <v>2.73887313727744</v>
      </c>
      <c r="V1101">
        <v>2.5560940423795699</v>
      </c>
      <c r="W1101">
        <v>21.02</v>
      </c>
      <c r="X1101">
        <v>7.0000000000000007E-2</v>
      </c>
      <c r="Y1101">
        <v>264783</v>
      </c>
      <c r="Z1101">
        <v>12036</v>
      </c>
      <c r="AA1101">
        <v>0.61</v>
      </c>
      <c r="AB1101">
        <v>22</v>
      </c>
      <c r="AC1101">
        <v>14</v>
      </c>
      <c r="AD1101">
        <v>8</v>
      </c>
      <c r="AE1101">
        <v>63.64</v>
      </c>
      <c r="AF1101">
        <v>13</v>
      </c>
      <c r="AG1101">
        <v>9</v>
      </c>
      <c r="AH1101">
        <v>4</v>
      </c>
      <c r="AI1101">
        <v>9</v>
      </c>
    </row>
    <row r="1102" spans="1:35" x14ac:dyDescent="0.2">
      <c r="A1102" s="102">
        <v>683</v>
      </c>
      <c r="B1102">
        <v>5233</v>
      </c>
      <c r="C1102" t="s">
        <v>1127</v>
      </c>
      <c r="D1102" t="s">
        <v>980</v>
      </c>
      <c r="E1102">
        <v>2127</v>
      </c>
      <c r="F1102">
        <v>2125</v>
      </c>
      <c r="G1102">
        <v>500</v>
      </c>
      <c r="H1102" t="s">
        <v>984</v>
      </c>
      <c r="I1102">
        <v>9603</v>
      </c>
      <c r="J1102" t="s">
        <v>1106</v>
      </c>
      <c r="K1102" t="s">
        <v>993</v>
      </c>
      <c r="L1102">
        <v>1621</v>
      </c>
      <c r="M1102">
        <v>1632</v>
      </c>
      <c r="N1102">
        <v>700</v>
      </c>
      <c r="O1102" t="s">
        <v>981</v>
      </c>
      <c r="P1102">
        <v>0.93243180760327804</v>
      </c>
      <c r="Q1102">
        <v>0.94908603198040298</v>
      </c>
      <c r="R1102">
        <v>0.34024101169749499</v>
      </c>
      <c r="S1102" s="15">
        <v>7.4358985321197293E-2</v>
      </c>
      <c r="T1102">
        <v>-0.254852153472305</v>
      </c>
      <c r="U1102">
        <v>0.254852153472305</v>
      </c>
      <c r="V1102">
        <v>0.23950208599136599</v>
      </c>
      <c r="W1102">
        <v>-3.19</v>
      </c>
      <c r="X1102">
        <v>7.52</v>
      </c>
      <c r="Y1102">
        <v>264424</v>
      </c>
      <c r="Z1102">
        <v>17628</v>
      </c>
      <c r="AA1102">
        <v>0.85</v>
      </c>
      <c r="AB1102">
        <v>15</v>
      </c>
      <c r="AC1102">
        <v>10</v>
      </c>
      <c r="AD1102">
        <v>5</v>
      </c>
      <c r="AE1102">
        <v>66.67</v>
      </c>
      <c r="AF1102">
        <v>8</v>
      </c>
      <c r="AG1102">
        <v>8</v>
      </c>
      <c r="AH1102">
        <v>5</v>
      </c>
      <c r="AI1102">
        <v>2</v>
      </c>
    </row>
    <row r="1103" spans="1:35" x14ac:dyDescent="0.2">
      <c r="A1103" s="102">
        <v>3408</v>
      </c>
      <c r="B1103">
        <v>8020</v>
      </c>
      <c r="C1103" t="s">
        <v>1061</v>
      </c>
      <c r="D1103" t="s">
        <v>988</v>
      </c>
      <c r="E1103">
        <v>1191</v>
      </c>
      <c r="F1103">
        <v>1216</v>
      </c>
      <c r="G1103">
        <v>900</v>
      </c>
      <c r="H1103" t="s">
        <v>981</v>
      </c>
      <c r="I1103">
        <v>8306</v>
      </c>
      <c r="J1103" t="s">
        <v>1123</v>
      </c>
      <c r="K1103" t="s">
        <v>1024</v>
      </c>
      <c r="L1103">
        <v>409</v>
      </c>
      <c r="M1103">
        <v>407.4</v>
      </c>
      <c r="N1103">
        <v>2700</v>
      </c>
      <c r="O1103" t="s">
        <v>984</v>
      </c>
      <c r="P1103">
        <v>0.772826965100332</v>
      </c>
      <c r="Q1103">
        <v>0.88488510790542596</v>
      </c>
      <c r="R1103">
        <v>7.0712379066267594E-2</v>
      </c>
      <c r="S1103">
        <v>4.2067454542359897E-2</v>
      </c>
      <c r="T1103">
        <v>2.89860374760182</v>
      </c>
      <c r="U1103">
        <v>2.89860374760182</v>
      </c>
      <c r="V1103">
        <v>2.68653733007437</v>
      </c>
      <c r="W1103">
        <v>16.41</v>
      </c>
      <c r="X1103">
        <v>0.51</v>
      </c>
      <c r="Y1103">
        <v>264240</v>
      </c>
      <c r="Z1103">
        <v>16515</v>
      </c>
      <c r="AA1103">
        <v>0.77</v>
      </c>
      <c r="AB1103">
        <v>16</v>
      </c>
      <c r="AC1103">
        <v>10</v>
      </c>
      <c r="AD1103">
        <v>6</v>
      </c>
      <c r="AE1103">
        <v>62.5</v>
      </c>
      <c r="AF1103">
        <v>12</v>
      </c>
      <c r="AG1103">
        <v>6</v>
      </c>
      <c r="AH1103">
        <v>3</v>
      </c>
      <c r="AI1103">
        <v>7</v>
      </c>
    </row>
    <row r="1104" spans="1:35" x14ac:dyDescent="0.2">
      <c r="A1104" s="102">
        <v>3223</v>
      </c>
      <c r="B1104">
        <v>6902</v>
      </c>
      <c r="C1104" t="s">
        <v>628</v>
      </c>
      <c r="D1104" t="s">
        <v>996</v>
      </c>
      <c r="E1104">
        <v>3745</v>
      </c>
      <c r="F1104">
        <v>3760</v>
      </c>
      <c r="G1104">
        <v>200</v>
      </c>
      <c r="H1104" t="s">
        <v>984</v>
      </c>
      <c r="I1104">
        <v>9715</v>
      </c>
      <c r="J1104" t="s">
        <v>1239</v>
      </c>
      <c r="K1104" t="s">
        <v>993</v>
      </c>
      <c r="L1104">
        <v>2170</v>
      </c>
      <c r="M1104">
        <v>2208</v>
      </c>
      <c r="N1104">
        <v>300</v>
      </c>
      <c r="O1104" t="s">
        <v>981</v>
      </c>
      <c r="P1104">
        <v>0.90485290340929403</v>
      </c>
      <c r="Q1104">
        <v>0.89027147840953103</v>
      </c>
      <c r="R1104">
        <v>0.31820482715840598</v>
      </c>
      <c r="S1104">
        <v>5.6907526080614897E-2</v>
      </c>
      <c r="T1104">
        <v>-0.44072060518284001</v>
      </c>
      <c r="U1104">
        <v>0.44072060518284001</v>
      </c>
      <c r="V1104">
        <v>0.32611590636978</v>
      </c>
      <c r="W1104">
        <v>-3.64</v>
      </c>
      <c r="X1104">
        <v>11.91</v>
      </c>
      <c r="Y1104">
        <v>263963</v>
      </c>
      <c r="Z1104">
        <v>26396</v>
      </c>
      <c r="AA1104">
        <v>1.89</v>
      </c>
      <c r="AB1104">
        <v>10</v>
      </c>
      <c r="AC1104">
        <v>7</v>
      </c>
      <c r="AD1104">
        <v>3</v>
      </c>
      <c r="AE1104">
        <v>70</v>
      </c>
      <c r="AF1104">
        <v>10</v>
      </c>
      <c r="AG1104">
        <v>6</v>
      </c>
      <c r="AH1104">
        <v>1</v>
      </c>
      <c r="AI1104">
        <v>3</v>
      </c>
    </row>
    <row r="1105" spans="1:35" x14ac:dyDescent="0.2">
      <c r="A1105" s="102">
        <v>1868</v>
      </c>
      <c r="B1105">
        <v>6028</v>
      </c>
      <c r="C1105" t="s">
        <v>469</v>
      </c>
      <c r="D1105" t="s">
        <v>993</v>
      </c>
      <c r="E1105">
        <v>6150</v>
      </c>
      <c r="F1105">
        <v>6230</v>
      </c>
      <c r="G1105">
        <v>100</v>
      </c>
      <c r="H1105" t="s">
        <v>981</v>
      </c>
      <c r="I1105">
        <v>7282</v>
      </c>
      <c r="J1105" t="s">
        <v>1173</v>
      </c>
      <c r="K1105" t="s">
        <v>996</v>
      </c>
      <c r="L1105">
        <v>1990</v>
      </c>
      <c r="M1105">
        <v>2060</v>
      </c>
      <c r="N1105">
        <v>300</v>
      </c>
      <c r="O1105" t="s">
        <v>984</v>
      </c>
      <c r="P1105">
        <v>0.96007647249694805</v>
      </c>
      <c r="Q1105">
        <v>0.92351938964334002</v>
      </c>
      <c r="R1105">
        <v>3.3551385999774802E-3</v>
      </c>
      <c r="S1105">
        <v>3.2824903375674702E-2</v>
      </c>
      <c r="T1105">
        <v>0.76812969204769399</v>
      </c>
      <c r="U1105">
        <v>0.76812969204769399</v>
      </c>
      <c r="V1105">
        <v>1.1115922350123999</v>
      </c>
      <c r="W1105">
        <v>5.66</v>
      </c>
      <c r="X1105">
        <v>0.8</v>
      </c>
      <c r="Y1105">
        <v>263767</v>
      </c>
      <c r="Z1105">
        <v>29307</v>
      </c>
      <c r="AA1105">
        <v>1.74</v>
      </c>
      <c r="AB1105">
        <v>9</v>
      </c>
      <c r="AC1105">
        <v>5</v>
      </c>
      <c r="AD1105">
        <v>4</v>
      </c>
      <c r="AE1105">
        <v>55.56</v>
      </c>
      <c r="AF1105">
        <v>11</v>
      </c>
      <c r="AG1105">
        <v>5</v>
      </c>
      <c r="AH1105">
        <v>1</v>
      </c>
      <c r="AI1105">
        <v>3</v>
      </c>
    </row>
    <row r="1106" spans="1:35" x14ac:dyDescent="0.2">
      <c r="A1106" s="102">
        <v>2297</v>
      </c>
      <c r="B1106">
        <v>5232</v>
      </c>
      <c r="C1106" t="s">
        <v>1606</v>
      </c>
      <c r="D1106" t="s">
        <v>980</v>
      </c>
      <c r="E1106">
        <v>3620</v>
      </c>
      <c r="F1106">
        <v>3640</v>
      </c>
      <c r="G1106">
        <v>300</v>
      </c>
      <c r="H1106" t="s">
        <v>981</v>
      </c>
      <c r="I1106">
        <v>9101</v>
      </c>
      <c r="J1106" t="s">
        <v>739</v>
      </c>
      <c r="K1106" t="s">
        <v>1165</v>
      </c>
      <c r="L1106">
        <v>1392</v>
      </c>
      <c r="M1106">
        <v>1404</v>
      </c>
      <c r="N1106">
        <v>800</v>
      </c>
      <c r="O1106" t="s">
        <v>984</v>
      </c>
      <c r="P1106">
        <v>0.882392792509472</v>
      </c>
      <c r="Q1106">
        <v>0.91298841035384704</v>
      </c>
      <c r="R1106">
        <v>0.17398059058979801</v>
      </c>
      <c r="S1106">
        <v>5.8753576312587496E-3</v>
      </c>
      <c r="T1106">
        <v>0.73279641737641998</v>
      </c>
      <c r="U1106">
        <v>0.73279641737641998</v>
      </c>
      <c r="V1106">
        <v>0.51946067201255797</v>
      </c>
      <c r="W1106">
        <v>3.23</v>
      </c>
      <c r="X1106">
        <v>2.86</v>
      </c>
      <c r="Y1106">
        <v>263699</v>
      </c>
      <c r="Z1106">
        <v>15512</v>
      </c>
      <c r="AA1106">
        <v>0.82</v>
      </c>
      <c r="AB1106">
        <v>17</v>
      </c>
      <c r="AC1106">
        <v>10</v>
      </c>
      <c r="AD1106">
        <v>7</v>
      </c>
      <c r="AE1106">
        <v>58.82</v>
      </c>
      <c r="AF1106">
        <v>9</v>
      </c>
      <c r="AG1106">
        <v>9</v>
      </c>
      <c r="AH1106">
        <v>4</v>
      </c>
      <c r="AI1106">
        <v>4</v>
      </c>
    </row>
    <row r="1107" spans="1:35" x14ac:dyDescent="0.2">
      <c r="A1107" s="102">
        <v>867</v>
      </c>
      <c r="B1107">
        <v>1963</v>
      </c>
      <c r="C1107" t="s">
        <v>1171</v>
      </c>
      <c r="D1107" t="s">
        <v>990</v>
      </c>
      <c r="E1107">
        <v>1026</v>
      </c>
      <c r="F1107">
        <v>1018</v>
      </c>
      <c r="G1107">
        <v>1100</v>
      </c>
      <c r="H1107" t="s">
        <v>984</v>
      </c>
      <c r="I1107">
        <v>8031</v>
      </c>
      <c r="J1107" t="s">
        <v>667</v>
      </c>
      <c r="K1107" t="s">
        <v>988</v>
      </c>
      <c r="L1107">
        <v>1535</v>
      </c>
      <c r="M1107">
        <v>1559</v>
      </c>
      <c r="N1107">
        <v>700</v>
      </c>
      <c r="O1107" t="s">
        <v>981</v>
      </c>
      <c r="P1107">
        <v>0.91534869085974802</v>
      </c>
      <c r="Q1107">
        <v>0.94424396731072402</v>
      </c>
      <c r="R1107" s="15">
        <v>0.36374066245933101</v>
      </c>
      <c r="S1107">
        <v>5.7716470134359203E-2</v>
      </c>
      <c r="T1107">
        <v>-0.44060633534028099</v>
      </c>
      <c r="U1107">
        <v>0.44060633534028099</v>
      </c>
      <c r="V1107">
        <v>0.386362724157925</v>
      </c>
      <c r="W1107">
        <v>-6.07</v>
      </c>
      <c r="X1107">
        <v>2.61</v>
      </c>
      <c r="Y1107">
        <v>263472</v>
      </c>
      <c r="Z1107">
        <v>11455</v>
      </c>
      <c r="AA1107">
        <v>0.55000000000000004</v>
      </c>
      <c r="AB1107">
        <v>23</v>
      </c>
      <c r="AC1107">
        <v>13</v>
      </c>
      <c r="AD1107">
        <v>10</v>
      </c>
      <c r="AE1107">
        <v>56.52</v>
      </c>
      <c r="AF1107">
        <v>12</v>
      </c>
      <c r="AG1107">
        <v>10</v>
      </c>
      <c r="AH1107">
        <v>6</v>
      </c>
      <c r="AI1107">
        <v>7</v>
      </c>
    </row>
    <row r="1108" spans="1:35" x14ac:dyDescent="0.2">
      <c r="A1108" s="102">
        <v>3388</v>
      </c>
      <c r="B1108">
        <v>3774</v>
      </c>
      <c r="C1108" t="s">
        <v>554</v>
      </c>
      <c r="D1108" t="s">
        <v>983</v>
      </c>
      <c r="E1108">
        <v>4000</v>
      </c>
      <c r="F1108">
        <v>3960</v>
      </c>
      <c r="G1108">
        <v>200</v>
      </c>
      <c r="H1108" t="s">
        <v>981</v>
      </c>
      <c r="I1108">
        <v>8113</v>
      </c>
      <c r="J1108" t="s">
        <v>1251</v>
      </c>
      <c r="K1108" t="s">
        <v>1003</v>
      </c>
      <c r="L1108">
        <v>4041</v>
      </c>
      <c r="M1108">
        <v>4101</v>
      </c>
      <c r="N1108">
        <v>200</v>
      </c>
      <c r="O1108" t="s">
        <v>984</v>
      </c>
      <c r="P1108">
        <v>0.82314262585489595</v>
      </c>
      <c r="Q1108">
        <v>0.88546459275759104</v>
      </c>
      <c r="R1108">
        <v>0.41750362502858201</v>
      </c>
      <c r="S1108" s="15">
        <v>3.6845336286031601E-2</v>
      </c>
      <c r="T1108">
        <v>1.45470237280041</v>
      </c>
      <c r="U1108">
        <v>1.45470237280041</v>
      </c>
      <c r="V1108">
        <v>1.7662456690894901</v>
      </c>
      <c r="W1108">
        <v>8.39</v>
      </c>
      <c r="X1108">
        <v>3.44</v>
      </c>
      <c r="Y1108">
        <v>262985</v>
      </c>
      <c r="Z1108">
        <v>18785</v>
      </c>
      <c r="AA1108">
        <v>0.89</v>
      </c>
      <c r="AB1108">
        <v>14</v>
      </c>
      <c r="AC1108">
        <v>9</v>
      </c>
      <c r="AD1108">
        <v>5</v>
      </c>
      <c r="AE1108">
        <v>64.290000000000006</v>
      </c>
      <c r="AF1108">
        <v>12</v>
      </c>
      <c r="AG1108">
        <v>6</v>
      </c>
      <c r="AH1108">
        <v>2</v>
      </c>
      <c r="AI1108">
        <v>6</v>
      </c>
    </row>
    <row r="1109" spans="1:35" x14ac:dyDescent="0.2">
      <c r="A1109" s="102">
        <v>3098</v>
      </c>
      <c r="B1109">
        <v>2296</v>
      </c>
      <c r="C1109" t="s">
        <v>1653</v>
      </c>
      <c r="D1109" t="s">
        <v>1006</v>
      </c>
      <c r="E1109">
        <v>634</v>
      </c>
      <c r="F1109">
        <v>638</v>
      </c>
      <c r="G1109">
        <v>1600</v>
      </c>
      <c r="H1109" t="s">
        <v>981</v>
      </c>
      <c r="I1109">
        <v>8012</v>
      </c>
      <c r="J1109" t="s">
        <v>1149</v>
      </c>
      <c r="K1109" t="s">
        <v>988</v>
      </c>
      <c r="L1109">
        <v>1322</v>
      </c>
      <c r="M1109">
        <v>1303</v>
      </c>
      <c r="N1109">
        <v>800</v>
      </c>
      <c r="O1109" t="s">
        <v>984</v>
      </c>
      <c r="P1109">
        <v>0.851322240406438</v>
      </c>
      <c r="Q1109">
        <v>0.89323391526220397</v>
      </c>
      <c r="R1109">
        <v>0.21509964220452399</v>
      </c>
      <c r="S1109">
        <v>8.3654720284776801E-2</v>
      </c>
      <c r="T1109">
        <v>0.46632759009053998</v>
      </c>
      <c r="U1109">
        <v>0.46632759009053998</v>
      </c>
      <c r="V1109">
        <v>0.421759447303792</v>
      </c>
      <c r="W1109">
        <v>1.81</v>
      </c>
      <c r="X1109">
        <v>2.0699999999999998</v>
      </c>
      <c r="Y1109">
        <v>262891</v>
      </c>
      <c r="Z1109">
        <v>12519</v>
      </c>
      <c r="AA1109">
        <v>0.6</v>
      </c>
      <c r="AB1109">
        <v>21</v>
      </c>
      <c r="AC1109">
        <v>12</v>
      </c>
      <c r="AD1109">
        <v>9</v>
      </c>
      <c r="AE1109">
        <v>57.14</v>
      </c>
      <c r="AF1109">
        <v>13</v>
      </c>
      <c r="AG1109">
        <v>9</v>
      </c>
      <c r="AH1109">
        <v>5</v>
      </c>
      <c r="AI1109">
        <v>7</v>
      </c>
    </row>
    <row r="1110" spans="1:35" x14ac:dyDescent="0.2">
      <c r="A1110" s="102">
        <v>1240</v>
      </c>
      <c r="B1110">
        <v>4208</v>
      </c>
      <c r="C1110" t="s">
        <v>1120</v>
      </c>
      <c r="D1110" t="s">
        <v>1003</v>
      </c>
      <c r="E1110">
        <v>1716</v>
      </c>
      <c r="F1110">
        <v>1689</v>
      </c>
      <c r="G1110">
        <v>500</v>
      </c>
      <c r="H1110" t="s">
        <v>984</v>
      </c>
      <c r="I1110">
        <v>5713</v>
      </c>
      <c r="J1110" t="s">
        <v>1198</v>
      </c>
      <c r="K1110" t="s">
        <v>994</v>
      </c>
      <c r="L1110">
        <v>2804</v>
      </c>
      <c r="M1110">
        <v>2770</v>
      </c>
      <c r="N1110">
        <v>300</v>
      </c>
      <c r="O1110" t="s">
        <v>981</v>
      </c>
      <c r="P1110">
        <v>0.86501823822217705</v>
      </c>
      <c r="Q1110">
        <v>0.93615965544328705</v>
      </c>
      <c r="R1110" s="15">
        <v>0.30828659643680001</v>
      </c>
      <c r="S1110">
        <v>3.3901102887340301E-2</v>
      </c>
      <c r="T1110">
        <v>-2.6871754321726899</v>
      </c>
      <c r="U1110">
        <v>2.6871754321726899</v>
      </c>
      <c r="V1110">
        <v>2.7020947264366599</v>
      </c>
      <c r="W1110">
        <v>-15.2</v>
      </c>
      <c r="X1110">
        <v>1.62</v>
      </c>
      <c r="Y1110">
        <v>262873</v>
      </c>
      <c r="Z1110">
        <v>52575</v>
      </c>
      <c r="AA1110">
        <v>2.93</v>
      </c>
      <c r="AB1110">
        <v>5</v>
      </c>
      <c r="AC1110">
        <v>5</v>
      </c>
      <c r="AD1110">
        <v>0</v>
      </c>
      <c r="AE1110">
        <v>100</v>
      </c>
      <c r="AF1110">
        <v>11</v>
      </c>
      <c r="AG1110">
        <v>3</v>
      </c>
      <c r="AH1110">
        <v>0</v>
      </c>
      <c r="AI1110">
        <v>2</v>
      </c>
    </row>
    <row r="1111" spans="1:35" x14ac:dyDescent="0.2">
      <c r="A1111" s="102">
        <v>2081</v>
      </c>
      <c r="B1111">
        <v>3197</v>
      </c>
      <c r="C1111" t="s">
        <v>531</v>
      </c>
      <c r="D1111" t="s">
        <v>1004</v>
      </c>
      <c r="E1111">
        <v>1673</v>
      </c>
      <c r="F1111">
        <v>1681</v>
      </c>
      <c r="G1111">
        <v>600</v>
      </c>
      <c r="H1111" t="s">
        <v>981</v>
      </c>
      <c r="I1111">
        <v>5802</v>
      </c>
      <c r="J1111" t="s">
        <v>1150</v>
      </c>
      <c r="K1111" t="s">
        <v>994</v>
      </c>
      <c r="L1111">
        <v>1092.5</v>
      </c>
      <c r="M1111">
        <v>1091.5</v>
      </c>
      <c r="N1111">
        <v>900</v>
      </c>
      <c r="O1111" t="s">
        <v>984</v>
      </c>
      <c r="P1111">
        <v>0.593355816100539</v>
      </c>
      <c r="Q1111">
        <v>0.91814660938899695</v>
      </c>
      <c r="R1111">
        <v>0.181901902402514</v>
      </c>
      <c r="S1111" s="15">
        <v>5.5106818387591202E-3</v>
      </c>
      <c r="T1111">
        <v>0.97446870860107804</v>
      </c>
      <c r="U1111">
        <v>0.97446870860107804</v>
      </c>
      <c r="V1111">
        <v>0.84241208470398199</v>
      </c>
      <c r="W1111">
        <v>7.47</v>
      </c>
      <c r="X1111">
        <v>2.6</v>
      </c>
      <c r="Y1111">
        <v>262624</v>
      </c>
      <c r="Z1111">
        <v>12506</v>
      </c>
      <c r="AA1111">
        <v>0.64</v>
      </c>
      <c r="AB1111">
        <v>21</v>
      </c>
      <c r="AC1111">
        <v>13</v>
      </c>
      <c r="AD1111">
        <v>8</v>
      </c>
      <c r="AE1111">
        <v>61.9</v>
      </c>
      <c r="AF1111">
        <v>12</v>
      </c>
      <c r="AG1111">
        <v>7</v>
      </c>
      <c r="AH1111">
        <v>3</v>
      </c>
      <c r="AI1111">
        <v>11</v>
      </c>
    </row>
    <row r="1112" spans="1:35" x14ac:dyDescent="0.2">
      <c r="A1112" s="102">
        <v>1269</v>
      </c>
      <c r="B1112">
        <v>4182</v>
      </c>
      <c r="C1112" t="s">
        <v>44</v>
      </c>
      <c r="D1112" t="s">
        <v>1003</v>
      </c>
      <c r="E1112">
        <v>1438</v>
      </c>
      <c r="F1112">
        <v>1428</v>
      </c>
      <c r="G1112">
        <v>700</v>
      </c>
      <c r="H1112" t="s">
        <v>981</v>
      </c>
      <c r="I1112">
        <v>6479</v>
      </c>
      <c r="J1112" t="s">
        <v>466</v>
      </c>
      <c r="K1112" t="s">
        <v>986</v>
      </c>
      <c r="L1112">
        <v>1782</v>
      </c>
      <c r="M1112">
        <v>1767</v>
      </c>
      <c r="N1112">
        <v>600</v>
      </c>
      <c r="O1112" t="s">
        <v>984</v>
      </c>
      <c r="P1112">
        <v>0.958314740868911</v>
      </c>
      <c r="Q1112">
        <v>0.93581094302192203</v>
      </c>
      <c r="R1112">
        <v>7.2647244592501201E-2</v>
      </c>
      <c r="S1112">
        <v>4.8196823905213002E-2</v>
      </c>
      <c r="T1112">
        <v>0.50805326898877101</v>
      </c>
      <c r="U1112">
        <v>0.50805326898877101</v>
      </c>
      <c r="V1112">
        <v>0.30208315326443902</v>
      </c>
      <c r="W1112">
        <v>2.39</v>
      </c>
      <c r="X1112">
        <v>5.72</v>
      </c>
      <c r="Y1112">
        <v>262536</v>
      </c>
      <c r="Z1112">
        <v>16408</v>
      </c>
      <c r="AA1112">
        <v>0.8</v>
      </c>
      <c r="AB1112">
        <v>16</v>
      </c>
      <c r="AC1112">
        <v>11</v>
      </c>
      <c r="AD1112">
        <v>5</v>
      </c>
      <c r="AE1112">
        <v>68.75</v>
      </c>
      <c r="AF1112">
        <v>12</v>
      </c>
      <c r="AG1112">
        <v>8</v>
      </c>
      <c r="AH1112">
        <v>2</v>
      </c>
      <c r="AI1112">
        <v>6</v>
      </c>
    </row>
    <row r="1113" spans="1:35" x14ac:dyDescent="0.2">
      <c r="A1113" s="102">
        <v>2331</v>
      </c>
      <c r="B1113">
        <v>1417</v>
      </c>
      <c r="C1113" t="s">
        <v>1641</v>
      </c>
      <c r="D1113" t="s">
        <v>990</v>
      </c>
      <c r="E1113">
        <v>1485</v>
      </c>
      <c r="F1113">
        <v>1486</v>
      </c>
      <c r="G1113">
        <v>500</v>
      </c>
      <c r="H1113" t="s">
        <v>981</v>
      </c>
      <c r="I1113">
        <v>2502</v>
      </c>
      <c r="J1113" t="s">
        <v>1636</v>
      </c>
      <c r="K1113" t="s">
        <v>1006</v>
      </c>
      <c r="L1113">
        <v>3700</v>
      </c>
      <c r="M1113">
        <v>3709</v>
      </c>
      <c r="N1113">
        <v>200</v>
      </c>
      <c r="O1113" t="s">
        <v>984</v>
      </c>
      <c r="P1113">
        <v>0.80891105932225005</v>
      </c>
      <c r="Q1113">
        <v>0.91226249219795597</v>
      </c>
      <c r="R1113">
        <v>6.7888129628649804E-2</v>
      </c>
      <c r="S1113" s="15">
        <v>2.2853084725669201E-2</v>
      </c>
      <c r="T1113">
        <v>1.61379127142395</v>
      </c>
      <c r="U1113">
        <v>1.61379127142395</v>
      </c>
      <c r="V1113">
        <v>1.64499660686078</v>
      </c>
      <c r="W1113">
        <v>10.93</v>
      </c>
      <c r="X1113">
        <v>0.16</v>
      </c>
      <c r="Y1113">
        <v>262452</v>
      </c>
      <c r="Z1113">
        <v>20189</v>
      </c>
      <c r="AA1113">
        <v>0.95</v>
      </c>
      <c r="AB1113">
        <v>13</v>
      </c>
      <c r="AC1113">
        <v>9</v>
      </c>
      <c r="AD1113">
        <v>4</v>
      </c>
      <c r="AE1113">
        <v>69.23</v>
      </c>
      <c r="AF1113">
        <v>13</v>
      </c>
      <c r="AG1113">
        <v>7</v>
      </c>
      <c r="AH1113">
        <v>2</v>
      </c>
      <c r="AI1113">
        <v>4</v>
      </c>
    </row>
    <row r="1114" spans="1:35" x14ac:dyDescent="0.2">
      <c r="A1114" s="102">
        <v>4313</v>
      </c>
      <c r="B1114">
        <v>1925</v>
      </c>
      <c r="C1114" t="s">
        <v>1638</v>
      </c>
      <c r="D1114" t="s">
        <v>990</v>
      </c>
      <c r="E1114">
        <v>2390.5</v>
      </c>
      <c r="F1114">
        <v>2416.5</v>
      </c>
      <c r="G1114">
        <v>400</v>
      </c>
      <c r="H1114" t="s">
        <v>984</v>
      </c>
      <c r="I1114">
        <v>3048</v>
      </c>
      <c r="J1114" t="s">
        <v>1226</v>
      </c>
      <c r="K1114" t="s">
        <v>1004</v>
      </c>
      <c r="L1114">
        <v>1026</v>
      </c>
      <c r="M1114">
        <v>1031</v>
      </c>
      <c r="N1114">
        <v>900</v>
      </c>
      <c r="O1114" t="s">
        <v>981</v>
      </c>
      <c r="P1114">
        <v>0.653428544439978</v>
      </c>
      <c r="Q1114">
        <v>0.85291389006842599</v>
      </c>
      <c r="R1114">
        <v>0.15638849444337799</v>
      </c>
      <c r="S1114">
        <v>8.1029799431729908E-3</v>
      </c>
      <c r="T1114">
        <v>-3.1216844672629298</v>
      </c>
      <c r="U1114">
        <v>3.1216844672629298</v>
      </c>
      <c r="V1114">
        <v>3.3191326544856001</v>
      </c>
      <c r="W1114">
        <v>-26.2</v>
      </c>
      <c r="X1114">
        <v>4</v>
      </c>
      <c r="Y1114">
        <v>262389</v>
      </c>
      <c r="Z1114">
        <v>15435</v>
      </c>
      <c r="AA1114">
        <v>0.86</v>
      </c>
      <c r="AB1114">
        <v>17</v>
      </c>
      <c r="AC1114">
        <v>10</v>
      </c>
      <c r="AD1114">
        <v>7</v>
      </c>
      <c r="AE1114">
        <v>58.82</v>
      </c>
      <c r="AF1114">
        <v>12</v>
      </c>
      <c r="AG1114">
        <v>6</v>
      </c>
      <c r="AH1114">
        <v>2</v>
      </c>
      <c r="AI1114">
        <v>9</v>
      </c>
    </row>
    <row r="1115" spans="1:35" x14ac:dyDescent="0.2">
      <c r="A1115" s="102">
        <v>4295</v>
      </c>
      <c r="B1115">
        <v>5301</v>
      </c>
      <c r="C1115" t="s">
        <v>588</v>
      </c>
      <c r="D1115" t="s">
        <v>980</v>
      </c>
      <c r="E1115">
        <v>887</v>
      </c>
      <c r="F1115">
        <v>881</v>
      </c>
      <c r="G1115">
        <v>1200</v>
      </c>
      <c r="H1115" t="s">
        <v>984</v>
      </c>
      <c r="I1115">
        <v>7189</v>
      </c>
      <c r="J1115" t="s">
        <v>41</v>
      </c>
      <c r="K1115" t="s">
        <v>1024</v>
      </c>
      <c r="L1115">
        <v>623</v>
      </c>
      <c r="M1115">
        <v>631</v>
      </c>
      <c r="N1115">
        <v>1700</v>
      </c>
      <c r="O1115" t="s">
        <v>981</v>
      </c>
      <c r="P1115">
        <v>0.77522139126160805</v>
      </c>
      <c r="Q1115">
        <v>0.85357339817407196</v>
      </c>
      <c r="R1115">
        <v>2.3696678227022601E-2</v>
      </c>
      <c r="S1115">
        <v>8.1313365602245197E-2</v>
      </c>
      <c r="T1115">
        <v>-0.987024057770721</v>
      </c>
      <c r="U1115">
        <v>0.987024057770721</v>
      </c>
      <c r="V1115">
        <v>0.54913806535510101</v>
      </c>
      <c r="W1115">
        <v>-5.61</v>
      </c>
      <c r="X1115">
        <v>1.47</v>
      </c>
      <c r="Y1115">
        <v>262314</v>
      </c>
      <c r="Z1115">
        <v>9045</v>
      </c>
      <c r="AA1115">
        <v>0.48</v>
      </c>
      <c r="AB1115">
        <v>29</v>
      </c>
      <c r="AC1115">
        <v>16</v>
      </c>
      <c r="AD1115">
        <v>13</v>
      </c>
      <c r="AE1115">
        <v>55.17</v>
      </c>
      <c r="AF1115">
        <v>8</v>
      </c>
      <c r="AG1115">
        <v>15</v>
      </c>
      <c r="AH1115">
        <v>11</v>
      </c>
      <c r="AI1115">
        <v>3</v>
      </c>
    </row>
    <row r="1116" spans="1:35" x14ac:dyDescent="0.2">
      <c r="A1116" s="102">
        <v>1956</v>
      </c>
      <c r="B1116">
        <v>1332</v>
      </c>
      <c r="C1116" t="s">
        <v>1287</v>
      </c>
      <c r="D1116" t="s">
        <v>1063</v>
      </c>
      <c r="E1116">
        <v>450</v>
      </c>
      <c r="F1116">
        <v>457</v>
      </c>
      <c r="G1116">
        <v>2400</v>
      </c>
      <c r="H1116" t="s">
        <v>984</v>
      </c>
      <c r="I1116">
        <v>8179</v>
      </c>
      <c r="J1116" t="s">
        <v>681</v>
      </c>
      <c r="K1116" t="s">
        <v>1004</v>
      </c>
      <c r="L1116">
        <v>1700</v>
      </c>
      <c r="M1116">
        <v>1812</v>
      </c>
      <c r="N1116">
        <v>600</v>
      </c>
      <c r="O1116" t="s">
        <v>981</v>
      </c>
      <c r="P1116">
        <v>0.84884303803800598</v>
      </c>
      <c r="Q1116">
        <v>0.92160193433707704</v>
      </c>
      <c r="R1116">
        <v>0.106176296545788</v>
      </c>
      <c r="S1116">
        <v>3.0227718768402901E-2</v>
      </c>
      <c r="T1116">
        <v>-1.18746051641151</v>
      </c>
      <c r="U1116">
        <v>1.18746051641151</v>
      </c>
      <c r="V1116">
        <v>0.517148005091706</v>
      </c>
      <c r="W1116">
        <v>-7.04</v>
      </c>
      <c r="X1116">
        <v>0.88</v>
      </c>
      <c r="Y1116">
        <v>262221</v>
      </c>
      <c r="Z1116">
        <v>13801</v>
      </c>
      <c r="AA1116">
        <v>0.55000000000000004</v>
      </c>
      <c r="AB1116">
        <v>19</v>
      </c>
      <c r="AC1116">
        <v>9</v>
      </c>
      <c r="AD1116">
        <v>10</v>
      </c>
      <c r="AE1116">
        <v>47.37</v>
      </c>
      <c r="AF1116">
        <v>12</v>
      </c>
      <c r="AG1116">
        <v>8</v>
      </c>
      <c r="AH1116">
        <v>5</v>
      </c>
      <c r="AI1116">
        <v>6</v>
      </c>
    </row>
    <row r="1117" spans="1:35" x14ac:dyDescent="0.2">
      <c r="A1117" s="102">
        <v>1189</v>
      </c>
      <c r="B1117">
        <v>4188</v>
      </c>
      <c r="C1117" t="s">
        <v>1142</v>
      </c>
      <c r="D1117" t="s">
        <v>1003</v>
      </c>
      <c r="E1117">
        <v>588</v>
      </c>
      <c r="F1117">
        <v>572.4</v>
      </c>
      <c r="G1117">
        <v>1800</v>
      </c>
      <c r="H1117" t="s">
        <v>984</v>
      </c>
      <c r="I1117">
        <v>6471</v>
      </c>
      <c r="J1117" t="s">
        <v>877</v>
      </c>
      <c r="K1117" t="s">
        <v>992</v>
      </c>
      <c r="L1117">
        <v>742</v>
      </c>
      <c r="M1117">
        <v>738</v>
      </c>
      <c r="N1117">
        <v>1400</v>
      </c>
      <c r="O1117" t="s">
        <v>981</v>
      </c>
      <c r="P1117">
        <v>0.79885197422422105</v>
      </c>
      <c r="Q1117">
        <v>0.93716202275661797</v>
      </c>
      <c r="R1117">
        <v>0.31917151664986498</v>
      </c>
      <c r="S1117">
        <v>2.16350227037179E-2</v>
      </c>
      <c r="T1117">
        <v>-1.97988161742941</v>
      </c>
      <c r="U1117">
        <v>1.97988161742941</v>
      </c>
      <c r="V1117">
        <v>1.58921550321626</v>
      </c>
      <c r="W1117">
        <v>-15.34</v>
      </c>
      <c r="X1117">
        <v>0.28000000000000003</v>
      </c>
      <c r="Y1117">
        <v>262197</v>
      </c>
      <c r="Z1117">
        <v>13800</v>
      </c>
      <c r="AA1117">
        <v>0.65</v>
      </c>
      <c r="AB1117">
        <v>19</v>
      </c>
      <c r="AC1117">
        <v>14</v>
      </c>
      <c r="AD1117">
        <v>5</v>
      </c>
      <c r="AE1117">
        <v>73.680000000000007</v>
      </c>
      <c r="AF1117">
        <v>15</v>
      </c>
      <c r="AG1117">
        <v>7</v>
      </c>
      <c r="AH1117">
        <v>2</v>
      </c>
      <c r="AI1117">
        <v>10</v>
      </c>
    </row>
    <row r="1118" spans="1:35" x14ac:dyDescent="0.2">
      <c r="A1118" s="102">
        <v>2300</v>
      </c>
      <c r="B1118">
        <v>4118</v>
      </c>
      <c r="C1118" t="s">
        <v>1169</v>
      </c>
      <c r="D1118" t="s">
        <v>1003</v>
      </c>
      <c r="E1118">
        <v>2761</v>
      </c>
      <c r="F1118">
        <v>2765</v>
      </c>
      <c r="G1118">
        <v>300</v>
      </c>
      <c r="H1118" t="s">
        <v>984</v>
      </c>
      <c r="I1118">
        <v>8473</v>
      </c>
      <c r="J1118" t="s">
        <v>1624</v>
      </c>
      <c r="K1118" t="s">
        <v>1118</v>
      </c>
      <c r="L1118">
        <v>2128</v>
      </c>
      <c r="M1118">
        <v>2193</v>
      </c>
      <c r="N1118">
        <v>400</v>
      </c>
      <c r="O1118" t="s">
        <v>981</v>
      </c>
      <c r="P1118">
        <v>0.89937161390631504</v>
      </c>
      <c r="Q1118">
        <v>0.91294427842469095</v>
      </c>
      <c r="R1118" s="15">
        <v>0.3043505380307</v>
      </c>
      <c r="S1118">
        <v>4.59453771708919E-2</v>
      </c>
      <c r="T1118">
        <v>-1.5788979982235301</v>
      </c>
      <c r="U1118">
        <v>1.5788979982235301</v>
      </c>
      <c r="V1118">
        <v>1.34554497586554</v>
      </c>
      <c r="W1118">
        <v>-15.17</v>
      </c>
      <c r="X1118">
        <v>5.75</v>
      </c>
      <c r="Y1118">
        <v>261999</v>
      </c>
      <c r="Z1118">
        <v>12476</v>
      </c>
      <c r="AA1118">
        <v>0.61</v>
      </c>
      <c r="AB1118">
        <v>21</v>
      </c>
      <c r="AC1118">
        <v>12</v>
      </c>
      <c r="AD1118">
        <v>9</v>
      </c>
      <c r="AE1118">
        <v>57.14</v>
      </c>
      <c r="AF1118">
        <v>10</v>
      </c>
      <c r="AG1118">
        <v>10</v>
      </c>
      <c r="AH1118">
        <v>6</v>
      </c>
      <c r="AI1118">
        <v>5</v>
      </c>
    </row>
    <row r="1119" spans="1:35" x14ac:dyDescent="0.2">
      <c r="A1119" s="102">
        <v>1737</v>
      </c>
      <c r="B1119">
        <v>3116</v>
      </c>
      <c r="C1119" t="s">
        <v>1116</v>
      </c>
      <c r="D1119" t="s">
        <v>996</v>
      </c>
      <c r="E1119">
        <v>1300</v>
      </c>
      <c r="F1119">
        <v>1307</v>
      </c>
      <c r="G1119">
        <v>800</v>
      </c>
      <c r="H1119" t="s">
        <v>984</v>
      </c>
      <c r="I1119">
        <v>6988</v>
      </c>
      <c r="J1119" t="s">
        <v>61</v>
      </c>
      <c r="K1119" t="s">
        <v>1003</v>
      </c>
      <c r="L1119">
        <v>5390</v>
      </c>
      <c r="M1119">
        <v>5320</v>
      </c>
      <c r="N1119">
        <v>200</v>
      </c>
      <c r="O1119" t="s">
        <v>981</v>
      </c>
      <c r="P1119">
        <v>0.87082422859125397</v>
      </c>
      <c r="Q1119">
        <v>0.92624142244697705</v>
      </c>
      <c r="R1119">
        <v>0.48002906142779</v>
      </c>
      <c r="S1119" s="15">
        <v>3.75074576909286E-2</v>
      </c>
      <c r="T1119">
        <v>-1.4067062983468901</v>
      </c>
      <c r="U1119">
        <v>1.4067062983468901</v>
      </c>
      <c r="V1119">
        <v>1.86342360352565</v>
      </c>
      <c r="W1119">
        <v>-6.18</v>
      </c>
      <c r="X1119">
        <v>1.73</v>
      </c>
      <c r="Y1119">
        <v>261873</v>
      </c>
      <c r="Z1119">
        <v>21823</v>
      </c>
      <c r="AA1119">
        <v>1.32</v>
      </c>
      <c r="AB1119">
        <v>12</v>
      </c>
      <c r="AC1119">
        <v>10</v>
      </c>
      <c r="AD1119">
        <v>2</v>
      </c>
      <c r="AE1119">
        <v>83.33</v>
      </c>
      <c r="AF1119">
        <v>12</v>
      </c>
      <c r="AG1119">
        <v>8</v>
      </c>
      <c r="AH1119">
        <v>1</v>
      </c>
      <c r="AI1119">
        <v>3</v>
      </c>
    </row>
    <row r="1120" spans="1:35" x14ac:dyDescent="0.2">
      <c r="A1120" s="102">
        <v>3899</v>
      </c>
      <c r="B1120">
        <v>4042</v>
      </c>
      <c r="C1120" t="s">
        <v>1208</v>
      </c>
      <c r="D1120" t="s">
        <v>1003</v>
      </c>
      <c r="E1120">
        <v>1394</v>
      </c>
      <c r="F1120">
        <v>1394</v>
      </c>
      <c r="G1120">
        <v>700</v>
      </c>
      <c r="H1120" t="s">
        <v>981</v>
      </c>
      <c r="I1120">
        <v>6592</v>
      </c>
      <c r="J1120" t="s">
        <v>1153</v>
      </c>
      <c r="K1120" t="s">
        <v>986</v>
      </c>
      <c r="L1120">
        <v>3160</v>
      </c>
      <c r="M1120">
        <v>3160</v>
      </c>
      <c r="N1120">
        <v>300</v>
      </c>
      <c r="O1120" t="s">
        <v>984</v>
      </c>
      <c r="P1120">
        <v>0.89545942833866798</v>
      </c>
      <c r="Q1120">
        <v>0.86934133091584798</v>
      </c>
      <c r="R1120">
        <v>0.143388942601682</v>
      </c>
      <c r="S1120">
        <v>7.5182345274663595E-2</v>
      </c>
      <c r="T1120">
        <v>2.22702755239288</v>
      </c>
      <c r="U1120">
        <v>2.22702755239288</v>
      </c>
      <c r="V1120">
        <v>2.18885894287342</v>
      </c>
      <c r="W1120">
        <v>9.75</v>
      </c>
      <c r="X1120">
        <v>2.93</v>
      </c>
      <c r="Y1120">
        <v>261645</v>
      </c>
      <c r="Z1120">
        <v>20127</v>
      </c>
      <c r="AA1120">
        <v>1.19</v>
      </c>
      <c r="AB1120">
        <v>13</v>
      </c>
      <c r="AC1120">
        <v>10</v>
      </c>
      <c r="AD1120">
        <v>3</v>
      </c>
      <c r="AE1120">
        <v>76.92</v>
      </c>
      <c r="AF1120">
        <v>12</v>
      </c>
      <c r="AG1120">
        <v>7</v>
      </c>
      <c r="AH1120">
        <v>2</v>
      </c>
      <c r="AI1120">
        <v>4</v>
      </c>
    </row>
    <row r="1121" spans="1:35" x14ac:dyDescent="0.2">
      <c r="A1121" s="102">
        <v>3535</v>
      </c>
      <c r="B1121">
        <v>1801</v>
      </c>
      <c r="C1121" t="s">
        <v>1493</v>
      </c>
      <c r="D1121" t="s">
        <v>990</v>
      </c>
      <c r="E1121">
        <v>3570</v>
      </c>
      <c r="F1121">
        <v>3610</v>
      </c>
      <c r="G1121">
        <v>300</v>
      </c>
      <c r="H1121" t="s">
        <v>981</v>
      </c>
      <c r="I1121">
        <v>9513</v>
      </c>
      <c r="J1121" t="s">
        <v>1138</v>
      </c>
      <c r="K1121" t="s">
        <v>1026</v>
      </c>
      <c r="L1121">
        <v>1903</v>
      </c>
      <c r="M1121">
        <v>1886</v>
      </c>
      <c r="N1121">
        <v>600</v>
      </c>
      <c r="O1121" t="s">
        <v>984</v>
      </c>
      <c r="P1121">
        <v>0.65237032033809805</v>
      </c>
      <c r="Q1121">
        <v>0.88131626227587301</v>
      </c>
      <c r="R1121">
        <v>0.49426009460640702</v>
      </c>
      <c r="S1121">
        <v>7.2255073658299807E-2</v>
      </c>
      <c r="T1121">
        <v>2.4723715365723402</v>
      </c>
      <c r="U1121">
        <v>2.4723715365723402</v>
      </c>
      <c r="V1121">
        <v>1.96410645264954</v>
      </c>
      <c r="W1121">
        <v>16</v>
      </c>
      <c r="X1121">
        <v>4.49</v>
      </c>
      <c r="Y1121">
        <v>261501</v>
      </c>
      <c r="Z1121">
        <v>26150</v>
      </c>
      <c r="AA1121">
        <v>1.47</v>
      </c>
      <c r="AB1121">
        <v>10</v>
      </c>
      <c r="AC1121">
        <v>7</v>
      </c>
      <c r="AD1121">
        <v>3</v>
      </c>
      <c r="AE1121">
        <v>70</v>
      </c>
      <c r="AF1121">
        <v>11</v>
      </c>
      <c r="AG1121">
        <v>6</v>
      </c>
      <c r="AH1121">
        <v>0</v>
      </c>
      <c r="AI1121">
        <v>4</v>
      </c>
    </row>
    <row r="1122" spans="1:35" x14ac:dyDescent="0.2">
      <c r="A1122" s="102">
        <v>3527</v>
      </c>
      <c r="B1122">
        <v>5301</v>
      </c>
      <c r="C1122" t="s">
        <v>588</v>
      </c>
      <c r="D1122" t="s">
        <v>980</v>
      </c>
      <c r="E1122">
        <v>887</v>
      </c>
      <c r="F1122">
        <v>881</v>
      </c>
      <c r="G1122">
        <v>1200</v>
      </c>
      <c r="H1122" t="s">
        <v>981</v>
      </c>
      <c r="I1122">
        <v>7731</v>
      </c>
      <c r="J1122" t="s">
        <v>1170</v>
      </c>
      <c r="K1122" t="s">
        <v>989</v>
      </c>
      <c r="L1122">
        <v>931</v>
      </c>
      <c r="M1122">
        <v>929</v>
      </c>
      <c r="N1122">
        <v>1100</v>
      </c>
      <c r="O1122" t="s">
        <v>984</v>
      </c>
      <c r="P1122">
        <v>0.83746176544369</v>
      </c>
      <c r="Q1122">
        <v>0.88139824293111702</v>
      </c>
      <c r="R1122">
        <v>0.221801727385917</v>
      </c>
      <c r="S1122" s="15">
        <v>2.5793167153175898E-3</v>
      </c>
      <c r="T1122">
        <v>1.2437480570294801</v>
      </c>
      <c r="U1122">
        <v>1.2437480570294801</v>
      </c>
      <c r="V1122">
        <v>1.3670901513978899</v>
      </c>
      <c r="W1122">
        <v>8.2899999999999991</v>
      </c>
      <c r="X1122">
        <v>3.45</v>
      </c>
      <c r="Y1122">
        <v>261456</v>
      </c>
      <c r="Z1122">
        <v>10056</v>
      </c>
      <c r="AA1122">
        <v>0.54</v>
      </c>
      <c r="AB1122">
        <v>26</v>
      </c>
      <c r="AC1122">
        <v>14</v>
      </c>
      <c r="AD1122">
        <v>12</v>
      </c>
      <c r="AE1122">
        <v>53.85</v>
      </c>
      <c r="AF1122">
        <v>9</v>
      </c>
      <c r="AG1122">
        <v>14</v>
      </c>
      <c r="AH1122">
        <v>10</v>
      </c>
      <c r="AI1122">
        <v>2</v>
      </c>
    </row>
    <row r="1123" spans="1:35" x14ac:dyDescent="0.2">
      <c r="A1123" s="102">
        <v>4090</v>
      </c>
      <c r="B1123">
        <v>3382</v>
      </c>
      <c r="C1123" t="s">
        <v>1648</v>
      </c>
      <c r="D1123" t="s">
        <v>1004</v>
      </c>
      <c r="E1123">
        <v>3480</v>
      </c>
      <c r="F1123">
        <v>3567</v>
      </c>
      <c r="G1123">
        <v>300</v>
      </c>
      <c r="H1123" t="s">
        <v>981</v>
      </c>
      <c r="I1123">
        <v>4188</v>
      </c>
      <c r="J1123" t="s">
        <v>1142</v>
      </c>
      <c r="K1123" t="s">
        <v>1003</v>
      </c>
      <c r="L1123">
        <v>588</v>
      </c>
      <c r="M1123">
        <v>572.4</v>
      </c>
      <c r="N1123">
        <v>1900</v>
      </c>
      <c r="O1123" t="s">
        <v>984</v>
      </c>
      <c r="P1123">
        <v>0.72481878471235195</v>
      </c>
      <c r="Q1123">
        <v>0.86196360964853702</v>
      </c>
      <c r="R1123">
        <v>5.2485035039056799E-2</v>
      </c>
      <c r="S1123" s="15">
        <v>4.2719327932334503E-3</v>
      </c>
      <c r="T1123">
        <v>2.2766396449067798</v>
      </c>
      <c r="U1123">
        <v>2.2766396449067798</v>
      </c>
      <c r="V1123">
        <v>1.40971602040099</v>
      </c>
      <c r="W1123">
        <v>11.28</v>
      </c>
      <c r="X1123">
        <v>1.63</v>
      </c>
      <c r="Y1123">
        <v>261364</v>
      </c>
      <c r="Z1123">
        <v>13756</v>
      </c>
      <c r="AA1123">
        <v>0.6</v>
      </c>
      <c r="AB1123">
        <v>19</v>
      </c>
      <c r="AC1123">
        <v>12</v>
      </c>
      <c r="AD1123">
        <v>7</v>
      </c>
      <c r="AE1123">
        <v>63.16</v>
      </c>
      <c r="AF1123">
        <v>11</v>
      </c>
      <c r="AG1123">
        <v>7</v>
      </c>
      <c r="AH1123">
        <v>7</v>
      </c>
      <c r="AI1123">
        <v>5</v>
      </c>
    </row>
    <row r="1124" spans="1:35" x14ac:dyDescent="0.2">
      <c r="A1124" s="102">
        <v>2815</v>
      </c>
      <c r="B1124">
        <v>1925</v>
      </c>
      <c r="C1124" t="s">
        <v>1638</v>
      </c>
      <c r="D1124" t="s">
        <v>990</v>
      </c>
      <c r="E1124">
        <v>2390.5</v>
      </c>
      <c r="F1124">
        <v>2416.5</v>
      </c>
      <c r="G1124">
        <v>400</v>
      </c>
      <c r="H1124" t="s">
        <v>984</v>
      </c>
      <c r="I1124">
        <v>6183</v>
      </c>
      <c r="J1124" t="s">
        <v>1154</v>
      </c>
      <c r="K1124" t="s">
        <v>993</v>
      </c>
      <c r="L1124">
        <v>1264</v>
      </c>
      <c r="M1124">
        <v>1259</v>
      </c>
      <c r="N1124">
        <v>800</v>
      </c>
      <c r="O1124" t="s">
        <v>981</v>
      </c>
      <c r="P1124">
        <v>0.845881622521926</v>
      </c>
      <c r="Q1124">
        <v>0.90046756688319596</v>
      </c>
      <c r="R1124">
        <v>3.02649546333645E-2</v>
      </c>
      <c r="S1124" s="15">
        <v>1.43282727289326E-2</v>
      </c>
      <c r="T1124">
        <v>-2.5428801318309402</v>
      </c>
      <c r="U1124">
        <v>2.5428801318309402</v>
      </c>
      <c r="V1124">
        <v>2.7991192011995101</v>
      </c>
      <c r="W1124">
        <v>-19.95</v>
      </c>
      <c r="X1124">
        <v>4.2</v>
      </c>
      <c r="Y1124">
        <v>261252</v>
      </c>
      <c r="Z1124">
        <v>13750</v>
      </c>
      <c r="AA1124">
        <v>0.66</v>
      </c>
      <c r="AB1124">
        <v>19</v>
      </c>
      <c r="AC1124">
        <v>10</v>
      </c>
      <c r="AD1124">
        <v>9</v>
      </c>
      <c r="AE1124">
        <v>52.63</v>
      </c>
      <c r="AF1124">
        <v>11</v>
      </c>
      <c r="AG1124">
        <v>8</v>
      </c>
      <c r="AH1124">
        <v>5</v>
      </c>
      <c r="AI1124">
        <v>6</v>
      </c>
    </row>
    <row r="1125" spans="1:35" x14ac:dyDescent="0.2">
      <c r="A1125" s="102">
        <v>3904</v>
      </c>
      <c r="B1125">
        <v>4516</v>
      </c>
      <c r="C1125" t="s">
        <v>1311</v>
      </c>
      <c r="D1125" t="s">
        <v>1001</v>
      </c>
      <c r="E1125">
        <v>7770</v>
      </c>
      <c r="F1125">
        <v>8020</v>
      </c>
      <c r="G1125">
        <v>100</v>
      </c>
      <c r="H1125" t="s">
        <v>981</v>
      </c>
      <c r="I1125">
        <v>8593</v>
      </c>
      <c r="J1125" t="s">
        <v>220</v>
      </c>
      <c r="K1125" t="s">
        <v>987</v>
      </c>
      <c r="L1125">
        <v>498</v>
      </c>
      <c r="M1125">
        <v>496</v>
      </c>
      <c r="N1125">
        <v>1600</v>
      </c>
      <c r="O1125" t="s">
        <v>984</v>
      </c>
      <c r="P1125">
        <v>0.57988115875150403</v>
      </c>
      <c r="Q1125">
        <v>0.869027937039212</v>
      </c>
      <c r="R1125">
        <v>0.43041474601658197</v>
      </c>
      <c r="S1125">
        <v>3.21613626136249E-2</v>
      </c>
      <c r="T1125">
        <v>1.37739810389144</v>
      </c>
      <c r="U1125">
        <v>1.37739810389144</v>
      </c>
      <c r="V1125">
        <v>0.87348142033799703</v>
      </c>
      <c r="W1125">
        <v>10.7</v>
      </c>
      <c r="X1125">
        <v>1.05</v>
      </c>
      <c r="Y1125">
        <v>261057</v>
      </c>
      <c r="Z1125">
        <v>10442</v>
      </c>
      <c r="AA1125">
        <v>0.6</v>
      </c>
      <c r="AB1125">
        <v>25</v>
      </c>
      <c r="AC1125">
        <v>15</v>
      </c>
      <c r="AD1125">
        <v>10</v>
      </c>
      <c r="AE1125">
        <v>60</v>
      </c>
      <c r="AF1125">
        <v>10</v>
      </c>
      <c r="AG1125">
        <v>12</v>
      </c>
      <c r="AH1125">
        <v>8</v>
      </c>
      <c r="AI1125">
        <v>5</v>
      </c>
    </row>
    <row r="1126" spans="1:35" x14ac:dyDescent="0.2">
      <c r="A1126" s="102">
        <v>1646</v>
      </c>
      <c r="B1126">
        <v>3048</v>
      </c>
      <c r="C1126" t="s">
        <v>1226</v>
      </c>
      <c r="D1126" t="s">
        <v>1004</v>
      </c>
      <c r="E1126">
        <v>1026</v>
      </c>
      <c r="F1126">
        <v>1031</v>
      </c>
      <c r="G1126">
        <v>900</v>
      </c>
      <c r="H1126" t="s">
        <v>981</v>
      </c>
      <c r="I1126">
        <v>6361</v>
      </c>
      <c r="J1126" t="s">
        <v>615</v>
      </c>
      <c r="K1126" t="s">
        <v>992</v>
      </c>
      <c r="L1126">
        <v>2330</v>
      </c>
      <c r="M1126">
        <v>2265</v>
      </c>
      <c r="N1126">
        <v>400</v>
      </c>
      <c r="O1126" t="s">
        <v>984</v>
      </c>
      <c r="P1126">
        <v>0.82730367574855002</v>
      </c>
      <c r="Q1126">
        <v>0.92841227833610596</v>
      </c>
      <c r="R1126" s="15">
        <v>0.19504835292285899</v>
      </c>
      <c r="S1126">
        <v>7.4257795965892697E-3</v>
      </c>
      <c r="T1126">
        <v>1.8102692183243001</v>
      </c>
      <c r="U1126">
        <v>1.8102692183243001</v>
      </c>
      <c r="V1126">
        <v>1.43597749607285</v>
      </c>
      <c r="W1126">
        <v>11.78</v>
      </c>
      <c r="X1126">
        <v>2.42</v>
      </c>
      <c r="Y1126">
        <v>260764</v>
      </c>
      <c r="Z1126">
        <v>13038</v>
      </c>
      <c r="AA1126">
        <v>0.66</v>
      </c>
      <c r="AB1126">
        <v>20</v>
      </c>
      <c r="AC1126">
        <v>13</v>
      </c>
      <c r="AD1126">
        <v>7</v>
      </c>
      <c r="AE1126">
        <v>65</v>
      </c>
      <c r="AF1126">
        <v>12</v>
      </c>
      <c r="AG1126">
        <v>12</v>
      </c>
      <c r="AH1126">
        <v>4</v>
      </c>
      <c r="AI1126">
        <v>4</v>
      </c>
    </row>
    <row r="1127" spans="1:35" x14ac:dyDescent="0.2">
      <c r="A1127" s="102">
        <v>1840</v>
      </c>
      <c r="B1127">
        <v>1605</v>
      </c>
      <c r="C1127" t="s">
        <v>1156</v>
      </c>
      <c r="D1127" t="s">
        <v>1139</v>
      </c>
      <c r="E1127">
        <v>692</v>
      </c>
      <c r="F1127">
        <v>709.3</v>
      </c>
      <c r="G1127">
        <v>1300</v>
      </c>
      <c r="H1127" t="s">
        <v>984</v>
      </c>
      <c r="I1127">
        <v>4666</v>
      </c>
      <c r="J1127" t="s">
        <v>1479</v>
      </c>
      <c r="K1127" t="s">
        <v>1000</v>
      </c>
      <c r="L1127">
        <v>1891</v>
      </c>
      <c r="M1127">
        <v>1911</v>
      </c>
      <c r="N1127">
        <v>500</v>
      </c>
      <c r="O1127" t="s">
        <v>981</v>
      </c>
      <c r="P1127">
        <v>0.89103888825566702</v>
      </c>
      <c r="Q1127">
        <v>0.92412509280865396</v>
      </c>
      <c r="R1127">
        <v>5.9518508744230503E-3</v>
      </c>
      <c r="S1127">
        <v>1.81330811140364E-3</v>
      </c>
      <c r="T1127">
        <v>-0.74748613744106795</v>
      </c>
      <c r="U1127">
        <v>0.74748613744106795</v>
      </c>
      <c r="V1127">
        <v>1.0629662298189</v>
      </c>
      <c r="W1127">
        <v>-7.32</v>
      </c>
      <c r="X1127">
        <v>3.5</v>
      </c>
      <c r="Y1127">
        <v>260656</v>
      </c>
      <c r="Z1127">
        <v>11848</v>
      </c>
      <c r="AA1127">
        <v>0.56000000000000005</v>
      </c>
      <c r="AB1127">
        <v>22</v>
      </c>
      <c r="AC1127">
        <v>12</v>
      </c>
      <c r="AD1127">
        <v>10</v>
      </c>
      <c r="AE1127">
        <v>54.55</v>
      </c>
      <c r="AF1127">
        <v>9</v>
      </c>
      <c r="AG1127">
        <v>10</v>
      </c>
      <c r="AH1127">
        <v>10</v>
      </c>
      <c r="AI1127">
        <v>2</v>
      </c>
    </row>
    <row r="1128" spans="1:35" x14ac:dyDescent="0.2">
      <c r="A1128" s="102">
        <v>1976</v>
      </c>
      <c r="B1128">
        <v>4626</v>
      </c>
      <c r="C1128" t="s">
        <v>1179</v>
      </c>
      <c r="D1128" t="s">
        <v>1003</v>
      </c>
      <c r="E1128">
        <v>4705</v>
      </c>
      <c r="F1128">
        <v>4925</v>
      </c>
      <c r="G1128">
        <v>200</v>
      </c>
      <c r="H1128" t="s">
        <v>981</v>
      </c>
      <c r="I1128">
        <v>4689</v>
      </c>
      <c r="J1128" t="s">
        <v>1108</v>
      </c>
      <c r="K1128" t="s">
        <v>983</v>
      </c>
      <c r="L1128">
        <v>433</v>
      </c>
      <c r="M1128">
        <v>430</v>
      </c>
      <c r="N1128">
        <v>2300</v>
      </c>
      <c r="O1128" t="s">
        <v>984</v>
      </c>
      <c r="P1128">
        <v>0.85565719881980595</v>
      </c>
      <c r="Q1128">
        <v>0.921085549467483</v>
      </c>
      <c r="R1128">
        <v>0.15192764455351501</v>
      </c>
      <c r="S1128">
        <v>1.1861954264649701E-2</v>
      </c>
      <c r="T1128">
        <v>0.793257890970541</v>
      </c>
      <c r="U1128">
        <v>0.793257890970541</v>
      </c>
      <c r="V1128">
        <v>0.36101370523512799</v>
      </c>
      <c r="W1128">
        <v>4.43</v>
      </c>
      <c r="X1128">
        <v>0.41</v>
      </c>
      <c r="Y1128">
        <v>260607</v>
      </c>
      <c r="Z1128">
        <v>14478</v>
      </c>
      <c r="AA1128">
        <v>0.72</v>
      </c>
      <c r="AB1128">
        <v>18</v>
      </c>
      <c r="AC1128">
        <v>9</v>
      </c>
      <c r="AD1128">
        <v>9</v>
      </c>
      <c r="AE1128">
        <v>50</v>
      </c>
      <c r="AF1128">
        <v>11</v>
      </c>
      <c r="AG1128">
        <v>9</v>
      </c>
      <c r="AH1128">
        <v>3</v>
      </c>
      <c r="AI1128">
        <v>6</v>
      </c>
    </row>
    <row r="1129" spans="1:35" x14ac:dyDescent="0.2">
      <c r="A1129" s="102">
        <v>1619</v>
      </c>
      <c r="B1129">
        <v>6028</v>
      </c>
      <c r="C1129" t="s">
        <v>469</v>
      </c>
      <c r="D1129" t="s">
        <v>993</v>
      </c>
      <c r="E1129">
        <v>6150</v>
      </c>
      <c r="F1129">
        <v>6230</v>
      </c>
      <c r="G1129">
        <v>100</v>
      </c>
      <c r="H1129" t="s">
        <v>981</v>
      </c>
      <c r="I1129">
        <v>8425</v>
      </c>
      <c r="J1129" t="s">
        <v>1109</v>
      </c>
      <c r="K1129" t="s">
        <v>987</v>
      </c>
      <c r="L1129">
        <v>2140</v>
      </c>
      <c r="M1129">
        <v>2161</v>
      </c>
      <c r="N1129">
        <v>300</v>
      </c>
      <c r="O1129" t="s">
        <v>984</v>
      </c>
      <c r="P1129">
        <v>0.83859513701232802</v>
      </c>
      <c r="Q1129">
        <v>0.92879343676412696</v>
      </c>
      <c r="R1129">
        <v>0.26964119957752403</v>
      </c>
      <c r="S1129">
        <v>1.86663309662767E-3</v>
      </c>
      <c r="T1129">
        <v>2.0028350817801299</v>
      </c>
      <c r="U1129">
        <v>2.0028350817801299</v>
      </c>
      <c r="V1129">
        <v>2.0941860907784</v>
      </c>
      <c r="W1129">
        <v>16.05</v>
      </c>
      <c r="X1129">
        <v>4.0599999999999996</v>
      </c>
      <c r="Y1129">
        <v>260427</v>
      </c>
      <c r="Z1129">
        <v>20033</v>
      </c>
      <c r="AA1129">
        <v>0.68</v>
      </c>
      <c r="AB1129">
        <v>13</v>
      </c>
      <c r="AC1129">
        <v>8</v>
      </c>
      <c r="AD1129">
        <v>5</v>
      </c>
      <c r="AE1129">
        <v>61.54</v>
      </c>
      <c r="AF1129">
        <v>9</v>
      </c>
      <c r="AG1129">
        <v>8</v>
      </c>
      <c r="AH1129">
        <v>4</v>
      </c>
      <c r="AI1129">
        <v>1</v>
      </c>
    </row>
    <row r="1130" spans="1:35" x14ac:dyDescent="0.2">
      <c r="A1130" s="102">
        <v>3384</v>
      </c>
      <c r="B1130">
        <v>1959</v>
      </c>
      <c r="C1130" t="s">
        <v>1625</v>
      </c>
      <c r="D1130" t="s">
        <v>990</v>
      </c>
      <c r="E1130">
        <v>2965</v>
      </c>
      <c r="F1130">
        <v>2941</v>
      </c>
      <c r="G1130">
        <v>300</v>
      </c>
      <c r="H1130" t="s">
        <v>981</v>
      </c>
      <c r="I1130">
        <v>7270</v>
      </c>
      <c r="J1130" t="s">
        <v>1634</v>
      </c>
      <c r="K1130" t="s">
        <v>996</v>
      </c>
      <c r="L1130">
        <v>2121</v>
      </c>
      <c r="M1130">
        <v>2157.5</v>
      </c>
      <c r="N1130">
        <v>400</v>
      </c>
      <c r="O1130" t="s">
        <v>984</v>
      </c>
      <c r="P1130">
        <v>0.61585545987185597</v>
      </c>
      <c r="Q1130">
        <v>0.885572492461289</v>
      </c>
      <c r="R1130">
        <v>0.44203223507797701</v>
      </c>
      <c r="S1130">
        <v>6.6278907679763702E-2</v>
      </c>
      <c r="T1130">
        <v>0.81154124471132805</v>
      </c>
      <c r="U1130">
        <v>0.81154124471132805</v>
      </c>
      <c r="V1130">
        <v>0.91864210995348605</v>
      </c>
      <c r="W1130">
        <v>7.49</v>
      </c>
      <c r="X1130">
        <v>2.19</v>
      </c>
      <c r="Y1130">
        <v>260348</v>
      </c>
      <c r="Z1130">
        <v>28928</v>
      </c>
      <c r="AA1130">
        <v>1.1100000000000001</v>
      </c>
      <c r="AB1130">
        <v>9</v>
      </c>
      <c r="AC1130">
        <v>5</v>
      </c>
      <c r="AD1130">
        <v>4</v>
      </c>
      <c r="AE1130">
        <v>55.56</v>
      </c>
      <c r="AF1130">
        <v>8</v>
      </c>
      <c r="AG1130">
        <v>5</v>
      </c>
      <c r="AH1130">
        <v>3</v>
      </c>
      <c r="AI1130">
        <v>1</v>
      </c>
    </row>
    <row r="1131" spans="1:35" x14ac:dyDescent="0.2">
      <c r="A1131" s="102">
        <v>2229</v>
      </c>
      <c r="B1131">
        <v>4917</v>
      </c>
      <c r="C1131" t="s">
        <v>1241</v>
      </c>
      <c r="D1131" t="s">
        <v>1003</v>
      </c>
      <c r="E1131">
        <v>2128</v>
      </c>
      <c r="F1131">
        <v>2135</v>
      </c>
      <c r="G1131">
        <v>400</v>
      </c>
      <c r="H1131" t="s">
        <v>981</v>
      </c>
      <c r="I1131">
        <v>6592</v>
      </c>
      <c r="J1131" t="s">
        <v>1153</v>
      </c>
      <c r="K1131" t="s">
        <v>986</v>
      </c>
      <c r="L1131">
        <v>3160</v>
      </c>
      <c r="M1131">
        <v>3160</v>
      </c>
      <c r="N1131">
        <v>300</v>
      </c>
      <c r="O1131" t="s">
        <v>984</v>
      </c>
      <c r="P1131">
        <v>0.938874276274833</v>
      </c>
      <c r="Q1131">
        <v>0.91470070133491999</v>
      </c>
      <c r="R1131">
        <v>8.70312770679812E-4</v>
      </c>
      <c r="S1131">
        <v>2.9658156615965499E-2</v>
      </c>
      <c r="T1131">
        <v>1.0149001775657001</v>
      </c>
      <c r="U1131">
        <v>1.0149001775657001</v>
      </c>
      <c r="V1131">
        <v>0.20187861615913799</v>
      </c>
      <c r="W1131">
        <v>4.21</v>
      </c>
      <c r="X1131">
        <v>9.92</v>
      </c>
      <c r="Y1131">
        <v>260179</v>
      </c>
      <c r="Z1131">
        <v>26018</v>
      </c>
      <c r="AA1131">
        <v>1.44</v>
      </c>
      <c r="AB1131">
        <v>10</v>
      </c>
      <c r="AC1131">
        <v>8</v>
      </c>
      <c r="AD1131">
        <v>2</v>
      </c>
      <c r="AE1131">
        <v>80</v>
      </c>
      <c r="AF1131">
        <v>14</v>
      </c>
      <c r="AG1131">
        <v>5</v>
      </c>
      <c r="AH1131">
        <v>0</v>
      </c>
      <c r="AI1131">
        <v>5</v>
      </c>
    </row>
    <row r="1132" spans="1:35" x14ac:dyDescent="0.2">
      <c r="A1132" s="102">
        <v>1290</v>
      </c>
      <c r="B1132">
        <v>4917</v>
      </c>
      <c r="C1132" t="s">
        <v>1241</v>
      </c>
      <c r="D1132" t="s">
        <v>1003</v>
      </c>
      <c r="E1132">
        <v>2128</v>
      </c>
      <c r="F1132">
        <v>2135</v>
      </c>
      <c r="G1132">
        <v>500</v>
      </c>
      <c r="H1132" t="s">
        <v>981</v>
      </c>
      <c r="I1132">
        <v>8795</v>
      </c>
      <c r="J1132" t="s">
        <v>1178</v>
      </c>
      <c r="K1132" t="s">
        <v>1111</v>
      </c>
      <c r="L1132">
        <v>807</v>
      </c>
      <c r="M1132">
        <v>834</v>
      </c>
      <c r="N1132">
        <v>1300</v>
      </c>
      <c r="O1132" t="s">
        <v>984</v>
      </c>
      <c r="P1132">
        <v>0.89653849777324301</v>
      </c>
      <c r="Q1132">
        <v>0.935138390375858</v>
      </c>
      <c r="R1132">
        <v>9.6524253216246306E-3</v>
      </c>
      <c r="S1132">
        <v>1.8931716712388701E-2</v>
      </c>
      <c r="T1132">
        <v>1.4635124133806301</v>
      </c>
      <c r="U1132">
        <v>1.4635124133806301</v>
      </c>
      <c r="V1132">
        <v>1.15930982268454</v>
      </c>
      <c r="W1132">
        <v>9.48</v>
      </c>
      <c r="X1132">
        <v>1.56</v>
      </c>
      <c r="Y1132">
        <v>259761</v>
      </c>
      <c r="Z1132">
        <v>18554</v>
      </c>
      <c r="AA1132">
        <v>1.03</v>
      </c>
      <c r="AB1132">
        <v>14</v>
      </c>
      <c r="AC1132">
        <v>8</v>
      </c>
      <c r="AD1132">
        <v>6</v>
      </c>
      <c r="AE1132">
        <v>57.14</v>
      </c>
      <c r="AF1132">
        <v>11</v>
      </c>
      <c r="AG1132">
        <v>7</v>
      </c>
      <c r="AH1132">
        <v>4</v>
      </c>
      <c r="AI1132">
        <v>3</v>
      </c>
    </row>
    <row r="1133" spans="1:35" x14ac:dyDescent="0.2">
      <c r="A1133" s="102">
        <v>2802</v>
      </c>
      <c r="B1133">
        <v>3401</v>
      </c>
      <c r="C1133" t="s">
        <v>540</v>
      </c>
      <c r="D1133" t="s">
        <v>1199</v>
      </c>
      <c r="E1133">
        <v>1639</v>
      </c>
      <c r="F1133">
        <v>1645</v>
      </c>
      <c r="G1133">
        <v>600</v>
      </c>
      <c r="H1133" t="s">
        <v>981</v>
      </c>
      <c r="I1133">
        <v>9513</v>
      </c>
      <c r="J1133" t="s">
        <v>1138</v>
      </c>
      <c r="K1133" t="s">
        <v>1026</v>
      </c>
      <c r="L1133">
        <v>1903</v>
      </c>
      <c r="M1133">
        <v>1886</v>
      </c>
      <c r="N1133">
        <v>500</v>
      </c>
      <c r="O1133" t="s">
        <v>984</v>
      </c>
      <c r="P1133">
        <v>0.874312214750673</v>
      </c>
      <c r="Q1133">
        <v>0.90069515058475702</v>
      </c>
      <c r="R1133" s="15">
        <v>0.13457487245145999</v>
      </c>
      <c r="S1133">
        <v>4.1671241885896597E-2</v>
      </c>
      <c r="T1133">
        <v>2.5769073713794999</v>
      </c>
      <c r="U1133">
        <v>2.5769073713794999</v>
      </c>
      <c r="V1133">
        <v>2.3551040909098799</v>
      </c>
      <c r="W1133">
        <v>7.68</v>
      </c>
      <c r="X1133">
        <v>4.67</v>
      </c>
      <c r="Y1133">
        <v>259537</v>
      </c>
      <c r="Z1133">
        <v>17302</v>
      </c>
      <c r="AA1133">
        <v>0.93</v>
      </c>
      <c r="AB1133">
        <v>15</v>
      </c>
      <c r="AC1133">
        <v>9</v>
      </c>
      <c r="AD1133">
        <v>6</v>
      </c>
      <c r="AE1133">
        <v>60</v>
      </c>
      <c r="AF1133">
        <v>12</v>
      </c>
      <c r="AG1133">
        <v>7</v>
      </c>
      <c r="AH1133">
        <v>2</v>
      </c>
      <c r="AI1133">
        <v>6</v>
      </c>
    </row>
    <row r="1134" spans="1:35" x14ac:dyDescent="0.2">
      <c r="A1134" s="102">
        <v>1936</v>
      </c>
      <c r="B1134">
        <v>1824</v>
      </c>
      <c r="C1134" t="s">
        <v>221</v>
      </c>
      <c r="D1134" t="s">
        <v>990</v>
      </c>
      <c r="E1134">
        <v>841</v>
      </c>
      <c r="F1134">
        <v>829</v>
      </c>
      <c r="G1134">
        <v>1300</v>
      </c>
      <c r="H1134" t="s">
        <v>981</v>
      </c>
      <c r="I1134">
        <v>1928</v>
      </c>
      <c r="J1134" t="s">
        <v>216</v>
      </c>
      <c r="K1134" t="s">
        <v>990</v>
      </c>
      <c r="L1134">
        <v>1795</v>
      </c>
      <c r="M1134">
        <v>1830</v>
      </c>
      <c r="N1134">
        <v>600</v>
      </c>
      <c r="O1134" t="s">
        <v>984</v>
      </c>
      <c r="P1134">
        <v>0.94343327319436998</v>
      </c>
      <c r="Q1134">
        <v>0.92190804461540599</v>
      </c>
      <c r="R1134">
        <v>9.6405017519265002E-2</v>
      </c>
      <c r="S1134" s="15">
        <v>4.96613101569909E-2</v>
      </c>
      <c r="T1134">
        <v>0.13137568693389801</v>
      </c>
      <c r="U1134">
        <v>0.13137568693389801</v>
      </c>
      <c r="V1134">
        <v>0.44839488520719201</v>
      </c>
      <c r="W1134">
        <v>0.42</v>
      </c>
      <c r="X1134">
        <v>1.85</v>
      </c>
      <c r="Y1134">
        <v>259151</v>
      </c>
      <c r="Z1134">
        <v>16197</v>
      </c>
      <c r="AA1134">
        <v>0.89</v>
      </c>
      <c r="AB1134">
        <v>16</v>
      </c>
      <c r="AC1134">
        <v>10</v>
      </c>
      <c r="AD1134">
        <v>6</v>
      </c>
      <c r="AE1134">
        <v>62.5</v>
      </c>
      <c r="AF1134">
        <v>11</v>
      </c>
      <c r="AG1134">
        <v>8</v>
      </c>
      <c r="AH1134">
        <v>4</v>
      </c>
      <c r="AI1134">
        <v>4</v>
      </c>
    </row>
    <row r="1135" spans="1:35" x14ac:dyDescent="0.2">
      <c r="A1135" s="102">
        <v>881</v>
      </c>
      <c r="B1135">
        <v>6361</v>
      </c>
      <c r="C1135" t="s">
        <v>615</v>
      </c>
      <c r="D1135" t="s">
        <v>992</v>
      </c>
      <c r="E1135">
        <v>2330</v>
      </c>
      <c r="F1135">
        <v>2265</v>
      </c>
      <c r="G1135">
        <v>400</v>
      </c>
      <c r="H1135" t="s">
        <v>984</v>
      </c>
      <c r="I1135">
        <v>9107</v>
      </c>
      <c r="J1135" t="s">
        <v>1164</v>
      </c>
      <c r="K1135" t="s">
        <v>1165</v>
      </c>
      <c r="L1135">
        <v>1017</v>
      </c>
      <c r="M1135">
        <v>1061</v>
      </c>
      <c r="N1135">
        <v>900</v>
      </c>
      <c r="O1135" t="s">
        <v>981</v>
      </c>
      <c r="P1135">
        <v>0.97459986106770302</v>
      </c>
      <c r="Q1135">
        <v>0.94380606788168098</v>
      </c>
      <c r="R1135">
        <v>1.96595675380641E-2</v>
      </c>
      <c r="S1135">
        <v>5.7056308673884698E-2</v>
      </c>
      <c r="T1135">
        <v>-0.65368012691694599</v>
      </c>
      <c r="U1135">
        <v>0.65368012691694599</v>
      </c>
      <c r="V1135">
        <v>0.165908088450236</v>
      </c>
      <c r="W1135">
        <v>-4.83</v>
      </c>
      <c r="X1135">
        <v>5.4</v>
      </c>
      <c r="Y1135">
        <v>258973</v>
      </c>
      <c r="Z1135">
        <v>12949</v>
      </c>
      <c r="AA1135">
        <v>0.62</v>
      </c>
      <c r="AB1135">
        <v>20</v>
      </c>
      <c r="AC1135">
        <v>12</v>
      </c>
      <c r="AD1135">
        <v>8</v>
      </c>
      <c r="AE1135">
        <v>60</v>
      </c>
      <c r="AF1135">
        <v>8</v>
      </c>
      <c r="AG1135">
        <v>11</v>
      </c>
      <c r="AH1135">
        <v>8</v>
      </c>
      <c r="AI1135">
        <v>1</v>
      </c>
    </row>
    <row r="1136" spans="1:35" x14ac:dyDescent="0.2">
      <c r="A1136" s="102">
        <v>3516</v>
      </c>
      <c r="B1136">
        <v>3197</v>
      </c>
      <c r="C1136" t="s">
        <v>531</v>
      </c>
      <c r="D1136" t="s">
        <v>1004</v>
      </c>
      <c r="E1136">
        <v>1673</v>
      </c>
      <c r="F1136">
        <v>1681</v>
      </c>
      <c r="G1136">
        <v>600</v>
      </c>
      <c r="H1136" t="s">
        <v>981</v>
      </c>
      <c r="I1136">
        <v>4045</v>
      </c>
      <c r="J1136" t="s">
        <v>1228</v>
      </c>
      <c r="K1136" t="s">
        <v>1003</v>
      </c>
      <c r="L1136">
        <v>994</v>
      </c>
      <c r="M1136">
        <v>981</v>
      </c>
      <c r="N1136">
        <v>1000</v>
      </c>
      <c r="O1136" t="s">
        <v>984</v>
      </c>
      <c r="P1136">
        <v>0.52560568561560295</v>
      </c>
      <c r="Q1136">
        <v>0.88180401002886599</v>
      </c>
      <c r="R1136">
        <v>0.22173228493661801</v>
      </c>
      <c r="S1136" s="15">
        <v>3.0035495085425801E-2</v>
      </c>
      <c r="T1136">
        <v>0.35465655434541299</v>
      </c>
      <c r="U1136">
        <v>0.35465655434541299</v>
      </c>
      <c r="V1136">
        <v>9.4409360774396003E-2</v>
      </c>
      <c r="W1136">
        <v>2.92</v>
      </c>
      <c r="X1136">
        <v>2.74</v>
      </c>
      <c r="Y1136">
        <v>258687</v>
      </c>
      <c r="Z1136">
        <v>14372</v>
      </c>
      <c r="AA1136">
        <v>0.74</v>
      </c>
      <c r="AB1136">
        <v>18</v>
      </c>
      <c r="AC1136">
        <v>12</v>
      </c>
      <c r="AD1136">
        <v>6</v>
      </c>
      <c r="AE1136">
        <v>66.67</v>
      </c>
      <c r="AF1136">
        <v>8</v>
      </c>
      <c r="AG1136">
        <v>10</v>
      </c>
      <c r="AH1136">
        <v>5</v>
      </c>
      <c r="AI1136">
        <v>3</v>
      </c>
    </row>
    <row r="1137" spans="1:35" x14ac:dyDescent="0.2">
      <c r="A1137" s="102">
        <v>3532</v>
      </c>
      <c r="B1137">
        <v>4471</v>
      </c>
      <c r="C1137" t="s">
        <v>1320</v>
      </c>
      <c r="D1137" t="s">
        <v>1003</v>
      </c>
      <c r="E1137">
        <v>4470</v>
      </c>
      <c r="F1137">
        <v>4520</v>
      </c>
      <c r="G1137">
        <v>200</v>
      </c>
      <c r="H1137" t="s">
        <v>981</v>
      </c>
      <c r="I1137">
        <v>6269</v>
      </c>
      <c r="J1137" t="s">
        <v>1289</v>
      </c>
      <c r="K1137" t="s">
        <v>992</v>
      </c>
      <c r="L1137">
        <v>1396</v>
      </c>
      <c r="M1137">
        <v>1405</v>
      </c>
      <c r="N1137">
        <v>600</v>
      </c>
      <c r="O1137" t="s">
        <v>984</v>
      </c>
      <c r="P1137">
        <v>0.84015483746990305</v>
      </c>
      <c r="Q1137">
        <v>0.88137261199600103</v>
      </c>
      <c r="R1137">
        <v>1.4324773913921101E-4</v>
      </c>
      <c r="S1137" s="15">
        <v>5.8183016133816198E-2</v>
      </c>
      <c r="T1137">
        <v>1.4351221762879001</v>
      </c>
      <c r="U1137">
        <v>1.4351221762879001</v>
      </c>
      <c r="V1137">
        <v>1.4361263576633101</v>
      </c>
      <c r="W1137">
        <v>16.420000000000002</v>
      </c>
      <c r="X1137">
        <v>6.75</v>
      </c>
      <c r="Y1137">
        <v>258539</v>
      </c>
      <c r="Z1137">
        <v>12927</v>
      </c>
      <c r="AA1137">
        <v>0.84</v>
      </c>
      <c r="AB1137">
        <v>20</v>
      </c>
      <c r="AC1137">
        <v>11</v>
      </c>
      <c r="AD1137">
        <v>9</v>
      </c>
      <c r="AE1137">
        <v>55</v>
      </c>
      <c r="AF1137">
        <v>9</v>
      </c>
      <c r="AG1137">
        <v>10</v>
      </c>
      <c r="AH1137">
        <v>6</v>
      </c>
      <c r="AI1137">
        <v>4</v>
      </c>
    </row>
    <row r="1138" spans="1:35" x14ac:dyDescent="0.2">
      <c r="A1138" s="102">
        <v>3114</v>
      </c>
      <c r="B1138">
        <v>2784</v>
      </c>
      <c r="C1138" t="s">
        <v>813</v>
      </c>
      <c r="D1138" t="s">
        <v>988</v>
      </c>
      <c r="E1138">
        <v>2063</v>
      </c>
      <c r="F1138">
        <v>2090</v>
      </c>
      <c r="G1138">
        <v>300</v>
      </c>
      <c r="H1138" t="s">
        <v>984</v>
      </c>
      <c r="I1138">
        <v>9008</v>
      </c>
      <c r="J1138" t="s">
        <v>1660</v>
      </c>
      <c r="K1138" t="s">
        <v>1065</v>
      </c>
      <c r="L1138">
        <v>5940</v>
      </c>
      <c r="M1138">
        <v>6100</v>
      </c>
      <c r="N1138">
        <v>100</v>
      </c>
      <c r="O1138" t="s">
        <v>981</v>
      </c>
      <c r="P1138">
        <v>0.73494755397579803</v>
      </c>
      <c r="Q1138">
        <v>0.89298327335003802</v>
      </c>
      <c r="R1138">
        <v>2.31633624142664E-3</v>
      </c>
      <c r="S1138">
        <v>5.2218869255055998E-2</v>
      </c>
      <c r="T1138">
        <v>-0.63970864880746703</v>
      </c>
      <c r="U1138">
        <v>0.63970864880746703</v>
      </c>
      <c r="V1138">
        <v>0.50700460343216203</v>
      </c>
      <c r="W1138">
        <v>-3.26</v>
      </c>
      <c r="X1138">
        <v>2.79</v>
      </c>
      <c r="Y1138">
        <v>258480</v>
      </c>
      <c r="Z1138">
        <v>23498</v>
      </c>
      <c r="AA1138">
        <v>1.63</v>
      </c>
      <c r="AB1138">
        <v>11</v>
      </c>
      <c r="AC1138">
        <v>9</v>
      </c>
      <c r="AD1138">
        <v>2</v>
      </c>
      <c r="AE1138">
        <v>81.819999999999993</v>
      </c>
      <c r="AF1138">
        <v>12</v>
      </c>
      <c r="AG1138">
        <v>7</v>
      </c>
      <c r="AH1138">
        <v>1</v>
      </c>
      <c r="AI1138">
        <v>3</v>
      </c>
    </row>
    <row r="1139" spans="1:35" x14ac:dyDescent="0.2">
      <c r="A1139" s="102">
        <v>2661</v>
      </c>
      <c r="B1139">
        <v>3405</v>
      </c>
      <c r="C1139" t="s">
        <v>1397</v>
      </c>
      <c r="D1139" t="s">
        <v>1003</v>
      </c>
      <c r="E1139">
        <v>1061</v>
      </c>
      <c r="F1139">
        <v>1047</v>
      </c>
      <c r="G1139">
        <v>900</v>
      </c>
      <c r="H1139" t="s">
        <v>984</v>
      </c>
      <c r="I1139">
        <v>6361</v>
      </c>
      <c r="J1139" t="s">
        <v>615</v>
      </c>
      <c r="K1139" t="s">
        <v>992</v>
      </c>
      <c r="L1139">
        <v>2330</v>
      </c>
      <c r="M1139">
        <v>2265</v>
      </c>
      <c r="N1139">
        <v>400</v>
      </c>
      <c r="O1139" t="s">
        <v>981</v>
      </c>
      <c r="P1139">
        <v>0.82515956593210205</v>
      </c>
      <c r="Q1139">
        <v>0.904372219163321</v>
      </c>
      <c r="R1139">
        <v>0.159011774832098</v>
      </c>
      <c r="S1139">
        <v>1.8410559455940102E-2</v>
      </c>
      <c r="T1139">
        <v>-0.12721806739061101</v>
      </c>
      <c r="U1139">
        <v>0.12721806739061101</v>
      </c>
      <c r="V1139">
        <v>0.22752907958763199</v>
      </c>
      <c r="W1139">
        <v>-1.18</v>
      </c>
      <c r="X1139">
        <v>4.01</v>
      </c>
      <c r="Y1139">
        <v>258319</v>
      </c>
      <c r="Z1139">
        <v>12301</v>
      </c>
      <c r="AA1139">
        <v>0.59</v>
      </c>
      <c r="AB1139">
        <v>21</v>
      </c>
      <c r="AC1139">
        <v>12</v>
      </c>
      <c r="AD1139">
        <v>9</v>
      </c>
      <c r="AE1139">
        <v>57.14</v>
      </c>
      <c r="AF1139">
        <v>9</v>
      </c>
      <c r="AG1139">
        <v>11</v>
      </c>
      <c r="AH1139">
        <v>7</v>
      </c>
      <c r="AI1139">
        <v>3</v>
      </c>
    </row>
    <row r="1140" spans="1:35" x14ac:dyDescent="0.2">
      <c r="A1140" s="102">
        <v>4296</v>
      </c>
      <c r="B1140">
        <v>3288</v>
      </c>
      <c r="C1140" t="s">
        <v>1010</v>
      </c>
      <c r="D1140" t="s">
        <v>1000</v>
      </c>
      <c r="E1140">
        <v>2513</v>
      </c>
      <c r="F1140">
        <v>2613</v>
      </c>
      <c r="G1140">
        <v>400</v>
      </c>
      <c r="H1140" t="s">
        <v>981</v>
      </c>
      <c r="I1140">
        <v>8604</v>
      </c>
      <c r="J1140" t="s">
        <v>376</v>
      </c>
      <c r="K1140" t="s">
        <v>1118</v>
      </c>
      <c r="L1140">
        <v>405</v>
      </c>
      <c r="M1140">
        <v>407.2</v>
      </c>
      <c r="N1140">
        <v>2600</v>
      </c>
      <c r="O1140" t="s">
        <v>984</v>
      </c>
      <c r="P1140">
        <v>0.75172618909512701</v>
      </c>
      <c r="Q1140">
        <v>0.853545456681022</v>
      </c>
      <c r="R1140">
        <v>0.39324131693464498</v>
      </c>
      <c r="S1140">
        <v>2.7644687446429901E-2</v>
      </c>
      <c r="T1140">
        <v>2.2316015243836098</v>
      </c>
      <c r="U1140">
        <v>2.2316015243836098</v>
      </c>
      <c r="V1140">
        <v>1.23148532697881</v>
      </c>
      <c r="W1140">
        <v>17.04</v>
      </c>
      <c r="X1140">
        <v>1.29</v>
      </c>
      <c r="Y1140">
        <v>258252</v>
      </c>
      <c r="Z1140">
        <v>10330</v>
      </c>
      <c r="AA1140">
        <v>0.53</v>
      </c>
      <c r="AB1140">
        <v>25</v>
      </c>
      <c r="AC1140">
        <v>14</v>
      </c>
      <c r="AD1140">
        <v>11</v>
      </c>
      <c r="AE1140">
        <v>56</v>
      </c>
      <c r="AF1140">
        <v>10</v>
      </c>
      <c r="AG1140">
        <v>13</v>
      </c>
      <c r="AH1140">
        <v>9</v>
      </c>
      <c r="AI1140">
        <v>3</v>
      </c>
    </row>
    <row r="1141" spans="1:35" x14ac:dyDescent="0.2">
      <c r="A1141" s="102">
        <v>3834</v>
      </c>
      <c r="B1141">
        <v>8385</v>
      </c>
      <c r="C1141" t="s">
        <v>712</v>
      </c>
      <c r="D1141" t="s">
        <v>1024</v>
      </c>
      <c r="E1141">
        <v>569</v>
      </c>
      <c r="F1141">
        <v>569</v>
      </c>
      <c r="G1141">
        <v>1900</v>
      </c>
      <c r="H1141" t="s">
        <v>981</v>
      </c>
      <c r="I1141">
        <v>9069</v>
      </c>
      <c r="J1141" t="s">
        <v>1056</v>
      </c>
      <c r="K1141" t="s">
        <v>1065</v>
      </c>
      <c r="L1141">
        <v>861</v>
      </c>
      <c r="M1141">
        <v>843</v>
      </c>
      <c r="N1141">
        <v>1300</v>
      </c>
      <c r="O1141" t="s">
        <v>984</v>
      </c>
      <c r="P1141">
        <v>0.88606994268165196</v>
      </c>
      <c r="Q1141">
        <v>0.87179955823128197</v>
      </c>
      <c r="R1141">
        <v>0.37557639530375297</v>
      </c>
      <c r="S1141">
        <v>2.80490435773251E-2</v>
      </c>
      <c r="T1141">
        <v>1.0366388622111999</v>
      </c>
      <c r="U1141">
        <v>1.0366388622111999</v>
      </c>
      <c r="V1141">
        <v>0.95198118386206199</v>
      </c>
      <c r="W1141">
        <v>5.77</v>
      </c>
      <c r="X1141">
        <v>1.35</v>
      </c>
      <c r="Y1141">
        <v>258242</v>
      </c>
      <c r="Z1141">
        <v>12297</v>
      </c>
      <c r="AA1141">
        <v>0.56999999999999995</v>
      </c>
      <c r="AB1141">
        <v>21</v>
      </c>
      <c r="AC1141">
        <v>13</v>
      </c>
      <c r="AD1141">
        <v>8</v>
      </c>
      <c r="AE1141">
        <v>61.9</v>
      </c>
      <c r="AF1141">
        <v>13</v>
      </c>
      <c r="AG1141">
        <v>8</v>
      </c>
      <c r="AH1141">
        <v>4</v>
      </c>
      <c r="AI1141">
        <v>9</v>
      </c>
    </row>
    <row r="1142" spans="1:35" x14ac:dyDescent="0.2">
      <c r="A1142" s="102">
        <v>3817</v>
      </c>
      <c r="B1142">
        <v>8802</v>
      </c>
      <c r="C1142" t="s">
        <v>1652</v>
      </c>
      <c r="D1142" t="s">
        <v>1000</v>
      </c>
      <c r="E1142">
        <v>1553</v>
      </c>
      <c r="F1142">
        <v>1574.5</v>
      </c>
      <c r="G1142">
        <v>600</v>
      </c>
      <c r="H1142" t="s">
        <v>984</v>
      </c>
      <c r="I1142">
        <v>9716</v>
      </c>
      <c r="J1142" t="s">
        <v>1128</v>
      </c>
      <c r="K1142" t="s">
        <v>993</v>
      </c>
      <c r="L1142">
        <v>868</v>
      </c>
      <c r="M1142">
        <v>867</v>
      </c>
      <c r="N1142">
        <v>1100</v>
      </c>
      <c r="O1142" t="s">
        <v>981</v>
      </c>
      <c r="P1142">
        <v>0.87199611029824298</v>
      </c>
      <c r="Q1142">
        <v>0.87231683095879997</v>
      </c>
      <c r="R1142">
        <v>0.26146747033600598</v>
      </c>
      <c r="S1142">
        <v>2.4970163765650401E-2</v>
      </c>
      <c r="T1142">
        <v>-0.72216668371793802</v>
      </c>
      <c r="U1142">
        <v>0.72216668371793802</v>
      </c>
      <c r="V1142">
        <v>0.59398150155629903</v>
      </c>
      <c r="W1142">
        <v>-7.83</v>
      </c>
      <c r="X1142">
        <v>0.95</v>
      </c>
      <c r="Y1142">
        <v>258222</v>
      </c>
      <c r="Z1142">
        <v>13591</v>
      </c>
      <c r="AA1142">
        <v>0.75</v>
      </c>
      <c r="AB1142">
        <v>19</v>
      </c>
      <c r="AC1142">
        <v>12</v>
      </c>
      <c r="AD1142">
        <v>7</v>
      </c>
      <c r="AE1142">
        <v>63.16</v>
      </c>
      <c r="AF1142">
        <v>11</v>
      </c>
      <c r="AG1142">
        <v>10</v>
      </c>
      <c r="AH1142">
        <v>4</v>
      </c>
      <c r="AI1142">
        <v>5</v>
      </c>
    </row>
    <row r="1143" spans="1:35" x14ac:dyDescent="0.2">
      <c r="A1143" s="102">
        <v>1050</v>
      </c>
      <c r="B1143">
        <v>4471</v>
      </c>
      <c r="C1143" t="s">
        <v>1320</v>
      </c>
      <c r="D1143" t="s">
        <v>1003</v>
      </c>
      <c r="E1143">
        <v>4470</v>
      </c>
      <c r="F1143">
        <v>4520</v>
      </c>
      <c r="G1143">
        <v>200</v>
      </c>
      <c r="H1143" t="s">
        <v>981</v>
      </c>
      <c r="I1143">
        <v>5233</v>
      </c>
      <c r="J1143" t="s">
        <v>1127</v>
      </c>
      <c r="K1143" t="s">
        <v>980</v>
      </c>
      <c r="L1143">
        <v>2127</v>
      </c>
      <c r="M1143">
        <v>2125</v>
      </c>
      <c r="N1143">
        <v>400</v>
      </c>
      <c r="O1143" t="s">
        <v>984</v>
      </c>
      <c r="P1143">
        <v>0.86724777037165202</v>
      </c>
      <c r="Q1143">
        <v>0.94004115013004896</v>
      </c>
      <c r="R1143" s="15">
        <v>0.219848406245579</v>
      </c>
      <c r="S1143" s="15">
        <v>1.14441495528239E-2</v>
      </c>
      <c r="T1143">
        <v>1.5026022316501799</v>
      </c>
      <c r="U1143">
        <v>1.5026022316501799</v>
      </c>
      <c r="V1143">
        <v>1.2983595396146801</v>
      </c>
      <c r="W1143">
        <v>11.82</v>
      </c>
      <c r="X1143">
        <v>5.97</v>
      </c>
      <c r="Y1143">
        <v>258165</v>
      </c>
      <c r="Z1143">
        <v>25816</v>
      </c>
      <c r="AA1143">
        <v>1.24</v>
      </c>
      <c r="AB1143">
        <v>10</v>
      </c>
      <c r="AC1143">
        <v>5</v>
      </c>
      <c r="AD1143">
        <v>5</v>
      </c>
      <c r="AE1143">
        <v>50</v>
      </c>
      <c r="AF1143">
        <v>10</v>
      </c>
      <c r="AG1143">
        <v>5</v>
      </c>
      <c r="AH1143">
        <v>2</v>
      </c>
      <c r="AI1143">
        <v>3</v>
      </c>
    </row>
    <row r="1144" spans="1:35" x14ac:dyDescent="0.2">
      <c r="A1144" s="102">
        <v>1092</v>
      </c>
      <c r="B1144">
        <v>4204</v>
      </c>
      <c r="C1144" t="s">
        <v>226</v>
      </c>
      <c r="D1144" t="s">
        <v>1003</v>
      </c>
      <c r="E1144">
        <v>1337</v>
      </c>
      <c r="F1144">
        <v>1364</v>
      </c>
      <c r="G1144">
        <v>600</v>
      </c>
      <c r="H1144" t="s">
        <v>981</v>
      </c>
      <c r="I1144">
        <v>9787</v>
      </c>
      <c r="J1144" t="s">
        <v>1295</v>
      </c>
      <c r="K1144" t="s">
        <v>993</v>
      </c>
      <c r="L1144">
        <v>2879</v>
      </c>
      <c r="M1144">
        <v>2868</v>
      </c>
      <c r="N1144">
        <v>300</v>
      </c>
      <c r="O1144" t="s">
        <v>984</v>
      </c>
      <c r="P1144">
        <v>0.89819481393456502</v>
      </c>
      <c r="Q1144">
        <v>0.93910862371066395</v>
      </c>
      <c r="R1144" s="15">
        <v>0.350330116736639</v>
      </c>
      <c r="S1144">
        <v>1.31673637228743E-2</v>
      </c>
      <c r="T1144">
        <v>0.50217890092140904</v>
      </c>
      <c r="U1144">
        <v>0.50217890092140904</v>
      </c>
      <c r="V1144">
        <v>8.8579622192417495E-2</v>
      </c>
      <c r="W1144">
        <v>2.75</v>
      </c>
      <c r="X1144">
        <v>4.88</v>
      </c>
      <c r="Y1144">
        <v>257795</v>
      </c>
      <c r="Z1144">
        <v>17186</v>
      </c>
      <c r="AA1144">
        <v>1.1100000000000001</v>
      </c>
      <c r="AB1144">
        <v>15</v>
      </c>
      <c r="AC1144">
        <v>10</v>
      </c>
      <c r="AD1144">
        <v>5</v>
      </c>
      <c r="AE1144">
        <v>66.67</v>
      </c>
      <c r="AF1144">
        <v>10</v>
      </c>
      <c r="AG1144">
        <v>7</v>
      </c>
      <c r="AH1144">
        <v>2</v>
      </c>
      <c r="AI1144">
        <v>6</v>
      </c>
    </row>
    <row r="1145" spans="1:35" x14ac:dyDescent="0.2">
      <c r="A1145" s="102">
        <v>1086</v>
      </c>
      <c r="B1145">
        <v>5020</v>
      </c>
      <c r="C1145" t="s">
        <v>1242</v>
      </c>
      <c r="D1145" t="s">
        <v>1185</v>
      </c>
      <c r="E1145">
        <v>384.3</v>
      </c>
      <c r="F1145">
        <v>381.1</v>
      </c>
      <c r="G1145">
        <v>2700</v>
      </c>
      <c r="H1145" t="s">
        <v>981</v>
      </c>
      <c r="I1145">
        <v>7731</v>
      </c>
      <c r="J1145" t="s">
        <v>1170</v>
      </c>
      <c r="K1145" t="s">
        <v>989</v>
      </c>
      <c r="L1145">
        <v>931</v>
      </c>
      <c r="M1145">
        <v>929</v>
      </c>
      <c r="N1145">
        <v>1100</v>
      </c>
      <c r="O1145" t="s">
        <v>984</v>
      </c>
      <c r="P1145">
        <v>0.93095098549972499</v>
      </c>
      <c r="Q1145">
        <v>0.93919903653586301</v>
      </c>
      <c r="R1145">
        <v>0.10442656424574701</v>
      </c>
      <c r="S1145">
        <v>6.1977256765910697E-2</v>
      </c>
      <c r="T1145">
        <v>1.87113674580682</v>
      </c>
      <c r="U1145">
        <v>1.87113674580682</v>
      </c>
      <c r="V1145">
        <v>1.6436801351954999</v>
      </c>
      <c r="W1145">
        <v>7.45</v>
      </c>
      <c r="X1145">
        <v>0.69</v>
      </c>
      <c r="Y1145">
        <v>257688</v>
      </c>
      <c r="Z1145">
        <v>19822</v>
      </c>
      <c r="AA1145">
        <v>0.91</v>
      </c>
      <c r="AB1145">
        <v>13</v>
      </c>
      <c r="AC1145">
        <v>9</v>
      </c>
      <c r="AD1145">
        <v>4</v>
      </c>
      <c r="AE1145">
        <v>69.23</v>
      </c>
      <c r="AF1145">
        <v>14</v>
      </c>
      <c r="AG1145">
        <v>5</v>
      </c>
      <c r="AH1145">
        <v>1</v>
      </c>
      <c r="AI1145">
        <v>7</v>
      </c>
    </row>
    <row r="1146" spans="1:35" x14ac:dyDescent="0.2">
      <c r="A1146" s="102">
        <v>3421</v>
      </c>
      <c r="B1146">
        <v>1662</v>
      </c>
      <c r="C1146" t="s">
        <v>481</v>
      </c>
      <c r="D1146" t="s">
        <v>1139</v>
      </c>
      <c r="E1146">
        <v>2007</v>
      </c>
      <c r="F1146">
        <v>2085</v>
      </c>
      <c r="G1146">
        <v>500</v>
      </c>
      <c r="H1146" t="s">
        <v>981</v>
      </c>
      <c r="I1146">
        <v>9412</v>
      </c>
      <c r="J1146" t="s">
        <v>470</v>
      </c>
      <c r="K1146" t="s">
        <v>983</v>
      </c>
      <c r="L1146">
        <v>416</v>
      </c>
      <c r="M1146">
        <v>410</v>
      </c>
      <c r="N1146">
        <v>2500</v>
      </c>
      <c r="O1146" t="s">
        <v>984</v>
      </c>
      <c r="P1146">
        <v>0.91763213043057401</v>
      </c>
      <c r="Q1146">
        <v>0.88458542908920501</v>
      </c>
      <c r="R1146">
        <v>0.43950950240763498</v>
      </c>
      <c r="S1146">
        <v>3.87053959721178E-2</v>
      </c>
      <c r="T1146">
        <v>2.5488504385203798E-3</v>
      </c>
      <c r="U1146">
        <v>2.5488504385203798E-3</v>
      </c>
      <c r="V1146">
        <v>0.63303276249836105</v>
      </c>
      <c r="W1146">
        <v>0.03</v>
      </c>
      <c r="X1146">
        <v>1.68</v>
      </c>
      <c r="Y1146">
        <v>257584</v>
      </c>
      <c r="Z1146">
        <v>13557</v>
      </c>
      <c r="AA1146">
        <v>0.73</v>
      </c>
      <c r="AB1146">
        <v>19</v>
      </c>
      <c r="AC1146">
        <v>12</v>
      </c>
      <c r="AD1146">
        <v>7</v>
      </c>
      <c r="AE1146">
        <v>63.16</v>
      </c>
      <c r="AF1146">
        <v>12</v>
      </c>
      <c r="AG1146">
        <v>9</v>
      </c>
      <c r="AH1146">
        <v>5</v>
      </c>
      <c r="AI1146">
        <v>5</v>
      </c>
    </row>
    <row r="1147" spans="1:35" x14ac:dyDescent="0.2">
      <c r="A1147" s="102">
        <v>1500</v>
      </c>
      <c r="B1147">
        <v>1808</v>
      </c>
      <c r="C1147" t="s">
        <v>483</v>
      </c>
      <c r="D1147" t="s">
        <v>990</v>
      </c>
      <c r="E1147">
        <v>1164</v>
      </c>
      <c r="F1147">
        <v>1187</v>
      </c>
      <c r="G1147">
        <v>900</v>
      </c>
      <c r="H1147" t="s">
        <v>981</v>
      </c>
      <c r="I1147">
        <v>8604</v>
      </c>
      <c r="J1147" t="s">
        <v>376</v>
      </c>
      <c r="K1147" t="s">
        <v>1118</v>
      </c>
      <c r="L1147">
        <v>405</v>
      </c>
      <c r="M1147">
        <v>407.2</v>
      </c>
      <c r="N1147">
        <v>2600</v>
      </c>
      <c r="O1147" t="s">
        <v>984</v>
      </c>
      <c r="P1147">
        <v>0.78497630955905295</v>
      </c>
      <c r="Q1147">
        <v>0.931124966627767</v>
      </c>
      <c r="R1147">
        <v>0.43899279731110802</v>
      </c>
      <c r="S1147">
        <v>8.8632862254193201E-2</v>
      </c>
      <c r="T1147">
        <v>1.6439946029551</v>
      </c>
      <c r="U1147">
        <v>1.6439946029551</v>
      </c>
      <c r="V1147">
        <v>1.14367088627532</v>
      </c>
      <c r="W1147">
        <v>8.2200000000000006</v>
      </c>
      <c r="X1147">
        <v>0.9</v>
      </c>
      <c r="Y1147">
        <v>257545</v>
      </c>
      <c r="Z1147">
        <v>11198</v>
      </c>
      <c r="AA1147">
        <v>0.54</v>
      </c>
      <c r="AB1147">
        <v>23</v>
      </c>
      <c r="AC1147">
        <v>15</v>
      </c>
      <c r="AD1147">
        <v>8</v>
      </c>
      <c r="AE1147">
        <v>65.22</v>
      </c>
      <c r="AF1147">
        <v>12</v>
      </c>
      <c r="AG1147">
        <v>8</v>
      </c>
      <c r="AH1147">
        <v>5</v>
      </c>
      <c r="AI1147">
        <v>10</v>
      </c>
    </row>
    <row r="1148" spans="1:35" x14ac:dyDescent="0.2">
      <c r="A1148" s="102">
        <v>3756</v>
      </c>
      <c r="B1148">
        <v>1925</v>
      </c>
      <c r="C1148" t="s">
        <v>1638</v>
      </c>
      <c r="D1148" t="s">
        <v>990</v>
      </c>
      <c r="E1148">
        <v>2390.5</v>
      </c>
      <c r="F1148">
        <v>2416.5</v>
      </c>
      <c r="G1148">
        <v>400</v>
      </c>
      <c r="H1148" t="s">
        <v>984</v>
      </c>
      <c r="I1148">
        <v>9101</v>
      </c>
      <c r="J1148" t="s">
        <v>739</v>
      </c>
      <c r="K1148" t="s">
        <v>1165</v>
      </c>
      <c r="L1148">
        <v>1392</v>
      </c>
      <c r="M1148">
        <v>1404</v>
      </c>
      <c r="N1148">
        <v>700</v>
      </c>
      <c r="O1148" t="s">
        <v>981</v>
      </c>
      <c r="P1148">
        <v>0.90196356586323401</v>
      </c>
      <c r="Q1148">
        <v>0.87433168479889101</v>
      </c>
      <c r="R1148">
        <v>9.3571789278123899E-4</v>
      </c>
      <c r="S1148">
        <v>5.90300357149975E-2</v>
      </c>
      <c r="T1148">
        <v>-2.9968605934461499</v>
      </c>
      <c r="U1148">
        <v>2.9968605934461499</v>
      </c>
      <c r="V1148">
        <v>3.25100161695143</v>
      </c>
      <c r="W1148">
        <v>-13.78</v>
      </c>
      <c r="X1148">
        <v>1.68</v>
      </c>
      <c r="Y1148">
        <v>257332</v>
      </c>
      <c r="Z1148">
        <v>19795</v>
      </c>
      <c r="AA1148">
        <v>1.1299999999999999</v>
      </c>
      <c r="AB1148">
        <v>13</v>
      </c>
      <c r="AC1148">
        <v>7</v>
      </c>
      <c r="AD1148">
        <v>6</v>
      </c>
      <c r="AE1148">
        <v>53.85</v>
      </c>
      <c r="AF1148">
        <v>13</v>
      </c>
      <c r="AG1148">
        <v>6</v>
      </c>
      <c r="AH1148">
        <v>2</v>
      </c>
      <c r="AI1148">
        <v>5</v>
      </c>
    </row>
    <row r="1149" spans="1:35" x14ac:dyDescent="0.2">
      <c r="A1149" s="102">
        <v>45</v>
      </c>
      <c r="B1149">
        <v>4005</v>
      </c>
      <c r="C1149" t="s">
        <v>1166</v>
      </c>
      <c r="D1149" t="s">
        <v>1003</v>
      </c>
      <c r="E1149">
        <v>328</v>
      </c>
      <c r="F1149">
        <v>314</v>
      </c>
      <c r="G1149">
        <v>3300</v>
      </c>
      <c r="H1149" t="s">
        <v>984</v>
      </c>
      <c r="I1149">
        <v>7202</v>
      </c>
      <c r="J1149" t="s">
        <v>637</v>
      </c>
      <c r="K1149" t="s">
        <v>996</v>
      </c>
      <c r="L1149">
        <v>876.6</v>
      </c>
      <c r="M1149">
        <v>873.2</v>
      </c>
      <c r="N1149">
        <v>1200</v>
      </c>
      <c r="O1149" t="s">
        <v>981</v>
      </c>
      <c r="P1149">
        <v>0.95470285281455503</v>
      </c>
      <c r="Q1149">
        <v>0.97612492016298902</v>
      </c>
      <c r="R1149">
        <v>8.9660608983076998E-2</v>
      </c>
      <c r="S1149" s="15">
        <v>1.6031672350789498E-2</v>
      </c>
      <c r="T1149">
        <v>-2.3582897611348401</v>
      </c>
      <c r="U1149">
        <v>2.3582897611348401</v>
      </c>
      <c r="V1149">
        <v>1.80630412943913</v>
      </c>
      <c r="W1149">
        <v>-14.5</v>
      </c>
      <c r="X1149">
        <v>1.1100000000000001</v>
      </c>
      <c r="Y1149">
        <v>257078</v>
      </c>
      <c r="Z1149">
        <v>17139</v>
      </c>
      <c r="AA1149">
        <v>0.84</v>
      </c>
      <c r="AB1149">
        <v>15</v>
      </c>
      <c r="AC1149">
        <v>10</v>
      </c>
      <c r="AD1149">
        <v>5</v>
      </c>
      <c r="AE1149">
        <v>66.67</v>
      </c>
      <c r="AF1149">
        <v>12</v>
      </c>
      <c r="AG1149">
        <v>8</v>
      </c>
      <c r="AH1149">
        <v>2</v>
      </c>
      <c r="AI1149">
        <v>5</v>
      </c>
    </row>
    <row r="1150" spans="1:35" x14ac:dyDescent="0.2">
      <c r="A1150" s="102">
        <v>279</v>
      </c>
      <c r="B1150">
        <v>4188</v>
      </c>
      <c r="C1150" t="s">
        <v>1142</v>
      </c>
      <c r="D1150" t="s">
        <v>1003</v>
      </c>
      <c r="E1150">
        <v>588</v>
      </c>
      <c r="F1150">
        <v>572.4</v>
      </c>
      <c r="G1150">
        <v>1700</v>
      </c>
      <c r="H1150" t="s">
        <v>984</v>
      </c>
      <c r="I1150">
        <v>6592</v>
      </c>
      <c r="J1150" t="s">
        <v>1153</v>
      </c>
      <c r="K1150" t="s">
        <v>986</v>
      </c>
      <c r="L1150">
        <v>3160</v>
      </c>
      <c r="M1150">
        <v>3160</v>
      </c>
      <c r="N1150">
        <v>300</v>
      </c>
      <c r="O1150" t="s">
        <v>981</v>
      </c>
      <c r="P1150">
        <v>0.89970778740294299</v>
      </c>
      <c r="Q1150">
        <v>0.96114349480699901</v>
      </c>
      <c r="R1150">
        <v>0.301323561348666</v>
      </c>
      <c r="S1150">
        <v>6.3776040820663399E-4</v>
      </c>
      <c r="T1150">
        <v>-1.7671762110745901</v>
      </c>
      <c r="U1150">
        <v>1.7671762110745901</v>
      </c>
      <c r="V1150">
        <v>1.44994594391836</v>
      </c>
      <c r="W1150">
        <v>-7.84</v>
      </c>
      <c r="X1150">
        <v>2.65</v>
      </c>
      <c r="Y1150">
        <v>256906</v>
      </c>
      <c r="Z1150">
        <v>12845</v>
      </c>
      <c r="AA1150">
        <v>0.83</v>
      </c>
      <c r="AB1150">
        <v>20</v>
      </c>
      <c r="AC1150">
        <v>14</v>
      </c>
      <c r="AD1150">
        <v>6</v>
      </c>
      <c r="AE1150">
        <v>70</v>
      </c>
      <c r="AF1150">
        <v>12</v>
      </c>
      <c r="AG1150">
        <v>11</v>
      </c>
      <c r="AH1150">
        <v>5</v>
      </c>
      <c r="AI1150">
        <v>4</v>
      </c>
    </row>
    <row r="1151" spans="1:35" x14ac:dyDescent="0.2">
      <c r="A1151" s="102">
        <v>1669</v>
      </c>
      <c r="B1151">
        <v>3865</v>
      </c>
      <c r="C1151" t="s">
        <v>934</v>
      </c>
      <c r="D1151" t="s">
        <v>1143</v>
      </c>
      <c r="E1151">
        <v>390</v>
      </c>
      <c r="F1151">
        <v>391</v>
      </c>
      <c r="G1151">
        <v>2600</v>
      </c>
      <c r="H1151" t="s">
        <v>984</v>
      </c>
      <c r="I1151">
        <v>9766</v>
      </c>
      <c r="J1151" t="s">
        <v>1628</v>
      </c>
      <c r="K1151" t="s">
        <v>983</v>
      </c>
      <c r="L1151">
        <v>3500</v>
      </c>
      <c r="M1151">
        <v>3385</v>
      </c>
      <c r="N1151">
        <v>300</v>
      </c>
      <c r="O1151" t="s">
        <v>981</v>
      </c>
      <c r="P1151">
        <v>0.86005471835727598</v>
      </c>
      <c r="Q1151">
        <v>0.92783250817032703</v>
      </c>
      <c r="R1151">
        <v>0.476594563772614</v>
      </c>
      <c r="S1151">
        <v>7.6917579487709595E-2</v>
      </c>
      <c r="T1151">
        <v>-0.570211235204242</v>
      </c>
      <c r="U1151">
        <v>0.570211235204242</v>
      </c>
      <c r="V1151">
        <v>0.22363602411486899</v>
      </c>
      <c r="W1151">
        <v>-3.07</v>
      </c>
      <c r="X1151">
        <v>0.11</v>
      </c>
      <c r="Y1151">
        <v>256858</v>
      </c>
      <c r="Z1151">
        <v>11675</v>
      </c>
      <c r="AA1151">
        <v>0.5</v>
      </c>
      <c r="AB1151">
        <v>22</v>
      </c>
      <c r="AC1151">
        <v>12</v>
      </c>
      <c r="AD1151">
        <v>10</v>
      </c>
      <c r="AE1151">
        <v>54.55</v>
      </c>
      <c r="AF1151">
        <v>9</v>
      </c>
      <c r="AG1151">
        <v>11</v>
      </c>
      <c r="AH1151">
        <v>8</v>
      </c>
      <c r="AI1151">
        <v>3</v>
      </c>
    </row>
    <row r="1152" spans="1:35" x14ac:dyDescent="0.2">
      <c r="A1152" s="102">
        <v>198</v>
      </c>
      <c r="B1152">
        <v>6472</v>
      </c>
      <c r="C1152" t="s">
        <v>59</v>
      </c>
      <c r="D1152" t="s">
        <v>992</v>
      </c>
      <c r="E1152">
        <v>204</v>
      </c>
      <c r="F1152">
        <v>200</v>
      </c>
      <c r="G1152">
        <v>4900</v>
      </c>
      <c r="H1152" t="s">
        <v>984</v>
      </c>
      <c r="I1152">
        <v>9101</v>
      </c>
      <c r="J1152" t="s">
        <v>739</v>
      </c>
      <c r="K1152" t="s">
        <v>1165</v>
      </c>
      <c r="L1152">
        <v>1392</v>
      </c>
      <c r="M1152">
        <v>1404</v>
      </c>
      <c r="N1152">
        <v>700</v>
      </c>
      <c r="O1152" t="s">
        <v>981</v>
      </c>
      <c r="P1152">
        <v>0.92997499005291595</v>
      </c>
      <c r="Q1152">
        <v>0.96474844463401499</v>
      </c>
      <c r="R1152">
        <v>0.21850634824579401</v>
      </c>
      <c r="S1152">
        <v>1.92953877868343E-2</v>
      </c>
      <c r="T1152">
        <v>-0.78825058953003702</v>
      </c>
      <c r="U1152">
        <v>0.78825058953003702</v>
      </c>
      <c r="V1152">
        <v>0.66298376622948196</v>
      </c>
      <c r="W1152">
        <v>-7.64</v>
      </c>
      <c r="X1152">
        <v>0.28000000000000003</v>
      </c>
      <c r="Y1152">
        <v>256830</v>
      </c>
      <c r="Z1152">
        <v>12230</v>
      </c>
      <c r="AA1152">
        <v>0.62</v>
      </c>
      <c r="AB1152">
        <v>21</v>
      </c>
      <c r="AC1152">
        <v>14</v>
      </c>
      <c r="AD1152">
        <v>7</v>
      </c>
      <c r="AE1152">
        <v>66.67</v>
      </c>
      <c r="AF1152">
        <v>11</v>
      </c>
      <c r="AG1152">
        <v>9</v>
      </c>
      <c r="AH1152">
        <v>5</v>
      </c>
      <c r="AI1152">
        <v>7</v>
      </c>
    </row>
    <row r="1153" spans="1:35" x14ac:dyDescent="0.2">
      <c r="A1153" s="102">
        <v>321</v>
      </c>
      <c r="B1153">
        <v>7278</v>
      </c>
      <c r="C1153" t="s">
        <v>42</v>
      </c>
      <c r="D1153" t="s">
        <v>996</v>
      </c>
      <c r="E1153">
        <v>1575</v>
      </c>
      <c r="F1153">
        <v>1549</v>
      </c>
      <c r="G1153">
        <v>600</v>
      </c>
      <c r="H1153" t="s">
        <v>981</v>
      </c>
      <c r="I1153">
        <v>8309</v>
      </c>
      <c r="J1153" t="s">
        <v>695</v>
      </c>
      <c r="K1153" t="s">
        <v>1024</v>
      </c>
      <c r="L1153">
        <v>2921</v>
      </c>
      <c r="M1153">
        <v>2892</v>
      </c>
      <c r="N1153">
        <v>300</v>
      </c>
      <c r="O1153" t="s">
        <v>984</v>
      </c>
      <c r="P1153">
        <v>0.87914258449989802</v>
      </c>
      <c r="Q1153">
        <v>0.95960738970645898</v>
      </c>
      <c r="R1153">
        <v>0.44142778173897701</v>
      </c>
      <c r="S1153">
        <v>3.3461030938340798E-3</v>
      </c>
      <c r="T1153">
        <v>1.9573623593112099E-2</v>
      </c>
      <c r="U1153">
        <v>1.9573623593112099E-2</v>
      </c>
      <c r="V1153">
        <v>0.16043460673240101</v>
      </c>
      <c r="W1153">
        <v>0.12</v>
      </c>
      <c r="X1153">
        <v>7.12</v>
      </c>
      <c r="Y1153">
        <v>256673</v>
      </c>
      <c r="Z1153">
        <v>25667</v>
      </c>
      <c r="AA1153">
        <v>1.56</v>
      </c>
      <c r="AB1153">
        <v>10</v>
      </c>
      <c r="AC1153">
        <v>8</v>
      </c>
      <c r="AD1153">
        <v>2</v>
      </c>
      <c r="AE1153">
        <v>80</v>
      </c>
      <c r="AF1153">
        <v>10</v>
      </c>
      <c r="AG1153">
        <v>7</v>
      </c>
      <c r="AH1153">
        <v>2</v>
      </c>
      <c r="AI1153">
        <v>1</v>
      </c>
    </row>
    <row r="1154" spans="1:35" x14ac:dyDescent="0.2">
      <c r="A1154" s="102">
        <v>3669</v>
      </c>
      <c r="B1154">
        <v>5463</v>
      </c>
      <c r="C1154" t="s">
        <v>63</v>
      </c>
      <c r="D1154" t="s">
        <v>1022</v>
      </c>
      <c r="E1154">
        <v>2752</v>
      </c>
      <c r="F1154">
        <v>2683</v>
      </c>
      <c r="G1154">
        <v>400</v>
      </c>
      <c r="H1154" t="s">
        <v>981</v>
      </c>
      <c r="I1154">
        <v>9303</v>
      </c>
      <c r="J1154" t="s">
        <v>1279</v>
      </c>
      <c r="K1154" t="s">
        <v>1297</v>
      </c>
      <c r="L1154">
        <v>1269</v>
      </c>
      <c r="M1154">
        <v>1264</v>
      </c>
      <c r="N1154">
        <v>800</v>
      </c>
      <c r="O1154" t="s">
        <v>984</v>
      </c>
      <c r="P1154">
        <v>0.67111401332925302</v>
      </c>
      <c r="Q1154">
        <v>0.87686972848091804</v>
      </c>
      <c r="R1154" s="15">
        <v>0.20045254433019499</v>
      </c>
      <c r="S1154">
        <v>1.74836275501381E-2</v>
      </c>
      <c r="T1154">
        <v>0.53347789413494395</v>
      </c>
      <c r="U1154">
        <v>0.53347789413494395</v>
      </c>
      <c r="V1154">
        <v>1.17037333824621</v>
      </c>
      <c r="W1154">
        <v>2.84</v>
      </c>
      <c r="X1154">
        <v>5.78</v>
      </c>
      <c r="Y1154">
        <v>256558</v>
      </c>
      <c r="Z1154">
        <v>12828</v>
      </c>
      <c r="AA1154">
        <v>0.6</v>
      </c>
      <c r="AB1154">
        <v>20</v>
      </c>
      <c r="AC1154">
        <v>12</v>
      </c>
      <c r="AD1154">
        <v>8</v>
      </c>
      <c r="AE1154">
        <v>60</v>
      </c>
      <c r="AF1154">
        <v>11</v>
      </c>
      <c r="AG1154">
        <v>8</v>
      </c>
      <c r="AH1154">
        <v>5</v>
      </c>
      <c r="AI1154">
        <v>7</v>
      </c>
    </row>
    <row r="1155" spans="1:35" x14ac:dyDescent="0.2">
      <c r="A1155" s="102">
        <v>2735</v>
      </c>
      <c r="B1155">
        <v>1941</v>
      </c>
      <c r="C1155" t="s">
        <v>1269</v>
      </c>
      <c r="D1155" t="s">
        <v>990</v>
      </c>
      <c r="E1155">
        <v>2206</v>
      </c>
      <c r="F1155">
        <v>2222</v>
      </c>
      <c r="G1155">
        <v>400</v>
      </c>
      <c r="H1155" t="s">
        <v>981</v>
      </c>
      <c r="I1155">
        <v>8750</v>
      </c>
      <c r="J1155" t="s">
        <v>27</v>
      </c>
      <c r="K1155" t="s">
        <v>1111</v>
      </c>
      <c r="L1155">
        <v>1257.5</v>
      </c>
      <c r="M1155">
        <v>1233</v>
      </c>
      <c r="N1155">
        <v>700</v>
      </c>
      <c r="O1155" t="s">
        <v>984</v>
      </c>
      <c r="P1155">
        <v>0.81929460403683596</v>
      </c>
      <c r="Q1155">
        <v>0.902481830628309</v>
      </c>
      <c r="R1155">
        <v>2.5239008865486998E-2</v>
      </c>
      <c r="S1155" s="15">
        <v>7.4227041648389997E-3</v>
      </c>
      <c r="T1155">
        <v>1.46987391216742</v>
      </c>
      <c r="U1155">
        <v>1.46987391216742</v>
      </c>
      <c r="V1155">
        <v>0.75863234889285103</v>
      </c>
      <c r="W1155">
        <v>10.18</v>
      </c>
      <c r="X1155">
        <v>2.89</v>
      </c>
      <c r="Y1155">
        <v>256455</v>
      </c>
      <c r="Z1155">
        <v>17097</v>
      </c>
      <c r="AA1155">
        <v>0.89</v>
      </c>
      <c r="AB1155">
        <v>15</v>
      </c>
      <c r="AC1155">
        <v>9</v>
      </c>
      <c r="AD1155">
        <v>6</v>
      </c>
      <c r="AE1155">
        <v>60</v>
      </c>
      <c r="AF1155">
        <v>12</v>
      </c>
      <c r="AG1155">
        <v>9</v>
      </c>
      <c r="AH1155">
        <v>4</v>
      </c>
      <c r="AI1155">
        <v>2</v>
      </c>
    </row>
    <row r="1156" spans="1:35" x14ac:dyDescent="0.2">
      <c r="A1156" s="102">
        <v>2771</v>
      </c>
      <c r="B1156">
        <v>3231</v>
      </c>
      <c r="C1156" t="s">
        <v>378</v>
      </c>
      <c r="D1156" t="s">
        <v>1000</v>
      </c>
      <c r="E1156">
        <v>1770</v>
      </c>
      <c r="F1156">
        <v>1768</v>
      </c>
      <c r="G1156">
        <v>400</v>
      </c>
      <c r="H1156" t="s">
        <v>984</v>
      </c>
      <c r="I1156">
        <v>6028</v>
      </c>
      <c r="J1156" t="s">
        <v>469</v>
      </c>
      <c r="K1156" t="s">
        <v>993</v>
      </c>
      <c r="L1156">
        <v>6150</v>
      </c>
      <c r="M1156">
        <v>6230</v>
      </c>
      <c r="N1156">
        <v>100</v>
      </c>
      <c r="O1156" t="s">
        <v>981</v>
      </c>
      <c r="P1156">
        <v>0.85738445462688295</v>
      </c>
      <c r="Q1156">
        <v>0.90147585066277203</v>
      </c>
      <c r="R1156">
        <v>0.32822832066722002</v>
      </c>
      <c r="S1156">
        <v>5.41773853813147E-3</v>
      </c>
      <c r="T1156">
        <v>-2.3435588901958</v>
      </c>
      <c r="U1156">
        <v>2.3435588901958</v>
      </c>
      <c r="V1156">
        <v>2.48457320980968</v>
      </c>
      <c r="W1156">
        <v>-23.87</v>
      </c>
      <c r="X1156">
        <v>13.52</v>
      </c>
      <c r="Y1156">
        <v>256375</v>
      </c>
      <c r="Z1156">
        <v>19721</v>
      </c>
      <c r="AA1156">
        <v>0.94</v>
      </c>
      <c r="AB1156">
        <v>13</v>
      </c>
      <c r="AC1156">
        <v>8</v>
      </c>
      <c r="AD1156">
        <v>5</v>
      </c>
      <c r="AE1156">
        <v>61.54</v>
      </c>
      <c r="AF1156">
        <v>8</v>
      </c>
      <c r="AG1156">
        <v>7</v>
      </c>
      <c r="AH1156">
        <v>4</v>
      </c>
      <c r="AI1156">
        <v>2</v>
      </c>
    </row>
    <row r="1157" spans="1:35" x14ac:dyDescent="0.2">
      <c r="A1157" s="102">
        <v>3338</v>
      </c>
      <c r="B1157">
        <v>3288</v>
      </c>
      <c r="C1157" t="s">
        <v>1010</v>
      </c>
      <c r="D1157" t="s">
        <v>1000</v>
      </c>
      <c r="E1157">
        <v>2513</v>
      </c>
      <c r="F1157">
        <v>2613</v>
      </c>
      <c r="G1157">
        <v>400</v>
      </c>
      <c r="H1157" t="s">
        <v>981</v>
      </c>
      <c r="I1157">
        <v>6460</v>
      </c>
      <c r="J1157" t="s">
        <v>1200</v>
      </c>
      <c r="K1157" t="s">
        <v>992</v>
      </c>
      <c r="L1157">
        <v>1374</v>
      </c>
      <c r="M1157">
        <v>1376</v>
      </c>
      <c r="N1157">
        <v>800</v>
      </c>
      <c r="O1157" t="s">
        <v>984</v>
      </c>
      <c r="P1157">
        <v>0.91988468061067796</v>
      </c>
      <c r="Q1157">
        <v>0.88704666714010305</v>
      </c>
      <c r="R1157" s="15">
        <v>0.12259961290985601</v>
      </c>
      <c r="S1157">
        <v>5.2768039567863698E-3</v>
      </c>
      <c r="T1157">
        <v>0.69994936992265999</v>
      </c>
      <c r="U1157">
        <v>0.69994936992265999</v>
      </c>
      <c r="V1157">
        <v>0.446695526000776</v>
      </c>
      <c r="W1157">
        <v>5.53</v>
      </c>
      <c r="X1157">
        <v>5.32</v>
      </c>
      <c r="Y1157">
        <v>256329</v>
      </c>
      <c r="Z1157">
        <v>10680</v>
      </c>
      <c r="AA1157">
        <v>0.5</v>
      </c>
      <c r="AB1157">
        <v>24</v>
      </c>
      <c r="AC1157">
        <v>13</v>
      </c>
      <c r="AD1157">
        <v>11</v>
      </c>
      <c r="AE1157">
        <v>54.17</v>
      </c>
      <c r="AF1157">
        <v>6</v>
      </c>
      <c r="AG1157">
        <v>13</v>
      </c>
      <c r="AH1157">
        <v>10</v>
      </c>
      <c r="AI1157">
        <v>1</v>
      </c>
    </row>
    <row r="1158" spans="1:35" x14ac:dyDescent="0.2">
      <c r="A1158" s="102">
        <v>166</v>
      </c>
      <c r="B1158">
        <v>7189</v>
      </c>
      <c r="C1158" t="s">
        <v>41</v>
      </c>
      <c r="D1158" t="s">
        <v>1024</v>
      </c>
      <c r="E1158">
        <v>623</v>
      </c>
      <c r="F1158">
        <v>631</v>
      </c>
      <c r="G1158">
        <v>1700</v>
      </c>
      <c r="H1158" t="s">
        <v>981</v>
      </c>
      <c r="I1158">
        <v>7327</v>
      </c>
      <c r="J1158" t="s">
        <v>1172</v>
      </c>
      <c r="K1158" t="s">
        <v>1024</v>
      </c>
      <c r="L1158">
        <v>2143</v>
      </c>
      <c r="M1158">
        <v>2117</v>
      </c>
      <c r="N1158">
        <v>500</v>
      </c>
      <c r="O1158" t="s">
        <v>984</v>
      </c>
      <c r="P1158">
        <v>0.85538754515859805</v>
      </c>
      <c r="Q1158">
        <v>0.96624982661287595</v>
      </c>
      <c r="R1158">
        <v>9.7607351104642803E-2</v>
      </c>
      <c r="S1158">
        <v>1.2149400222537901E-2</v>
      </c>
      <c r="T1158">
        <v>2.7166131448217001</v>
      </c>
      <c r="U1158">
        <v>2.7166131448217001</v>
      </c>
      <c r="V1158">
        <v>1.75799185710794</v>
      </c>
      <c r="W1158">
        <v>9.16</v>
      </c>
      <c r="X1158">
        <v>1.34</v>
      </c>
      <c r="Y1158">
        <v>255932</v>
      </c>
      <c r="Z1158">
        <v>28437</v>
      </c>
      <c r="AA1158">
        <v>1.41</v>
      </c>
      <c r="AB1158">
        <v>9</v>
      </c>
      <c r="AC1158">
        <v>6</v>
      </c>
      <c r="AD1158">
        <v>3</v>
      </c>
      <c r="AE1158">
        <v>66.67</v>
      </c>
      <c r="AF1158">
        <v>10</v>
      </c>
      <c r="AG1158">
        <v>5</v>
      </c>
      <c r="AH1158">
        <v>1</v>
      </c>
      <c r="AI1158">
        <v>3</v>
      </c>
    </row>
    <row r="1159" spans="1:35" x14ac:dyDescent="0.2">
      <c r="A1159" s="102">
        <v>2690</v>
      </c>
      <c r="B1159">
        <v>3401</v>
      </c>
      <c r="C1159" t="s">
        <v>540</v>
      </c>
      <c r="D1159" t="s">
        <v>1199</v>
      </c>
      <c r="E1159">
        <v>1639</v>
      </c>
      <c r="F1159">
        <v>1645</v>
      </c>
      <c r="G1159">
        <v>600</v>
      </c>
      <c r="H1159" t="s">
        <v>984</v>
      </c>
      <c r="I1159">
        <v>6506</v>
      </c>
      <c r="J1159" t="s">
        <v>1096</v>
      </c>
      <c r="K1159" t="s">
        <v>986</v>
      </c>
      <c r="L1159">
        <v>3500</v>
      </c>
      <c r="M1159">
        <v>3490</v>
      </c>
      <c r="N1159">
        <v>300</v>
      </c>
      <c r="O1159" t="s">
        <v>981</v>
      </c>
      <c r="P1159">
        <v>0.62270440161322405</v>
      </c>
      <c r="Q1159">
        <v>0.903832329573655</v>
      </c>
      <c r="R1159">
        <v>0.40934555259413402</v>
      </c>
      <c r="S1159">
        <v>2.5952452024791402E-3</v>
      </c>
      <c r="T1159">
        <v>-1.6062940302248601</v>
      </c>
      <c r="U1159">
        <v>1.6062940302248601</v>
      </c>
      <c r="V1159">
        <v>1.64268436916993</v>
      </c>
      <c r="W1159">
        <v>-15.57</v>
      </c>
      <c r="X1159">
        <v>5.73</v>
      </c>
      <c r="Y1159">
        <v>255795</v>
      </c>
      <c r="Z1159">
        <v>13463</v>
      </c>
      <c r="AA1159">
        <v>0.63</v>
      </c>
      <c r="AB1159">
        <v>19</v>
      </c>
      <c r="AC1159">
        <v>12</v>
      </c>
      <c r="AD1159">
        <v>7</v>
      </c>
      <c r="AE1159">
        <v>63.16</v>
      </c>
      <c r="AF1159">
        <v>11</v>
      </c>
      <c r="AG1159">
        <v>9</v>
      </c>
      <c r="AH1159">
        <v>6</v>
      </c>
      <c r="AI1159">
        <v>4</v>
      </c>
    </row>
    <row r="1160" spans="1:35" x14ac:dyDescent="0.2">
      <c r="A1160" s="102">
        <v>3402</v>
      </c>
      <c r="B1160">
        <v>1969</v>
      </c>
      <c r="C1160" t="s">
        <v>1254</v>
      </c>
      <c r="D1160" t="s">
        <v>990</v>
      </c>
      <c r="E1160">
        <v>1693</v>
      </c>
      <c r="F1160">
        <v>1678</v>
      </c>
      <c r="G1160">
        <v>600</v>
      </c>
      <c r="H1160" t="s">
        <v>984</v>
      </c>
      <c r="I1160">
        <v>6479</v>
      </c>
      <c r="J1160" t="s">
        <v>466</v>
      </c>
      <c r="K1160" t="s">
        <v>986</v>
      </c>
      <c r="L1160">
        <v>1782</v>
      </c>
      <c r="M1160">
        <v>1767</v>
      </c>
      <c r="N1160">
        <v>600</v>
      </c>
      <c r="O1160" t="s">
        <v>981</v>
      </c>
      <c r="P1160">
        <v>0.79168647121082603</v>
      </c>
      <c r="Q1160">
        <v>0.88513307712866296</v>
      </c>
      <c r="R1160">
        <v>0.23741858242400199</v>
      </c>
      <c r="S1160">
        <v>4.8928612022446402E-2</v>
      </c>
      <c r="T1160">
        <v>-4.8775378693247398E-2</v>
      </c>
      <c r="U1160">
        <v>4.8775378693247398E-2</v>
      </c>
      <c r="V1160">
        <v>0.35118011177223102</v>
      </c>
      <c r="W1160">
        <v>-0.45</v>
      </c>
      <c r="X1160">
        <v>5.04</v>
      </c>
      <c r="Y1160">
        <v>255620</v>
      </c>
      <c r="Z1160">
        <v>12781</v>
      </c>
      <c r="AA1160">
        <v>0.64</v>
      </c>
      <c r="AB1160">
        <v>20</v>
      </c>
      <c r="AC1160">
        <v>13</v>
      </c>
      <c r="AD1160">
        <v>7</v>
      </c>
      <c r="AE1160">
        <v>65</v>
      </c>
      <c r="AF1160">
        <v>8</v>
      </c>
      <c r="AG1160">
        <v>13</v>
      </c>
      <c r="AH1160">
        <v>7</v>
      </c>
      <c r="AI1160">
        <v>0</v>
      </c>
    </row>
    <row r="1161" spans="1:35" x14ac:dyDescent="0.2">
      <c r="A1161" s="102">
        <v>2104</v>
      </c>
      <c r="B1161">
        <v>4204</v>
      </c>
      <c r="C1161" t="s">
        <v>226</v>
      </c>
      <c r="D1161" t="s">
        <v>1003</v>
      </c>
      <c r="E1161">
        <v>1337</v>
      </c>
      <c r="F1161">
        <v>1364</v>
      </c>
      <c r="G1161">
        <v>800</v>
      </c>
      <c r="H1161" t="s">
        <v>984</v>
      </c>
      <c r="I1161">
        <v>7282</v>
      </c>
      <c r="J1161" t="s">
        <v>1173</v>
      </c>
      <c r="K1161" t="s">
        <v>996</v>
      </c>
      <c r="L1161">
        <v>1990</v>
      </c>
      <c r="M1161">
        <v>2060</v>
      </c>
      <c r="N1161">
        <v>500</v>
      </c>
      <c r="O1161" t="s">
        <v>981</v>
      </c>
      <c r="P1161">
        <v>0.90014854365089403</v>
      </c>
      <c r="Q1161">
        <v>0.91772351075401104</v>
      </c>
      <c r="R1161">
        <v>0.40928814455079299</v>
      </c>
      <c r="S1161">
        <v>9.9940474164827195E-2</v>
      </c>
      <c r="T1161">
        <v>-1.83418949959624</v>
      </c>
      <c r="U1161">
        <v>1.83418949959624</v>
      </c>
      <c r="V1161">
        <v>1.70562269119396</v>
      </c>
      <c r="W1161">
        <v>-10.199999999999999</v>
      </c>
      <c r="X1161">
        <v>5.94</v>
      </c>
      <c r="Y1161">
        <v>255461</v>
      </c>
      <c r="Z1161">
        <v>21288</v>
      </c>
      <c r="AA1161">
        <v>1.1000000000000001</v>
      </c>
      <c r="AB1161">
        <v>12</v>
      </c>
      <c r="AC1161">
        <v>7</v>
      </c>
      <c r="AD1161">
        <v>5</v>
      </c>
      <c r="AE1161">
        <v>58.33</v>
      </c>
      <c r="AF1161">
        <v>12</v>
      </c>
      <c r="AG1161">
        <v>6</v>
      </c>
      <c r="AH1161">
        <v>1</v>
      </c>
      <c r="AI1161">
        <v>5</v>
      </c>
    </row>
    <row r="1162" spans="1:35" x14ac:dyDescent="0.2">
      <c r="A1162" s="102">
        <v>2882</v>
      </c>
      <c r="B1162">
        <v>4182</v>
      </c>
      <c r="C1162" t="s">
        <v>44</v>
      </c>
      <c r="D1162" t="s">
        <v>1003</v>
      </c>
      <c r="E1162">
        <v>1438</v>
      </c>
      <c r="F1162">
        <v>1428</v>
      </c>
      <c r="G1162">
        <v>700</v>
      </c>
      <c r="H1162" t="s">
        <v>981</v>
      </c>
      <c r="I1162">
        <v>8806</v>
      </c>
      <c r="J1162" t="s">
        <v>1124</v>
      </c>
      <c r="K1162" t="s">
        <v>1000</v>
      </c>
      <c r="L1162">
        <v>997</v>
      </c>
      <c r="M1162">
        <v>1011</v>
      </c>
      <c r="N1162">
        <v>1000</v>
      </c>
      <c r="O1162" t="s">
        <v>984</v>
      </c>
      <c r="P1162">
        <v>0.96028939352616405</v>
      </c>
      <c r="Q1162">
        <v>0.89878001175713296</v>
      </c>
      <c r="R1162" s="15">
        <v>0.108551693132942</v>
      </c>
      <c r="S1162">
        <v>6.8711154662228199E-2</v>
      </c>
      <c r="T1162">
        <v>0.62829735473821702</v>
      </c>
      <c r="U1162">
        <v>0.62829735473821702</v>
      </c>
      <c r="V1162">
        <v>1.07154146811685</v>
      </c>
      <c r="W1162">
        <v>3.83</v>
      </c>
      <c r="X1162">
        <v>1.1399999999999999</v>
      </c>
      <c r="Y1162">
        <v>255109</v>
      </c>
      <c r="Z1162">
        <v>12755</v>
      </c>
      <c r="AA1162">
        <v>0.64</v>
      </c>
      <c r="AB1162">
        <v>20</v>
      </c>
      <c r="AC1162">
        <v>12</v>
      </c>
      <c r="AD1162">
        <v>8</v>
      </c>
      <c r="AE1162">
        <v>60</v>
      </c>
      <c r="AF1162">
        <v>12</v>
      </c>
      <c r="AG1162">
        <v>9</v>
      </c>
      <c r="AH1162">
        <v>6</v>
      </c>
      <c r="AI1162">
        <v>5</v>
      </c>
    </row>
    <row r="1163" spans="1:35" x14ac:dyDescent="0.2">
      <c r="A1163" s="102">
        <v>282</v>
      </c>
      <c r="B1163">
        <v>3087</v>
      </c>
      <c r="C1163" t="s">
        <v>1192</v>
      </c>
      <c r="D1163" t="s">
        <v>1004</v>
      </c>
      <c r="E1163">
        <v>1730</v>
      </c>
      <c r="F1163">
        <v>1732</v>
      </c>
      <c r="G1163">
        <v>600</v>
      </c>
      <c r="H1163" t="s">
        <v>981</v>
      </c>
      <c r="I1163">
        <v>4203</v>
      </c>
      <c r="J1163" t="s">
        <v>563</v>
      </c>
      <c r="K1163" t="s">
        <v>1003</v>
      </c>
      <c r="L1163">
        <v>2795</v>
      </c>
      <c r="M1163">
        <v>2668</v>
      </c>
      <c r="N1163">
        <v>400</v>
      </c>
      <c r="O1163" t="s">
        <v>984</v>
      </c>
      <c r="P1163">
        <v>0.890434836725018</v>
      </c>
      <c r="Q1163">
        <v>0.96103118629204698</v>
      </c>
      <c r="R1163">
        <v>0.26148301212835001</v>
      </c>
      <c r="S1163" s="15">
        <v>3.3527910617747801E-3</v>
      </c>
      <c r="T1163">
        <v>0.42836587288890399</v>
      </c>
      <c r="U1163">
        <v>0.42836587288890399</v>
      </c>
      <c r="V1163">
        <v>7.8935018764185197E-2</v>
      </c>
      <c r="W1163">
        <v>5</v>
      </c>
      <c r="X1163">
        <v>2.62</v>
      </c>
      <c r="Y1163">
        <v>254837</v>
      </c>
      <c r="Z1163">
        <v>11584</v>
      </c>
      <c r="AA1163">
        <v>0.68</v>
      </c>
      <c r="AB1163">
        <v>22</v>
      </c>
      <c r="AC1163">
        <v>14</v>
      </c>
      <c r="AD1163">
        <v>8</v>
      </c>
      <c r="AE1163">
        <v>63.64</v>
      </c>
      <c r="AF1163">
        <v>8</v>
      </c>
      <c r="AG1163">
        <v>12</v>
      </c>
      <c r="AH1163">
        <v>7</v>
      </c>
      <c r="AI1163">
        <v>3</v>
      </c>
    </row>
    <row r="1164" spans="1:35" x14ac:dyDescent="0.2">
      <c r="A1164" s="102">
        <v>1017</v>
      </c>
      <c r="B1164">
        <v>3076</v>
      </c>
      <c r="C1164" t="s">
        <v>1227</v>
      </c>
      <c r="D1164" t="s">
        <v>988</v>
      </c>
      <c r="E1164">
        <v>1298</v>
      </c>
      <c r="F1164">
        <v>1320</v>
      </c>
      <c r="G1164">
        <v>800</v>
      </c>
      <c r="H1164" t="s">
        <v>984</v>
      </c>
      <c r="I1164">
        <v>5232</v>
      </c>
      <c r="J1164" t="s">
        <v>1606</v>
      </c>
      <c r="K1164" t="s">
        <v>980</v>
      </c>
      <c r="L1164">
        <v>3620</v>
      </c>
      <c r="M1164">
        <v>3640</v>
      </c>
      <c r="N1164">
        <v>300</v>
      </c>
      <c r="O1164" t="s">
        <v>981</v>
      </c>
      <c r="P1164">
        <v>0.83904150488598095</v>
      </c>
      <c r="Q1164">
        <v>0.94057605083387896</v>
      </c>
      <c r="R1164">
        <v>0.363123848904985</v>
      </c>
      <c r="S1164">
        <v>2.0434048518576799E-2</v>
      </c>
      <c r="T1164">
        <v>-1.3939390848452999</v>
      </c>
      <c r="U1164">
        <v>1.3939390848452999</v>
      </c>
      <c r="V1164">
        <v>1.41936101801562</v>
      </c>
      <c r="W1164">
        <v>-9.5</v>
      </c>
      <c r="X1164">
        <v>3.3</v>
      </c>
      <c r="Y1164">
        <v>254794</v>
      </c>
      <c r="Z1164">
        <v>16986</v>
      </c>
      <c r="AA1164">
        <v>0.97</v>
      </c>
      <c r="AB1164">
        <v>15</v>
      </c>
      <c r="AC1164">
        <v>10</v>
      </c>
      <c r="AD1164">
        <v>5</v>
      </c>
      <c r="AE1164">
        <v>66.67</v>
      </c>
      <c r="AF1164">
        <v>10</v>
      </c>
      <c r="AG1164">
        <v>9</v>
      </c>
      <c r="AH1164">
        <v>4</v>
      </c>
      <c r="AI1164">
        <v>2</v>
      </c>
    </row>
    <row r="1165" spans="1:35" x14ac:dyDescent="0.2">
      <c r="A1165" s="102">
        <v>900</v>
      </c>
      <c r="B1165">
        <v>3099</v>
      </c>
      <c r="C1165" t="s">
        <v>33</v>
      </c>
      <c r="D1165" t="s">
        <v>1004</v>
      </c>
      <c r="E1165">
        <v>650</v>
      </c>
      <c r="F1165">
        <v>664</v>
      </c>
      <c r="G1165">
        <v>1500</v>
      </c>
      <c r="H1165" t="s">
        <v>984</v>
      </c>
      <c r="I1165">
        <v>6301</v>
      </c>
      <c r="J1165" t="s">
        <v>52</v>
      </c>
      <c r="K1165" t="s">
        <v>992</v>
      </c>
      <c r="L1165">
        <v>2030</v>
      </c>
      <c r="M1165">
        <v>2033.5</v>
      </c>
      <c r="N1165">
        <v>500</v>
      </c>
      <c r="O1165" t="s">
        <v>981</v>
      </c>
      <c r="P1165">
        <v>0.72280792029899399</v>
      </c>
      <c r="Q1165">
        <v>0.94319770191757102</v>
      </c>
      <c r="R1165" s="15">
        <v>0.49264917488982202</v>
      </c>
      <c r="S1165" s="15">
        <v>3.7747754727697298E-3</v>
      </c>
      <c r="T1165">
        <v>-0.50174148188849699</v>
      </c>
      <c r="U1165">
        <v>0.50174148188849699</v>
      </c>
      <c r="V1165">
        <v>0.85218761158942202</v>
      </c>
      <c r="W1165">
        <v>-3.84</v>
      </c>
      <c r="X1165">
        <v>2.04</v>
      </c>
      <c r="Y1165">
        <v>254759</v>
      </c>
      <c r="Z1165">
        <v>13408</v>
      </c>
      <c r="AA1165">
        <v>0.6</v>
      </c>
      <c r="AB1165">
        <v>19</v>
      </c>
      <c r="AC1165">
        <v>11</v>
      </c>
      <c r="AD1165">
        <v>8</v>
      </c>
      <c r="AE1165">
        <v>57.89</v>
      </c>
      <c r="AF1165">
        <v>10</v>
      </c>
      <c r="AG1165">
        <v>7</v>
      </c>
      <c r="AH1165">
        <v>5</v>
      </c>
      <c r="AI1165">
        <v>7</v>
      </c>
    </row>
    <row r="1166" spans="1:35" x14ac:dyDescent="0.2">
      <c r="A1166" s="102">
        <v>1150</v>
      </c>
      <c r="B1166">
        <v>4917</v>
      </c>
      <c r="C1166" t="s">
        <v>1241</v>
      </c>
      <c r="D1166" t="s">
        <v>1003</v>
      </c>
      <c r="E1166">
        <v>2128</v>
      </c>
      <c r="F1166">
        <v>2135</v>
      </c>
      <c r="G1166">
        <v>500</v>
      </c>
      <c r="H1166" t="s">
        <v>984</v>
      </c>
      <c r="I1166">
        <v>9303</v>
      </c>
      <c r="J1166" t="s">
        <v>1279</v>
      </c>
      <c r="K1166" t="s">
        <v>1297</v>
      </c>
      <c r="L1166">
        <v>1269</v>
      </c>
      <c r="M1166">
        <v>1264</v>
      </c>
      <c r="N1166">
        <v>800</v>
      </c>
      <c r="O1166" t="s">
        <v>981</v>
      </c>
      <c r="P1166">
        <v>0.83405113080759397</v>
      </c>
      <c r="Q1166">
        <v>0.93799016178050199</v>
      </c>
      <c r="R1166">
        <v>0.45349404799490201</v>
      </c>
      <c r="S1166">
        <v>1.7788666557503499E-3</v>
      </c>
      <c r="T1166">
        <v>-0.89272564921946496</v>
      </c>
      <c r="U1166">
        <v>0.89272564921946496</v>
      </c>
      <c r="V1166">
        <v>1.07750503257415</v>
      </c>
      <c r="W1166">
        <v>-4.63</v>
      </c>
      <c r="X1166">
        <v>5.27</v>
      </c>
      <c r="Y1166">
        <v>254338</v>
      </c>
      <c r="Z1166">
        <v>13386</v>
      </c>
      <c r="AA1166">
        <v>0.77</v>
      </c>
      <c r="AB1166">
        <v>19</v>
      </c>
      <c r="AC1166">
        <v>13</v>
      </c>
      <c r="AD1166">
        <v>6</v>
      </c>
      <c r="AE1166">
        <v>68.42</v>
      </c>
      <c r="AF1166">
        <v>14</v>
      </c>
      <c r="AG1166">
        <v>9</v>
      </c>
      <c r="AH1166">
        <v>2</v>
      </c>
      <c r="AI1166">
        <v>8</v>
      </c>
    </row>
    <row r="1167" spans="1:35" x14ac:dyDescent="0.2">
      <c r="A1167" s="102">
        <v>504</v>
      </c>
      <c r="B1167">
        <v>6287</v>
      </c>
      <c r="C1167" t="s">
        <v>1050</v>
      </c>
      <c r="D1167" t="s">
        <v>992</v>
      </c>
      <c r="E1167">
        <v>2164</v>
      </c>
      <c r="F1167">
        <v>2234</v>
      </c>
      <c r="G1167">
        <v>400</v>
      </c>
      <c r="H1167" t="s">
        <v>981</v>
      </c>
      <c r="I1167">
        <v>6361</v>
      </c>
      <c r="J1167" t="s">
        <v>615</v>
      </c>
      <c r="K1167" t="s">
        <v>992</v>
      </c>
      <c r="L1167">
        <v>2330</v>
      </c>
      <c r="M1167">
        <v>2265</v>
      </c>
      <c r="N1167">
        <v>400</v>
      </c>
      <c r="O1167" t="s">
        <v>984</v>
      </c>
      <c r="P1167">
        <v>0.95525105277448796</v>
      </c>
      <c r="Q1167">
        <v>0.95393509715926506</v>
      </c>
      <c r="R1167">
        <v>0.196222481318407</v>
      </c>
      <c r="S1167">
        <v>5.7022242088116099E-2</v>
      </c>
      <c r="T1167">
        <v>0.38342230938975203</v>
      </c>
      <c r="U1167">
        <v>0.38342230938975203</v>
      </c>
      <c r="V1167">
        <v>0.16579480121398599</v>
      </c>
      <c r="W1167">
        <v>1.68</v>
      </c>
      <c r="X1167">
        <v>1.37</v>
      </c>
      <c r="Y1167">
        <v>254261</v>
      </c>
      <c r="Z1167">
        <v>25426</v>
      </c>
      <c r="AA1167">
        <v>1.38</v>
      </c>
      <c r="AB1167">
        <v>10</v>
      </c>
      <c r="AC1167">
        <v>8</v>
      </c>
      <c r="AD1167">
        <v>2</v>
      </c>
      <c r="AE1167">
        <v>80</v>
      </c>
      <c r="AF1167">
        <v>11</v>
      </c>
      <c r="AG1167">
        <v>6</v>
      </c>
      <c r="AH1167">
        <v>1</v>
      </c>
      <c r="AI1167">
        <v>3</v>
      </c>
    </row>
    <row r="1168" spans="1:35" x14ac:dyDescent="0.2">
      <c r="A1168" s="102">
        <v>1367</v>
      </c>
      <c r="B1168">
        <v>4205</v>
      </c>
      <c r="C1168" t="s">
        <v>1089</v>
      </c>
      <c r="D1168" t="s">
        <v>1003</v>
      </c>
      <c r="E1168">
        <v>932</v>
      </c>
      <c r="F1168">
        <v>932</v>
      </c>
      <c r="G1168">
        <v>1100</v>
      </c>
      <c r="H1168" t="s">
        <v>984</v>
      </c>
      <c r="I1168">
        <v>9303</v>
      </c>
      <c r="J1168" t="s">
        <v>1279</v>
      </c>
      <c r="K1168" t="s">
        <v>1297</v>
      </c>
      <c r="L1168">
        <v>1269</v>
      </c>
      <c r="M1168">
        <v>1264</v>
      </c>
      <c r="N1168">
        <v>800</v>
      </c>
      <c r="O1168" t="s">
        <v>981</v>
      </c>
      <c r="P1168">
        <v>0.90437834289667896</v>
      </c>
      <c r="Q1168">
        <v>0.93378254698877505</v>
      </c>
      <c r="R1168" s="15">
        <v>0.37576792549559701</v>
      </c>
      <c r="S1168">
        <v>7.1206546928984898E-2</v>
      </c>
      <c r="T1168">
        <v>-0.27321141392774101</v>
      </c>
      <c r="U1168">
        <v>0.27321141392774101</v>
      </c>
      <c r="V1168">
        <v>0.12856368016761199</v>
      </c>
      <c r="W1168">
        <v>-2.4900000000000002</v>
      </c>
      <c r="X1168">
        <v>1.38</v>
      </c>
      <c r="Y1168">
        <v>254153</v>
      </c>
      <c r="Z1168">
        <v>12708</v>
      </c>
      <c r="AA1168">
        <v>0.57999999999999996</v>
      </c>
      <c r="AB1168">
        <v>20</v>
      </c>
      <c r="AC1168">
        <v>13</v>
      </c>
      <c r="AD1168">
        <v>7</v>
      </c>
      <c r="AE1168">
        <v>65</v>
      </c>
      <c r="AF1168">
        <v>11</v>
      </c>
      <c r="AG1168">
        <v>9</v>
      </c>
      <c r="AH1168">
        <v>5</v>
      </c>
      <c r="AI1168">
        <v>6</v>
      </c>
    </row>
    <row r="1169" spans="1:35" x14ac:dyDescent="0.2">
      <c r="A1169" s="102">
        <v>440</v>
      </c>
      <c r="B1169">
        <v>7211</v>
      </c>
      <c r="C1169" t="s">
        <v>25</v>
      </c>
      <c r="D1169" t="s">
        <v>996</v>
      </c>
      <c r="E1169">
        <v>295</v>
      </c>
      <c r="F1169">
        <v>288</v>
      </c>
      <c r="G1169">
        <v>3100</v>
      </c>
      <c r="H1169" t="s">
        <v>984</v>
      </c>
      <c r="I1169">
        <v>7943</v>
      </c>
      <c r="J1169" t="s">
        <v>1646</v>
      </c>
      <c r="K1169" t="s">
        <v>980</v>
      </c>
      <c r="L1169">
        <v>2195</v>
      </c>
      <c r="M1169">
        <v>2230</v>
      </c>
      <c r="N1169">
        <v>400</v>
      </c>
      <c r="O1169" t="s">
        <v>981</v>
      </c>
      <c r="P1169">
        <v>0.821635258529404</v>
      </c>
      <c r="Q1169">
        <v>0.95575439410125296</v>
      </c>
      <c r="R1169">
        <v>0.21861758508868001</v>
      </c>
      <c r="S1169" s="15">
        <v>2.5287326217264101E-3</v>
      </c>
      <c r="T1169">
        <v>-2.8218422500007798</v>
      </c>
      <c r="U1169">
        <v>2.8218422500007798</v>
      </c>
      <c r="V1169">
        <v>2.74595864433513</v>
      </c>
      <c r="W1169">
        <v>-19.36</v>
      </c>
      <c r="X1169">
        <v>0.09</v>
      </c>
      <c r="Y1169">
        <v>254108</v>
      </c>
      <c r="Z1169">
        <v>14117</v>
      </c>
      <c r="AA1169">
        <v>0.72</v>
      </c>
      <c r="AB1169">
        <v>18</v>
      </c>
      <c r="AC1169">
        <v>11</v>
      </c>
      <c r="AD1169">
        <v>7</v>
      </c>
      <c r="AE1169">
        <v>61.11</v>
      </c>
      <c r="AF1169">
        <v>12</v>
      </c>
      <c r="AG1169">
        <v>8</v>
      </c>
      <c r="AH1169">
        <v>4</v>
      </c>
      <c r="AI1169">
        <v>6</v>
      </c>
    </row>
    <row r="1170" spans="1:35" x14ac:dyDescent="0.2">
      <c r="A1170" s="102">
        <v>2478</v>
      </c>
      <c r="B1170">
        <v>1605</v>
      </c>
      <c r="C1170" t="s">
        <v>1156</v>
      </c>
      <c r="D1170" t="s">
        <v>1139</v>
      </c>
      <c r="E1170">
        <v>692</v>
      </c>
      <c r="F1170">
        <v>709.3</v>
      </c>
      <c r="G1170">
        <v>1400</v>
      </c>
      <c r="H1170" t="s">
        <v>981</v>
      </c>
      <c r="I1170">
        <v>3291</v>
      </c>
      <c r="J1170" t="s">
        <v>55</v>
      </c>
      <c r="K1170" t="s">
        <v>1000</v>
      </c>
      <c r="L1170">
        <v>1320</v>
      </c>
      <c r="M1170">
        <v>1382</v>
      </c>
      <c r="N1170">
        <v>700</v>
      </c>
      <c r="O1170" t="s">
        <v>984</v>
      </c>
      <c r="P1170">
        <v>0.71462519385043399</v>
      </c>
      <c r="Q1170">
        <v>0.90883314456183395</v>
      </c>
      <c r="R1170">
        <v>0.222861355419709</v>
      </c>
      <c r="S1170">
        <v>1.32810439791803E-3</v>
      </c>
      <c r="T1170">
        <v>1.0545464166620401E-2</v>
      </c>
      <c r="U1170">
        <v>1.0545464166620401E-2</v>
      </c>
      <c r="V1170">
        <v>0.281919050855991</v>
      </c>
      <c r="W1170">
        <v>0.16</v>
      </c>
      <c r="X1170">
        <v>2.65</v>
      </c>
      <c r="Y1170">
        <v>254100</v>
      </c>
      <c r="Z1170">
        <v>9075</v>
      </c>
      <c r="AA1170">
        <v>0.43</v>
      </c>
      <c r="AB1170">
        <v>28</v>
      </c>
      <c r="AC1170">
        <v>18</v>
      </c>
      <c r="AD1170">
        <v>10</v>
      </c>
      <c r="AE1170">
        <v>64.290000000000006</v>
      </c>
      <c r="AF1170">
        <v>10</v>
      </c>
      <c r="AG1170">
        <v>14</v>
      </c>
      <c r="AH1170">
        <v>9</v>
      </c>
      <c r="AI1170">
        <v>5</v>
      </c>
    </row>
    <row r="1171" spans="1:35" x14ac:dyDescent="0.2">
      <c r="A1171" s="102">
        <v>1916</v>
      </c>
      <c r="B1171">
        <v>2730</v>
      </c>
      <c r="C1171" t="s">
        <v>510</v>
      </c>
      <c r="D1171" t="s">
        <v>1004</v>
      </c>
      <c r="E1171">
        <v>951</v>
      </c>
      <c r="F1171">
        <v>946</v>
      </c>
      <c r="G1171">
        <v>1000</v>
      </c>
      <c r="H1171" t="s">
        <v>981</v>
      </c>
      <c r="I1171">
        <v>5471</v>
      </c>
      <c r="J1171" t="s">
        <v>1146</v>
      </c>
      <c r="K1171" t="s">
        <v>1022</v>
      </c>
      <c r="L1171">
        <v>3270</v>
      </c>
      <c r="M1171">
        <v>3160</v>
      </c>
      <c r="N1171">
        <v>300</v>
      </c>
      <c r="O1171" t="s">
        <v>984</v>
      </c>
      <c r="P1171">
        <v>0.73809392579162303</v>
      </c>
      <c r="Q1171">
        <v>0.92245914340803203</v>
      </c>
      <c r="R1171">
        <v>0.1356639588029</v>
      </c>
      <c r="S1171">
        <v>2.2266819946414499E-2</v>
      </c>
      <c r="T1171">
        <v>2.4877544782255598</v>
      </c>
      <c r="U1171">
        <v>2.4877544782255598</v>
      </c>
      <c r="V1171">
        <v>0.69511306631804204</v>
      </c>
      <c r="W1171">
        <v>13.23</v>
      </c>
      <c r="X1171">
        <v>0.21</v>
      </c>
      <c r="Y1171">
        <v>254090</v>
      </c>
      <c r="Z1171">
        <v>15881</v>
      </c>
      <c r="AA1171">
        <v>0.85</v>
      </c>
      <c r="AB1171">
        <v>16</v>
      </c>
      <c r="AC1171">
        <v>11</v>
      </c>
      <c r="AD1171">
        <v>5</v>
      </c>
      <c r="AE1171">
        <v>68.75</v>
      </c>
      <c r="AF1171">
        <v>14</v>
      </c>
      <c r="AG1171">
        <v>7</v>
      </c>
      <c r="AH1171">
        <v>4</v>
      </c>
      <c r="AI1171">
        <v>5</v>
      </c>
    </row>
    <row r="1172" spans="1:35" x14ac:dyDescent="0.2">
      <c r="A1172" s="102">
        <v>218</v>
      </c>
      <c r="B1172">
        <v>5714</v>
      </c>
      <c r="C1172" t="s">
        <v>594</v>
      </c>
      <c r="D1172" t="s">
        <v>994</v>
      </c>
      <c r="E1172">
        <v>3060</v>
      </c>
      <c r="F1172">
        <v>3090</v>
      </c>
      <c r="G1172">
        <v>300</v>
      </c>
      <c r="H1172" t="s">
        <v>981</v>
      </c>
      <c r="I1172">
        <v>8306</v>
      </c>
      <c r="J1172" t="s">
        <v>1123</v>
      </c>
      <c r="K1172" t="s">
        <v>1024</v>
      </c>
      <c r="L1172">
        <v>409</v>
      </c>
      <c r="M1172">
        <v>407.4</v>
      </c>
      <c r="N1172">
        <v>2300</v>
      </c>
      <c r="O1172" t="s">
        <v>984</v>
      </c>
      <c r="P1172">
        <v>0.93430192362466502</v>
      </c>
      <c r="Q1172">
        <v>0.96346275185207597</v>
      </c>
      <c r="R1172">
        <v>0.21971992342535801</v>
      </c>
      <c r="S1172">
        <v>2.8510089608564299E-3</v>
      </c>
      <c r="T1172">
        <v>2.6357237780725802</v>
      </c>
      <c r="U1172">
        <v>2.6357237780725802</v>
      </c>
      <c r="V1172">
        <v>2.2881072282116399</v>
      </c>
      <c r="W1172">
        <v>9.94</v>
      </c>
      <c r="X1172">
        <v>1.08</v>
      </c>
      <c r="Y1172">
        <v>253630</v>
      </c>
      <c r="Z1172">
        <v>12682</v>
      </c>
      <c r="AA1172">
        <v>0.72</v>
      </c>
      <c r="AB1172">
        <v>20</v>
      </c>
      <c r="AC1172">
        <v>12</v>
      </c>
      <c r="AD1172">
        <v>8</v>
      </c>
      <c r="AE1172">
        <v>60</v>
      </c>
      <c r="AF1172">
        <v>14</v>
      </c>
      <c r="AG1172">
        <v>8</v>
      </c>
      <c r="AH1172">
        <v>4</v>
      </c>
      <c r="AI1172">
        <v>8</v>
      </c>
    </row>
    <row r="1173" spans="1:35" x14ac:dyDescent="0.2">
      <c r="A1173" s="102">
        <v>54</v>
      </c>
      <c r="B1173">
        <v>4205</v>
      </c>
      <c r="C1173" t="s">
        <v>1089</v>
      </c>
      <c r="D1173" t="s">
        <v>1003</v>
      </c>
      <c r="E1173">
        <v>932</v>
      </c>
      <c r="F1173">
        <v>932</v>
      </c>
      <c r="G1173">
        <v>1000</v>
      </c>
      <c r="H1173" t="s">
        <v>981</v>
      </c>
      <c r="I1173">
        <v>6135</v>
      </c>
      <c r="J1173" t="s">
        <v>1631</v>
      </c>
      <c r="K1173" t="s">
        <v>992</v>
      </c>
      <c r="L1173">
        <v>3065</v>
      </c>
      <c r="M1173">
        <v>3095</v>
      </c>
      <c r="N1173">
        <v>300</v>
      </c>
      <c r="O1173" t="s">
        <v>984</v>
      </c>
      <c r="P1173">
        <v>0.96592414551444294</v>
      </c>
      <c r="Q1173">
        <v>0.97505072269346105</v>
      </c>
      <c r="R1173">
        <v>4.7108365628486103E-2</v>
      </c>
      <c r="S1173">
        <v>2.7558462644659799E-4</v>
      </c>
      <c r="T1173">
        <v>1.1014682215323699</v>
      </c>
      <c r="U1173">
        <v>1.1014682215323699</v>
      </c>
      <c r="V1173">
        <v>1.2582760650807501</v>
      </c>
      <c r="W1173">
        <v>3.73</v>
      </c>
      <c r="X1173">
        <v>0.38</v>
      </c>
      <c r="Y1173">
        <v>253593</v>
      </c>
      <c r="Z1173">
        <v>19507</v>
      </c>
      <c r="AA1173">
        <v>1.1399999999999999</v>
      </c>
      <c r="AB1173">
        <v>13</v>
      </c>
      <c r="AC1173">
        <v>10</v>
      </c>
      <c r="AD1173">
        <v>3</v>
      </c>
      <c r="AE1173">
        <v>76.92</v>
      </c>
      <c r="AF1173">
        <v>14</v>
      </c>
      <c r="AG1173">
        <v>6</v>
      </c>
      <c r="AH1173">
        <v>1</v>
      </c>
      <c r="AI1173">
        <v>6</v>
      </c>
    </row>
    <row r="1174" spans="1:35" x14ac:dyDescent="0.2">
      <c r="A1174" s="102">
        <v>1235</v>
      </c>
      <c r="B1174">
        <v>4208</v>
      </c>
      <c r="C1174" t="s">
        <v>1120</v>
      </c>
      <c r="D1174" t="s">
        <v>1003</v>
      </c>
      <c r="E1174">
        <v>1716</v>
      </c>
      <c r="F1174">
        <v>1689</v>
      </c>
      <c r="G1174">
        <v>600</v>
      </c>
      <c r="H1174" t="s">
        <v>984</v>
      </c>
      <c r="I1174">
        <v>7453</v>
      </c>
      <c r="J1174" t="s">
        <v>50</v>
      </c>
      <c r="K1174" t="s">
        <v>1004</v>
      </c>
      <c r="L1174">
        <v>1455</v>
      </c>
      <c r="M1174">
        <v>1465</v>
      </c>
      <c r="N1174">
        <v>700</v>
      </c>
      <c r="O1174" t="s">
        <v>981</v>
      </c>
      <c r="P1174">
        <v>0.90675478173179003</v>
      </c>
      <c r="Q1174">
        <v>0.93624101630571899</v>
      </c>
      <c r="R1174" s="15">
        <v>3.3232985960681201E-2</v>
      </c>
      <c r="S1174">
        <v>8.6418115066719207E-3</v>
      </c>
      <c r="T1174">
        <v>-1.5991057595151801</v>
      </c>
      <c r="U1174">
        <v>1.5991057595151801</v>
      </c>
      <c r="V1174">
        <v>1.3088872732223999</v>
      </c>
      <c r="W1174">
        <v>-16.510000000000002</v>
      </c>
      <c r="X1174">
        <v>1.19</v>
      </c>
      <c r="Y1174">
        <v>253427</v>
      </c>
      <c r="Z1174">
        <v>21119</v>
      </c>
      <c r="AA1174">
        <v>1.03</v>
      </c>
      <c r="AB1174">
        <v>12</v>
      </c>
      <c r="AC1174">
        <v>8</v>
      </c>
      <c r="AD1174">
        <v>4</v>
      </c>
      <c r="AE1174">
        <v>66.67</v>
      </c>
      <c r="AF1174">
        <v>11</v>
      </c>
      <c r="AG1174">
        <v>6</v>
      </c>
      <c r="AH1174">
        <v>2</v>
      </c>
      <c r="AI1174">
        <v>4</v>
      </c>
    </row>
    <row r="1175" spans="1:35" x14ac:dyDescent="0.2">
      <c r="A1175" s="102">
        <v>1967</v>
      </c>
      <c r="B1175">
        <v>7731</v>
      </c>
      <c r="C1175" t="s">
        <v>1170</v>
      </c>
      <c r="D1175" t="s">
        <v>989</v>
      </c>
      <c r="E1175">
        <v>931</v>
      </c>
      <c r="F1175">
        <v>929</v>
      </c>
      <c r="G1175">
        <v>1200</v>
      </c>
      <c r="H1175" t="s">
        <v>984</v>
      </c>
      <c r="I1175">
        <v>8179</v>
      </c>
      <c r="J1175" t="s">
        <v>681</v>
      </c>
      <c r="K1175" t="s">
        <v>1004</v>
      </c>
      <c r="L1175">
        <v>1700</v>
      </c>
      <c r="M1175">
        <v>1812</v>
      </c>
      <c r="N1175">
        <v>600</v>
      </c>
      <c r="O1175" t="s">
        <v>981</v>
      </c>
      <c r="P1175">
        <v>0.72785885818727103</v>
      </c>
      <c r="Q1175">
        <v>0.921217491772652</v>
      </c>
      <c r="R1175">
        <v>0.20394807540541701</v>
      </c>
      <c r="S1175">
        <v>9.3233072962393096E-2</v>
      </c>
      <c r="T1175">
        <v>-1.46247403166284</v>
      </c>
      <c r="U1175">
        <v>1.46247403166284</v>
      </c>
      <c r="V1175">
        <v>0.54123288606196596</v>
      </c>
      <c r="W1175">
        <v>-10.37</v>
      </c>
      <c r="X1175">
        <v>2.54</v>
      </c>
      <c r="Y1175">
        <v>253351</v>
      </c>
      <c r="Z1175">
        <v>16890</v>
      </c>
      <c r="AA1175">
        <v>0.84</v>
      </c>
      <c r="AB1175">
        <v>15</v>
      </c>
      <c r="AC1175">
        <v>8</v>
      </c>
      <c r="AD1175">
        <v>7</v>
      </c>
      <c r="AE1175">
        <v>53.33</v>
      </c>
      <c r="AF1175">
        <v>11</v>
      </c>
      <c r="AG1175">
        <v>6</v>
      </c>
      <c r="AH1175">
        <v>4</v>
      </c>
      <c r="AI1175">
        <v>5</v>
      </c>
    </row>
    <row r="1176" spans="1:35" x14ac:dyDescent="0.2">
      <c r="A1176" s="102">
        <v>4186</v>
      </c>
      <c r="B1176">
        <v>4507</v>
      </c>
      <c r="C1176" t="s">
        <v>1322</v>
      </c>
      <c r="D1176" t="s">
        <v>1001</v>
      </c>
      <c r="E1176">
        <v>5647</v>
      </c>
      <c r="F1176">
        <v>5623</v>
      </c>
      <c r="G1176">
        <v>100</v>
      </c>
      <c r="H1176" t="s">
        <v>981</v>
      </c>
      <c r="I1176">
        <v>8750</v>
      </c>
      <c r="J1176" t="s">
        <v>27</v>
      </c>
      <c r="K1176" t="s">
        <v>1111</v>
      </c>
      <c r="L1176">
        <v>1257.5</v>
      </c>
      <c r="M1176">
        <v>1233</v>
      </c>
      <c r="N1176">
        <v>500</v>
      </c>
      <c r="O1176" t="s">
        <v>984</v>
      </c>
      <c r="P1176">
        <v>0.81669626259233397</v>
      </c>
      <c r="Q1176">
        <v>0.85830738385809302</v>
      </c>
      <c r="R1176">
        <v>0.242317539975553</v>
      </c>
      <c r="S1176">
        <v>4.8385782747398298E-2</v>
      </c>
      <c r="T1176">
        <v>1.78248793881122</v>
      </c>
      <c r="U1176">
        <v>1.78248793881122</v>
      </c>
      <c r="V1176">
        <v>1.3282626880047901</v>
      </c>
      <c r="W1176">
        <v>9.8699999999999992</v>
      </c>
      <c r="X1176">
        <v>9.64</v>
      </c>
      <c r="Y1176">
        <v>253268</v>
      </c>
      <c r="Z1176">
        <v>14070</v>
      </c>
      <c r="AA1176">
        <v>0.87</v>
      </c>
      <c r="AB1176">
        <v>18</v>
      </c>
      <c r="AC1176">
        <v>11</v>
      </c>
      <c r="AD1176">
        <v>7</v>
      </c>
      <c r="AE1176">
        <v>61.11</v>
      </c>
      <c r="AF1176">
        <v>13</v>
      </c>
      <c r="AG1176">
        <v>8</v>
      </c>
      <c r="AH1176">
        <v>4</v>
      </c>
      <c r="AI1176">
        <v>6</v>
      </c>
    </row>
    <row r="1177" spans="1:35" x14ac:dyDescent="0.2">
      <c r="A1177" s="102">
        <v>2734</v>
      </c>
      <c r="B1177">
        <v>8276</v>
      </c>
      <c r="C1177" t="s">
        <v>691</v>
      </c>
      <c r="D1177" t="s">
        <v>1004</v>
      </c>
      <c r="E1177">
        <v>1798</v>
      </c>
      <c r="F1177">
        <v>1811</v>
      </c>
      <c r="G1177">
        <v>600</v>
      </c>
      <c r="H1177" t="s">
        <v>981</v>
      </c>
      <c r="I1177">
        <v>9507</v>
      </c>
      <c r="J1177" t="s">
        <v>1071</v>
      </c>
      <c r="K1177" t="s">
        <v>1026</v>
      </c>
      <c r="L1177">
        <v>804</v>
      </c>
      <c r="M1177">
        <v>793</v>
      </c>
      <c r="N1177">
        <v>1400</v>
      </c>
      <c r="O1177" t="s">
        <v>984</v>
      </c>
      <c r="P1177">
        <v>0.79178650490769698</v>
      </c>
      <c r="Q1177">
        <v>0.90251396273242401</v>
      </c>
      <c r="R1177" s="15">
        <v>0.46584284068673798</v>
      </c>
      <c r="S1177">
        <v>1.6738456629353402E-2</v>
      </c>
      <c r="T1177">
        <v>1.6663487883247099</v>
      </c>
      <c r="U1177">
        <v>1.6663487883247099</v>
      </c>
      <c r="V1177">
        <v>1.0818883727236599</v>
      </c>
      <c r="W1177">
        <v>6.03</v>
      </c>
      <c r="X1177">
        <v>2.17</v>
      </c>
      <c r="Y1177">
        <v>252972</v>
      </c>
      <c r="Z1177">
        <v>10999</v>
      </c>
      <c r="AA1177">
        <v>0.54</v>
      </c>
      <c r="AB1177">
        <v>23</v>
      </c>
      <c r="AC1177">
        <v>14</v>
      </c>
      <c r="AD1177">
        <v>9</v>
      </c>
      <c r="AE1177">
        <v>60.87</v>
      </c>
      <c r="AF1177">
        <v>12</v>
      </c>
      <c r="AG1177">
        <v>9</v>
      </c>
      <c r="AH1177">
        <v>6</v>
      </c>
      <c r="AI1177">
        <v>8</v>
      </c>
    </row>
    <row r="1178" spans="1:35" x14ac:dyDescent="0.2">
      <c r="A1178" s="102">
        <v>3503</v>
      </c>
      <c r="B1178">
        <v>1925</v>
      </c>
      <c r="C1178" t="s">
        <v>1638</v>
      </c>
      <c r="D1178" t="s">
        <v>990</v>
      </c>
      <c r="E1178">
        <v>2390.5</v>
      </c>
      <c r="F1178">
        <v>2416.5</v>
      </c>
      <c r="G1178">
        <v>400</v>
      </c>
      <c r="H1178" t="s">
        <v>984</v>
      </c>
      <c r="I1178">
        <v>7240</v>
      </c>
      <c r="J1178" t="s">
        <v>640</v>
      </c>
      <c r="K1178" t="s">
        <v>996</v>
      </c>
      <c r="L1178">
        <v>1242</v>
      </c>
      <c r="M1178">
        <v>1234</v>
      </c>
      <c r="N1178">
        <v>800</v>
      </c>
      <c r="O1178" t="s">
        <v>981</v>
      </c>
      <c r="P1178">
        <v>0.888334909726334</v>
      </c>
      <c r="Q1178">
        <v>0.88213014467270701</v>
      </c>
      <c r="R1178">
        <v>1.53699875012749E-2</v>
      </c>
      <c r="S1178">
        <v>3.9058359962918399E-2</v>
      </c>
      <c r="T1178">
        <v>-2.85004672359528</v>
      </c>
      <c r="U1178">
        <v>2.85004672359528</v>
      </c>
      <c r="V1178">
        <v>3.0536134299994799</v>
      </c>
      <c r="W1178">
        <v>-16.77</v>
      </c>
      <c r="X1178">
        <v>2.13</v>
      </c>
      <c r="Y1178">
        <v>252917</v>
      </c>
      <c r="Z1178">
        <v>14051</v>
      </c>
      <c r="AA1178">
        <v>0.68</v>
      </c>
      <c r="AB1178">
        <v>18</v>
      </c>
      <c r="AC1178">
        <v>12</v>
      </c>
      <c r="AD1178">
        <v>6</v>
      </c>
      <c r="AE1178">
        <v>66.67</v>
      </c>
      <c r="AF1178">
        <v>12</v>
      </c>
      <c r="AG1178">
        <v>7</v>
      </c>
      <c r="AH1178">
        <v>4</v>
      </c>
      <c r="AI1178">
        <v>7</v>
      </c>
    </row>
    <row r="1179" spans="1:35" x14ac:dyDescent="0.2">
      <c r="A1179" s="102">
        <v>397</v>
      </c>
      <c r="B1179">
        <v>1928</v>
      </c>
      <c r="C1179" t="s">
        <v>216</v>
      </c>
      <c r="D1179" t="s">
        <v>990</v>
      </c>
      <c r="E1179">
        <v>1795</v>
      </c>
      <c r="F1179">
        <v>1830</v>
      </c>
      <c r="G1179">
        <v>500</v>
      </c>
      <c r="H1179" t="s">
        <v>981</v>
      </c>
      <c r="I1179">
        <v>6762</v>
      </c>
      <c r="J1179" t="s">
        <v>1553</v>
      </c>
      <c r="K1179" t="s">
        <v>986</v>
      </c>
      <c r="L1179">
        <v>9010</v>
      </c>
      <c r="M1179">
        <v>8890</v>
      </c>
      <c r="N1179">
        <v>100</v>
      </c>
      <c r="O1179" t="s">
        <v>984</v>
      </c>
      <c r="P1179">
        <v>0.94119007817043399</v>
      </c>
      <c r="Q1179">
        <v>0.95712698895544801</v>
      </c>
      <c r="R1179" s="15">
        <v>0.19100726763144801</v>
      </c>
      <c r="S1179" s="15">
        <v>5.3581780808244203E-2</v>
      </c>
      <c r="T1179">
        <v>7.4796291477954796E-3</v>
      </c>
      <c r="U1179">
        <v>7.4796291477954796E-3</v>
      </c>
      <c r="V1179">
        <v>1.5933579530136901</v>
      </c>
      <c r="W1179">
        <v>0.03</v>
      </c>
      <c r="X1179">
        <v>2.92</v>
      </c>
      <c r="Y1179">
        <v>252784</v>
      </c>
      <c r="Z1179">
        <v>22980</v>
      </c>
      <c r="AA1179">
        <v>1.55</v>
      </c>
      <c r="AB1179">
        <v>11</v>
      </c>
      <c r="AC1179">
        <v>6</v>
      </c>
      <c r="AD1179">
        <v>5</v>
      </c>
      <c r="AE1179">
        <v>54.55</v>
      </c>
      <c r="AF1179">
        <v>11</v>
      </c>
      <c r="AG1179">
        <v>4</v>
      </c>
      <c r="AH1179">
        <v>3</v>
      </c>
      <c r="AI1179">
        <v>4</v>
      </c>
    </row>
    <row r="1180" spans="1:35" x14ac:dyDescent="0.2">
      <c r="A1180" s="102">
        <v>2849</v>
      </c>
      <c r="B1180">
        <v>8802</v>
      </c>
      <c r="C1180" t="s">
        <v>1652</v>
      </c>
      <c r="D1180" t="s">
        <v>1000</v>
      </c>
      <c r="E1180">
        <v>1553</v>
      </c>
      <c r="F1180">
        <v>1574.5</v>
      </c>
      <c r="G1180">
        <v>600</v>
      </c>
      <c r="H1180" t="s">
        <v>984</v>
      </c>
      <c r="I1180">
        <v>9613</v>
      </c>
      <c r="J1180" t="s">
        <v>1296</v>
      </c>
      <c r="K1180" t="s">
        <v>983</v>
      </c>
      <c r="L1180">
        <v>1114</v>
      </c>
      <c r="M1180">
        <v>1119</v>
      </c>
      <c r="N1180">
        <v>800</v>
      </c>
      <c r="O1180" t="s">
        <v>981</v>
      </c>
      <c r="P1180">
        <v>0.893876027941788</v>
      </c>
      <c r="Q1180">
        <v>0.899529991372502</v>
      </c>
      <c r="R1180">
        <v>0.303926619938446</v>
      </c>
      <c r="S1180">
        <v>8.2954453525035804E-2</v>
      </c>
      <c r="T1180">
        <v>-1.2344664896294999</v>
      </c>
      <c r="U1180">
        <v>1.2344664896294999</v>
      </c>
      <c r="V1180">
        <v>1.11735298242161</v>
      </c>
      <c r="W1180">
        <v>-7.79</v>
      </c>
      <c r="X1180">
        <v>5.24</v>
      </c>
      <c r="Y1180">
        <v>252657</v>
      </c>
      <c r="Z1180">
        <v>12633</v>
      </c>
      <c r="AA1180">
        <v>0.65</v>
      </c>
      <c r="AB1180">
        <v>20</v>
      </c>
      <c r="AC1180">
        <v>11</v>
      </c>
      <c r="AD1180">
        <v>9</v>
      </c>
      <c r="AE1180">
        <v>55</v>
      </c>
      <c r="AF1180">
        <v>13</v>
      </c>
      <c r="AG1180">
        <v>9</v>
      </c>
      <c r="AH1180">
        <v>4</v>
      </c>
      <c r="AI1180">
        <v>7</v>
      </c>
    </row>
    <row r="1181" spans="1:35" x14ac:dyDescent="0.2">
      <c r="A1181" s="102">
        <v>3206</v>
      </c>
      <c r="B1181">
        <v>4183</v>
      </c>
      <c r="C1181" t="s">
        <v>1122</v>
      </c>
      <c r="D1181" t="s">
        <v>1003</v>
      </c>
      <c r="E1181">
        <v>1879</v>
      </c>
      <c r="F1181">
        <v>1889</v>
      </c>
      <c r="G1181">
        <v>500</v>
      </c>
      <c r="H1181" t="s">
        <v>984</v>
      </c>
      <c r="I1181">
        <v>8411</v>
      </c>
      <c r="J1181" t="s">
        <v>1068</v>
      </c>
      <c r="K1181" t="s">
        <v>1024</v>
      </c>
      <c r="L1181">
        <v>120.4</v>
      </c>
      <c r="M1181">
        <v>119.7</v>
      </c>
      <c r="N1181">
        <v>7900</v>
      </c>
      <c r="O1181" t="s">
        <v>981</v>
      </c>
      <c r="P1181">
        <v>0.86085414224637902</v>
      </c>
      <c r="Q1181">
        <v>0.89055939625573899</v>
      </c>
      <c r="R1181" s="15">
        <v>0.46342152584082502</v>
      </c>
      <c r="S1181">
        <v>5.6813760617314697E-2</v>
      </c>
      <c r="T1181">
        <v>-0.49953236459730999</v>
      </c>
      <c r="U1181">
        <v>0.49953236459730999</v>
      </c>
      <c r="V1181">
        <v>0.58666858585044002</v>
      </c>
      <c r="W1181">
        <v>-2.69</v>
      </c>
      <c r="X1181">
        <v>0.12</v>
      </c>
      <c r="Y1181">
        <v>252402</v>
      </c>
      <c r="Z1181">
        <v>16827</v>
      </c>
      <c r="AA1181">
        <v>0.89</v>
      </c>
      <c r="AB1181">
        <v>15</v>
      </c>
      <c r="AC1181">
        <v>8</v>
      </c>
      <c r="AD1181">
        <v>7</v>
      </c>
      <c r="AE1181">
        <v>53.33</v>
      </c>
      <c r="AF1181">
        <v>14</v>
      </c>
      <c r="AG1181">
        <v>5</v>
      </c>
      <c r="AH1181">
        <v>0</v>
      </c>
      <c r="AI1181">
        <v>10</v>
      </c>
    </row>
    <row r="1182" spans="1:35" x14ac:dyDescent="0.2">
      <c r="A1182" s="102">
        <v>655</v>
      </c>
      <c r="B1182">
        <v>4004</v>
      </c>
      <c r="C1182" t="s">
        <v>1121</v>
      </c>
      <c r="D1182" t="s">
        <v>1003</v>
      </c>
      <c r="E1182">
        <v>2150</v>
      </c>
      <c r="F1182">
        <v>2185</v>
      </c>
      <c r="G1182">
        <v>400</v>
      </c>
      <c r="H1182" t="s">
        <v>984</v>
      </c>
      <c r="I1182">
        <v>7276</v>
      </c>
      <c r="J1182" t="s">
        <v>1020</v>
      </c>
      <c r="K1182" t="s">
        <v>986</v>
      </c>
      <c r="L1182">
        <v>4120</v>
      </c>
      <c r="M1182">
        <v>4165</v>
      </c>
      <c r="N1182">
        <v>200</v>
      </c>
      <c r="O1182" t="s">
        <v>981</v>
      </c>
      <c r="P1182">
        <v>0.83072358591575601</v>
      </c>
      <c r="Q1182">
        <v>0.95006655520772498</v>
      </c>
      <c r="R1182">
        <v>0.25534230644949202</v>
      </c>
      <c r="S1182">
        <v>2.1659352378842899E-3</v>
      </c>
      <c r="T1182">
        <v>-1.57658819842649</v>
      </c>
      <c r="U1182">
        <v>1.57658819842649</v>
      </c>
      <c r="V1182">
        <v>0.11150616630632</v>
      </c>
      <c r="W1182">
        <v>-10.92</v>
      </c>
      <c r="X1182">
        <v>4.92</v>
      </c>
      <c r="Y1182">
        <v>252230</v>
      </c>
      <c r="Z1182">
        <v>22930</v>
      </c>
      <c r="AA1182">
        <v>1.46</v>
      </c>
      <c r="AB1182">
        <v>11</v>
      </c>
      <c r="AC1182">
        <v>8</v>
      </c>
      <c r="AD1182">
        <v>3</v>
      </c>
      <c r="AE1182">
        <v>72.73</v>
      </c>
      <c r="AF1182">
        <v>9</v>
      </c>
      <c r="AG1182">
        <v>7</v>
      </c>
      <c r="AH1182">
        <v>2</v>
      </c>
      <c r="AI1182">
        <v>2</v>
      </c>
    </row>
    <row r="1183" spans="1:35" x14ac:dyDescent="0.2">
      <c r="A1183" s="102">
        <v>300</v>
      </c>
      <c r="B1183">
        <v>3099</v>
      </c>
      <c r="C1183" t="s">
        <v>33</v>
      </c>
      <c r="D1183" t="s">
        <v>1004</v>
      </c>
      <c r="E1183">
        <v>650</v>
      </c>
      <c r="F1183">
        <v>664</v>
      </c>
      <c r="G1183">
        <v>1500</v>
      </c>
      <c r="H1183" t="s">
        <v>981</v>
      </c>
      <c r="I1183">
        <v>6371</v>
      </c>
      <c r="J1183" t="s">
        <v>1094</v>
      </c>
      <c r="K1183" t="s">
        <v>992</v>
      </c>
      <c r="L1183">
        <v>2515</v>
      </c>
      <c r="M1183">
        <v>2499</v>
      </c>
      <c r="N1183">
        <v>400</v>
      </c>
      <c r="O1183" t="s">
        <v>984</v>
      </c>
      <c r="P1183">
        <v>0.85974502398648001</v>
      </c>
      <c r="Q1183">
        <v>0.96045257619767999</v>
      </c>
      <c r="R1183" s="15">
        <v>4.60344195573551E-2</v>
      </c>
      <c r="S1183">
        <v>2.8322014193520898E-3</v>
      </c>
      <c r="T1183">
        <v>0.78297480148390497</v>
      </c>
      <c r="U1183">
        <v>0.78297480148390497</v>
      </c>
      <c r="V1183">
        <v>0.31182475373417701</v>
      </c>
      <c r="W1183">
        <v>4.05</v>
      </c>
      <c r="X1183">
        <v>0.36</v>
      </c>
      <c r="Y1183">
        <v>252182</v>
      </c>
      <c r="Z1183">
        <v>15761</v>
      </c>
      <c r="AA1183">
        <v>0.84</v>
      </c>
      <c r="AB1183">
        <v>16</v>
      </c>
      <c r="AC1183">
        <v>10</v>
      </c>
      <c r="AD1183">
        <v>6</v>
      </c>
      <c r="AE1183">
        <v>62.5</v>
      </c>
      <c r="AF1183">
        <v>13</v>
      </c>
      <c r="AG1183">
        <v>6</v>
      </c>
      <c r="AH1183">
        <v>2</v>
      </c>
      <c r="AI1183">
        <v>8</v>
      </c>
    </row>
    <row r="1184" spans="1:35" x14ac:dyDescent="0.2">
      <c r="A1184" s="102">
        <v>2299</v>
      </c>
      <c r="B1184">
        <v>3591</v>
      </c>
      <c r="C1184" t="s">
        <v>544</v>
      </c>
      <c r="D1184" t="s">
        <v>1199</v>
      </c>
      <c r="E1184">
        <v>2139</v>
      </c>
      <c r="F1184">
        <v>2086</v>
      </c>
      <c r="G1184">
        <v>500</v>
      </c>
      <c r="H1184" t="s">
        <v>981</v>
      </c>
      <c r="I1184">
        <v>7752</v>
      </c>
      <c r="J1184" t="s">
        <v>657</v>
      </c>
      <c r="K1184" t="s">
        <v>986</v>
      </c>
      <c r="L1184">
        <v>722</v>
      </c>
      <c r="M1184">
        <v>731</v>
      </c>
      <c r="N1184">
        <v>1400</v>
      </c>
      <c r="O1184" t="s">
        <v>984</v>
      </c>
      <c r="P1184">
        <v>0.90867645447943701</v>
      </c>
      <c r="Q1184">
        <v>0.91294712279567602</v>
      </c>
      <c r="R1184">
        <v>8.7937487941152095E-2</v>
      </c>
      <c r="S1184" s="15">
        <v>8.5354931322174005E-2</v>
      </c>
      <c r="T1184">
        <v>0.20784386285026099</v>
      </c>
      <c r="U1184">
        <v>0.20784386285026099</v>
      </c>
      <c r="V1184">
        <v>0.68199762751349202</v>
      </c>
      <c r="W1184">
        <v>2.31</v>
      </c>
      <c r="X1184">
        <v>1.88</v>
      </c>
      <c r="Y1184">
        <v>251952</v>
      </c>
      <c r="Z1184">
        <v>12598</v>
      </c>
      <c r="AA1184">
        <v>0.64</v>
      </c>
      <c r="AB1184">
        <v>20</v>
      </c>
      <c r="AC1184">
        <v>11</v>
      </c>
      <c r="AD1184">
        <v>9</v>
      </c>
      <c r="AE1184">
        <v>55</v>
      </c>
      <c r="AF1184">
        <v>11</v>
      </c>
      <c r="AG1184">
        <v>9</v>
      </c>
      <c r="AH1184">
        <v>4</v>
      </c>
      <c r="AI1184">
        <v>7</v>
      </c>
    </row>
    <row r="1185" spans="1:35" x14ac:dyDescent="0.2">
      <c r="A1185" s="102">
        <v>1802</v>
      </c>
      <c r="B1185">
        <v>6269</v>
      </c>
      <c r="C1185" t="s">
        <v>1289</v>
      </c>
      <c r="D1185" t="s">
        <v>992</v>
      </c>
      <c r="E1185">
        <v>1396</v>
      </c>
      <c r="F1185">
        <v>1405</v>
      </c>
      <c r="G1185">
        <v>700</v>
      </c>
      <c r="H1185" t="s">
        <v>984</v>
      </c>
      <c r="I1185">
        <v>7202</v>
      </c>
      <c r="J1185" t="s">
        <v>637</v>
      </c>
      <c r="K1185" t="s">
        <v>996</v>
      </c>
      <c r="L1185">
        <v>876.6</v>
      </c>
      <c r="M1185">
        <v>873.2</v>
      </c>
      <c r="N1185">
        <v>1100</v>
      </c>
      <c r="O1185" t="s">
        <v>981</v>
      </c>
      <c r="P1185">
        <v>0.91074443980792097</v>
      </c>
      <c r="Q1185">
        <v>0.92476401034560496</v>
      </c>
      <c r="R1185">
        <v>0.48011831073647998</v>
      </c>
      <c r="S1185">
        <v>8.7629498384992399E-2</v>
      </c>
      <c r="T1185">
        <v>-1.4035888657606399</v>
      </c>
      <c r="U1185">
        <v>1.4035888657606399</v>
      </c>
      <c r="V1185">
        <v>1.4954244272764801</v>
      </c>
      <c r="W1185">
        <v>-16.68</v>
      </c>
      <c r="X1185">
        <v>2.34</v>
      </c>
      <c r="Y1185">
        <v>251948</v>
      </c>
      <c r="Z1185">
        <v>13997</v>
      </c>
      <c r="AA1185">
        <v>0.64</v>
      </c>
      <c r="AB1185">
        <v>18</v>
      </c>
      <c r="AC1185">
        <v>10</v>
      </c>
      <c r="AD1185">
        <v>8</v>
      </c>
      <c r="AE1185">
        <v>55.56</v>
      </c>
      <c r="AF1185">
        <v>11</v>
      </c>
      <c r="AG1185">
        <v>8</v>
      </c>
      <c r="AH1185">
        <v>5</v>
      </c>
      <c r="AI1185">
        <v>5</v>
      </c>
    </row>
    <row r="1186" spans="1:35" x14ac:dyDescent="0.2">
      <c r="A1186" s="102">
        <v>3594</v>
      </c>
      <c r="B1186">
        <v>3099</v>
      </c>
      <c r="C1186" t="s">
        <v>33</v>
      </c>
      <c r="D1186" t="s">
        <v>1004</v>
      </c>
      <c r="E1186">
        <v>650</v>
      </c>
      <c r="F1186">
        <v>664</v>
      </c>
      <c r="G1186">
        <v>1600</v>
      </c>
      <c r="H1186" t="s">
        <v>984</v>
      </c>
      <c r="I1186">
        <v>4091</v>
      </c>
      <c r="J1186" t="s">
        <v>1469</v>
      </c>
      <c r="K1186" t="s">
        <v>1003</v>
      </c>
      <c r="L1186">
        <v>1787</v>
      </c>
      <c r="M1186">
        <v>1764</v>
      </c>
      <c r="N1186">
        <v>600</v>
      </c>
      <c r="O1186" t="s">
        <v>981</v>
      </c>
      <c r="P1186">
        <v>0.64168542930120198</v>
      </c>
      <c r="Q1186">
        <v>0.87952519831306097</v>
      </c>
      <c r="R1186">
        <v>9.6431725191960596E-2</v>
      </c>
      <c r="S1186">
        <v>1.29633651262637E-2</v>
      </c>
      <c r="T1186">
        <v>-8.2512189513212097E-2</v>
      </c>
      <c r="U1186">
        <v>8.2512189513212097E-2</v>
      </c>
      <c r="V1186">
        <v>0.37472068188972801</v>
      </c>
      <c r="W1186">
        <v>-0.87</v>
      </c>
      <c r="X1186">
        <v>0.38</v>
      </c>
      <c r="Y1186">
        <v>251883</v>
      </c>
      <c r="Z1186">
        <v>12594</v>
      </c>
      <c r="AA1186">
        <v>0.66</v>
      </c>
      <c r="AB1186">
        <v>20</v>
      </c>
      <c r="AC1186">
        <v>13</v>
      </c>
      <c r="AD1186">
        <v>7</v>
      </c>
      <c r="AE1186">
        <v>65</v>
      </c>
      <c r="AF1186">
        <v>10</v>
      </c>
      <c r="AG1186">
        <v>11</v>
      </c>
      <c r="AH1186">
        <v>5</v>
      </c>
      <c r="AI1186">
        <v>4</v>
      </c>
    </row>
    <row r="1187" spans="1:35" x14ac:dyDescent="0.2">
      <c r="A1187" s="102">
        <v>2622</v>
      </c>
      <c r="B1187">
        <v>8179</v>
      </c>
      <c r="C1187" t="s">
        <v>681</v>
      </c>
      <c r="D1187" t="s">
        <v>1004</v>
      </c>
      <c r="E1187">
        <v>1700</v>
      </c>
      <c r="F1187">
        <v>1812</v>
      </c>
      <c r="G1187">
        <v>600</v>
      </c>
      <c r="H1187" t="s">
        <v>984</v>
      </c>
      <c r="I1187">
        <v>9086</v>
      </c>
      <c r="J1187" t="s">
        <v>1656</v>
      </c>
      <c r="K1187" t="s">
        <v>1065</v>
      </c>
      <c r="L1187">
        <v>2626</v>
      </c>
      <c r="M1187">
        <v>2612</v>
      </c>
      <c r="N1187">
        <v>400</v>
      </c>
      <c r="O1187" t="s">
        <v>981</v>
      </c>
      <c r="P1187">
        <v>0.67084561264480802</v>
      </c>
      <c r="Q1187">
        <v>0.905338448283866</v>
      </c>
      <c r="R1187">
        <v>0.10817405643441</v>
      </c>
      <c r="S1187">
        <v>9.1660578030523701E-2</v>
      </c>
      <c r="T1187">
        <v>-0.15240954420554501</v>
      </c>
      <c r="U1187">
        <v>0.15240954420554501</v>
      </c>
      <c r="V1187">
        <v>0.74320334892435003</v>
      </c>
      <c r="W1187">
        <v>-1.25</v>
      </c>
      <c r="X1187">
        <v>4.0599999999999996</v>
      </c>
      <c r="Y1187">
        <v>251834</v>
      </c>
      <c r="Z1187">
        <v>27982</v>
      </c>
      <c r="AA1187">
        <v>1.31</v>
      </c>
      <c r="AB1187">
        <v>9</v>
      </c>
      <c r="AC1187">
        <v>6</v>
      </c>
      <c r="AD1187">
        <v>3</v>
      </c>
      <c r="AE1187">
        <v>66.67</v>
      </c>
      <c r="AF1187">
        <v>12</v>
      </c>
      <c r="AG1187">
        <v>4</v>
      </c>
      <c r="AH1187">
        <v>2</v>
      </c>
      <c r="AI1187">
        <v>3</v>
      </c>
    </row>
    <row r="1188" spans="1:35" x14ac:dyDescent="0.2">
      <c r="A1188" s="102">
        <v>2998</v>
      </c>
      <c r="B1188">
        <v>3099</v>
      </c>
      <c r="C1188" t="s">
        <v>33</v>
      </c>
      <c r="D1188" t="s">
        <v>1004</v>
      </c>
      <c r="E1188">
        <v>650</v>
      </c>
      <c r="F1188">
        <v>664</v>
      </c>
      <c r="G1188">
        <v>1600</v>
      </c>
      <c r="H1188" t="s">
        <v>984</v>
      </c>
      <c r="I1188">
        <v>4114</v>
      </c>
      <c r="J1188" t="s">
        <v>1088</v>
      </c>
      <c r="K1188" t="s">
        <v>1003</v>
      </c>
      <c r="L1188">
        <v>5540</v>
      </c>
      <c r="M1188">
        <v>5430</v>
      </c>
      <c r="N1188">
        <v>200</v>
      </c>
      <c r="O1188" t="s">
        <v>981</v>
      </c>
      <c r="P1188">
        <v>0.779723633769275</v>
      </c>
      <c r="Q1188">
        <v>0.89591362948242304</v>
      </c>
      <c r="R1188">
        <v>0.210091632779982</v>
      </c>
      <c r="S1188">
        <v>7.5838476158023402E-2</v>
      </c>
      <c r="T1188">
        <v>-0.73378167489833701</v>
      </c>
      <c r="U1188">
        <v>0.73378167489833701</v>
      </c>
      <c r="V1188">
        <v>1.1882547462809701</v>
      </c>
      <c r="W1188">
        <v>-4.66</v>
      </c>
      <c r="X1188">
        <v>2.17</v>
      </c>
      <c r="Y1188">
        <v>251827</v>
      </c>
      <c r="Z1188">
        <v>13990</v>
      </c>
      <c r="AA1188">
        <v>0.82</v>
      </c>
      <c r="AB1188">
        <v>18</v>
      </c>
      <c r="AC1188">
        <v>11</v>
      </c>
      <c r="AD1188">
        <v>7</v>
      </c>
      <c r="AE1188">
        <v>61.11</v>
      </c>
      <c r="AF1188">
        <v>11</v>
      </c>
      <c r="AG1188">
        <v>7</v>
      </c>
      <c r="AH1188">
        <v>5</v>
      </c>
      <c r="AI1188">
        <v>6</v>
      </c>
    </row>
    <row r="1189" spans="1:35" x14ac:dyDescent="0.2">
      <c r="A1189" s="102">
        <v>3449</v>
      </c>
      <c r="B1189">
        <v>2587</v>
      </c>
      <c r="C1189" t="s">
        <v>1364</v>
      </c>
      <c r="D1189" t="s">
        <v>1006</v>
      </c>
      <c r="E1189">
        <v>4100</v>
      </c>
      <c r="F1189">
        <v>4075</v>
      </c>
      <c r="G1189">
        <v>200</v>
      </c>
      <c r="H1189" t="s">
        <v>984</v>
      </c>
      <c r="I1189">
        <v>5423</v>
      </c>
      <c r="J1189" t="s">
        <v>1556</v>
      </c>
      <c r="K1189" t="s">
        <v>1022</v>
      </c>
      <c r="L1189">
        <v>707</v>
      </c>
      <c r="M1189">
        <v>700</v>
      </c>
      <c r="N1189">
        <v>1200</v>
      </c>
      <c r="O1189" t="s">
        <v>981</v>
      </c>
      <c r="P1189">
        <v>0.75074798024886502</v>
      </c>
      <c r="Q1189">
        <v>0.88353845659161401</v>
      </c>
      <c r="R1189">
        <v>0.17937716441350299</v>
      </c>
      <c r="S1189">
        <v>6.7106128590053505E-4</v>
      </c>
      <c r="T1189">
        <v>-0.39435214275893499</v>
      </c>
      <c r="U1189">
        <v>0.39435214275893499</v>
      </c>
      <c r="V1189">
        <v>0.65519992068162602</v>
      </c>
      <c r="W1189">
        <v>-2.06</v>
      </c>
      <c r="X1189">
        <v>3.07</v>
      </c>
      <c r="Y1189">
        <v>251118</v>
      </c>
      <c r="Z1189">
        <v>12556</v>
      </c>
      <c r="AA1189">
        <v>0.68</v>
      </c>
      <c r="AB1189">
        <v>20</v>
      </c>
      <c r="AC1189">
        <v>12</v>
      </c>
      <c r="AD1189">
        <v>8</v>
      </c>
      <c r="AE1189">
        <v>60</v>
      </c>
      <c r="AF1189">
        <v>11</v>
      </c>
      <c r="AG1189">
        <v>9</v>
      </c>
      <c r="AH1189">
        <v>5</v>
      </c>
      <c r="AI1189">
        <v>6</v>
      </c>
    </row>
    <row r="1190" spans="1:35" x14ac:dyDescent="0.2">
      <c r="A1190" s="102">
        <v>113</v>
      </c>
      <c r="B1190">
        <v>6481</v>
      </c>
      <c r="C1190" t="s">
        <v>1288</v>
      </c>
      <c r="D1190" t="s">
        <v>992</v>
      </c>
      <c r="E1190">
        <v>2570</v>
      </c>
      <c r="F1190">
        <v>2555</v>
      </c>
      <c r="G1190">
        <v>400</v>
      </c>
      <c r="H1190" t="s">
        <v>984</v>
      </c>
      <c r="I1190">
        <v>6506</v>
      </c>
      <c r="J1190" t="s">
        <v>1096</v>
      </c>
      <c r="K1190" t="s">
        <v>986</v>
      </c>
      <c r="L1190">
        <v>3500</v>
      </c>
      <c r="M1190">
        <v>3490</v>
      </c>
      <c r="N1190">
        <v>300</v>
      </c>
      <c r="O1190" t="s">
        <v>981</v>
      </c>
      <c r="P1190">
        <v>0.974819253822237</v>
      </c>
      <c r="Q1190">
        <v>0.96958795708768897</v>
      </c>
      <c r="R1190" s="15">
        <v>2.2511753909845E-2</v>
      </c>
      <c r="S1190">
        <v>3.1325937266551101E-3</v>
      </c>
      <c r="T1190">
        <v>-0.45118564965059099</v>
      </c>
      <c r="U1190">
        <v>0.45118564965059099</v>
      </c>
      <c r="V1190">
        <v>0.46107624398550501</v>
      </c>
      <c r="W1190">
        <v>-1.1399999999999999</v>
      </c>
      <c r="X1190">
        <v>2.39</v>
      </c>
      <c r="Y1190">
        <v>251001</v>
      </c>
      <c r="Z1190">
        <v>25100</v>
      </c>
      <c r="AA1190">
        <v>1.23</v>
      </c>
      <c r="AB1190">
        <v>10</v>
      </c>
      <c r="AC1190">
        <v>7</v>
      </c>
      <c r="AD1190">
        <v>3</v>
      </c>
      <c r="AE1190">
        <v>70</v>
      </c>
      <c r="AF1190">
        <v>10</v>
      </c>
      <c r="AG1190">
        <v>6</v>
      </c>
      <c r="AH1190">
        <v>1</v>
      </c>
      <c r="AI1190">
        <v>3</v>
      </c>
    </row>
    <row r="1191" spans="1:35" x14ac:dyDescent="0.2">
      <c r="A1191" s="102">
        <v>3927</v>
      </c>
      <c r="B1191">
        <v>1969</v>
      </c>
      <c r="C1191" t="s">
        <v>1254</v>
      </c>
      <c r="D1191" t="s">
        <v>990</v>
      </c>
      <c r="E1191">
        <v>1693</v>
      </c>
      <c r="F1191">
        <v>1678</v>
      </c>
      <c r="G1191">
        <v>600</v>
      </c>
      <c r="H1191" t="s">
        <v>981</v>
      </c>
      <c r="I1191">
        <v>5706</v>
      </c>
      <c r="J1191" t="s">
        <v>1240</v>
      </c>
      <c r="K1191" t="s">
        <v>994</v>
      </c>
      <c r="L1191">
        <v>2062</v>
      </c>
      <c r="M1191">
        <v>2030</v>
      </c>
      <c r="N1191">
        <v>500</v>
      </c>
      <c r="O1191" t="s">
        <v>984</v>
      </c>
      <c r="P1191">
        <v>0.69934137960352405</v>
      </c>
      <c r="Q1191">
        <v>0.86845837547619997</v>
      </c>
      <c r="R1191">
        <v>0.42581508658116801</v>
      </c>
      <c r="S1191">
        <v>7.79991919763003E-2</v>
      </c>
      <c r="T1191">
        <v>0.2430597639671</v>
      </c>
      <c r="U1191">
        <v>0.2430597639671</v>
      </c>
      <c r="V1191">
        <v>0.177402624032894</v>
      </c>
      <c r="W1191">
        <v>3.07</v>
      </c>
      <c r="X1191">
        <v>0.81</v>
      </c>
      <c r="Y1191">
        <v>250925</v>
      </c>
      <c r="Z1191">
        <v>12546</v>
      </c>
      <c r="AA1191">
        <v>0.64</v>
      </c>
      <c r="AB1191">
        <v>20</v>
      </c>
      <c r="AC1191">
        <v>12</v>
      </c>
      <c r="AD1191">
        <v>8</v>
      </c>
      <c r="AE1191">
        <v>60</v>
      </c>
      <c r="AF1191">
        <v>7</v>
      </c>
      <c r="AG1191">
        <v>11</v>
      </c>
      <c r="AH1191">
        <v>8</v>
      </c>
      <c r="AI1191">
        <v>1</v>
      </c>
    </row>
    <row r="1192" spans="1:35" x14ac:dyDescent="0.2">
      <c r="A1192" s="102">
        <v>2955</v>
      </c>
      <c r="B1192">
        <v>2327</v>
      </c>
      <c r="C1192" t="s">
        <v>1284</v>
      </c>
      <c r="D1192" t="s">
        <v>983</v>
      </c>
      <c r="E1192">
        <v>2748</v>
      </c>
      <c r="F1192">
        <v>2730</v>
      </c>
      <c r="G1192">
        <v>400</v>
      </c>
      <c r="H1192" t="s">
        <v>981</v>
      </c>
      <c r="I1192">
        <v>8053</v>
      </c>
      <c r="J1192" t="s">
        <v>1651</v>
      </c>
      <c r="K1192" t="s">
        <v>988</v>
      </c>
      <c r="L1192">
        <v>1239</v>
      </c>
      <c r="M1192">
        <v>1239.5</v>
      </c>
      <c r="N1192">
        <v>900</v>
      </c>
      <c r="O1192" t="s">
        <v>984</v>
      </c>
      <c r="P1192">
        <v>0.86616857785066403</v>
      </c>
      <c r="Q1192">
        <v>0.89684908307873201</v>
      </c>
      <c r="R1192">
        <v>0.35986334001185</v>
      </c>
      <c r="S1192">
        <v>8.5270141851912507E-2</v>
      </c>
      <c r="T1192">
        <v>0.84222114935439596</v>
      </c>
      <c r="U1192">
        <v>0.84222114935439596</v>
      </c>
      <c r="V1192">
        <v>0.70018394598760503</v>
      </c>
      <c r="W1192">
        <v>4.8600000000000003</v>
      </c>
      <c r="X1192">
        <v>2.16</v>
      </c>
      <c r="Y1192">
        <v>250831</v>
      </c>
      <c r="Z1192">
        <v>13935</v>
      </c>
      <c r="AA1192">
        <v>0.73</v>
      </c>
      <c r="AB1192">
        <v>18</v>
      </c>
      <c r="AC1192">
        <v>12</v>
      </c>
      <c r="AD1192">
        <v>6</v>
      </c>
      <c r="AE1192">
        <v>66.67</v>
      </c>
      <c r="AF1192">
        <v>12</v>
      </c>
      <c r="AG1192">
        <v>9</v>
      </c>
      <c r="AH1192">
        <v>5</v>
      </c>
      <c r="AI1192">
        <v>4</v>
      </c>
    </row>
    <row r="1193" spans="1:35" x14ac:dyDescent="0.2">
      <c r="A1193" s="102">
        <v>2513</v>
      </c>
      <c r="B1193">
        <v>3291</v>
      </c>
      <c r="C1193" t="s">
        <v>55</v>
      </c>
      <c r="D1193" t="s">
        <v>1000</v>
      </c>
      <c r="E1193">
        <v>1320</v>
      </c>
      <c r="F1193">
        <v>1382</v>
      </c>
      <c r="G1193">
        <v>700</v>
      </c>
      <c r="H1193" t="s">
        <v>984</v>
      </c>
      <c r="I1193">
        <v>8341</v>
      </c>
      <c r="J1193" t="s">
        <v>697</v>
      </c>
      <c r="K1193" t="s">
        <v>1024</v>
      </c>
      <c r="L1193">
        <v>1396</v>
      </c>
      <c r="M1193">
        <v>1439</v>
      </c>
      <c r="N1193">
        <v>700</v>
      </c>
      <c r="O1193" t="s">
        <v>981</v>
      </c>
      <c r="P1193">
        <v>0.73694505513853004</v>
      </c>
      <c r="Q1193">
        <v>0.90814646487817696</v>
      </c>
      <c r="R1193">
        <v>0.31695412087917602</v>
      </c>
      <c r="S1193">
        <v>2.6628754505251501E-2</v>
      </c>
      <c r="T1193">
        <v>-1.92443302512932</v>
      </c>
      <c r="U1193">
        <v>1.92443302512932</v>
      </c>
      <c r="V1193">
        <v>1.76812022368334</v>
      </c>
      <c r="W1193">
        <v>-12.27</v>
      </c>
      <c r="X1193">
        <v>3.96</v>
      </c>
      <c r="Y1193">
        <v>250679</v>
      </c>
      <c r="Z1193">
        <v>15667</v>
      </c>
      <c r="AA1193">
        <v>0.84</v>
      </c>
      <c r="AB1193">
        <v>16</v>
      </c>
      <c r="AC1193">
        <v>11</v>
      </c>
      <c r="AD1193">
        <v>5</v>
      </c>
      <c r="AE1193">
        <v>68.75</v>
      </c>
      <c r="AF1193">
        <v>12</v>
      </c>
      <c r="AG1193">
        <v>7</v>
      </c>
      <c r="AH1193">
        <v>3</v>
      </c>
      <c r="AI1193">
        <v>6</v>
      </c>
    </row>
    <row r="1194" spans="1:35" x14ac:dyDescent="0.2">
      <c r="A1194" s="102">
        <v>4042</v>
      </c>
      <c r="B1194">
        <v>4666</v>
      </c>
      <c r="C1194" t="s">
        <v>1479</v>
      </c>
      <c r="D1194" t="s">
        <v>1000</v>
      </c>
      <c r="E1194">
        <v>1891</v>
      </c>
      <c r="F1194">
        <v>1911</v>
      </c>
      <c r="G1194">
        <v>500</v>
      </c>
      <c r="H1194" t="s">
        <v>981</v>
      </c>
      <c r="I1194">
        <v>7186</v>
      </c>
      <c r="J1194" t="s">
        <v>461</v>
      </c>
      <c r="K1194" t="s">
        <v>1024</v>
      </c>
      <c r="L1194">
        <v>309</v>
      </c>
      <c r="M1194">
        <v>312</v>
      </c>
      <c r="N1194">
        <v>3100</v>
      </c>
      <c r="O1194" t="s">
        <v>984</v>
      </c>
      <c r="P1194">
        <v>0.82769580109402197</v>
      </c>
      <c r="Q1194">
        <v>0.86385099820693001</v>
      </c>
      <c r="R1194">
        <v>0.48635598379508699</v>
      </c>
      <c r="S1194">
        <v>4.1553604359813902E-2</v>
      </c>
      <c r="T1194">
        <v>0.66967956999994105</v>
      </c>
      <c r="U1194">
        <v>0.66967956999994105</v>
      </c>
      <c r="V1194">
        <v>0.58187446458956504</v>
      </c>
      <c r="W1194">
        <v>7.62</v>
      </c>
      <c r="X1194">
        <v>1.22</v>
      </c>
      <c r="Y1194">
        <v>250677</v>
      </c>
      <c r="Z1194">
        <v>10445</v>
      </c>
      <c r="AA1194">
        <v>0.55000000000000004</v>
      </c>
      <c r="AB1194">
        <v>24</v>
      </c>
      <c r="AC1194">
        <v>15</v>
      </c>
      <c r="AD1194">
        <v>9</v>
      </c>
      <c r="AE1194">
        <v>62.5</v>
      </c>
      <c r="AF1194">
        <v>11</v>
      </c>
      <c r="AG1194">
        <v>12</v>
      </c>
      <c r="AH1194">
        <v>6</v>
      </c>
      <c r="AI1194">
        <v>6</v>
      </c>
    </row>
    <row r="1195" spans="1:35" x14ac:dyDescent="0.2">
      <c r="A1195" s="102">
        <v>134</v>
      </c>
      <c r="B1195">
        <v>4324</v>
      </c>
      <c r="C1195" t="s">
        <v>1159</v>
      </c>
      <c r="D1195" t="s">
        <v>993</v>
      </c>
      <c r="E1195">
        <v>2249</v>
      </c>
      <c r="F1195">
        <v>2231</v>
      </c>
      <c r="G1195">
        <v>400</v>
      </c>
      <c r="H1195" t="s">
        <v>981</v>
      </c>
      <c r="I1195">
        <v>8078</v>
      </c>
      <c r="J1195" t="s">
        <v>1307</v>
      </c>
      <c r="K1195" t="s">
        <v>988</v>
      </c>
      <c r="L1195">
        <v>1719</v>
      </c>
      <c r="M1195">
        <v>1710</v>
      </c>
      <c r="N1195">
        <v>500</v>
      </c>
      <c r="O1195" t="s">
        <v>984</v>
      </c>
      <c r="P1195">
        <v>0.98391462237052396</v>
      </c>
      <c r="Q1195">
        <v>0.96813274353002599</v>
      </c>
      <c r="R1195">
        <v>3.2461813317298097E-2</v>
      </c>
      <c r="S1195">
        <v>5.9328279234191698E-2</v>
      </c>
      <c r="T1195">
        <v>9.7609828827024098E-2</v>
      </c>
      <c r="U1195">
        <v>9.7609828827024098E-2</v>
      </c>
      <c r="V1195">
        <v>2.8817815384129201E-2</v>
      </c>
      <c r="W1195">
        <v>0.41</v>
      </c>
      <c r="X1195">
        <v>4.1900000000000004</v>
      </c>
      <c r="Y1195">
        <v>250493</v>
      </c>
      <c r="Z1195">
        <v>25049</v>
      </c>
      <c r="AA1195">
        <v>1.22</v>
      </c>
      <c r="AB1195">
        <v>10</v>
      </c>
      <c r="AC1195">
        <v>7</v>
      </c>
      <c r="AD1195">
        <v>3</v>
      </c>
      <c r="AE1195">
        <v>70</v>
      </c>
      <c r="AF1195">
        <v>8</v>
      </c>
      <c r="AG1195">
        <v>6</v>
      </c>
      <c r="AH1195">
        <v>3</v>
      </c>
      <c r="AI1195">
        <v>1</v>
      </c>
    </row>
    <row r="1196" spans="1:35" x14ac:dyDescent="0.2">
      <c r="A1196" s="102">
        <v>558</v>
      </c>
      <c r="B1196">
        <v>4118</v>
      </c>
      <c r="C1196" t="s">
        <v>1169</v>
      </c>
      <c r="D1196" t="s">
        <v>1003</v>
      </c>
      <c r="E1196">
        <v>2761</v>
      </c>
      <c r="F1196">
        <v>2765</v>
      </c>
      <c r="G1196">
        <v>300</v>
      </c>
      <c r="H1196" t="s">
        <v>984</v>
      </c>
      <c r="I1196">
        <v>5444</v>
      </c>
      <c r="J1196" t="s">
        <v>1318</v>
      </c>
      <c r="K1196" t="s">
        <v>1022</v>
      </c>
      <c r="L1196">
        <v>2170</v>
      </c>
      <c r="M1196">
        <v>2164</v>
      </c>
      <c r="N1196">
        <v>400</v>
      </c>
      <c r="O1196" t="s">
        <v>981</v>
      </c>
      <c r="P1196">
        <v>0.93286209363244699</v>
      </c>
      <c r="Q1196">
        <v>0.952353542342953</v>
      </c>
      <c r="R1196">
        <v>0.207925239710753</v>
      </c>
      <c r="S1196">
        <v>5.81549686062382E-2</v>
      </c>
      <c r="T1196">
        <v>-0.85835230773306004</v>
      </c>
      <c r="U1196">
        <v>0.85835230773306004</v>
      </c>
      <c r="V1196">
        <v>0.50957458019935797</v>
      </c>
      <c r="W1196">
        <v>-2.81</v>
      </c>
      <c r="X1196">
        <v>4.3499999999999996</v>
      </c>
      <c r="Y1196">
        <v>250360</v>
      </c>
      <c r="Z1196">
        <v>35766</v>
      </c>
      <c r="AA1196">
        <v>1.92</v>
      </c>
      <c r="AB1196">
        <v>7</v>
      </c>
      <c r="AC1196">
        <v>6</v>
      </c>
      <c r="AD1196">
        <v>1</v>
      </c>
      <c r="AE1196">
        <v>85.71</v>
      </c>
      <c r="AF1196">
        <v>11</v>
      </c>
      <c r="AG1196">
        <v>5</v>
      </c>
      <c r="AH1196">
        <v>0</v>
      </c>
      <c r="AI1196">
        <v>2</v>
      </c>
    </row>
    <row r="1197" spans="1:35" x14ac:dyDescent="0.2">
      <c r="A1197" s="102">
        <v>902</v>
      </c>
      <c r="B1197">
        <v>4471</v>
      </c>
      <c r="C1197" t="s">
        <v>1320</v>
      </c>
      <c r="D1197" t="s">
        <v>1003</v>
      </c>
      <c r="E1197">
        <v>4470</v>
      </c>
      <c r="F1197">
        <v>4520</v>
      </c>
      <c r="G1197">
        <v>200</v>
      </c>
      <c r="H1197" t="s">
        <v>981</v>
      </c>
      <c r="I1197">
        <v>5703</v>
      </c>
      <c r="J1197" t="s">
        <v>218</v>
      </c>
      <c r="K1197" t="s">
        <v>994</v>
      </c>
      <c r="L1197">
        <v>172</v>
      </c>
      <c r="M1197">
        <v>169</v>
      </c>
      <c r="N1197">
        <v>5300</v>
      </c>
      <c r="O1197" t="s">
        <v>984</v>
      </c>
      <c r="P1197">
        <v>0.847066574431658</v>
      </c>
      <c r="Q1197">
        <v>0.94316345074124897</v>
      </c>
      <c r="R1197">
        <v>0.16802735035512001</v>
      </c>
      <c r="S1197">
        <v>3.46993549587815E-2</v>
      </c>
      <c r="T1197">
        <v>2.1751309318700098</v>
      </c>
      <c r="U1197">
        <v>2.1751309318700098</v>
      </c>
      <c r="V1197">
        <v>1.23426289684754</v>
      </c>
      <c r="W1197">
        <v>9.3699999999999992</v>
      </c>
      <c r="X1197">
        <v>0.92</v>
      </c>
      <c r="Y1197">
        <v>250296</v>
      </c>
      <c r="Z1197">
        <v>17878</v>
      </c>
      <c r="AA1197">
        <v>0.79</v>
      </c>
      <c r="AB1197">
        <v>14</v>
      </c>
      <c r="AC1197">
        <v>9</v>
      </c>
      <c r="AD1197">
        <v>5</v>
      </c>
      <c r="AE1197">
        <v>64.290000000000006</v>
      </c>
      <c r="AF1197">
        <v>10</v>
      </c>
      <c r="AG1197">
        <v>7</v>
      </c>
      <c r="AH1197">
        <v>3</v>
      </c>
      <c r="AI1197">
        <v>4</v>
      </c>
    </row>
    <row r="1198" spans="1:35" x14ac:dyDescent="0.2">
      <c r="A1198" s="102">
        <v>1689</v>
      </c>
      <c r="B1198">
        <v>6268</v>
      </c>
      <c r="C1198" t="s">
        <v>1294</v>
      </c>
      <c r="D1198" t="s">
        <v>992</v>
      </c>
      <c r="E1198">
        <v>3305</v>
      </c>
      <c r="F1198">
        <v>3265</v>
      </c>
      <c r="G1198">
        <v>300</v>
      </c>
      <c r="H1198" t="s">
        <v>981</v>
      </c>
      <c r="I1198">
        <v>6481</v>
      </c>
      <c r="J1198" t="s">
        <v>1288</v>
      </c>
      <c r="K1198" t="s">
        <v>992</v>
      </c>
      <c r="L1198">
        <v>2570</v>
      </c>
      <c r="M1198">
        <v>2555</v>
      </c>
      <c r="N1198">
        <v>400</v>
      </c>
      <c r="O1198" t="s">
        <v>984</v>
      </c>
      <c r="P1198">
        <v>0.94958911250496203</v>
      </c>
      <c r="Q1198">
        <v>0.92734851758387904</v>
      </c>
      <c r="R1198">
        <v>0.23120387045945501</v>
      </c>
      <c r="S1198">
        <v>1.72851506942686E-2</v>
      </c>
      <c r="T1198">
        <v>2.0907102538309599</v>
      </c>
      <c r="U1198">
        <v>2.0907102538309599</v>
      </c>
      <c r="V1198">
        <v>2.1057743207061299</v>
      </c>
      <c r="W1198">
        <v>7.96</v>
      </c>
      <c r="X1198">
        <v>4.34</v>
      </c>
      <c r="Y1198">
        <v>250101</v>
      </c>
      <c r="Z1198">
        <v>31263</v>
      </c>
      <c r="AA1198">
        <v>1.66</v>
      </c>
      <c r="AB1198">
        <v>8</v>
      </c>
      <c r="AC1198">
        <v>6</v>
      </c>
      <c r="AD1198">
        <v>2</v>
      </c>
      <c r="AE1198">
        <v>75</v>
      </c>
      <c r="AF1198">
        <v>11</v>
      </c>
      <c r="AG1198">
        <v>5</v>
      </c>
      <c r="AH1198">
        <v>1</v>
      </c>
      <c r="AI1198">
        <v>2</v>
      </c>
    </row>
    <row r="1199" spans="1:35" x14ac:dyDescent="0.2">
      <c r="A1199" s="102">
        <v>129</v>
      </c>
      <c r="B1199">
        <v>6136</v>
      </c>
      <c r="C1199" t="s">
        <v>1558</v>
      </c>
      <c r="D1199" t="s">
        <v>992</v>
      </c>
      <c r="E1199">
        <v>1429</v>
      </c>
      <c r="F1199">
        <v>1415</v>
      </c>
      <c r="G1199">
        <v>700</v>
      </c>
      <c r="H1199" t="s">
        <v>981</v>
      </c>
      <c r="I1199">
        <v>8078</v>
      </c>
      <c r="J1199" t="s">
        <v>1307</v>
      </c>
      <c r="K1199" t="s">
        <v>988</v>
      </c>
      <c r="L1199">
        <v>1719</v>
      </c>
      <c r="M1199">
        <v>1710</v>
      </c>
      <c r="N1199">
        <v>600</v>
      </c>
      <c r="O1199" t="s">
        <v>984</v>
      </c>
      <c r="P1199">
        <v>0.94299939956368695</v>
      </c>
      <c r="Q1199">
        <v>0.96856859615579705</v>
      </c>
      <c r="R1199">
        <v>2.9432396354233101E-2</v>
      </c>
      <c r="S1199">
        <v>2.52738678661284E-2</v>
      </c>
      <c r="T1199">
        <v>0.82845605166388603</v>
      </c>
      <c r="U1199">
        <v>0.82845605166388603</v>
      </c>
      <c r="V1199">
        <v>0.74933023894936701</v>
      </c>
      <c r="W1199">
        <v>5.66</v>
      </c>
      <c r="X1199">
        <v>3.46</v>
      </c>
      <c r="Y1199">
        <v>250076</v>
      </c>
      <c r="Z1199">
        <v>16672</v>
      </c>
      <c r="AA1199">
        <v>0.75</v>
      </c>
      <c r="AB1199">
        <v>15</v>
      </c>
      <c r="AC1199">
        <v>10</v>
      </c>
      <c r="AD1199">
        <v>5</v>
      </c>
      <c r="AE1199">
        <v>66.67</v>
      </c>
      <c r="AF1199">
        <v>13</v>
      </c>
      <c r="AG1199">
        <v>7</v>
      </c>
      <c r="AH1199">
        <v>2</v>
      </c>
      <c r="AI1199">
        <v>6</v>
      </c>
    </row>
    <row r="1200" spans="1:35" x14ac:dyDescent="0.2">
      <c r="A1200" s="102">
        <v>1723</v>
      </c>
      <c r="B1200">
        <v>1861</v>
      </c>
      <c r="C1200" t="s">
        <v>1321</v>
      </c>
      <c r="D1200" t="s">
        <v>990</v>
      </c>
      <c r="E1200">
        <v>2449</v>
      </c>
      <c r="F1200">
        <v>2438</v>
      </c>
      <c r="G1200">
        <v>400</v>
      </c>
      <c r="H1200" t="s">
        <v>984</v>
      </c>
      <c r="I1200">
        <v>4917</v>
      </c>
      <c r="J1200" t="s">
        <v>1241</v>
      </c>
      <c r="K1200" t="s">
        <v>1003</v>
      </c>
      <c r="L1200">
        <v>2128</v>
      </c>
      <c r="M1200">
        <v>2135</v>
      </c>
      <c r="N1200">
        <v>500</v>
      </c>
      <c r="O1200" t="s">
        <v>981</v>
      </c>
      <c r="P1200">
        <v>0.90014280474623398</v>
      </c>
      <c r="Q1200">
        <v>0.92668854141580903</v>
      </c>
      <c r="R1200">
        <v>0.25393235805502801</v>
      </c>
      <c r="S1200">
        <v>6.5934310468738003E-2</v>
      </c>
      <c r="T1200">
        <v>-0.58006779282112497</v>
      </c>
      <c r="U1200">
        <v>0.58006779282112497</v>
      </c>
      <c r="V1200">
        <v>0.26001304215086102</v>
      </c>
      <c r="W1200">
        <v>-3.13</v>
      </c>
      <c r="X1200">
        <v>9.4600000000000009</v>
      </c>
      <c r="Y1200">
        <v>250046</v>
      </c>
      <c r="Z1200">
        <v>20837</v>
      </c>
      <c r="AA1200">
        <v>1.1000000000000001</v>
      </c>
      <c r="AB1200">
        <v>12</v>
      </c>
      <c r="AC1200">
        <v>9</v>
      </c>
      <c r="AD1200">
        <v>3</v>
      </c>
      <c r="AE1200">
        <v>75</v>
      </c>
      <c r="AF1200">
        <v>11</v>
      </c>
      <c r="AG1200">
        <v>7</v>
      </c>
      <c r="AH1200">
        <v>3</v>
      </c>
      <c r="AI1200">
        <v>2</v>
      </c>
    </row>
    <row r="1201" spans="1:35" x14ac:dyDescent="0.2">
      <c r="A1201" s="102">
        <v>888</v>
      </c>
      <c r="B1201">
        <v>5711</v>
      </c>
      <c r="C1201" t="s">
        <v>1398</v>
      </c>
      <c r="D1201" t="s">
        <v>994</v>
      </c>
      <c r="E1201">
        <v>2248</v>
      </c>
      <c r="F1201">
        <v>2268</v>
      </c>
      <c r="G1201">
        <v>400</v>
      </c>
      <c r="H1201" t="s">
        <v>981</v>
      </c>
      <c r="I1201">
        <v>6136</v>
      </c>
      <c r="J1201" t="s">
        <v>1558</v>
      </c>
      <c r="K1201" t="s">
        <v>992</v>
      </c>
      <c r="L1201">
        <v>1429</v>
      </c>
      <c r="M1201">
        <v>1415</v>
      </c>
      <c r="N1201">
        <v>600</v>
      </c>
      <c r="O1201" t="s">
        <v>984</v>
      </c>
      <c r="P1201">
        <v>0.86579424032240304</v>
      </c>
      <c r="Q1201">
        <v>0.94345476305879805</v>
      </c>
      <c r="R1201">
        <v>0.28631276861961302</v>
      </c>
      <c r="S1201">
        <v>7.1904680587477995E-2</v>
      </c>
      <c r="T1201">
        <v>0.760590443530891</v>
      </c>
      <c r="U1201">
        <v>0.760590443530891</v>
      </c>
      <c r="V1201">
        <v>0.32463059260253402</v>
      </c>
      <c r="W1201">
        <v>3.85</v>
      </c>
      <c r="X1201">
        <v>6.42</v>
      </c>
      <c r="Y1201">
        <v>249948</v>
      </c>
      <c r="Z1201">
        <v>20829</v>
      </c>
      <c r="AA1201">
        <v>1.1200000000000001</v>
      </c>
      <c r="AB1201">
        <v>12</v>
      </c>
      <c r="AC1201">
        <v>9</v>
      </c>
      <c r="AD1201">
        <v>3</v>
      </c>
      <c r="AE1201">
        <v>75</v>
      </c>
      <c r="AF1201">
        <v>14</v>
      </c>
      <c r="AG1201">
        <v>5</v>
      </c>
      <c r="AH1201">
        <v>1</v>
      </c>
      <c r="AI1201">
        <v>6</v>
      </c>
    </row>
    <row r="1202" spans="1:35" x14ac:dyDescent="0.2">
      <c r="A1202" s="102">
        <v>537</v>
      </c>
      <c r="B1202">
        <v>5714</v>
      </c>
      <c r="C1202" t="s">
        <v>594</v>
      </c>
      <c r="D1202" t="s">
        <v>994</v>
      </c>
      <c r="E1202">
        <v>3060</v>
      </c>
      <c r="F1202">
        <v>3090</v>
      </c>
      <c r="G1202">
        <v>300</v>
      </c>
      <c r="H1202" t="s">
        <v>981</v>
      </c>
      <c r="I1202">
        <v>6501</v>
      </c>
      <c r="J1202" t="s">
        <v>1115</v>
      </c>
      <c r="K1202" t="s">
        <v>986</v>
      </c>
      <c r="L1202">
        <v>3077</v>
      </c>
      <c r="M1202">
        <v>3109</v>
      </c>
      <c r="N1202">
        <v>300</v>
      </c>
      <c r="O1202" t="s">
        <v>984</v>
      </c>
      <c r="P1202">
        <v>0.96323645824771997</v>
      </c>
      <c r="Q1202">
        <v>0.95291279172613397</v>
      </c>
      <c r="R1202" s="15">
        <v>8.59376822811838E-2</v>
      </c>
      <c r="S1202">
        <v>1.47203396339502E-2</v>
      </c>
      <c r="T1202">
        <v>2.2402222344695599</v>
      </c>
      <c r="U1202">
        <v>2.2402222344695599</v>
      </c>
      <c r="V1202">
        <v>1.6742899117994301</v>
      </c>
      <c r="W1202">
        <v>6.67</v>
      </c>
      <c r="X1202">
        <v>0.61</v>
      </c>
      <c r="Y1202">
        <v>249914</v>
      </c>
      <c r="Z1202">
        <v>17851</v>
      </c>
      <c r="AA1202">
        <v>0.99</v>
      </c>
      <c r="AB1202">
        <v>14</v>
      </c>
      <c r="AC1202">
        <v>9</v>
      </c>
      <c r="AD1202">
        <v>5</v>
      </c>
      <c r="AE1202">
        <v>64.290000000000006</v>
      </c>
      <c r="AF1202">
        <v>10</v>
      </c>
      <c r="AG1202">
        <v>8</v>
      </c>
      <c r="AH1202">
        <v>3</v>
      </c>
      <c r="AI1202">
        <v>3</v>
      </c>
    </row>
    <row r="1203" spans="1:35" x14ac:dyDescent="0.2">
      <c r="A1203" s="102">
        <v>1489</v>
      </c>
      <c r="B1203">
        <v>3048</v>
      </c>
      <c r="C1203" t="s">
        <v>1226</v>
      </c>
      <c r="D1203" t="s">
        <v>1004</v>
      </c>
      <c r="E1203">
        <v>1026</v>
      </c>
      <c r="F1203">
        <v>1031</v>
      </c>
      <c r="G1203">
        <v>900</v>
      </c>
      <c r="H1203" t="s">
        <v>981</v>
      </c>
      <c r="I1203">
        <v>5714</v>
      </c>
      <c r="J1203" t="s">
        <v>594</v>
      </c>
      <c r="K1203" t="s">
        <v>994</v>
      </c>
      <c r="L1203">
        <v>3060</v>
      </c>
      <c r="M1203">
        <v>3090</v>
      </c>
      <c r="N1203">
        <v>300</v>
      </c>
      <c r="O1203" t="s">
        <v>984</v>
      </c>
      <c r="P1203">
        <v>0.78803765314727903</v>
      </c>
      <c r="Q1203">
        <v>0.93135075715749005</v>
      </c>
      <c r="R1203">
        <v>0.416182588192053</v>
      </c>
      <c r="S1203">
        <v>7.9990972051626905E-2</v>
      </c>
      <c r="T1203">
        <v>1.32396713808361</v>
      </c>
      <c r="U1203">
        <v>1.32396713808361</v>
      </c>
      <c r="V1203">
        <v>1.56767955457412</v>
      </c>
      <c r="W1203">
        <v>7.94</v>
      </c>
      <c r="X1203">
        <v>0.1</v>
      </c>
      <c r="Y1203">
        <v>249572</v>
      </c>
      <c r="Z1203">
        <v>13865</v>
      </c>
      <c r="AA1203">
        <v>0.77</v>
      </c>
      <c r="AB1203">
        <v>18</v>
      </c>
      <c r="AC1203">
        <v>12</v>
      </c>
      <c r="AD1203">
        <v>6</v>
      </c>
      <c r="AE1203">
        <v>66.67</v>
      </c>
      <c r="AF1203">
        <v>11</v>
      </c>
      <c r="AG1203">
        <v>11</v>
      </c>
      <c r="AH1203">
        <v>5</v>
      </c>
      <c r="AI1203">
        <v>2</v>
      </c>
    </row>
    <row r="1204" spans="1:35" x14ac:dyDescent="0.2">
      <c r="A1204" s="102">
        <v>3049</v>
      </c>
      <c r="B1204">
        <v>1942</v>
      </c>
      <c r="C1204" t="s">
        <v>1303</v>
      </c>
      <c r="D1204" t="s">
        <v>990</v>
      </c>
      <c r="E1204">
        <v>911</v>
      </c>
      <c r="F1204">
        <v>924</v>
      </c>
      <c r="G1204">
        <v>1000</v>
      </c>
      <c r="H1204" t="s">
        <v>981</v>
      </c>
      <c r="I1204">
        <v>6460</v>
      </c>
      <c r="J1204" t="s">
        <v>1200</v>
      </c>
      <c r="K1204" t="s">
        <v>992</v>
      </c>
      <c r="L1204">
        <v>1374</v>
      </c>
      <c r="M1204">
        <v>1376</v>
      </c>
      <c r="N1204">
        <v>700</v>
      </c>
      <c r="O1204" t="s">
        <v>984</v>
      </c>
      <c r="P1204">
        <v>0.90913664977268105</v>
      </c>
      <c r="Q1204">
        <v>0.89456743445226905</v>
      </c>
      <c r="R1204">
        <v>1.7766654794006399E-2</v>
      </c>
      <c r="S1204" s="15">
        <v>2.4524641308080401E-2</v>
      </c>
      <c r="T1204">
        <v>0.81709010475007704</v>
      </c>
      <c r="U1204">
        <v>0.81709010475007704</v>
      </c>
      <c r="V1204">
        <v>0.13426072591340801</v>
      </c>
      <c r="W1204">
        <v>2.92</v>
      </c>
      <c r="X1204">
        <v>4.07</v>
      </c>
      <c r="Y1204">
        <v>249530</v>
      </c>
      <c r="Z1204">
        <v>16635</v>
      </c>
      <c r="AA1204">
        <v>0.81</v>
      </c>
      <c r="AB1204">
        <v>15</v>
      </c>
      <c r="AC1204">
        <v>9</v>
      </c>
      <c r="AD1204">
        <v>6</v>
      </c>
      <c r="AE1204">
        <v>60</v>
      </c>
      <c r="AF1204">
        <v>12</v>
      </c>
      <c r="AG1204">
        <v>5</v>
      </c>
      <c r="AH1204">
        <v>2</v>
      </c>
      <c r="AI1204">
        <v>8</v>
      </c>
    </row>
    <row r="1205" spans="1:35" x14ac:dyDescent="0.2">
      <c r="A1205" s="102">
        <v>1170</v>
      </c>
      <c r="B1205">
        <v>4676</v>
      </c>
      <c r="C1205" t="s">
        <v>1323</v>
      </c>
      <c r="D1205" t="s">
        <v>983</v>
      </c>
      <c r="E1205">
        <v>1000</v>
      </c>
      <c r="F1205">
        <v>1005</v>
      </c>
      <c r="G1205">
        <v>1100</v>
      </c>
      <c r="H1205" t="s">
        <v>984</v>
      </c>
      <c r="I1205">
        <v>5201</v>
      </c>
      <c r="J1205" t="s">
        <v>1274</v>
      </c>
      <c r="K1205" t="s">
        <v>980</v>
      </c>
      <c r="L1205">
        <v>2690</v>
      </c>
      <c r="M1205">
        <v>2673</v>
      </c>
      <c r="N1205">
        <v>400</v>
      </c>
      <c r="O1205" t="s">
        <v>981</v>
      </c>
      <c r="P1205">
        <v>0.95775314198887695</v>
      </c>
      <c r="Q1205">
        <v>0.93756712231474104</v>
      </c>
      <c r="R1205">
        <v>0.151997504101446</v>
      </c>
      <c r="S1205">
        <v>9.3184040497159698E-2</v>
      </c>
      <c r="T1205">
        <v>-2.4783857070616402</v>
      </c>
      <c r="U1205">
        <v>2.4783857070616402</v>
      </c>
      <c r="V1205">
        <v>3.2539348077878998</v>
      </c>
      <c r="W1205">
        <v>-8.85</v>
      </c>
      <c r="X1205">
        <v>3.4</v>
      </c>
      <c r="Y1205">
        <v>249511</v>
      </c>
      <c r="Z1205">
        <v>17822</v>
      </c>
      <c r="AA1205">
        <v>0.94</v>
      </c>
      <c r="AB1205">
        <v>14</v>
      </c>
      <c r="AC1205">
        <v>10</v>
      </c>
      <c r="AD1205">
        <v>4</v>
      </c>
      <c r="AE1205">
        <v>71.430000000000007</v>
      </c>
      <c r="AF1205">
        <v>14</v>
      </c>
      <c r="AG1205">
        <v>4</v>
      </c>
      <c r="AH1205">
        <v>1</v>
      </c>
      <c r="AI1205">
        <v>9</v>
      </c>
    </row>
    <row r="1206" spans="1:35" x14ac:dyDescent="0.2">
      <c r="A1206" s="102">
        <v>2862</v>
      </c>
      <c r="B1206">
        <v>2579</v>
      </c>
      <c r="C1206" t="s">
        <v>1396</v>
      </c>
      <c r="D1206" t="s">
        <v>1006</v>
      </c>
      <c r="E1206">
        <v>1879</v>
      </c>
      <c r="F1206">
        <v>1894</v>
      </c>
      <c r="G1206">
        <v>600</v>
      </c>
      <c r="H1206" t="s">
        <v>984</v>
      </c>
      <c r="I1206">
        <v>3591</v>
      </c>
      <c r="J1206" t="s">
        <v>544</v>
      </c>
      <c r="K1206" t="s">
        <v>1199</v>
      </c>
      <c r="L1206">
        <v>2139</v>
      </c>
      <c r="M1206">
        <v>2086</v>
      </c>
      <c r="N1206">
        <v>500</v>
      </c>
      <c r="O1206" t="s">
        <v>981</v>
      </c>
      <c r="P1206">
        <v>0.91512293179973303</v>
      </c>
      <c r="Q1206">
        <v>0.899216739335847</v>
      </c>
      <c r="R1206">
        <v>0.45749870108851098</v>
      </c>
      <c r="S1206">
        <v>2.4674761285868999E-2</v>
      </c>
      <c r="T1206">
        <v>-0.60330653308434401</v>
      </c>
      <c r="U1206">
        <v>0.60330653308434401</v>
      </c>
      <c r="V1206">
        <v>1.2960428469882199</v>
      </c>
      <c r="W1206">
        <v>-4.0999999999999996</v>
      </c>
      <c r="X1206">
        <v>8.9499999999999993</v>
      </c>
      <c r="Y1206">
        <v>249476</v>
      </c>
      <c r="Z1206">
        <v>20790</v>
      </c>
      <c r="AA1206">
        <v>1.05</v>
      </c>
      <c r="AB1206">
        <v>12</v>
      </c>
      <c r="AC1206">
        <v>7</v>
      </c>
      <c r="AD1206">
        <v>5</v>
      </c>
      <c r="AE1206">
        <v>58.33</v>
      </c>
      <c r="AF1206">
        <v>11</v>
      </c>
      <c r="AG1206">
        <v>6</v>
      </c>
      <c r="AH1206">
        <v>4</v>
      </c>
      <c r="AI1206">
        <v>2</v>
      </c>
    </row>
    <row r="1207" spans="1:35" x14ac:dyDescent="0.2">
      <c r="A1207" s="102">
        <v>3506</v>
      </c>
      <c r="B1207">
        <v>6028</v>
      </c>
      <c r="C1207" t="s">
        <v>469</v>
      </c>
      <c r="D1207" t="s">
        <v>993</v>
      </c>
      <c r="E1207">
        <v>6150</v>
      </c>
      <c r="F1207">
        <v>6230</v>
      </c>
      <c r="G1207">
        <v>100</v>
      </c>
      <c r="H1207" t="s">
        <v>981</v>
      </c>
      <c r="I1207">
        <v>7951</v>
      </c>
      <c r="J1207" t="s">
        <v>1234</v>
      </c>
      <c r="K1207" t="s">
        <v>1002</v>
      </c>
      <c r="L1207">
        <v>4665</v>
      </c>
      <c r="M1207">
        <v>4600</v>
      </c>
      <c r="N1207">
        <v>100</v>
      </c>
      <c r="O1207" t="s">
        <v>984</v>
      </c>
      <c r="P1207">
        <v>0.88642837338734204</v>
      </c>
      <c r="Q1207">
        <v>0.88205303565687099</v>
      </c>
      <c r="R1207" s="15">
        <v>0.23415157601679901</v>
      </c>
      <c r="S1207" s="15">
        <v>8.7921432381115702E-2</v>
      </c>
      <c r="T1207">
        <v>1.0049766383034899</v>
      </c>
      <c r="U1207">
        <v>1.0049766383034899</v>
      </c>
      <c r="V1207">
        <v>0.66214333980717699</v>
      </c>
      <c r="W1207">
        <v>7.9</v>
      </c>
      <c r="X1207">
        <v>26.16</v>
      </c>
      <c r="Y1207">
        <v>249450</v>
      </c>
      <c r="Z1207">
        <v>41575</v>
      </c>
      <c r="AA1207">
        <v>2.3199999999999998</v>
      </c>
      <c r="AB1207">
        <v>6</v>
      </c>
      <c r="AC1207">
        <v>5</v>
      </c>
      <c r="AD1207">
        <v>1</v>
      </c>
      <c r="AE1207">
        <v>83.33</v>
      </c>
      <c r="AF1207">
        <v>4</v>
      </c>
      <c r="AG1207">
        <v>5</v>
      </c>
      <c r="AH1207">
        <v>1</v>
      </c>
      <c r="AI1207">
        <v>0</v>
      </c>
    </row>
    <row r="1208" spans="1:35" x14ac:dyDescent="0.2">
      <c r="A1208" s="102">
        <v>2067</v>
      </c>
      <c r="B1208">
        <v>6592</v>
      </c>
      <c r="C1208" t="s">
        <v>1153</v>
      </c>
      <c r="D1208" t="s">
        <v>986</v>
      </c>
      <c r="E1208">
        <v>3160</v>
      </c>
      <c r="F1208">
        <v>3160</v>
      </c>
      <c r="G1208">
        <v>300</v>
      </c>
      <c r="H1208" t="s">
        <v>981</v>
      </c>
      <c r="I1208">
        <v>8411</v>
      </c>
      <c r="J1208" t="s">
        <v>1068</v>
      </c>
      <c r="K1208" t="s">
        <v>1024</v>
      </c>
      <c r="L1208">
        <v>120.4</v>
      </c>
      <c r="M1208">
        <v>119.7</v>
      </c>
      <c r="N1208">
        <v>7900</v>
      </c>
      <c r="O1208" t="s">
        <v>984</v>
      </c>
      <c r="P1208">
        <v>0.91626846436700005</v>
      </c>
      <c r="Q1208">
        <v>0.91839244276659504</v>
      </c>
      <c r="R1208">
        <v>0.19662769352677001</v>
      </c>
      <c r="S1208">
        <v>8.3237121263114097E-2</v>
      </c>
      <c r="T1208">
        <v>0.61622361776067502</v>
      </c>
      <c r="U1208">
        <v>0.61622361776067502</v>
      </c>
      <c r="V1208">
        <v>0.68226474360149303</v>
      </c>
      <c r="W1208">
        <v>2.54</v>
      </c>
      <c r="X1208">
        <v>0.25</v>
      </c>
      <c r="Y1208">
        <v>249319</v>
      </c>
      <c r="Z1208">
        <v>12466</v>
      </c>
      <c r="AA1208">
        <v>0.75</v>
      </c>
      <c r="AB1208">
        <v>20</v>
      </c>
      <c r="AC1208">
        <v>13</v>
      </c>
      <c r="AD1208">
        <v>7</v>
      </c>
      <c r="AE1208">
        <v>65</v>
      </c>
      <c r="AF1208">
        <v>11</v>
      </c>
      <c r="AG1208">
        <v>9</v>
      </c>
      <c r="AH1208">
        <v>4</v>
      </c>
      <c r="AI1208">
        <v>7</v>
      </c>
    </row>
    <row r="1209" spans="1:35" x14ac:dyDescent="0.2">
      <c r="A1209" s="102">
        <v>1037</v>
      </c>
      <c r="B1209">
        <v>7976</v>
      </c>
      <c r="C1209" t="s">
        <v>1019</v>
      </c>
      <c r="D1209" t="s">
        <v>1002</v>
      </c>
      <c r="E1209">
        <v>1398</v>
      </c>
      <c r="F1209">
        <v>1394</v>
      </c>
      <c r="G1209">
        <v>700</v>
      </c>
      <c r="H1209" t="s">
        <v>984</v>
      </c>
      <c r="I1209">
        <v>8273</v>
      </c>
      <c r="J1209" t="s">
        <v>1067</v>
      </c>
      <c r="K1209" t="s">
        <v>1004</v>
      </c>
      <c r="L1209">
        <v>3215</v>
      </c>
      <c r="M1209">
        <v>3265</v>
      </c>
      <c r="N1209">
        <v>300</v>
      </c>
      <c r="O1209" t="s">
        <v>981</v>
      </c>
      <c r="P1209">
        <v>0.84439746009839001</v>
      </c>
      <c r="Q1209">
        <v>0.94025164659894001</v>
      </c>
      <c r="R1209">
        <v>0.39141862154676399</v>
      </c>
      <c r="S1209" s="15">
        <v>9.1960938085067001E-2</v>
      </c>
      <c r="T1209">
        <v>-2.0434810020625198</v>
      </c>
      <c r="U1209">
        <v>2.0434810020625198</v>
      </c>
      <c r="V1209">
        <v>1.6021188665941799</v>
      </c>
      <c r="W1209">
        <v>-9.19</v>
      </c>
      <c r="X1209">
        <v>0.38</v>
      </c>
      <c r="Y1209">
        <v>249272</v>
      </c>
      <c r="Z1209">
        <v>15580</v>
      </c>
      <c r="AA1209">
        <v>0.92</v>
      </c>
      <c r="AB1209">
        <v>16</v>
      </c>
      <c r="AC1209">
        <v>11</v>
      </c>
      <c r="AD1209">
        <v>5</v>
      </c>
      <c r="AE1209">
        <v>68.75</v>
      </c>
      <c r="AF1209">
        <v>11</v>
      </c>
      <c r="AG1209">
        <v>9</v>
      </c>
      <c r="AH1209">
        <v>3</v>
      </c>
      <c r="AI1209">
        <v>4</v>
      </c>
    </row>
    <row r="1210" spans="1:35" x14ac:dyDescent="0.2">
      <c r="A1210" s="102">
        <v>4</v>
      </c>
      <c r="B1210">
        <v>7011</v>
      </c>
      <c r="C1210" t="s">
        <v>1261</v>
      </c>
      <c r="D1210" t="s">
        <v>992</v>
      </c>
      <c r="E1210">
        <v>2562.5</v>
      </c>
      <c r="F1210">
        <v>2540</v>
      </c>
      <c r="G1210">
        <v>400</v>
      </c>
      <c r="H1210" t="s">
        <v>984</v>
      </c>
      <c r="I1210">
        <v>7261</v>
      </c>
      <c r="J1210" t="s">
        <v>1262</v>
      </c>
      <c r="K1210" t="s">
        <v>996</v>
      </c>
      <c r="L1210">
        <v>612</v>
      </c>
      <c r="M1210">
        <v>603</v>
      </c>
      <c r="N1210">
        <v>1700</v>
      </c>
      <c r="O1210" t="s">
        <v>981</v>
      </c>
      <c r="P1210">
        <v>0.96522492701284601</v>
      </c>
      <c r="Q1210">
        <v>0.98865183431334802</v>
      </c>
      <c r="R1210">
        <v>1.51612782261545E-2</v>
      </c>
      <c r="S1210">
        <v>3.9153401503832803E-3</v>
      </c>
      <c r="T1210">
        <v>-1.60578831873163</v>
      </c>
      <c r="U1210">
        <v>1.60578831873163</v>
      </c>
      <c r="V1210">
        <v>2.0576447278468502</v>
      </c>
      <c r="W1210">
        <v>-7.17</v>
      </c>
      <c r="X1210">
        <v>0.9</v>
      </c>
      <c r="Y1210">
        <v>248907</v>
      </c>
      <c r="Z1210">
        <v>12445</v>
      </c>
      <c r="AA1210">
        <v>0.67</v>
      </c>
      <c r="AB1210">
        <v>20</v>
      </c>
      <c r="AC1210">
        <v>14</v>
      </c>
      <c r="AD1210">
        <v>6</v>
      </c>
      <c r="AE1210">
        <v>70</v>
      </c>
      <c r="AF1210">
        <v>12</v>
      </c>
      <c r="AG1210">
        <v>8</v>
      </c>
      <c r="AH1210">
        <v>4</v>
      </c>
      <c r="AI1210">
        <v>8</v>
      </c>
    </row>
    <row r="1211" spans="1:35" x14ac:dyDescent="0.2">
      <c r="A1211" s="102">
        <v>2477</v>
      </c>
      <c r="B1211">
        <v>2327</v>
      </c>
      <c r="C1211" t="s">
        <v>1284</v>
      </c>
      <c r="D1211" t="s">
        <v>983</v>
      </c>
      <c r="E1211">
        <v>2748</v>
      </c>
      <c r="F1211">
        <v>2730</v>
      </c>
      <c r="G1211">
        <v>300</v>
      </c>
      <c r="H1211" t="s">
        <v>981</v>
      </c>
      <c r="I1211">
        <v>8316</v>
      </c>
      <c r="J1211" t="s">
        <v>1145</v>
      </c>
      <c r="K1211" t="s">
        <v>1024</v>
      </c>
      <c r="L1211">
        <v>2802</v>
      </c>
      <c r="M1211">
        <v>2805.5</v>
      </c>
      <c r="N1211">
        <v>300</v>
      </c>
      <c r="O1211" t="s">
        <v>984</v>
      </c>
      <c r="P1211">
        <v>0.91106277571669503</v>
      </c>
      <c r="Q1211">
        <v>0.90884380892407801</v>
      </c>
      <c r="R1211">
        <v>0.11713025063542901</v>
      </c>
      <c r="S1211">
        <v>8.5208499765627305E-2</v>
      </c>
      <c r="T1211">
        <v>0.74781016750031104</v>
      </c>
      <c r="U1211">
        <v>0.74781016750031104</v>
      </c>
      <c r="V1211">
        <v>1.07046271113527</v>
      </c>
      <c r="W1211">
        <v>4.62</v>
      </c>
      <c r="X1211">
        <v>2.69</v>
      </c>
      <c r="Y1211">
        <v>248907</v>
      </c>
      <c r="Z1211">
        <v>24891</v>
      </c>
      <c r="AA1211">
        <v>1.29</v>
      </c>
      <c r="AB1211">
        <v>10</v>
      </c>
      <c r="AC1211">
        <v>7</v>
      </c>
      <c r="AD1211">
        <v>3</v>
      </c>
      <c r="AE1211">
        <v>70</v>
      </c>
      <c r="AF1211">
        <v>12</v>
      </c>
      <c r="AG1211">
        <v>5</v>
      </c>
      <c r="AH1211">
        <v>1</v>
      </c>
      <c r="AI1211">
        <v>4</v>
      </c>
    </row>
    <row r="1212" spans="1:35" x14ac:dyDescent="0.2">
      <c r="A1212" s="102">
        <v>1387</v>
      </c>
      <c r="B1212">
        <v>2282</v>
      </c>
      <c r="C1212" t="s">
        <v>1598</v>
      </c>
      <c r="D1212" t="s">
        <v>1006</v>
      </c>
      <c r="E1212">
        <v>3665</v>
      </c>
      <c r="F1212">
        <v>3740</v>
      </c>
      <c r="G1212">
        <v>200</v>
      </c>
      <c r="H1212" t="s">
        <v>984</v>
      </c>
      <c r="I1212">
        <v>4045</v>
      </c>
      <c r="J1212" t="s">
        <v>1228</v>
      </c>
      <c r="K1212" t="s">
        <v>1003</v>
      </c>
      <c r="L1212">
        <v>994</v>
      </c>
      <c r="M1212">
        <v>981</v>
      </c>
      <c r="N1212">
        <v>800</v>
      </c>
      <c r="O1212" t="s">
        <v>981</v>
      </c>
      <c r="P1212">
        <v>0.92931360116417105</v>
      </c>
      <c r="Q1212">
        <v>0.93332340124365898</v>
      </c>
      <c r="R1212">
        <v>0.19248769706868399</v>
      </c>
      <c r="S1212">
        <v>1.5785986914702201E-2</v>
      </c>
      <c r="T1212">
        <v>-4.0987162588301401E-2</v>
      </c>
      <c r="U1212">
        <v>4.0987162588301401E-2</v>
      </c>
      <c r="V1212">
        <v>0.699121072826693</v>
      </c>
      <c r="W1212">
        <v>-0.14000000000000001</v>
      </c>
      <c r="X1212">
        <v>4.92</v>
      </c>
      <c r="Y1212">
        <v>248609</v>
      </c>
      <c r="Z1212">
        <v>19124</v>
      </c>
      <c r="AA1212">
        <v>1.1499999999999999</v>
      </c>
      <c r="AB1212">
        <v>13</v>
      </c>
      <c r="AC1212">
        <v>10</v>
      </c>
      <c r="AD1212">
        <v>3</v>
      </c>
      <c r="AE1212">
        <v>76.92</v>
      </c>
      <c r="AF1212">
        <v>14</v>
      </c>
      <c r="AG1212">
        <v>5</v>
      </c>
      <c r="AH1212">
        <v>0</v>
      </c>
      <c r="AI1212">
        <v>8</v>
      </c>
    </row>
    <row r="1213" spans="1:35" x14ac:dyDescent="0.2">
      <c r="A1213" s="102">
        <v>351</v>
      </c>
      <c r="B1213">
        <v>5711</v>
      </c>
      <c r="C1213" t="s">
        <v>1398</v>
      </c>
      <c r="D1213" t="s">
        <v>994</v>
      </c>
      <c r="E1213">
        <v>2248</v>
      </c>
      <c r="F1213">
        <v>2268</v>
      </c>
      <c r="G1213">
        <v>400</v>
      </c>
      <c r="H1213" t="s">
        <v>984</v>
      </c>
      <c r="I1213">
        <v>8012</v>
      </c>
      <c r="J1213" t="s">
        <v>1149</v>
      </c>
      <c r="K1213" t="s">
        <v>988</v>
      </c>
      <c r="L1213">
        <v>1322</v>
      </c>
      <c r="M1213">
        <v>1303</v>
      </c>
      <c r="N1213">
        <v>700</v>
      </c>
      <c r="O1213" t="s">
        <v>981</v>
      </c>
      <c r="P1213">
        <v>0.84471867823721003</v>
      </c>
      <c r="Q1213">
        <v>0.95839867496275</v>
      </c>
      <c r="R1213">
        <v>0.44490842663926</v>
      </c>
      <c r="S1213">
        <v>2.53690871622358E-2</v>
      </c>
      <c r="T1213">
        <v>-0.25088353083755299</v>
      </c>
      <c r="U1213">
        <v>0.25088353083755299</v>
      </c>
      <c r="V1213">
        <v>0.41697736436750199</v>
      </c>
      <c r="W1213">
        <v>-1.39</v>
      </c>
      <c r="X1213">
        <v>0.54</v>
      </c>
      <c r="Y1213">
        <v>248581</v>
      </c>
      <c r="Z1213">
        <v>19122</v>
      </c>
      <c r="AA1213">
        <v>0.99</v>
      </c>
      <c r="AB1213">
        <v>13</v>
      </c>
      <c r="AC1213">
        <v>9</v>
      </c>
      <c r="AD1213">
        <v>4</v>
      </c>
      <c r="AE1213">
        <v>69.23</v>
      </c>
      <c r="AF1213">
        <v>10</v>
      </c>
      <c r="AG1213">
        <v>7</v>
      </c>
      <c r="AH1213">
        <v>2</v>
      </c>
      <c r="AI1213">
        <v>4</v>
      </c>
    </row>
    <row r="1214" spans="1:35" x14ac:dyDescent="0.2">
      <c r="A1214" s="102">
        <v>2376</v>
      </c>
      <c r="B1214">
        <v>3291</v>
      </c>
      <c r="C1214" t="s">
        <v>55</v>
      </c>
      <c r="D1214" t="s">
        <v>1000</v>
      </c>
      <c r="E1214">
        <v>1320</v>
      </c>
      <c r="F1214">
        <v>1382</v>
      </c>
      <c r="G1214">
        <v>700</v>
      </c>
      <c r="H1214" t="s">
        <v>984</v>
      </c>
      <c r="I1214">
        <v>7240</v>
      </c>
      <c r="J1214" t="s">
        <v>640</v>
      </c>
      <c r="K1214" t="s">
        <v>996</v>
      </c>
      <c r="L1214">
        <v>1242</v>
      </c>
      <c r="M1214">
        <v>1234</v>
      </c>
      <c r="N1214">
        <v>800</v>
      </c>
      <c r="O1214" t="s">
        <v>981</v>
      </c>
      <c r="P1214">
        <v>0.840395009549329</v>
      </c>
      <c r="Q1214">
        <v>0.91106143168169895</v>
      </c>
      <c r="R1214">
        <v>3.2880537159649999E-3</v>
      </c>
      <c r="S1214">
        <v>8.2165233193179504E-2</v>
      </c>
      <c r="T1214">
        <v>-1.06451372988757</v>
      </c>
      <c r="U1214">
        <v>1.06451372988757</v>
      </c>
      <c r="V1214">
        <v>0.87680150261004997</v>
      </c>
      <c r="W1214">
        <v>-7.92</v>
      </c>
      <c r="X1214">
        <v>2.0499999999999998</v>
      </c>
      <c r="Y1214">
        <v>248546</v>
      </c>
      <c r="Z1214">
        <v>14620</v>
      </c>
      <c r="AA1214">
        <v>0.71</v>
      </c>
      <c r="AB1214">
        <v>17</v>
      </c>
      <c r="AC1214">
        <v>9</v>
      </c>
      <c r="AD1214">
        <v>8</v>
      </c>
      <c r="AE1214">
        <v>52.94</v>
      </c>
      <c r="AF1214">
        <v>15</v>
      </c>
      <c r="AG1214">
        <v>7</v>
      </c>
      <c r="AH1214">
        <v>1</v>
      </c>
      <c r="AI1214">
        <v>9</v>
      </c>
    </row>
    <row r="1215" spans="1:35" x14ac:dyDescent="0.2">
      <c r="A1215" s="102">
        <v>3316</v>
      </c>
      <c r="B1215">
        <v>3197</v>
      </c>
      <c r="C1215" t="s">
        <v>531</v>
      </c>
      <c r="D1215" t="s">
        <v>1004</v>
      </c>
      <c r="E1215">
        <v>1673</v>
      </c>
      <c r="F1215">
        <v>1681</v>
      </c>
      <c r="G1215">
        <v>600</v>
      </c>
      <c r="H1215" t="s">
        <v>984</v>
      </c>
      <c r="I1215">
        <v>9303</v>
      </c>
      <c r="J1215" t="s">
        <v>1279</v>
      </c>
      <c r="K1215" t="s">
        <v>1297</v>
      </c>
      <c r="L1215">
        <v>1269</v>
      </c>
      <c r="M1215">
        <v>1264</v>
      </c>
      <c r="N1215">
        <v>800</v>
      </c>
      <c r="O1215" t="s">
        <v>981</v>
      </c>
      <c r="P1215">
        <v>0.50509568930056703</v>
      </c>
      <c r="Q1215">
        <v>0.88777816841839297</v>
      </c>
      <c r="R1215">
        <v>0.49317176210399499</v>
      </c>
      <c r="S1215">
        <v>2.6323460045833299E-2</v>
      </c>
      <c r="T1215">
        <v>-0.19267489114021999</v>
      </c>
      <c r="U1215">
        <v>0.19267489114021999</v>
      </c>
      <c r="V1215">
        <v>0.22286897897777699</v>
      </c>
      <c r="W1215">
        <v>-1.3</v>
      </c>
      <c r="X1215">
        <v>0.26</v>
      </c>
      <c r="Y1215">
        <v>248135</v>
      </c>
      <c r="Z1215">
        <v>13060</v>
      </c>
      <c r="AA1215">
        <v>0.61</v>
      </c>
      <c r="AB1215">
        <v>19</v>
      </c>
      <c r="AC1215">
        <v>10</v>
      </c>
      <c r="AD1215">
        <v>9</v>
      </c>
      <c r="AE1215">
        <v>52.63</v>
      </c>
      <c r="AF1215">
        <v>13</v>
      </c>
      <c r="AG1215">
        <v>7</v>
      </c>
      <c r="AH1215">
        <v>4</v>
      </c>
      <c r="AI1215">
        <v>8</v>
      </c>
    </row>
    <row r="1216" spans="1:35" x14ac:dyDescent="0.2">
      <c r="A1216" s="102">
        <v>1090</v>
      </c>
      <c r="B1216">
        <v>4043</v>
      </c>
      <c r="C1216" t="s">
        <v>1201</v>
      </c>
      <c r="D1216" t="s">
        <v>1003</v>
      </c>
      <c r="E1216">
        <v>2401</v>
      </c>
      <c r="F1216">
        <v>2319</v>
      </c>
      <c r="G1216">
        <v>400</v>
      </c>
      <c r="H1216" t="s">
        <v>981</v>
      </c>
      <c r="I1216">
        <v>4202</v>
      </c>
      <c r="J1216" t="s">
        <v>45</v>
      </c>
      <c r="K1216" t="s">
        <v>1003</v>
      </c>
      <c r="L1216">
        <v>870</v>
      </c>
      <c r="M1216">
        <v>869</v>
      </c>
      <c r="N1216">
        <v>1100</v>
      </c>
      <c r="O1216" t="s">
        <v>984</v>
      </c>
      <c r="P1216">
        <v>0.96047957713924104</v>
      </c>
      <c r="Q1216">
        <v>0.93912702375159796</v>
      </c>
      <c r="R1216">
        <v>8.4069299023535202E-2</v>
      </c>
      <c r="S1216">
        <v>8.1089920578354194E-3</v>
      </c>
      <c r="T1216">
        <v>9.2810405348587206E-3</v>
      </c>
      <c r="U1216">
        <v>9.2810405348587206E-3</v>
      </c>
      <c r="V1216">
        <v>0.83799419584813695</v>
      </c>
      <c r="W1216">
        <v>0.03</v>
      </c>
      <c r="X1216">
        <v>3.05</v>
      </c>
      <c r="Y1216">
        <v>248114</v>
      </c>
      <c r="Z1216">
        <v>12406</v>
      </c>
      <c r="AA1216">
        <v>0.61</v>
      </c>
      <c r="AB1216">
        <v>20</v>
      </c>
      <c r="AC1216">
        <v>12</v>
      </c>
      <c r="AD1216">
        <v>8</v>
      </c>
      <c r="AE1216">
        <v>60</v>
      </c>
      <c r="AF1216">
        <v>8</v>
      </c>
      <c r="AG1216">
        <v>9</v>
      </c>
      <c r="AH1216">
        <v>7</v>
      </c>
      <c r="AI1216">
        <v>4</v>
      </c>
    </row>
    <row r="1217" spans="1:35" x14ac:dyDescent="0.2">
      <c r="A1217" s="102">
        <v>821</v>
      </c>
      <c r="B1217">
        <v>6474</v>
      </c>
      <c r="C1217" t="s">
        <v>1559</v>
      </c>
      <c r="D1217" t="s">
        <v>992</v>
      </c>
      <c r="E1217">
        <v>3215</v>
      </c>
      <c r="F1217">
        <v>3195</v>
      </c>
      <c r="G1217">
        <v>300</v>
      </c>
      <c r="H1217" t="s">
        <v>981</v>
      </c>
      <c r="I1217">
        <v>9024</v>
      </c>
      <c r="J1217" t="s">
        <v>1642</v>
      </c>
      <c r="K1217" t="s">
        <v>1065</v>
      </c>
      <c r="L1217">
        <v>1272</v>
      </c>
      <c r="M1217">
        <v>1295</v>
      </c>
      <c r="N1217">
        <v>700</v>
      </c>
      <c r="O1217" t="s">
        <v>984</v>
      </c>
      <c r="P1217">
        <v>0.89229281837061403</v>
      </c>
      <c r="Q1217">
        <v>0.94536995665521295</v>
      </c>
      <c r="R1217">
        <v>0.12265796217852699</v>
      </c>
      <c r="S1217">
        <v>3.6154751208543202E-2</v>
      </c>
      <c r="T1217">
        <v>0.96521092212162996</v>
      </c>
      <c r="U1217">
        <v>0.96521092212162996</v>
      </c>
      <c r="V1217">
        <v>1.5331707507252399</v>
      </c>
      <c r="W1217">
        <v>5.32</v>
      </c>
      <c r="X1217">
        <v>5.43</v>
      </c>
      <c r="Y1217">
        <v>248048</v>
      </c>
      <c r="Z1217">
        <v>17718</v>
      </c>
      <c r="AA1217">
        <v>0.9</v>
      </c>
      <c r="AB1217">
        <v>14</v>
      </c>
      <c r="AC1217">
        <v>7</v>
      </c>
      <c r="AD1217">
        <v>7</v>
      </c>
      <c r="AE1217">
        <v>50</v>
      </c>
      <c r="AF1217">
        <v>11</v>
      </c>
      <c r="AG1217">
        <v>7</v>
      </c>
      <c r="AH1217">
        <v>3</v>
      </c>
      <c r="AI1217">
        <v>4</v>
      </c>
    </row>
    <row r="1218" spans="1:35" x14ac:dyDescent="0.2">
      <c r="A1218" s="102">
        <v>73</v>
      </c>
      <c r="B1218">
        <v>2914</v>
      </c>
      <c r="C1218" t="s">
        <v>1085</v>
      </c>
      <c r="D1218" t="s">
        <v>1006</v>
      </c>
      <c r="E1218">
        <v>2016</v>
      </c>
      <c r="F1218">
        <v>2024.5</v>
      </c>
      <c r="G1218">
        <v>500</v>
      </c>
      <c r="H1218" t="s">
        <v>981</v>
      </c>
      <c r="I1218">
        <v>5233</v>
      </c>
      <c r="J1218" t="s">
        <v>1127</v>
      </c>
      <c r="K1218" t="s">
        <v>980</v>
      </c>
      <c r="L1218">
        <v>2127</v>
      </c>
      <c r="M1218">
        <v>2125</v>
      </c>
      <c r="N1218">
        <v>500</v>
      </c>
      <c r="O1218" t="s">
        <v>984</v>
      </c>
      <c r="P1218">
        <v>0.95358613983205398</v>
      </c>
      <c r="Q1218">
        <v>0.97277710049270005</v>
      </c>
      <c r="R1218">
        <v>7.9013639760314299E-4</v>
      </c>
      <c r="S1218" s="15">
        <v>2.6338196313910898E-2</v>
      </c>
      <c r="T1218">
        <v>0.394039091231495</v>
      </c>
      <c r="U1218">
        <v>0.394039091231495</v>
      </c>
      <c r="V1218">
        <v>0.40929273026246299</v>
      </c>
      <c r="W1218">
        <v>4.54</v>
      </c>
      <c r="X1218">
        <v>4.7300000000000004</v>
      </c>
      <c r="Y1218">
        <v>248046</v>
      </c>
      <c r="Z1218">
        <v>24805</v>
      </c>
      <c r="AA1218">
        <v>1.38</v>
      </c>
      <c r="AB1218">
        <v>10</v>
      </c>
      <c r="AC1218">
        <v>5</v>
      </c>
      <c r="AD1218">
        <v>5</v>
      </c>
      <c r="AE1218">
        <v>50</v>
      </c>
      <c r="AF1218">
        <v>8</v>
      </c>
      <c r="AG1218">
        <v>5</v>
      </c>
      <c r="AH1218">
        <v>4</v>
      </c>
      <c r="AI1218">
        <v>1</v>
      </c>
    </row>
    <row r="1219" spans="1:35" x14ac:dyDescent="0.2">
      <c r="A1219" s="102">
        <v>2151</v>
      </c>
      <c r="B1219">
        <v>7867</v>
      </c>
      <c r="C1219" t="s">
        <v>1291</v>
      </c>
      <c r="D1219" t="s">
        <v>1002</v>
      </c>
      <c r="E1219">
        <v>913</v>
      </c>
      <c r="F1219">
        <v>909</v>
      </c>
      <c r="G1219">
        <v>1100</v>
      </c>
      <c r="H1219" t="s">
        <v>981</v>
      </c>
      <c r="I1219">
        <v>9072</v>
      </c>
      <c r="J1219" t="s">
        <v>1064</v>
      </c>
      <c r="K1219" t="s">
        <v>1065</v>
      </c>
      <c r="L1219">
        <v>2031</v>
      </c>
      <c r="M1219">
        <v>2016</v>
      </c>
      <c r="N1219">
        <v>500</v>
      </c>
      <c r="O1219" t="s">
        <v>984</v>
      </c>
      <c r="P1219">
        <v>0.81384013880823103</v>
      </c>
      <c r="Q1219">
        <v>0.91684293713239995</v>
      </c>
      <c r="R1219">
        <v>0.487779978662782</v>
      </c>
      <c r="S1219">
        <v>3.2209872800820501E-2</v>
      </c>
      <c r="T1219">
        <v>0.90400746812596799</v>
      </c>
      <c r="U1219">
        <v>0.90400746812596799</v>
      </c>
      <c r="V1219">
        <v>0.97016336402755499</v>
      </c>
      <c r="W1219">
        <v>6.37</v>
      </c>
      <c r="X1219">
        <v>0.8</v>
      </c>
      <c r="Y1219">
        <v>247936</v>
      </c>
      <c r="Z1219">
        <v>13774</v>
      </c>
      <c r="AA1219">
        <v>0.71</v>
      </c>
      <c r="AB1219">
        <v>18</v>
      </c>
      <c r="AC1219">
        <v>10</v>
      </c>
      <c r="AD1219">
        <v>8</v>
      </c>
      <c r="AE1219">
        <v>55.56</v>
      </c>
      <c r="AF1219">
        <v>11</v>
      </c>
      <c r="AG1219">
        <v>9</v>
      </c>
      <c r="AH1219">
        <v>5</v>
      </c>
      <c r="AI1219">
        <v>4</v>
      </c>
    </row>
    <row r="1220" spans="1:35" x14ac:dyDescent="0.2">
      <c r="A1220" s="102">
        <v>2741</v>
      </c>
      <c r="B1220">
        <v>3099</v>
      </c>
      <c r="C1220" t="s">
        <v>33</v>
      </c>
      <c r="D1220" t="s">
        <v>1004</v>
      </c>
      <c r="E1220">
        <v>650</v>
      </c>
      <c r="F1220">
        <v>664</v>
      </c>
      <c r="G1220">
        <v>1400</v>
      </c>
      <c r="H1220" t="s">
        <v>981</v>
      </c>
      <c r="I1220">
        <v>4634</v>
      </c>
      <c r="J1220" t="s">
        <v>62</v>
      </c>
      <c r="K1220" t="s">
        <v>1003</v>
      </c>
      <c r="L1220">
        <v>1920</v>
      </c>
      <c r="M1220">
        <v>1921</v>
      </c>
      <c r="N1220">
        <v>500</v>
      </c>
      <c r="O1220" t="s">
        <v>984</v>
      </c>
      <c r="P1220">
        <v>0.75599481295015702</v>
      </c>
      <c r="Q1220">
        <v>0.90232411771000398</v>
      </c>
      <c r="R1220">
        <v>0.270678072159725</v>
      </c>
      <c r="S1220" s="15">
        <v>8.5117460573992804E-2</v>
      </c>
      <c r="T1220">
        <v>0.94892671286567998</v>
      </c>
      <c r="U1220">
        <v>0.94892671286567998</v>
      </c>
      <c r="V1220">
        <v>1.93361235754605E-3</v>
      </c>
      <c r="W1220">
        <v>5.43</v>
      </c>
      <c r="X1220">
        <v>3.22</v>
      </c>
      <c r="Y1220">
        <v>247448</v>
      </c>
      <c r="Z1220">
        <v>13024</v>
      </c>
      <c r="AA1220">
        <v>0.64</v>
      </c>
      <c r="AB1220">
        <v>19</v>
      </c>
      <c r="AC1220">
        <v>10</v>
      </c>
      <c r="AD1220">
        <v>9</v>
      </c>
      <c r="AE1220">
        <v>52.63</v>
      </c>
      <c r="AF1220">
        <v>12</v>
      </c>
      <c r="AG1220">
        <v>8</v>
      </c>
      <c r="AH1220">
        <v>7</v>
      </c>
      <c r="AI1220">
        <v>4</v>
      </c>
    </row>
    <row r="1221" spans="1:35" x14ac:dyDescent="0.2">
      <c r="A1221" s="102">
        <v>1640</v>
      </c>
      <c r="B1221">
        <v>7282</v>
      </c>
      <c r="C1221" t="s">
        <v>1173</v>
      </c>
      <c r="D1221" t="s">
        <v>996</v>
      </c>
      <c r="E1221">
        <v>1990</v>
      </c>
      <c r="F1221">
        <v>2060</v>
      </c>
      <c r="G1221">
        <v>500</v>
      </c>
      <c r="H1221" t="s">
        <v>981</v>
      </c>
      <c r="I1221">
        <v>9412</v>
      </c>
      <c r="J1221" t="s">
        <v>470</v>
      </c>
      <c r="K1221" t="s">
        <v>983</v>
      </c>
      <c r="L1221">
        <v>416</v>
      </c>
      <c r="M1221">
        <v>410</v>
      </c>
      <c r="N1221">
        <v>2500</v>
      </c>
      <c r="O1221" t="s">
        <v>984</v>
      </c>
      <c r="P1221">
        <v>0.93552794616687596</v>
      </c>
      <c r="Q1221">
        <v>0.92851332246880003</v>
      </c>
      <c r="R1221">
        <v>0.114891517932026</v>
      </c>
      <c r="S1221">
        <v>4.0816949617380797E-2</v>
      </c>
      <c r="T1221">
        <v>0.35044441003460403</v>
      </c>
      <c r="U1221">
        <v>0.35044441003460403</v>
      </c>
      <c r="V1221">
        <v>0.27601478688046699</v>
      </c>
      <c r="W1221">
        <v>1.91</v>
      </c>
      <c r="X1221">
        <v>0.49</v>
      </c>
      <c r="Y1221">
        <v>247279</v>
      </c>
      <c r="Z1221">
        <v>13015</v>
      </c>
      <c r="AA1221">
        <v>0.63</v>
      </c>
      <c r="AB1221">
        <v>19</v>
      </c>
      <c r="AC1221">
        <v>12</v>
      </c>
      <c r="AD1221">
        <v>7</v>
      </c>
      <c r="AE1221">
        <v>63.16</v>
      </c>
      <c r="AF1221">
        <v>11</v>
      </c>
      <c r="AG1221">
        <v>8</v>
      </c>
      <c r="AH1221">
        <v>5</v>
      </c>
      <c r="AI1221">
        <v>6</v>
      </c>
    </row>
    <row r="1222" spans="1:35" x14ac:dyDescent="0.2">
      <c r="A1222" s="102">
        <v>815</v>
      </c>
      <c r="B1222">
        <v>2157</v>
      </c>
      <c r="C1222" t="s">
        <v>1654</v>
      </c>
      <c r="D1222" t="s">
        <v>993</v>
      </c>
      <c r="E1222">
        <v>465</v>
      </c>
      <c r="F1222">
        <v>465</v>
      </c>
      <c r="G1222">
        <v>2300</v>
      </c>
      <c r="H1222" t="s">
        <v>984</v>
      </c>
      <c r="I1222">
        <v>5929</v>
      </c>
      <c r="J1222" t="s">
        <v>1324</v>
      </c>
      <c r="K1222" t="s">
        <v>1126</v>
      </c>
      <c r="L1222">
        <v>890</v>
      </c>
      <c r="M1222">
        <v>883</v>
      </c>
      <c r="N1222">
        <v>1200</v>
      </c>
      <c r="O1222" t="s">
        <v>981</v>
      </c>
      <c r="P1222">
        <v>0.88625150937901298</v>
      </c>
      <c r="Q1222">
        <v>0.94546322791197102</v>
      </c>
      <c r="R1222">
        <v>0.122835488018919</v>
      </c>
      <c r="S1222" s="15">
        <v>5.4714765188413096E-3</v>
      </c>
      <c r="T1222">
        <v>-0.28928314386160298</v>
      </c>
      <c r="U1222">
        <v>0.28928314386160298</v>
      </c>
      <c r="V1222">
        <v>0.29475409492180799</v>
      </c>
      <c r="W1222">
        <v>-4.9000000000000004</v>
      </c>
      <c r="X1222">
        <v>0.93</v>
      </c>
      <c r="Y1222">
        <v>247243</v>
      </c>
      <c r="Z1222">
        <v>8241</v>
      </c>
      <c r="AA1222">
        <v>0.39</v>
      </c>
      <c r="AB1222">
        <v>30</v>
      </c>
      <c r="AC1222">
        <v>17</v>
      </c>
      <c r="AD1222">
        <v>13</v>
      </c>
      <c r="AE1222">
        <v>56.67</v>
      </c>
      <c r="AF1222">
        <v>9</v>
      </c>
      <c r="AG1222">
        <v>17</v>
      </c>
      <c r="AH1222">
        <v>11</v>
      </c>
      <c r="AI1222">
        <v>2</v>
      </c>
    </row>
    <row r="1223" spans="1:35" x14ac:dyDescent="0.2">
      <c r="A1223" s="102">
        <v>2389</v>
      </c>
      <c r="B1223">
        <v>1417</v>
      </c>
      <c r="C1223" t="s">
        <v>1641</v>
      </c>
      <c r="D1223" t="s">
        <v>990</v>
      </c>
      <c r="E1223">
        <v>1485</v>
      </c>
      <c r="F1223">
        <v>1486</v>
      </c>
      <c r="G1223">
        <v>600</v>
      </c>
      <c r="H1223" t="s">
        <v>981</v>
      </c>
      <c r="I1223">
        <v>4023</v>
      </c>
      <c r="J1223" t="s">
        <v>1640</v>
      </c>
      <c r="K1223" t="s">
        <v>1003</v>
      </c>
      <c r="L1223">
        <v>4265</v>
      </c>
      <c r="M1223">
        <v>4325</v>
      </c>
      <c r="N1223">
        <v>200</v>
      </c>
      <c r="O1223" t="s">
        <v>984</v>
      </c>
      <c r="P1223">
        <v>0.69740976154985701</v>
      </c>
      <c r="Q1223">
        <v>0.91078168063610498</v>
      </c>
      <c r="R1223">
        <v>0.20265544515252901</v>
      </c>
      <c r="S1223">
        <v>3.8149830247170897E-2</v>
      </c>
      <c r="T1223">
        <v>1.77127144394047</v>
      </c>
      <c r="U1223">
        <v>1.77127144394047</v>
      </c>
      <c r="V1223">
        <v>1.8319245644294599</v>
      </c>
      <c r="W1223">
        <v>15.15</v>
      </c>
      <c r="X1223">
        <v>3.08</v>
      </c>
      <c r="Y1223">
        <v>247056</v>
      </c>
      <c r="Z1223">
        <v>15441</v>
      </c>
      <c r="AA1223">
        <v>1.06</v>
      </c>
      <c r="AB1223">
        <v>16</v>
      </c>
      <c r="AC1223">
        <v>11</v>
      </c>
      <c r="AD1223">
        <v>5</v>
      </c>
      <c r="AE1223">
        <v>68.75</v>
      </c>
      <c r="AF1223">
        <v>12</v>
      </c>
      <c r="AG1223">
        <v>8</v>
      </c>
      <c r="AH1223">
        <v>2</v>
      </c>
      <c r="AI1223">
        <v>6</v>
      </c>
    </row>
    <row r="1224" spans="1:35" x14ac:dyDescent="0.2">
      <c r="A1224" s="102">
        <v>487</v>
      </c>
      <c r="B1224">
        <v>4204</v>
      </c>
      <c r="C1224" t="s">
        <v>226</v>
      </c>
      <c r="D1224" t="s">
        <v>1003</v>
      </c>
      <c r="E1224">
        <v>1337</v>
      </c>
      <c r="F1224">
        <v>1364</v>
      </c>
      <c r="G1224">
        <v>700</v>
      </c>
      <c r="H1224" t="s">
        <v>984</v>
      </c>
      <c r="I1224">
        <v>6592</v>
      </c>
      <c r="J1224" t="s">
        <v>1153</v>
      </c>
      <c r="K1224" t="s">
        <v>986</v>
      </c>
      <c r="L1224">
        <v>3160</v>
      </c>
      <c r="M1224">
        <v>3160</v>
      </c>
      <c r="N1224">
        <v>300</v>
      </c>
      <c r="O1224" t="s">
        <v>981</v>
      </c>
      <c r="P1224">
        <v>0.960437476554164</v>
      </c>
      <c r="Q1224">
        <v>0.95443653798135097</v>
      </c>
      <c r="R1224">
        <v>6.2689162118925196E-2</v>
      </c>
      <c r="S1224" s="15">
        <v>2.5604441050581799E-3</v>
      </c>
      <c r="T1224">
        <v>-0.186610762857466</v>
      </c>
      <c r="U1224">
        <v>0.186610762857466</v>
      </c>
      <c r="V1224">
        <v>0.95493261843473698</v>
      </c>
      <c r="W1224">
        <v>-0.84</v>
      </c>
      <c r="X1224">
        <v>0.72</v>
      </c>
      <c r="Y1224">
        <v>246881</v>
      </c>
      <c r="Z1224">
        <v>18991</v>
      </c>
      <c r="AA1224">
        <v>1.1299999999999999</v>
      </c>
      <c r="AB1224">
        <v>13</v>
      </c>
      <c r="AC1224">
        <v>9</v>
      </c>
      <c r="AD1224">
        <v>4</v>
      </c>
      <c r="AE1224">
        <v>69.23</v>
      </c>
      <c r="AF1224">
        <v>14</v>
      </c>
      <c r="AG1224">
        <v>8</v>
      </c>
      <c r="AH1224">
        <v>2</v>
      </c>
      <c r="AI1224">
        <v>3</v>
      </c>
    </row>
    <row r="1225" spans="1:35" x14ac:dyDescent="0.2">
      <c r="A1225" s="102">
        <v>4164</v>
      </c>
      <c r="B1225">
        <v>1941</v>
      </c>
      <c r="C1225" t="s">
        <v>1269</v>
      </c>
      <c r="D1225" t="s">
        <v>990</v>
      </c>
      <c r="E1225">
        <v>2206</v>
      </c>
      <c r="F1225">
        <v>2222</v>
      </c>
      <c r="G1225">
        <v>400</v>
      </c>
      <c r="H1225" t="s">
        <v>981</v>
      </c>
      <c r="I1225">
        <v>8309</v>
      </c>
      <c r="J1225" t="s">
        <v>695</v>
      </c>
      <c r="K1225" t="s">
        <v>1024</v>
      </c>
      <c r="L1225">
        <v>2921</v>
      </c>
      <c r="M1225">
        <v>2892</v>
      </c>
      <c r="N1225">
        <v>300</v>
      </c>
      <c r="O1225" t="s">
        <v>984</v>
      </c>
      <c r="P1225">
        <v>0.83692138759406698</v>
      </c>
      <c r="Q1225">
        <v>0.85939137878315797</v>
      </c>
      <c r="R1225">
        <v>1.1443359864526799E-2</v>
      </c>
      <c r="S1225">
        <v>4.73258304167187E-2</v>
      </c>
      <c r="T1225">
        <v>2.1121921703042199</v>
      </c>
      <c r="U1225">
        <v>2.1121921703042199</v>
      </c>
      <c r="V1225">
        <v>1.74178039309143</v>
      </c>
      <c r="W1225">
        <v>12.82</v>
      </c>
      <c r="X1225">
        <v>2.44</v>
      </c>
      <c r="Y1225">
        <v>246751</v>
      </c>
      <c r="Z1225">
        <v>24675</v>
      </c>
      <c r="AA1225">
        <v>1.34</v>
      </c>
      <c r="AB1225">
        <v>10</v>
      </c>
      <c r="AC1225">
        <v>7</v>
      </c>
      <c r="AD1225">
        <v>3</v>
      </c>
      <c r="AE1225">
        <v>70</v>
      </c>
      <c r="AF1225">
        <v>13</v>
      </c>
      <c r="AG1225">
        <v>5</v>
      </c>
      <c r="AH1225">
        <v>1</v>
      </c>
      <c r="AI1225">
        <v>4</v>
      </c>
    </row>
    <row r="1226" spans="1:35" x14ac:dyDescent="0.2">
      <c r="A1226" s="102">
        <v>2329</v>
      </c>
      <c r="B1226">
        <v>1941</v>
      </c>
      <c r="C1226" t="s">
        <v>1269</v>
      </c>
      <c r="D1226" t="s">
        <v>990</v>
      </c>
      <c r="E1226">
        <v>2206</v>
      </c>
      <c r="F1226">
        <v>2222</v>
      </c>
      <c r="G1226">
        <v>500</v>
      </c>
      <c r="H1226" t="s">
        <v>984</v>
      </c>
      <c r="I1226">
        <v>6988</v>
      </c>
      <c r="J1226" t="s">
        <v>61</v>
      </c>
      <c r="K1226" t="s">
        <v>1003</v>
      </c>
      <c r="L1226">
        <v>5390</v>
      </c>
      <c r="M1226">
        <v>5320</v>
      </c>
      <c r="N1226">
        <v>200</v>
      </c>
      <c r="O1226" t="s">
        <v>981</v>
      </c>
      <c r="P1226">
        <v>0.76084428495132495</v>
      </c>
      <c r="Q1226">
        <v>0.912267727437165</v>
      </c>
      <c r="R1226">
        <v>8.9414883372348195E-2</v>
      </c>
      <c r="S1226">
        <v>1.48417251412548E-3</v>
      </c>
      <c r="T1226">
        <v>-0.38786893611136197</v>
      </c>
      <c r="U1226">
        <v>0.38786893611136197</v>
      </c>
      <c r="V1226">
        <v>0.583112110289289</v>
      </c>
      <c r="W1226">
        <v>-2.3199999999999998</v>
      </c>
      <c r="X1226">
        <v>4.42</v>
      </c>
      <c r="Y1226">
        <v>246545</v>
      </c>
      <c r="Z1226">
        <v>30818</v>
      </c>
      <c r="AA1226">
        <v>1.64</v>
      </c>
      <c r="AB1226">
        <v>8</v>
      </c>
      <c r="AC1226">
        <v>4</v>
      </c>
      <c r="AD1226">
        <v>4</v>
      </c>
      <c r="AE1226">
        <v>50</v>
      </c>
      <c r="AF1226">
        <v>14</v>
      </c>
      <c r="AG1226">
        <v>2</v>
      </c>
      <c r="AH1226">
        <v>1</v>
      </c>
      <c r="AI1226">
        <v>5</v>
      </c>
    </row>
    <row r="1227" spans="1:35" x14ac:dyDescent="0.2">
      <c r="A1227" s="102">
        <v>1578</v>
      </c>
      <c r="B1227">
        <v>1928</v>
      </c>
      <c r="C1227" t="s">
        <v>216</v>
      </c>
      <c r="D1227" t="s">
        <v>990</v>
      </c>
      <c r="E1227">
        <v>1795</v>
      </c>
      <c r="F1227">
        <v>1830</v>
      </c>
      <c r="G1227">
        <v>600</v>
      </c>
      <c r="H1227" t="s">
        <v>984</v>
      </c>
      <c r="I1227">
        <v>6460</v>
      </c>
      <c r="J1227" t="s">
        <v>1200</v>
      </c>
      <c r="K1227" t="s">
        <v>992</v>
      </c>
      <c r="L1227">
        <v>1374</v>
      </c>
      <c r="M1227">
        <v>1376</v>
      </c>
      <c r="N1227">
        <v>800</v>
      </c>
      <c r="O1227" t="s">
        <v>981</v>
      </c>
      <c r="P1227">
        <v>0.94936557525003695</v>
      </c>
      <c r="Q1227">
        <v>0.92941036657529397</v>
      </c>
      <c r="R1227">
        <v>0.106105959030887</v>
      </c>
      <c r="S1227">
        <v>7.1892288706689705E-2</v>
      </c>
      <c r="T1227">
        <v>-1.18238305131693</v>
      </c>
      <c r="U1227">
        <v>1.18238305131693</v>
      </c>
      <c r="V1227">
        <v>1.5298182763478001</v>
      </c>
      <c r="W1227">
        <v>-7.19</v>
      </c>
      <c r="X1227">
        <v>0.26</v>
      </c>
      <c r="Y1227">
        <v>246530</v>
      </c>
      <c r="Z1227">
        <v>13696</v>
      </c>
      <c r="AA1227">
        <v>0.7</v>
      </c>
      <c r="AB1227">
        <v>18</v>
      </c>
      <c r="AC1227">
        <v>12</v>
      </c>
      <c r="AD1227">
        <v>6</v>
      </c>
      <c r="AE1227">
        <v>66.67</v>
      </c>
      <c r="AF1227">
        <v>13</v>
      </c>
      <c r="AG1227">
        <v>9</v>
      </c>
      <c r="AH1227">
        <v>4</v>
      </c>
      <c r="AI1227">
        <v>5</v>
      </c>
    </row>
    <row r="1228" spans="1:35" x14ac:dyDescent="0.2">
      <c r="A1228" s="102">
        <v>3655</v>
      </c>
      <c r="B1228">
        <v>2282</v>
      </c>
      <c r="C1228" t="s">
        <v>1598</v>
      </c>
      <c r="D1228" t="s">
        <v>1006</v>
      </c>
      <c r="E1228">
        <v>3665</v>
      </c>
      <c r="F1228">
        <v>3740</v>
      </c>
      <c r="G1228">
        <v>200</v>
      </c>
      <c r="H1228" t="s">
        <v>981</v>
      </c>
      <c r="I1228">
        <v>5706</v>
      </c>
      <c r="J1228" t="s">
        <v>1240</v>
      </c>
      <c r="K1228" t="s">
        <v>994</v>
      </c>
      <c r="L1228">
        <v>2062</v>
      </c>
      <c r="M1228">
        <v>2030</v>
      </c>
      <c r="N1228">
        <v>400</v>
      </c>
      <c r="O1228" t="s">
        <v>984</v>
      </c>
      <c r="P1228">
        <v>0.92936084520272799</v>
      </c>
      <c r="Q1228">
        <v>0.87722633131790095</v>
      </c>
      <c r="R1228">
        <v>1.3132725747441499E-3</v>
      </c>
      <c r="S1228">
        <v>8.9941406690526499E-2</v>
      </c>
      <c r="T1228">
        <v>0.13229690127206201</v>
      </c>
      <c r="U1228">
        <v>0.13229690127206201</v>
      </c>
      <c r="V1228">
        <v>0.11198359458056099</v>
      </c>
      <c r="W1228">
        <v>0.95</v>
      </c>
      <c r="X1228">
        <v>8.56</v>
      </c>
      <c r="Y1228">
        <v>246210</v>
      </c>
      <c r="Z1228">
        <v>20518</v>
      </c>
      <c r="AA1228">
        <v>0.81</v>
      </c>
      <c r="AB1228">
        <v>12</v>
      </c>
      <c r="AC1228">
        <v>9</v>
      </c>
      <c r="AD1228">
        <v>3</v>
      </c>
      <c r="AE1228">
        <v>75</v>
      </c>
      <c r="AF1228">
        <v>8</v>
      </c>
      <c r="AG1228">
        <v>8</v>
      </c>
      <c r="AH1228">
        <v>3</v>
      </c>
      <c r="AI1228">
        <v>1</v>
      </c>
    </row>
    <row r="1229" spans="1:35" x14ac:dyDescent="0.2">
      <c r="A1229" s="102">
        <v>48</v>
      </c>
      <c r="B1229">
        <v>3231</v>
      </c>
      <c r="C1229" t="s">
        <v>378</v>
      </c>
      <c r="D1229" t="s">
        <v>1000</v>
      </c>
      <c r="E1229">
        <v>1770</v>
      </c>
      <c r="F1229">
        <v>1768</v>
      </c>
      <c r="G1229">
        <v>600</v>
      </c>
      <c r="H1229" t="s">
        <v>981</v>
      </c>
      <c r="I1229">
        <v>8591</v>
      </c>
      <c r="J1229" t="s">
        <v>1101</v>
      </c>
      <c r="K1229" t="s">
        <v>987</v>
      </c>
      <c r="L1229">
        <v>1258.5</v>
      </c>
      <c r="M1229">
        <v>1245</v>
      </c>
      <c r="N1229">
        <v>900</v>
      </c>
      <c r="O1229" t="s">
        <v>984</v>
      </c>
      <c r="P1229">
        <v>0.97682542876062795</v>
      </c>
      <c r="Q1229">
        <v>0.97578190071223003</v>
      </c>
      <c r="R1229">
        <v>0.107209718922228</v>
      </c>
      <c r="S1229">
        <v>1.3136724679775199E-3</v>
      </c>
      <c r="T1229">
        <v>0.45367211476208802</v>
      </c>
      <c r="U1229">
        <v>0.45367211476208802</v>
      </c>
      <c r="V1229">
        <v>0.13673384906017999</v>
      </c>
      <c r="W1229">
        <v>1.94</v>
      </c>
      <c r="X1229">
        <v>5.63</v>
      </c>
      <c r="Y1229">
        <v>246179</v>
      </c>
      <c r="Z1229">
        <v>12957</v>
      </c>
      <c r="AA1229">
        <v>0.6</v>
      </c>
      <c r="AB1229">
        <v>19</v>
      </c>
      <c r="AC1229">
        <v>12</v>
      </c>
      <c r="AD1229">
        <v>7</v>
      </c>
      <c r="AE1229">
        <v>63.16</v>
      </c>
      <c r="AF1229">
        <v>14</v>
      </c>
      <c r="AG1229">
        <v>6</v>
      </c>
      <c r="AH1229">
        <v>2</v>
      </c>
      <c r="AI1229">
        <v>11</v>
      </c>
    </row>
    <row r="1230" spans="1:35" x14ac:dyDescent="0.2">
      <c r="A1230" s="102">
        <v>2120</v>
      </c>
      <c r="B1230">
        <v>2768</v>
      </c>
      <c r="C1230" t="s">
        <v>1494</v>
      </c>
      <c r="D1230" t="s">
        <v>988</v>
      </c>
      <c r="E1230">
        <v>233</v>
      </c>
      <c r="F1230">
        <v>231</v>
      </c>
      <c r="G1230">
        <v>4500</v>
      </c>
      <c r="H1230" t="s">
        <v>984</v>
      </c>
      <c r="I1230">
        <v>6395</v>
      </c>
      <c r="J1230" t="s">
        <v>1095</v>
      </c>
      <c r="K1230" t="s">
        <v>992</v>
      </c>
      <c r="L1230">
        <v>794</v>
      </c>
      <c r="M1230">
        <v>793</v>
      </c>
      <c r="N1230">
        <v>1300</v>
      </c>
      <c r="O1230" t="s">
        <v>981</v>
      </c>
      <c r="P1230">
        <v>0.87576890092665405</v>
      </c>
      <c r="Q1230">
        <v>0.91738144259979004</v>
      </c>
      <c r="R1230">
        <v>0.42541106192223899</v>
      </c>
      <c r="S1230">
        <v>1.9657852576767599E-2</v>
      </c>
      <c r="T1230">
        <v>-2.0303904006199902</v>
      </c>
      <c r="U1230">
        <v>2.0303904006199902</v>
      </c>
      <c r="V1230">
        <v>1.8320403452480001</v>
      </c>
      <c r="W1230">
        <v>-13.89</v>
      </c>
      <c r="X1230">
        <v>0.83</v>
      </c>
      <c r="Y1230">
        <v>246143</v>
      </c>
      <c r="Z1230">
        <v>11721</v>
      </c>
      <c r="AA1230">
        <v>0.56999999999999995</v>
      </c>
      <c r="AB1230">
        <v>21</v>
      </c>
      <c r="AC1230">
        <v>11</v>
      </c>
      <c r="AD1230">
        <v>10</v>
      </c>
      <c r="AE1230">
        <v>52.38</v>
      </c>
      <c r="AF1230">
        <v>11</v>
      </c>
      <c r="AG1230">
        <v>7</v>
      </c>
      <c r="AH1230">
        <v>5</v>
      </c>
      <c r="AI1230">
        <v>9</v>
      </c>
    </row>
    <row r="1231" spans="1:35" x14ac:dyDescent="0.2">
      <c r="A1231" s="102">
        <v>1985</v>
      </c>
      <c r="B1231">
        <v>3591</v>
      </c>
      <c r="C1231" t="s">
        <v>544</v>
      </c>
      <c r="D1231" t="s">
        <v>1199</v>
      </c>
      <c r="E1231">
        <v>2139</v>
      </c>
      <c r="F1231">
        <v>2086</v>
      </c>
      <c r="G1231">
        <v>500</v>
      </c>
      <c r="H1231" t="s">
        <v>984</v>
      </c>
      <c r="I1231">
        <v>8031</v>
      </c>
      <c r="J1231" t="s">
        <v>667</v>
      </c>
      <c r="K1231" t="s">
        <v>988</v>
      </c>
      <c r="L1231">
        <v>1535</v>
      </c>
      <c r="M1231">
        <v>1559</v>
      </c>
      <c r="N1231">
        <v>700</v>
      </c>
      <c r="O1231" t="s">
        <v>981</v>
      </c>
      <c r="P1231">
        <v>0.88578827760693002</v>
      </c>
      <c r="Q1231">
        <v>0.92065375238399405</v>
      </c>
      <c r="R1231">
        <v>0.14710489856119399</v>
      </c>
      <c r="S1231">
        <v>3.1510107273403198E-2</v>
      </c>
      <c r="T1231">
        <v>-2.3520996067723798</v>
      </c>
      <c r="U1231">
        <v>2.3520996067723798</v>
      </c>
      <c r="V1231">
        <v>1.3016680600602599</v>
      </c>
      <c r="W1231">
        <v>-10.23</v>
      </c>
      <c r="X1231">
        <v>4.63</v>
      </c>
      <c r="Y1231">
        <v>246141</v>
      </c>
      <c r="Z1231">
        <v>18934</v>
      </c>
      <c r="AA1231">
        <v>0.98</v>
      </c>
      <c r="AB1231">
        <v>13</v>
      </c>
      <c r="AC1231">
        <v>10</v>
      </c>
      <c r="AD1231">
        <v>3</v>
      </c>
      <c r="AE1231">
        <v>76.92</v>
      </c>
      <c r="AF1231">
        <v>15</v>
      </c>
      <c r="AG1231">
        <v>4</v>
      </c>
      <c r="AH1231">
        <v>0</v>
      </c>
      <c r="AI1231">
        <v>9</v>
      </c>
    </row>
    <row r="1232" spans="1:35" x14ac:dyDescent="0.2">
      <c r="A1232" s="102">
        <v>562</v>
      </c>
      <c r="B1232">
        <v>3076</v>
      </c>
      <c r="C1232" t="s">
        <v>1227</v>
      </c>
      <c r="D1232" t="s">
        <v>988</v>
      </c>
      <c r="E1232">
        <v>1298</v>
      </c>
      <c r="F1232">
        <v>1320</v>
      </c>
      <c r="G1232">
        <v>800</v>
      </c>
      <c r="H1232" t="s">
        <v>981</v>
      </c>
      <c r="I1232">
        <v>8750</v>
      </c>
      <c r="J1232" t="s">
        <v>27</v>
      </c>
      <c r="K1232" t="s">
        <v>1111</v>
      </c>
      <c r="L1232">
        <v>1257.5</v>
      </c>
      <c r="M1232">
        <v>1233</v>
      </c>
      <c r="N1232">
        <v>900</v>
      </c>
      <c r="O1232" t="s">
        <v>984</v>
      </c>
      <c r="P1232">
        <v>0.91879897498174401</v>
      </c>
      <c r="Q1232">
        <v>0.95225422829361095</v>
      </c>
      <c r="R1232">
        <v>0.17293604400843901</v>
      </c>
      <c r="S1232">
        <v>2.1465034332681002E-2</v>
      </c>
      <c r="T1232">
        <v>0.47898089061579302</v>
      </c>
      <c r="U1232">
        <v>0.47898089061579302</v>
      </c>
      <c r="V1232">
        <v>0.74754342562244103</v>
      </c>
      <c r="W1232">
        <v>2.4</v>
      </c>
      <c r="X1232">
        <v>5.09</v>
      </c>
      <c r="Y1232">
        <v>246139</v>
      </c>
      <c r="Z1232">
        <v>16409</v>
      </c>
      <c r="AA1232">
        <v>0.68</v>
      </c>
      <c r="AB1232">
        <v>15</v>
      </c>
      <c r="AC1232">
        <v>10</v>
      </c>
      <c r="AD1232">
        <v>5</v>
      </c>
      <c r="AE1232">
        <v>66.67</v>
      </c>
      <c r="AF1232">
        <v>12</v>
      </c>
      <c r="AG1232">
        <v>8</v>
      </c>
      <c r="AH1232">
        <v>3</v>
      </c>
      <c r="AI1232">
        <v>4</v>
      </c>
    </row>
    <row r="1233" spans="1:35" x14ac:dyDescent="0.2">
      <c r="A1233" s="102">
        <v>3454</v>
      </c>
      <c r="B1233">
        <v>1959</v>
      </c>
      <c r="C1233" t="s">
        <v>1625</v>
      </c>
      <c r="D1233" t="s">
        <v>990</v>
      </c>
      <c r="E1233">
        <v>2965</v>
      </c>
      <c r="F1233">
        <v>2941</v>
      </c>
      <c r="G1233">
        <v>400</v>
      </c>
      <c r="H1233" t="s">
        <v>981</v>
      </c>
      <c r="I1233">
        <v>5232</v>
      </c>
      <c r="J1233" t="s">
        <v>1606</v>
      </c>
      <c r="K1233" t="s">
        <v>980</v>
      </c>
      <c r="L1233">
        <v>3620</v>
      </c>
      <c r="M1233">
        <v>3640</v>
      </c>
      <c r="N1233">
        <v>300</v>
      </c>
      <c r="O1233" t="s">
        <v>984</v>
      </c>
      <c r="P1233">
        <v>0.67947747358744304</v>
      </c>
      <c r="Q1233">
        <v>0.88338840453869505</v>
      </c>
      <c r="R1233">
        <v>0.39814631242655302</v>
      </c>
      <c r="S1233">
        <v>6.4470941063093604E-2</v>
      </c>
      <c r="T1233">
        <v>0.31356327192322703</v>
      </c>
      <c r="U1233">
        <v>0.31356327192322703</v>
      </c>
      <c r="V1233">
        <v>0.48568528681003997</v>
      </c>
      <c r="W1233">
        <v>2.13</v>
      </c>
      <c r="X1233">
        <v>7.73</v>
      </c>
      <c r="Y1233">
        <v>246099</v>
      </c>
      <c r="Z1233">
        <v>30762</v>
      </c>
      <c r="AA1233">
        <v>1.58</v>
      </c>
      <c r="AB1233">
        <v>8</v>
      </c>
      <c r="AC1233">
        <v>5</v>
      </c>
      <c r="AD1233">
        <v>3</v>
      </c>
      <c r="AE1233">
        <v>62.5</v>
      </c>
      <c r="AF1233">
        <v>13</v>
      </c>
      <c r="AG1233">
        <v>3</v>
      </c>
      <c r="AH1233">
        <v>1</v>
      </c>
      <c r="AI1233">
        <v>4</v>
      </c>
    </row>
    <row r="1234" spans="1:35" x14ac:dyDescent="0.2">
      <c r="A1234" s="102">
        <v>2336</v>
      </c>
      <c r="B1234">
        <v>7731</v>
      </c>
      <c r="C1234" t="s">
        <v>1170</v>
      </c>
      <c r="D1234" t="s">
        <v>989</v>
      </c>
      <c r="E1234">
        <v>931</v>
      </c>
      <c r="F1234">
        <v>929</v>
      </c>
      <c r="G1234">
        <v>1100</v>
      </c>
      <c r="H1234" t="s">
        <v>984</v>
      </c>
      <c r="I1234">
        <v>9766</v>
      </c>
      <c r="J1234" t="s">
        <v>1628</v>
      </c>
      <c r="K1234" t="s">
        <v>983</v>
      </c>
      <c r="L1234">
        <v>3500</v>
      </c>
      <c r="M1234">
        <v>3385</v>
      </c>
      <c r="N1234">
        <v>300</v>
      </c>
      <c r="O1234" t="s">
        <v>981</v>
      </c>
      <c r="P1234">
        <v>0.89214387902780201</v>
      </c>
      <c r="Q1234">
        <v>0.91209326116624601</v>
      </c>
      <c r="R1234">
        <v>0.161563291791434</v>
      </c>
      <c r="S1234">
        <v>9.8585600284108593E-2</v>
      </c>
      <c r="T1234">
        <v>-1.2834232414895601</v>
      </c>
      <c r="U1234">
        <v>1.2834232414895601</v>
      </c>
      <c r="V1234">
        <v>1.3073228155763501</v>
      </c>
      <c r="W1234">
        <v>-7.81</v>
      </c>
      <c r="X1234">
        <v>0.63</v>
      </c>
      <c r="Y1234">
        <v>246060</v>
      </c>
      <c r="Z1234">
        <v>17576</v>
      </c>
      <c r="AA1234">
        <v>0.89</v>
      </c>
      <c r="AB1234">
        <v>14</v>
      </c>
      <c r="AC1234">
        <v>8</v>
      </c>
      <c r="AD1234">
        <v>6</v>
      </c>
      <c r="AE1234">
        <v>57.14</v>
      </c>
      <c r="AF1234">
        <v>11</v>
      </c>
      <c r="AG1234">
        <v>5</v>
      </c>
      <c r="AH1234">
        <v>3</v>
      </c>
      <c r="AI1234">
        <v>6</v>
      </c>
    </row>
    <row r="1235" spans="1:35" x14ac:dyDescent="0.2">
      <c r="A1235" s="102">
        <v>447</v>
      </c>
      <c r="B1235">
        <v>4208</v>
      </c>
      <c r="C1235" t="s">
        <v>1120</v>
      </c>
      <c r="D1235" t="s">
        <v>1003</v>
      </c>
      <c r="E1235">
        <v>1716</v>
      </c>
      <c r="F1235">
        <v>1689</v>
      </c>
      <c r="G1235">
        <v>600</v>
      </c>
      <c r="H1235" t="s">
        <v>981</v>
      </c>
      <c r="I1235">
        <v>8750</v>
      </c>
      <c r="J1235" t="s">
        <v>27</v>
      </c>
      <c r="K1235" t="s">
        <v>1111</v>
      </c>
      <c r="L1235">
        <v>1257.5</v>
      </c>
      <c r="M1235">
        <v>1233</v>
      </c>
      <c r="N1235">
        <v>800</v>
      </c>
      <c r="O1235" t="s">
        <v>984</v>
      </c>
      <c r="P1235">
        <v>0.87437274043586999</v>
      </c>
      <c r="Q1235">
        <v>0.95556465403019197</v>
      </c>
      <c r="R1235">
        <v>0.16907064704150801</v>
      </c>
      <c r="S1235">
        <v>6.3885750717028705E-2</v>
      </c>
      <c r="T1235">
        <v>0.81516730076950095</v>
      </c>
      <c r="U1235">
        <v>0.81516730076950095</v>
      </c>
      <c r="V1235">
        <v>0.100857077981268</v>
      </c>
      <c r="W1235">
        <v>3.66</v>
      </c>
      <c r="X1235">
        <v>2.66</v>
      </c>
      <c r="Y1235">
        <v>245984</v>
      </c>
      <c r="Z1235">
        <v>18922</v>
      </c>
      <c r="AA1235">
        <v>1.02</v>
      </c>
      <c r="AB1235">
        <v>13</v>
      </c>
      <c r="AC1235">
        <v>10</v>
      </c>
      <c r="AD1235">
        <v>3</v>
      </c>
      <c r="AE1235">
        <v>76.92</v>
      </c>
      <c r="AF1235">
        <v>13</v>
      </c>
      <c r="AG1235">
        <v>5</v>
      </c>
      <c r="AH1235">
        <v>2</v>
      </c>
      <c r="AI1235">
        <v>6</v>
      </c>
    </row>
    <row r="1236" spans="1:35" x14ac:dyDescent="0.2">
      <c r="A1236" s="102">
        <v>4241</v>
      </c>
      <c r="B1236">
        <v>2201</v>
      </c>
      <c r="C1236" t="s">
        <v>489</v>
      </c>
      <c r="D1236" t="s">
        <v>1006</v>
      </c>
      <c r="E1236">
        <v>4340</v>
      </c>
      <c r="F1236">
        <v>4265</v>
      </c>
      <c r="G1236">
        <v>200</v>
      </c>
      <c r="H1236" t="s">
        <v>984</v>
      </c>
      <c r="I1236">
        <v>4631</v>
      </c>
      <c r="J1236" t="s">
        <v>1183</v>
      </c>
      <c r="K1236" t="s">
        <v>1003</v>
      </c>
      <c r="L1236">
        <v>2599</v>
      </c>
      <c r="M1236">
        <v>2630</v>
      </c>
      <c r="N1236">
        <v>300</v>
      </c>
      <c r="O1236" t="s">
        <v>981</v>
      </c>
      <c r="P1236">
        <v>0.63472674359853298</v>
      </c>
      <c r="Q1236">
        <v>0.85603044242286896</v>
      </c>
      <c r="R1236">
        <v>0.14728558562307101</v>
      </c>
      <c r="S1236" s="15">
        <v>6.8016019086397199E-3</v>
      </c>
      <c r="T1236">
        <v>-1.5016849219358901</v>
      </c>
      <c r="U1236">
        <v>1.5016849219358901</v>
      </c>
      <c r="V1236">
        <v>1.29663914358855</v>
      </c>
      <c r="W1236">
        <v>-12.06</v>
      </c>
      <c r="X1236">
        <v>7.5</v>
      </c>
      <c r="Y1236">
        <v>245852</v>
      </c>
      <c r="Z1236">
        <v>30732</v>
      </c>
      <c r="AA1236">
        <v>1.75</v>
      </c>
      <c r="AB1236">
        <v>8</v>
      </c>
      <c r="AC1236">
        <v>6</v>
      </c>
      <c r="AD1236">
        <v>2</v>
      </c>
      <c r="AE1236">
        <v>75</v>
      </c>
      <c r="AF1236">
        <v>10</v>
      </c>
      <c r="AG1236">
        <v>4</v>
      </c>
      <c r="AH1236">
        <v>2</v>
      </c>
      <c r="AI1236">
        <v>2</v>
      </c>
    </row>
    <row r="1237" spans="1:35" x14ac:dyDescent="0.2">
      <c r="A1237" s="102">
        <v>3609</v>
      </c>
      <c r="B1237">
        <v>2914</v>
      </c>
      <c r="C1237" t="s">
        <v>1085</v>
      </c>
      <c r="D1237" t="s">
        <v>1006</v>
      </c>
      <c r="E1237">
        <v>2016</v>
      </c>
      <c r="F1237">
        <v>2024.5</v>
      </c>
      <c r="G1237">
        <v>500</v>
      </c>
      <c r="H1237" t="s">
        <v>981</v>
      </c>
      <c r="I1237">
        <v>5019</v>
      </c>
      <c r="J1237" t="s">
        <v>1184</v>
      </c>
      <c r="K1237" t="s">
        <v>1185</v>
      </c>
      <c r="L1237">
        <v>2487</v>
      </c>
      <c r="M1237">
        <v>2470</v>
      </c>
      <c r="N1237">
        <v>400</v>
      </c>
      <c r="O1237" t="s">
        <v>984</v>
      </c>
      <c r="P1237">
        <v>0.81352591375541095</v>
      </c>
      <c r="Q1237">
        <v>0.87868840671892101</v>
      </c>
      <c r="R1237">
        <v>0.29872190602613602</v>
      </c>
      <c r="S1237" s="15">
        <v>8.8811832414481595E-2</v>
      </c>
      <c r="T1237">
        <v>0.30677719370871998</v>
      </c>
      <c r="U1237">
        <v>0.30677719370871998</v>
      </c>
      <c r="V1237">
        <v>0.38236216197508399</v>
      </c>
      <c r="W1237">
        <v>1</v>
      </c>
      <c r="X1237">
        <v>2.4500000000000002</v>
      </c>
      <c r="Y1237">
        <v>245828</v>
      </c>
      <c r="Z1237">
        <v>22348</v>
      </c>
      <c r="AA1237">
        <v>1.1399999999999999</v>
      </c>
      <c r="AB1237">
        <v>11</v>
      </c>
      <c r="AC1237">
        <v>8</v>
      </c>
      <c r="AD1237">
        <v>3</v>
      </c>
      <c r="AE1237">
        <v>72.73</v>
      </c>
      <c r="AF1237">
        <v>10</v>
      </c>
      <c r="AG1237">
        <v>7</v>
      </c>
      <c r="AH1237">
        <v>3</v>
      </c>
      <c r="AI1237">
        <v>1</v>
      </c>
    </row>
    <row r="1238" spans="1:35" x14ac:dyDescent="0.2">
      <c r="A1238" s="102">
        <v>926</v>
      </c>
      <c r="B1238">
        <v>3632</v>
      </c>
      <c r="C1238" t="s">
        <v>1630</v>
      </c>
      <c r="D1238" t="s">
        <v>983</v>
      </c>
      <c r="E1238">
        <v>448</v>
      </c>
      <c r="F1238">
        <v>444</v>
      </c>
      <c r="G1238">
        <v>2200</v>
      </c>
      <c r="H1238" t="s">
        <v>981</v>
      </c>
      <c r="I1238">
        <v>5108</v>
      </c>
      <c r="J1238" t="s">
        <v>1647</v>
      </c>
      <c r="K1238" t="s">
        <v>1073</v>
      </c>
      <c r="L1238">
        <v>3200</v>
      </c>
      <c r="M1238">
        <v>3234</v>
      </c>
      <c r="N1238">
        <v>300</v>
      </c>
      <c r="O1238" t="s">
        <v>984</v>
      </c>
      <c r="P1238">
        <v>0.77302758604390998</v>
      </c>
      <c r="Q1238">
        <v>0.942449702070976</v>
      </c>
      <c r="R1238">
        <v>0.20845600407057799</v>
      </c>
      <c r="S1238">
        <v>3.6118556620477001E-4</v>
      </c>
      <c r="T1238">
        <v>2.6763108352976901</v>
      </c>
      <c r="U1238">
        <v>2.6763108352976901</v>
      </c>
      <c r="V1238">
        <v>3.4524694125641702</v>
      </c>
      <c r="W1238">
        <v>9.9499999999999993</v>
      </c>
      <c r="X1238">
        <v>0.68</v>
      </c>
      <c r="Y1238">
        <v>245825</v>
      </c>
      <c r="Z1238">
        <v>14460</v>
      </c>
      <c r="AA1238">
        <v>0.76</v>
      </c>
      <c r="AB1238">
        <v>17</v>
      </c>
      <c r="AC1238">
        <v>12</v>
      </c>
      <c r="AD1238">
        <v>5</v>
      </c>
      <c r="AE1238">
        <v>70.59</v>
      </c>
      <c r="AF1238">
        <v>14</v>
      </c>
      <c r="AG1238">
        <v>7</v>
      </c>
      <c r="AH1238">
        <v>3</v>
      </c>
      <c r="AI1238">
        <v>7</v>
      </c>
    </row>
    <row r="1239" spans="1:35" x14ac:dyDescent="0.2">
      <c r="A1239" s="102">
        <v>4133</v>
      </c>
      <c r="B1239">
        <v>8303</v>
      </c>
      <c r="C1239" t="s">
        <v>1639</v>
      </c>
      <c r="D1239" t="s">
        <v>1024</v>
      </c>
      <c r="E1239">
        <v>1281</v>
      </c>
      <c r="F1239">
        <v>1304</v>
      </c>
      <c r="G1239">
        <v>800</v>
      </c>
      <c r="H1239" t="s">
        <v>984</v>
      </c>
      <c r="I1239">
        <v>9678</v>
      </c>
      <c r="J1239" t="s">
        <v>1632</v>
      </c>
      <c r="K1239" t="s">
        <v>993</v>
      </c>
      <c r="L1239">
        <v>2121</v>
      </c>
      <c r="M1239">
        <v>2133</v>
      </c>
      <c r="N1239">
        <v>500</v>
      </c>
      <c r="O1239" t="s">
        <v>981</v>
      </c>
      <c r="P1239">
        <v>0.76173560401368601</v>
      </c>
      <c r="Q1239">
        <v>0.86050016258007</v>
      </c>
      <c r="R1239">
        <v>0.38942615744930598</v>
      </c>
      <c r="S1239">
        <v>4.0699945596678298E-2</v>
      </c>
      <c r="T1239">
        <v>-0.75634900911536596</v>
      </c>
      <c r="U1239">
        <v>0.75634900911536596</v>
      </c>
      <c r="V1239">
        <v>0.73199111447522802</v>
      </c>
      <c r="W1239">
        <v>-4.68</v>
      </c>
      <c r="X1239">
        <v>2.1800000000000002</v>
      </c>
      <c r="Y1239">
        <v>245678</v>
      </c>
      <c r="Z1239">
        <v>16379</v>
      </c>
      <c r="AA1239">
        <v>0.73</v>
      </c>
      <c r="AB1239">
        <v>15</v>
      </c>
      <c r="AC1239">
        <v>10</v>
      </c>
      <c r="AD1239">
        <v>5</v>
      </c>
      <c r="AE1239">
        <v>66.67</v>
      </c>
      <c r="AF1239">
        <v>12</v>
      </c>
      <c r="AG1239">
        <v>5</v>
      </c>
      <c r="AH1239">
        <v>4</v>
      </c>
      <c r="AI1239">
        <v>6</v>
      </c>
    </row>
    <row r="1240" spans="1:35" x14ac:dyDescent="0.2">
      <c r="A1240" s="102">
        <v>2421</v>
      </c>
      <c r="B1240">
        <v>6201</v>
      </c>
      <c r="C1240" t="s">
        <v>1259</v>
      </c>
      <c r="D1240" t="s">
        <v>996</v>
      </c>
      <c r="E1240">
        <v>5150</v>
      </c>
      <c r="F1240">
        <v>5200</v>
      </c>
      <c r="G1240">
        <v>200</v>
      </c>
      <c r="H1240" t="s">
        <v>984</v>
      </c>
      <c r="I1240">
        <v>9715</v>
      </c>
      <c r="J1240" t="s">
        <v>1239</v>
      </c>
      <c r="K1240" t="s">
        <v>993</v>
      </c>
      <c r="L1240">
        <v>2170</v>
      </c>
      <c r="M1240">
        <v>2208</v>
      </c>
      <c r="N1240">
        <v>500</v>
      </c>
      <c r="O1240" t="s">
        <v>981</v>
      </c>
      <c r="P1240">
        <v>0.88369319700464499</v>
      </c>
      <c r="Q1240">
        <v>0.91009845866202699</v>
      </c>
      <c r="R1240">
        <v>0.22357071352816901</v>
      </c>
      <c r="S1240" s="15">
        <v>1.2498269760910299E-2</v>
      </c>
      <c r="T1240">
        <v>-0.544829726345187</v>
      </c>
      <c r="U1240">
        <v>0.544829726345187</v>
      </c>
      <c r="V1240">
        <v>0.45468848862575101</v>
      </c>
      <c r="W1240">
        <v>-5.6</v>
      </c>
      <c r="X1240">
        <v>6.15</v>
      </c>
      <c r="Y1240">
        <v>245641</v>
      </c>
      <c r="Z1240">
        <v>22331</v>
      </c>
      <c r="AA1240">
        <v>1.1399999999999999</v>
      </c>
      <c r="AB1240">
        <v>11</v>
      </c>
      <c r="AC1240">
        <v>9</v>
      </c>
      <c r="AD1240">
        <v>2</v>
      </c>
      <c r="AE1240">
        <v>81.819999999999993</v>
      </c>
      <c r="AF1240">
        <v>8</v>
      </c>
      <c r="AG1240">
        <v>8</v>
      </c>
      <c r="AH1240">
        <v>1</v>
      </c>
      <c r="AI1240">
        <v>2</v>
      </c>
    </row>
    <row r="1241" spans="1:35" x14ac:dyDescent="0.2">
      <c r="A1241" s="102">
        <v>3653</v>
      </c>
      <c r="B1241">
        <v>4587</v>
      </c>
      <c r="C1241" t="s">
        <v>1635</v>
      </c>
      <c r="D1241" t="s">
        <v>1001</v>
      </c>
      <c r="E1241">
        <v>4405</v>
      </c>
      <c r="F1241">
        <v>4365</v>
      </c>
      <c r="G1241">
        <v>200</v>
      </c>
      <c r="H1241" t="s">
        <v>981</v>
      </c>
      <c r="I1241">
        <v>7321</v>
      </c>
      <c r="J1241" t="s">
        <v>1131</v>
      </c>
      <c r="K1241" t="s">
        <v>1024</v>
      </c>
      <c r="L1241">
        <v>335</v>
      </c>
      <c r="M1241">
        <v>344</v>
      </c>
      <c r="N1241">
        <v>2500</v>
      </c>
      <c r="O1241" t="s">
        <v>984</v>
      </c>
      <c r="P1241">
        <v>0.69719707184999002</v>
      </c>
      <c r="Q1241">
        <v>0.87732463296739005</v>
      </c>
      <c r="R1241">
        <v>0.309333207405944</v>
      </c>
      <c r="S1241">
        <v>4.6538221579220697E-2</v>
      </c>
      <c r="T1241">
        <v>1.75754256644016</v>
      </c>
      <c r="U1241">
        <v>1.75754256644016</v>
      </c>
      <c r="V1241">
        <v>2.0538448729441199</v>
      </c>
      <c r="W1241">
        <v>20.350000000000001</v>
      </c>
      <c r="X1241">
        <v>1.49</v>
      </c>
      <c r="Y1241">
        <v>245416</v>
      </c>
      <c r="Z1241">
        <v>10226</v>
      </c>
      <c r="AA1241">
        <v>0.57999999999999996</v>
      </c>
      <c r="AB1241">
        <v>24</v>
      </c>
      <c r="AC1241">
        <v>12</v>
      </c>
      <c r="AD1241">
        <v>12</v>
      </c>
      <c r="AE1241">
        <v>50</v>
      </c>
      <c r="AF1241">
        <v>9</v>
      </c>
      <c r="AG1241">
        <v>11</v>
      </c>
      <c r="AH1241">
        <v>12</v>
      </c>
      <c r="AI1241">
        <v>1</v>
      </c>
    </row>
    <row r="1242" spans="1:35" x14ac:dyDescent="0.2">
      <c r="A1242" s="102">
        <v>3969</v>
      </c>
      <c r="B1242">
        <v>4202</v>
      </c>
      <c r="C1242" t="s">
        <v>45</v>
      </c>
      <c r="D1242" t="s">
        <v>1003</v>
      </c>
      <c r="E1242">
        <v>870</v>
      </c>
      <c r="F1242">
        <v>869</v>
      </c>
      <c r="G1242">
        <v>1100</v>
      </c>
      <c r="H1242" t="s">
        <v>984</v>
      </c>
      <c r="I1242">
        <v>5105</v>
      </c>
      <c r="J1242" t="s">
        <v>1162</v>
      </c>
      <c r="K1242" t="s">
        <v>1073</v>
      </c>
      <c r="L1242">
        <v>1409</v>
      </c>
      <c r="M1242">
        <v>1425</v>
      </c>
      <c r="N1242">
        <v>700</v>
      </c>
      <c r="O1242" t="s">
        <v>981</v>
      </c>
      <c r="P1242">
        <v>0.918912383473798</v>
      </c>
      <c r="Q1242">
        <v>0.86703631424448202</v>
      </c>
      <c r="R1242">
        <v>0.29567562405598802</v>
      </c>
      <c r="S1242">
        <v>4.6661761129361302E-2</v>
      </c>
      <c r="T1242">
        <v>-1.31840069938297</v>
      </c>
      <c r="U1242">
        <v>1.31840069938297</v>
      </c>
      <c r="V1242">
        <v>1.3542968098928401</v>
      </c>
      <c r="W1242">
        <v>-10.79</v>
      </c>
      <c r="X1242">
        <v>4.17</v>
      </c>
      <c r="Y1242">
        <v>244886</v>
      </c>
      <c r="Z1242">
        <v>12244</v>
      </c>
      <c r="AA1242">
        <v>0.63</v>
      </c>
      <c r="AB1242">
        <v>20</v>
      </c>
      <c r="AC1242">
        <v>13</v>
      </c>
      <c r="AD1242">
        <v>7</v>
      </c>
      <c r="AE1242">
        <v>65</v>
      </c>
      <c r="AF1242">
        <v>13</v>
      </c>
      <c r="AG1242">
        <v>9</v>
      </c>
      <c r="AH1242">
        <v>3</v>
      </c>
      <c r="AI1242">
        <v>8</v>
      </c>
    </row>
    <row r="1243" spans="1:35" x14ac:dyDescent="0.2">
      <c r="A1243" s="102">
        <v>1498</v>
      </c>
      <c r="B1243">
        <v>5713</v>
      </c>
      <c r="C1243" t="s">
        <v>1198</v>
      </c>
      <c r="D1243" t="s">
        <v>994</v>
      </c>
      <c r="E1243">
        <v>2804</v>
      </c>
      <c r="F1243">
        <v>2770</v>
      </c>
      <c r="G1243">
        <v>400</v>
      </c>
      <c r="H1243" t="s">
        <v>981</v>
      </c>
      <c r="I1243">
        <v>6201</v>
      </c>
      <c r="J1243" t="s">
        <v>1259</v>
      </c>
      <c r="K1243" t="s">
        <v>996</v>
      </c>
      <c r="L1243">
        <v>5150</v>
      </c>
      <c r="M1243">
        <v>5200</v>
      </c>
      <c r="N1243">
        <v>200</v>
      </c>
      <c r="O1243" t="s">
        <v>984</v>
      </c>
      <c r="P1243">
        <v>0.87138980848413405</v>
      </c>
      <c r="Q1243">
        <v>0.93114619738234095</v>
      </c>
      <c r="R1243">
        <v>0.18922725968555101</v>
      </c>
      <c r="S1243">
        <v>2.27050353481975E-2</v>
      </c>
      <c r="T1243">
        <v>1.70513499627051</v>
      </c>
      <c r="U1243">
        <v>1.70513499627051</v>
      </c>
      <c r="V1243">
        <v>1.97131230158954</v>
      </c>
      <c r="W1243">
        <v>9.64</v>
      </c>
      <c r="X1243">
        <v>6.54</v>
      </c>
      <c r="Y1243">
        <v>244876</v>
      </c>
      <c r="Z1243">
        <v>48975</v>
      </c>
      <c r="AA1243">
        <v>2.37</v>
      </c>
      <c r="AB1243">
        <v>5</v>
      </c>
      <c r="AC1243">
        <v>4</v>
      </c>
      <c r="AD1243">
        <v>1</v>
      </c>
      <c r="AE1243">
        <v>80</v>
      </c>
      <c r="AF1243">
        <v>10</v>
      </c>
      <c r="AG1243">
        <v>2</v>
      </c>
      <c r="AH1243">
        <v>1</v>
      </c>
      <c r="AI1243">
        <v>2</v>
      </c>
    </row>
    <row r="1244" spans="1:35" x14ac:dyDescent="0.2">
      <c r="A1244" s="102">
        <v>2015</v>
      </c>
      <c r="B1244">
        <v>5991</v>
      </c>
      <c r="C1244" t="s">
        <v>859</v>
      </c>
      <c r="D1244" t="s">
        <v>1126</v>
      </c>
      <c r="E1244">
        <v>697</v>
      </c>
      <c r="F1244">
        <v>698</v>
      </c>
      <c r="G1244">
        <v>1300</v>
      </c>
      <c r="H1244" t="s">
        <v>981</v>
      </c>
      <c r="I1244">
        <v>6501</v>
      </c>
      <c r="J1244" t="s">
        <v>1115</v>
      </c>
      <c r="K1244" t="s">
        <v>986</v>
      </c>
      <c r="L1244">
        <v>3077</v>
      </c>
      <c r="M1244">
        <v>3109</v>
      </c>
      <c r="N1244">
        <v>300</v>
      </c>
      <c r="O1244" t="s">
        <v>984</v>
      </c>
      <c r="P1244">
        <v>0.92831612252510598</v>
      </c>
      <c r="Q1244">
        <v>0.91989846959396904</v>
      </c>
      <c r="R1244" s="15">
        <v>3.82804416774436E-2</v>
      </c>
      <c r="S1244">
        <v>8.9135842804764498E-2</v>
      </c>
      <c r="T1244">
        <v>0.34888498565794801</v>
      </c>
      <c r="U1244">
        <v>0.34888498565794801</v>
      </c>
      <c r="V1244">
        <v>0.28119873206469098</v>
      </c>
      <c r="W1244">
        <v>1.57</v>
      </c>
      <c r="X1244">
        <v>2.71</v>
      </c>
      <c r="Y1244">
        <v>244806</v>
      </c>
      <c r="Z1244">
        <v>14400</v>
      </c>
      <c r="AA1244">
        <v>0.63</v>
      </c>
      <c r="AB1244">
        <v>17</v>
      </c>
      <c r="AC1244">
        <v>10</v>
      </c>
      <c r="AD1244">
        <v>7</v>
      </c>
      <c r="AE1244">
        <v>58.82</v>
      </c>
      <c r="AF1244">
        <v>12</v>
      </c>
      <c r="AG1244">
        <v>6</v>
      </c>
      <c r="AH1244">
        <v>1</v>
      </c>
      <c r="AI1244">
        <v>10</v>
      </c>
    </row>
    <row r="1245" spans="1:35" x14ac:dyDescent="0.2">
      <c r="A1245" s="102">
        <v>3230</v>
      </c>
      <c r="B1245">
        <v>1925</v>
      </c>
      <c r="C1245" t="s">
        <v>1638</v>
      </c>
      <c r="D1245" t="s">
        <v>990</v>
      </c>
      <c r="E1245">
        <v>2390.5</v>
      </c>
      <c r="F1245">
        <v>2416.5</v>
      </c>
      <c r="G1245">
        <v>400</v>
      </c>
      <c r="H1245" t="s">
        <v>984</v>
      </c>
      <c r="I1245">
        <v>4205</v>
      </c>
      <c r="J1245" t="s">
        <v>1089</v>
      </c>
      <c r="K1245" t="s">
        <v>1003</v>
      </c>
      <c r="L1245">
        <v>932</v>
      </c>
      <c r="M1245">
        <v>932</v>
      </c>
      <c r="N1245">
        <v>1000</v>
      </c>
      <c r="O1245" t="s">
        <v>981</v>
      </c>
      <c r="P1245">
        <v>0.88735863220179201</v>
      </c>
      <c r="Q1245">
        <v>0.89018025843269899</v>
      </c>
      <c r="R1245">
        <v>8.0210779052569399E-4</v>
      </c>
      <c r="S1245" s="15">
        <v>3.4144328135611898E-2</v>
      </c>
      <c r="T1245">
        <v>-1.9737733230830501</v>
      </c>
      <c r="U1245">
        <v>1.9737733230830501</v>
      </c>
      <c r="V1245">
        <v>2.1148323063506802</v>
      </c>
      <c r="W1245">
        <v>-16.07</v>
      </c>
      <c r="X1245">
        <v>3.58</v>
      </c>
      <c r="Y1245">
        <v>244701</v>
      </c>
      <c r="Z1245">
        <v>14394</v>
      </c>
      <c r="AA1245">
        <v>0.91</v>
      </c>
      <c r="AB1245">
        <v>17</v>
      </c>
      <c r="AC1245">
        <v>11</v>
      </c>
      <c r="AD1245">
        <v>6</v>
      </c>
      <c r="AE1245">
        <v>64.709999999999994</v>
      </c>
      <c r="AF1245">
        <v>12</v>
      </c>
      <c r="AG1245">
        <v>8</v>
      </c>
      <c r="AH1245">
        <v>5</v>
      </c>
      <c r="AI1245">
        <v>4</v>
      </c>
    </row>
    <row r="1246" spans="1:35" x14ac:dyDescent="0.2">
      <c r="A1246" s="102">
        <v>2893</v>
      </c>
      <c r="B1246">
        <v>4676</v>
      </c>
      <c r="C1246" t="s">
        <v>1323</v>
      </c>
      <c r="D1246" t="s">
        <v>983</v>
      </c>
      <c r="E1246">
        <v>1000</v>
      </c>
      <c r="F1246">
        <v>1005</v>
      </c>
      <c r="G1246">
        <v>1000</v>
      </c>
      <c r="H1246" t="s">
        <v>984</v>
      </c>
      <c r="I1246">
        <v>6395</v>
      </c>
      <c r="J1246" t="s">
        <v>1095</v>
      </c>
      <c r="K1246" t="s">
        <v>992</v>
      </c>
      <c r="L1246">
        <v>794</v>
      </c>
      <c r="M1246">
        <v>793</v>
      </c>
      <c r="N1246">
        <v>1300</v>
      </c>
      <c r="O1246" t="s">
        <v>981</v>
      </c>
      <c r="P1246">
        <v>0.89207878435238397</v>
      </c>
      <c r="Q1246">
        <v>0.89835562177922301</v>
      </c>
      <c r="R1246">
        <v>0.28384250503328701</v>
      </c>
      <c r="S1246" s="15">
        <v>5.0374875981958098E-2</v>
      </c>
      <c r="T1246">
        <v>-1.71307582311536</v>
      </c>
      <c r="U1246">
        <v>1.71307582311536</v>
      </c>
      <c r="V1246">
        <v>1.93044587316889</v>
      </c>
      <c r="W1246">
        <v>-11.26</v>
      </c>
      <c r="X1246">
        <v>2.58</v>
      </c>
      <c r="Y1246">
        <v>244473</v>
      </c>
      <c r="Z1246">
        <v>15280</v>
      </c>
      <c r="AA1246">
        <v>0.83</v>
      </c>
      <c r="AB1246">
        <v>16</v>
      </c>
      <c r="AC1246">
        <v>9</v>
      </c>
      <c r="AD1246">
        <v>7</v>
      </c>
      <c r="AE1246">
        <v>56.25</v>
      </c>
      <c r="AF1246">
        <v>13</v>
      </c>
      <c r="AG1246">
        <v>5</v>
      </c>
      <c r="AH1246">
        <v>4</v>
      </c>
      <c r="AI1246">
        <v>7</v>
      </c>
    </row>
    <row r="1247" spans="1:35" x14ac:dyDescent="0.2">
      <c r="A1247" s="102">
        <v>3379</v>
      </c>
      <c r="B1247">
        <v>3291</v>
      </c>
      <c r="C1247" t="s">
        <v>55</v>
      </c>
      <c r="D1247" t="s">
        <v>1000</v>
      </c>
      <c r="E1247">
        <v>1320</v>
      </c>
      <c r="F1247">
        <v>1382</v>
      </c>
      <c r="G1247">
        <v>800</v>
      </c>
      <c r="H1247" t="s">
        <v>984</v>
      </c>
      <c r="I1247">
        <v>8905</v>
      </c>
      <c r="J1247" t="s">
        <v>1193</v>
      </c>
      <c r="K1247" t="s">
        <v>1000</v>
      </c>
      <c r="L1247">
        <v>1482</v>
      </c>
      <c r="M1247">
        <v>1512</v>
      </c>
      <c r="N1247">
        <v>700</v>
      </c>
      <c r="O1247" t="s">
        <v>981</v>
      </c>
      <c r="P1247">
        <v>0.81707774989058402</v>
      </c>
      <c r="Q1247">
        <v>0.885697748263369</v>
      </c>
      <c r="R1247">
        <v>1.28320247917138E-2</v>
      </c>
      <c r="S1247" s="15">
        <v>9.81677505661981E-2</v>
      </c>
      <c r="T1247">
        <v>-1.38685363903605</v>
      </c>
      <c r="U1247">
        <v>1.38685363903605</v>
      </c>
      <c r="V1247">
        <v>1.1342723395521399</v>
      </c>
      <c r="W1247">
        <v>-11.21</v>
      </c>
      <c r="X1247">
        <v>4.46</v>
      </c>
      <c r="Y1247">
        <v>244255</v>
      </c>
      <c r="Z1247">
        <v>14368</v>
      </c>
      <c r="AA1247">
        <v>0.74</v>
      </c>
      <c r="AB1247">
        <v>17</v>
      </c>
      <c r="AC1247">
        <v>11</v>
      </c>
      <c r="AD1247">
        <v>6</v>
      </c>
      <c r="AE1247">
        <v>64.709999999999994</v>
      </c>
      <c r="AF1247">
        <v>14</v>
      </c>
      <c r="AG1247">
        <v>6</v>
      </c>
      <c r="AH1247">
        <v>2</v>
      </c>
      <c r="AI1247">
        <v>9</v>
      </c>
    </row>
    <row r="1248" spans="1:35" x14ac:dyDescent="0.2">
      <c r="A1248" s="102">
        <v>1173</v>
      </c>
      <c r="B1248">
        <v>3076</v>
      </c>
      <c r="C1248" t="s">
        <v>1227</v>
      </c>
      <c r="D1248" t="s">
        <v>988</v>
      </c>
      <c r="E1248">
        <v>1298</v>
      </c>
      <c r="F1248">
        <v>1320</v>
      </c>
      <c r="G1248">
        <v>800</v>
      </c>
      <c r="H1248" t="s">
        <v>984</v>
      </c>
      <c r="I1248">
        <v>7453</v>
      </c>
      <c r="J1248" t="s">
        <v>50</v>
      </c>
      <c r="K1248" t="s">
        <v>1004</v>
      </c>
      <c r="L1248">
        <v>1455</v>
      </c>
      <c r="M1248">
        <v>1465</v>
      </c>
      <c r="N1248">
        <v>700</v>
      </c>
      <c r="O1248" t="s">
        <v>981</v>
      </c>
      <c r="P1248">
        <v>0.85602128505992803</v>
      </c>
      <c r="Q1248">
        <v>0.93754503068682105</v>
      </c>
      <c r="R1248">
        <v>0.39699478739935301</v>
      </c>
      <c r="S1248" s="15">
        <v>3.4310624396135102E-2</v>
      </c>
      <c r="T1248">
        <v>-1.89632186960437</v>
      </c>
      <c r="U1248">
        <v>1.89632186960437</v>
      </c>
      <c r="V1248">
        <v>1.9473741696435001</v>
      </c>
      <c r="W1248">
        <v>-17.920000000000002</v>
      </c>
      <c r="X1248">
        <v>2.97</v>
      </c>
      <c r="Y1248">
        <v>244062</v>
      </c>
      <c r="Z1248">
        <v>14357</v>
      </c>
      <c r="AA1248">
        <v>0.6</v>
      </c>
      <c r="AB1248">
        <v>17</v>
      </c>
      <c r="AC1248">
        <v>9</v>
      </c>
      <c r="AD1248">
        <v>8</v>
      </c>
      <c r="AE1248">
        <v>52.94</v>
      </c>
      <c r="AF1248">
        <v>12</v>
      </c>
      <c r="AG1248">
        <v>6</v>
      </c>
      <c r="AH1248">
        <v>4</v>
      </c>
      <c r="AI1248">
        <v>7</v>
      </c>
    </row>
    <row r="1249" spans="1:35" x14ac:dyDescent="0.2">
      <c r="A1249" s="102">
        <v>952</v>
      </c>
      <c r="B1249">
        <v>5020</v>
      </c>
      <c r="C1249" t="s">
        <v>1242</v>
      </c>
      <c r="D1249" t="s">
        <v>1185</v>
      </c>
      <c r="E1249">
        <v>384.3</v>
      </c>
      <c r="F1249">
        <v>381.1</v>
      </c>
      <c r="G1249">
        <v>2800</v>
      </c>
      <c r="H1249" t="s">
        <v>984</v>
      </c>
      <c r="I1249">
        <v>5444</v>
      </c>
      <c r="J1249" t="s">
        <v>1318</v>
      </c>
      <c r="K1249" t="s">
        <v>1022</v>
      </c>
      <c r="L1249">
        <v>2170</v>
      </c>
      <c r="M1249">
        <v>2164</v>
      </c>
      <c r="N1249">
        <v>500</v>
      </c>
      <c r="O1249" t="s">
        <v>981</v>
      </c>
      <c r="P1249">
        <v>0.90001599036618796</v>
      </c>
      <c r="Q1249">
        <v>0.94199012911557201</v>
      </c>
      <c r="R1249">
        <v>0.35526049892692302</v>
      </c>
      <c r="S1249">
        <v>3.6132296033136897E-2</v>
      </c>
      <c r="T1249">
        <v>-1.30340134180573</v>
      </c>
      <c r="U1249">
        <v>1.30340134180573</v>
      </c>
      <c r="V1249">
        <v>1.3054018637760001</v>
      </c>
      <c r="W1249">
        <v>-5.58</v>
      </c>
      <c r="X1249">
        <v>1.38</v>
      </c>
      <c r="Y1249">
        <v>243717</v>
      </c>
      <c r="Z1249">
        <v>15232</v>
      </c>
      <c r="AA1249">
        <v>0.86</v>
      </c>
      <c r="AB1249">
        <v>16</v>
      </c>
      <c r="AC1249">
        <v>10</v>
      </c>
      <c r="AD1249">
        <v>6</v>
      </c>
      <c r="AE1249">
        <v>62.5</v>
      </c>
      <c r="AF1249">
        <v>14</v>
      </c>
      <c r="AG1249">
        <v>8</v>
      </c>
      <c r="AH1249">
        <v>4</v>
      </c>
      <c r="AI1249">
        <v>4</v>
      </c>
    </row>
    <row r="1250" spans="1:35" x14ac:dyDescent="0.2">
      <c r="A1250" s="102">
        <v>760</v>
      </c>
      <c r="B1250">
        <v>9474</v>
      </c>
      <c r="C1250" t="s">
        <v>1140</v>
      </c>
      <c r="D1250" t="s">
        <v>983</v>
      </c>
      <c r="E1250">
        <v>1282</v>
      </c>
      <c r="F1250">
        <v>1274</v>
      </c>
      <c r="G1250">
        <v>600</v>
      </c>
      <c r="H1250" t="s">
        <v>984</v>
      </c>
      <c r="I1250">
        <v>9602</v>
      </c>
      <c r="J1250" t="s">
        <v>1650</v>
      </c>
      <c r="K1250" t="s">
        <v>983</v>
      </c>
      <c r="L1250">
        <v>3720</v>
      </c>
      <c r="M1250">
        <v>3785</v>
      </c>
      <c r="N1250">
        <v>200</v>
      </c>
      <c r="O1250" t="s">
        <v>981</v>
      </c>
      <c r="P1250">
        <v>0.78019278377970203</v>
      </c>
      <c r="Q1250">
        <v>0.94688047655083396</v>
      </c>
      <c r="R1250" s="15">
        <v>0.12888013040732099</v>
      </c>
      <c r="S1250">
        <v>2.3122106021719002E-2</v>
      </c>
      <c r="T1250">
        <v>-5.4943640450450699E-2</v>
      </c>
      <c r="U1250">
        <v>5.4943640450450699E-2</v>
      </c>
      <c r="V1250">
        <v>7.9968030244707902E-2</v>
      </c>
      <c r="W1250">
        <v>-0.61</v>
      </c>
      <c r="X1250">
        <v>0.98</v>
      </c>
      <c r="Y1250">
        <v>243445</v>
      </c>
      <c r="Z1250">
        <v>14320</v>
      </c>
      <c r="AA1250">
        <v>0.73</v>
      </c>
      <c r="AB1250">
        <v>17</v>
      </c>
      <c r="AC1250">
        <v>9</v>
      </c>
      <c r="AD1250">
        <v>8</v>
      </c>
      <c r="AE1250">
        <v>52.94</v>
      </c>
      <c r="AF1250">
        <v>8</v>
      </c>
      <c r="AG1250">
        <v>9</v>
      </c>
      <c r="AH1250">
        <v>7</v>
      </c>
      <c r="AI1250">
        <v>1</v>
      </c>
    </row>
    <row r="1251" spans="1:35" x14ac:dyDescent="0.2">
      <c r="A1251" s="102">
        <v>3758</v>
      </c>
      <c r="B1251">
        <v>6460</v>
      </c>
      <c r="C1251" t="s">
        <v>1200</v>
      </c>
      <c r="D1251" t="s">
        <v>992</v>
      </c>
      <c r="E1251">
        <v>1374</v>
      </c>
      <c r="F1251">
        <v>1376</v>
      </c>
      <c r="G1251">
        <v>600</v>
      </c>
      <c r="H1251" t="s">
        <v>981</v>
      </c>
      <c r="I1251">
        <v>6762</v>
      </c>
      <c r="J1251" t="s">
        <v>1553</v>
      </c>
      <c r="K1251" t="s">
        <v>986</v>
      </c>
      <c r="L1251">
        <v>9010</v>
      </c>
      <c r="M1251">
        <v>8890</v>
      </c>
      <c r="N1251">
        <v>100</v>
      </c>
      <c r="O1251" t="s">
        <v>984</v>
      </c>
      <c r="P1251">
        <v>0.913579616024498</v>
      </c>
      <c r="Q1251">
        <v>0.87425375393893001</v>
      </c>
      <c r="R1251">
        <v>0.161809165514821</v>
      </c>
      <c r="S1251">
        <v>8.2605060523373894E-2</v>
      </c>
      <c r="T1251">
        <v>0.84459221497363102</v>
      </c>
      <c r="U1251">
        <v>0.84459221497363102</v>
      </c>
      <c r="V1251">
        <v>0.16915899360954101</v>
      </c>
      <c r="W1251">
        <v>6.38</v>
      </c>
      <c r="X1251">
        <v>7.13</v>
      </c>
      <c r="Y1251">
        <v>243258</v>
      </c>
      <c r="Z1251">
        <v>18712</v>
      </c>
      <c r="AA1251">
        <v>1.07</v>
      </c>
      <c r="AB1251">
        <v>13</v>
      </c>
      <c r="AC1251">
        <v>9</v>
      </c>
      <c r="AD1251">
        <v>4</v>
      </c>
      <c r="AE1251">
        <v>69.23</v>
      </c>
      <c r="AF1251">
        <v>10</v>
      </c>
      <c r="AG1251">
        <v>8</v>
      </c>
      <c r="AH1251">
        <v>4</v>
      </c>
      <c r="AI1251">
        <v>1</v>
      </c>
    </row>
    <row r="1252" spans="1:35" x14ac:dyDescent="0.2">
      <c r="A1252" s="102">
        <v>2476</v>
      </c>
      <c r="B1252">
        <v>3101</v>
      </c>
      <c r="C1252" t="s">
        <v>1205</v>
      </c>
      <c r="D1252" t="s">
        <v>1199</v>
      </c>
      <c r="E1252">
        <v>1455</v>
      </c>
      <c r="F1252">
        <v>1467</v>
      </c>
      <c r="G1252">
        <v>700</v>
      </c>
      <c r="H1252" t="s">
        <v>981</v>
      </c>
      <c r="I1252">
        <v>6479</v>
      </c>
      <c r="J1252" t="s">
        <v>466</v>
      </c>
      <c r="K1252" t="s">
        <v>986</v>
      </c>
      <c r="L1252">
        <v>1782</v>
      </c>
      <c r="M1252">
        <v>1767</v>
      </c>
      <c r="N1252">
        <v>600</v>
      </c>
      <c r="O1252" t="s">
        <v>984</v>
      </c>
      <c r="P1252">
        <v>0.91244187617338801</v>
      </c>
      <c r="Q1252">
        <v>0.90884904639340003</v>
      </c>
      <c r="R1252" s="15">
        <v>4.5939058931054502E-2</v>
      </c>
      <c r="S1252">
        <v>6.23384741905409E-2</v>
      </c>
      <c r="T1252">
        <v>3.3551704134018099</v>
      </c>
      <c r="U1252">
        <v>3.3551704134018099</v>
      </c>
      <c r="V1252">
        <v>3.40088441766631</v>
      </c>
      <c r="W1252">
        <v>13.85</v>
      </c>
      <c r="X1252">
        <v>3.14</v>
      </c>
      <c r="Y1252">
        <v>243222</v>
      </c>
      <c r="Z1252">
        <v>14307</v>
      </c>
      <c r="AA1252">
        <v>0.72</v>
      </c>
      <c r="AB1252">
        <v>17</v>
      </c>
      <c r="AC1252">
        <v>10</v>
      </c>
      <c r="AD1252">
        <v>7</v>
      </c>
      <c r="AE1252">
        <v>58.82</v>
      </c>
      <c r="AF1252">
        <v>13</v>
      </c>
      <c r="AG1252">
        <v>7</v>
      </c>
      <c r="AH1252">
        <v>4</v>
      </c>
      <c r="AI1252">
        <v>6</v>
      </c>
    </row>
    <row r="1253" spans="1:35" x14ac:dyDescent="0.2">
      <c r="A1253" s="102">
        <v>3867</v>
      </c>
      <c r="B1253">
        <v>1332</v>
      </c>
      <c r="C1253" t="s">
        <v>1287</v>
      </c>
      <c r="D1253" t="s">
        <v>1063</v>
      </c>
      <c r="E1253">
        <v>450</v>
      </c>
      <c r="F1253">
        <v>457</v>
      </c>
      <c r="G1253">
        <v>2200</v>
      </c>
      <c r="H1253" t="s">
        <v>984</v>
      </c>
      <c r="I1253">
        <v>3765</v>
      </c>
      <c r="J1253" t="s">
        <v>1209</v>
      </c>
      <c r="K1253" t="s">
        <v>983</v>
      </c>
      <c r="L1253">
        <v>1716</v>
      </c>
      <c r="M1253">
        <v>1678</v>
      </c>
      <c r="N1253">
        <v>600</v>
      </c>
      <c r="O1253" t="s">
        <v>981</v>
      </c>
      <c r="P1253">
        <v>0.72485705844273496</v>
      </c>
      <c r="Q1253">
        <v>0.87056568990025496</v>
      </c>
      <c r="R1253" s="15">
        <v>0.311733020501886</v>
      </c>
      <c r="S1253">
        <v>7.4636156157646599E-2</v>
      </c>
      <c r="T1253">
        <v>-1.3839143893033701</v>
      </c>
      <c r="U1253">
        <v>1.3839143893033701</v>
      </c>
      <c r="V1253">
        <v>1.9698339873634101</v>
      </c>
      <c r="W1253">
        <v>-8.91</v>
      </c>
      <c r="X1253">
        <v>0.14000000000000001</v>
      </c>
      <c r="Y1253">
        <v>243222</v>
      </c>
      <c r="Z1253">
        <v>11056</v>
      </c>
      <c r="AA1253">
        <v>0.62</v>
      </c>
      <c r="AB1253">
        <v>22</v>
      </c>
      <c r="AC1253">
        <v>13</v>
      </c>
      <c r="AD1253">
        <v>9</v>
      </c>
      <c r="AE1253">
        <v>59.09</v>
      </c>
      <c r="AF1253">
        <v>8</v>
      </c>
      <c r="AG1253">
        <v>11</v>
      </c>
      <c r="AH1253">
        <v>9</v>
      </c>
      <c r="AI1253">
        <v>2</v>
      </c>
    </row>
    <row r="1254" spans="1:35" x14ac:dyDescent="0.2">
      <c r="A1254" s="102">
        <v>877</v>
      </c>
      <c r="B1254">
        <v>6471</v>
      </c>
      <c r="C1254" t="s">
        <v>877</v>
      </c>
      <c r="D1254" t="s">
        <v>992</v>
      </c>
      <c r="E1254">
        <v>742</v>
      </c>
      <c r="F1254">
        <v>738</v>
      </c>
      <c r="G1254">
        <v>1300</v>
      </c>
      <c r="H1254" t="s">
        <v>984</v>
      </c>
      <c r="I1254">
        <v>7259</v>
      </c>
      <c r="J1254" t="s">
        <v>24</v>
      </c>
      <c r="K1254" t="s">
        <v>996</v>
      </c>
      <c r="L1254">
        <v>3130</v>
      </c>
      <c r="M1254">
        <v>3220</v>
      </c>
      <c r="N1254">
        <v>300</v>
      </c>
      <c r="O1254" t="s">
        <v>981</v>
      </c>
      <c r="P1254">
        <v>0.95595168884567905</v>
      </c>
      <c r="Q1254">
        <v>0.944048862899313</v>
      </c>
      <c r="R1254">
        <v>1.0801050589893399E-2</v>
      </c>
      <c r="S1254" s="15">
        <v>3.2550458549018897E-2</v>
      </c>
      <c r="T1254">
        <v>-1.4003430885163901</v>
      </c>
      <c r="U1254">
        <v>1.4003430885163901</v>
      </c>
      <c r="V1254">
        <v>0.63065572074951404</v>
      </c>
      <c r="W1254">
        <v>-6.17</v>
      </c>
      <c r="X1254">
        <v>0.68</v>
      </c>
      <c r="Y1254">
        <v>242999</v>
      </c>
      <c r="Z1254">
        <v>13500</v>
      </c>
      <c r="AA1254">
        <v>0.77</v>
      </c>
      <c r="AB1254">
        <v>18</v>
      </c>
      <c r="AC1254">
        <v>13</v>
      </c>
      <c r="AD1254">
        <v>5</v>
      </c>
      <c r="AE1254">
        <v>72.22</v>
      </c>
      <c r="AF1254">
        <v>13</v>
      </c>
      <c r="AG1254">
        <v>7</v>
      </c>
      <c r="AH1254">
        <v>2</v>
      </c>
      <c r="AI1254">
        <v>9</v>
      </c>
    </row>
    <row r="1255" spans="1:35" x14ac:dyDescent="0.2">
      <c r="A1255" s="102">
        <v>260</v>
      </c>
      <c r="B1255">
        <v>3086</v>
      </c>
      <c r="C1255" t="s">
        <v>524</v>
      </c>
      <c r="D1255" t="s">
        <v>1004</v>
      </c>
      <c r="E1255">
        <v>863</v>
      </c>
      <c r="F1255">
        <v>864</v>
      </c>
      <c r="G1255">
        <v>1200</v>
      </c>
      <c r="H1255" t="s">
        <v>981</v>
      </c>
      <c r="I1255">
        <v>8002</v>
      </c>
      <c r="J1255" t="s">
        <v>26</v>
      </c>
      <c r="K1255" t="s">
        <v>988</v>
      </c>
      <c r="L1255">
        <v>470</v>
      </c>
      <c r="M1255">
        <v>470.5</v>
      </c>
      <c r="N1255">
        <v>2200</v>
      </c>
      <c r="O1255" t="s">
        <v>984</v>
      </c>
      <c r="P1255">
        <v>0.94757746527547004</v>
      </c>
      <c r="Q1255">
        <v>0.96205967626155597</v>
      </c>
      <c r="R1255">
        <v>0.33816540191243799</v>
      </c>
      <c r="S1255">
        <v>4.72392224183752E-2</v>
      </c>
      <c r="T1255">
        <v>2.0156859362612001</v>
      </c>
      <c r="U1255">
        <v>2.0156859362612001</v>
      </c>
      <c r="V1255">
        <v>2.2112056434110201</v>
      </c>
      <c r="W1255">
        <v>10.039999999999999</v>
      </c>
      <c r="X1255">
        <v>0.16</v>
      </c>
      <c r="Y1255">
        <v>242664</v>
      </c>
      <c r="Z1255">
        <v>12133</v>
      </c>
      <c r="AA1255">
        <v>0.56999999999999995</v>
      </c>
      <c r="AB1255">
        <v>20</v>
      </c>
      <c r="AC1255">
        <v>11</v>
      </c>
      <c r="AD1255">
        <v>9</v>
      </c>
      <c r="AE1255">
        <v>55</v>
      </c>
      <c r="AF1255">
        <v>15</v>
      </c>
      <c r="AG1255">
        <v>7</v>
      </c>
      <c r="AH1255">
        <v>2</v>
      </c>
      <c r="AI1255">
        <v>11</v>
      </c>
    </row>
    <row r="1256" spans="1:35" x14ac:dyDescent="0.2">
      <c r="A1256" s="102">
        <v>3136</v>
      </c>
      <c r="B1256">
        <v>2327</v>
      </c>
      <c r="C1256" t="s">
        <v>1284</v>
      </c>
      <c r="D1256" t="s">
        <v>983</v>
      </c>
      <c r="E1256">
        <v>2748</v>
      </c>
      <c r="F1256">
        <v>2730</v>
      </c>
      <c r="G1256">
        <v>400</v>
      </c>
      <c r="H1256" t="s">
        <v>984</v>
      </c>
      <c r="I1256">
        <v>3099</v>
      </c>
      <c r="J1256" t="s">
        <v>33</v>
      </c>
      <c r="K1256" t="s">
        <v>1004</v>
      </c>
      <c r="L1256">
        <v>650</v>
      </c>
      <c r="M1256">
        <v>664</v>
      </c>
      <c r="N1256">
        <v>1600</v>
      </c>
      <c r="O1256" t="s">
        <v>981</v>
      </c>
      <c r="P1256">
        <v>0.81929453438461097</v>
      </c>
      <c r="Q1256">
        <v>0.89244654835443604</v>
      </c>
      <c r="R1256">
        <v>2.3605157213557999E-2</v>
      </c>
      <c r="S1256" s="15">
        <v>1.4202233815945899E-2</v>
      </c>
      <c r="T1256">
        <v>-0.204339437350326</v>
      </c>
      <c r="U1256">
        <v>0.204339437350326</v>
      </c>
      <c r="V1256">
        <v>7.90777857301279E-2</v>
      </c>
      <c r="W1256">
        <v>-1.27</v>
      </c>
      <c r="X1256">
        <v>2.71</v>
      </c>
      <c r="Y1256">
        <v>242476</v>
      </c>
      <c r="Z1256">
        <v>12124</v>
      </c>
      <c r="AA1256">
        <v>0.56000000000000005</v>
      </c>
      <c r="AB1256">
        <v>20</v>
      </c>
      <c r="AC1256">
        <v>11</v>
      </c>
      <c r="AD1256">
        <v>9</v>
      </c>
      <c r="AE1256">
        <v>55</v>
      </c>
      <c r="AF1256">
        <v>11</v>
      </c>
      <c r="AG1256">
        <v>8</v>
      </c>
      <c r="AH1256">
        <v>6</v>
      </c>
      <c r="AI1256">
        <v>6</v>
      </c>
    </row>
    <row r="1257" spans="1:35" x14ac:dyDescent="0.2">
      <c r="A1257" s="102">
        <v>2392</v>
      </c>
      <c r="B1257">
        <v>4631</v>
      </c>
      <c r="C1257" t="s">
        <v>1183</v>
      </c>
      <c r="D1257" t="s">
        <v>1003</v>
      </c>
      <c r="E1257">
        <v>2599</v>
      </c>
      <c r="F1257">
        <v>2630</v>
      </c>
      <c r="G1257">
        <v>400</v>
      </c>
      <c r="H1257" t="s">
        <v>981</v>
      </c>
      <c r="I1257">
        <v>8795</v>
      </c>
      <c r="J1257" t="s">
        <v>1178</v>
      </c>
      <c r="K1257" t="s">
        <v>1111</v>
      </c>
      <c r="L1257">
        <v>807</v>
      </c>
      <c r="M1257">
        <v>834</v>
      </c>
      <c r="N1257">
        <v>1300</v>
      </c>
      <c r="O1257" t="s">
        <v>984</v>
      </c>
      <c r="P1257">
        <v>0.85724743367022904</v>
      </c>
      <c r="Q1257">
        <v>0.91060053032968102</v>
      </c>
      <c r="R1257">
        <v>4.0314895869806501E-2</v>
      </c>
      <c r="S1257">
        <v>1.7530583887645501E-2</v>
      </c>
      <c r="T1257">
        <v>3.08759978002902</v>
      </c>
      <c r="U1257">
        <v>3.08759978002902</v>
      </c>
      <c r="V1257">
        <v>3.1299713384278798</v>
      </c>
      <c r="W1257">
        <v>17.72</v>
      </c>
      <c r="X1257">
        <v>3.06</v>
      </c>
      <c r="Y1257">
        <v>242320</v>
      </c>
      <c r="Z1257">
        <v>10536</v>
      </c>
      <c r="AA1257">
        <v>0.5</v>
      </c>
      <c r="AB1257">
        <v>23</v>
      </c>
      <c r="AC1257">
        <v>14</v>
      </c>
      <c r="AD1257">
        <v>9</v>
      </c>
      <c r="AE1257">
        <v>60.87</v>
      </c>
      <c r="AF1257">
        <v>12</v>
      </c>
      <c r="AG1257">
        <v>9</v>
      </c>
      <c r="AH1257">
        <v>5</v>
      </c>
      <c r="AI1257">
        <v>9</v>
      </c>
    </row>
    <row r="1258" spans="1:35" x14ac:dyDescent="0.2">
      <c r="A1258" s="102">
        <v>2717</v>
      </c>
      <c r="B1258">
        <v>1941</v>
      </c>
      <c r="C1258" t="s">
        <v>1269</v>
      </c>
      <c r="D1258" t="s">
        <v>990</v>
      </c>
      <c r="E1258">
        <v>2206</v>
      </c>
      <c r="F1258">
        <v>2222</v>
      </c>
      <c r="G1258">
        <v>400</v>
      </c>
      <c r="H1258" t="s">
        <v>981</v>
      </c>
      <c r="I1258">
        <v>9062</v>
      </c>
      <c r="J1258" t="s">
        <v>946</v>
      </c>
      <c r="K1258" t="s">
        <v>1065</v>
      </c>
      <c r="L1258">
        <v>4860</v>
      </c>
      <c r="M1258">
        <v>4830</v>
      </c>
      <c r="N1258">
        <v>200</v>
      </c>
      <c r="O1258" t="s">
        <v>984</v>
      </c>
      <c r="P1258">
        <v>0.82751180794247603</v>
      </c>
      <c r="Q1258">
        <v>0.90291948569394898</v>
      </c>
      <c r="R1258">
        <v>1.8562162635067998E-2</v>
      </c>
      <c r="S1258" s="15">
        <v>6.1284181054416E-3</v>
      </c>
      <c r="T1258">
        <v>2.2114618749227</v>
      </c>
      <c r="U1258">
        <v>2.2114618749227</v>
      </c>
      <c r="V1258">
        <v>1.75963630706041</v>
      </c>
      <c r="W1258">
        <v>7.44</v>
      </c>
      <c r="X1258">
        <v>7.99</v>
      </c>
      <c r="Y1258">
        <v>242292</v>
      </c>
      <c r="Z1258">
        <v>30286</v>
      </c>
      <c r="AA1258">
        <v>1.52</v>
      </c>
      <c r="AB1258">
        <v>8</v>
      </c>
      <c r="AC1258">
        <v>7</v>
      </c>
      <c r="AD1258">
        <v>1</v>
      </c>
      <c r="AE1258">
        <v>87.5</v>
      </c>
      <c r="AF1258">
        <v>14</v>
      </c>
      <c r="AG1258">
        <v>4</v>
      </c>
      <c r="AH1258">
        <v>0</v>
      </c>
      <c r="AI1258">
        <v>4</v>
      </c>
    </row>
    <row r="1259" spans="1:35" x14ac:dyDescent="0.2">
      <c r="A1259" s="102">
        <v>3971</v>
      </c>
      <c r="B1259">
        <v>2201</v>
      </c>
      <c r="C1259" t="s">
        <v>489</v>
      </c>
      <c r="D1259" t="s">
        <v>1006</v>
      </c>
      <c r="E1259">
        <v>4340</v>
      </c>
      <c r="F1259">
        <v>4265</v>
      </c>
      <c r="G1259">
        <v>200</v>
      </c>
      <c r="H1259" t="s">
        <v>984</v>
      </c>
      <c r="I1259">
        <v>5713</v>
      </c>
      <c r="J1259" t="s">
        <v>1198</v>
      </c>
      <c r="K1259" t="s">
        <v>994</v>
      </c>
      <c r="L1259">
        <v>2804</v>
      </c>
      <c r="M1259">
        <v>2770</v>
      </c>
      <c r="N1259">
        <v>300</v>
      </c>
      <c r="O1259" t="s">
        <v>981</v>
      </c>
      <c r="P1259">
        <v>0.60173063434246798</v>
      </c>
      <c r="Q1259">
        <v>0.86703152888517698</v>
      </c>
      <c r="R1259">
        <v>0.15051423211394099</v>
      </c>
      <c r="S1259">
        <v>4.5272431596139699E-3</v>
      </c>
      <c r="T1259">
        <v>-1.31923114988997</v>
      </c>
      <c r="U1259">
        <v>1.31923114988997</v>
      </c>
      <c r="V1259">
        <v>1.3325136248609799</v>
      </c>
      <c r="W1259">
        <v>-13.11</v>
      </c>
      <c r="X1259">
        <v>2.58</v>
      </c>
      <c r="Y1259">
        <v>241718</v>
      </c>
      <c r="Z1259">
        <v>24172</v>
      </c>
      <c r="AA1259">
        <v>1.25</v>
      </c>
      <c r="AB1259">
        <v>10</v>
      </c>
      <c r="AC1259">
        <v>7</v>
      </c>
      <c r="AD1259">
        <v>3</v>
      </c>
      <c r="AE1259">
        <v>70</v>
      </c>
      <c r="AF1259">
        <v>8</v>
      </c>
      <c r="AG1259">
        <v>6</v>
      </c>
      <c r="AH1259">
        <v>3</v>
      </c>
      <c r="AI1259">
        <v>1</v>
      </c>
    </row>
    <row r="1260" spans="1:35" x14ac:dyDescent="0.2">
      <c r="A1260" s="102">
        <v>3132</v>
      </c>
      <c r="B1260">
        <v>2201</v>
      </c>
      <c r="C1260" t="s">
        <v>489</v>
      </c>
      <c r="D1260" t="s">
        <v>1006</v>
      </c>
      <c r="E1260">
        <v>4340</v>
      </c>
      <c r="F1260">
        <v>4265</v>
      </c>
      <c r="G1260">
        <v>200</v>
      </c>
      <c r="H1260" t="s">
        <v>984</v>
      </c>
      <c r="I1260">
        <v>9303</v>
      </c>
      <c r="J1260" t="s">
        <v>1279</v>
      </c>
      <c r="K1260" t="s">
        <v>1297</v>
      </c>
      <c r="L1260">
        <v>1269</v>
      </c>
      <c r="M1260">
        <v>1264</v>
      </c>
      <c r="N1260">
        <v>700</v>
      </c>
      <c r="O1260" t="s">
        <v>981</v>
      </c>
      <c r="P1260">
        <v>0.64547791458227399</v>
      </c>
      <c r="Q1260">
        <v>0.89261520580977005</v>
      </c>
      <c r="R1260">
        <v>0.239007247102724</v>
      </c>
      <c r="S1260">
        <v>1.3573789200674801E-2</v>
      </c>
      <c r="T1260">
        <v>-1.1777727006354599</v>
      </c>
      <c r="U1260">
        <v>1.1777727006354599</v>
      </c>
      <c r="V1260">
        <v>0.80744402645218005</v>
      </c>
      <c r="W1260">
        <v>-6.32</v>
      </c>
      <c r="X1260">
        <v>3.73</v>
      </c>
      <c r="Y1260">
        <v>241651</v>
      </c>
      <c r="Z1260">
        <v>15103</v>
      </c>
      <c r="AA1260">
        <v>0.77</v>
      </c>
      <c r="AB1260">
        <v>16</v>
      </c>
      <c r="AC1260">
        <v>9</v>
      </c>
      <c r="AD1260">
        <v>7</v>
      </c>
      <c r="AE1260">
        <v>56.25</v>
      </c>
      <c r="AF1260">
        <v>11</v>
      </c>
      <c r="AG1260">
        <v>7</v>
      </c>
      <c r="AH1260">
        <v>4</v>
      </c>
      <c r="AI1260">
        <v>5</v>
      </c>
    </row>
    <row r="1261" spans="1:35" x14ac:dyDescent="0.2">
      <c r="A1261" s="102">
        <v>2601</v>
      </c>
      <c r="B1261">
        <v>6952</v>
      </c>
      <c r="C1261" t="s">
        <v>375</v>
      </c>
      <c r="D1261" t="s">
        <v>986</v>
      </c>
      <c r="E1261">
        <v>1624</v>
      </c>
      <c r="F1261">
        <v>1635</v>
      </c>
      <c r="G1261">
        <v>600</v>
      </c>
      <c r="H1261" t="s">
        <v>981</v>
      </c>
      <c r="I1261">
        <v>8572</v>
      </c>
      <c r="J1261" t="s">
        <v>949</v>
      </c>
      <c r="K1261" t="s">
        <v>987</v>
      </c>
      <c r="L1261">
        <v>408</v>
      </c>
      <c r="M1261">
        <v>414</v>
      </c>
      <c r="N1261">
        <v>2400</v>
      </c>
      <c r="O1261" t="s">
        <v>984</v>
      </c>
      <c r="P1261">
        <v>0.77382513788375795</v>
      </c>
      <c r="Q1261">
        <v>0.90576600596668699</v>
      </c>
      <c r="R1261">
        <v>0.28593705201869701</v>
      </c>
      <c r="S1261" s="15">
        <v>9.3416135857621402E-2</v>
      </c>
      <c r="T1261">
        <v>0.50567720108921499</v>
      </c>
      <c r="U1261">
        <v>0.50567720108921499</v>
      </c>
      <c r="V1261">
        <v>0.23854507967248501</v>
      </c>
      <c r="W1261">
        <v>3.32</v>
      </c>
      <c r="X1261">
        <v>1.28</v>
      </c>
      <c r="Y1261">
        <v>241568</v>
      </c>
      <c r="Z1261">
        <v>10503</v>
      </c>
      <c r="AA1261">
        <v>0.48</v>
      </c>
      <c r="AB1261">
        <v>23</v>
      </c>
      <c r="AC1261">
        <v>15</v>
      </c>
      <c r="AD1261">
        <v>8</v>
      </c>
      <c r="AE1261">
        <v>65.22</v>
      </c>
      <c r="AF1261">
        <v>10</v>
      </c>
      <c r="AG1261">
        <v>9</v>
      </c>
      <c r="AH1261">
        <v>6</v>
      </c>
      <c r="AI1261">
        <v>8</v>
      </c>
    </row>
    <row r="1262" spans="1:35" x14ac:dyDescent="0.2">
      <c r="A1262" s="102">
        <v>1558</v>
      </c>
      <c r="B1262">
        <v>7846</v>
      </c>
      <c r="C1262" t="s">
        <v>659</v>
      </c>
      <c r="D1262" t="s">
        <v>1002</v>
      </c>
      <c r="E1262">
        <v>3595</v>
      </c>
      <c r="F1262">
        <v>3555</v>
      </c>
      <c r="G1262">
        <v>300</v>
      </c>
      <c r="H1262" t="s">
        <v>981</v>
      </c>
      <c r="I1262">
        <v>8795</v>
      </c>
      <c r="J1262" t="s">
        <v>1178</v>
      </c>
      <c r="K1262" t="s">
        <v>1111</v>
      </c>
      <c r="L1262">
        <v>807</v>
      </c>
      <c r="M1262">
        <v>834</v>
      </c>
      <c r="N1262">
        <v>1300</v>
      </c>
      <c r="O1262" t="s">
        <v>984</v>
      </c>
      <c r="P1262">
        <v>0.75631115175285302</v>
      </c>
      <c r="Q1262">
        <v>0.929891997927349</v>
      </c>
      <c r="R1262">
        <v>0.46341500820523002</v>
      </c>
      <c r="S1262" s="15">
        <v>1.10889068136764E-2</v>
      </c>
      <c r="T1262">
        <v>1.8474635174803899</v>
      </c>
      <c r="U1262">
        <v>1.8474635174803899</v>
      </c>
      <c r="V1262">
        <v>1.8608781648822501</v>
      </c>
      <c r="W1262">
        <v>12.1</v>
      </c>
      <c r="X1262">
        <v>1.66</v>
      </c>
      <c r="Y1262">
        <v>241559</v>
      </c>
      <c r="Z1262">
        <v>12078</v>
      </c>
      <c r="AA1262">
        <v>0.87</v>
      </c>
      <c r="AB1262">
        <v>20</v>
      </c>
      <c r="AC1262">
        <v>14</v>
      </c>
      <c r="AD1262">
        <v>6</v>
      </c>
      <c r="AE1262">
        <v>70</v>
      </c>
      <c r="AF1262">
        <v>11</v>
      </c>
      <c r="AG1262">
        <v>11</v>
      </c>
      <c r="AH1262">
        <v>4</v>
      </c>
      <c r="AI1262">
        <v>5</v>
      </c>
    </row>
    <row r="1263" spans="1:35" x14ac:dyDescent="0.2">
      <c r="A1263" s="102">
        <v>1750</v>
      </c>
      <c r="B1263">
        <v>8585</v>
      </c>
      <c r="C1263" t="s">
        <v>1315</v>
      </c>
      <c r="D1263" t="s">
        <v>987</v>
      </c>
      <c r="E1263">
        <v>117</v>
      </c>
      <c r="F1263">
        <v>116</v>
      </c>
      <c r="G1263">
        <v>7900</v>
      </c>
      <c r="H1263" t="s">
        <v>984</v>
      </c>
      <c r="I1263">
        <v>9934</v>
      </c>
      <c r="J1263" t="s">
        <v>1125</v>
      </c>
      <c r="K1263" t="s">
        <v>988</v>
      </c>
      <c r="L1263">
        <v>2297</v>
      </c>
      <c r="M1263">
        <v>2284</v>
      </c>
      <c r="N1263">
        <v>400</v>
      </c>
      <c r="O1263" t="s">
        <v>981</v>
      </c>
      <c r="P1263">
        <v>0.93813508617122099</v>
      </c>
      <c r="Q1263">
        <v>0.925848050932358</v>
      </c>
      <c r="R1263">
        <v>8.3467075682218506E-2</v>
      </c>
      <c r="S1263">
        <v>7.7581434300247804E-2</v>
      </c>
      <c r="T1263">
        <v>-1.12583465813977</v>
      </c>
      <c r="U1263">
        <v>1.12583465813977</v>
      </c>
      <c r="V1263">
        <v>0.77553829415291198</v>
      </c>
      <c r="W1263">
        <v>-9.43</v>
      </c>
      <c r="X1263">
        <v>0.31</v>
      </c>
      <c r="Y1263">
        <v>241559</v>
      </c>
      <c r="Z1263">
        <v>10065</v>
      </c>
      <c r="AA1263">
        <v>0.51</v>
      </c>
      <c r="AB1263">
        <v>24</v>
      </c>
      <c r="AC1263">
        <v>14</v>
      </c>
      <c r="AD1263">
        <v>10</v>
      </c>
      <c r="AE1263">
        <v>58.33</v>
      </c>
      <c r="AF1263">
        <v>13</v>
      </c>
      <c r="AG1263">
        <v>10</v>
      </c>
      <c r="AH1263">
        <v>6</v>
      </c>
      <c r="AI1263">
        <v>8</v>
      </c>
    </row>
    <row r="1264" spans="1:35" x14ac:dyDescent="0.2">
      <c r="A1264" s="102">
        <v>1015</v>
      </c>
      <c r="B1264">
        <v>4091</v>
      </c>
      <c r="C1264" t="s">
        <v>1469</v>
      </c>
      <c r="D1264" t="s">
        <v>1003</v>
      </c>
      <c r="E1264">
        <v>1787</v>
      </c>
      <c r="F1264">
        <v>1764</v>
      </c>
      <c r="G1264">
        <v>600</v>
      </c>
      <c r="H1264" t="s">
        <v>981</v>
      </c>
      <c r="I1264">
        <v>4203</v>
      </c>
      <c r="J1264" t="s">
        <v>563</v>
      </c>
      <c r="K1264" t="s">
        <v>1003</v>
      </c>
      <c r="L1264">
        <v>2795</v>
      </c>
      <c r="M1264">
        <v>2668</v>
      </c>
      <c r="N1264">
        <v>400</v>
      </c>
      <c r="O1264" t="s">
        <v>984</v>
      </c>
      <c r="P1264">
        <v>0.93524180596912099</v>
      </c>
      <c r="Q1264">
        <v>0.94060208036235304</v>
      </c>
      <c r="R1264">
        <v>5.1267425592639304E-3</v>
      </c>
      <c r="S1264" s="15">
        <v>1.3966286176004801E-2</v>
      </c>
      <c r="T1264">
        <v>0.81136818976569602</v>
      </c>
      <c r="U1264">
        <v>0.81136818976569602</v>
      </c>
      <c r="V1264">
        <v>3.66816006920326E-3</v>
      </c>
      <c r="W1264">
        <v>5.15</v>
      </c>
      <c r="X1264">
        <v>0.82</v>
      </c>
      <c r="Y1264">
        <v>241369</v>
      </c>
      <c r="Z1264">
        <v>10057</v>
      </c>
      <c r="AA1264">
        <v>0.36</v>
      </c>
      <c r="AB1264">
        <v>24</v>
      </c>
      <c r="AC1264">
        <v>13</v>
      </c>
      <c r="AD1264">
        <v>11</v>
      </c>
      <c r="AE1264">
        <v>54.17</v>
      </c>
      <c r="AF1264">
        <v>9</v>
      </c>
      <c r="AG1264">
        <v>13</v>
      </c>
      <c r="AH1264">
        <v>8</v>
      </c>
      <c r="AI1264">
        <v>3</v>
      </c>
    </row>
    <row r="1265" spans="1:35" x14ac:dyDescent="0.2">
      <c r="A1265" s="102">
        <v>2321</v>
      </c>
      <c r="B1265">
        <v>5332</v>
      </c>
      <c r="C1265" t="s">
        <v>590</v>
      </c>
      <c r="D1265" t="s">
        <v>980</v>
      </c>
      <c r="E1265">
        <v>3825</v>
      </c>
      <c r="F1265">
        <v>3805</v>
      </c>
      <c r="G1265">
        <v>200</v>
      </c>
      <c r="H1265" t="s">
        <v>981</v>
      </c>
      <c r="I1265">
        <v>6457</v>
      </c>
      <c r="J1265" t="s">
        <v>1233</v>
      </c>
      <c r="K1265" t="s">
        <v>992</v>
      </c>
      <c r="L1265">
        <v>2423</v>
      </c>
      <c r="M1265">
        <v>2387</v>
      </c>
      <c r="N1265">
        <v>300</v>
      </c>
      <c r="O1265" t="s">
        <v>984</v>
      </c>
      <c r="P1265">
        <v>0.90283229368623796</v>
      </c>
      <c r="Q1265">
        <v>0.91245662147038997</v>
      </c>
      <c r="R1265">
        <v>0.25445505420578901</v>
      </c>
      <c r="S1265">
        <v>5.2229638833565697E-2</v>
      </c>
      <c r="T1265">
        <v>1.6265421569999401</v>
      </c>
      <c r="U1265">
        <v>1.6265421569999401</v>
      </c>
      <c r="V1265">
        <v>1.5657589621246699</v>
      </c>
      <c r="W1265">
        <v>6.44</v>
      </c>
      <c r="X1265">
        <v>5.9</v>
      </c>
      <c r="Y1265">
        <v>241225</v>
      </c>
      <c r="Z1265">
        <v>20102</v>
      </c>
      <c r="AA1265">
        <v>1.26</v>
      </c>
      <c r="AB1265">
        <v>12</v>
      </c>
      <c r="AC1265">
        <v>9</v>
      </c>
      <c r="AD1265">
        <v>3</v>
      </c>
      <c r="AE1265">
        <v>75</v>
      </c>
      <c r="AF1265">
        <v>9</v>
      </c>
      <c r="AG1265">
        <v>7</v>
      </c>
      <c r="AH1265">
        <v>3</v>
      </c>
      <c r="AI1265">
        <v>2</v>
      </c>
    </row>
    <row r="1266" spans="1:35" x14ac:dyDescent="0.2">
      <c r="A1266" s="102">
        <v>964</v>
      </c>
      <c r="B1266">
        <v>8750</v>
      </c>
      <c r="C1266" t="s">
        <v>27</v>
      </c>
      <c r="D1266" t="s">
        <v>1111</v>
      </c>
      <c r="E1266">
        <v>1257.5</v>
      </c>
      <c r="F1266">
        <v>1233</v>
      </c>
      <c r="G1266">
        <v>800</v>
      </c>
      <c r="H1266" t="s">
        <v>984</v>
      </c>
      <c r="I1266">
        <v>9303</v>
      </c>
      <c r="J1266" t="s">
        <v>1279</v>
      </c>
      <c r="K1266" t="s">
        <v>1297</v>
      </c>
      <c r="L1266">
        <v>1269</v>
      </c>
      <c r="M1266">
        <v>1264</v>
      </c>
      <c r="N1266">
        <v>800</v>
      </c>
      <c r="O1266" t="s">
        <v>981</v>
      </c>
      <c r="P1266">
        <v>0.91770034800204003</v>
      </c>
      <c r="Q1266">
        <v>0.94163866549639696</v>
      </c>
      <c r="R1266">
        <v>1.65968750353425E-2</v>
      </c>
      <c r="S1266">
        <v>7.3019393154357603E-3</v>
      </c>
      <c r="T1266">
        <v>-2.42206989403482</v>
      </c>
      <c r="U1266">
        <v>2.42206989403482</v>
      </c>
      <c r="V1266">
        <v>1.29091928198495</v>
      </c>
      <c r="W1266">
        <v>-12.8</v>
      </c>
      <c r="X1266">
        <v>2.4500000000000002</v>
      </c>
      <c r="Y1266">
        <v>241056</v>
      </c>
      <c r="Z1266">
        <v>12687</v>
      </c>
      <c r="AA1266">
        <v>0.61</v>
      </c>
      <c r="AB1266">
        <v>19</v>
      </c>
      <c r="AC1266">
        <v>12</v>
      </c>
      <c r="AD1266">
        <v>7</v>
      </c>
      <c r="AE1266">
        <v>63.16</v>
      </c>
      <c r="AF1266">
        <v>11</v>
      </c>
      <c r="AG1266">
        <v>10</v>
      </c>
      <c r="AH1266">
        <v>5</v>
      </c>
      <c r="AI1266">
        <v>4</v>
      </c>
    </row>
    <row r="1267" spans="1:35" x14ac:dyDescent="0.2">
      <c r="A1267" s="102">
        <v>2976</v>
      </c>
      <c r="B1267">
        <v>1969</v>
      </c>
      <c r="C1267" t="s">
        <v>1254</v>
      </c>
      <c r="D1267" t="s">
        <v>990</v>
      </c>
      <c r="E1267">
        <v>1693</v>
      </c>
      <c r="F1267">
        <v>1678</v>
      </c>
      <c r="G1267">
        <v>600</v>
      </c>
      <c r="H1267" t="s">
        <v>981</v>
      </c>
      <c r="I1267">
        <v>5991</v>
      </c>
      <c r="J1267" t="s">
        <v>859</v>
      </c>
      <c r="K1267" t="s">
        <v>1126</v>
      </c>
      <c r="L1267">
        <v>697</v>
      </c>
      <c r="M1267">
        <v>698</v>
      </c>
      <c r="N1267">
        <v>1400</v>
      </c>
      <c r="O1267" t="s">
        <v>984</v>
      </c>
      <c r="P1267">
        <v>0.76661838531158</v>
      </c>
      <c r="Q1267">
        <v>0.89639842568647099</v>
      </c>
      <c r="R1267">
        <v>0.40205816703250902</v>
      </c>
      <c r="S1267">
        <v>5.4711824397371898E-2</v>
      </c>
      <c r="T1267">
        <v>0.75064545569860297</v>
      </c>
      <c r="U1267">
        <v>0.75064545569860297</v>
      </c>
      <c r="V1267">
        <v>0.74568745520050395</v>
      </c>
      <c r="W1267">
        <v>5.31</v>
      </c>
      <c r="X1267">
        <v>2.94</v>
      </c>
      <c r="Y1267">
        <v>240938</v>
      </c>
      <c r="Z1267">
        <v>13385</v>
      </c>
      <c r="AA1267">
        <v>0.7</v>
      </c>
      <c r="AB1267">
        <v>18</v>
      </c>
      <c r="AC1267">
        <v>11</v>
      </c>
      <c r="AD1267">
        <v>7</v>
      </c>
      <c r="AE1267">
        <v>61.11</v>
      </c>
      <c r="AF1267">
        <v>12</v>
      </c>
      <c r="AG1267">
        <v>8</v>
      </c>
      <c r="AH1267">
        <v>4</v>
      </c>
      <c r="AI1267">
        <v>6</v>
      </c>
    </row>
    <row r="1268" spans="1:35" x14ac:dyDescent="0.2">
      <c r="A1268" s="102">
        <v>1536</v>
      </c>
      <c r="B1268">
        <v>3289</v>
      </c>
      <c r="C1268" t="s">
        <v>535</v>
      </c>
      <c r="D1268" t="s">
        <v>1000</v>
      </c>
      <c r="E1268">
        <v>505</v>
      </c>
      <c r="F1268">
        <v>513</v>
      </c>
      <c r="G1268">
        <v>2100</v>
      </c>
      <c r="H1268" t="s">
        <v>981</v>
      </c>
      <c r="I1268">
        <v>8304</v>
      </c>
      <c r="J1268" t="s">
        <v>1235</v>
      </c>
      <c r="K1268" t="s">
        <v>1024</v>
      </c>
      <c r="L1268">
        <v>1760</v>
      </c>
      <c r="M1268">
        <v>1783</v>
      </c>
      <c r="N1268">
        <v>600</v>
      </c>
      <c r="O1268" t="s">
        <v>984</v>
      </c>
      <c r="P1268">
        <v>0.94000028646536804</v>
      </c>
      <c r="Q1268">
        <v>0.93042912211472595</v>
      </c>
      <c r="R1268">
        <v>0.38278599215155401</v>
      </c>
      <c r="S1268">
        <v>2.5029814044504502E-2</v>
      </c>
      <c r="T1268">
        <v>1.9648250230101301</v>
      </c>
      <c r="U1268">
        <v>1.9648250230101301</v>
      </c>
      <c r="V1268">
        <v>1.72321413904695</v>
      </c>
      <c r="W1268">
        <v>10.23</v>
      </c>
      <c r="X1268">
        <v>0.7</v>
      </c>
      <c r="Y1268">
        <v>240637</v>
      </c>
      <c r="Z1268">
        <v>12665</v>
      </c>
      <c r="AA1268">
        <v>0.71</v>
      </c>
      <c r="AB1268">
        <v>19</v>
      </c>
      <c r="AC1268">
        <v>12</v>
      </c>
      <c r="AD1268">
        <v>7</v>
      </c>
      <c r="AE1268">
        <v>63.16</v>
      </c>
      <c r="AF1268">
        <v>12</v>
      </c>
      <c r="AG1268">
        <v>8</v>
      </c>
      <c r="AH1268">
        <v>5</v>
      </c>
      <c r="AI1268">
        <v>6</v>
      </c>
    </row>
    <row r="1269" spans="1:35" x14ac:dyDescent="0.2">
      <c r="A1269" s="102">
        <v>2526</v>
      </c>
      <c r="B1269">
        <v>3291</v>
      </c>
      <c r="C1269" t="s">
        <v>55</v>
      </c>
      <c r="D1269" t="s">
        <v>1000</v>
      </c>
      <c r="E1269">
        <v>1320</v>
      </c>
      <c r="F1269">
        <v>1382</v>
      </c>
      <c r="G1269">
        <v>700</v>
      </c>
      <c r="H1269" t="s">
        <v>984</v>
      </c>
      <c r="I1269">
        <v>7189</v>
      </c>
      <c r="J1269" t="s">
        <v>41</v>
      </c>
      <c r="K1269" t="s">
        <v>1024</v>
      </c>
      <c r="L1269">
        <v>623</v>
      </c>
      <c r="M1269">
        <v>631</v>
      </c>
      <c r="N1269">
        <v>1500</v>
      </c>
      <c r="O1269" t="s">
        <v>981</v>
      </c>
      <c r="P1269">
        <v>0.74942005551756197</v>
      </c>
      <c r="Q1269">
        <v>0.90771969154682697</v>
      </c>
      <c r="R1269" s="15">
        <v>0.22542027036496401</v>
      </c>
      <c r="S1269" s="15">
        <v>4.9970660593289702E-2</v>
      </c>
      <c r="T1269">
        <v>-1.9386256356278999</v>
      </c>
      <c r="U1269">
        <v>1.9386256356278999</v>
      </c>
      <c r="V1269">
        <v>1.65615167801846</v>
      </c>
      <c r="W1269">
        <v>-10.8</v>
      </c>
      <c r="X1269">
        <v>2.16</v>
      </c>
      <c r="Y1269">
        <v>240567</v>
      </c>
      <c r="Z1269">
        <v>12661</v>
      </c>
      <c r="AA1269">
        <v>0.61</v>
      </c>
      <c r="AB1269">
        <v>19</v>
      </c>
      <c r="AC1269">
        <v>11</v>
      </c>
      <c r="AD1269">
        <v>8</v>
      </c>
      <c r="AE1269">
        <v>57.89</v>
      </c>
      <c r="AF1269">
        <v>13</v>
      </c>
      <c r="AG1269">
        <v>9</v>
      </c>
      <c r="AH1269">
        <v>2</v>
      </c>
      <c r="AI1269">
        <v>8</v>
      </c>
    </row>
    <row r="1270" spans="1:35" x14ac:dyDescent="0.2">
      <c r="A1270" s="102">
        <v>3665</v>
      </c>
      <c r="B1270">
        <v>3116</v>
      </c>
      <c r="C1270" t="s">
        <v>1116</v>
      </c>
      <c r="D1270" t="s">
        <v>996</v>
      </c>
      <c r="E1270">
        <v>1300</v>
      </c>
      <c r="F1270">
        <v>1307</v>
      </c>
      <c r="G1270">
        <v>700</v>
      </c>
      <c r="H1270" t="s">
        <v>984</v>
      </c>
      <c r="I1270">
        <v>6460</v>
      </c>
      <c r="J1270" t="s">
        <v>1200</v>
      </c>
      <c r="K1270" t="s">
        <v>992</v>
      </c>
      <c r="L1270">
        <v>1374</v>
      </c>
      <c r="M1270">
        <v>1376</v>
      </c>
      <c r="N1270">
        <v>700</v>
      </c>
      <c r="O1270" t="s">
        <v>981</v>
      </c>
      <c r="P1270">
        <v>0.94837921218461396</v>
      </c>
      <c r="Q1270">
        <v>0.87691351230362802</v>
      </c>
      <c r="R1270">
        <v>2.3701139778316799E-2</v>
      </c>
      <c r="S1270">
        <v>8.4425057002661494E-2</v>
      </c>
      <c r="T1270">
        <v>-0.90902191854747505</v>
      </c>
      <c r="U1270">
        <v>0.90902191854747505</v>
      </c>
      <c r="V1270">
        <v>1.32391269507242</v>
      </c>
      <c r="W1270">
        <v>-4.41</v>
      </c>
      <c r="X1270">
        <v>5.01</v>
      </c>
      <c r="Y1270">
        <v>240401</v>
      </c>
      <c r="Z1270">
        <v>12653</v>
      </c>
      <c r="AA1270">
        <v>0.62</v>
      </c>
      <c r="AB1270">
        <v>19</v>
      </c>
      <c r="AC1270">
        <v>13</v>
      </c>
      <c r="AD1270">
        <v>6</v>
      </c>
      <c r="AE1270">
        <v>68.42</v>
      </c>
      <c r="AF1270">
        <v>10</v>
      </c>
      <c r="AG1270">
        <v>9</v>
      </c>
      <c r="AH1270">
        <v>6</v>
      </c>
      <c r="AI1270">
        <v>4</v>
      </c>
    </row>
    <row r="1271" spans="1:35" x14ac:dyDescent="0.2">
      <c r="A1271" s="102">
        <v>3425</v>
      </c>
      <c r="B1271">
        <v>1860</v>
      </c>
      <c r="C1271" t="s">
        <v>53</v>
      </c>
      <c r="D1271" t="s">
        <v>990</v>
      </c>
      <c r="E1271">
        <v>639</v>
      </c>
      <c r="F1271">
        <v>639</v>
      </c>
      <c r="G1271">
        <v>900</v>
      </c>
      <c r="H1271" t="s">
        <v>984</v>
      </c>
      <c r="I1271">
        <v>4704</v>
      </c>
      <c r="J1271" t="s">
        <v>945</v>
      </c>
      <c r="K1271" t="s">
        <v>983</v>
      </c>
      <c r="L1271">
        <v>5650</v>
      </c>
      <c r="M1271">
        <v>5740</v>
      </c>
      <c r="N1271">
        <v>100</v>
      </c>
      <c r="O1271" t="s">
        <v>981</v>
      </c>
      <c r="P1271">
        <v>0.80840403754769696</v>
      </c>
      <c r="Q1271">
        <v>0.88452509792236</v>
      </c>
      <c r="R1271">
        <v>0.17018441832439801</v>
      </c>
      <c r="S1271">
        <v>1.3105400681013299E-3</v>
      </c>
      <c r="T1271">
        <v>-1.79858477889726</v>
      </c>
      <c r="U1271">
        <v>1.79858477889726</v>
      </c>
      <c r="V1271">
        <v>1.5834755791784401</v>
      </c>
      <c r="W1271">
        <v>-9.32</v>
      </c>
      <c r="X1271">
        <v>0.19</v>
      </c>
      <c r="Y1271">
        <v>240223</v>
      </c>
      <c r="Z1271">
        <v>12011</v>
      </c>
      <c r="AA1271">
        <v>0.46</v>
      </c>
      <c r="AB1271">
        <v>20</v>
      </c>
      <c r="AC1271">
        <v>11</v>
      </c>
      <c r="AD1271">
        <v>9</v>
      </c>
      <c r="AE1271">
        <v>55</v>
      </c>
      <c r="AF1271">
        <v>10</v>
      </c>
      <c r="AG1271">
        <v>10</v>
      </c>
      <c r="AH1271">
        <v>6</v>
      </c>
      <c r="AI1271">
        <v>4</v>
      </c>
    </row>
    <row r="1272" spans="1:35" x14ac:dyDescent="0.2">
      <c r="A1272" s="102">
        <v>1401</v>
      </c>
      <c r="B1272">
        <v>6856</v>
      </c>
      <c r="C1272" t="s">
        <v>230</v>
      </c>
      <c r="D1272" t="s">
        <v>986</v>
      </c>
      <c r="E1272">
        <v>5800</v>
      </c>
      <c r="F1272">
        <v>5650</v>
      </c>
      <c r="G1272">
        <v>100</v>
      </c>
      <c r="H1272" t="s">
        <v>981</v>
      </c>
      <c r="I1272">
        <v>9787</v>
      </c>
      <c r="J1272" t="s">
        <v>1295</v>
      </c>
      <c r="K1272" t="s">
        <v>993</v>
      </c>
      <c r="L1272">
        <v>2879</v>
      </c>
      <c r="M1272">
        <v>2868</v>
      </c>
      <c r="N1272">
        <v>200</v>
      </c>
      <c r="O1272" t="s">
        <v>984</v>
      </c>
      <c r="P1272">
        <v>0.82756662411155901</v>
      </c>
      <c r="Q1272">
        <v>0.93307020171579802</v>
      </c>
      <c r="R1272">
        <v>0.19343152071198599</v>
      </c>
      <c r="S1272">
        <v>1.08789202164089E-2</v>
      </c>
      <c r="T1272">
        <v>1.9031522839641499</v>
      </c>
      <c r="U1272">
        <v>1.9031522839641499</v>
      </c>
      <c r="V1272">
        <v>2.5412951761396601</v>
      </c>
      <c r="W1272">
        <v>9.76</v>
      </c>
      <c r="X1272">
        <v>1.52</v>
      </c>
      <c r="Y1272">
        <v>240067</v>
      </c>
      <c r="Z1272">
        <v>30008</v>
      </c>
      <c r="AA1272">
        <v>1.78</v>
      </c>
      <c r="AB1272">
        <v>8</v>
      </c>
      <c r="AC1272">
        <v>6</v>
      </c>
      <c r="AD1272">
        <v>2</v>
      </c>
      <c r="AE1272">
        <v>75</v>
      </c>
      <c r="AF1272">
        <v>8</v>
      </c>
      <c r="AG1272">
        <v>6</v>
      </c>
      <c r="AH1272">
        <v>1</v>
      </c>
      <c r="AI1272">
        <v>1</v>
      </c>
    </row>
    <row r="1273" spans="1:35" x14ac:dyDescent="0.2">
      <c r="A1273" s="102">
        <v>711</v>
      </c>
      <c r="B1273">
        <v>4917</v>
      </c>
      <c r="C1273" t="s">
        <v>1241</v>
      </c>
      <c r="D1273" t="s">
        <v>1003</v>
      </c>
      <c r="E1273">
        <v>2128</v>
      </c>
      <c r="F1273">
        <v>2135</v>
      </c>
      <c r="G1273">
        <v>500</v>
      </c>
      <c r="H1273" t="s">
        <v>984</v>
      </c>
      <c r="I1273">
        <v>7453</v>
      </c>
      <c r="J1273" t="s">
        <v>50</v>
      </c>
      <c r="K1273" t="s">
        <v>1004</v>
      </c>
      <c r="L1273">
        <v>1455</v>
      </c>
      <c r="M1273">
        <v>1465</v>
      </c>
      <c r="N1273">
        <v>700</v>
      </c>
      <c r="O1273" t="s">
        <v>981</v>
      </c>
      <c r="P1273">
        <v>0.808617371487651</v>
      </c>
      <c r="Q1273">
        <v>0.94838776958245596</v>
      </c>
      <c r="R1273">
        <v>0.141324067695035</v>
      </c>
      <c r="S1273">
        <v>1.7715872397520299E-3</v>
      </c>
      <c r="T1273">
        <v>-0.99504644484182603</v>
      </c>
      <c r="U1273">
        <v>0.99504644484182603</v>
      </c>
      <c r="V1273">
        <v>1.07329413988055</v>
      </c>
      <c r="W1273">
        <v>-12.55</v>
      </c>
      <c r="X1273">
        <v>3.93</v>
      </c>
      <c r="Y1273">
        <v>239867</v>
      </c>
      <c r="Z1273">
        <v>15991</v>
      </c>
      <c r="AA1273">
        <v>0.84</v>
      </c>
      <c r="AB1273">
        <v>15</v>
      </c>
      <c r="AC1273">
        <v>8</v>
      </c>
      <c r="AD1273">
        <v>7</v>
      </c>
      <c r="AE1273">
        <v>53.33</v>
      </c>
      <c r="AF1273">
        <v>10</v>
      </c>
      <c r="AG1273">
        <v>7</v>
      </c>
      <c r="AH1273">
        <v>5</v>
      </c>
      <c r="AI1273">
        <v>3</v>
      </c>
    </row>
    <row r="1274" spans="1:35" x14ac:dyDescent="0.2">
      <c r="A1274" s="102">
        <v>200</v>
      </c>
      <c r="B1274">
        <v>4204</v>
      </c>
      <c r="C1274" t="s">
        <v>226</v>
      </c>
      <c r="D1274" t="s">
        <v>1003</v>
      </c>
      <c r="E1274">
        <v>1337</v>
      </c>
      <c r="F1274">
        <v>1364</v>
      </c>
      <c r="G1274">
        <v>800</v>
      </c>
      <c r="H1274" t="s">
        <v>984</v>
      </c>
      <c r="I1274">
        <v>5802</v>
      </c>
      <c r="J1274" t="s">
        <v>1150</v>
      </c>
      <c r="K1274" t="s">
        <v>994</v>
      </c>
      <c r="L1274">
        <v>1092.5</v>
      </c>
      <c r="M1274">
        <v>1091.5</v>
      </c>
      <c r="N1274">
        <v>1000</v>
      </c>
      <c r="O1274" t="s">
        <v>981</v>
      </c>
      <c r="P1274">
        <v>0.96820518690087598</v>
      </c>
      <c r="Q1274">
        <v>0.96473706251623004</v>
      </c>
      <c r="R1274">
        <v>8.9080592597456196E-2</v>
      </c>
      <c r="S1274">
        <v>2.6328979373696E-2</v>
      </c>
      <c r="T1274">
        <v>-0.14314033315031099</v>
      </c>
      <c r="U1274">
        <v>0.14314033315031099</v>
      </c>
      <c r="V1274">
        <v>0.90986924473696595</v>
      </c>
      <c r="W1274">
        <v>-0.39</v>
      </c>
      <c r="X1274">
        <v>0.03</v>
      </c>
      <c r="Y1274">
        <v>239695</v>
      </c>
      <c r="Z1274">
        <v>17121</v>
      </c>
      <c r="AA1274">
        <v>0.85</v>
      </c>
      <c r="AB1274">
        <v>14</v>
      </c>
      <c r="AC1274">
        <v>10</v>
      </c>
      <c r="AD1274">
        <v>4</v>
      </c>
      <c r="AE1274">
        <v>71.430000000000007</v>
      </c>
      <c r="AF1274">
        <v>15</v>
      </c>
      <c r="AG1274">
        <v>6</v>
      </c>
      <c r="AH1274">
        <v>2</v>
      </c>
      <c r="AI1274">
        <v>6</v>
      </c>
    </row>
    <row r="1275" spans="1:35" x14ac:dyDescent="0.2">
      <c r="A1275" s="102">
        <v>1070</v>
      </c>
      <c r="B1275">
        <v>5991</v>
      </c>
      <c r="C1275" t="s">
        <v>859</v>
      </c>
      <c r="D1275" t="s">
        <v>1126</v>
      </c>
      <c r="E1275">
        <v>697</v>
      </c>
      <c r="F1275">
        <v>698</v>
      </c>
      <c r="G1275">
        <v>1500</v>
      </c>
      <c r="H1275" t="s">
        <v>981</v>
      </c>
      <c r="I1275">
        <v>8601</v>
      </c>
      <c r="J1275" t="s">
        <v>22</v>
      </c>
      <c r="K1275" t="s">
        <v>1118</v>
      </c>
      <c r="L1275">
        <v>407.6</v>
      </c>
      <c r="M1275">
        <v>407</v>
      </c>
      <c r="N1275">
        <v>2600</v>
      </c>
      <c r="O1275" t="s">
        <v>984</v>
      </c>
      <c r="P1275">
        <v>0.92542321171477704</v>
      </c>
      <c r="Q1275">
        <v>0.93951278070258704</v>
      </c>
      <c r="R1275">
        <v>0.14333492901908401</v>
      </c>
      <c r="S1275">
        <v>5.84791894235763E-2</v>
      </c>
      <c r="T1275">
        <v>1.1470175359811701</v>
      </c>
      <c r="U1275">
        <v>1.1470175359811701</v>
      </c>
      <c r="V1275">
        <v>0.97535594477307996</v>
      </c>
      <c r="W1275">
        <v>4.0999999999999996</v>
      </c>
      <c r="X1275">
        <v>1.07</v>
      </c>
      <c r="Y1275">
        <v>239542</v>
      </c>
      <c r="Z1275">
        <v>14091</v>
      </c>
      <c r="AA1275">
        <v>0.62</v>
      </c>
      <c r="AB1275">
        <v>17</v>
      </c>
      <c r="AC1275">
        <v>11</v>
      </c>
      <c r="AD1275">
        <v>6</v>
      </c>
      <c r="AE1275">
        <v>64.709999999999994</v>
      </c>
      <c r="AF1275">
        <v>12</v>
      </c>
      <c r="AG1275">
        <v>7</v>
      </c>
      <c r="AH1275">
        <v>3</v>
      </c>
      <c r="AI1275">
        <v>7</v>
      </c>
    </row>
    <row r="1276" spans="1:35" x14ac:dyDescent="0.2">
      <c r="A1276" s="102">
        <v>874</v>
      </c>
      <c r="B1276">
        <v>8410</v>
      </c>
      <c r="C1276" t="s">
        <v>1141</v>
      </c>
      <c r="D1276" t="s">
        <v>1024</v>
      </c>
      <c r="E1276">
        <v>286</v>
      </c>
      <c r="F1276">
        <v>291</v>
      </c>
      <c r="G1276">
        <v>2800</v>
      </c>
      <c r="H1276" t="s">
        <v>981</v>
      </c>
      <c r="I1276">
        <v>9706</v>
      </c>
      <c r="J1276" t="s">
        <v>1069</v>
      </c>
      <c r="K1276" t="s">
        <v>1000</v>
      </c>
      <c r="L1276">
        <v>4040</v>
      </c>
      <c r="M1276">
        <v>4005</v>
      </c>
      <c r="N1276">
        <v>200</v>
      </c>
      <c r="O1276" t="s">
        <v>984</v>
      </c>
      <c r="P1276">
        <v>0.67634291943716096</v>
      </c>
      <c r="Q1276">
        <v>0.94411050377240702</v>
      </c>
      <c r="R1276">
        <v>0.33328421859405699</v>
      </c>
      <c r="S1276">
        <v>5.8944238466017698E-3</v>
      </c>
      <c r="T1276">
        <v>1.41855679233909</v>
      </c>
      <c r="U1276">
        <v>1.41855679233909</v>
      </c>
      <c r="V1276">
        <v>1.0790687665826999</v>
      </c>
      <c r="W1276">
        <v>9.07</v>
      </c>
      <c r="X1276">
        <v>1.72</v>
      </c>
      <c r="Y1276">
        <v>239352</v>
      </c>
      <c r="Z1276">
        <v>9973</v>
      </c>
      <c r="AA1276">
        <v>0.56000000000000005</v>
      </c>
      <c r="AB1276">
        <v>24</v>
      </c>
      <c r="AC1276">
        <v>13</v>
      </c>
      <c r="AD1276">
        <v>11</v>
      </c>
      <c r="AE1276">
        <v>54.17</v>
      </c>
      <c r="AF1276">
        <v>10</v>
      </c>
      <c r="AG1276">
        <v>12</v>
      </c>
      <c r="AH1276">
        <v>6</v>
      </c>
      <c r="AI1276">
        <v>6</v>
      </c>
    </row>
    <row r="1277" spans="1:35" x14ac:dyDescent="0.2">
      <c r="A1277" s="102">
        <v>617</v>
      </c>
      <c r="B1277">
        <v>3087</v>
      </c>
      <c r="C1277" t="s">
        <v>1192</v>
      </c>
      <c r="D1277" t="s">
        <v>1004</v>
      </c>
      <c r="E1277">
        <v>1730</v>
      </c>
      <c r="F1277">
        <v>1732</v>
      </c>
      <c r="G1277">
        <v>600</v>
      </c>
      <c r="H1277" t="s">
        <v>984</v>
      </c>
      <c r="I1277">
        <v>5232</v>
      </c>
      <c r="J1277" t="s">
        <v>1606</v>
      </c>
      <c r="K1277" t="s">
        <v>980</v>
      </c>
      <c r="L1277">
        <v>3620</v>
      </c>
      <c r="M1277">
        <v>3640</v>
      </c>
      <c r="N1277">
        <v>300</v>
      </c>
      <c r="O1277" t="s">
        <v>981</v>
      </c>
      <c r="P1277">
        <v>0.889354169139701</v>
      </c>
      <c r="Q1277">
        <v>0.95083811012807296</v>
      </c>
      <c r="R1277">
        <v>0.24499629086747701</v>
      </c>
      <c r="S1277" s="15">
        <v>1.7455031269586401E-2</v>
      </c>
      <c r="T1277">
        <v>-0.51663115361089795</v>
      </c>
      <c r="U1277">
        <v>0.51663115361089795</v>
      </c>
      <c r="V1277">
        <v>3.0450951750321999E-2</v>
      </c>
      <c r="W1277">
        <v>-2.02</v>
      </c>
      <c r="X1277">
        <v>4.84</v>
      </c>
      <c r="Y1277">
        <v>239095</v>
      </c>
      <c r="Z1277">
        <v>17078</v>
      </c>
      <c r="AA1277">
        <v>0.96</v>
      </c>
      <c r="AB1277">
        <v>14</v>
      </c>
      <c r="AC1277">
        <v>9</v>
      </c>
      <c r="AD1277">
        <v>5</v>
      </c>
      <c r="AE1277">
        <v>64.290000000000006</v>
      </c>
      <c r="AF1277">
        <v>12</v>
      </c>
      <c r="AG1277">
        <v>6</v>
      </c>
      <c r="AH1277">
        <v>1</v>
      </c>
      <c r="AI1277">
        <v>7</v>
      </c>
    </row>
    <row r="1278" spans="1:35" x14ac:dyDescent="0.2">
      <c r="A1278" s="102">
        <v>1615</v>
      </c>
      <c r="B1278">
        <v>6361</v>
      </c>
      <c r="C1278" t="s">
        <v>615</v>
      </c>
      <c r="D1278" t="s">
        <v>992</v>
      </c>
      <c r="E1278">
        <v>2330</v>
      </c>
      <c r="F1278">
        <v>2265</v>
      </c>
      <c r="G1278">
        <v>400</v>
      </c>
      <c r="H1278" t="s">
        <v>984</v>
      </c>
      <c r="I1278">
        <v>9303</v>
      </c>
      <c r="J1278" t="s">
        <v>1279</v>
      </c>
      <c r="K1278" t="s">
        <v>1297</v>
      </c>
      <c r="L1278">
        <v>1269</v>
      </c>
      <c r="M1278">
        <v>1264</v>
      </c>
      <c r="N1278">
        <v>700</v>
      </c>
      <c r="O1278" t="s">
        <v>981</v>
      </c>
      <c r="P1278">
        <v>0.91509864711825994</v>
      </c>
      <c r="Q1278">
        <v>0.92888821225212104</v>
      </c>
      <c r="R1278">
        <v>0.319596532106867</v>
      </c>
      <c r="S1278" s="15">
        <v>3.11841317986477E-2</v>
      </c>
      <c r="T1278">
        <v>-0.75006781323649996</v>
      </c>
      <c r="U1278">
        <v>0.75006781323649996</v>
      </c>
      <c r="V1278">
        <v>0.42770429664954102</v>
      </c>
      <c r="W1278">
        <v>-7.11</v>
      </c>
      <c r="X1278">
        <v>2.34</v>
      </c>
      <c r="Y1278">
        <v>238983</v>
      </c>
      <c r="Z1278">
        <v>14058</v>
      </c>
      <c r="AA1278">
        <v>0.64</v>
      </c>
      <c r="AB1278">
        <v>17</v>
      </c>
      <c r="AC1278">
        <v>12</v>
      </c>
      <c r="AD1278">
        <v>5</v>
      </c>
      <c r="AE1278">
        <v>70.59</v>
      </c>
      <c r="AF1278">
        <v>11</v>
      </c>
      <c r="AG1278">
        <v>10</v>
      </c>
      <c r="AH1278">
        <v>4</v>
      </c>
      <c r="AI1278">
        <v>3</v>
      </c>
    </row>
    <row r="1279" spans="1:35" x14ac:dyDescent="0.2">
      <c r="A1279" s="102">
        <v>1056</v>
      </c>
      <c r="B1279">
        <v>3087</v>
      </c>
      <c r="C1279" t="s">
        <v>1192</v>
      </c>
      <c r="D1279" t="s">
        <v>1004</v>
      </c>
      <c r="E1279">
        <v>1730</v>
      </c>
      <c r="F1279">
        <v>1732</v>
      </c>
      <c r="G1279">
        <v>600</v>
      </c>
      <c r="H1279" t="s">
        <v>981</v>
      </c>
      <c r="I1279">
        <v>4676</v>
      </c>
      <c r="J1279" t="s">
        <v>1323</v>
      </c>
      <c r="K1279" t="s">
        <v>983</v>
      </c>
      <c r="L1279">
        <v>1000</v>
      </c>
      <c r="M1279">
        <v>1005</v>
      </c>
      <c r="N1279">
        <v>1000</v>
      </c>
      <c r="O1279" t="s">
        <v>984</v>
      </c>
      <c r="P1279">
        <v>0.88811059794408798</v>
      </c>
      <c r="Q1279">
        <v>0.93981800484401701</v>
      </c>
      <c r="R1279">
        <v>0.145423677639402</v>
      </c>
      <c r="S1279">
        <v>5.4014753073270298E-2</v>
      </c>
      <c r="T1279">
        <v>2.34266770976854</v>
      </c>
      <c r="U1279">
        <v>2.34266770976854</v>
      </c>
      <c r="V1279">
        <v>2.8489055116756701</v>
      </c>
      <c r="W1279">
        <v>12.62</v>
      </c>
      <c r="X1279">
        <v>3.29</v>
      </c>
      <c r="Y1279">
        <v>238811</v>
      </c>
      <c r="Z1279">
        <v>9552</v>
      </c>
      <c r="AA1279">
        <v>0.43</v>
      </c>
      <c r="AB1279">
        <v>25</v>
      </c>
      <c r="AC1279">
        <v>14</v>
      </c>
      <c r="AD1279">
        <v>11</v>
      </c>
      <c r="AE1279">
        <v>56</v>
      </c>
      <c r="AF1279">
        <v>14</v>
      </c>
      <c r="AG1279">
        <v>9</v>
      </c>
      <c r="AH1279">
        <v>4</v>
      </c>
      <c r="AI1279">
        <v>12</v>
      </c>
    </row>
    <row r="1280" spans="1:35" x14ac:dyDescent="0.2">
      <c r="A1280" s="102">
        <v>1390</v>
      </c>
      <c r="B1280">
        <v>1893</v>
      </c>
      <c r="C1280" t="s">
        <v>1286</v>
      </c>
      <c r="D1280" t="s">
        <v>990</v>
      </c>
      <c r="E1280">
        <v>547</v>
      </c>
      <c r="F1280">
        <v>550</v>
      </c>
      <c r="G1280">
        <v>1900</v>
      </c>
      <c r="H1280" t="s">
        <v>984</v>
      </c>
      <c r="I1280">
        <v>6988</v>
      </c>
      <c r="J1280" t="s">
        <v>61</v>
      </c>
      <c r="K1280" t="s">
        <v>1003</v>
      </c>
      <c r="L1280">
        <v>5390</v>
      </c>
      <c r="M1280">
        <v>5320</v>
      </c>
      <c r="N1280">
        <v>200</v>
      </c>
      <c r="O1280" t="s">
        <v>981</v>
      </c>
      <c r="P1280">
        <v>0.87262610934419604</v>
      </c>
      <c r="Q1280">
        <v>0.93324106881852198</v>
      </c>
      <c r="R1280">
        <v>0.36355909834092298</v>
      </c>
      <c r="S1280">
        <v>7.2935553078970095E-2</v>
      </c>
      <c r="T1280">
        <v>-0.937986388782314</v>
      </c>
      <c r="U1280">
        <v>0.937986388782314</v>
      </c>
      <c r="V1280">
        <v>1.5251843882136</v>
      </c>
      <c r="W1280">
        <v>-3.96</v>
      </c>
      <c r="X1280">
        <v>1.79</v>
      </c>
      <c r="Y1280">
        <v>238732</v>
      </c>
      <c r="Z1280">
        <v>14921</v>
      </c>
      <c r="AA1280">
        <v>0.72</v>
      </c>
      <c r="AB1280">
        <v>16</v>
      </c>
      <c r="AC1280">
        <v>11</v>
      </c>
      <c r="AD1280">
        <v>5</v>
      </c>
      <c r="AE1280">
        <v>68.75</v>
      </c>
      <c r="AF1280">
        <v>12</v>
      </c>
      <c r="AG1280">
        <v>8</v>
      </c>
      <c r="AH1280">
        <v>3</v>
      </c>
      <c r="AI1280">
        <v>5</v>
      </c>
    </row>
    <row r="1281" spans="1:35" x14ac:dyDescent="0.2">
      <c r="A1281" s="102">
        <v>2154</v>
      </c>
      <c r="B1281">
        <v>6028</v>
      </c>
      <c r="C1281" t="s">
        <v>469</v>
      </c>
      <c r="D1281" t="s">
        <v>993</v>
      </c>
      <c r="E1281">
        <v>6150</v>
      </c>
      <c r="F1281">
        <v>6230</v>
      </c>
      <c r="G1281">
        <v>100</v>
      </c>
      <c r="H1281" t="s">
        <v>981</v>
      </c>
      <c r="I1281">
        <v>8031</v>
      </c>
      <c r="J1281" t="s">
        <v>667</v>
      </c>
      <c r="K1281" t="s">
        <v>988</v>
      </c>
      <c r="L1281">
        <v>1535</v>
      </c>
      <c r="M1281">
        <v>1559</v>
      </c>
      <c r="N1281">
        <v>400</v>
      </c>
      <c r="O1281" t="s">
        <v>984</v>
      </c>
      <c r="P1281">
        <v>0.89086912231592696</v>
      </c>
      <c r="Q1281">
        <v>0.91676436866144895</v>
      </c>
      <c r="R1281">
        <v>0.382439033379046</v>
      </c>
      <c r="S1281" s="15">
        <v>1.0378953291933999E-2</v>
      </c>
      <c r="T1281">
        <v>1.1614861374660901</v>
      </c>
      <c r="U1281">
        <v>1.1614861374660901</v>
      </c>
      <c r="V1281">
        <v>1.1855854297711601</v>
      </c>
      <c r="W1281">
        <v>10.55</v>
      </c>
      <c r="X1281">
        <v>0.1</v>
      </c>
      <c r="Y1281">
        <v>238548</v>
      </c>
      <c r="Z1281">
        <v>18350</v>
      </c>
      <c r="AA1281">
        <v>1.0900000000000001</v>
      </c>
      <c r="AB1281">
        <v>13</v>
      </c>
      <c r="AC1281">
        <v>8</v>
      </c>
      <c r="AD1281">
        <v>5</v>
      </c>
      <c r="AE1281">
        <v>61.54</v>
      </c>
      <c r="AF1281">
        <v>9</v>
      </c>
      <c r="AG1281">
        <v>7</v>
      </c>
      <c r="AH1281">
        <v>4</v>
      </c>
      <c r="AI1281">
        <v>2</v>
      </c>
    </row>
    <row r="1282" spans="1:35" x14ac:dyDescent="0.2">
      <c r="A1282" s="102">
        <v>1869</v>
      </c>
      <c r="B1282">
        <v>3291</v>
      </c>
      <c r="C1282" t="s">
        <v>55</v>
      </c>
      <c r="D1282" t="s">
        <v>1000</v>
      </c>
      <c r="E1282">
        <v>1320</v>
      </c>
      <c r="F1282">
        <v>1382</v>
      </c>
      <c r="G1282">
        <v>700</v>
      </c>
      <c r="H1282" t="s">
        <v>984</v>
      </c>
      <c r="I1282">
        <v>3405</v>
      </c>
      <c r="J1282" t="s">
        <v>1397</v>
      </c>
      <c r="K1282" t="s">
        <v>1003</v>
      </c>
      <c r="L1282">
        <v>1061</v>
      </c>
      <c r="M1282">
        <v>1047</v>
      </c>
      <c r="N1282">
        <v>900</v>
      </c>
      <c r="O1282" t="s">
        <v>981</v>
      </c>
      <c r="P1282">
        <v>0.90190668305106203</v>
      </c>
      <c r="Q1282">
        <v>0.92351817577430695</v>
      </c>
      <c r="R1282">
        <v>2.43730108720615E-2</v>
      </c>
      <c r="S1282">
        <v>9.11791685833101E-2</v>
      </c>
      <c r="T1282">
        <v>-0.42142198867311997</v>
      </c>
      <c r="U1282">
        <v>0.42142198867311997</v>
      </c>
      <c r="V1282">
        <v>0.41052558250920201</v>
      </c>
      <c r="W1282">
        <v>-1.55</v>
      </c>
      <c r="X1282">
        <v>2.59</v>
      </c>
      <c r="Y1282">
        <v>238283</v>
      </c>
      <c r="Z1282">
        <v>14893</v>
      </c>
      <c r="AA1282">
        <v>0.75</v>
      </c>
      <c r="AB1282">
        <v>16</v>
      </c>
      <c r="AC1282">
        <v>9</v>
      </c>
      <c r="AD1282">
        <v>7</v>
      </c>
      <c r="AE1282">
        <v>56.25</v>
      </c>
      <c r="AF1282">
        <v>13</v>
      </c>
      <c r="AG1282">
        <v>7</v>
      </c>
      <c r="AH1282">
        <v>3</v>
      </c>
      <c r="AI1282">
        <v>6</v>
      </c>
    </row>
    <row r="1283" spans="1:35" x14ac:dyDescent="0.2">
      <c r="A1283" s="102">
        <v>3365</v>
      </c>
      <c r="B1283">
        <v>4704</v>
      </c>
      <c r="C1283" t="s">
        <v>945</v>
      </c>
      <c r="D1283" t="s">
        <v>983</v>
      </c>
      <c r="E1283">
        <v>5650</v>
      </c>
      <c r="F1283">
        <v>5740</v>
      </c>
      <c r="G1283">
        <v>100</v>
      </c>
      <c r="H1283" t="s">
        <v>981</v>
      </c>
      <c r="I1283">
        <v>6465</v>
      </c>
      <c r="J1283" t="s">
        <v>373</v>
      </c>
      <c r="K1283" t="s">
        <v>992</v>
      </c>
      <c r="L1283">
        <v>8130</v>
      </c>
      <c r="M1283">
        <v>8190</v>
      </c>
      <c r="N1283">
        <v>100</v>
      </c>
      <c r="O1283" t="s">
        <v>984</v>
      </c>
      <c r="P1283">
        <v>0.66179209005328099</v>
      </c>
      <c r="Q1283">
        <v>0.88606969723687201</v>
      </c>
      <c r="R1283">
        <v>0.273846404973072</v>
      </c>
      <c r="S1283">
        <v>6.7431781402590399E-4</v>
      </c>
      <c r="T1283">
        <v>2.0895854484863201</v>
      </c>
      <c r="U1283">
        <v>2.0895854484863201</v>
      </c>
      <c r="V1283">
        <v>1.9398170818641001</v>
      </c>
      <c r="W1283">
        <v>13.27</v>
      </c>
      <c r="X1283">
        <v>29.91</v>
      </c>
      <c r="Y1283">
        <v>238156</v>
      </c>
      <c r="Z1283">
        <v>79385</v>
      </c>
      <c r="AA1283">
        <v>5.16</v>
      </c>
      <c r="AB1283">
        <v>3</v>
      </c>
      <c r="AC1283">
        <v>3</v>
      </c>
      <c r="AD1283">
        <v>0</v>
      </c>
      <c r="AE1283">
        <v>100</v>
      </c>
      <c r="AF1283">
        <v>3</v>
      </c>
      <c r="AG1283">
        <v>3</v>
      </c>
      <c r="AH1283">
        <v>0</v>
      </c>
      <c r="AI1283">
        <v>0</v>
      </c>
    </row>
    <row r="1284" spans="1:35" x14ac:dyDescent="0.2">
      <c r="A1284" s="102">
        <v>3217</v>
      </c>
      <c r="B1284">
        <v>3632</v>
      </c>
      <c r="C1284" t="s">
        <v>1630</v>
      </c>
      <c r="D1284" t="s">
        <v>983</v>
      </c>
      <c r="E1284">
        <v>448</v>
      </c>
      <c r="F1284">
        <v>444</v>
      </c>
      <c r="G1284">
        <v>2300</v>
      </c>
      <c r="H1284" t="s">
        <v>981</v>
      </c>
      <c r="I1284">
        <v>9766</v>
      </c>
      <c r="J1284" t="s">
        <v>1628</v>
      </c>
      <c r="K1284" t="s">
        <v>983</v>
      </c>
      <c r="L1284">
        <v>3500</v>
      </c>
      <c r="M1284">
        <v>3385</v>
      </c>
      <c r="N1284">
        <v>300</v>
      </c>
      <c r="O1284" t="s">
        <v>984</v>
      </c>
      <c r="P1284">
        <v>0.88017947457833401</v>
      </c>
      <c r="Q1284">
        <v>0.89038134170856498</v>
      </c>
      <c r="R1284">
        <v>6.8776076803148706E-2</v>
      </c>
      <c r="S1284">
        <v>5.4257393794216902E-2</v>
      </c>
      <c r="T1284">
        <v>1.2873794684242501</v>
      </c>
      <c r="U1284">
        <v>1.2873794684242501</v>
      </c>
      <c r="V1284">
        <v>1.3917501035314199</v>
      </c>
      <c r="W1284">
        <v>8.94</v>
      </c>
      <c r="X1284">
        <v>0.56000000000000005</v>
      </c>
      <c r="Y1284">
        <v>238109</v>
      </c>
      <c r="Z1284">
        <v>17008</v>
      </c>
      <c r="AA1284">
        <v>0.75</v>
      </c>
      <c r="AB1284">
        <v>14</v>
      </c>
      <c r="AC1284">
        <v>8</v>
      </c>
      <c r="AD1284">
        <v>6</v>
      </c>
      <c r="AE1284">
        <v>57.14</v>
      </c>
      <c r="AF1284">
        <v>11</v>
      </c>
      <c r="AG1284">
        <v>7</v>
      </c>
      <c r="AH1284">
        <v>4</v>
      </c>
      <c r="AI1284">
        <v>3</v>
      </c>
    </row>
    <row r="1285" spans="1:35" x14ac:dyDescent="0.2">
      <c r="A1285" s="102">
        <v>3686</v>
      </c>
      <c r="B1285">
        <v>3048</v>
      </c>
      <c r="C1285" t="s">
        <v>1226</v>
      </c>
      <c r="D1285" t="s">
        <v>1004</v>
      </c>
      <c r="E1285">
        <v>1026</v>
      </c>
      <c r="F1285">
        <v>1031</v>
      </c>
      <c r="G1285">
        <v>900</v>
      </c>
      <c r="H1285" t="s">
        <v>981</v>
      </c>
      <c r="I1285">
        <v>6592</v>
      </c>
      <c r="J1285" t="s">
        <v>1153</v>
      </c>
      <c r="K1285" t="s">
        <v>986</v>
      </c>
      <c r="L1285">
        <v>3160</v>
      </c>
      <c r="M1285">
        <v>3160</v>
      </c>
      <c r="N1285">
        <v>300</v>
      </c>
      <c r="O1285" t="s">
        <v>984</v>
      </c>
      <c r="P1285">
        <v>0.69043544137201396</v>
      </c>
      <c r="Q1285">
        <v>0.87638339306788504</v>
      </c>
      <c r="R1285">
        <v>0.26235968757200101</v>
      </c>
      <c r="S1285" s="15">
        <v>9.3194202468885101E-2</v>
      </c>
      <c r="T1285">
        <v>2.23702263331896</v>
      </c>
      <c r="U1285">
        <v>2.23702263331896</v>
      </c>
      <c r="V1285">
        <v>1.97813676558051</v>
      </c>
      <c r="W1285">
        <v>13.81</v>
      </c>
      <c r="X1285">
        <v>2.12</v>
      </c>
      <c r="Y1285">
        <v>237772</v>
      </c>
      <c r="Z1285">
        <v>15851</v>
      </c>
      <c r="AA1285">
        <v>0.74</v>
      </c>
      <c r="AB1285">
        <v>15</v>
      </c>
      <c r="AC1285">
        <v>8</v>
      </c>
      <c r="AD1285">
        <v>7</v>
      </c>
      <c r="AE1285">
        <v>53.33</v>
      </c>
      <c r="AF1285">
        <v>11</v>
      </c>
      <c r="AG1285">
        <v>8</v>
      </c>
      <c r="AH1285">
        <v>4</v>
      </c>
      <c r="AI1285">
        <v>3</v>
      </c>
    </row>
    <row r="1286" spans="1:35" x14ac:dyDescent="0.2">
      <c r="A1286" s="102">
        <v>593</v>
      </c>
      <c r="B1286">
        <v>2427</v>
      </c>
      <c r="C1286" t="s">
        <v>1187</v>
      </c>
      <c r="D1286" t="s">
        <v>993</v>
      </c>
      <c r="E1286">
        <v>570</v>
      </c>
      <c r="F1286">
        <v>604</v>
      </c>
      <c r="G1286">
        <v>1600</v>
      </c>
      <c r="H1286" t="s">
        <v>981</v>
      </c>
      <c r="I1286">
        <v>6269</v>
      </c>
      <c r="J1286" t="s">
        <v>1289</v>
      </c>
      <c r="K1286" t="s">
        <v>992</v>
      </c>
      <c r="L1286">
        <v>1396</v>
      </c>
      <c r="M1286">
        <v>1405</v>
      </c>
      <c r="N1286">
        <v>700</v>
      </c>
      <c r="O1286" t="s">
        <v>984</v>
      </c>
      <c r="P1286">
        <v>0.87241322444469904</v>
      </c>
      <c r="Q1286">
        <v>0.95146092131759297</v>
      </c>
      <c r="R1286">
        <v>0.28642904444130601</v>
      </c>
      <c r="S1286">
        <v>5.8680669374763697E-2</v>
      </c>
      <c r="T1286">
        <v>0.61357546451705203</v>
      </c>
      <c r="U1286">
        <v>0.61357546451705203</v>
      </c>
      <c r="V1286">
        <v>0.18953176208905201</v>
      </c>
      <c r="W1286">
        <v>9.06</v>
      </c>
      <c r="X1286">
        <v>1.74</v>
      </c>
      <c r="Y1286">
        <v>237758</v>
      </c>
      <c r="Z1286">
        <v>13209</v>
      </c>
      <c r="AA1286">
        <v>0.65</v>
      </c>
      <c r="AB1286">
        <v>18</v>
      </c>
      <c r="AC1286">
        <v>11</v>
      </c>
      <c r="AD1286">
        <v>7</v>
      </c>
      <c r="AE1286">
        <v>61.11</v>
      </c>
      <c r="AF1286">
        <v>9</v>
      </c>
      <c r="AG1286">
        <v>9</v>
      </c>
      <c r="AH1286">
        <v>6</v>
      </c>
      <c r="AI1286">
        <v>3</v>
      </c>
    </row>
    <row r="1287" spans="1:35" x14ac:dyDescent="0.2">
      <c r="A1287" s="102">
        <v>2966</v>
      </c>
      <c r="B1287">
        <v>3405</v>
      </c>
      <c r="C1287" t="s">
        <v>1397</v>
      </c>
      <c r="D1287" t="s">
        <v>1003</v>
      </c>
      <c r="E1287">
        <v>1061</v>
      </c>
      <c r="F1287">
        <v>1047</v>
      </c>
      <c r="G1287">
        <v>900</v>
      </c>
      <c r="H1287" t="s">
        <v>984</v>
      </c>
      <c r="I1287">
        <v>5714</v>
      </c>
      <c r="J1287" t="s">
        <v>594</v>
      </c>
      <c r="K1287" t="s">
        <v>994</v>
      </c>
      <c r="L1287">
        <v>3060</v>
      </c>
      <c r="M1287">
        <v>3090</v>
      </c>
      <c r="N1287">
        <v>300</v>
      </c>
      <c r="O1287" t="s">
        <v>981</v>
      </c>
      <c r="P1287">
        <v>0.87125963444850896</v>
      </c>
      <c r="Q1287">
        <v>0.89658585328365403</v>
      </c>
      <c r="R1287">
        <v>3.37396348270599E-3</v>
      </c>
      <c r="S1287">
        <v>4.3678476602235901E-2</v>
      </c>
      <c r="T1287">
        <v>-0.69390783183028804</v>
      </c>
      <c r="U1287">
        <v>0.69390783183028804</v>
      </c>
      <c r="V1287">
        <v>0.299416786072559</v>
      </c>
      <c r="W1287">
        <v>-5.5</v>
      </c>
      <c r="X1287">
        <v>1.65</v>
      </c>
      <c r="Y1287">
        <v>237721</v>
      </c>
      <c r="Z1287">
        <v>16980</v>
      </c>
      <c r="AA1287">
        <v>0.83</v>
      </c>
      <c r="AB1287">
        <v>14</v>
      </c>
      <c r="AC1287">
        <v>10</v>
      </c>
      <c r="AD1287">
        <v>4</v>
      </c>
      <c r="AE1287">
        <v>71.430000000000007</v>
      </c>
      <c r="AF1287">
        <v>14</v>
      </c>
      <c r="AG1287">
        <v>4</v>
      </c>
      <c r="AH1287">
        <v>3</v>
      </c>
      <c r="AI1287">
        <v>7</v>
      </c>
    </row>
    <row r="1288" spans="1:35" x14ac:dyDescent="0.2">
      <c r="A1288" s="102">
        <v>692</v>
      </c>
      <c r="B1288">
        <v>8795</v>
      </c>
      <c r="C1288" t="s">
        <v>1178</v>
      </c>
      <c r="D1288" t="s">
        <v>1111</v>
      </c>
      <c r="E1288">
        <v>807</v>
      </c>
      <c r="F1288">
        <v>834</v>
      </c>
      <c r="G1288">
        <v>1200</v>
      </c>
      <c r="H1288" t="s">
        <v>984</v>
      </c>
      <c r="I1288">
        <v>9072</v>
      </c>
      <c r="J1288" t="s">
        <v>1064</v>
      </c>
      <c r="K1288" t="s">
        <v>1065</v>
      </c>
      <c r="L1288">
        <v>2031</v>
      </c>
      <c r="M1288">
        <v>2016</v>
      </c>
      <c r="N1288">
        <v>500</v>
      </c>
      <c r="O1288" t="s">
        <v>981</v>
      </c>
      <c r="P1288">
        <v>0.85122405786453703</v>
      </c>
      <c r="Q1288">
        <v>0.948823576770497</v>
      </c>
      <c r="R1288" s="15">
        <v>0.20511329943322501</v>
      </c>
      <c r="S1288">
        <v>2.4429455311922799E-2</v>
      </c>
      <c r="T1288">
        <v>-1.08085408494012</v>
      </c>
      <c r="U1288">
        <v>1.08085408494012</v>
      </c>
      <c r="V1288">
        <v>1.0964270012153301</v>
      </c>
      <c r="W1288">
        <v>-9.1</v>
      </c>
      <c r="X1288">
        <v>0.71</v>
      </c>
      <c r="Y1288">
        <v>237700</v>
      </c>
      <c r="Z1288">
        <v>18285</v>
      </c>
      <c r="AA1288">
        <v>0.91</v>
      </c>
      <c r="AB1288">
        <v>13</v>
      </c>
      <c r="AC1288">
        <v>9</v>
      </c>
      <c r="AD1288">
        <v>4</v>
      </c>
      <c r="AE1288">
        <v>69.23</v>
      </c>
      <c r="AF1288">
        <v>14</v>
      </c>
      <c r="AG1288">
        <v>4</v>
      </c>
      <c r="AH1288">
        <v>2</v>
      </c>
      <c r="AI1288">
        <v>7</v>
      </c>
    </row>
    <row r="1289" spans="1:35" x14ac:dyDescent="0.2">
      <c r="A1289" s="102">
        <v>703</v>
      </c>
      <c r="B1289">
        <v>1662</v>
      </c>
      <c r="C1289" t="s">
        <v>481</v>
      </c>
      <c r="D1289" t="s">
        <v>1139</v>
      </c>
      <c r="E1289">
        <v>2007</v>
      </c>
      <c r="F1289">
        <v>2085</v>
      </c>
      <c r="G1289">
        <v>500</v>
      </c>
      <c r="H1289" t="s">
        <v>981</v>
      </c>
      <c r="I1289">
        <v>3086</v>
      </c>
      <c r="J1289" t="s">
        <v>524</v>
      </c>
      <c r="K1289" t="s">
        <v>1004</v>
      </c>
      <c r="L1289">
        <v>863</v>
      </c>
      <c r="M1289">
        <v>864</v>
      </c>
      <c r="N1289">
        <v>1200</v>
      </c>
      <c r="O1289" t="s">
        <v>984</v>
      </c>
      <c r="P1289">
        <v>0.85965193924968697</v>
      </c>
      <c r="Q1289">
        <v>0.94858588555530599</v>
      </c>
      <c r="R1289">
        <v>0.37924858103579101</v>
      </c>
      <c r="S1289">
        <v>5.9369081837388699E-3</v>
      </c>
      <c r="T1289">
        <v>1.5827920836793199</v>
      </c>
      <c r="U1289">
        <v>1.5827920836793199</v>
      </c>
      <c r="V1289">
        <v>0.63244026297460898</v>
      </c>
      <c r="W1289">
        <v>11.45</v>
      </c>
      <c r="X1289">
        <v>0.55000000000000004</v>
      </c>
      <c r="Y1289">
        <v>237407</v>
      </c>
      <c r="Z1289">
        <v>13965</v>
      </c>
      <c r="AA1289">
        <v>0.66</v>
      </c>
      <c r="AB1289">
        <v>17</v>
      </c>
      <c r="AC1289">
        <v>10</v>
      </c>
      <c r="AD1289">
        <v>7</v>
      </c>
      <c r="AE1289">
        <v>58.82</v>
      </c>
      <c r="AF1289">
        <v>11</v>
      </c>
      <c r="AG1289">
        <v>8</v>
      </c>
      <c r="AH1289">
        <v>4</v>
      </c>
      <c r="AI1289">
        <v>5</v>
      </c>
    </row>
    <row r="1290" spans="1:35" x14ac:dyDescent="0.2">
      <c r="A1290" s="102">
        <v>2568</v>
      </c>
      <c r="B1290">
        <v>4061</v>
      </c>
      <c r="C1290" t="s">
        <v>1161</v>
      </c>
      <c r="D1290" t="s">
        <v>1003</v>
      </c>
      <c r="E1290">
        <v>2688</v>
      </c>
      <c r="F1290">
        <v>2686</v>
      </c>
      <c r="G1290">
        <v>400</v>
      </c>
      <c r="H1290" t="s">
        <v>984</v>
      </c>
      <c r="I1290">
        <v>9076</v>
      </c>
      <c r="J1290" t="s">
        <v>737</v>
      </c>
      <c r="K1290" t="s">
        <v>1065</v>
      </c>
      <c r="L1290">
        <v>1306</v>
      </c>
      <c r="M1290">
        <v>1281</v>
      </c>
      <c r="N1290">
        <v>800</v>
      </c>
      <c r="O1290" t="s">
        <v>981</v>
      </c>
      <c r="P1290">
        <v>0.71061405294048097</v>
      </c>
      <c r="Q1290">
        <v>0.90639618773469899</v>
      </c>
      <c r="R1290">
        <v>0.45760730524362397</v>
      </c>
      <c r="S1290" s="15">
        <v>1.2912454762578299E-2</v>
      </c>
      <c r="T1290">
        <v>-4.4628065646477699E-2</v>
      </c>
      <c r="U1290">
        <v>4.4628065646477699E-2</v>
      </c>
      <c r="V1290">
        <v>0.38382251401138001</v>
      </c>
      <c r="W1290">
        <v>-0.3</v>
      </c>
      <c r="X1290">
        <v>4.62</v>
      </c>
      <c r="Y1290">
        <v>237403</v>
      </c>
      <c r="Z1290">
        <v>11870</v>
      </c>
      <c r="AA1290">
        <v>0.53</v>
      </c>
      <c r="AB1290">
        <v>20</v>
      </c>
      <c r="AC1290">
        <v>11</v>
      </c>
      <c r="AD1290">
        <v>9</v>
      </c>
      <c r="AE1290">
        <v>55</v>
      </c>
      <c r="AF1290">
        <v>9</v>
      </c>
      <c r="AG1290">
        <v>10</v>
      </c>
      <c r="AH1290">
        <v>7</v>
      </c>
      <c r="AI1290">
        <v>3</v>
      </c>
    </row>
    <row r="1291" spans="1:35" x14ac:dyDescent="0.2">
      <c r="A1291" s="102">
        <v>1656</v>
      </c>
      <c r="B1291">
        <v>1417</v>
      </c>
      <c r="C1291" t="s">
        <v>1641</v>
      </c>
      <c r="D1291" t="s">
        <v>990</v>
      </c>
      <c r="E1291">
        <v>1485</v>
      </c>
      <c r="F1291">
        <v>1486</v>
      </c>
      <c r="G1291">
        <v>700</v>
      </c>
      <c r="H1291" t="s">
        <v>981</v>
      </c>
      <c r="I1291">
        <v>4676</v>
      </c>
      <c r="J1291" t="s">
        <v>1323</v>
      </c>
      <c r="K1291" t="s">
        <v>983</v>
      </c>
      <c r="L1291">
        <v>1000</v>
      </c>
      <c r="M1291">
        <v>1005</v>
      </c>
      <c r="N1291">
        <v>1000</v>
      </c>
      <c r="O1291" t="s">
        <v>984</v>
      </c>
      <c r="P1291">
        <v>0.63627230163052095</v>
      </c>
      <c r="Q1291">
        <v>0.92808619637126</v>
      </c>
      <c r="R1291">
        <v>0.14694850870877599</v>
      </c>
      <c r="S1291">
        <v>1.68782506811217E-3</v>
      </c>
      <c r="T1291">
        <v>2.6928473708246998</v>
      </c>
      <c r="U1291">
        <v>2.6928473708246998</v>
      </c>
      <c r="V1291">
        <v>2.9270565929341599</v>
      </c>
      <c r="W1291">
        <v>19.23</v>
      </c>
      <c r="X1291">
        <v>3.38</v>
      </c>
      <c r="Y1291">
        <v>237245</v>
      </c>
      <c r="Z1291">
        <v>9885</v>
      </c>
      <c r="AA1291">
        <v>0.53</v>
      </c>
      <c r="AB1291">
        <v>24</v>
      </c>
      <c r="AC1291">
        <v>14</v>
      </c>
      <c r="AD1291">
        <v>10</v>
      </c>
      <c r="AE1291">
        <v>58.33</v>
      </c>
      <c r="AF1291">
        <v>12</v>
      </c>
      <c r="AG1291">
        <v>9</v>
      </c>
      <c r="AH1291">
        <v>3</v>
      </c>
      <c r="AI1291">
        <v>12</v>
      </c>
    </row>
    <row r="1292" spans="1:35" x14ac:dyDescent="0.2">
      <c r="A1292" s="102">
        <v>3555</v>
      </c>
      <c r="B1292">
        <v>9142</v>
      </c>
      <c r="C1292" t="s">
        <v>741</v>
      </c>
      <c r="D1292" t="s">
        <v>1065</v>
      </c>
      <c r="E1292">
        <v>2927</v>
      </c>
      <c r="F1292">
        <v>2948</v>
      </c>
      <c r="G1292">
        <v>300</v>
      </c>
      <c r="H1292" t="s">
        <v>981</v>
      </c>
      <c r="I1292">
        <v>9810</v>
      </c>
      <c r="J1292" t="s">
        <v>948</v>
      </c>
      <c r="K1292" t="s">
        <v>988</v>
      </c>
      <c r="L1292">
        <v>3220</v>
      </c>
      <c r="M1292">
        <v>3235</v>
      </c>
      <c r="N1292">
        <v>300</v>
      </c>
      <c r="O1292" t="s">
        <v>984</v>
      </c>
      <c r="P1292">
        <v>0.84937453880069902</v>
      </c>
      <c r="Q1292">
        <v>0.880773167362772</v>
      </c>
      <c r="R1292">
        <v>4.6059884183947797E-2</v>
      </c>
      <c r="S1292">
        <v>3.55730548001231E-2</v>
      </c>
      <c r="T1292">
        <v>1.0952665216899899</v>
      </c>
      <c r="U1292">
        <v>1.0952665216899899</v>
      </c>
      <c r="V1292">
        <v>1.0291557105282001</v>
      </c>
      <c r="W1292">
        <v>8.66</v>
      </c>
      <c r="X1292">
        <v>8.8699999999999992</v>
      </c>
      <c r="Y1292">
        <v>237052</v>
      </c>
      <c r="Z1292">
        <v>23705</v>
      </c>
      <c r="AA1292">
        <v>1.4</v>
      </c>
      <c r="AB1292">
        <v>10</v>
      </c>
      <c r="AC1292">
        <v>6</v>
      </c>
      <c r="AD1292">
        <v>4</v>
      </c>
      <c r="AE1292">
        <v>60</v>
      </c>
      <c r="AF1292">
        <v>10</v>
      </c>
      <c r="AG1292">
        <v>5</v>
      </c>
      <c r="AH1292">
        <v>2</v>
      </c>
      <c r="AI1292">
        <v>3</v>
      </c>
    </row>
    <row r="1293" spans="1:35" x14ac:dyDescent="0.2">
      <c r="A1293" s="102">
        <v>32</v>
      </c>
      <c r="B1293">
        <v>5802</v>
      </c>
      <c r="C1293" t="s">
        <v>1150</v>
      </c>
      <c r="D1293" t="s">
        <v>994</v>
      </c>
      <c r="E1293">
        <v>1092.5</v>
      </c>
      <c r="F1293">
        <v>1091.5</v>
      </c>
      <c r="G1293">
        <v>900</v>
      </c>
      <c r="H1293" t="s">
        <v>981</v>
      </c>
      <c r="I1293">
        <v>9810</v>
      </c>
      <c r="J1293" t="s">
        <v>948</v>
      </c>
      <c r="K1293" t="s">
        <v>988</v>
      </c>
      <c r="L1293">
        <v>3220</v>
      </c>
      <c r="M1293">
        <v>3235</v>
      </c>
      <c r="N1293">
        <v>300</v>
      </c>
      <c r="O1293" t="s">
        <v>984</v>
      </c>
      <c r="P1293">
        <v>0.94159835689518301</v>
      </c>
      <c r="Q1293">
        <v>0.97826562455284805</v>
      </c>
      <c r="R1293">
        <v>0.485037178790309</v>
      </c>
      <c r="S1293">
        <v>9.9945508168085197E-3</v>
      </c>
      <c r="T1293">
        <v>1.8794022997178099</v>
      </c>
      <c r="U1293">
        <v>1.8794022997178099</v>
      </c>
      <c r="V1293">
        <v>1.9047770120027301</v>
      </c>
      <c r="W1293">
        <v>7.1</v>
      </c>
      <c r="X1293">
        <v>1.22</v>
      </c>
      <c r="Y1293">
        <v>236872</v>
      </c>
      <c r="Z1293">
        <v>19739</v>
      </c>
      <c r="AA1293">
        <v>0.99</v>
      </c>
      <c r="AB1293">
        <v>12</v>
      </c>
      <c r="AC1293">
        <v>9</v>
      </c>
      <c r="AD1293">
        <v>3</v>
      </c>
      <c r="AE1293">
        <v>75</v>
      </c>
      <c r="AF1293">
        <v>15</v>
      </c>
      <c r="AG1293">
        <v>3</v>
      </c>
      <c r="AH1293">
        <v>0</v>
      </c>
      <c r="AI1293">
        <v>9</v>
      </c>
    </row>
    <row r="1294" spans="1:35" x14ac:dyDescent="0.2">
      <c r="A1294" s="102">
        <v>405</v>
      </c>
      <c r="B1294">
        <v>3076</v>
      </c>
      <c r="C1294" t="s">
        <v>1227</v>
      </c>
      <c r="D1294" t="s">
        <v>988</v>
      </c>
      <c r="E1294">
        <v>1298</v>
      </c>
      <c r="F1294">
        <v>1320</v>
      </c>
      <c r="G1294">
        <v>800</v>
      </c>
      <c r="H1294" t="s">
        <v>981</v>
      </c>
      <c r="I1294">
        <v>6472</v>
      </c>
      <c r="J1294" t="s">
        <v>59</v>
      </c>
      <c r="K1294" t="s">
        <v>992</v>
      </c>
      <c r="L1294">
        <v>204</v>
      </c>
      <c r="M1294">
        <v>200</v>
      </c>
      <c r="N1294">
        <v>5300</v>
      </c>
      <c r="O1294" t="s">
        <v>984</v>
      </c>
      <c r="P1294">
        <v>0.90615944106429902</v>
      </c>
      <c r="Q1294">
        <v>0.95684921273765799</v>
      </c>
      <c r="R1294">
        <v>0.465496567811791</v>
      </c>
      <c r="S1294">
        <v>3.7337578368512599E-2</v>
      </c>
      <c r="T1294">
        <v>0.15169358589128601</v>
      </c>
      <c r="U1294">
        <v>0.15169358589128601</v>
      </c>
      <c r="V1294">
        <v>0.12771942787826901</v>
      </c>
      <c r="W1294">
        <v>1.1599999999999999</v>
      </c>
      <c r="X1294">
        <v>0.38</v>
      </c>
      <c r="Y1294">
        <v>236683</v>
      </c>
      <c r="Z1294">
        <v>13149</v>
      </c>
      <c r="AA1294">
        <v>0.64</v>
      </c>
      <c r="AB1294">
        <v>18</v>
      </c>
      <c r="AC1294">
        <v>12</v>
      </c>
      <c r="AD1294">
        <v>6</v>
      </c>
      <c r="AE1294">
        <v>66.67</v>
      </c>
      <c r="AF1294">
        <v>11</v>
      </c>
      <c r="AG1294">
        <v>10</v>
      </c>
      <c r="AH1294">
        <v>5</v>
      </c>
      <c r="AI1294">
        <v>3</v>
      </c>
    </row>
    <row r="1295" spans="1:35" x14ac:dyDescent="0.2">
      <c r="A1295" s="102">
        <v>3118</v>
      </c>
      <c r="B1295">
        <v>6326</v>
      </c>
      <c r="C1295" t="s">
        <v>1629</v>
      </c>
      <c r="D1295" t="s">
        <v>992</v>
      </c>
      <c r="E1295">
        <v>1400</v>
      </c>
      <c r="F1295">
        <v>1411.5</v>
      </c>
      <c r="G1295">
        <v>700</v>
      </c>
      <c r="H1295" t="s">
        <v>981</v>
      </c>
      <c r="I1295">
        <v>9716</v>
      </c>
      <c r="J1295" t="s">
        <v>1128</v>
      </c>
      <c r="K1295" t="s">
        <v>993</v>
      </c>
      <c r="L1295">
        <v>868</v>
      </c>
      <c r="M1295">
        <v>867</v>
      </c>
      <c r="N1295">
        <v>1100</v>
      </c>
      <c r="O1295" t="s">
        <v>984</v>
      </c>
      <c r="P1295">
        <v>0.92886006227116102</v>
      </c>
      <c r="Q1295">
        <v>0.89291067236813604</v>
      </c>
      <c r="R1295">
        <v>6.9974432794230199E-2</v>
      </c>
      <c r="S1295" s="15">
        <v>5.6138308811272401E-2</v>
      </c>
      <c r="T1295">
        <v>0.61636819962418798</v>
      </c>
      <c r="U1295">
        <v>0.61636819962418798</v>
      </c>
      <c r="V1295">
        <v>0.54787770357923504</v>
      </c>
      <c r="W1295">
        <v>5.23</v>
      </c>
      <c r="X1295">
        <v>3.48</v>
      </c>
      <c r="Y1295">
        <v>236513</v>
      </c>
      <c r="Z1295">
        <v>11263</v>
      </c>
      <c r="AA1295">
        <v>0.55000000000000004</v>
      </c>
      <c r="AB1295">
        <v>21</v>
      </c>
      <c r="AC1295">
        <v>11</v>
      </c>
      <c r="AD1295">
        <v>10</v>
      </c>
      <c r="AE1295">
        <v>52.38</v>
      </c>
      <c r="AF1295">
        <v>11</v>
      </c>
      <c r="AG1295">
        <v>10</v>
      </c>
      <c r="AH1295">
        <v>5</v>
      </c>
      <c r="AI1295">
        <v>6</v>
      </c>
    </row>
    <row r="1296" spans="1:35" x14ac:dyDescent="0.2">
      <c r="A1296" s="102">
        <v>3099</v>
      </c>
      <c r="B1296">
        <v>1941</v>
      </c>
      <c r="C1296" t="s">
        <v>1269</v>
      </c>
      <c r="D1296" t="s">
        <v>990</v>
      </c>
      <c r="E1296">
        <v>2206</v>
      </c>
      <c r="F1296">
        <v>2222</v>
      </c>
      <c r="G1296">
        <v>400</v>
      </c>
      <c r="H1296" t="s">
        <v>981</v>
      </c>
      <c r="I1296">
        <v>6479</v>
      </c>
      <c r="J1296" t="s">
        <v>466</v>
      </c>
      <c r="K1296" t="s">
        <v>986</v>
      </c>
      <c r="L1296">
        <v>1782</v>
      </c>
      <c r="M1296">
        <v>1767</v>
      </c>
      <c r="N1296">
        <v>500</v>
      </c>
      <c r="O1296" t="s">
        <v>984</v>
      </c>
      <c r="P1296">
        <v>0.82249461664019097</v>
      </c>
      <c r="Q1296">
        <v>0.89319438101189796</v>
      </c>
      <c r="R1296">
        <v>7.7298917089006602E-2</v>
      </c>
      <c r="S1296">
        <v>3.1273456283738899E-2</v>
      </c>
      <c r="T1296">
        <v>3.7273841701823997E-2</v>
      </c>
      <c r="U1296">
        <v>3.7273841701823997E-2</v>
      </c>
      <c r="V1296">
        <v>0.22670670907660401</v>
      </c>
      <c r="W1296">
        <v>0.34</v>
      </c>
      <c r="X1296">
        <v>0.6</v>
      </c>
      <c r="Y1296">
        <v>236500</v>
      </c>
      <c r="Z1296">
        <v>15767</v>
      </c>
      <c r="AA1296">
        <v>0.87</v>
      </c>
      <c r="AB1296">
        <v>15</v>
      </c>
      <c r="AC1296">
        <v>10</v>
      </c>
      <c r="AD1296">
        <v>5</v>
      </c>
      <c r="AE1296">
        <v>66.67</v>
      </c>
      <c r="AF1296">
        <v>11</v>
      </c>
      <c r="AG1296">
        <v>7</v>
      </c>
      <c r="AH1296">
        <v>3</v>
      </c>
      <c r="AI1296">
        <v>5</v>
      </c>
    </row>
    <row r="1297" spans="1:35" x14ac:dyDescent="0.2">
      <c r="A1297" s="102">
        <v>182</v>
      </c>
      <c r="B1297">
        <v>6472</v>
      </c>
      <c r="C1297" t="s">
        <v>59</v>
      </c>
      <c r="D1297" t="s">
        <v>992</v>
      </c>
      <c r="E1297">
        <v>204</v>
      </c>
      <c r="F1297">
        <v>200</v>
      </c>
      <c r="G1297">
        <v>5400</v>
      </c>
      <c r="H1297" t="s">
        <v>984</v>
      </c>
      <c r="I1297">
        <v>8308</v>
      </c>
      <c r="J1297" t="s">
        <v>48</v>
      </c>
      <c r="K1297" t="s">
        <v>1024</v>
      </c>
      <c r="L1297">
        <v>330.7</v>
      </c>
      <c r="M1297">
        <v>336</v>
      </c>
      <c r="N1297">
        <v>3200</v>
      </c>
      <c r="O1297" t="s">
        <v>981</v>
      </c>
      <c r="P1297">
        <v>0.96180960044767205</v>
      </c>
      <c r="Q1297">
        <v>0.96564459861764296</v>
      </c>
      <c r="R1297">
        <v>0.41401490572057198</v>
      </c>
      <c r="S1297">
        <v>4.2180955300590798E-3</v>
      </c>
      <c r="T1297">
        <v>-0.359757395232781</v>
      </c>
      <c r="U1297">
        <v>0.359757395232781</v>
      </c>
      <c r="V1297">
        <v>0.24684148784423501</v>
      </c>
      <c r="W1297">
        <v>-2.65</v>
      </c>
      <c r="X1297">
        <v>0.45</v>
      </c>
      <c r="Y1297">
        <v>236476</v>
      </c>
      <c r="Z1297">
        <v>13910</v>
      </c>
      <c r="AA1297">
        <v>0.67</v>
      </c>
      <c r="AB1297">
        <v>17</v>
      </c>
      <c r="AC1297">
        <v>12</v>
      </c>
      <c r="AD1297">
        <v>5</v>
      </c>
      <c r="AE1297">
        <v>70.59</v>
      </c>
      <c r="AF1297">
        <v>12</v>
      </c>
      <c r="AG1297">
        <v>8</v>
      </c>
      <c r="AH1297">
        <v>4</v>
      </c>
      <c r="AI1297">
        <v>5</v>
      </c>
    </row>
    <row r="1298" spans="1:35" x14ac:dyDescent="0.2">
      <c r="A1298" s="102">
        <v>3276</v>
      </c>
      <c r="B1298">
        <v>6758</v>
      </c>
      <c r="C1298" t="s">
        <v>995</v>
      </c>
      <c r="D1298" t="s">
        <v>986</v>
      </c>
      <c r="E1298">
        <v>6800</v>
      </c>
      <c r="F1298">
        <v>6685</v>
      </c>
      <c r="G1298">
        <v>100</v>
      </c>
      <c r="H1298" t="s">
        <v>984</v>
      </c>
      <c r="I1298">
        <v>6967</v>
      </c>
      <c r="J1298" t="s">
        <v>631</v>
      </c>
      <c r="K1298" t="s">
        <v>986</v>
      </c>
      <c r="L1298">
        <v>1345</v>
      </c>
      <c r="M1298">
        <v>1293</v>
      </c>
      <c r="N1298">
        <v>500</v>
      </c>
      <c r="O1298" t="s">
        <v>981</v>
      </c>
      <c r="P1298">
        <v>0.87761876355747304</v>
      </c>
      <c r="Q1298">
        <v>0.88885059991192505</v>
      </c>
      <c r="R1298" s="15">
        <v>0.38419055823473303</v>
      </c>
      <c r="S1298">
        <v>9.5756990349712995E-2</v>
      </c>
      <c r="T1298">
        <v>-1.20882145611096</v>
      </c>
      <c r="U1298">
        <v>1.20882145611096</v>
      </c>
      <c r="V1298">
        <v>1.39966236033255</v>
      </c>
      <c r="W1298">
        <v>-14.05</v>
      </c>
      <c r="X1298">
        <v>3.29</v>
      </c>
      <c r="Y1298">
        <v>236366</v>
      </c>
      <c r="Z1298">
        <v>9455</v>
      </c>
      <c r="AA1298">
        <v>0.55000000000000004</v>
      </c>
      <c r="AB1298">
        <v>25</v>
      </c>
      <c r="AC1298">
        <v>15</v>
      </c>
      <c r="AD1298">
        <v>10</v>
      </c>
      <c r="AE1298">
        <v>60</v>
      </c>
      <c r="AF1298">
        <v>8</v>
      </c>
      <c r="AG1298">
        <v>14</v>
      </c>
      <c r="AH1298">
        <v>8</v>
      </c>
      <c r="AI1298">
        <v>3</v>
      </c>
    </row>
    <row r="1299" spans="1:35" x14ac:dyDescent="0.2">
      <c r="A1299" s="102">
        <v>3268</v>
      </c>
      <c r="B1299">
        <v>1824</v>
      </c>
      <c r="C1299" t="s">
        <v>221</v>
      </c>
      <c r="D1299" t="s">
        <v>990</v>
      </c>
      <c r="E1299">
        <v>841</v>
      </c>
      <c r="F1299">
        <v>829</v>
      </c>
      <c r="G1299">
        <v>1100</v>
      </c>
      <c r="H1299" t="s">
        <v>981</v>
      </c>
      <c r="I1299">
        <v>6762</v>
      </c>
      <c r="J1299" t="s">
        <v>1553</v>
      </c>
      <c r="K1299" t="s">
        <v>986</v>
      </c>
      <c r="L1299">
        <v>9010</v>
      </c>
      <c r="M1299">
        <v>8890</v>
      </c>
      <c r="N1299">
        <v>100</v>
      </c>
      <c r="O1299" t="s">
        <v>984</v>
      </c>
      <c r="P1299">
        <v>0.91864983009201695</v>
      </c>
      <c r="Q1299">
        <v>0.88900151263328997</v>
      </c>
      <c r="R1299">
        <v>0.214746776027402</v>
      </c>
      <c r="S1299">
        <v>6.3905167021745896E-2</v>
      </c>
      <c r="T1299">
        <v>0.106214152579151</v>
      </c>
      <c r="U1299">
        <v>0.106214152579151</v>
      </c>
      <c r="V1299">
        <v>1.2189036232869801</v>
      </c>
      <c r="W1299">
        <v>0.49</v>
      </c>
      <c r="X1299">
        <v>2.58</v>
      </c>
      <c r="Y1299">
        <v>236363</v>
      </c>
      <c r="Z1299">
        <v>11255</v>
      </c>
      <c r="AA1299">
        <v>0.7</v>
      </c>
      <c r="AB1299">
        <v>21</v>
      </c>
      <c r="AC1299">
        <v>11</v>
      </c>
      <c r="AD1299">
        <v>10</v>
      </c>
      <c r="AE1299">
        <v>52.38</v>
      </c>
      <c r="AF1299">
        <v>9</v>
      </c>
      <c r="AG1299">
        <v>10</v>
      </c>
      <c r="AH1299">
        <v>7</v>
      </c>
      <c r="AI1299">
        <v>4</v>
      </c>
    </row>
    <row r="1300" spans="1:35" x14ac:dyDescent="0.2">
      <c r="A1300" s="102">
        <v>1870</v>
      </c>
      <c r="B1300">
        <v>2587</v>
      </c>
      <c r="C1300" t="s">
        <v>1364</v>
      </c>
      <c r="D1300" t="s">
        <v>1006</v>
      </c>
      <c r="E1300">
        <v>4100</v>
      </c>
      <c r="F1300">
        <v>4075</v>
      </c>
      <c r="G1300">
        <v>200</v>
      </c>
      <c r="H1300" t="s">
        <v>984</v>
      </c>
      <c r="I1300">
        <v>3087</v>
      </c>
      <c r="J1300" t="s">
        <v>1192</v>
      </c>
      <c r="K1300" t="s">
        <v>1004</v>
      </c>
      <c r="L1300">
        <v>1730</v>
      </c>
      <c r="M1300">
        <v>1732</v>
      </c>
      <c r="N1300">
        <v>500</v>
      </c>
      <c r="O1300" t="s">
        <v>981</v>
      </c>
      <c r="P1300">
        <v>0.80175196397600301</v>
      </c>
      <c r="Q1300">
        <v>0.92340682321780498</v>
      </c>
      <c r="R1300">
        <v>4.0251923053801E-2</v>
      </c>
      <c r="S1300">
        <v>1.5093760689803101E-4</v>
      </c>
      <c r="T1300">
        <v>-0.132655909247159</v>
      </c>
      <c r="U1300">
        <v>0.132655909247159</v>
      </c>
      <c r="V1300">
        <v>7.5094893428974102E-2</v>
      </c>
      <c r="W1300">
        <v>-0.73</v>
      </c>
      <c r="X1300">
        <v>6.26</v>
      </c>
      <c r="Y1300">
        <v>236047</v>
      </c>
      <c r="Z1300">
        <v>14753</v>
      </c>
      <c r="AA1300">
        <v>0.8</v>
      </c>
      <c r="AB1300">
        <v>16</v>
      </c>
      <c r="AC1300">
        <v>11</v>
      </c>
      <c r="AD1300">
        <v>5</v>
      </c>
      <c r="AE1300">
        <v>68.75</v>
      </c>
      <c r="AF1300">
        <v>12</v>
      </c>
      <c r="AG1300">
        <v>10</v>
      </c>
      <c r="AH1300">
        <v>5</v>
      </c>
      <c r="AI1300">
        <v>1</v>
      </c>
    </row>
    <row r="1301" spans="1:35" x14ac:dyDescent="0.2">
      <c r="A1301" s="102">
        <v>624</v>
      </c>
      <c r="B1301">
        <v>3291</v>
      </c>
      <c r="C1301" t="s">
        <v>55</v>
      </c>
      <c r="D1301" t="s">
        <v>1000</v>
      </c>
      <c r="E1301">
        <v>1320</v>
      </c>
      <c r="F1301">
        <v>1382</v>
      </c>
      <c r="G1301">
        <v>700</v>
      </c>
      <c r="H1301" t="s">
        <v>984</v>
      </c>
      <c r="I1301">
        <v>4208</v>
      </c>
      <c r="J1301" t="s">
        <v>1120</v>
      </c>
      <c r="K1301" t="s">
        <v>1003</v>
      </c>
      <c r="L1301">
        <v>1716</v>
      </c>
      <c r="M1301">
        <v>1689</v>
      </c>
      <c r="N1301">
        <v>600</v>
      </c>
      <c r="O1301" t="s">
        <v>981</v>
      </c>
      <c r="P1301">
        <v>0.818290736764264</v>
      </c>
      <c r="Q1301">
        <v>0.95065730970426499</v>
      </c>
      <c r="R1301">
        <v>2.22315880330731E-2</v>
      </c>
      <c r="S1301" s="15">
        <v>6.8499262963308098E-3</v>
      </c>
      <c r="T1301">
        <v>-0.140878556868309</v>
      </c>
      <c r="U1301">
        <v>0.140878556868309</v>
      </c>
      <c r="V1301">
        <v>0.26849021324095501</v>
      </c>
      <c r="W1301">
        <v>-0.79</v>
      </c>
      <c r="X1301">
        <v>4.54</v>
      </c>
      <c r="Y1301">
        <v>236043</v>
      </c>
      <c r="Z1301">
        <v>19670</v>
      </c>
      <c r="AA1301">
        <v>0.98</v>
      </c>
      <c r="AB1301">
        <v>12</v>
      </c>
      <c r="AC1301">
        <v>8</v>
      </c>
      <c r="AD1301">
        <v>4</v>
      </c>
      <c r="AE1301">
        <v>66.67</v>
      </c>
      <c r="AF1301">
        <v>12</v>
      </c>
      <c r="AG1301">
        <v>6</v>
      </c>
      <c r="AH1301">
        <v>1</v>
      </c>
      <c r="AI1301">
        <v>5</v>
      </c>
    </row>
    <row r="1302" spans="1:35" x14ac:dyDescent="0.2">
      <c r="A1302" s="102">
        <v>3452</v>
      </c>
      <c r="B1302">
        <v>6503</v>
      </c>
      <c r="C1302" t="s">
        <v>936</v>
      </c>
      <c r="D1302" t="s">
        <v>986</v>
      </c>
      <c r="E1302">
        <v>1310.5</v>
      </c>
      <c r="F1302">
        <v>1300</v>
      </c>
      <c r="G1302">
        <v>800</v>
      </c>
      <c r="H1302" t="s">
        <v>984</v>
      </c>
      <c r="I1302">
        <v>8020</v>
      </c>
      <c r="J1302" t="s">
        <v>1061</v>
      </c>
      <c r="K1302" t="s">
        <v>988</v>
      </c>
      <c r="L1302">
        <v>1191</v>
      </c>
      <c r="M1302">
        <v>1216</v>
      </c>
      <c r="N1302">
        <v>900</v>
      </c>
      <c r="O1302" t="s">
        <v>981</v>
      </c>
      <c r="P1302">
        <v>0.86811967572339499</v>
      </c>
      <c r="Q1302">
        <v>0.88343656282431704</v>
      </c>
      <c r="R1302">
        <v>1.7823922583736201E-2</v>
      </c>
      <c r="S1302">
        <v>4.0613806606736802E-2</v>
      </c>
      <c r="T1302">
        <v>-2.3069438264244</v>
      </c>
      <c r="U1302">
        <v>2.3069438264244</v>
      </c>
      <c r="V1302">
        <v>1.6510778779770301</v>
      </c>
      <c r="W1302">
        <v>-11</v>
      </c>
      <c r="X1302">
        <v>5.23</v>
      </c>
      <c r="Y1302">
        <v>235930</v>
      </c>
      <c r="Z1302">
        <v>11796</v>
      </c>
      <c r="AA1302">
        <v>0.61</v>
      </c>
      <c r="AB1302">
        <v>20</v>
      </c>
      <c r="AC1302">
        <v>12</v>
      </c>
      <c r="AD1302">
        <v>8</v>
      </c>
      <c r="AE1302">
        <v>60</v>
      </c>
      <c r="AF1302">
        <v>14</v>
      </c>
      <c r="AG1302">
        <v>7</v>
      </c>
      <c r="AH1302">
        <v>5</v>
      </c>
      <c r="AI1302">
        <v>8</v>
      </c>
    </row>
    <row r="1303" spans="1:35" x14ac:dyDescent="0.2">
      <c r="A1303" s="102">
        <v>2034</v>
      </c>
      <c r="B1303">
        <v>1959</v>
      </c>
      <c r="C1303" t="s">
        <v>1625</v>
      </c>
      <c r="D1303" t="s">
        <v>990</v>
      </c>
      <c r="E1303">
        <v>2965</v>
      </c>
      <c r="F1303">
        <v>2941</v>
      </c>
      <c r="G1303">
        <v>300</v>
      </c>
      <c r="H1303" t="s">
        <v>981</v>
      </c>
      <c r="I1303">
        <v>6136</v>
      </c>
      <c r="J1303" t="s">
        <v>1558</v>
      </c>
      <c r="K1303" t="s">
        <v>992</v>
      </c>
      <c r="L1303">
        <v>1429</v>
      </c>
      <c r="M1303">
        <v>1415</v>
      </c>
      <c r="N1303">
        <v>600</v>
      </c>
      <c r="O1303" t="s">
        <v>984</v>
      </c>
      <c r="P1303">
        <v>0.70309020152715596</v>
      </c>
      <c r="Q1303">
        <v>0.91930326533527196</v>
      </c>
      <c r="R1303">
        <v>0.42540399287342301</v>
      </c>
      <c r="S1303">
        <v>2.9164371020585601E-2</v>
      </c>
      <c r="T1303">
        <v>0.88949479700562695</v>
      </c>
      <c r="U1303">
        <v>0.88949479700562695</v>
      </c>
      <c r="V1303">
        <v>0.73389748201952099</v>
      </c>
      <c r="W1303">
        <v>7.43</v>
      </c>
      <c r="X1303">
        <v>3.77</v>
      </c>
      <c r="Y1303">
        <v>235585</v>
      </c>
      <c r="Z1303">
        <v>11779</v>
      </c>
      <c r="AA1303">
        <v>0.56000000000000005</v>
      </c>
      <c r="AB1303">
        <v>20</v>
      </c>
      <c r="AC1303">
        <v>11</v>
      </c>
      <c r="AD1303">
        <v>9</v>
      </c>
      <c r="AE1303">
        <v>55</v>
      </c>
      <c r="AF1303">
        <v>10</v>
      </c>
      <c r="AG1303">
        <v>10</v>
      </c>
      <c r="AH1303">
        <v>6</v>
      </c>
      <c r="AI1303">
        <v>4</v>
      </c>
    </row>
    <row r="1304" spans="1:35" x14ac:dyDescent="0.2">
      <c r="A1304" s="102">
        <v>2788</v>
      </c>
      <c r="B1304">
        <v>2503</v>
      </c>
      <c r="C1304" t="s">
        <v>1491</v>
      </c>
      <c r="D1304" t="s">
        <v>1006</v>
      </c>
      <c r="E1304">
        <v>2020.5</v>
      </c>
      <c r="F1304">
        <v>2028.5</v>
      </c>
      <c r="G1304">
        <v>500</v>
      </c>
      <c r="H1304" t="s">
        <v>984</v>
      </c>
      <c r="I1304">
        <v>5463</v>
      </c>
      <c r="J1304" t="s">
        <v>63</v>
      </c>
      <c r="K1304" t="s">
        <v>1022</v>
      </c>
      <c r="L1304">
        <v>2752</v>
      </c>
      <c r="M1304">
        <v>2683</v>
      </c>
      <c r="N1304">
        <v>400</v>
      </c>
      <c r="O1304" t="s">
        <v>981</v>
      </c>
      <c r="P1304">
        <v>0.62101907586415805</v>
      </c>
      <c r="Q1304">
        <v>0.90105076239669901</v>
      </c>
      <c r="R1304">
        <v>2.1333203903189601E-3</v>
      </c>
      <c r="S1304" s="15">
        <v>4.45209974283246E-6</v>
      </c>
      <c r="T1304">
        <v>-1.7922683551638201</v>
      </c>
      <c r="U1304">
        <v>1.7922683551638201</v>
      </c>
      <c r="V1304">
        <v>2.36970802864903</v>
      </c>
      <c r="W1304">
        <v>-10.23</v>
      </c>
      <c r="X1304">
        <v>5.49</v>
      </c>
      <c r="Y1304">
        <v>234962</v>
      </c>
      <c r="Z1304">
        <v>39160</v>
      </c>
      <c r="AA1304">
        <v>2</v>
      </c>
      <c r="AB1304">
        <v>6</v>
      </c>
      <c r="AC1304">
        <v>5</v>
      </c>
      <c r="AD1304">
        <v>1</v>
      </c>
      <c r="AE1304">
        <v>83.33</v>
      </c>
      <c r="AF1304">
        <v>8</v>
      </c>
      <c r="AG1304">
        <v>5</v>
      </c>
      <c r="AH1304">
        <v>1</v>
      </c>
      <c r="AI1304">
        <v>0</v>
      </c>
    </row>
    <row r="1305" spans="1:35" x14ac:dyDescent="0.2">
      <c r="A1305" s="102">
        <v>2077</v>
      </c>
      <c r="B1305">
        <v>1605</v>
      </c>
      <c r="C1305" t="s">
        <v>1156</v>
      </c>
      <c r="D1305" t="s">
        <v>1139</v>
      </c>
      <c r="E1305">
        <v>692</v>
      </c>
      <c r="F1305">
        <v>709.3</v>
      </c>
      <c r="G1305">
        <v>1500</v>
      </c>
      <c r="H1305" t="s">
        <v>984</v>
      </c>
      <c r="I1305">
        <v>6471</v>
      </c>
      <c r="J1305" t="s">
        <v>877</v>
      </c>
      <c r="K1305" t="s">
        <v>992</v>
      </c>
      <c r="L1305">
        <v>742</v>
      </c>
      <c r="M1305">
        <v>738</v>
      </c>
      <c r="N1305">
        <v>1400</v>
      </c>
      <c r="O1305" t="s">
        <v>981</v>
      </c>
      <c r="P1305">
        <v>0.88184196801871495</v>
      </c>
      <c r="Q1305">
        <v>0.91820613646571902</v>
      </c>
      <c r="R1305">
        <v>0.26818013254886802</v>
      </c>
      <c r="S1305">
        <v>4.1910067797453598E-2</v>
      </c>
      <c r="T1305">
        <v>-0.51616793506967595</v>
      </c>
      <c r="U1305">
        <v>0.51616793506967595</v>
      </c>
      <c r="V1305">
        <v>0.78356025593459699</v>
      </c>
      <c r="W1305">
        <v>-5.97</v>
      </c>
      <c r="X1305">
        <v>2.98</v>
      </c>
      <c r="Y1305">
        <v>234935</v>
      </c>
      <c r="Z1305">
        <v>11747</v>
      </c>
      <c r="AA1305">
        <v>0.56000000000000005</v>
      </c>
      <c r="AB1305">
        <v>20</v>
      </c>
      <c r="AC1305">
        <v>14</v>
      </c>
      <c r="AD1305">
        <v>6</v>
      </c>
      <c r="AE1305">
        <v>70</v>
      </c>
      <c r="AF1305">
        <v>13</v>
      </c>
      <c r="AG1305">
        <v>9</v>
      </c>
      <c r="AH1305">
        <v>5</v>
      </c>
      <c r="AI1305">
        <v>6</v>
      </c>
    </row>
    <row r="1306" spans="1:35" x14ac:dyDescent="0.2">
      <c r="A1306" s="102">
        <v>2418</v>
      </c>
      <c r="B1306">
        <v>2327</v>
      </c>
      <c r="C1306" t="s">
        <v>1284</v>
      </c>
      <c r="D1306" t="s">
        <v>983</v>
      </c>
      <c r="E1306">
        <v>2748</v>
      </c>
      <c r="F1306">
        <v>2730</v>
      </c>
      <c r="G1306">
        <v>400</v>
      </c>
      <c r="H1306" t="s">
        <v>984</v>
      </c>
      <c r="I1306">
        <v>9303</v>
      </c>
      <c r="J1306" t="s">
        <v>1279</v>
      </c>
      <c r="K1306" t="s">
        <v>1297</v>
      </c>
      <c r="L1306">
        <v>1269</v>
      </c>
      <c r="M1306">
        <v>1264</v>
      </c>
      <c r="N1306">
        <v>900</v>
      </c>
      <c r="O1306" t="s">
        <v>981</v>
      </c>
      <c r="P1306">
        <v>0.885057657716947</v>
      </c>
      <c r="Q1306">
        <v>0.91013830511311</v>
      </c>
      <c r="R1306">
        <v>7.6128238928736297E-2</v>
      </c>
      <c r="S1306">
        <v>8.3122810960124908E-3</v>
      </c>
      <c r="T1306">
        <v>-1.1576940148024599</v>
      </c>
      <c r="U1306">
        <v>1.1576940148024599</v>
      </c>
      <c r="V1306">
        <v>1.1534908688341099</v>
      </c>
      <c r="W1306">
        <v>-4.41</v>
      </c>
      <c r="X1306">
        <v>4.18</v>
      </c>
      <c r="Y1306">
        <v>234908</v>
      </c>
      <c r="Z1306">
        <v>10213</v>
      </c>
      <c r="AA1306">
        <v>0.5</v>
      </c>
      <c r="AB1306">
        <v>23</v>
      </c>
      <c r="AC1306">
        <v>12</v>
      </c>
      <c r="AD1306">
        <v>11</v>
      </c>
      <c r="AE1306">
        <v>52.17</v>
      </c>
      <c r="AF1306">
        <v>12</v>
      </c>
      <c r="AG1306">
        <v>9</v>
      </c>
      <c r="AH1306">
        <v>4</v>
      </c>
      <c r="AI1306">
        <v>10</v>
      </c>
    </row>
    <row r="1307" spans="1:35" x14ac:dyDescent="0.2">
      <c r="A1307" s="102">
        <v>1878</v>
      </c>
      <c r="B1307">
        <v>5713</v>
      </c>
      <c r="C1307" t="s">
        <v>1198</v>
      </c>
      <c r="D1307" t="s">
        <v>994</v>
      </c>
      <c r="E1307">
        <v>2804</v>
      </c>
      <c r="F1307">
        <v>2770</v>
      </c>
      <c r="G1307">
        <v>300</v>
      </c>
      <c r="H1307" t="s">
        <v>981</v>
      </c>
      <c r="I1307">
        <v>8850</v>
      </c>
      <c r="J1307" t="s">
        <v>1485</v>
      </c>
      <c r="K1307" t="s">
        <v>1000</v>
      </c>
      <c r="L1307">
        <v>1977</v>
      </c>
      <c r="M1307">
        <v>2027</v>
      </c>
      <c r="N1307">
        <v>400</v>
      </c>
      <c r="O1307" t="s">
        <v>984</v>
      </c>
      <c r="P1307">
        <v>0.84786448356116695</v>
      </c>
      <c r="Q1307">
        <v>0.923279001775834</v>
      </c>
      <c r="R1307">
        <v>0.17542952142304499</v>
      </c>
      <c r="S1307" s="15">
        <v>2.8760297191694598E-2</v>
      </c>
      <c r="T1307">
        <v>2.4932371223912</v>
      </c>
      <c r="U1307">
        <v>2.4932371223912</v>
      </c>
      <c r="V1307">
        <v>3.1990733645784202</v>
      </c>
      <c r="W1307">
        <v>11.73</v>
      </c>
      <c r="X1307">
        <v>2.4300000000000002</v>
      </c>
      <c r="Y1307">
        <v>234337</v>
      </c>
      <c r="Z1307">
        <v>21303</v>
      </c>
      <c r="AA1307">
        <v>1.23</v>
      </c>
      <c r="AB1307">
        <v>11</v>
      </c>
      <c r="AC1307">
        <v>7</v>
      </c>
      <c r="AD1307">
        <v>4</v>
      </c>
      <c r="AE1307">
        <v>63.64</v>
      </c>
      <c r="AF1307">
        <v>9</v>
      </c>
      <c r="AG1307">
        <v>5</v>
      </c>
      <c r="AH1307">
        <v>3</v>
      </c>
      <c r="AI1307">
        <v>3</v>
      </c>
    </row>
    <row r="1308" spans="1:35" x14ac:dyDescent="0.2">
      <c r="A1308" s="102">
        <v>723</v>
      </c>
      <c r="B1308">
        <v>3405</v>
      </c>
      <c r="C1308" t="s">
        <v>1397</v>
      </c>
      <c r="D1308" t="s">
        <v>1003</v>
      </c>
      <c r="E1308">
        <v>1061</v>
      </c>
      <c r="F1308">
        <v>1047</v>
      </c>
      <c r="G1308">
        <v>1000</v>
      </c>
      <c r="H1308" t="s">
        <v>981</v>
      </c>
      <c r="I1308">
        <v>8411</v>
      </c>
      <c r="J1308" t="s">
        <v>1068</v>
      </c>
      <c r="K1308" t="s">
        <v>1024</v>
      </c>
      <c r="L1308">
        <v>120.4</v>
      </c>
      <c r="M1308">
        <v>119.7</v>
      </c>
      <c r="N1308">
        <v>8700</v>
      </c>
      <c r="O1308" t="s">
        <v>984</v>
      </c>
      <c r="P1308">
        <v>0.88897874097228502</v>
      </c>
      <c r="Q1308">
        <v>0.94805242760159902</v>
      </c>
      <c r="R1308">
        <v>2.31850706274579E-2</v>
      </c>
      <c r="S1308">
        <v>5.5312036633193998E-4</v>
      </c>
      <c r="T1308">
        <v>0.95335651616273198</v>
      </c>
      <c r="U1308">
        <v>0.95335651616273198</v>
      </c>
      <c r="V1308">
        <v>0.97067110763039199</v>
      </c>
      <c r="W1308">
        <v>4.0199999999999996</v>
      </c>
      <c r="X1308">
        <v>0.54</v>
      </c>
      <c r="Y1308">
        <v>234239</v>
      </c>
      <c r="Z1308">
        <v>12328</v>
      </c>
      <c r="AA1308">
        <v>0.61</v>
      </c>
      <c r="AB1308">
        <v>19</v>
      </c>
      <c r="AC1308">
        <v>10</v>
      </c>
      <c r="AD1308">
        <v>9</v>
      </c>
      <c r="AE1308">
        <v>52.63</v>
      </c>
      <c r="AF1308">
        <v>13</v>
      </c>
      <c r="AG1308">
        <v>7</v>
      </c>
      <c r="AH1308">
        <v>3</v>
      </c>
      <c r="AI1308">
        <v>9</v>
      </c>
    </row>
    <row r="1309" spans="1:35" x14ac:dyDescent="0.2">
      <c r="A1309" s="102">
        <v>2692</v>
      </c>
      <c r="B1309">
        <v>5463</v>
      </c>
      <c r="C1309" t="s">
        <v>63</v>
      </c>
      <c r="D1309" t="s">
        <v>1022</v>
      </c>
      <c r="E1309">
        <v>2752</v>
      </c>
      <c r="F1309">
        <v>2683</v>
      </c>
      <c r="G1309">
        <v>400</v>
      </c>
      <c r="H1309" t="s">
        <v>981</v>
      </c>
      <c r="I1309">
        <v>9062</v>
      </c>
      <c r="J1309" t="s">
        <v>946</v>
      </c>
      <c r="K1309" t="s">
        <v>1065</v>
      </c>
      <c r="L1309">
        <v>4860</v>
      </c>
      <c r="M1309">
        <v>4830</v>
      </c>
      <c r="N1309">
        <v>200</v>
      </c>
      <c r="O1309" t="s">
        <v>984</v>
      </c>
      <c r="P1309">
        <v>0.70805559769959303</v>
      </c>
      <c r="Q1309">
        <v>0.90374220207927203</v>
      </c>
      <c r="R1309">
        <v>5.7764587546827902E-2</v>
      </c>
      <c r="S1309">
        <v>5.3818834517116595E-4</v>
      </c>
      <c r="T1309">
        <v>2.5049825841804898</v>
      </c>
      <c r="U1309">
        <v>2.5049825841804898</v>
      </c>
      <c r="V1309">
        <v>2.8287335848681798</v>
      </c>
      <c r="W1309">
        <v>10.97</v>
      </c>
      <c r="X1309">
        <v>11.1</v>
      </c>
      <c r="Y1309">
        <v>234222</v>
      </c>
      <c r="Z1309">
        <v>21293</v>
      </c>
      <c r="AA1309">
        <v>1.35</v>
      </c>
      <c r="AB1309">
        <v>11</v>
      </c>
      <c r="AC1309">
        <v>8</v>
      </c>
      <c r="AD1309">
        <v>3</v>
      </c>
      <c r="AE1309">
        <v>72.73</v>
      </c>
      <c r="AF1309">
        <v>11</v>
      </c>
      <c r="AG1309">
        <v>7</v>
      </c>
      <c r="AH1309">
        <v>1</v>
      </c>
      <c r="AI1309">
        <v>3</v>
      </c>
    </row>
    <row r="1310" spans="1:35" x14ac:dyDescent="0.2">
      <c r="A1310" s="102">
        <v>2221</v>
      </c>
      <c r="B1310">
        <v>4202</v>
      </c>
      <c r="C1310" t="s">
        <v>45</v>
      </c>
      <c r="D1310" t="s">
        <v>1003</v>
      </c>
      <c r="E1310">
        <v>870</v>
      </c>
      <c r="F1310">
        <v>869</v>
      </c>
      <c r="G1310">
        <v>1100</v>
      </c>
      <c r="H1310" t="s">
        <v>981</v>
      </c>
      <c r="I1310">
        <v>9062</v>
      </c>
      <c r="J1310" t="s">
        <v>946</v>
      </c>
      <c r="K1310" t="s">
        <v>1065</v>
      </c>
      <c r="L1310">
        <v>4860</v>
      </c>
      <c r="M1310">
        <v>4830</v>
      </c>
      <c r="N1310">
        <v>200</v>
      </c>
      <c r="O1310" t="s">
        <v>984</v>
      </c>
      <c r="P1310">
        <v>0.73944270504674203</v>
      </c>
      <c r="Q1310">
        <v>0.91492472197460195</v>
      </c>
      <c r="R1310">
        <v>0.48267243147280497</v>
      </c>
      <c r="S1310">
        <v>2.2333001675919398E-2</v>
      </c>
      <c r="T1310">
        <v>1.49455585460306</v>
      </c>
      <c r="U1310">
        <v>1.49455585460306</v>
      </c>
      <c r="V1310">
        <v>1.2104475890614299</v>
      </c>
      <c r="W1310">
        <v>8.5299999999999994</v>
      </c>
      <c r="X1310">
        <v>1.05</v>
      </c>
      <c r="Y1310">
        <v>234183</v>
      </c>
      <c r="Z1310">
        <v>14636</v>
      </c>
      <c r="AA1310">
        <v>0.89</v>
      </c>
      <c r="AB1310">
        <v>16</v>
      </c>
      <c r="AC1310">
        <v>10</v>
      </c>
      <c r="AD1310">
        <v>6</v>
      </c>
      <c r="AE1310">
        <v>62.5</v>
      </c>
      <c r="AF1310">
        <v>13</v>
      </c>
      <c r="AG1310">
        <v>9</v>
      </c>
      <c r="AH1310">
        <v>2</v>
      </c>
      <c r="AI1310">
        <v>5</v>
      </c>
    </row>
    <row r="1311" spans="1:35" x14ac:dyDescent="0.2">
      <c r="A1311" s="102">
        <v>2018</v>
      </c>
      <c r="B1311">
        <v>4091</v>
      </c>
      <c r="C1311" t="s">
        <v>1469</v>
      </c>
      <c r="D1311" t="s">
        <v>1003</v>
      </c>
      <c r="E1311">
        <v>1787</v>
      </c>
      <c r="F1311">
        <v>1764</v>
      </c>
      <c r="G1311">
        <v>500</v>
      </c>
      <c r="H1311" t="s">
        <v>984</v>
      </c>
      <c r="I1311">
        <v>6474</v>
      </c>
      <c r="J1311" t="s">
        <v>1559</v>
      </c>
      <c r="K1311" t="s">
        <v>992</v>
      </c>
      <c r="L1311">
        <v>3215</v>
      </c>
      <c r="M1311">
        <v>3195</v>
      </c>
      <c r="N1311">
        <v>300</v>
      </c>
      <c r="O1311" t="s">
        <v>981</v>
      </c>
      <c r="P1311">
        <v>0.89627459278009602</v>
      </c>
      <c r="Q1311">
        <v>0.91979827374396295</v>
      </c>
      <c r="R1311">
        <v>0.124768169533835</v>
      </c>
      <c r="S1311">
        <v>4.9579218057196103E-2</v>
      </c>
      <c r="T1311">
        <v>-0.27228279500678998</v>
      </c>
      <c r="U1311">
        <v>0.27228279500678998</v>
      </c>
      <c r="V1311">
        <v>0.25969701879160501</v>
      </c>
      <c r="W1311">
        <v>-1.53</v>
      </c>
      <c r="X1311">
        <v>7.98</v>
      </c>
      <c r="Y1311">
        <v>234135</v>
      </c>
      <c r="Z1311">
        <v>13008</v>
      </c>
      <c r="AA1311">
        <v>0.46</v>
      </c>
      <c r="AB1311">
        <v>18</v>
      </c>
      <c r="AC1311">
        <v>11</v>
      </c>
      <c r="AD1311">
        <v>7</v>
      </c>
      <c r="AE1311">
        <v>61.11</v>
      </c>
      <c r="AF1311">
        <v>11</v>
      </c>
      <c r="AG1311">
        <v>6</v>
      </c>
      <c r="AH1311">
        <v>4</v>
      </c>
      <c r="AI1311">
        <v>8</v>
      </c>
    </row>
    <row r="1312" spans="1:35" x14ac:dyDescent="0.2">
      <c r="A1312" s="102">
        <v>1855</v>
      </c>
      <c r="B1312">
        <v>5714</v>
      </c>
      <c r="C1312" t="s">
        <v>594</v>
      </c>
      <c r="D1312" t="s">
        <v>994</v>
      </c>
      <c r="E1312">
        <v>3060</v>
      </c>
      <c r="F1312">
        <v>3090</v>
      </c>
      <c r="G1312">
        <v>300</v>
      </c>
      <c r="H1312" t="s">
        <v>981</v>
      </c>
      <c r="I1312">
        <v>8766</v>
      </c>
      <c r="J1312" t="s">
        <v>1104</v>
      </c>
      <c r="K1312" t="s">
        <v>1111</v>
      </c>
      <c r="L1312">
        <v>4415</v>
      </c>
      <c r="M1312">
        <v>4410</v>
      </c>
      <c r="N1312">
        <v>200</v>
      </c>
      <c r="O1312" t="s">
        <v>984</v>
      </c>
      <c r="P1312">
        <v>0.83149486859629196</v>
      </c>
      <c r="Q1312">
        <v>0.923816164871889</v>
      </c>
      <c r="R1312">
        <v>0.49950388174598098</v>
      </c>
      <c r="S1312">
        <v>2.9210018690748098E-3</v>
      </c>
      <c r="T1312">
        <v>2.0691105299797301</v>
      </c>
      <c r="U1312">
        <v>2.0691105299797301</v>
      </c>
      <c r="V1312">
        <v>1.6588327086697701</v>
      </c>
      <c r="W1312">
        <v>13.41</v>
      </c>
      <c r="X1312">
        <v>5.0999999999999996</v>
      </c>
      <c r="Y1312">
        <v>234021</v>
      </c>
      <c r="Z1312">
        <v>29253</v>
      </c>
      <c r="AA1312">
        <v>1.47</v>
      </c>
      <c r="AB1312">
        <v>8</v>
      </c>
      <c r="AC1312">
        <v>5</v>
      </c>
      <c r="AD1312">
        <v>3</v>
      </c>
      <c r="AE1312">
        <v>62.5</v>
      </c>
      <c r="AF1312">
        <v>13</v>
      </c>
      <c r="AG1312">
        <v>4</v>
      </c>
      <c r="AH1312">
        <v>0</v>
      </c>
      <c r="AI1312">
        <v>4</v>
      </c>
    </row>
    <row r="1313" spans="1:35" x14ac:dyDescent="0.2">
      <c r="A1313" s="102">
        <v>2957</v>
      </c>
      <c r="B1313">
        <v>3591</v>
      </c>
      <c r="C1313" t="s">
        <v>544</v>
      </c>
      <c r="D1313" t="s">
        <v>1199</v>
      </c>
      <c r="E1313">
        <v>2139</v>
      </c>
      <c r="F1313">
        <v>2086</v>
      </c>
      <c r="G1313">
        <v>500</v>
      </c>
      <c r="H1313" t="s">
        <v>984</v>
      </c>
      <c r="I1313">
        <v>8801</v>
      </c>
      <c r="J1313" t="s">
        <v>1637</v>
      </c>
      <c r="K1313" t="s">
        <v>1000</v>
      </c>
      <c r="L1313">
        <v>1918.5</v>
      </c>
      <c r="M1313">
        <v>1927.5</v>
      </c>
      <c r="N1313">
        <v>500</v>
      </c>
      <c r="O1313" t="s">
        <v>981</v>
      </c>
      <c r="P1313">
        <v>0.836924424183351</v>
      </c>
      <c r="Q1313">
        <v>0.89676217381257395</v>
      </c>
      <c r="R1313">
        <v>0.482955365642186</v>
      </c>
      <c r="S1313">
        <v>5.5544498511452899E-2</v>
      </c>
      <c r="T1313">
        <v>-0.30335251756286602</v>
      </c>
      <c r="U1313">
        <v>0.30335251756286602</v>
      </c>
      <c r="V1313">
        <v>8.77086857077162E-2</v>
      </c>
      <c r="W1313">
        <v>-3.41</v>
      </c>
      <c r="X1313">
        <v>7.6</v>
      </c>
      <c r="Y1313">
        <v>233933</v>
      </c>
      <c r="Z1313">
        <v>19494</v>
      </c>
      <c r="AA1313">
        <v>0.98</v>
      </c>
      <c r="AB1313">
        <v>12</v>
      </c>
      <c r="AC1313">
        <v>6</v>
      </c>
      <c r="AD1313">
        <v>6</v>
      </c>
      <c r="AE1313">
        <v>50</v>
      </c>
      <c r="AF1313">
        <v>10</v>
      </c>
      <c r="AG1313">
        <v>5</v>
      </c>
      <c r="AH1313">
        <v>2</v>
      </c>
      <c r="AI1313">
        <v>5</v>
      </c>
    </row>
    <row r="1314" spans="1:35" x14ac:dyDescent="0.2">
      <c r="A1314" s="102">
        <v>417</v>
      </c>
      <c r="B1314">
        <v>5334</v>
      </c>
      <c r="C1314" t="s">
        <v>1168</v>
      </c>
      <c r="D1314" t="s">
        <v>980</v>
      </c>
      <c r="E1314">
        <v>1586</v>
      </c>
      <c r="F1314">
        <v>1584</v>
      </c>
      <c r="G1314">
        <v>600</v>
      </c>
      <c r="H1314" t="s">
        <v>981</v>
      </c>
      <c r="I1314">
        <v>8411</v>
      </c>
      <c r="J1314" t="s">
        <v>1068</v>
      </c>
      <c r="K1314" t="s">
        <v>1024</v>
      </c>
      <c r="L1314">
        <v>120.4</v>
      </c>
      <c r="M1314">
        <v>119.7</v>
      </c>
      <c r="N1314">
        <v>7900</v>
      </c>
      <c r="O1314" t="s">
        <v>984</v>
      </c>
      <c r="P1314">
        <v>0.89081954012915898</v>
      </c>
      <c r="Q1314">
        <v>0.95640623289959903</v>
      </c>
      <c r="R1314">
        <v>0.187299578145767</v>
      </c>
      <c r="S1314">
        <v>3.9984140967754801E-2</v>
      </c>
      <c r="T1314">
        <v>2.0372925734329699</v>
      </c>
      <c r="U1314">
        <v>2.0372925734329699</v>
      </c>
      <c r="V1314">
        <v>1.88564025530665</v>
      </c>
      <c r="W1314">
        <v>8.24</v>
      </c>
      <c r="X1314">
        <v>0.5</v>
      </c>
      <c r="Y1314">
        <v>233477</v>
      </c>
      <c r="Z1314">
        <v>13734</v>
      </c>
      <c r="AA1314">
        <v>0.54</v>
      </c>
      <c r="AB1314">
        <v>17</v>
      </c>
      <c r="AC1314">
        <v>9</v>
      </c>
      <c r="AD1314">
        <v>8</v>
      </c>
      <c r="AE1314">
        <v>52.94</v>
      </c>
      <c r="AF1314">
        <v>12</v>
      </c>
      <c r="AG1314">
        <v>7</v>
      </c>
      <c r="AH1314">
        <v>3</v>
      </c>
      <c r="AI1314">
        <v>7</v>
      </c>
    </row>
    <row r="1315" spans="1:35" x14ac:dyDescent="0.2">
      <c r="A1315" s="102">
        <v>268</v>
      </c>
      <c r="B1315">
        <v>1332</v>
      </c>
      <c r="C1315" t="s">
        <v>1287</v>
      </c>
      <c r="D1315" t="s">
        <v>1063</v>
      </c>
      <c r="E1315">
        <v>450</v>
      </c>
      <c r="F1315">
        <v>457</v>
      </c>
      <c r="G1315">
        <v>2200</v>
      </c>
      <c r="H1315" t="s">
        <v>981</v>
      </c>
      <c r="I1315">
        <v>7011</v>
      </c>
      <c r="J1315" t="s">
        <v>1261</v>
      </c>
      <c r="K1315" t="s">
        <v>992</v>
      </c>
      <c r="L1315">
        <v>2562.5</v>
      </c>
      <c r="M1315">
        <v>2540</v>
      </c>
      <c r="N1315">
        <v>400</v>
      </c>
      <c r="O1315" t="s">
        <v>984</v>
      </c>
      <c r="P1315">
        <v>0.88080341571171705</v>
      </c>
      <c r="Q1315">
        <v>0.96157278697912096</v>
      </c>
      <c r="R1315">
        <v>0.14171344144477899</v>
      </c>
      <c r="S1315" s="15">
        <v>4.0080827561209402E-4</v>
      </c>
      <c r="T1315">
        <v>1.2250765160402499</v>
      </c>
      <c r="U1315">
        <v>1.2250765160402499</v>
      </c>
      <c r="V1315">
        <v>0.84170028168862598</v>
      </c>
      <c r="W1315">
        <v>8.1199999999999992</v>
      </c>
      <c r="X1315">
        <v>1.04</v>
      </c>
      <c r="Y1315">
        <v>233006</v>
      </c>
      <c r="Z1315">
        <v>12263</v>
      </c>
      <c r="AA1315">
        <v>0.76</v>
      </c>
      <c r="AB1315">
        <v>19</v>
      </c>
      <c r="AC1315">
        <v>12</v>
      </c>
      <c r="AD1315">
        <v>7</v>
      </c>
      <c r="AE1315">
        <v>63.16</v>
      </c>
      <c r="AF1315">
        <v>12</v>
      </c>
      <c r="AG1315">
        <v>9</v>
      </c>
      <c r="AH1315">
        <v>4</v>
      </c>
      <c r="AI1315">
        <v>6</v>
      </c>
    </row>
    <row r="1316" spans="1:35" x14ac:dyDescent="0.2">
      <c r="A1316" s="102">
        <v>3753</v>
      </c>
      <c r="B1316">
        <v>4631</v>
      </c>
      <c r="C1316" t="s">
        <v>1183</v>
      </c>
      <c r="D1316" t="s">
        <v>1003</v>
      </c>
      <c r="E1316">
        <v>2599</v>
      </c>
      <c r="F1316">
        <v>2630</v>
      </c>
      <c r="G1316">
        <v>400</v>
      </c>
      <c r="H1316" t="s">
        <v>981</v>
      </c>
      <c r="I1316">
        <v>6641</v>
      </c>
      <c r="J1316" t="s">
        <v>1521</v>
      </c>
      <c r="K1316" t="s">
        <v>986</v>
      </c>
      <c r="L1316">
        <v>1062</v>
      </c>
      <c r="M1316">
        <v>1052</v>
      </c>
      <c r="N1316">
        <v>1000</v>
      </c>
      <c r="O1316" t="s">
        <v>984</v>
      </c>
      <c r="P1316">
        <v>0.86275316769751798</v>
      </c>
      <c r="Q1316">
        <v>0.87443268358160098</v>
      </c>
      <c r="R1316">
        <v>0.36161475418202998</v>
      </c>
      <c r="S1316" s="15">
        <v>8.0473113876368504E-2</v>
      </c>
      <c r="T1316">
        <v>0.24251828600606401</v>
      </c>
      <c r="U1316">
        <v>0.24251828600606401</v>
      </c>
      <c r="V1316">
        <v>0.17656682751483299</v>
      </c>
      <c r="W1316">
        <v>1.4</v>
      </c>
      <c r="X1316">
        <v>0</v>
      </c>
      <c r="Y1316">
        <v>232972</v>
      </c>
      <c r="Z1316">
        <v>12943</v>
      </c>
      <c r="AA1316">
        <v>0.83</v>
      </c>
      <c r="AB1316">
        <v>18</v>
      </c>
      <c r="AC1316">
        <v>10</v>
      </c>
      <c r="AD1316">
        <v>8</v>
      </c>
      <c r="AE1316">
        <v>55.56</v>
      </c>
      <c r="AF1316">
        <v>10</v>
      </c>
      <c r="AG1316">
        <v>9</v>
      </c>
      <c r="AH1316">
        <v>3</v>
      </c>
      <c r="AI1316">
        <v>6</v>
      </c>
    </row>
    <row r="1317" spans="1:35" x14ac:dyDescent="0.2">
      <c r="A1317" s="102">
        <v>3933</v>
      </c>
      <c r="B1317">
        <v>1951</v>
      </c>
      <c r="C1317" t="s">
        <v>1298</v>
      </c>
      <c r="D1317" t="s">
        <v>990</v>
      </c>
      <c r="E1317">
        <v>2517</v>
      </c>
      <c r="F1317">
        <v>2467</v>
      </c>
      <c r="G1317">
        <v>400</v>
      </c>
      <c r="H1317" t="s">
        <v>984</v>
      </c>
      <c r="I1317">
        <v>7313</v>
      </c>
      <c r="J1317" t="s">
        <v>937</v>
      </c>
      <c r="K1317" t="s">
        <v>996</v>
      </c>
      <c r="L1317">
        <v>2788</v>
      </c>
      <c r="M1317">
        <v>2898</v>
      </c>
      <c r="N1317">
        <v>300</v>
      </c>
      <c r="O1317" t="s">
        <v>981</v>
      </c>
      <c r="P1317">
        <v>0.90038736016662801</v>
      </c>
      <c r="Q1317">
        <v>0.86815203512486705</v>
      </c>
      <c r="R1317">
        <v>0.11982304590703</v>
      </c>
      <c r="S1317" s="15">
        <v>8.7438287305305104E-2</v>
      </c>
      <c r="T1317">
        <v>-1.45051717814496</v>
      </c>
      <c r="U1317">
        <v>1.45051717814496</v>
      </c>
      <c r="V1317">
        <v>0.36812764927836</v>
      </c>
      <c r="W1317">
        <v>-5.37</v>
      </c>
      <c r="X1317">
        <v>13.5</v>
      </c>
      <c r="Y1317">
        <v>232753</v>
      </c>
      <c r="Z1317">
        <v>19396</v>
      </c>
      <c r="AA1317">
        <v>1.06</v>
      </c>
      <c r="AB1317">
        <v>12</v>
      </c>
      <c r="AC1317">
        <v>7</v>
      </c>
      <c r="AD1317">
        <v>5</v>
      </c>
      <c r="AE1317">
        <v>58.33</v>
      </c>
      <c r="AF1317">
        <v>13</v>
      </c>
      <c r="AG1317">
        <v>6</v>
      </c>
      <c r="AH1317">
        <v>0</v>
      </c>
      <c r="AI1317">
        <v>6</v>
      </c>
    </row>
    <row r="1318" spans="1:35" x14ac:dyDescent="0.2">
      <c r="A1318" s="102">
        <v>2806</v>
      </c>
      <c r="B1318">
        <v>4045</v>
      </c>
      <c r="C1318" t="s">
        <v>1228</v>
      </c>
      <c r="D1318" t="s">
        <v>1003</v>
      </c>
      <c r="E1318">
        <v>994</v>
      </c>
      <c r="F1318">
        <v>981</v>
      </c>
      <c r="G1318">
        <v>1000</v>
      </c>
      <c r="H1318" t="s">
        <v>981</v>
      </c>
      <c r="I1318">
        <v>9513</v>
      </c>
      <c r="J1318" t="s">
        <v>1138</v>
      </c>
      <c r="K1318" t="s">
        <v>1026</v>
      </c>
      <c r="L1318">
        <v>1903</v>
      </c>
      <c r="M1318">
        <v>1886</v>
      </c>
      <c r="N1318">
        <v>500</v>
      </c>
      <c r="O1318" t="s">
        <v>984</v>
      </c>
      <c r="P1318">
        <v>0.76035847575519799</v>
      </c>
      <c r="Q1318">
        <v>0.90058992425107298</v>
      </c>
      <c r="R1318">
        <v>0.48791831813275299</v>
      </c>
      <c r="S1318">
        <v>4.8086873239499298E-2</v>
      </c>
      <c r="T1318">
        <v>1.6602692186694901</v>
      </c>
      <c r="U1318">
        <v>1.6602692186694901</v>
      </c>
      <c r="V1318">
        <v>1.5087541633344199</v>
      </c>
      <c r="W1318">
        <v>10.72</v>
      </c>
      <c r="X1318">
        <v>4.03</v>
      </c>
      <c r="Y1318">
        <v>232513</v>
      </c>
      <c r="Z1318">
        <v>14532</v>
      </c>
      <c r="AA1318">
        <v>0.76</v>
      </c>
      <c r="AB1318">
        <v>16</v>
      </c>
      <c r="AC1318">
        <v>9</v>
      </c>
      <c r="AD1318">
        <v>7</v>
      </c>
      <c r="AE1318">
        <v>56.25</v>
      </c>
      <c r="AF1318">
        <v>13</v>
      </c>
      <c r="AG1318">
        <v>7</v>
      </c>
      <c r="AH1318">
        <v>4</v>
      </c>
      <c r="AI1318">
        <v>5</v>
      </c>
    </row>
    <row r="1319" spans="1:35" x14ac:dyDescent="0.2">
      <c r="A1319" s="102">
        <v>563</v>
      </c>
      <c r="B1319">
        <v>4631</v>
      </c>
      <c r="C1319" t="s">
        <v>1183</v>
      </c>
      <c r="D1319" t="s">
        <v>1003</v>
      </c>
      <c r="E1319">
        <v>2599</v>
      </c>
      <c r="F1319">
        <v>2630</v>
      </c>
      <c r="G1319">
        <v>400</v>
      </c>
      <c r="H1319" t="s">
        <v>981</v>
      </c>
      <c r="I1319">
        <v>9303</v>
      </c>
      <c r="J1319" t="s">
        <v>1279</v>
      </c>
      <c r="K1319" t="s">
        <v>1297</v>
      </c>
      <c r="L1319">
        <v>1269</v>
      </c>
      <c r="M1319">
        <v>1264</v>
      </c>
      <c r="N1319">
        <v>800</v>
      </c>
      <c r="O1319" t="s">
        <v>984</v>
      </c>
      <c r="P1319">
        <v>0.96052529502683104</v>
      </c>
      <c r="Q1319">
        <v>0.95225046169147698</v>
      </c>
      <c r="R1319">
        <v>3.1568393619284599E-4</v>
      </c>
      <c r="S1319" s="15">
        <v>7.5796783319900395E-4</v>
      </c>
      <c r="T1319">
        <v>1.4649868595823501</v>
      </c>
      <c r="U1319">
        <v>1.4649868595823501</v>
      </c>
      <c r="V1319">
        <v>1.54623377054253</v>
      </c>
      <c r="W1319">
        <v>4.93</v>
      </c>
      <c r="X1319">
        <v>3.88</v>
      </c>
      <c r="Y1319">
        <v>232106</v>
      </c>
      <c r="Z1319">
        <v>15474</v>
      </c>
      <c r="AA1319">
        <v>0.77</v>
      </c>
      <c r="AB1319">
        <v>15</v>
      </c>
      <c r="AC1319">
        <v>10</v>
      </c>
      <c r="AD1319">
        <v>5</v>
      </c>
      <c r="AE1319">
        <v>66.67</v>
      </c>
      <c r="AF1319">
        <v>10</v>
      </c>
      <c r="AG1319">
        <v>9</v>
      </c>
      <c r="AH1319">
        <v>4</v>
      </c>
      <c r="AI1319">
        <v>2</v>
      </c>
    </row>
    <row r="1320" spans="1:35" x14ac:dyDescent="0.2">
      <c r="A1320" s="102">
        <v>1992</v>
      </c>
      <c r="B1320">
        <v>5201</v>
      </c>
      <c r="C1320" t="s">
        <v>1274</v>
      </c>
      <c r="D1320" t="s">
        <v>980</v>
      </c>
      <c r="E1320">
        <v>2690</v>
      </c>
      <c r="F1320">
        <v>2673</v>
      </c>
      <c r="G1320">
        <v>400</v>
      </c>
      <c r="H1320" t="s">
        <v>984</v>
      </c>
      <c r="I1320">
        <v>6326</v>
      </c>
      <c r="J1320" t="s">
        <v>1629</v>
      </c>
      <c r="K1320" t="s">
        <v>992</v>
      </c>
      <c r="L1320">
        <v>1400</v>
      </c>
      <c r="M1320">
        <v>1411.5</v>
      </c>
      <c r="N1320">
        <v>800</v>
      </c>
      <c r="O1320" t="s">
        <v>981</v>
      </c>
      <c r="P1320">
        <v>0.90480382404180804</v>
      </c>
      <c r="Q1320">
        <v>0.92044101223856201</v>
      </c>
      <c r="R1320">
        <v>0.15328339025066301</v>
      </c>
      <c r="S1320">
        <v>8.6445581663347398E-2</v>
      </c>
      <c r="T1320">
        <v>-1.37372546959069</v>
      </c>
      <c r="U1320">
        <v>1.37372546959069</v>
      </c>
      <c r="V1320">
        <v>1.1456612370825701</v>
      </c>
      <c r="W1320">
        <v>-7.69</v>
      </c>
      <c r="X1320">
        <v>5.61</v>
      </c>
      <c r="Y1320">
        <v>232104</v>
      </c>
      <c r="Z1320">
        <v>13653</v>
      </c>
      <c r="AA1320">
        <v>0.67</v>
      </c>
      <c r="AB1320">
        <v>17</v>
      </c>
      <c r="AC1320">
        <v>10</v>
      </c>
      <c r="AD1320">
        <v>7</v>
      </c>
      <c r="AE1320">
        <v>58.82</v>
      </c>
      <c r="AF1320">
        <v>10</v>
      </c>
      <c r="AG1320">
        <v>7</v>
      </c>
      <c r="AH1320">
        <v>4</v>
      </c>
      <c r="AI1320">
        <v>6</v>
      </c>
    </row>
    <row r="1321" spans="1:35" x14ac:dyDescent="0.2">
      <c r="A1321" s="102">
        <v>3537</v>
      </c>
      <c r="B1321">
        <v>1417</v>
      </c>
      <c r="C1321" t="s">
        <v>1641</v>
      </c>
      <c r="D1321" t="s">
        <v>990</v>
      </c>
      <c r="E1321">
        <v>1485</v>
      </c>
      <c r="F1321">
        <v>1486</v>
      </c>
      <c r="G1321">
        <v>500</v>
      </c>
      <c r="H1321" t="s">
        <v>981</v>
      </c>
      <c r="I1321">
        <v>2587</v>
      </c>
      <c r="J1321" t="s">
        <v>1364</v>
      </c>
      <c r="K1321" t="s">
        <v>1006</v>
      </c>
      <c r="L1321">
        <v>4100</v>
      </c>
      <c r="M1321">
        <v>4075</v>
      </c>
      <c r="N1321">
        <v>200</v>
      </c>
      <c r="O1321" t="s">
        <v>984</v>
      </c>
      <c r="P1321">
        <v>0.74541683323878405</v>
      </c>
      <c r="Q1321">
        <v>0.88126142496851401</v>
      </c>
      <c r="R1321">
        <v>5.0679894525344903E-2</v>
      </c>
      <c r="S1321">
        <v>2.2559817972152099E-3</v>
      </c>
      <c r="T1321">
        <v>1.8550917918504199</v>
      </c>
      <c r="U1321">
        <v>1.8550917918504199</v>
      </c>
      <c r="V1321">
        <v>1.38735575270301</v>
      </c>
      <c r="W1321">
        <v>8.16</v>
      </c>
      <c r="X1321">
        <v>8.83</v>
      </c>
      <c r="Y1321">
        <v>232071</v>
      </c>
      <c r="Z1321">
        <v>12893</v>
      </c>
      <c r="AA1321">
        <v>0.66</v>
      </c>
      <c r="AB1321">
        <v>18</v>
      </c>
      <c r="AC1321">
        <v>10</v>
      </c>
      <c r="AD1321">
        <v>8</v>
      </c>
      <c r="AE1321">
        <v>55.56</v>
      </c>
      <c r="AF1321">
        <v>14</v>
      </c>
      <c r="AG1321">
        <v>7</v>
      </c>
      <c r="AH1321">
        <v>2</v>
      </c>
      <c r="AI1321">
        <v>9</v>
      </c>
    </row>
    <row r="1322" spans="1:35" x14ac:dyDescent="0.2">
      <c r="A1322" s="102">
        <v>2020</v>
      </c>
      <c r="B1322">
        <v>1959</v>
      </c>
      <c r="C1322" t="s">
        <v>1625</v>
      </c>
      <c r="D1322" t="s">
        <v>990</v>
      </c>
      <c r="E1322">
        <v>2965</v>
      </c>
      <c r="F1322">
        <v>2941</v>
      </c>
      <c r="G1322">
        <v>300</v>
      </c>
      <c r="H1322" t="s">
        <v>981</v>
      </c>
      <c r="I1322">
        <v>9005</v>
      </c>
      <c r="J1322" t="s">
        <v>1626</v>
      </c>
      <c r="K1322" t="s">
        <v>1065</v>
      </c>
      <c r="L1322">
        <v>1580</v>
      </c>
      <c r="M1322">
        <v>1587</v>
      </c>
      <c r="N1322">
        <v>600</v>
      </c>
      <c r="O1322" t="s">
        <v>984</v>
      </c>
      <c r="P1322">
        <v>0.56572994451650005</v>
      </c>
      <c r="Q1322">
        <v>0.91966728734824699</v>
      </c>
      <c r="R1322">
        <v>0.46405669973389502</v>
      </c>
      <c r="S1322" s="15">
        <v>5.7108707766475404E-3</v>
      </c>
      <c r="T1322">
        <v>1.7855096686418399</v>
      </c>
      <c r="U1322">
        <v>1.7855096686418399</v>
      </c>
      <c r="V1322">
        <v>1.8630751334028799</v>
      </c>
      <c r="W1322">
        <v>8.3000000000000007</v>
      </c>
      <c r="X1322">
        <v>7.92</v>
      </c>
      <c r="Y1322">
        <v>231678</v>
      </c>
      <c r="Z1322">
        <v>15445</v>
      </c>
      <c r="AA1322">
        <v>0.78</v>
      </c>
      <c r="AB1322">
        <v>15</v>
      </c>
      <c r="AC1322">
        <v>10</v>
      </c>
      <c r="AD1322">
        <v>5</v>
      </c>
      <c r="AE1322">
        <v>66.67</v>
      </c>
      <c r="AF1322">
        <v>11</v>
      </c>
      <c r="AG1322">
        <v>8</v>
      </c>
      <c r="AH1322">
        <v>4</v>
      </c>
      <c r="AI1322">
        <v>3</v>
      </c>
    </row>
    <row r="1323" spans="1:35" x14ac:dyDescent="0.2">
      <c r="A1323" s="102">
        <v>2617</v>
      </c>
      <c r="B1323">
        <v>3048</v>
      </c>
      <c r="C1323" t="s">
        <v>1226</v>
      </c>
      <c r="D1323" t="s">
        <v>1004</v>
      </c>
      <c r="E1323">
        <v>1026</v>
      </c>
      <c r="F1323">
        <v>1031</v>
      </c>
      <c r="G1323">
        <v>800</v>
      </c>
      <c r="H1323" t="s">
        <v>981</v>
      </c>
      <c r="I1323">
        <v>8316</v>
      </c>
      <c r="J1323" t="s">
        <v>1145</v>
      </c>
      <c r="K1323" t="s">
        <v>1024</v>
      </c>
      <c r="L1323">
        <v>2802</v>
      </c>
      <c r="M1323">
        <v>2805.5</v>
      </c>
      <c r="N1323">
        <v>300</v>
      </c>
      <c r="O1323" t="s">
        <v>984</v>
      </c>
      <c r="P1323">
        <v>0.64466875983336003</v>
      </c>
      <c r="Q1323">
        <v>0.90540977255434696</v>
      </c>
      <c r="R1323" s="15">
        <v>0.48516590425985001</v>
      </c>
      <c r="S1323">
        <v>5.5261525985582899E-2</v>
      </c>
      <c r="T1323">
        <v>2.0089441301817499</v>
      </c>
      <c r="U1323">
        <v>2.0089441301817499</v>
      </c>
      <c r="V1323">
        <v>2.3977717220446801</v>
      </c>
      <c r="W1323">
        <v>14.09</v>
      </c>
      <c r="X1323">
        <v>2</v>
      </c>
      <c r="Y1323">
        <v>231667</v>
      </c>
      <c r="Z1323">
        <v>12870</v>
      </c>
      <c r="AA1323">
        <v>0.72</v>
      </c>
      <c r="AB1323">
        <v>18</v>
      </c>
      <c r="AC1323">
        <v>13</v>
      </c>
      <c r="AD1323">
        <v>5</v>
      </c>
      <c r="AE1323">
        <v>72.22</v>
      </c>
      <c r="AF1323">
        <v>13</v>
      </c>
      <c r="AG1323">
        <v>8</v>
      </c>
      <c r="AH1323">
        <v>3</v>
      </c>
      <c r="AI1323">
        <v>7</v>
      </c>
    </row>
    <row r="1324" spans="1:35" x14ac:dyDescent="0.2">
      <c r="A1324" s="102">
        <v>361</v>
      </c>
      <c r="B1324">
        <v>6103</v>
      </c>
      <c r="C1324" t="s">
        <v>1643</v>
      </c>
      <c r="D1324" t="s">
        <v>992</v>
      </c>
      <c r="E1324">
        <v>4285</v>
      </c>
      <c r="F1324">
        <v>4245</v>
      </c>
      <c r="G1324">
        <v>200</v>
      </c>
      <c r="H1324" t="s">
        <v>981</v>
      </c>
      <c r="I1324">
        <v>6183</v>
      </c>
      <c r="J1324" t="s">
        <v>1154</v>
      </c>
      <c r="K1324" t="s">
        <v>993</v>
      </c>
      <c r="L1324">
        <v>1264</v>
      </c>
      <c r="M1324">
        <v>1259</v>
      </c>
      <c r="N1324">
        <v>700</v>
      </c>
      <c r="O1324" t="s">
        <v>984</v>
      </c>
      <c r="P1324">
        <v>0.94498106204716403</v>
      </c>
      <c r="Q1324">
        <v>0.95819413869748704</v>
      </c>
      <c r="R1324">
        <v>0.16188539480234701</v>
      </c>
      <c r="S1324">
        <v>3.08071234293125E-3</v>
      </c>
      <c r="T1324">
        <v>0.81254674452297204</v>
      </c>
      <c r="U1324">
        <v>0.81254674452297204</v>
      </c>
      <c r="V1324">
        <v>0.79330033653574905</v>
      </c>
      <c r="W1324">
        <v>3.79</v>
      </c>
      <c r="X1324">
        <v>3.8</v>
      </c>
      <c r="Y1324">
        <v>231503</v>
      </c>
      <c r="Z1324">
        <v>12861</v>
      </c>
      <c r="AA1324">
        <v>0.91</v>
      </c>
      <c r="AB1324">
        <v>18</v>
      </c>
      <c r="AC1324">
        <v>12</v>
      </c>
      <c r="AD1324">
        <v>6</v>
      </c>
      <c r="AE1324">
        <v>66.67</v>
      </c>
      <c r="AF1324">
        <v>9</v>
      </c>
      <c r="AG1324">
        <v>11</v>
      </c>
      <c r="AH1324">
        <v>3</v>
      </c>
      <c r="AI1324">
        <v>4</v>
      </c>
    </row>
    <row r="1325" spans="1:35" x14ac:dyDescent="0.2">
      <c r="A1325" s="102">
        <v>2773</v>
      </c>
      <c r="B1325">
        <v>3291</v>
      </c>
      <c r="C1325" t="s">
        <v>55</v>
      </c>
      <c r="D1325" t="s">
        <v>1000</v>
      </c>
      <c r="E1325">
        <v>1320</v>
      </c>
      <c r="F1325">
        <v>1382</v>
      </c>
      <c r="G1325">
        <v>700</v>
      </c>
      <c r="H1325" t="s">
        <v>981</v>
      </c>
      <c r="I1325">
        <v>4183</v>
      </c>
      <c r="J1325" t="s">
        <v>1122</v>
      </c>
      <c r="K1325" t="s">
        <v>1003</v>
      </c>
      <c r="L1325">
        <v>1879</v>
      </c>
      <c r="M1325">
        <v>1889</v>
      </c>
      <c r="N1325">
        <v>500</v>
      </c>
      <c r="O1325" t="s">
        <v>984</v>
      </c>
      <c r="P1325">
        <v>0.80782429727680305</v>
      </c>
      <c r="Q1325">
        <v>0.90144855057380702</v>
      </c>
      <c r="R1325">
        <v>0.115332484511616</v>
      </c>
      <c r="S1325">
        <v>7.5450266233505203E-2</v>
      </c>
      <c r="T1325">
        <v>0.83916966316538</v>
      </c>
      <c r="U1325">
        <v>0.83916966316538</v>
      </c>
      <c r="V1325">
        <v>0.91656898716840796</v>
      </c>
      <c r="W1325">
        <v>4.93</v>
      </c>
      <c r="X1325">
        <v>2.42</v>
      </c>
      <c r="Y1325">
        <v>231467</v>
      </c>
      <c r="Z1325">
        <v>19289</v>
      </c>
      <c r="AA1325">
        <v>0.9</v>
      </c>
      <c r="AB1325">
        <v>12</v>
      </c>
      <c r="AC1325">
        <v>7</v>
      </c>
      <c r="AD1325">
        <v>5</v>
      </c>
      <c r="AE1325">
        <v>58.33</v>
      </c>
      <c r="AF1325">
        <v>11</v>
      </c>
      <c r="AG1325">
        <v>6</v>
      </c>
      <c r="AH1325">
        <v>2</v>
      </c>
      <c r="AI1325">
        <v>4</v>
      </c>
    </row>
    <row r="1326" spans="1:35" x14ac:dyDescent="0.2">
      <c r="A1326" s="102">
        <v>2563</v>
      </c>
      <c r="B1326">
        <v>1417</v>
      </c>
      <c r="C1326" t="s">
        <v>1641</v>
      </c>
      <c r="D1326" t="s">
        <v>990</v>
      </c>
      <c r="E1326">
        <v>1485</v>
      </c>
      <c r="F1326">
        <v>1486</v>
      </c>
      <c r="G1326">
        <v>700</v>
      </c>
      <c r="H1326" t="s">
        <v>981</v>
      </c>
      <c r="I1326">
        <v>4004</v>
      </c>
      <c r="J1326" t="s">
        <v>1121</v>
      </c>
      <c r="K1326" t="s">
        <v>1003</v>
      </c>
      <c r="L1326">
        <v>2150</v>
      </c>
      <c r="M1326">
        <v>2185</v>
      </c>
      <c r="N1326">
        <v>500</v>
      </c>
      <c r="O1326" t="s">
        <v>984</v>
      </c>
      <c r="P1326">
        <v>0.73785213640533598</v>
      </c>
      <c r="Q1326">
        <v>0.90669003507780599</v>
      </c>
      <c r="R1326">
        <v>0.10512588089655001</v>
      </c>
      <c r="S1326" s="15">
        <v>1.6717428841597201E-2</v>
      </c>
      <c r="T1326">
        <v>1.95098181504524</v>
      </c>
      <c r="U1326">
        <v>1.95098181504524</v>
      </c>
      <c r="V1326">
        <v>0.47564507838197601</v>
      </c>
      <c r="W1326">
        <v>10.93</v>
      </c>
      <c r="X1326">
        <v>4.79</v>
      </c>
      <c r="Y1326">
        <v>231289</v>
      </c>
      <c r="Z1326">
        <v>12173</v>
      </c>
      <c r="AA1326">
        <v>0.55000000000000004</v>
      </c>
      <c r="AB1326">
        <v>19</v>
      </c>
      <c r="AC1326">
        <v>10</v>
      </c>
      <c r="AD1326">
        <v>9</v>
      </c>
      <c r="AE1326">
        <v>52.63</v>
      </c>
      <c r="AF1326">
        <v>10</v>
      </c>
      <c r="AG1326">
        <v>10</v>
      </c>
      <c r="AH1326">
        <v>6</v>
      </c>
      <c r="AI1326">
        <v>3</v>
      </c>
    </row>
    <row r="1327" spans="1:35" x14ac:dyDescent="0.2">
      <c r="A1327" s="102">
        <v>4324</v>
      </c>
      <c r="B1327">
        <v>9064</v>
      </c>
      <c r="C1327" t="s">
        <v>2837</v>
      </c>
      <c r="D1327" t="s">
        <v>1065</v>
      </c>
      <c r="E1327">
        <v>1910</v>
      </c>
      <c r="F1327">
        <v>1937</v>
      </c>
      <c r="G1327">
        <v>500</v>
      </c>
      <c r="H1327" t="s">
        <v>981</v>
      </c>
      <c r="I1327">
        <v>9956</v>
      </c>
      <c r="J1327" t="s">
        <v>939</v>
      </c>
      <c r="K1327" t="s">
        <v>1004</v>
      </c>
      <c r="L1327">
        <v>1948</v>
      </c>
      <c r="M1327">
        <v>1976</v>
      </c>
      <c r="N1327">
        <v>500</v>
      </c>
      <c r="O1327" t="s">
        <v>984</v>
      </c>
      <c r="P1327">
        <v>0.80304849942648304</v>
      </c>
      <c r="Q1327">
        <v>0.85255636665394596</v>
      </c>
      <c r="R1327">
        <v>0.477376442308803</v>
      </c>
      <c r="S1327" s="15">
        <v>7.3563364488326496E-2</v>
      </c>
      <c r="T1327">
        <v>0.20938926332840699</v>
      </c>
      <c r="U1327">
        <v>0.20938926332840699</v>
      </c>
      <c r="V1327">
        <v>0.100021850953475</v>
      </c>
      <c r="W1327">
        <v>1.29</v>
      </c>
      <c r="X1327">
        <v>1.97</v>
      </c>
      <c r="Y1327">
        <v>231163</v>
      </c>
      <c r="Z1327">
        <v>19264</v>
      </c>
      <c r="AA1327">
        <v>0.96</v>
      </c>
      <c r="AB1327">
        <v>12</v>
      </c>
      <c r="AC1327">
        <v>7</v>
      </c>
      <c r="AD1327">
        <v>5</v>
      </c>
      <c r="AE1327">
        <v>58.33</v>
      </c>
      <c r="AF1327">
        <v>10</v>
      </c>
      <c r="AG1327">
        <v>7</v>
      </c>
      <c r="AH1327">
        <v>4</v>
      </c>
      <c r="AI1327">
        <v>1</v>
      </c>
    </row>
    <row r="1328" spans="1:35" x14ac:dyDescent="0.2">
      <c r="A1328" s="102">
        <v>3844</v>
      </c>
      <c r="B1328">
        <v>6971</v>
      </c>
      <c r="C1328" t="s">
        <v>632</v>
      </c>
      <c r="D1328" t="s">
        <v>986</v>
      </c>
      <c r="E1328">
        <v>5745</v>
      </c>
      <c r="F1328">
        <v>5656</v>
      </c>
      <c r="G1328">
        <v>100</v>
      </c>
      <c r="H1328" t="s">
        <v>984</v>
      </c>
      <c r="I1328">
        <v>8060</v>
      </c>
      <c r="J1328" t="s">
        <v>844</v>
      </c>
      <c r="K1328" t="s">
        <v>988</v>
      </c>
      <c r="L1328">
        <v>2115</v>
      </c>
      <c r="M1328">
        <v>2092</v>
      </c>
      <c r="N1328">
        <v>300</v>
      </c>
      <c r="O1328" t="s">
        <v>981</v>
      </c>
      <c r="P1328">
        <v>0.90713129948299098</v>
      </c>
      <c r="Q1328">
        <v>0.87144167456079102</v>
      </c>
      <c r="R1328">
        <v>0.29237688839331999</v>
      </c>
      <c r="S1328" s="15">
        <v>5.85337273731487E-2</v>
      </c>
      <c r="T1328">
        <v>-0.93357363336230703</v>
      </c>
      <c r="U1328">
        <v>0.93357363336230703</v>
      </c>
      <c r="V1328">
        <v>0.65869888859933501</v>
      </c>
      <c r="W1328">
        <v>-4.54</v>
      </c>
      <c r="X1328">
        <v>10.96</v>
      </c>
      <c r="Y1328">
        <v>230992</v>
      </c>
      <c r="Z1328">
        <v>19249</v>
      </c>
      <c r="AA1328">
        <v>1.41</v>
      </c>
      <c r="AB1328">
        <v>12</v>
      </c>
      <c r="AC1328">
        <v>10</v>
      </c>
      <c r="AD1328">
        <v>2</v>
      </c>
      <c r="AE1328">
        <v>83.33</v>
      </c>
      <c r="AF1328">
        <v>13</v>
      </c>
      <c r="AG1328">
        <v>5</v>
      </c>
      <c r="AH1328">
        <v>1</v>
      </c>
      <c r="AI1328">
        <v>6</v>
      </c>
    </row>
    <row r="1329" spans="1:35" x14ac:dyDescent="0.2">
      <c r="A1329" s="102">
        <v>197</v>
      </c>
      <c r="B1329">
        <v>4324</v>
      </c>
      <c r="C1329" t="s">
        <v>1159</v>
      </c>
      <c r="D1329" t="s">
        <v>993</v>
      </c>
      <c r="E1329">
        <v>2249</v>
      </c>
      <c r="F1329">
        <v>2231</v>
      </c>
      <c r="G1329">
        <v>400</v>
      </c>
      <c r="H1329" t="s">
        <v>984</v>
      </c>
      <c r="I1329">
        <v>9716</v>
      </c>
      <c r="J1329" t="s">
        <v>1128</v>
      </c>
      <c r="K1329" t="s">
        <v>993</v>
      </c>
      <c r="L1329">
        <v>868</v>
      </c>
      <c r="M1329">
        <v>867</v>
      </c>
      <c r="N1329">
        <v>1000</v>
      </c>
      <c r="O1329" t="s">
        <v>981</v>
      </c>
      <c r="P1329">
        <v>0.94888566355483295</v>
      </c>
      <c r="Q1329">
        <v>0.96476039401054003</v>
      </c>
      <c r="R1329">
        <v>0.35554846569497101</v>
      </c>
      <c r="S1329">
        <v>3.4946021207869098E-2</v>
      </c>
      <c r="T1329">
        <v>-1.0009452170889199</v>
      </c>
      <c r="U1329">
        <v>1.0009452170889199</v>
      </c>
      <c r="V1329">
        <v>0.76648216787607204</v>
      </c>
      <c r="W1329">
        <v>-5.99</v>
      </c>
      <c r="X1329">
        <v>2.85</v>
      </c>
      <c r="Y1329">
        <v>230809</v>
      </c>
      <c r="Z1329">
        <v>17755</v>
      </c>
      <c r="AA1329">
        <v>0.88</v>
      </c>
      <c r="AB1329">
        <v>13</v>
      </c>
      <c r="AC1329">
        <v>8</v>
      </c>
      <c r="AD1329">
        <v>5</v>
      </c>
      <c r="AE1329">
        <v>61.54</v>
      </c>
      <c r="AF1329">
        <v>11</v>
      </c>
      <c r="AG1329">
        <v>6</v>
      </c>
      <c r="AH1329">
        <v>4</v>
      </c>
      <c r="AI1329">
        <v>3</v>
      </c>
    </row>
    <row r="1330" spans="1:35" x14ac:dyDescent="0.2">
      <c r="A1330" s="102">
        <v>1891</v>
      </c>
      <c r="B1330">
        <v>3591</v>
      </c>
      <c r="C1330" t="s">
        <v>544</v>
      </c>
      <c r="D1330" t="s">
        <v>1199</v>
      </c>
      <c r="E1330">
        <v>2139</v>
      </c>
      <c r="F1330">
        <v>2086</v>
      </c>
      <c r="G1330">
        <v>500</v>
      </c>
      <c r="H1330" t="s">
        <v>984</v>
      </c>
      <c r="I1330">
        <v>7224</v>
      </c>
      <c r="J1330" t="s">
        <v>639</v>
      </c>
      <c r="K1330" t="s">
        <v>996</v>
      </c>
      <c r="L1330">
        <v>1051</v>
      </c>
      <c r="M1330">
        <v>1032</v>
      </c>
      <c r="N1330">
        <v>1000</v>
      </c>
      <c r="O1330" t="s">
        <v>981</v>
      </c>
      <c r="P1330">
        <v>0.90696157575621905</v>
      </c>
      <c r="Q1330">
        <v>0.92298954561886404</v>
      </c>
      <c r="R1330">
        <v>0.13558293873927901</v>
      </c>
      <c r="S1330">
        <v>2.2038919441676501E-2</v>
      </c>
      <c r="T1330">
        <v>-0.53690599716577703</v>
      </c>
      <c r="U1330">
        <v>0.53690599716577703</v>
      </c>
      <c r="V1330">
        <v>0.25059969664668702</v>
      </c>
      <c r="W1330">
        <v>-2.2599999999999998</v>
      </c>
      <c r="X1330">
        <v>1.05</v>
      </c>
      <c r="Y1330">
        <v>230678</v>
      </c>
      <c r="Z1330">
        <v>16477</v>
      </c>
      <c r="AA1330">
        <v>0.78</v>
      </c>
      <c r="AB1330">
        <v>14</v>
      </c>
      <c r="AC1330">
        <v>8</v>
      </c>
      <c r="AD1330">
        <v>6</v>
      </c>
      <c r="AE1330">
        <v>57.14</v>
      </c>
      <c r="AF1330">
        <v>16</v>
      </c>
      <c r="AG1330">
        <v>5</v>
      </c>
      <c r="AH1330">
        <v>3</v>
      </c>
      <c r="AI1330">
        <v>6</v>
      </c>
    </row>
    <row r="1331" spans="1:35" x14ac:dyDescent="0.2">
      <c r="A1331" s="102">
        <v>2141</v>
      </c>
      <c r="B1331">
        <v>5711</v>
      </c>
      <c r="C1331" t="s">
        <v>1398</v>
      </c>
      <c r="D1331" t="s">
        <v>994</v>
      </c>
      <c r="E1331">
        <v>2248</v>
      </c>
      <c r="F1331">
        <v>2268</v>
      </c>
      <c r="G1331">
        <v>400</v>
      </c>
      <c r="H1331" t="s">
        <v>981</v>
      </c>
      <c r="I1331">
        <v>9024</v>
      </c>
      <c r="J1331" t="s">
        <v>1642</v>
      </c>
      <c r="K1331" t="s">
        <v>1065</v>
      </c>
      <c r="L1331">
        <v>1272</v>
      </c>
      <c r="M1331">
        <v>1295</v>
      </c>
      <c r="N1331">
        <v>700</v>
      </c>
      <c r="O1331" t="s">
        <v>984</v>
      </c>
      <c r="P1331">
        <v>0.90075194350488896</v>
      </c>
      <c r="Q1331">
        <v>0.916986322770455</v>
      </c>
      <c r="R1331">
        <v>0.300702000117476</v>
      </c>
      <c r="S1331">
        <v>4.7624821200042702E-2</v>
      </c>
      <c r="T1331">
        <v>1.1182440423311499</v>
      </c>
      <c r="U1331">
        <v>1.1182440423311499</v>
      </c>
      <c r="V1331">
        <v>1.3138331108722801</v>
      </c>
      <c r="W1331">
        <v>4.68</v>
      </c>
      <c r="X1331">
        <v>0.08</v>
      </c>
      <c r="Y1331">
        <v>230644</v>
      </c>
      <c r="Z1331">
        <v>19220</v>
      </c>
      <c r="AA1331">
        <v>0.92</v>
      </c>
      <c r="AB1331">
        <v>12</v>
      </c>
      <c r="AC1331">
        <v>8</v>
      </c>
      <c r="AD1331">
        <v>4</v>
      </c>
      <c r="AE1331">
        <v>66.67</v>
      </c>
      <c r="AF1331">
        <v>11</v>
      </c>
      <c r="AG1331">
        <v>7</v>
      </c>
      <c r="AH1331">
        <v>3</v>
      </c>
      <c r="AI1331">
        <v>2</v>
      </c>
    </row>
    <row r="1332" spans="1:35" x14ac:dyDescent="0.2">
      <c r="A1332" s="102">
        <v>2152</v>
      </c>
      <c r="B1332">
        <v>4183</v>
      </c>
      <c r="C1332" t="s">
        <v>1122</v>
      </c>
      <c r="D1332" t="s">
        <v>1003</v>
      </c>
      <c r="E1332">
        <v>1879</v>
      </c>
      <c r="F1332">
        <v>1889</v>
      </c>
      <c r="G1332">
        <v>500</v>
      </c>
      <c r="H1332" t="s">
        <v>984</v>
      </c>
      <c r="I1332">
        <v>5021</v>
      </c>
      <c r="J1332" t="s">
        <v>1548</v>
      </c>
      <c r="K1332" t="s">
        <v>1185</v>
      </c>
      <c r="L1332">
        <v>1600</v>
      </c>
      <c r="M1332">
        <v>1596</v>
      </c>
      <c r="N1332">
        <v>600</v>
      </c>
      <c r="O1332" t="s">
        <v>981</v>
      </c>
      <c r="P1332">
        <v>0.688052692955061</v>
      </c>
      <c r="Q1332">
        <v>0.91682461358057099</v>
      </c>
      <c r="R1332">
        <v>0.458298500587075</v>
      </c>
      <c r="S1332">
        <v>1.9234357904645099E-2</v>
      </c>
      <c r="T1332">
        <v>-0.90371232496749998</v>
      </c>
      <c r="U1332">
        <v>0.90371232496749998</v>
      </c>
      <c r="V1332">
        <v>0.73732978181238895</v>
      </c>
      <c r="W1332">
        <v>-9.0299999999999994</v>
      </c>
      <c r="X1332">
        <v>1.39</v>
      </c>
      <c r="Y1332">
        <v>230633</v>
      </c>
      <c r="Z1332">
        <v>14415</v>
      </c>
      <c r="AA1332">
        <v>0.62</v>
      </c>
      <c r="AB1332">
        <v>16</v>
      </c>
      <c r="AC1332">
        <v>10</v>
      </c>
      <c r="AD1332">
        <v>6</v>
      </c>
      <c r="AE1332">
        <v>62.5</v>
      </c>
      <c r="AF1332">
        <v>8</v>
      </c>
      <c r="AG1332">
        <v>9</v>
      </c>
      <c r="AH1332">
        <v>5</v>
      </c>
      <c r="AI1332">
        <v>2</v>
      </c>
    </row>
    <row r="1333" spans="1:35" x14ac:dyDescent="0.2">
      <c r="A1333" s="102">
        <v>3994</v>
      </c>
      <c r="B1333">
        <v>2587</v>
      </c>
      <c r="C1333" t="s">
        <v>1364</v>
      </c>
      <c r="D1333" t="s">
        <v>1006</v>
      </c>
      <c r="E1333">
        <v>4100</v>
      </c>
      <c r="F1333">
        <v>4075</v>
      </c>
      <c r="G1333">
        <v>200</v>
      </c>
      <c r="H1333" t="s">
        <v>981</v>
      </c>
      <c r="I1333">
        <v>4004</v>
      </c>
      <c r="J1333" t="s">
        <v>1121</v>
      </c>
      <c r="K1333" t="s">
        <v>1003</v>
      </c>
      <c r="L1333">
        <v>2150</v>
      </c>
      <c r="M1333">
        <v>2185</v>
      </c>
      <c r="N1333">
        <v>400</v>
      </c>
      <c r="O1333" t="s">
        <v>984</v>
      </c>
      <c r="P1333">
        <v>0.80790501038144003</v>
      </c>
      <c r="Q1333">
        <v>0.86603202477550401</v>
      </c>
      <c r="R1333">
        <v>8.1501546180839296E-2</v>
      </c>
      <c r="S1333">
        <v>2.43042460153134E-3</v>
      </c>
      <c r="T1333">
        <v>0.445340707159112</v>
      </c>
      <c r="U1333">
        <v>0.445340707159112</v>
      </c>
      <c r="V1333">
        <v>0.54802317499421405</v>
      </c>
      <c r="W1333">
        <v>2.88</v>
      </c>
      <c r="X1333">
        <v>7.24</v>
      </c>
      <c r="Y1333">
        <v>230488</v>
      </c>
      <c r="Z1333">
        <v>17730</v>
      </c>
      <c r="AA1333">
        <v>0.83</v>
      </c>
      <c r="AB1333">
        <v>13</v>
      </c>
      <c r="AC1333">
        <v>7</v>
      </c>
      <c r="AD1333">
        <v>6</v>
      </c>
      <c r="AE1333">
        <v>53.85</v>
      </c>
      <c r="AF1333">
        <v>10</v>
      </c>
      <c r="AG1333">
        <v>6</v>
      </c>
      <c r="AH1333">
        <v>5</v>
      </c>
      <c r="AI1333">
        <v>2</v>
      </c>
    </row>
    <row r="1334" spans="1:35" x14ac:dyDescent="0.2">
      <c r="A1334" s="102">
        <v>3173</v>
      </c>
      <c r="B1334">
        <v>6471</v>
      </c>
      <c r="C1334" t="s">
        <v>877</v>
      </c>
      <c r="D1334" t="s">
        <v>992</v>
      </c>
      <c r="E1334">
        <v>742</v>
      </c>
      <c r="F1334">
        <v>738</v>
      </c>
      <c r="G1334">
        <v>1200</v>
      </c>
      <c r="H1334" t="s">
        <v>984</v>
      </c>
      <c r="I1334">
        <v>9715</v>
      </c>
      <c r="J1334" t="s">
        <v>1239</v>
      </c>
      <c r="K1334" t="s">
        <v>993</v>
      </c>
      <c r="L1334">
        <v>2170</v>
      </c>
      <c r="M1334">
        <v>2208</v>
      </c>
      <c r="N1334">
        <v>400</v>
      </c>
      <c r="O1334" t="s">
        <v>981</v>
      </c>
      <c r="P1334">
        <v>0.90018267135771002</v>
      </c>
      <c r="Q1334">
        <v>0.89166439425534705</v>
      </c>
      <c r="R1334">
        <v>6.5346084986663097E-2</v>
      </c>
      <c r="S1334">
        <v>3.7341702791857202E-2</v>
      </c>
      <c r="T1334">
        <v>-0.443704047712498</v>
      </c>
      <c r="U1334">
        <v>0.443704047712498</v>
      </c>
      <c r="V1334">
        <v>0.32497162731120799</v>
      </c>
      <c r="W1334">
        <v>-3.07</v>
      </c>
      <c r="X1334">
        <v>0.27</v>
      </c>
      <c r="Y1334">
        <v>230403</v>
      </c>
      <c r="Z1334">
        <v>13553</v>
      </c>
      <c r="AA1334">
        <v>0.65</v>
      </c>
      <c r="AB1334">
        <v>17</v>
      </c>
      <c r="AC1334">
        <v>8</v>
      </c>
      <c r="AD1334">
        <v>9</v>
      </c>
      <c r="AE1334">
        <v>47.06</v>
      </c>
      <c r="AF1334">
        <v>10</v>
      </c>
      <c r="AG1334">
        <v>8</v>
      </c>
      <c r="AH1334">
        <v>4</v>
      </c>
      <c r="AI1334">
        <v>5</v>
      </c>
    </row>
    <row r="1335" spans="1:35" x14ac:dyDescent="0.2">
      <c r="A1335" s="102">
        <v>2396</v>
      </c>
      <c r="B1335">
        <v>5406</v>
      </c>
      <c r="C1335" t="s">
        <v>1238</v>
      </c>
      <c r="D1335" t="s">
        <v>1022</v>
      </c>
      <c r="E1335">
        <v>374</v>
      </c>
      <c r="F1335">
        <v>367</v>
      </c>
      <c r="G1335">
        <v>2100</v>
      </c>
      <c r="H1335" t="s">
        <v>984</v>
      </c>
      <c r="I1335">
        <v>9602</v>
      </c>
      <c r="J1335" t="s">
        <v>1650</v>
      </c>
      <c r="K1335" t="s">
        <v>983</v>
      </c>
      <c r="L1335">
        <v>3720</v>
      </c>
      <c r="M1335">
        <v>3785</v>
      </c>
      <c r="N1335">
        <v>200</v>
      </c>
      <c r="O1335" t="s">
        <v>981</v>
      </c>
      <c r="P1335">
        <v>0.73922217751845598</v>
      </c>
      <c r="Q1335">
        <v>0.91051353938046997</v>
      </c>
      <c r="R1335">
        <v>0.32109599270216199</v>
      </c>
      <c r="S1335">
        <v>6.0601668073432202E-2</v>
      </c>
      <c r="T1335">
        <v>-1.10853355778378</v>
      </c>
      <c r="U1335">
        <v>1.10853355778378</v>
      </c>
      <c r="V1335">
        <v>0.69236789316952296</v>
      </c>
      <c r="W1335">
        <v>-11.62</v>
      </c>
      <c r="X1335">
        <v>1.81</v>
      </c>
      <c r="Y1335">
        <v>229971</v>
      </c>
      <c r="Z1335">
        <v>9999</v>
      </c>
      <c r="AA1335">
        <v>0.48</v>
      </c>
      <c r="AB1335">
        <v>23</v>
      </c>
      <c r="AC1335">
        <v>13</v>
      </c>
      <c r="AD1335">
        <v>10</v>
      </c>
      <c r="AE1335">
        <v>56.52</v>
      </c>
      <c r="AF1335">
        <v>9</v>
      </c>
      <c r="AG1335">
        <v>12</v>
      </c>
      <c r="AH1335">
        <v>10</v>
      </c>
      <c r="AI1335">
        <v>1</v>
      </c>
    </row>
    <row r="1336" spans="1:35" x14ac:dyDescent="0.2">
      <c r="A1336" s="102">
        <v>3751</v>
      </c>
      <c r="B1336">
        <v>5423</v>
      </c>
      <c r="C1336" t="s">
        <v>1556</v>
      </c>
      <c r="D1336" t="s">
        <v>1022</v>
      </c>
      <c r="E1336">
        <v>707</v>
      </c>
      <c r="F1336">
        <v>700</v>
      </c>
      <c r="G1336">
        <v>1300</v>
      </c>
      <c r="H1336" t="s">
        <v>984</v>
      </c>
      <c r="I1336">
        <v>6302</v>
      </c>
      <c r="J1336" t="s">
        <v>1180</v>
      </c>
      <c r="K1336" t="s">
        <v>992</v>
      </c>
      <c r="L1336">
        <v>2291</v>
      </c>
      <c r="M1336">
        <v>2288</v>
      </c>
      <c r="N1336">
        <v>400</v>
      </c>
      <c r="O1336" t="s">
        <v>981</v>
      </c>
      <c r="P1336">
        <v>0.69688669052083596</v>
      </c>
      <c r="Q1336">
        <v>0.87459835632984695</v>
      </c>
      <c r="R1336">
        <v>0.143355538243092</v>
      </c>
      <c r="S1336" s="15">
        <v>9.0019213305774101E-2</v>
      </c>
      <c r="T1336">
        <v>-0.21264952146166999</v>
      </c>
      <c r="U1336">
        <v>0.21264952146166999</v>
      </c>
      <c r="V1336">
        <v>0.21749719810629101</v>
      </c>
      <c r="W1336">
        <v>-1.78</v>
      </c>
      <c r="X1336">
        <v>0.56999999999999995</v>
      </c>
      <c r="Y1336">
        <v>229966</v>
      </c>
      <c r="Z1336">
        <v>12103</v>
      </c>
      <c r="AA1336">
        <v>0.66</v>
      </c>
      <c r="AB1336">
        <v>19</v>
      </c>
      <c r="AC1336">
        <v>10</v>
      </c>
      <c r="AD1336">
        <v>9</v>
      </c>
      <c r="AE1336">
        <v>52.63</v>
      </c>
      <c r="AF1336">
        <v>12</v>
      </c>
      <c r="AG1336">
        <v>7</v>
      </c>
      <c r="AH1336">
        <v>4</v>
      </c>
      <c r="AI1336">
        <v>8</v>
      </c>
    </row>
    <row r="1337" spans="1:35" x14ac:dyDescent="0.2">
      <c r="A1337" s="102">
        <v>4184</v>
      </c>
      <c r="B1337">
        <v>4502</v>
      </c>
      <c r="C1337" t="s">
        <v>1195</v>
      </c>
      <c r="D1337" t="s">
        <v>1001</v>
      </c>
      <c r="E1337">
        <v>4001</v>
      </c>
      <c r="F1337">
        <v>4023</v>
      </c>
      <c r="G1337">
        <v>200</v>
      </c>
      <c r="H1337" t="s">
        <v>981</v>
      </c>
      <c r="I1337">
        <v>6923</v>
      </c>
      <c r="J1337" t="s">
        <v>54</v>
      </c>
      <c r="K1337" t="s">
        <v>986</v>
      </c>
      <c r="L1337">
        <v>2424</v>
      </c>
      <c r="M1337">
        <v>2450</v>
      </c>
      <c r="N1337">
        <v>300</v>
      </c>
      <c r="O1337" t="s">
        <v>984</v>
      </c>
      <c r="P1337">
        <v>0.90784810740581101</v>
      </c>
      <c r="Q1337">
        <v>0.85845870755903597</v>
      </c>
      <c r="R1337">
        <v>1.89179363281449E-2</v>
      </c>
      <c r="S1337">
        <v>3.3784941288081502E-2</v>
      </c>
      <c r="T1337">
        <v>1.58156669894567</v>
      </c>
      <c r="U1337">
        <v>1.58156669894567</v>
      </c>
      <c r="V1337">
        <v>2.2893710267100702</v>
      </c>
      <c r="W1337">
        <v>6.84</v>
      </c>
      <c r="X1337">
        <v>8.65</v>
      </c>
      <c r="Y1337">
        <v>229508</v>
      </c>
      <c r="Z1337">
        <v>25501</v>
      </c>
      <c r="AA1337">
        <v>1.24</v>
      </c>
      <c r="AB1337">
        <v>9</v>
      </c>
      <c r="AC1337">
        <v>7</v>
      </c>
      <c r="AD1337">
        <v>2</v>
      </c>
      <c r="AE1337">
        <v>77.78</v>
      </c>
      <c r="AF1337">
        <v>10</v>
      </c>
      <c r="AG1337">
        <v>5</v>
      </c>
      <c r="AH1337">
        <v>2</v>
      </c>
      <c r="AI1337">
        <v>2</v>
      </c>
    </row>
    <row r="1338" spans="1:35" x14ac:dyDescent="0.2">
      <c r="A1338" s="102">
        <v>761</v>
      </c>
      <c r="B1338">
        <v>3291</v>
      </c>
      <c r="C1338" t="s">
        <v>55</v>
      </c>
      <c r="D1338" t="s">
        <v>1000</v>
      </c>
      <c r="E1338">
        <v>1320</v>
      </c>
      <c r="F1338">
        <v>1382</v>
      </c>
      <c r="G1338">
        <v>600</v>
      </c>
      <c r="H1338" t="s">
        <v>981</v>
      </c>
      <c r="I1338">
        <v>8309</v>
      </c>
      <c r="J1338" t="s">
        <v>695</v>
      </c>
      <c r="K1338" t="s">
        <v>1024</v>
      </c>
      <c r="L1338">
        <v>2921</v>
      </c>
      <c r="M1338">
        <v>2892</v>
      </c>
      <c r="N1338">
        <v>300</v>
      </c>
      <c r="O1338" t="s">
        <v>984</v>
      </c>
      <c r="P1338">
        <v>0.85642892637037604</v>
      </c>
      <c r="Q1338">
        <v>0.94686075112458301</v>
      </c>
      <c r="R1338">
        <v>8.78760581714547E-4</v>
      </c>
      <c r="S1338">
        <v>5.5428633239890798E-3</v>
      </c>
      <c r="T1338">
        <v>1.17971173795635</v>
      </c>
      <c r="U1338">
        <v>1.17971173795635</v>
      </c>
      <c r="V1338">
        <v>0.90538288353581498</v>
      </c>
      <c r="W1338">
        <v>5.84</v>
      </c>
      <c r="X1338">
        <v>4.43</v>
      </c>
      <c r="Y1338">
        <v>229447</v>
      </c>
      <c r="Z1338">
        <v>16389</v>
      </c>
      <c r="AA1338">
        <v>0.97</v>
      </c>
      <c r="AB1338">
        <v>14</v>
      </c>
      <c r="AC1338">
        <v>10</v>
      </c>
      <c r="AD1338">
        <v>4</v>
      </c>
      <c r="AE1338">
        <v>71.430000000000007</v>
      </c>
      <c r="AF1338">
        <v>13</v>
      </c>
      <c r="AG1338">
        <v>5</v>
      </c>
      <c r="AH1338">
        <v>1</v>
      </c>
      <c r="AI1338">
        <v>8</v>
      </c>
    </row>
    <row r="1339" spans="1:35" x14ac:dyDescent="0.2">
      <c r="A1339" s="102">
        <v>541</v>
      </c>
      <c r="B1339">
        <v>3231</v>
      </c>
      <c r="C1339" t="s">
        <v>378</v>
      </c>
      <c r="D1339" t="s">
        <v>1000</v>
      </c>
      <c r="E1339">
        <v>1770</v>
      </c>
      <c r="F1339">
        <v>1768</v>
      </c>
      <c r="G1339">
        <v>600</v>
      </c>
      <c r="H1339" t="s">
        <v>981</v>
      </c>
      <c r="I1339">
        <v>8304</v>
      </c>
      <c r="J1339" t="s">
        <v>1235</v>
      </c>
      <c r="K1339" t="s">
        <v>1024</v>
      </c>
      <c r="L1339">
        <v>1760</v>
      </c>
      <c r="M1339">
        <v>1783</v>
      </c>
      <c r="N1339">
        <v>600</v>
      </c>
      <c r="O1339" t="s">
        <v>984</v>
      </c>
      <c r="P1339">
        <v>0.940607837477067</v>
      </c>
      <c r="Q1339">
        <v>0.95279457154613501</v>
      </c>
      <c r="R1339">
        <v>0.32307794737712697</v>
      </c>
      <c r="S1339" s="15">
        <v>1.3029577290734099E-3</v>
      </c>
      <c r="T1339">
        <v>1.79123862821905</v>
      </c>
      <c r="U1339">
        <v>1.79123862821905</v>
      </c>
      <c r="V1339">
        <v>1.56305665436351</v>
      </c>
      <c r="W1339">
        <v>9.81</v>
      </c>
      <c r="X1339">
        <v>0.84</v>
      </c>
      <c r="Y1339">
        <v>229393</v>
      </c>
      <c r="Z1339">
        <v>20854</v>
      </c>
      <c r="AA1339">
        <v>1.17</v>
      </c>
      <c r="AB1339">
        <v>11</v>
      </c>
      <c r="AC1339">
        <v>7</v>
      </c>
      <c r="AD1339">
        <v>4</v>
      </c>
      <c r="AE1339">
        <v>63.64</v>
      </c>
      <c r="AF1339">
        <v>11</v>
      </c>
      <c r="AG1339">
        <v>5</v>
      </c>
      <c r="AH1339">
        <v>2</v>
      </c>
      <c r="AI1339">
        <v>4</v>
      </c>
    </row>
    <row r="1340" spans="1:35" x14ac:dyDescent="0.2">
      <c r="A1340" s="102">
        <v>2313</v>
      </c>
      <c r="B1340">
        <v>4631</v>
      </c>
      <c r="C1340" t="s">
        <v>1183</v>
      </c>
      <c r="D1340" t="s">
        <v>1003</v>
      </c>
      <c r="E1340">
        <v>2599</v>
      </c>
      <c r="F1340">
        <v>2630</v>
      </c>
      <c r="G1340">
        <v>400</v>
      </c>
      <c r="H1340" t="s">
        <v>981</v>
      </c>
      <c r="I1340">
        <v>5803</v>
      </c>
      <c r="J1340" t="s">
        <v>23</v>
      </c>
      <c r="K1340" t="s">
        <v>994</v>
      </c>
      <c r="L1340">
        <v>302</v>
      </c>
      <c r="M1340">
        <v>296</v>
      </c>
      <c r="N1340">
        <v>3600</v>
      </c>
      <c r="O1340" t="s">
        <v>984</v>
      </c>
      <c r="P1340">
        <v>0.82978881670938998</v>
      </c>
      <c r="Q1340">
        <v>0.91269867914070502</v>
      </c>
      <c r="R1340">
        <v>0.29192742097676799</v>
      </c>
      <c r="S1340">
        <v>2.8867717506120501E-2</v>
      </c>
      <c r="T1340">
        <v>2.2820762120263201</v>
      </c>
      <c r="U1340">
        <v>2.2820762120263201</v>
      </c>
      <c r="V1340">
        <v>1.73509074936894</v>
      </c>
      <c r="W1340">
        <v>12.6</v>
      </c>
      <c r="X1340">
        <v>1.29</v>
      </c>
      <c r="Y1340">
        <v>229380</v>
      </c>
      <c r="Z1340">
        <v>10923</v>
      </c>
      <c r="AA1340">
        <v>0.6</v>
      </c>
      <c r="AB1340">
        <v>21</v>
      </c>
      <c r="AC1340">
        <v>14</v>
      </c>
      <c r="AD1340">
        <v>7</v>
      </c>
      <c r="AE1340">
        <v>66.67</v>
      </c>
      <c r="AF1340">
        <v>12</v>
      </c>
      <c r="AG1340">
        <v>11</v>
      </c>
      <c r="AH1340">
        <v>6</v>
      </c>
      <c r="AI1340">
        <v>4</v>
      </c>
    </row>
    <row r="1341" spans="1:35" x14ac:dyDescent="0.2">
      <c r="A1341" s="102">
        <v>3929</v>
      </c>
      <c r="B1341">
        <v>2730</v>
      </c>
      <c r="C1341" t="s">
        <v>510</v>
      </c>
      <c r="D1341" t="s">
        <v>1004</v>
      </c>
      <c r="E1341">
        <v>951</v>
      </c>
      <c r="F1341">
        <v>946</v>
      </c>
      <c r="G1341">
        <v>800</v>
      </c>
      <c r="H1341" t="s">
        <v>981</v>
      </c>
      <c r="I1341">
        <v>5332</v>
      </c>
      <c r="J1341" t="s">
        <v>590</v>
      </c>
      <c r="K1341" t="s">
        <v>980</v>
      </c>
      <c r="L1341">
        <v>3825</v>
      </c>
      <c r="M1341">
        <v>3805</v>
      </c>
      <c r="N1341">
        <v>200</v>
      </c>
      <c r="O1341" t="s">
        <v>984</v>
      </c>
      <c r="P1341">
        <v>0.75249673694744901</v>
      </c>
      <c r="Q1341">
        <v>0.86826037456716099</v>
      </c>
      <c r="R1341">
        <v>0.46856080452746401</v>
      </c>
      <c r="S1341" s="15">
        <v>7.14115908540921E-2</v>
      </c>
      <c r="T1341">
        <v>0.42011877216749199</v>
      </c>
      <c r="U1341">
        <v>0.42011877216749199</v>
      </c>
      <c r="V1341">
        <v>0.42922073227962498</v>
      </c>
      <c r="W1341">
        <v>2.79</v>
      </c>
      <c r="X1341">
        <v>0.55000000000000004</v>
      </c>
      <c r="Y1341">
        <v>229234</v>
      </c>
      <c r="Z1341">
        <v>13484</v>
      </c>
      <c r="AA1341">
        <v>0.93</v>
      </c>
      <c r="AB1341">
        <v>17</v>
      </c>
      <c r="AC1341">
        <v>10</v>
      </c>
      <c r="AD1341">
        <v>7</v>
      </c>
      <c r="AE1341">
        <v>58.82</v>
      </c>
      <c r="AF1341">
        <v>10</v>
      </c>
      <c r="AG1341">
        <v>8</v>
      </c>
      <c r="AH1341">
        <v>4</v>
      </c>
      <c r="AI1341">
        <v>5</v>
      </c>
    </row>
    <row r="1342" spans="1:35" x14ac:dyDescent="0.2">
      <c r="A1342" s="102">
        <v>2412</v>
      </c>
      <c r="B1342">
        <v>3405</v>
      </c>
      <c r="C1342" t="s">
        <v>1397</v>
      </c>
      <c r="D1342" t="s">
        <v>1003</v>
      </c>
      <c r="E1342">
        <v>1061</v>
      </c>
      <c r="F1342">
        <v>1047</v>
      </c>
      <c r="G1342">
        <v>1000</v>
      </c>
      <c r="H1342" t="s">
        <v>981</v>
      </c>
      <c r="I1342">
        <v>3591</v>
      </c>
      <c r="J1342" t="s">
        <v>544</v>
      </c>
      <c r="K1342" t="s">
        <v>1199</v>
      </c>
      <c r="L1342">
        <v>2139</v>
      </c>
      <c r="M1342">
        <v>2086</v>
      </c>
      <c r="N1342">
        <v>500</v>
      </c>
      <c r="O1342" t="s">
        <v>984</v>
      </c>
      <c r="P1342">
        <v>0.76397306459635905</v>
      </c>
      <c r="Q1342">
        <v>0.91020330289798101</v>
      </c>
      <c r="R1342">
        <v>0.26514762518344998</v>
      </c>
      <c r="S1342" s="15">
        <v>9.0771402926336897E-2</v>
      </c>
      <c r="T1342">
        <v>1.6624738629515401</v>
      </c>
      <c r="U1342">
        <v>1.6624738629515401</v>
      </c>
      <c r="V1342">
        <v>1.0923555928774999</v>
      </c>
      <c r="W1342">
        <v>7.48</v>
      </c>
      <c r="X1342">
        <v>0.38</v>
      </c>
      <c r="Y1342">
        <v>229105</v>
      </c>
      <c r="Z1342">
        <v>12058</v>
      </c>
      <c r="AA1342">
        <v>0.57999999999999996</v>
      </c>
      <c r="AB1342">
        <v>19</v>
      </c>
      <c r="AC1342">
        <v>11</v>
      </c>
      <c r="AD1342">
        <v>8</v>
      </c>
      <c r="AE1342">
        <v>57.89</v>
      </c>
      <c r="AF1342">
        <v>12</v>
      </c>
      <c r="AG1342">
        <v>8</v>
      </c>
      <c r="AH1342">
        <v>4</v>
      </c>
      <c r="AI1342">
        <v>7</v>
      </c>
    </row>
    <row r="1343" spans="1:35" x14ac:dyDescent="0.2">
      <c r="A1343" s="102">
        <v>762</v>
      </c>
      <c r="B1343">
        <v>1942</v>
      </c>
      <c r="C1343" t="s">
        <v>1303</v>
      </c>
      <c r="D1343" t="s">
        <v>990</v>
      </c>
      <c r="E1343">
        <v>911</v>
      </c>
      <c r="F1343">
        <v>924</v>
      </c>
      <c r="G1343">
        <v>1100</v>
      </c>
      <c r="H1343" t="s">
        <v>984</v>
      </c>
      <c r="I1343">
        <v>3101</v>
      </c>
      <c r="J1343" t="s">
        <v>1205</v>
      </c>
      <c r="K1343" t="s">
        <v>1199</v>
      </c>
      <c r="L1343">
        <v>1455</v>
      </c>
      <c r="M1343">
        <v>1467</v>
      </c>
      <c r="N1343">
        <v>700</v>
      </c>
      <c r="O1343" t="s">
        <v>981</v>
      </c>
      <c r="P1343">
        <v>0.89502583327715302</v>
      </c>
      <c r="Q1343">
        <v>0.94684408507218298</v>
      </c>
      <c r="R1343">
        <v>0.37267571899711999</v>
      </c>
      <c r="S1343" s="15">
        <v>6.5814080146626595E-4</v>
      </c>
      <c r="T1343">
        <v>-1.6072828266927499</v>
      </c>
      <c r="U1343">
        <v>1.6072828266927499</v>
      </c>
      <c r="V1343">
        <v>2.0450788799652901</v>
      </c>
      <c r="W1343">
        <v>-11.65</v>
      </c>
      <c r="X1343">
        <v>1.02</v>
      </c>
      <c r="Y1343">
        <v>229082</v>
      </c>
      <c r="Z1343">
        <v>11454</v>
      </c>
      <c r="AA1343">
        <v>0.59</v>
      </c>
      <c r="AB1343">
        <v>20</v>
      </c>
      <c r="AC1343">
        <v>12</v>
      </c>
      <c r="AD1343">
        <v>8</v>
      </c>
      <c r="AE1343">
        <v>60</v>
      </c>
      <c r="AF1343">
        <v>12</v>
      </c>
      <c r="AG1343">
        <v>7</v>
      </c>
      <c r="AH1343">
        <v>5</v>
      </c>
      <c r="AI1343">
        <v>8</v>
      </c>
    </row>
    <row r="1344" spans="1:35" x14ac:dyDescent="0.2">
      <c r="A1344" s="102">
        <v>1243</v>
      </c>
      <c r="B1344">
        <v>4188</v>
      </c>
      <c r="C1344" t="s">
        <v>1142</v>
      </c>
      <c r="D1344" t="s">
        <v>1003</v>
      </c>
      <c r="E1344">
        <v>588</v>
      </c>
      <c r="F1344">
        <v>572.4</v>
      </c>
      <c r="G1344">
        <v>1800</v>
      </c>
      <c r="H1344" t="s">
        <v>984</v>
      </c>
      <c r="I1344">
        <v>5110</v>
      </c>
      <c r="J1344" t="s">
        <v>880</v>
      </c>
      <c r="K1344" t="s">
        <v>1073</v>
      </c>
      <c r="L1344">
        <v>1034</v>
      </c>
      <c r="M1344">
        <v>1029</v>
      </c>
      <c r="N1344">
        <v>1000</v>
      </c>
      <c r="O1344" t="s">
        <v>981</v>
      </c>
      <c r="P1344">
        <v>0.87608963959071395</v>
      </c>
      <c r="Q1344">
        <v>0.93614382398706097</v>
      </c>
      <c r="R1344" s="15">
        <v>0.477360097630943</v>
      </c>
      <c r="S1344">
        <v>2.35254333964404E-2</v>
      </c>
      <c r="T1344">
        <v>-2.8889980341845298</v>
      </c>
      <c r="U1344">
        <v>2.8889980341845298</v>
      </c>
      <c r="V1344">
        <v>2.4124888787321801</v>
      </c>
      <c r="W1344">
        <v>-13.93</v>
      </c>
      <c r="X1344">
        <v>0.13</v>
      </c>
      <c r="Y1344">
        <v>229023</v>
      </c>
      <c r="Z1344">
        <v>19085</v>
      </c>
      <c r="AA1344">
        <v>0.91</v>
      </c>
      <c r="AB1344">
        <v>12</v>
      </c>
      <c r="AC1344">
        <v>8</v>
      </c>
      <c r="AD1344">
        <v>4</v>
      </c>
      <c r="AE1344">
        <v>66.67</v>
      </c>
      <c r="AF1344">
        <v>15</v>
      </c>
      <c r="AG1344">
        <v>4</v>
      </c>
      <c r="AH1344">
        <v>0</v>
      </c>
      <c r="AI1344">
        <v>8</v>
      </c>
    </row>
    <row r="1345" spans="1:35" x14ac:dyDescent="0.2">
      <c r="A1345" s="102">
        <v>243</v>
      </c>
      <c r="B1345">
        <v>6135</v>
      </c>
      <c r="C1345" t="s">
        <v>1631</v>
      </c>
      <c r="D1345" t="s">
        <v>992</v>
      </c>
      <c r="E1345">
        <v>3065</v>
      </c>
      <c r="F1345">
        <v>3095</v>
      </c>
      <c r="G1345">
        <v>300</v>
      </c>
      <c r="H1345" t="s">
        <v>984</v>
      </c>
      <c r="I1345">
        <v>7240</v>
      </c>
      <c r="J1345" t="s">
        <v>640</v>
      </c>
      <c r="K1345" t="s">
        <v>996</v>
      </c>
      <c r="L1345">
        <v>1242</v>
      </c>
      <c r="M1345">
        <v>1234</v>
      </c>
      <c r="N1345">
        <v>800</v>
      </c>
      <c r="O1345" t="s">
        <v>981</v>
      </c>
      <c r="P1345">
        <v>0.936888459070635</v>
      </c>
      <c r="Q1345">
        <v>0.962676087479992</v>
      </c>
      <c r="R1345">
        <v>0.28410364454987003</v>
      </c>
      <c r="S1345">
        <v>8.1886526299075293E-2</v>
      </c>
      <c r="T1345">
        <v>-0.79242874128451501</v>
      </c>
      <c r="U1345">
        <v>0.79242874128451501</v>
      </c>
      <c r="V1345">
        <v>0.74495401898399305</v>
      </c>
      <c r="W1345">
        <v>-4.87</v>
      </c>
      <c r="X1345">
        <v>6.32</v>
      </c>
      <c r="Y1345">
        <v>228975</v>
      </c>
      <c r="Z1345">
        <v>14311</v>
      </c>
      <c r="AA1345">
        <v>0.82</v>
      </c>
      <c r="AB1345">
        <v>16</v>
      </c>
      <c r="AC1345">
        <v>9</v>
      </c>
      <c r="AD1345">
        <v>7</v>
      </c>
      <c r="AE1345">
        <v>56.25</v>
      </c>
      <c r="AF1345">
        <v>11</v>
      </c>
      <c r="AG1345">
        <v>8</v>
      </c>
      <c r="AH1345">
        <v>2</v>
      </c>
      <c r="AI1345">
        <v>6</v>
      </c>
    </row>
    <row r="1346" spans="1:35" x14ac:dyDescent="0.2">
      <c r="A1346" s="102">
        <v>3677</v>
      </c>
      <c r="B1346">
        <v>1941</v>
      </c>
      <c r="C1346" t="s">
        <v>1269</v>
      </c>
      <c r="D1346" t="s">
        <v>990</v>
      </c>
      <c r="E1346">
        <v>2206</v>
      </c>
      <c r="F1346">
        <v>2222</v>
      </c>
      <c r="G1346">
        <v>400</v>
      </c>
      <c r="H1346" t="s">
        <v>981</v>
      </c>
      <c r="I1346">
        <v>3076</v>
      </c>
      <c r="J1346" t="s">
        <v>1227</v>
      </c>
      <c r="K1346" t="s">
        <v>988</v>
      </c>
      <c r="L1346">
        <v>1298</v>
      </c>
      <c r="M1346">
        <v>1320</v>
      </c>
      <c r="N1346">
        <v>700</v>
      </c>
      <c r="O1346" t="s">
        <v>984</v>
      </c>
      <c r="P1346">
        <v>0.80932646752544402</v>
      </c>
      <c r="Q1346">
        <v>0.876552819494407</v>
      </c>
      <c r="R1346" s="15">
        <v>8.1991413923364606E-2</v>
      </c>
      <c r="S1346">
        <v>6.1394843919304498E-2</v>
      </c>
      <c r="T1346">
        <v>0.83965983413527401</v>
      </c>
      <c r="U1346">
        <v>0.83965983413527401</v>
      </c>
      <c r="V1346">
        <v>0.96662931857406598</v>
      </c>
      <c r="W1346">
        <v>7.67</v>
      </c>
      <c r="X1346">
        <v>3.96</v>
      </c>
      <c r="Y1346">
        <v>228827</v>
      </c>
      <c r="Z1346">
        <v>12044</v>
      </c>
      <c r="AA1346">
        <v>0.66</v>
      </c>
      <c r="AB1346">
        <v>19</v>
      </c>
      <c r="AC1346">
        <v>14</v>
      </c>
      <c r="AD1346">
        <v>5</v>
      </c>
      <c r="AE1346">
        <v>73.680000000000007</v>
      </c>
      <c r="AF1346">
        <v>13</v>
      </c>
      <c r="AG1346">
        <v>8</v>
      </c>
      <c r="AH1346">
        <v>4</v>
      </c>
      <c r="AI1346">
        <v>7</v>
      </c>
    </row>
    <row r="1347" spans="1:35" x14ac:dyDescent="0.2">
      <c r="A1347" s="102">
        <v>1221</v>
      </c>
      <c r="B1347">
        <v>1893</v>
      </c>
      <c r="C1347" t="s">
        <v>1286</v>
      </c>
      <c r="D1347" t="s">
        <v>990</v>
      </c>
      <c r="E1347">
        <v>547</v>
      </c>
      <c r="F1347">
        <v>550</v>
      </c>
      <c r="G1347">
        <v>2000</v>
      </c>
      <c r="H1347" t="s">
        <v>981</v>
      </c>
      <c r="I1347">
        <v>8585</v>
      </c>
      <c r="J1347" t="s">
        <v>1315</v>
      </c>
      <c r="K1347" t="s">
        <v>987</v>
      </c>
      <c r="L1347">
        <v>117</v>
      </c>
      <c r="M1347">
        <v>116</v>
      </c>
      <c r="N1347">
        <v>9500</v>
      </c>
      <c r="O1347" t="s">
        <v>984</v>
      </c>
      <c r="P1347">
        <v>0.83215882881465797</v>
      </c>
      <c r="Q1347">
        <v>0.93650882079491504</v>
      </c>
      <c r="R1347">
        <v>0.46511390701026101</v>
      </c>
      <c r="S1347">
        <v>6.3872356315122598E-3</v>
      </c>
      <c r="T1347">
        <v>1.5014133465269801</v>
      </c>
      <c r="U1347">
        <v>1.5014133465269801</v>
      </c>
      <c r="V1347">
        <v>1.07342940773768</v>
      </c>
      <c r="W1347">
        <v>9.14</v>
      </c>
      <c r="X1347">
        <v>0.18</v>
      </c>
      <c r="Y1347">
        <v>228583</v>
      </c>
      <c r="Z1347">
        <v>10390</v>
      </c>
      <c r="AA1347">
        <v>0.49</v>
      </c>
      <c r="AB1347">
        <v>22</v>
      </c>
      <c r="AC1347">
        <v>11</v>
      </c>
      <c r="AD1347">
        <v>11</v>
      </c>
      <c r="AE1347">
        <v>50</v>
      </c>
      <c r="AF1347">
        <v>13</v>
      </c>
      <c r="AG1347">
        <v>10</v>
      </c>
      <c r="AH1347">
        <v>5</v>
      </c>
      <c r="AI1347">
        <v>7</v>
      </c>
    </row>
    <row r="1348" spans="1:35" x14ac:dyDescent="0.2">
      <c r="A1348" s="102">
        <v>1991</v>
      </c>
      <c r="B1348">
        <v>4634</v>
      </c>
      <c r="C1348" t="s">
        <v>62</v>
      </c>
      <c r="D1348" t="s">
        <v>1003</v>
      </c>
      <c r="E1348">
        <v>1920</v>
      </c>
      <c r="F1348">
        <v>1921</v>
      </c>
      <c r="G1348">
        <v>500</v>
      </c>
      <c r="H1348" t="s">
        <v>984</v>
      </c>
      <c r="I1348">
        <v>7453</v>
      </c>
      <c r="J1348" t="s">
        <v>50</v>
      </c>
      <c r="K1348" t="s">
        <v>1004</v>
      </c>
      <c r="L1348">
        <v>1455</v>
      </c>
      <c r="M1348">
        <v>1465</v>
      </c>
      <c r="N1348">
        <v>700</v>
      </c>
      <c r="O1348" t="s">
        <v>981</v>
      </c>
      <c r="P1348">
        <v>0.66812290803998298</v>
      </c>
      <c r="Q1348">
        <v>0.92055461893161405</v>
      </c>
      <c r="R1348">
        <v>0.21527184269205499</v>
      </c>
      <c r="S1348">
        <v>1.22174541510548E-2</v>
      </c>
      <c r="T1348">
        <v>-1.22631526065614</v>
      </c>
      <c r="U1348">
        <v>1.22631526065614</v>
      </c>
      <c r="V1348">
        <v>0.87283265573914304</v>
      </c>
      <c r="W1348">
        <v>-17.920000000000002</v>
      </c>
      <c r="X1348">
        <v>6.77</v>
      </c>
      <c r="Y1348">
        <v>228431</v>
      </c>
      <c r="Z1348">
        <v>14277</v>
      </c>
      <c r="AA1348">
        <v>0.75</v>
      </c>
      <c r="AB1348">
        <v>16</v>
      </c>
      <c r="AC1348">
        <v>8</v>
      </c>
      <c r="AD1348">
        <v>8</v>
      </c>
      <c r="AE1348">
        <v>50</v>
      </c>
      <c r="AF1348">
        <v>10</v>
      </c>
      <c r="AG1348">
        <v>7</v>
      </c>
      <c r="AH1348">
        <v>5</v>
      </c>
      <c r="AI1348">
        <v>4</v>
      </c>
    </row>
    <row r="1349" spans="1:35" x14ac:dyDescent="0.2">
      <c r="A1349" s="102">
        <v>2823</v>
      </c>
      <c r="B1349">
        <v>4114</v>
      </c>
      <c r="C1349" t="s">
        <v>1088</v>
      </c>
      <c r="D1349" t="s">
        <v>1003</v>
      </c>
      <c r="E1349">
        <v>5540</v>
      </c>
      <c r="F1349">
        <v>5430</v>
      </c>
      <c r="G1349">
        <v>200</v>
      </c>
      <c r="H1349" t="s">
        <v>981</v>
      </c>
      <c r="I1349">
        <v>4183</v>
      </c>
      <c r="J1349" t="s">
        <v>1122</v>
      </c>
      <c r="K1349" t="s">
        <v>1003</v>
      </c>
      <c r="L1349">
        <v>1879</v>
      </c>
      <c r="M1349">
        <v>1889</v>
      </c>
      <c r="N1349">
        <v>600</v>
      </c>
      <c r="O1349" t="s">
        <v>984</v>
      </c>
      <c r="P1349">
        <v>0.75436234090721599</v>
      </c>
      <c r="Q1349">
        <v>0.90029552995237005</v>
      </c>
      <c r="R1349">
        <v>4.9639220760018497E-2</v>
      </c>
      <c r="S1349">
        <v>2.7831293847096799E-2</v>
      </c>
      <c r="T1349">
        <v>2.7127420946071998</v>
      </c>
      <c r="U1349">
        <v>2.7127420946071998</v>
      </c>
      <c r="V1349">
        <v>3.0077419813527899</v>
      </c>
      <c r="W1349">
        <v>13.92</v>
      </c>
      <c r="X1349">
        <v>4.3600000000000003</v>
      </c>
      <c r="Y1349">
        <v>228188</v>
      </c>
      <c r="Z1349">
        <v>32598</v>
      </c>
      <c r="AA1349">
        <v>1.98</v>
      </c>
      <c r="AB1349">
        <v>7</v>
      </c>
      <c r="AC1349">
        <v>4</v>
      </c>
      <c r="AD1349">
        <v>3</v>
      </c>
      <c r="AE1349">
        <v>57.14</v>
      </c>
      <c r="AF1349">
        <v>10</v>
      </c>
      <c r="AG1349">
        <v>4</v>
      </c>
      <c r="AH1349">
        <v>1</v>
      </c>
      <c r="AI1349">
        <v>2</v>
      </c>
    </row>
    <row r="1350" spans="1:35" x14ac:dyDescent="0.2">
      <c r="A1350" s="102">
        <v>2240</v>
      </c>
      <c r="B1350">
        <v>4812</v>
      </c>
      <c r="C1350" t="s">
        <v>575</v>
      </c>
      <c r="D1350" t="s">
        <v>983</v>
      </c>
      <c r="E1350">
        <v>4530</v>
      </c>
      <c r="F1350">
        <v>4605</v>
      </c>
      <c r="G1350">
        <v>200</v>
      </c>
      <c r="H1350" t="s">
        <v>981</v>
      </c>
      <c r="I1350">
        <v>6702</v>
      </c>
      <c r="J1350" t="s">
        <v>231</v>
      </c>
      <c r="K1350" t="s">
        <v>986</v>
      </c>
      <c r="L1350">
        <v>10420</v>
      </c>
      <c r="M1350">
        <v>10315</v>
      </c>
      <c r="N1350">
        <v>100</v>
      </c>
      <c r="O1350" t="s">
        <v>984</v>
      </c>
      <c r="P1350">
        <v>0.91387399839210404</v>
      </c>
      <c r="Q1350">
        <v>0.91438130068830903</v>
      </c>
      <c r="R1350">
        <v>5.9087153221646101E-2</v>
      </c>
      <c r="S1350">
        <v>2.73202813487314E-2</v>
      </c>
      <c r="T1350">
        <v>2.1085056111405001</v>
      </c>
      <c r="U1350">
        <v>2.1085056111405001</v>
      </c>
      <c r="V1350">
        <v>1.58027123056773</v>
      </c>
      <c r="W1350">
        <v>9.6300000000000008</v>
      </c>
      <c r="X1350">
        <v>10.71</v>
      </c>
      <c r="Y1350">
        <v>228156</v>
      </c>
      <c r="Z1350">
        <v>32594</v>
      </c>
      <c r="AA1350">
        <v>1.96</v>
      </c>
      <c r="AB1350">
        <v>7</v>
      </c>
      <c r="AC1350">
        <v>5</v>
      </c>
      <c r="AD1350">
        <v>2</v>
      </c>
      <c r="AE1350">
        <v>71.430000000000007</v>
      </c>
      <c r="AF1350">
        <v>9</v>
      </c>
      <c r="AG1350">
        <v>5</v>
      </c>
      <c r="AH1350">
        <v>1</v>
      </c>
      <c r="AI1350">
        <v>1</v>
      </c>
    </row>
    <row r="1351" spans="1:35" x14ac:dyDescent="0.2">
      <c r="A1351" s="102">
        <v>2256</v>
      </c>
      <c r="B1351">
        <v>4183</v>
      </c>
      <c r="C1351" t="s">
        <v>1122</v>
      </c>
      <c r="D1351" t="s">
        <v>1003</v>
      </c>
      <c r="E1351">
        <v>1879</v>
      </c>
      <c r="F1351">
        <v>1889</v>
      </c>
      <c r="G1351">
        <v>500</v>
      </c>
      <c r="H1351" t="s">
        <v>984</v>
      </c>
      <c r="I1351">
        <v>5801</v>
      </c>
      <c r="J1351" t="s">
        <v>1204</v>
      </c>
      <c r="K1351" t="s">
        <v>994</v>
      </c>
      <c r="L1351">
        <v>2026</v>
      </c>
      <c r="M1351">
        <v>1976</v>
      </c>
      <c r="N1351">
        <v>500</v>
      </c>
      <c r="O1351" t="s">
        <v>981</v>
      </c>
      <c r="P1351">
        <v>0.85823971787477904</v>
      </c>
      <c r="Q1351">
        <v>0.91414233876722695</v>
      </c>
      <c r="R1351">
        <v>0.43089167295898001</v>
      </c>
      <c r="S1351">
        <v>1.75095556179664E-2</v>
      </c>
      <c r="T1351">
        <v>-1.05450110694541</v>
      </c>
      <c r="U1351">
        <v>1.05450110694541</v>
      </c>
      <c r="V1351">
        <v>1.30246188187579</v>
      </c>
      <c r="W1351">
        <v>-7.13</v>
      </c>
      <c r="X1351">
        <v>4.4000000000000004</v>
      </c>
      <c r="Y1351">
        <v>228124</v>
      </c>
      <c r="Z1351">
        <v>20739</v>
      </c>
      <c r="AA1351">
        <v>0.96</v>
      </c>
      <c r="AB1351">
        <v>11</v>
      </c>
      <c r="AC1351">
        <v>6</v>
      </c>
      <c r="AD1351">
        <v>5</v>
      </c>
      <c r="AE1351">
        <v>54.55</v>
      </c>
      <c r="AF1351">
        <v>13</v>
      </c>
      <c r="AG1351">
        <v>4</v>
      </c>
      <c r="AH1351">
        <v>3</v>
      </c>
      <c r="AI1351">
        <v>4</v>
      </c>
    </row>
    <row r="1352" spans="1:35" x14ac:dyDescent="0.2">
      <c r="A1352" s="102">
        <v>1883</v>
      </c>
      <c r="B1352">
        <v>3087</v>
      </c>
      <c r="C1352" t="s">
        <v>1192</v>
      </c>
      <c r="D1352" t="s">
        <v>1004</v>
      </c>
      <c r="E1352">
        <v>1730</v>
      </c>
      <c r="F1352">
        <v>1732</v>
      </c>
      <c r="G1352">
        <v>600</v>
      </c>
      <c r="H1352" t="s">
        <v>981</v>
      </c>
      <c r="I1352">
        <v>9101</v>
      </c>
      <c r="J1352" t="s">
        <v>739</v>
      </c>
      <c r="K1352" t="s">
        <v>1165</v>
      </c>
      <c r="L1352">
        <v>1392</v>
      </c>
      <c r="M1352">
        <v>1404</v>
      </c>
      <c r="N1352">
        <v>700</v>
      </c>
      <c r="O1352" t="s">
        <v>984</v>
      </c>
      <c r="P1352">
        <v>0.89333358988880396</v>
      </c>
      <c r="Q1352">
        <v>0.923185228835808</v>
      </c>
      <c r="R1352">
        <v>7.3655008033615299E-2</v>
      </c>
      <c r="S1352">
        <v>9.3911156311645497E-2</v>
      </c>
      <c r="T1352">
        <v>0.29458704355322601</v>
      </c>
      <c r="U1352">
        <v>0.29458704355322601</v>
      </c>
      <c r="V1352">
        <v>0.49010372849202599</v>
      </c>
      <c r="W1352">
        <v>1.35</v>
      </c>
      <c r="X1352">
        <v>5.43</v>
      </c>
      <c r="Y1352">
        <v>228089</v>
      </c>
      <c r="Z1352">
        <v>14256</v>
      </c>
      <c r="AA1352">
        <v>0.7</v>
      </c>
      <c r="AB1352">
        <v>16</v>
      </c>
      <c r="AC1352">
        <v>9</v>
      </c>
      <c r="AD1352">
        <v>7</v>
      </c>
      <c r="AE1352">
        <v>56.25</v>
      </c>
      <c r="AF1352">
        <v>11</v>
      </c>
      <c r="AG1352">
        <v>7</v>
      </c>
      <c r="AH1352">
        <v>3</v>
      </c>
      <c r="AI1352">
        <v>6</v>
      </c>
    </row>
    <row r="1353" spans="1:35" x14ac:dyDescent="0.2">
      <c r="A1353" s="102">
        <v>3991</v>
      </c>
      <c r="B1353">
        <v>5301</v>
      </c>
      <c r="C1353" t="s">
        <v>588</v>
      </c>
      <c r="D1353" t="s">
        <v>980</v>
      </c>
      <c r="E1353">
        <v>887</v>
      </c>
      <c r="F1353">
        <v>881</v>
      </c>
      <c r="G1353">
        <v>1200</v>
      </c>
      <c r="H1353" t="s">
        <v>981</v>
      </c>
      <c r="I1353">
        <v>7327</v>
      </c>
      <c r="J1353" t="s">
        <v>1172</v>
      </c>
      <c r="K1353" t="s">
        <v>1024</v>
      </c>
      <c r="L1353">
        <v>2143</v>
      </c>
      <c r="M1353">
        <v>2117</v>
      </c>
      <c r="N1353">
        <v>500</v>
      </c>
      <c r="O1353" t="s">
        <v>984</v>
      </c>
      <c r="P1353">
        <v>0.740239867050279</v>
      </c>
      <c r="Q1353">
        <v>0.86641207919623098</v>
      </c>
      <c r="R1353">
        <v>0.457148170718855</v>
      </c>
      <c r="S1353">
        <v>3.9559609866934797E-2</v>
      </c>
      <c r="T1353">
        <v>0.72026822423411396</v>
      </c>
      <c r="U1353">
        <v>0.72026822423411396</v>
      </c>
      <c r="V1353">
        <v>0.50332645747871096</v>
      </c>
      <c r="W1353">
        <v>4.0999999999999996</v>
      </c>
      <c r="X1353">
        <v>0.12</v>
      </c>
      <c r="Y1353">
        <v>227649</v>
      </c>
      <c r="Z1353">
        <v>25294</v>
      </c>
      <c r="AA1353">
        <v>1.52</v>
      </c>
      <c r="AB1353">
        <v>9</v>
      </c>
      <c r="AC1353">
        <v>6</v>
      </c>
      <c r="AD1353">
        <v>3</v>
      </c>
      <c r="AE1353">
        <v>66.67</v>
      </c>
      <c r="AF1353">
        <v>11</v>
      </c>
      <c r="AG1353">
        <v>5</v>
      </c>
      <c r="AH1353">
        <v>2</v>
      </c>
      <c r="AI1353">
        <v>2</v>
      </c>
    </row>
    <row r="1354" spans="1:35" x14ac:dyDescent="0.2">
      <c r="A1354" s="102">
        <v>3124</v>
      </c>
      <c r="B1354">
        <v>3116</v>
      </c>
      <c r="C1354" t="s">
        <v>1116</v>
      </c>
      <c r="D1354" t="s">
        <v>996</v>
      </c>
      <c r="E1354">
        <v>1300</v>
      </c>
      <c r="F1354">
        <v>1307</v>
      </c>
      <c r="G1354">
        <v>800</v>
      </c>
      <c r="H1354" t="s">
        <v>984</v>
      </c>
      <c r="I1354">
        <v>3288</v>
      </c>
      <c r="J1354" t="s">
        <v>1010</v>
      </c>
      <c r="K1354" t="s">
        <v>1000</v>
      </c>
      <c r="L1354">
        <v>2513</v>
      </c>
      <c r="M1354">
        <v>2613</v>
      </c>
      <c r="N1354">
        <v>400</v>
      </c>
      <c r="O1354" t="s">
        <v>981</v>
      </c>
      <c r="P1354">
        <v>0.92559292218136702</v>
      </c>
      <c r="Q1354">
        <v>0.89280231455174097</v>
      </c>
      <c r="R1354">
        <v>8.25698673013937E-3</v>
      </c>
      <c r="S1354">
        <v>7.5892282746846604E-2</v>
      </c>
      <c r="T1354">
        <v>-1.4865443089197501</v>
      </c>
      <c r="U1354">
        <v>1.4865443089197501</v>
      </c>
      <c r="V1354">
        <v>0.466008462878717</v>
      </c>
      <c r="W1354">
        <v>-11.04</v>
      </c>
      <c r="X1354">
        <v>0.04</v>
      </c>
      <c r="Y1354">
        <v>227476</v>
      </c>
      <c r="Z1354">
        <v>11374</v>
      </c>
      <c r="AA1354">
        <v>0.44</v>
      </c>
      <c r="AB1354">
        <v>20</v>
      </c>
      <c r="AC1354">
        <v>11</v>
      </c>
      <c r="AD1354">
        <v>9</v>
      </c>
      <c r="AE1354">
        <v>55</v>
      </c>
      <c r="AF1354">
        <v>8</v>
      </c>
      <c r="AG1354">
        <v>10</v>
      </c>
      <c r="AH1354">
        <v>7</v>
      </c>
      <c r="AI1354">
        <v>3</v>
      </c>
    </row>
    <row r="1355" spans="1:35" x14ac:dyDescent="0.2">
      <c r="A1355" s="102">
        <v>4085</v>
      </c>
      <c r="B1355">
        <v>4516</v>
      </c>
      <c r="C1355" t="s">
        <v>1311</v>
      </c>
      <c r="D1355" t="s">
        <v>1001</v>
      </c>
      <c r="E1355">
        <v>7770</v>
      </c>
      <c r="F1355">
        <v>8020</v>
      </c>
      <c r="G1355">
        <v>100</v>
      </c>
      <c r="H1355" t="s">
        <v>981</v>
      </c>
      <c r="I1355">
        <v>4613</v>
      </c>
      <c r="J1355" t="s">
        <v>223</v>
      </c>
      <c r="K1355" t="s">
        <v>1003</v>
      </c>
      <c r="L1355">
        <v>2053</v>
      </c>
      <c r="M1355">
        <v>2016</v>
      </c>
      <c r="N1355">
        <v>400</v>
      </c>
      <c r="O1355" t="s">
        <v>984</v>
      </c>
      <c r="P1355">
        <v>0.50383867182554898</v>
      </c>
      <c r="Q1355">
        <v>0.86222153756055797</v>
      </c>
      <c r="R1355">
        <v>0.25672356671610103</v>
      </c>
      <c r="S1355">
        <v>1.79597757054962E-2</v>
      </c>
      <c r="T1355">
        <v>1.29827092389846</v>
      </c>
      <c r="U1355">
        <v>1.29827092389846</v>
      </c>
      <c r="V1355">
        <v>0.243202070169588</v>
      </c>
      <c r="W1355">
        <v>8.1300000000000008</v>
      </c>
      <c r="X1355">
        <v>0.55000000000000004</v>
      </c>
      <c r="Y1355">
        <v>227466</v>
      </c>
      <c r="Z1355">
        <v>22747</v>
      </c>
      <c r="AA1355">
        <v>1.49</v>
      </c>
      <c r="AB1355">
        <v>10</v>
      </c>
      <c r="AC1355">
        <v>8</v>
      </c>
      <c r="AD1355">
        <v>2</v>
      </c>
      <c r="AE1355">
        <v>80</v>
      </c>
      <c r="AF1355">
        <v>10</v>
      </c>
      <c r="AG1355">
        <v>7</v>
      </c>
      <c r="AH1355">
        <v>2</v>
      </c>
      <c r="AI1355">
        <v>1</v>
      </c>
    </row>
    <row r="1356" spans="1:35" x14ac:dyDescent="0.2">
      <c r="A1356" s="102">
        <v>638</v>
      </c>
      <c r="B1356">
        <v>4917</v>
      </c>
      <c r="C1356" t="s">
        <v>1241</v>
      </c>
      <c r="D1356" t="s">
        <v>1003</v>
      </c>
      <c r="E1356">
        <v>2128</v>
      </c>
      <c r="F1356">
        <v>2135</v>
      </c>
      <c r="G1356">
        <v>500</v>
      </c>
      <c r="H1356" t="s">
        <v>981</v>
      </c>
      <c r="I1356">
        <v>7278</v>
      </c>
      <c r="J1356" t="s">
        <v>42</v>
      </c>
      <c r="K1356" t="s">
        <v>996</v>
      </c>
      <c r="L1356">
        <v>1575</v>
      </c>
      <c r="M1356">
        <v>1549</v>
      </c>
      <c r="N1356">
        <v>700</v>
      </c>
      <c r="O1356" t="s">
        <v>984</v>
      </c>
      <c r="P1356">
        <v>0.90680628600327395</v>
      </c>
      <c r="Q1356">
        <v>0.95032920816490496</v>
      </c>
      <c r="R1356" s="15">
        <v>1.485511985253E-2</v>
      </c>
      <c r="S1356">
        <v>4.0830655028277002E-4</v>
      </c>
      <c r="T1356">
        <v>1.38980614686195</v>
      </c>
      <c r="U1356">
        <v>1.38980614686195</v>
      </c>
      <c r="V1356">
        <v>0.90162304369250501</v>
      </c>
      <c r="W1356">
        <v>9.4</v>
      </c>
      <c r="X1356">
        <v>1.57</v>
      </c>
      <c r="Y1356">
        <v>227455</v>
      </c>
      <c r="Z1356">
        <v>20678</v>
      </c>
      <c r="AA1356">
        <v>1.05</v>
      </c>
      <c r="AB1356">
        <v>11</v>
      </c>
      <c r="AC1356">
        <v>6</v>
      </c>
      <c r="AD1356">
        <v>5</v>
      </c>
      <c r="AE1356">
        <v>54.55</v>
      </c>
      <c r="AF1356">
        <v>11</v>
      </c>
      <c r="AG1356">
        <v>6</v>
      </c>
      <c r="AH1356">
        <v>2</v>
      </c>
      <c r="AI1356">
        <v>3</v>
      </c>
    </row>
    <row r="1357" spans="1:35" x14ac:dyDescent="0.2">
      <c r="A1357" s="102">
        <v>317</v>
      </c>
      <c r="B1357">
        <v>1833</v>
      </c>
      <c r="C1357" t="s">
        <v>1313</v>
      </c>
      <c r="D1357" t="s">
        <v>990</v>
      </c>
      <c r="E1357">
        <v>2500</v>
      </c>
      <c r="F1357">
        <v>2511</v>
      </c>
      <c r="G1357">
        <v>300</v>
      </c>
      <c r="H1357" t="s">
        <v>981</v>
      </c>
      <c r="I1357">
        <v>4118</v>
      </c>
      <c r="J1357" t="s">
        <v>1169</v>
      </c>
      <c r="K1357" t="s">
        <v>1003</v>
      </c>
      <c r="L1357">
        <v>2761</v>
      </c>
      <c r="M1357">
        <v>2765</v>
      </c>
      <c r="N1357">
        <v>300</v>
      </c>
      <c r="O1357" t="s">
        <v>984</v>
      </c>
      <c r="P1357">
        <v>0.87724857552181701</v>
      </c>
      <c r="Q1357">
        <v>0.95966628603227699</v>
      </c>
      <c r="R1357">
        <v>0.49947350055824402</v>
      </c>
      <c r="S1357" s="15">
        <v>7.2280910960167893E-2</v>
      </c>
      <c r="T1357">
        <v>1.1530725104518</v>
      </c>
      <c r="U1357">
        <v>1.1530725104518</v>
      </c>
      <c r="V1357">
        <v>0.15875634162638899</v>
      </c>
      <c r="W1357">
        <v>4.6100000000000003</v>
      </c>
      <c r="X1357">
        <v>9.19</v>
      </c>
      <c r="Y1357">
        <v>227378</v>
      </c>
      <c r="Z1357">
        <v>56844</v>
      </c>
      <c r="AA1357">
        <v>3.12</v>
      </c>
      <c r="AB1357">
        <v>4</v>
      </c>
      <c r="AC1357">
        <v>4</v>
      </c>
      <c r="AD1357">
        <v>0</v>
      </c>
      <c r="AE1357">
        <v>100</v>
      </c>
      <c r="AF1357">
        <v>9</v>
      </c>
      <c r="AG1357">
        <v>3</v>
      </c>
      <c r="AH1357">
        <v>0</v>
      </c>
      <c r="AI1357">
        <v>1</v>
      </c>
    </row>
    <row r="1358" spans="1:35" x14ac:dyDescent="0.2">
      <c r="A1358" s="102">
        <v>571</v>
      </c>
      <c r="B1358">
        <v>1941</v>
      </c>
      <c r="C1358" t="s">
        <v>1269</v>
      </c>
      <c r="D1358" t="s">
        <v>990</v>
      </c>
      <c r="E1358">
        <v>2206</v>
      </c>
      <c r="F1358">
        <v>2222</v>
      </c>
      <c r="G1358">
        <v>400</v>
      </c>
      <c r="H1358" t="s">
        <v>981</v>
      </c>
      <c r="I1358">
        <v>3116</v>
      </c>
      <c r="J1358" t="s">
        <v>1116</v>
      </c>
      <c r="K1358" t="s">
        <v>996</v>
      </c>
      <c r="L1358">
        <v>1300</v>
      </c>
      <c r="M1358">
        <v>1307</v>
      </c>
      <c r="N1358">
        <v>700</v>
      </c>
      <c r="O1358" t="s">
        <v>984</v>
      </c>
      <c r="P1358">
        <v>0.88124153453781495</v>
      </c>
      <c r="Q1358">
        <v>0.95196173767235603</v>
      </c>
      <c r="R1358">
        <v>7.5337263142929798E-3</v>
      </c>
      <c r="S1358" s="15">
        <v>1.04905964728836E-4</v>
      </c>
      <c r="T1358">
        <v>0.62331051414161898</v>
      </c>
      <c r="U1358">
        <v>0.62331051414161898</v>
      </c>
      <c r="V1358">
        <v>0.74910397626645198</v>
      </c>
      <c r="W1358">
        <v>3.54</v>
      </c>
      <c r="X1358">
        <v>2.94</v>
      </c>
      <c r="Y1358">
        <v>227089</v>
      </c>
      <c r="Z1358">
        <v>10814</v>
      </c>
      <c r="AA1358">
        <v>0.57999999999999996</v>
      </c>
      <c r="AB1358">
        <v>21</v>
      </c>
      <c r="AC1358">
        <v>13</v>
      </c>
      <c r="AD1358">
        <v>8</v>
      </c>
      <c r="AE1358">
        <v>61.9</v>
      </c>
      <c r="AF1358">
        <v>10</v>
      </c>
      <c r="AG1358">
        <v>8</v>
      </c>
      <c r="AH1358">
        <v>6</v>
      </c>
      <c r="AI1358">
        <v>7</v>
      </c>
    </row>
    <row r="1359" spans="1:35" x14ac:dyDescent="0.2">
      <c r="A1359" s="102">
        <v>1467</v>
      </c>
      <c r="B1359">
        <v>3099</v>
      </c>
      <c r="C1359" t="s">
        <v>33</v>
      </c>
      <c r="D1359" t="s">
        <v>1004</v>
      </c>
      <c r="E1359">
        <v>650</v>
      </c>
      <c r="F1359">
        <v>664</v>
      </c>
      <c r="G1359">
        <v>1600</v>
      </c>
      <c r="H1359" t="s">
        <v>981</v>
      </c>
      <c r="I1359">
        <v>4681</v>
      </c>
      <c r="J1359" t="s">
        <v>842</v>
      </c>
      <c r="K1359" t="s">
        <v>993</v>
      </c>
      <c r="L1359">
        <v>1153</v>
      </c>
      <c r="M1359">
        <v>1153</v>
      </c>
      <c r="N1359">
        <v>900</v>
      </c>
      <c r="O1359" t="s">
        <v>984</v>
      </c>
      <c r="P1359">
        <v>0.83255820656395296</v>
      </c>
      <c r="Q1359">
        <v>0.93172490621105097</v>
      </c>
      <c r="R1359" s="15">
        <v>0.20875539903047999</v>
      </c>
      <c r="S1359">
        <v>9.3321256117090107E-2</v>
      </c>
      <c r="T1359">
        <v>0.57535740826235504</v>
      </c>
      <c r="U1359">
        <v>0.57535740826235504</v>
      </c>
      <c r="V1359">
        <v>0.443516885267142</v>
      </c>
      <c r="W1359">
        <v>5.16</v>
      </c>
      <c r="X1359">
        <v>2.38</v>
      </c>
      <c r="Y1359">
        <v>226930</v>
      </c>
      <c r="Z1359">
        <v>12607</v>
      </c>
      <c r="AA1359">
        <v>0.62</v>
      </c>
      <c r="AB1359">
        <v>18</v>
      </c>
      <c r="AC1359">
        <v>11</v>
      </c>
      <c r="AD1359">
        <v>7</v>
      </c>
      <c r="AE1359">
        <v>61.11</v>
      </c>
      <c r="AF1359">
        <v>11</v>
      </c>
      <c r="AG1359">
        <v>9</v>
      </c>
      <c r="AH1359">
        <v>4</v>
      </c>
      <c r="AI1359">
        <v>5</v>
      </c>
    </row>
    <row r="1360" spans="1:35" x14ac:dyDescent="0.2">
      <c r="A1360" s="102">
        <v>1103</v>
      </c>
      <c r="B1360">
        <v>6471</v>
      </c>
      <c r="C1360" t="s">
        <v>877</v>
      </c>
      <c r="D1360" t="s">
        <v>992</v>
      </c>
      <c r="E1360">
        <v>742</v>
      </c>
      <c r="F1360">
        <v>738</v>
      </c>
      <c r="G1360">
        <v>1500</v>
      </c>
      <c r="H1360" t="s">
        <v>981</v>
      </c>
      <c r="I1360">
        <v>6925</v>
      </c>
      <c r="J1360" t="s">
        <v>1290</v>
      </c>
      <c r="K1360" t="s">
        <v>986</v>
      </c>
      <c r="L1360">
        <v>1078</v>
      </c>
      <c r="M1360">
        <v>1075</v>
      </c>
      <c r="N1360">
        <v>1000</v>
      </c>
      <c r="O1360" t="s">
        <v>984</v>
      </c>
      <c r="P1360">
        <v>0.86809386598967297</v>
      </c>
      <c r="Q1360">
        <v>0.93891876105007899</v>
      </c>
      <c r="R1360">
        <v>0.10866626038289499</v>
      </c>
      <c r="S1360">
        <v>4.6330955721692102E-2</v>
      </c>
      <c r="T1360">
        <v>1.73797265290543</v>
      </c>
      <c r="U1360">
        <v>1.73797265290543</v>
      </c>
      <c r="V1360">
        <v>1.93381519822137</v>
      </c>
      <c r="W1360">
        <v>9.86</v>
      </c>
      <c r="X1360">
        <v>2.98</v>
      </c>
      <c r="Y1360">
        <v>226914</v>
      </c>
      <c r="Z1360">
        <v>11943</v>
      </c>
      <c r="AA1360">
        <v>0.57999999999999996</v>
      </c>
      <c r="AB1360">
        <v>19</v>
      </c>
      <c r="AC1360">
        <v>10</v>
      </c>
      <c r="AD1360">
        <v>9</v>
      </c>
      <c r="AE1360">
        <v>52.63</v>
      </c>
      <c r="AF1360">
        <v>11</v>
      </c>
      <c r="AG1360">
        <v>7</v>
      </c>
      <c r="AH1360">
        <v>6</v>
      </c>
      <c r="AI1360">
        <v>6</v>
      </c>
    </row>
    <row r="1361" spans="1:35" x14ac:dyDescent="0.2">
      <c r="A1361" s="102">
        <v>2379</v>
      </c>
      <c r="B1361">
        <v>5471</v>
      </c>
      <c r="C1361" t="s">
        <v>1146</v>
      </c>
      <c r="D1361" t="s">
        <v>1022</v>
      </c>
      <c r="E1361">
        <v>3270</v>
      </c>
      <c r="F1361">
        <v>3160</v>
      </c>
      <c r="G1361">
        <v>300</v>
      </c>
      <c r="H1361" t="s">
        <v>984</v>
      </c>
      <c r="I1361">
        <v>8020</v>
      </c>
      <c r="J1361" t="s">
        <v>1061</v>
      </c>
      <c r="K1361" t="s">
        <v>988</v>
      </c>
      <c r="L1361">
        <v>1191</v>
      </c>
      <c r="M1361">
        <v>1216</v>
      </c>
      <c r="N1361">
        <v>800</v>
      </c>
      <c r="O1361" t="s">
        <v>981</v>
      </c>
      <c r="P1361">
        <v>0.83967323551830098</v>
      </c>
      <c r="Q1361">
        <v>0.91098406112698305</v>
      </c>
      <c r="R1361">
        <v>0.175389170184751</v>
      </c>
      <c r="S1361">
        <v>4.0795604587255804E-3</v>
      </c>
      <c r="T1361">
        <v>-3.9354416047956802</v>
      </c>
      <c r="U1361">
        <v>3.9354416047956802</v>
      </c>
      <c r="V1361">
        <v>1.71932711545588</v>
      </c>
      <c r="W1361">
        <v>-21.98</v>
      </c>
      <c r="X1361">
        <v>2.62</v>
      </c>
      <c r="Y1361">
        <v>226906</v>
      </c>
      <c r="Z1361">
        <v>13347</v>
      </c>
      <c r="AA1361">
        <v>0.78</v>
      </c>
      <c r="AB1361">
        <v>17</v>
      </c>
      <c r="AC1361">
        <v>11</v>
      </c>
      <c r="AD1361">
        <v>6</v>
      </c>
      <c r="AE1361">
        <v>64.709999999999994</v>
      </c>
      <c r="AF1361">
        <v>13</v>
      </c>
      <c r="AG1361">
        <v>6</v>
      </c>
      <c r="AH1361">
        <v>3</v>
      </c>
      <c r="AI1361">
        <v>8</v>
      </c>
    </row>
    <row r="1362" spans="1:35" x14ac:dyDescent="0.2">
      <c r="A1362" s="102">
        <v>2712</v>
      </c>
      <c r="B1362">
        <v>6098</v>
      </c>
      <c r="C1362" t="s">
        <v>235</v>
      </c>
      <c r="D1362" t="s">
        <v>993</v>
      </c>
      <c r="E1362">
        <v>3302</v>
      </c>
      <c r="F1362">
        <v>3320</v>
      </c>
      <c r="G1362">
        <v>300</v>
      </c>
      <c r="H1362" t="s">
        <v>981</v>
      </c>
      <c r="I1362">
        <v>8591</v>
      </c>
      <c r="J1362" t="s">
        <v>1101</v>
      </c>
      <c r="K1362" t="s">
        <v>987</v>
      </c>
      <c r="L1362">
        <v>1258.5</v>
      </c>
      <c r="M1362">
        <v>1245</v>
      </c>
      <c r="N1362">
        <v>800</v>
      </c>
      <c r="O1362" t="s">
        <v>984</v>
      </c>
      <c r="P1362">
        <v>0.91457228708675098</v>
      </c>
      <c r="Q1362">
        <v>0.903070233458514</v>
      </c>
      <c r="R1362">
        <v>0.418586674594771</v>
      </c>
      <c r="S1362">
        <v>7.0362816367242495E-2</v>
      </c>
      <c r="T1362">
        <v>2.4867818356379798</v>
      </c>
      <c r="U1362">
        <v>2.4867818356379798</v>
      </c>
      <c r="V1362">
        <v>2.61468356890922</v>
      </c>
      <c r="W1362">
        <v>14.51</v>
      </c>
      <c r="X1362">
        <v>0</v>
      </c>
      <c r="Y1362">
        <v>226670</v>
      </c>
      <c r="Z1362">
        <v>9855</v>
      </c>
      <c r="AA1362">
        <v>0.54</v>
      </c>
      <c r="AB1362">
        <v>23</v>
      </c>
      <c r="AC1362">
        <v>13</v>
      </c>
      <c r="AD1362">
        <v>10</v>
      </c>
      <c r="AE1362">
        <v>56.52</v>
      </c>
      <c r="AF1362">
        <v>11</v>
      </c>
      <c r="AG1362">
        <v>10</v>
      </c>
      <c r="AH1362">
        <v>7</v>
      </c>
      <c r="AI1362">
        <v>6</v>
      </c>
    </row>
    <row r="1363" spans="1:35" x14ac:dyDescent="0.2">
      <c r="A1363" s="102">
        <v>980</v>
      </c>
      <c r="B1363">
        <v>8425</v>
      </c>
      <c r="C1363" t="s">
        <v>1109</v>
      </c>
      <c r="D1363" t="s">
        <v>987</v>
      </c>
      <c r="E1363">
        <v>2140</v>
      </c>
      <c r="F1363">
        <v>2161</v>
      </c>
      <c r="G1363">
        <v>500</v>
      </c>
      <c r="H1363" t="s">
        <v>984</v>
      </c>
      <c r="I1363">
        <v>8601</v>
      </c>
      <c r="J1363" t="s">
        <v>22</v>
      </c>
      <c r="K1363" t="s">
        <v>1118</v>
      </c>
      <c r="L1363">
        <v>407.6</v>
      </c>
      <c r="M1363">
        <v>407</v>
      </c>
      <c r="N1363">
        <v>2700</v>
      </c>
      <c r="O1363" t="s">
        <v>981</v>
      </c>
      <c r="P1363">
        <v>0.84574309264465197</v>
      </c>
      <c r="Q1363">
        <v>0.94130809311813002</v>
      </c>
      <c r="R1363">
        <v>0.27034914106182101</v>
      </c>
      <c r="S1363" s="15">
        <v>2.0035240406545699E-2</v>
      </c>
      <c r="T1363">
        <v>-5.6999052964589597E-2</v>
      </c>
      <c r="U1363">
        <v>5.6999052964589597E-2</v>
      </c>
      <c r="V1363">
        <v>0.17784274525288499</v>
      </c>
      <c r="W1363">
        <v>-0.61</v>
      </c>
      <c r="X1363">
        <v>1.7</v>
      </c>
      <c r="Y1363">
        <v>226665</v>
      </c>
      <c r="Z1363">
        <v>11333</v>
      </c>
      <c r="AA1363">
        <v>0.62</v>
      </c>
      <c r="AB1363">
        <v>20</v>
      </c>
      <c r="AC1363">
        <v>13</v>
      </c>
      <c r="AD1363">
        <v>7</v>
      </c>
      <c r="AE1363">
        <v>65</v>
      </c>
      <c r="AF1363">
        <v>13</v>
      </c>
      <c r="AG1363">
        <v>6</v>
      </c>
      <c r="AH1363">
        <v>3</v>
      </c>
      <c r="AI1363">
        <v>11</v>
      </c>
    </row>
    <row r="1364" spans="1:35" x14ac:dyDescent="0.2">
      <c r="A1364" s="102">
        <v>3133</v>
      </c>
      <c r="B1364">
        <v>3197</v>
      </c>
      <c r="C1364" t="s">
        <v>531</v>
      </c>
      <c r="D1364" t="s">
        <v>1004</v>
      </c>
      <c r="E1364">
        <v>1673</v>
      </c>
      <c r="F1364">
        <v>1681</v>
      </c>
      <c r="G1364">
        <v>600</v>
      </c>
      <c r="H1364" t="s">
        <v>981</v>
      </c>
      <c r="I1364">
        <v>3591</v>
      </c>
      <c r="J1364" t="s">
        <v>544</v>
      </c>
      <c r="K1364" t="s">
        <v>1199</v>
      </c>
      <c r="L1364">
        <v>2139</v>
      </c>
      <c r="M1364">
        <v>2086</v>
      </c>
      <c r="N1364">
        <v>500</v>
      </c>
      <c r="O1364" t="s">
        <v>984</v>
      </c>
      <c r="P1364">
        <v>0.59695969419047001</v>
      </c>
      <c r="Q1364">
        <v>0.89257105835936101</v>
      </c>
      <c r="R1364">
        <v>0.21527032837038099</v>
      </c>
      <c r="S1364">
        <v>3.3851119205585103E-2</v>
      </c>
      <c r="T1364">
        <v>2.4211782428610999</v>
      </c>
      <c r="U1364">
        <v>2.4211782428610999</v>
      </c>
      <c r="V1364">
        <v>1.5918338677335</v>
      </c>
      <c r="W1364">
        <v>12.96</v>
      </c>
      <c r="X1364">
        <v>3.3</v>
      </c>
      <c r="Y1364">
        <v>226236</v>
      </c>
      <c r="Z1364">
        <v>14140</v>
      </c>
      <c r="AA1364">
        <v>0.72</v>
      </c>
      <c r="AB1364">
        <v>16</v>
      </c>
      <c r="AC1364">
        <v>7</v>
      </c>
      <c r="AD1364">
        <v>9</v>
      </c>
      <c r="AE1364">
        <v>43.75</v>
      </c>
      <c r="AF1364">
        <v>12</v>
      </c>
      <c r="AG1364">
        <v>7</v>
      </c>
      <c r="AH1364">
        <v>2</v>
      </c>
      <c r="AI1364">
        <v>7</v>
      </c>
    </row>
    <row r="1365" spans="1:35" x14ac:dyDescent="0.2">
      <c r="A1365" s="102">
        <v>636</v>
      </c>
      <c r="B1365">
        <v>3116</v>
      </c>
      <c r="C1365" t="s">
        <v>1116</v>
      </c>
      <c r="D1365" t="s">
        <v>996</v>
      </c>
      <c r="E1365">
        <v>1300</v>
      </c>
      <c r="F1365">
        <v>1307</v>
      </c>
      <c r="G1365">
        <v>700</v>
      </c>
      <c r="H1365" t="s">
        <v>984</v>
      </c>
      <c r="I1365">
        <v>5714</v>
      </c>
      <c r="J1365" t="s">
        <v>594</v>
      </c>
      <c r="K1365" t="s">
        <v>994</v>
      </c>
      <c r="L1365">
        <v>3060</v>
      </c>
      <c r="M1365">
        <v>3090</v>
      </c>
      <c r="N1365">
        <v>300</v>
      </c>
      <c r="O1365" t="s">
        <v>981</v>
      </c>
      <c r="P1365">
        <v>0.95957174285512303</v>
      </c>
      <c r="Q1365">
        <v>0.95034253318961204</v>
      </c>
      <c r="R1365">
        <v>2.55918175506917E-2</v>
      </c>
      <c r="S1365" s="15">
        <v>1.84115177009039E-2</v>
      </c>
      <c r="T1365">
        <v>-0.54121788491723299</v>
      </c>
      <c r="U1365">
        <v>0.54121788491723299</v>
      </c>
      <c r="V1365">
        <v>0.29745416931090501</v>
      </c>
      <c r="W1365">
        <v>-2.67</v>
      </c>
      <c r="X1365">
        <v>1.31</v>
      </c>
      <c r="Y1365">
        <v>225377</v>
      </c>
      <c r="Z1365">
        <v>14086</v>
      </c>
      <c r="AA1365">
        <v>0.77</v>
      </c>
      <c r="AB1365">
        <v>16</v>
      </c>
      <c r="AC1365">
        <v>9</v>
      </c>
      <c r="AD1365">
        <v>7</v>
      </c>
      <c r="AE1365">
        <v>56.25</v>
      </c>
      <c r="AF1365">
        <v>10</v>
      </c>
      <c r="AG1365">
        <v>7</v>
      </c>
      <c r="AH1365">
        <v>5</v>
      </c>
      <c r="AI1365">
        <v>4</v>
      </c>
    </row>
    <row r="1366" spans="1:35" x14ac:dyDescent="0.2">
      <c r="A1366" s="102">
        <v>1759</v>
      </c>
      <c r="B1366">
        <v>3101</v>
      </c>
      <c r="C1366" t="s">
        <v>1205</v>
      </c>
      <c r="D1366" t="s">
        <v>1199</v>
      </c>
      <c r="E1366">
        <v>1455</v>
      </c>
      <c r="F1366">
        <v>1467</v>
      </c>
      <c r="G1366">
        <v>500</v>
      </c>
      <c r="H1366" t="s">
        <v>981</v>
      </c>
      <c r="I1366">
        <v>6963</v>
      </c>
      <c r="J1366" t="s">
        <v>1488</v>
      </c>
      <c r="K1366" t="s">
        <v>986</v>
      </c>
      <c r="L1366">
        <v>7000</v>
      </c>
      <c r="M1366">
        <v>6860</v>
      </c>
      <c r="N1366">
        <v>100</v>
      </c>
      <c r="O1366" t="s">
        <v>984</v>
      </c>
      <c r="P1366">
        <v>0.93005483154322599</v>
      </c>
      <c r="Q1366">
        <v>0.92557844198567996</v>
      </c>
      <c r="R1366">
        <v>2.19270230281127E-2</v>
      </c>
      <c r="S1366">
        <v>1.81694297898141E-3</v>
      </c>
      <c r="T1366">
        <v>3.6162065753881998</v>
      </c>
      <c r="U1366">
        <v>3.6162065753881998</v>
      </c>
      <c r="V1366">
        <v>3.24220175988264</v>
      </c>
      <c r="W1366">
        <v>13.17</v>
      </c>
      <c r="X1366">
        <v>6.92</v>
      </c>
      <c r="Y1366">
        <v>225368</v>
      </c>
      <c r="Z1366">
        <v>15025</v>
      </c>
      <c r="AA1366">
        <v>0.96</v>
      </c>
      <c r="AB1366">
        <v>15</v>
      </c>
      <c r="AC1366">
        <v>10</v>
      </c>
      <c r="AD1366">
        <v>5</v>
      </c>
      <c r="AE1366">
        <v>66.67</v>
      </c>
      <c r="AF1366">
        <v>12</v>
      </c>
      <c r="AG1366">
        <v>8</v>
      </c>
      <c r="AH1366">
        <v>3</v>
      </c>
      <c r="AI1366">
        <v>4</v>
      </c>
    </row>
    <row r="1367" spans="1:35" x14ac:dyDescent="0.2">
      <c r="A1367" s="102">
        <v>689</v>
      </c>
      <c r="B1367">
        <v>2502</v>
      </c>
      <c r="C1367" t="s">
        <v>1636</v>
      </c>
      <c r="D1367" t="s">
        <v>1006</v>
      </c>
      <c r="E1367">
        <v>3700</v>
      </c>
      <c r="F1367">
        <v>3709</v>
      </c>
      <c r="G1367">
        <v>200</v>
      </c>
      <c r="H1367" t="s">
        <v>984</v>
      </c>
      <c r="I1367">
        <v>5232</v>
      </c>
      <c r="J1367" t="s">
        <v>1606</v>
      </c>
      <c r="K1367" t="s">
        <v>980</v>
      </c>
      <c r="L1367">
        <v>3620</v>
      </c>
      <c r="M1367">
        <v>3640</v>
      </c>
      <c r="N1367">
        <v>200</v>
      </c>
      <c r="O1367" t="s">
        <v>981</v>
      </c>
      <c r="P1367">
        <v>0.90479253162345097</v>
      </c>
      <c r="Q1367">
        <v>0.94888130650310298</v>
      </c>
      <c r="R1367">
        <v>0.232997944602647</v>
      </c>
      <c r="S1367" s="15">
        <v>1.00121476469552E-2</v>
      </c>
      <c r="T1367">
        <v>-1.0741971893122599</v>
      </c>
      <c r="U1367">
        <v>1.0741971893122599</v>
      </c>
      <c r="V1367">
        <v>1.0652165827900699</v>
      </c>
      <c r="W1367">
        <v>-6.05</v>
      </c>
      <c r="X1367">
        <v>1.86</v>
      </c>
      <c r="Y1367">
        <v>225286</v>
      </c>
      <c r="Z1367">
        <v>28161</v>
      </c>
      <c r="AA1367">
        <v>1.49</v>
      </c>
      <c r="AB1367">
        <v>8</v>
      </c>
      <c r="AC1367">
        <v>5</v>
      </c>
      <c r="AD1367">
        <v>3</v>
      </c>
      <c r="AE1367">
        <v>62.5</v>
      </c>
      <c r="AF1367">
        <v>13</v>
      </c>
      <c r="AG1367">
        <v>5</v>
      </c>
      <c r="AH1367">
        <v>0</v>
      </c>
      <c r="AI1367">
        <v>3</v>
      </c>
    </row>
    <row r="1368" spans="1:35" x14ac:dyDescent="0.2">
      <c r="A1368" s="102">
        <v>2397</v>
      </c>
      <c r="B1368">
        <v>1942</v>
      </c>
      <c r="C1368" t="s">
        <v>1303</v>
      </c>
      <c r="D1368" t="s">
        <v>990</v>
      </c>
      <c r="E1368">
        <v>911</v>
      </c>
      <c r="F1368">
        <v>924</v>
      </c>
      <c r="G1368">
        <v>1000</v>
      </c>
      <c r="H1368" t="s">
        <v>981</v>
      </c>
      <c r="I1368">
        <v>6592</v>
      </c>
      <c r="J1368" t="s">
        <v>1153</v>
      </c>
      <c r="K1368" t="s">
        <v>986</v>
      </c>
      <c r="L1368">
        <v>3160</v>
      </c>
      <c r="M1368">
        <v>3160</v>
      </c>
      <c r="N1368">
        <v>300</v>
      </c>
      <c r="O1368" t="s">
        <v>984</v>
      </c>
      <c r="P1368">
        <v>0.85368268249175405</v>
      </c>
      <c r="Q1368">
        <v>0.91049251360741401</v>
      </c>
      <c r="R1368">
        <v>9.7514774188425898E-2</v>
      </c>
      <c r="S1368">
        <v>1.2738974767308699E-2</v>
      </c>
      <c r="T1368">
        <v>2.37312082316704</v>
      </c>
      <c r="U1368">
        <v>2.37312082316704</v>
      </c>
      <c r="V1368">
        <v>1.90737541911841</v>
      </c>
      <c r="W1368">
        <v>10.61</v>
      </c>
      <c r="X1368">
        <v>2.5299999999999998</v>
      </c>
      <c r="Y1368">
        <v>225213</v>
      </c>
      <c r="Z1368">
        <v>14076</v>
      </c>
      <c r="AA1368">
        <v>0.9</v>
      </c>
      <c r="AB1368">
        <v>16</v>
      </c>
      <c r="AC1368">
        <v>11</v>
      </c>
      <c r="AD1368">
        <v>5</v>
      </c>
      <c r="AE1368">
        <v>68.75</v>
      </c>
      <c r="AF1368">
        <v>10</v>
      </c>
      <c r="AG1368">
        <v>8</v>
      </c>
      <c r="AH1368">
        <v>4</v>
      </c>
      <c r="AI1368">
        <v>4</v>
      </c>
    </row>
    <row r="1369" spans="1:35" x14ac:dyDescent="0.2">
      <c r="A1369" s="102">
        <v>315</v>
      </c>
      <c r="B1369">
        <v>1662</v>
      </c>
      <c r="C1369" t="s">
        <v>481</v>
      </c>
      <c r="D1369" t="s">
        <v>1139</v>
      </c>
      <c r="E1369">
        <v>2007</v>
      </c>
      <c r="F1369">
        <v>2085</v>
      </c>
      <c r="G1369">
        <v>500</v>
      </c>
      <c r="H1369" t="s">
        <v>981</v>
      </c>
      <c r="I1369">
        <v>8306</v>
      </c>
      <c r="J1369" t="s">
        <v>1123</v>
      </c>
      <c r="K1369" t="s">
        <v>1024</v>
      </c>
      <c r="L1369">
        <v>409</v>
      </c>
      <c r="M1369">
        <v>407.4</v>
      </c>
      <c r="N1369">
        <v>2600</v>
      </c>
      <c r="O1369" t="s">
        <v>984</v>
      </c>
      <c r="P1369">
        <v>0.93240541711187497</v>
      </c>
      <c r="Q1369">
        <v>0.95989861546572897</v>
      </c>
      <c r="R1369">
        <v>0.12096533462518801</v>
      </c>
      <c r="S1369">
        <v>6.9839790023024204E-4</v>
      </c>
      <c r="T1369">
        <v>1.8213709773278699</v>
      </c>
      <c r="U1369">
        <v>1.8213709773278699</v>
      </c>
      <c r="V1369">
        <v>0.65357566792766097</v>
      </c>
      <c r="W1369">
        <v>10.54</v>
      </c>
      <c r="X1369">
        <v>1.61</v>
      </c>
      <c r="Y1369">
        <v>225081</v>
      </c>
      <c r="Z1369">
        <v>9003</v>
      </c>
      <c r="AA1369">
        <v>0.47</v>
      </c>
      <c r="AB1369">
        <v>25</v>
      </c>
      <c r="AC1369">
        <v>15</v>
      </c>
      <c r="AD1369">
        <v>10</v>
      </c>
      <c r="AE1369">
        <v>60</v>
      </c>
      <c r="AF1369">
        <v>12</v>
      </c>
      <c r="AG1369">
        <v>9</v>
      </c>
      <c r="AH1369">
        <v>6</v>
      </c>
      <c r="AI1369">
        <v>10</v>
      </c>
    </row>
    <row r="1370" spans="1:35" x14ac:dyDescent="0.2">
      <c r="A1370" s="102">
        <v>3835</v>
      </c>
      <c r="B1370">
        <v>3288</v>
      </c>
      <c r="C1370" t="s">
        <v>1010</v>
      </c>
      <c r="D1370" t="s">
        <v>1000</v>
      </c>
      <c r="E1370">
        <v>2513</v>
      </c>
      <c r="F1370">
        <v>2613</v>
      </c>
      <c r="G1370">
        <v>400</v>
      </c>
      <c r="H1370" t="s">
        <v>981</v>
      </c>
      <c r="I1370">
        <v>6479</v>
      </c>
      <c r="J1370" t="s">
        <v>466</v>
      </c>
      <c r="K1370" t="s">
        <v>986</v>
      </c>
      <c r="L1370">
        <v>1782</v>
      </c>
      <c r="M1370">
        <v>1767</v>
      </c>
      <c r="N1370">
        <v>600</v>
      </c>
      <c r="O1370" t="s">
        <v>984</v>
      </c>
      <c r="P1370">
        <v>0.93829913313133095</v>
      </c>
      <c r="Q1370">
        <v>0.87176726332560595</v>
      </c>
      <c r="R1370">
        <v>0.22185461956441399</v>
      </c>
      <c r="S1370" s="15">
        <v>7.7202840335632197E-2</v>
      </c>
      <c r="T1370">
        <v>1.3306108993133501</v>
      </c>
      <c r="U1370">
        <v>1.3306108993133501</v>
      </c>
      <c r="V1370">
        <v>0.62951068107581998</v>
      </c>
      <c r="W1370">
        <v>6.83</v>
      </c>
      <c r="X1370">
        <v>1.44</v>
      </c>
      <c r="Y1370">
        <v>224984</v>
      </c>
      <c r="Z1370">
        <v>14062</v>
      </c>
      <c r="AA1370">
        <v>0.69</v>
      </c>
      <c r="AB1370">
        <v>16</v>
      </c>
      <c r="AC1370">
        <v>9</v>
      </c>
      <c r="AD1370">
        <v>7</v>
      </c>
      <c r="AE1370">
        <v>56.25</v>
      </c>
      <c r="AF1370">
        <v>10</v>
      </c>
      <c r="AG1370">
        <v>6</v>
      </c>
      <c r="AH1370">
        <v>4</v>
      </c>
      <c r="AI1370">
        <v>6</v>
      </c>
    </row>
    <row r="1371" spans="1:35" x14ac:dyDescent="0.2">
      <c r="A1371" s="102">
        <v>784</v>
      </c>
      <c r="B1371">
        <v>4043</v>
      </c>
      <c r="C1371" t="s">
        <v>1201</v>
      </c>
      <c r="D1371" t="s">
        <v>1003</v>
      </c>
      <c r="E1371">
        <v>2401</v>
      </c>
      <c r="F1371">
        <v>2319</v>
      </c>
      <c r="G1371">
        <v>400</v>
      </c>
      <c r="H1371" t="s">
        <v>984</v>
      </c>
      <c r="I1371">
        <v>7259</v>
      </c>
      <c r="J1371" t="s">
        <v>24</v>
      </c>
      <c r="K1371" t="s">
        <v>996</v>
      </c>
      <c r="L1371">
        <v>3130</v>
      </c>
      <c r="M1371">
        <v>3220</v>
      </c>
      <c r="N1371">
        <v>300</v>
      </c>
      <c r="O1371" t="s">
        <v>981</v>
      </c>
      <c r="P1371">
        <v>0.94663076710799798</v>
      </c>
      <c r="Q1371">
        <v>0.94636569394567105</v>
      </c>
      <c r="R1371">
        <v>8.5326396638642193E-2</v>
      </c>
      <c r="S1371">
        <v>1.32775428508094E-2</v>
      </c>
      <c r="T1371">
        <v>-0.75998789290607405</v>
      </c>
      <c r="U1371">
        <v>0.75998789290607405</v>
      </c>
      <c r="V1371">
        <v>0.63238155478562197</v>
      </c>
      <c r="W1371">
        <v>-3.35</v>
      </c>
      <c r="X1371">
        <v>3.98</v>
      </c>
      <c r="Y1371">
        <v>224851</v>
      </c>
      <c r="Z1371">
        <v>18738</v>
      </c>
      <c r="AA1371">
        <v>0.78</v>
      </c>
      <c r="AB1371">
        <v>12</v>
      </c>
      <c r="AC1371">
        <v>8</v>
      </c>
      <c r="AD1371">
        <v>4</v>
      </c>
      <c r="AE1371">
        <v>66.67</v>
      </c>
      <c r="AF1371">
        <v>10</v>
      </c>
      <c r="AG1371">
        <v>7</v>
      </c>
      <c r="AH1371">
        <v>4</v>
      </c>
      <c r="AI1371">
        <v>1</v>
      </c>
    </row>
    <row r="1372" spans="1:35" x14ac:dyDescent="0.2">
      <c r="A1372" s="102">
        <v>1701</v>
      </c>
      <c r="B1372">
        <v>3289</v>
      </c>
      <c r="C1372" t="s">
        <v>535</v>
      </c>
      <c r="D1372" t="s">
        <v>1000</v>
      </c>
      <c r="E1372">
        <v>505</v>
      </c>
      <c r="F1372">
        <v>513</v>
      </c>
      <c r="G1372">
        <v>1900</v>
      </c>
      <c r="H1372" t="s">
        <v>984</v>
      </c>
      <c r="I1372">
        <v>6457</v>
      </c>
      <c r="J1372" t="s">
        <v>1233</v>
      </c>
      <c r="K1372" t="s">
        <v>992</v>
      </c>
      <c r="L1372">
        <v>2423</v>
      </c>
      <c r="M1372">
        <v>2387</v>
      </c>
      <c r="N1372">
        <v>400</v>
      </c>
      <c r="O1372" t="s">
        <v>981</v>
      </c>
      <c r="P1372">
        <v>0.94445674471438001</v>
      </c>
      <c r="Q1372">
        <v>0.92715609058001203</v>
      </c>
      <c r="R1372" s="15">
        <v>3.9736844996189603E-2</v>
      </c>
      <c r="S1372" s="15">
        <v>3.57805475617375E-2</v>
      </c>
      <c r="T1372">
        <v>-0.56473452154323101</v>
      </c>
      <c r="U1372">
        <v>0.56473452154323101</v>
      </c>
      <c r="V1372">
        <v>0.73291560039650205</v>
      </c>
      <c r="W1372">
        <v>-5.15</v>
      </c>
      <c r="X1372">
        <v>2.08</v>
      </c>
      <c r="Y1372">
        <v>224774</v>
      </c>
      <c r="Z1372">
        <v>11830</v>
      </c>
      <c r="AA1372">
        <v>0.71</v>
      </c>
      <c r="AB1372">
        <v>19</v>
      </c>
      <c r="AC1372">
        <v>10</v>
      </c>
      <c r="AD1372">
        <v>9</v>
      </c>
      <c r="AE1372">
        <v>52.63</v>
      </c>
      <c r="AF1372">
        <v>14</v>
      </c>
      <c r="AG1372">
        <v>6</v>
      </c>
      <c r="AH1372">
        <v>5</v>
      </c>
      <c r="AI1372">
        <v>8</v>
      </c>
    </row>
    <row r="1373" spans="1:35" x14ac:dyDescent="0.2">
      <c r="A1373" s="102">
        <v>3938</v>
      </c>
      <c r="B1373">
        <v>1860</v>
      </c>
      <c r="C1373" t="s">
        <v>53</v>
      </c>
      <c r="D1373" t="s">
        <v>990</v>
      </c>
      <c r="E1373">
        <v>639</v>
      </c>
      <c r="F1373">
        <v>639</v>
      </c>
      <c r="G1373">
        <v>1500</v>
      </c>
      <c r="H1373" t="s">
        <v>984</v>
      </c>
      <c r="I1373">
        <v>3436</v>
      </c>
      <c r="J1373" t="s">
        <v>1176</v>
      </c>
      <c r="K1373" t="s">
        <v>1126</v>
      </c>
      <c r="L1373">
        <v>1598</v>
      </c>
      <c r="M1373">
        <v>1598</v>
      </c>
      <c r="N1373">
        <v>600</v>
      </c>
      <c r="O1373" t="s">
        <v>981</v>
      </c>
      <c r="P1373">
        <v>0.79095106821824401</v>
      </c>
      <c r="Q1373">
        <v>0.86798448240849502</v>
      </c>
      <c r="R1373">
        <v>0.41272379000451498</v>
      </c>
      <c r="S1373">
        <v>7.2358522425312294E-2</v>
      </c>
      <c r="T1373">
        <v>-0.44425570329859498</v>
      </c>
      <c r="U1373">
        <v>0.44425570329859498</v>
      </c>
      <c r="V1373">
        <v>1.0297483073593701</v>
      </c>
      <c r="W1373">
        <v>-3.5</v>
      </c>
      <c r="X1373">
        <v>0.03</v>
      </c>
      <c r="Y1373">
        <v>224753</v>
      </c>
      <c r="Z1373">
        <v>8990</v>
      </c>
      <c r="AA1373">
        <v>0.36</v>
      </c>
      <c r="AB1373">
        <v>25</v>
      </c>
      <c r="AC1373">
        <v>15</v>
      </c>
      <c r="AD1373">
        <v>10</v>
      </c>
      <c r="AE1373">
        <v>60</v>
      </c>
      <c r="AF1373">
        <v>8</v>
      </c>
      <c r="AG1373">
        <v>12</v>
      </c>
      <c r="AH1373">
        <v>10</v>
      </c>
      <c r="AI1373">
        <v>3</v>
      </c>
    </row>
    <row r="1374" spans="1:35" x14ac:dyDescent="0.2">
      <c r="A1374" s="102">
        <v>3314</v>
      </c>
      <c r="B1374">
        <v>2651</v>
      </c>
      <c r="C1374" t="s">
        <v>504</v>
      </c>
      <c r="D1374" t="s">
        <v>1004</v>
      </c>
      <c r="E1374">
        <v>5460</v>
      </c>
      <c r="F1374">
        <v>5540</v>
      </c>
      <c r="G1374">
        <v>100</v>
      </c>
      <c r="H1374" t="s">
        <v>984</v>
      </c>
      <c r="I1374">
        <v>4543</v>
      </c>
      <c r="J1374" t="s">
        <v>569</v>
      </c>
      <c r="K1374" t="s">
        <v>989</v>
      </c>
      <c r="L1374">
        <v>3638</v>
      </c>
      <c r="M1374">
        <v>3742</v>
      </c>
      <c r="N1374">
        <v>100</v>
      </c>
      <c r="O1374" t="s">
        <v>981</v>
      </c>
      <c r="P1374">
        <v>0.61842967268409099</v>
      </c>
      <c r="Q1374">
        <v>0.88783065140314799</v>
      </c>
      <c r="R1374">
        <v>0.19489733782749999</v>
      </c>
      <c r="S1374" s="15">
        <v>6.7403307768565995E-5</v>
      </c>
      <c r="T1374">
        <v>-1.99696394692694</v>
      </c>
      <c r="U1374">
        <v>1.99696394692694</v>
      </c>
      <c r="V1374">
        <v>1.86082986791581</v>
      </c>
      <c r="W1374">
        <v>-9.15</v>
      </c>
      <c r="X1374">
        <v>32.450000000000003</v>
      </c>
      <c r="Y1374">
        <v>224616</v>
      </c>
      <c r="Z1374">
        <v>24957</v>
      </c>
      <c r="AA1374">
        <v>1.42</v>
      </c>
      <c r="AB1374">
        <v>9</v>
      </c>
      <c r="AC1374">
        <v>7</v>
      </c>
      <c r="AD1374">
        <v>2</v>
      </c>
      <c r="AE1374">
        <v>77.78</v>
      </c>
      <c r="AF1374">
        <v>11</v>
      </c>
      <c r="AG1374">
        <v>6</v>
      </c>
      <c r="AH1374">
        <v>1</v>
      </c>
      <c r="AI1374">
        <v>2</v>
      </c>
    </row>
    <row r="1375" spans="1:35" x14ac:dyDescent="0.2">
      <c r="A1375" s="102">
        <v>42</v>
      </c>
      <c r="B1375">
        <v>5108</v>
      </c>
      <c r="C1375" t="s">
        <v>1647</v>
      </c>
      <c r="D1375" t="s">
        <v>1073</v>
      </c>
      <c r="E1375">
        <v>3200</v>
      </c>
      <c r="F1375">
        <v>3234</v>
      </c>
      <c r="G1375">
        <v>300</v>
      </c>
      <c r="H1375" t="s">
        <v>984</v>
      </c>
      <c r="I1375">
        <v>6136</v>
      </c>
      <c r="J1375" t="s">
        <v>1558</v>
      </c>
      <c r="K1375" t="s">
        <v>992</v>
      </c>
      <c r="L1375">
        <v>1429</v>
      </c>
      <c r="M1375">
        <v>1415</v>
      </c>
      <c r="N1375">
        <v>700</v>
      </c>
      <c r="O1375" t="s">
        <v>981</v>
      </c>
      <c r="P1375">
        <v>0.868814122588079</v>
      </c>
      <c r="Q1375">
        <v>0.97655886660127</v>
      </c>
      <c r="R1375">
        <v>0.31629577534115499</v>
      </c>
      <c r="S1375">
        <v>6.7198069838133199E-3</v>
      </c>
      <c r="T1375">
        <v>-5.3105787781351201E-2</v>
      </c>
      <c r="U1375">
        <v>5.3105787781351201E-2</v>
      </c>
      <c r="V1375">
        <v>0.29546213938955901</v>
      </c>
      <c r="W1375">
        <v>-0.4</v>
      </c>
      <c r="X1375">
        <v>2.09</v>
      </c>
      <c r="Y1375">
        <v>224411</v>
      </c>
      <c r="Z1375">
        <v>14961</v>
      </c>
      <c r="AA1375">
        <v>0.84</v>
      </c>
      <c r="AB1375">
        <v>15</v>
      </c>
      <c r="AC1375">
        <v>9</v>
      </c>
      <c r="AD1375">
        <v>6</v>
      </c>
      <c r="AE1375">
        <v>60</v>
      </c>
      <c r="AF1375">
        <v>12</v>
      </c>
      <c r="AG1375">
        <v>7</v>
      </c>
      <c r="AH1375">
        <v>3</v>
      </c>
      <c r="AI1375">
        <v>5</v>
      </c>
    </row>
    <row r="1376" spans="1:35" x14ac:dyDescent="0.2">
      <c r="A1376" s="102">
        <v>3581</v>
      </c>
      <c r="B1376">
        <v>2587</v>
      </c>
      <c r="C1376" t="s">
        <v>1364</v>
      </c>
      <c r="D1376" t="s">
        <v>1006</v>
      </c>
      <c r="E1376">
        <v>4100</v>
      </c>
      <c r="F1376">
        <v>4075</v>
      </c>
      <c r="G1376">
        <v>200</v>
      </c>
      <c r="H1376" t="s">
        <v>981</v>
      </c>
      <c r="I1376">
        <v>8316</v>
      </c>
      <c r="J1376" t="s">
        <v>1145</v>
      </c>
      <c r="K1376" t="s">
        <v>1024</v>
      </c>
      <c r="L1376">
        <v>2802</v>
      </c>
      <c r="M1376">
        <v>2805.5</v>
      </c>
      <c r="N1376">
        <v>300</v>
      </c>
      <c r="O1376" t="s">
        <v>984</v>
      </c>
      <c r="P1376">
        <v>0.73481162430740599</v>
      </c>
      <c r="Q1376">
        <v>0.879865957851241</v>
      </c>
      <c r="R1376">
        <v>0.10701032899376101</v>
      </c>
      <c r="S1376" s="15">
        <v>3.4156897607646401E-3</v>
      </c>
      <c r="T1376">
        <v>0.58240484839484197</v>
      </c>
      <c r="U1376">
        <v>0.58240484839484197</v>
      </c>
      <c r="V1376">
        <v>0.986488108382647</v>
      </c>
      <c r="W1376">
        <v>5.52</v>
      </c>
      <c r="X1376">
        <v>3.27</v>
      </c>
      <c r="Y1376">
        <v>224144</v>
      </c>
      <c r="Z1376">
        <v>22414</v>
      </c>
      <c r="AA1376">
        <v>1.45</v>
      </c>
      <c r="AB1376">
        <v>10</v>
      </c>
      <c r="AC1376">
        <v>7</v>
      </c>
      <c r="AD1376">
        <v>3</v>
      </c>
      <c r="AE1376">
        <v>70</v>
      </c>
      <c r="AF1376">
        <v>9</v>
      </c>
      <c r="AG1376">
        <v>6</v>
      </c>
      <c r="AH1376">
        <v>2</v>
      </c>
      <c r="AI1376">
        <v>2</v>
      </c>
    </row>
    <row r="1377" spans="1:35" x14ac:dyDescent="0.2">
      <c r="A1377" s="102">
        <v>2776</v>
      </c>
      <c r="B1377">
        <v>8020</v>
      </c>
      <c r="C1377" t="s">
        <v>1061</v>
      </c>
      <c r="D1377" t="s">
        <v>988</v>
      </c>
      <c r="E1377">
        <v>1191</v>
      </c>
      <c r="F1377">
        <v>1216</v>
      </c>
      <c r="G1377">
        <v>800</v>
      </c>
      <c r="H1377" t="s">
        <v>981</v>
      </c>
      <c r="I1377">
        <v>8750</v>
      </c>
      <c r="J1377" t="s">
        <v>27</v>
      </c>
      <c r="K1377" t="s">
        <v>1111</v>
      </c>
      <c r="L1377">
        <v>1257.5</v>
      </c>
      <c r="M1377">
        <v>1233</v>
      </c>
      <c r="N1377">
        <v>800</v>
      </c>
      <c r="O1377" t="s">
        <v>984</v>
      </c>
      <c r="P1377">
        <v>0.81865527969022001</v>
      </c>
      <c r="Q1377">
        <v>0.90137596997264802</v>
      </c>
      <c r="R1377">
        <v>1.2810077346755801E-2</v>
      </c>
      <c r="S1377">
        <v>1.45704472549149E-2</v>
      </c>
      <c r="T1377">
        <v>3.2287375851165101</v>
      </c>
      <c r="U1377">
        <v>3.2287375851165101</v>
      </c>
      <c r="V1377">
        <v>1.90030276046112</v>
      </c>
      <c r="W1377">
        <v>15.8</v>
      </c>
      <c r="X1377">
        <v>1.38</v>
      </c>
      <c r="Y1377">
        <v>223770</v>
      </c>
      <c r="Z1377">
        <v>13986</v>
      </c>
      <c r="AA1377">
        <v>0.66</v>
      </c>
      <c r="AB1377">
        <v>16</v>
      </c>
      <c r="AC1377">
        <v>8</v>
      </c>
      <c r="AD1377">
        <v>8</v>
      </c>
      <c r="AE1377">
        <v>50</v>
      </c>
      <c r="AF1377">
        <v>11</v>
      </c>
      <c r="AG1377">
        <v>6</v>
      </c>
      <c r="AH1377">
        <v>4</v>
      </c>
      <c r="AI1377">
        <v>6</v>
      </c>
    </row>
    <row r="1378" spans="1:35" x14ac:dyDescent="0.2">
      <c r="A1378" s="102">
        <v>2638</v>
      </c>
      <c r="B1378">
        <v>4183</v>
      </c>
      <c r="C1378" t="s">
        <v>1122</v>
      </c>
      <c r="D1378" t="s">
        <v>1003</v>
      </c>
      <c r="E1378">
        <v>1879</v>
      </c>
      <c r="F1378">
        <v>1889</v>
      </c>
      <c r="G1378">
        <v>500</v>
      </c>
      <c r="H1378" t="s">
        <v>984</v>
      </c>
      <c r="I1378">
        <v>7267</v>
      </c>
      <c r="J1378" t="s">
        <v>57</v>
      </c>
      <c r="K1378" t="s">
        <v>996</v>
      </c>
      <c r="L1378">
        <v>2470</v>
      </c>
      <c r="M1378">
        <v>2487.5</v>
      </c>
      <c r="N1378">
        <v>400</v>
      </c>
      <c r="O1378" t="s">
        <v>981</v>
      </c>
      <c r="P1378">
        <v>0.88793945910509597</v>
      </c>
      <c r="Q1378">
        <v>0.90498023061051303</v>
      </c>
      <c r="R1378">
        <v>0.208630728061414</v>
      </c>
      <c r="S1378" s="15">
        <v>2.4229438216494498E-2</v>
      </c>
      <c r="T1378">
        <v>-2.2611150117471301</v>
      </c>
      <c r="U1378">
        <v>2.2611150117471301</v>
      </c>
      <c r="V1378">
        <v>2.1003367346615902</v>
      </c>
      <c r="W1378">
        <v>-11.12</v>
      </c>
      <c r="X1378">
        <v>5.08</v>
      </c>
      <c r="Y1378">
        <v>223762</v>
      </c>
      <c r="Z1378">
        <v>27970</v>
      </c>
      <c r="AA1378">
        <v>1.41</v>
      </c>
      <c r="AB1378">
        <v>8</v>
      </c>
      <c r="AC1378">
        <v>6</v>
      </c>
      <c r="AD1378">
        <v>2</v>
      </c>
      <c r="AE1378">
        <v>75</v>
      </c>
      <c r="AF1378">
        <v>12</v>
      </c>
      <c r="AG1378">
        <v>5</v>
      </c>
      <c r="AH1378">
        <v>1</v>
      </c>
      <c r="AI1378">
        <v>2</v>
      </c>
    </row>
    <row r="1379" spans="1:35" x14ac:dyDescent="0.2">
      <c r="A1379" s="102">
        <v>2382</v>
      </c>
      <c r="B1379">
        <v>3405</v>
      </c>
      <c r="C1379" t="s">
        <v>1397</v>
      </c>
      <c r="D1379" t="s">
        <v>1003</v>
      </c>
      <c r="E1379">
        <v>1061</v>
      </c>
      <c r="F1379">
        <v>1047</v>
      </c>
      <c r="G1379">
        <v>900</v>
      </c>
      <c r="H1379" t="s">
        <v>984</v>
      </c>
      <c r="I1379">
        <v>5108</v>
      </c>
      <c r="J1379" t="s">
        <v>1647</v>
      </c>
      <c r="K1379" t="s">
        <v>1073</v>
      </c>
      <c r="L1379">
        <v>3200</v>
      </c>
      <c r="M1379">
        <v>3234</v>
      </c>
      <c r="N1379">
        <v>300</v>
      </c>
      <c r="O1379" t="s">
        <v>981</v>
      </c>
      <c r="P1379">
        <v>0.93379621414561298</v>
      </c>
      <c r="Q1379">
        <v>0.910876032337952</v>
      </c>
      <c r="R1379">
        <v>5.9878601487970903E-3</v>
      </c>
      <c r="S1379" s="15">
        <v>5.8744044919169097E-2</v>
      </c>
      <c r="T1379">
        <v>-0.28478895723966702</v>
      </c>
      <c r="U1379">
        <v>0.28478895723966702</v>
      </c>
      <c r="V1379">
        <v>0.25065919382715501</v>
      </c>
      <c r="W1379">
        <v>-0.94</v>
      </c>
      <c r="X1379">
        <v>2.88</v>
      </c>
      <c r="Y1379">
        <v>223306</v>
      </c>
      <c r="Z1379">
        <v>15950</v>
      </c>
      <c r="AA1379">
        <v>0.93</v>
      </c>
      <c r="AB1379">
        <v>14</v>
      </c>
      <c r="AC1379">
        <v>10</v>
      </c>
      <c r="AD1379">
        <v>4</v>
      </c>
      <c r="AE1379">
        <v>71.430000000000007</v>
      </c>
      <c r="AF1379">
        <v>12</v>
      </c>
      <c r="AG1379">
        <v>5</v>
      </c>
      <c r="AH1379">
        <v>2</v>
      </c>
      <c r="AI1379">
        <v>7</v>
      </c>
    </row>
    <row r="1380" spans="1:35" x14ac:dyDescent="0.2">
      <c r="A1380" s="102">
        <v>2892</v>
      </c>
      <c r="B1380">
        <v>4188</v>
      </c>
      <c r="C1380" t="s">
        <v>1142</v>
      </c>
      <c r="D1380" t="s">
        <v>1003</v>
      </c>
      <c r="E1380">
        <v>588</v>
      </c>
      <c r="F1380">
        <v>572.4</v>
      </c>
      <c r="G1380">
        <v>1800</v>
      </c>
      <c r="H1380" t="s">
        <v>984</v>
      </c>
      <c r="I1380">
        <v>9613</v>
      </c>
      <c r="J1380" t="s">
        <v>1296</v>
      </c>
      <c r="K1380" t="s">
        <v>983</v>
      </c>
      <c r="L1380">
        <v>1114</v>
      </c>
      <c r="M1380">
        <v>1119</v>
      </c>
      <c r="N1380">
        <v>900</v>
      </c>
      <c r="O1380" t="s">
        <v>981</v>
      </c>
      <c r="P1380">
        <v>0.83133812082126801</v>
      </c>
      <c r="Q1380">
        <v>0.89839469560862795</v>
      </c>
      <c r="R1380">
        <v>0.280379452103936</v>
      </c>
      <c r="S1380">
        <v>3.08340854305286E-2</v>
      </c>
      <c r="T1380">
        <v>-1.33539367387787</v>
      </c>
      <c r="U1380">
        <v>1.33539367387787</v>
      </c>
      <c r="V1380">
        <v>1.04813126552515</v>
      </c>
      <c r="W1380">
        <v>-11.25</v>
      </c>
      <c r="X1380">
        <v>2.31</v>
      </c>
      <c r="Y1380">
        <v>223160</v>
      </c>
      <c r="Z1380">
        <v>11745</v>
      </c>
      <c r="AA1380">
        <v>0.52</v>
      </c>
      <c r="AB1380">
        <v>19</v>
      </c>
      <c r="AC1380">
        <v>10</v>
      </c>
      <c r="AD1380">
        <v>9</v>
      </c>
      <c r="AE1380">
        <v>52.63</v>
      </c>
      <c r="AF1380">
        <v>12</v>
      </c>
      <c r="AG1380">
        <v>9</v>
      </c>
      <c r="AH1380">
        <v>5</v>
      </c>
      <c r="AI1380">
        <v>5</v>
      </c>
    </row>
    <row r="1381" spans="1:35" x14ac:dyDescent="0.2">
      <c r="A1381" s="102">
        <v>2474</v>
      </c>
      <c r="B1381">
        <v>3405</v>
      </c>
      <c r="C1381" t="s">
        <v>1397</v>
      </c>
      <c r="D1381" t="s">
        <v>1003</v>
      </c>
      <c r="E1381">
        <v>1061</v>
      </c>
      <c r="F1381">
        <v>1047</v>
      </c>
      <c r="G1381">
        <v>1000</v>
      </c>
      <c r="H1381" t="s">
        <v>984</v>
      </c>
      <c r="I1381">
        <v>4917</v>
      </c>
      <c r="J1381" t="s">
        <v>1241</v>
      </c>
      <c r="K1381" t="s">
        <v>1003</v>
      </c>
      <c r="L1381">
        <v>2128</v>
      </c>
      <c r="M1381">
        <v>2135</v>
      </c>
      <c r="N1381">
        <v>500</v>
      </c>
      <c r="O1381" t="s">
        <v>981</v>
      </c>
      <c r="P1381">
        <v>0.87662792687537805</v>
      </c>
      <c r="Q1381">
        <v>0.90890503922007604</v>
      </c>
      <c r="R1381">
        <v>0.24694897994196099</v>
      </c>
      <c r="S1381">
        <v>1.7806474686895599E-2</v>
      </c>
      <c r="T1381">
        <v>-0.724207199389861</v>
      </c>
      <c r="U1381">
        <v>0.724207199389861</v>
      </c>
      <c r="V1381">
        <v>6.5775276165941005E-2</v>
      </c>
      <c r="W1381">
        <v>-2.97</v>
      </c>
      <c r="X1381">
        <v>1.92</v>
      </c>
      <c r="Y1381">
        <v>223154</v>
      </c>
      <c r="Z1381">
        <v>13127</v>
      </c>
      <c r="AA1381">
        <v>0.69</v>
      </c>
      <c r="AB1381">
        <v>17</v>
      </c>
      <c r="AC1381">
        <v>12</v>
      </c>
      <c r="AD1381">
        <v>5</v>
      </c>
      <c r="AE1381">
        <v>70.59</v>
      </c>
      <c r="AF1381">
        <v>9</v>
      </c>
      <c r="AG1381">
        <v>10</v>
      </c>
      <c r="AH1381">
        <v>5</v>
      </c>
      <c r="AI1381">
        <v>2</v>
      </c>
    </row>
    <row r="1382" spans="1:35" x14ac:dyDescent="0.2">
      <c r="A1382" s="102">
        <v>2365</v>
      </c>
      <c r="B1382">
        <v>4062</v>
      </c>
      <c r="C1382" t="s">
        <v>228</v>
      </c>
      <c r="D1382" t="s">
        <v>986</v>
      </c>
      <c r="E1382">
        <v>2949</v>
      </c>
      <c r="F1382">
        <v>2884</v>
      </c>
      <c r="G1382">
        <v>300</v>
      </c>
      <c r="H1382" t="s">
        <v>981</v>
      </c>
      <c r="I1382">
        <v>4185</v>
      </c>
      <c r="J1382" t="s">
        <v>1282</v>
      </c>
      <c r="K1382" t="s">
        <v>1003</v>
      </c>
      <c r="L1382">
        <v>1973</v>
      </c>
      <c r="M1382">
        <v>1971</v>
      </c>
      <c r="N1382">
        <v>400</v>
      </c>
      <c r="O1382" t="s">
        <v>984</v>
      </c>
      <c r="P1382">
        <v>0.73715305368248396</v>
      </c>
      <c r="Q1382">
        <v>0.91135656672934195</v>
      </c>
      <c r="R1382">
        <v>6.07476236421483E-2</v>
      </c>
      <c r="S1382" s="15">
        <v>2.2783356610097802E-6</v>
      </c>
      <c r="T1382">
        <v>1.9854253912089299</v>
      </c>
      <c r="U1382">
        <v>1.9854253912089299</v>
      </c>
      <c r="V1382">
        <v>2.46625422685482</v>
      </c>
      <c r="W1382">
        <v>13.67</v>
      </c>
      <c r="X1382">
        <v>8.8800000000000008</v>
      </c>
      <c r="Y1382">
        <v>222773</v>
      </c>
      <c r="Z1382">
        <v>11725</v>
      </c>
      <c r="AA1382">
        <v>0.52</v>
      </c>
      <c r="AB1382">
        <v>19</v>
      </c>
      <c r="AC1382">
        <v>12</v>
      </c>
      <c r="AD1382">
        <v>7</v>
      </c>
      <c r="AE1382">
        <v>63.16</v>
      </c>
      <c r="AF1382">
        <v>13</v>
      </c>
      <c r="AG1382">
        <v>7</v>
      </c>
      <c r="AH1382">
        <v>5</v>
      </c>
      <c r="AI1382">
        <v>7</v>
      </c>
    </row>
    <row r="1383" spans="1:35" x14ac:dyDescent="0.2">
      <c r="A1383" s="102">
        <v>1719</v>
      </c>
      <c r="B1383">
        <v>4045</v>
      </c>
      <c r="C1383" t="s">
        <v>1228</v>
      </c>
      <c r="D1383" t="s">
        <v>1003</v>
      </c>
      <c r="E1383">
        <v>994</v>
      </c>
      <c r="F1383">
        <v>981</v>
      </c>
      <c r="G1383">
        <v>1000</v>
      </c>
      <c r="H1383" t="s">
        <v>984</v>
      </c>
      <c r="I1383">
        <v>7259</v>
      </c>
      <c r="J1383" t="s">
        <v>24</v>
      </c>
      <c r="K1383" t="s">
        <v>996</v>
      </c>
      <c r="L1383">
        <v>3130</v>
      </c>
      <c r="M1383">
        <v>3220</v>
      </c>
      <c r="N1383">
        <v>300</v>
      </c>
      <c r="O1383" t="s">
        <v>981</v>
      </c>
      <c r="P1383">
        <v>0.93809882984196602</v>
      </c>
      <c r="Q1383">
        <v>0.92678157628723701</v>
      </c>
      <c r="R1383">
        <v>8.2539503683943499E-2</v>
      </c>
      <c r="S1383">
        <v>1.61933182548827E-2</v>
      </c>
      <c r="T1383">
        <v>-1.5692659029018801</v>
      </c>
      <c r="U1383">
        <v>1.5692659029018801</v>
      </c>
      <c r="V1383">
        <v>0.69306042271252</v>
      </c>
      <c r="W1383">
        <v>-8.5299999999999994</v>
      </c>
      <c r="X1383">
        <v>1.55</v>
      </c>
      <c r="Y1383">
        <v>222740</v>
      </c>
      <c r="Z1383">
        <v>11723</v>
      </c>
      <c r="AA1383">
        <v>0.53</v>
      </c>
      <c r="AB1383">
        <v>19</v>
      </c>
      <c r="AC1383">
        <v>10</v>
      </c>
      <c r="AD1383">
        <v>9</v>
      </c>
      <c r="AE1383">
        <v>52.63</v>
      </c>
      <c r="AF1383">
        <v>12</v>
      </c>
      <c r="AG1383">
        <v>8</v>
      </c>
      <c r="AH1383">
        <v>4</v>
      </c>
      <c r="AI1383">
        <v>7</v>
      </c>
    </row>
    <row r="1384" spans="1:35" x14ac:dyDescent="0.2">
      <c r="A1384" s="102">
        <v>1466</v>
      </c>
      <c r="B1384">
        <v>1417</v>
      </c>
      <c r="C1384" t="s">
        <v>1641</v>
      </c>
      <c r="D1384" t="s">
        <v>990</v>
      </c>
      <c r="E1384">
        <v>1485</v>
      </c>
      <c r="F1384">
        <v>1486</v>
      </c>
      <c r="G1384">
        <v>700</v>
      </c>
      <c r="H1384" t="s">
        <v>981</v>
      </c>
      <c r="I1384">
        <v>9303</v>
      </c>
      <c r="J1384" t="s">
        <v>1279</v>
      </c>
      <c r="K1384" t="s">
        <v>1297</v>
      </c>
      <c r="L1384">
        <v>1269</v>
      </c>
      <c r="M1384">
        <v>1264</v>
      </c>
      <c r="N1384">
        <v>800</v>
      </c>
      <c r="O1384" t="s">
        <v>984</v>
      </c>
      <c r="P1384">
        <v>0.90040690473321605</v>
      </c>
      <c r="Q1384">
        <v>0.93172811264920896</v>
      </c>
      <c r="R1384">
        <v>0.28442606799012099</v>
      </c>
      <c r="S1384">
        <v>6.7637161066162105E-2</v>
      </c>
      <c r="T1384">
        <v>1.7423211442046</v>
      </c>
      <c r="U1384">
        <v>1.7423211442046</v>
      </c>
      <c r="V1384">
        <v>1.70526665234715</v>
      </c>
      <c r="W1384">
        <v>5.42</v>
      </c>
      <c r="X1384">
        <v>2.79</v>
      </c>
      <c r="Y1384">
        <v>222689</v>
      </c>
      <c r="Z1384">
        <v>12372</v>
      </c>
      <c r="AA1384">
        <v>0.62</v>
      </c>
      <c r="AB1384">
        <v>18</v>
      </c>
      <c r="AC1384">
        <v>11</v>
      </c>
      <c r="AD1384">
        <v>7</v>
      </c>
      <c r="AE1384">
        <v>61.11</v>
      </c>
      <c r="AF1384">
        <v>13</v>
      </c>
      <c r="AG1384">
        <v>6</v>
      </c>
      <c r="AH1384">
        <v>2</v>
      </c>
      <c r="AI1384">
        <v>10</v>
      </c>
    </row>
    <row r="1385" spans="1:35" x14ac:dyDescent="0.2">
      <c r="A1385" s="102">
        <v>3556</v>
      </c>
      <c r="B1385">
        <v>3863</v>
      </c>
      <c r="C1385" t="s">
        <v>1144</v>
      </c>
      <c r="D1385" t="s">
        <v>1143</v>
      </c>
      <c r="E1385">
        <v>1510</v>
      </c>
      <c r="F1385">
        <v>1547</v>
      </c>
      <c r="G1385">
        <v>700</v>
      </c>
      <c r="H1385" t="s">
        <v>984</v>
      </c>
      <c r="I1385">
        <v>5423</v>
      </c>
      <c r="J1385" t="s">
        <v>1556</v>
      </c>
      <c r="K1385" t="s">
        <v>1022</v>
      </c>
      <c r="L1385">
        <v>707</v>
      </c>
      <c r="M1385">
        <v>700</v>
      </c>
      <c r="N1385">
        <v>1500</v>
      </c>
      <c r="O1385" t="s">
        <v>981</v>
      </c>
      <c r="P1385">
        <v>0.75382989277233003</v>
      </c>
      <c r="Q1385">
        <v>0.88076652109262499</v>
      </c>
      <c r="R1385">
        <v>0.40904602396738199</v>
      </c>
      <c r="S1385" s="15">
        <v>6.3590663073632397E-2</v>
      </c>
      <c r="T1385">
        <v>-0.219860750055965</v>
      </c>
      <c r="U1385">
        <v>0.219860750055965</v>
      </c>
      <c r="V1385">
        <v>1.71400345075358</v>
      </c>
      <c r="W1385">
        <v>-0.94</v>
      </c>
      <c r="X1385">
        <v>3.04</v>
      </c>
      <c r="Y1385">
        <v>222682</v>
      </c>
      <c r="Z1385">
        <v>15906</v>
      </c>
      <c r="AA1385">
        <v>0.74</v>
      </c>
      <c r="AB1385">
        <v>14</v>
      </c>
      <c r="AC1385">
        <v>8</v>
      </c>
      <c r="AD1385">
        <v>6</v>
      </c>
      <c r="AE1385">
        <v>57.14</v>
      </c>
      <c r="AF1385">
        <v>12</v>
      </c>
      <c r="AG1385">
        <v>7</v>
      </c>
      <c r="AH1385">
        <v>1</v>
      </c>
      <c r="AI1385">
        <v>6</v>
      </c>
    </row>
    <row r="1386" spans="1:35" x14ac:dyDescent="0.2">
      <c r="A1386" s="102">
        <v>691</v>
      </c>
      <c r="B1386">
        <v>4005</v>
      </c>
      <c r="C1386" t="s">
        <v>1166</v>
      </c>
      <c r="D1386" t="s">
        <v>1003</v>
      </c>
      <c r="E1386">
        <v>328</v>
      </c>
      <c r="F1386">
        <v>314</v>
      </c>
      <c r="G1386">
        <v>3200</v>
      </c>
      <c r="H1386" t="s">
        <v>984</v>
      </c>
      <c r="I1386">
        <v>6183</v>
      </c>
      <c r="J1386" t="s">
        <v>1154</v>
      </c>
      <c r="K1386" t="s">
        <v>993</v>
      </c>
      <c r="L1386">
        <v>1264</v>
      </c>
      <c r="M1386">
        <v>1259</v>
      </c>
      <c r="N1386">
        <v>800</v>
      </c>
      <c r="O1386" t="s">
        <v>981</v>
      </c>
      <c r="P1386">
        <v>0.88928488939528505</v>
      </c>
      <c r="Q1386">
        <v>0.94883881342937704</v>
      </c>
      <c r="R1386">
        <v>0.36585370769554598</v>
      </c>
      <c r="S1386" s="15">
        <v>6.6590041113123496E-3</v>
      </c>
      <c r="T1386">
        <v>-2.2291109578628201</v>
      </c>
      <c r="U1386">
        <v>2.2291109578628201</v>
      </c>
      <c r="V1386">
        <v>1.97198416451282</v>
      </c>
      <c r="W1386">
        <v>-14.9</v>
      </c>
      <c r="X1386">
        <v>0.24</v>
      </c>
      <c r="Y1386">
        <v>222659</v>
      </c>
      <c r="Z1386">
        <v>10603</v>
      </c>
      <c r="AA1386">
        <v>0.49</v>
      </c>
      <c r="AB1386">
        <v>21</v>
      </c>
      <c r="AC1386">
        <v>11</v>
      </c>
      <c r="AD1386">
        <v>10</v>
      </c>
      <c r="AE1386">
        <v>52.38</v>
      </c>
      <c r="AF1386">
        <v>10</v>
      </c>
      <c r="AG1386">
        <v>10</v>
      </c>
      <c r="AH1386">
        <v>6</v>
      </c>
      <c r="AI1386">
        <v>5</v>
      </c>
    </row>
    <row r="1387" spans="1:35" x14ac:dyDescent="0.2">
      <c r="A1387" s="102">
        <v>2812</v>
      </c>
      <c r="B1387">
        <v>9513</v>
      </c>
      <c r="C1387" t="s">
        <v>1138</v>
      </c>
      <c r="D1387" t="s">
        <v>1026</v>
      </c>
      <c r="E1387">
        <v>1903</v>
      </c>
      <c r="F1387">
        <v>1886</v>
      </c>
      <c r="G1387">
        <v>600</v>
      </c>
      <c r="H1387" t="s">
        <v>984</v>
      </c>
      <c r="I1387">
        <v>9678</v>
      </c>
      <c r="J1387" t="s">
        <v>1632</v>
      </c>
      <c r="K1387" t="s">
        <v>993</v>
      </c>
      <c r="L1387">
        <v>2121</v>
      </c>
      <c r="M1387">
        <v>2133</v>
      </c>
      <c r="N1387">
        <v>500</v>
      </c>
      <c r="O1387" t="s">
        <v>981</v>
      </c>
      <c r="P1387">
        <v>0.78908817226219696</v>
      </c>
      <c r="Q1387">
        <v>0.90047577013204405</v>
      </c>
      <c r="R1387">
        <v>9.1629719067446505E-2</v>
      </c>
      <c r="S1387" s="15">
        <v>7.0821844826793002E-3</v>
      </c>
      <c r="T1387">
        <v>-1.6258896035536401</v>
      </c>
      <c r="U1387">
        <v>1.6258896035536401</v>
      </c>
      <c r="V1387">
        <v>1.2262916010321601</v>
      </c>
      <c r="W1387">
        <v>-11.58</v>
      </c>
      <c r="X1387">
        <v>6.1</v>
      </c>
      <c r="Y1387">
        <v>222565</v>
      </c>
      <c r="Z1387">
        <v>31795</v>
      </c>
      <c r="AA1387">
        <v>1.64</v>
      </c>
      <c r="AB1387">
        <v>7</v>
      </c>
      <c r="AC1387">
        <v>6</v>
      </c>
      <c r="AD1387">
        <v>1</v>
      </c>
      <c r="AE1387">
        <v>85.71</v>
      </c>
      <c r="AF1387">
        <v>11</v>
      </c>
      <c r="AG1387">
        <v>5</v>
      </c>
      <c r="AH1387">
        <v>1</v>
      </c>
      <c r="AI1387">
        <v>1</v>
      </c>
    </row>
    <row r="1388" spans="1:35" x14ac:dyDescent="0.2">
      <c r="A1388" s="102">
        <v>22</v>
      </c>
      <c r="B1388">
        <v>4005</v>
      </c>
      <c r="C1388" t="s">
        <v>1166</v>
      </c>
      <c r="D1388" t="s">
        <v>1003</v>
      </c>
      <c r="E1388">
        <v>328</v>
      </c>
      <c r="F1388">
        <v>314</v>
      </c>
      <c r="G1388">
        <v>3300</v>
      </c>
      <c r="H1388" t="s">
        <v>984</v>
      </c>
      <c r="I1388">
        <v>8078</v>
      </c>
      <c r="J1388" t="s">
        <v>1307</v>
      </c>
      <c r="K1388" t="s">
        <v>988</v>
      </c>
      <c r="L1388">
        <v>1719</v>
      </c>
      <c r="M1388">
        <v>1710</v>
      </c>
      <c r="N1388">
        <v>600</v>
      </c>
      <c r="O1388" t="s">
        <v>981</v>
      </c>
      <c r="P1388">
        <v>0.973095214839794</v>
      </c>
      <c r="Q1388">
        <v>0.98112114134050099</v>
      </c>
      <c r="R1388">
        <v>0.31230910894156899</v>
      </c>
      <c r="S1388" s="15">
        <v>6.0238178471284896E-3</v>
      </c>
      <c r="T1388">
        <v>-4.8656946245763701E-2</v>
      </c>
      <c r="U1388">
        <v>4.8656946245763701E-2</v>
      </c>
      <c r="V1388">
        <v>0.14556846004079699</v>
      </c>
      <c r="W1388">
        <v>-0.24</v>
      </c>
      <c r="X1388">
        <v>0.99</v>
      </c>
      <c r="Y1388">
        <v>222523</v>
      </c>
      <c r="Z1388">
        <v>11712</v>
      </c>
      <c r="AA1388">
        <v>0.61</v>
      </c>
      <c r="AB1388">
        <v>19</v>
      </c>
      <c r="AC1388">
        <v>12</v>
      </c>
      <c r="AD1388">
        <v>7</v>
      </c>
      <c r="AE1388">
        <v>63.16</v>
      </c>
      <c r="AF1388">
        <v>13</v>
      </c>
      <c r="AG1388">
        <v>6</v>
      </c>
      <c r="AH1388">
        <v>4</v>
      </c>
      <c r="AI1388">
        <v>9</v>
      </c>
    </row>
    <row r="1389" spans="1:35" x14ac:dyDescent="0.2">
      <c r="A1389" s="102">
        <v>3480</v>
      </c>
      <c r="B1389">
        <v>2607</v>
      </c>
      <c r="C1389" t="s">
        <v>1007</v>
      </c>
      <c r="D1389" t="s">
        <v>1006</v>
      </c>
      <c r="E1389">
        <v>2728</v>
      </c>
      <c r="F1389">
        <v>2784</v>
      </c>
      <c r="G1389">
        <v>300</v>
      </c>
      <c r="H1389" t="s">
        <v>981</v>
      </c>
      <c r="I1389">
        <v>4004</v>
      </c>
      <c r="J1389" t="s">
        <v>1121</v>
      </c>
      <c r="K1389" t="s">
        <v>1003</v>
      </c>
      <c r="L1389">
        <v>2150</v>
      </c>
      <c r="M1389">
        <v>2185</v>
      </c>
      <c r="N1389">
        <v>400</v>
      </c>
      <c r="O1389" t="s">
        <v>984</v>
      </c>
      <c r="P1389">
        <v>0.833957442312383</v>
      </c>
      <c r="Q1389">
        <v>0.88276860934940504</v>
      </c>
      <c r="R1389">
        <v>1.4274885531960301E-4</v>
      </c>
      <c r="S1389">
        <v>7.4239891829517402E-2</v>
      </c>
      <c r="T1389">
        <v>2.1686402396312001</v>
      </c>
      <c r="U1389">
        <v>2.1686402396312001</v>
      </c>
      <c r="V1389">
        <v>0.50071289418550602</v>
      </c>
      <c r="W1389">
        <v>11.89</v>
      </c>
      <c r="X1389">
        <v>4.6500000000000004</v>
      </c>
      <c r="Y1389">
        <v>222520</v>
      </c>
      <c r="Z1389">
        <v>22252</v>
      </c>
      <c r="AA1389">
        <v>1.0900000000000001</v>
      </c>
      <c r="AB1389">
        <v>10</v>
      </c>
      <c r="AC1389">
        <v>6</v>
      </c>
      <c r="AD1389">
        <v>4</v>
      </c>
      <c r="AE1389">
        <v>60</v>
      </c>
      <c r="AF1389">
        <v>9</v>
      </c>
      <c r="AG1389">
        <v>5</v>
      </c>
      <c r="AH1389">
        <v>3</v>
      </c>
      <c r="AI1389">
        <v>2</v>
      </c>
    </row>
    <row r="1390" spans="1:35" x14ac:dyDescent="0.2">
      <c r="A1390" s="102">
        <v>3831</v>
      </c>
      <c r="B1390">
        <v>8086</v>
      </c>
      <c r="C1390" t="s">
        <v>1206</v>
      </c>
      <c r="D1390" t="s">
        <v>989</v>
      </c>
      <c r="E1390">
        <v>1224</v>
      </c>
      <c r="F1390">
        <v>1236</v>
      </c>
      <c r="G1390">
        <v>800</v>
      </c>
      <c r="H1390" t="s">
        <v>981</v>
      </c>
      <c r="I1390">
        <v>8341</v>
      </c>
      <c r="J1390" t="s">
        <v>697</v>
      </c>
      <c r="K1390" t="s">
        <v>1024</v>
      </c>
      <c r="L1390">
        <v>1396</v>
      </c>
      <c r="M1390">
        <v>1439</v>
      </c>
      <c r="N1390">
        <v>700</v>
      </c>
      <c r="O1390" t="s">
        <v>984</v>
      </c>
      <c r="P1390">
        <v>0.84727887045444805</v>
      </c>
      <c r="Q1390">
        <v>0.871869717857372</v>
      </c>
      <c r="R1390" s="15">
        <v>0.30252694227798199</v>
      </c>
      <c r="S1390" s="15">
        <v>5.2440578471655003E-5</v>
      </c>
      <c r="T1390">
        <v>0.31159040971923202</v>
      </c>
      <c r="U1390">
        <v>0.31159040971923202</v>
      </c>
      <c r="V1390">
        <v>0.32057039402735299</v>
      </c>
      <c r="W1390">
        <v>1.97</v>
      </c>
      <c r="X1390">
        <v>1.84</v>
      </c>
      <c r="Y1390">
        <v>222243</v>
      </c>
      <c r="Z1390">
        <v>13073</v>
      </c>
      <c r="AA1390">
        <v>0.62</v>
      </c>
      <c r="AB1390">
        <v>17</v>
      </c>
      <c r="AC1390">
        <v>9</v>
      </c>
      <c r="AD1390">
        <v>8</v>
      </c>
      <c r="AE1390">
        <v>52.94</v>
      </c>
      <c r="AF1390">
        <v>12</v>
      </c>
      <c r="AG1390">
        <v>7</v>
      </c>
      <c r="AH1390">
        <v>3</v>
      </c>
      <c r="AI1390">
        <v>7</v>
      </c>
    </row>
    <row r="1391" spans="1:35" x14ac:dyDescent="0.2">
      <c r="A1391" s="102">
        <v>3112</v>
      </c>
      <c r="B1391">
        <v>4185</v>
      </c>
      <c r="C1391" t="s">
        <v>1282</v>
      </c>
      <c r="D1391" t="s">
        <v>1003</v>
      </c>
      <c r="E1391">
        <v>1973</v>
      </c>
      <c r="F1391">
        <v>1971</v>
      </c>
      <c r="G1391">
        <v>300</v>
      </c>
      <c r="H1391" t="s">
        <v>981</v>
      </c>
      <c r="I1391">
        <v>6758</v>
      </c>
      <c r="J1391" t="s">
        <v>995</v>
      </c>
      <c r="K1391" t="s">
        <v>986</v>
      </c>
      <c r="L1391">
        <v>6800</v>
      </c>
      <c r="M1391">
        <v>6685</v>
      </c>
      <c r="N1391">
        <v>100</v>
      </c>
      <c r="O1391" t="s">
        <v>984</v>
      </c>
      <c r="P1391">
        <v>0.92875679186510895</v>
      </c>
      <c r="Q1391">
        <v>0.89299566156508703</v>
      </c>
      <c r="R1391">
        <v>4.58239331973063E-2</v>
      </c>
      <c r="S1391">
        <v>2.59753535737757E-2</v>
      </c>
      <c r="T1391">
        <v>1.16293787893639</v>
      </c>
      <c r="U1391">
        <v>1.16293787893639</v>
      </c>
      <c r="V1391">
        <v>0.605484243694838</v>
      </c>
      <c r="W1391">
        <v>4.5</v>
      </c>
      <c r="X1391">
        <v>11.55</v>
      </c>
      <c r="Y1391">
        <v>222236</v>
      </c>
      <c r="Z1391">
        <v>17095</v>
      </c>
      <c r="AA1391">
        <v>1.3</v>
      </c>
      <c r="AB1391">
        <v>13</v>
      </c>
      <c r="AC1391">
        <v>10</v>
      </c>
      <c r="AD1391">
        <v>3</v>
      </c>
      <c r="AE1391">
        <v>76.92</v>
      </c>
      <c r="AF1391">
        <v>9</v>
      </c>
      <c r="AG1391">
        <v>8</v>
      </c>
      <c r="AH1391">
        <v>3</v>
      </c>
      <c r="AI1391">
        <v>2</v>
      </c>
    </row>
    <row r="1392" spans="1:35" x14ac:dyDescent="0.2">
      <c r="A1392" s="102">
        <v>2855</v>
      </c>
      <c r="B1392">
        <v>3197</v>
      </c>
      <c r="C1392" t="s">
        <v>531</v>
      </c>
      <c r="D1392" t="s">
        <v>1004</v>
      </c>
      <c r="E1392">
        <v>1673</v>
      </c>
      <c r="F1392">
        <v>1681</v>
      </c>
      <c r="G1392">
        <v>600</v>
      </c>
      <c r="H1392" t="s">
        <v>984</v>
      </c>
      <c r="I1392">
        <v>8020</v>
      </c>
      <c r="J1392" t="s">
        <v>1061</v>
      </c>
      <c r="K1392" t="s">
        <v>988</v>
      </c>
      <c r="L1392">
        <v>1191</v>
      </c>
      <c r="M1392">
        <v>1216</v>
      </c>
      <c r="N1392">
        <v>800</v>
      </c>
      <c r="O1392" t="s">
        <v>981</v>
      </c>
      <c r="P1392">
        <v>0.697818444854715</v>
      </c>
      <c r="Q1392">
        <v>0.89932922698860296</v>
      </c>
      <c r="R1392" s="15">
        <v>0.21119591860395101</v>
      </c>
      <c r="S1392">
        <v>4.33293854000356E-2</v>
      </c>
      <c r="T1392">
        <v>-1.2058485219502699</v>
      </c>
      <c r="U1392">
        <v>1.2058485219502699</v>
      </c>
      <c r="V1392">
        <v>0.99511096368505203</v>
      </c>
      <c r="W1392">
        <v>-6.87</v>
      </c>
      <c r="X1392">
        <v>3.55</v>
      </c>
      <c r="Y1392">
        <v>222129</v>
      </c>
      <c r="Z1392">
        <v>10097</v>
      </c>
      <c r="AA1392">
        <v>0.5</v>
      </c>
      <c r="AB1392">
        <v>22</v>
      </c>
      <c r="AC1392">
        <v>12</v>
      </c>
      <c r="AD1392">
        <v>10</v>
      </c>
      <c r="AE1392">
        <v>54.55</v>
      </c>
      <c r="AF1392">
        <v>10</v>
      </c>
      <c r="AG1392">
        <v>10</v>
      </c>
      <c r="AH1392">
        <v>7</v>
      </c>
      <c r="AI1392">
        <v>5</v>
      </c>
    </row>
    <row r="1393" spans="1:35" x14ac:dyDescent="0.2">
      <c r="A1393" s="102">
        <v>1559</v>
      </c>
      <c r="B1393">
        <v>3101</v>
      </c>
      <c r="C1393" t="s">
        <v>1205</v>
      </c>
      <c r="D1393" t="s">
        <v>1199</v>
      </c>
      <c r="E1393">
        <v>1455</v>
      </c>
      <c r="F1393">
        <v>1467</v>
      </c>
      <c r="G1393">
        <v>400</v>
      </c>
      <c r="H1393" t="s">
        <v>981</v>
      </c>
      <c r="I1393">
        <v>6856</v>
      </c>
      <c r="J1393" t="s">
        <v>230</v>
      </c>
      <c r="K1393" t="s">
        <v>986</v>
      </c>
      <c r="L1393">
        <v>5800</v>
      </c>
      <c r="M1393">
        <v>5650</v>
      </c>
      <c r="N1393">
        <v>100</v>
      </c>
      <c r="O1393" t="s">
        <v>984</v>
      </c>
      <c r="P1393">
        <v>0.86245215354591898</v>
      </c>
      <c r="Q1393">
        <v>0.92985765636500395</v>
      </c>
      <c r="R1393" s="15">
        <v>0.148461971038894</v>
      </c>
      <c r="S1393">
        <v>6.9794387669094198E-3</v>
      </c>
      <c r="T1393">
        <v>2.88265789053606</v>
      </c>
      <c r="U1393">
        <v>2.88265789053606</v>
      </c>
      <c r="V1393">
        <v>2.55735199013206</v>
      </c>
      <c r="W1393">
        <v>14.13</v>
      </c>
      <c r="X1393">
        <v>3.86</v>
      </c>
      <c r="Y1393">
        <v>222076</v>
      </c>
      <c r="Z1393">
        <v>14805</v>
      </c>
      <c r="AA1393">
        <v>0.78</v>
      </c>
      <c r="AB1393">
        <v>15</v>
      </c>
      <c r="AC1393">
        <v>10</v>
      </c>
      <c r="AD1393">
        <v>5</v>
      </c>
      <c r="AE1393">
        <v>66.67</v>
      </c>
      <c r="AF1393">
        <v>12</v>
      </c>
      <c r="AG1393">
        <v>8</v>
      </c>
      <c r="AH1393">
        <v>2</v>
      </c>
      <c r="AI1393">
        <v>5</v>
      </c>
    </row>
    <row r="1394" spans="1:35" x14ac:dyDescent="0.2">
      <c r="A1394" s="102">
        <v>3807</v>
      </c>
      <c r="B1394">
        <v>4502</v>
      </c>
      <c r="C1394" t="s">
        <v>1195</v>
      </c>
      <c r="D1394" t="s">
        <v>1001</v>
      </c>
      <c r="E1394">
        <v>4001</v>
      </c>
      <c r="F1394">
        <v>4023</v>
      </c>
      <c r="G1394">
        <v>200</v>
      </c>
      <c r="H1394" t="s">
        <v>981</v>
      </c>
      <c r="I1394">
        <v>5991</v>
      </c>
      <c r="J1394" t="s">
        <v>859</v>
      </c>
      <c r="K1394" t="s">
        <v>1126</v>
      </c>
      <c r="L1394">
        <v>697</v>
      </c>
      <c r="M1394">
        <v>698</v>
      </c>
      <c r="N1394">
        <v>1200</v>
      </c>
      <c r="O1394" t="s">
        <v>984</v>
      </c>
      <c r="P1394">
        <v>0.66456242079955197</v>
      </c>
      <c r="Q1394">
        <v>0.87273895659426104</v>
      </c>
      <c r="R1394">
        <v>0.49090176015168902</v>
      </c>
      <c r="S1394">
        <v>1.0727062855263999E-3</v>
      </c>
      <c r="T1394">
        <v>2.0382649317491999</v>
      </c>
      <c r="U1394">
        <v>2.0382649317491999</v>
      </c>
      <c r="V1394">
        <v>2.2360136326677198</v>
      </c>
      <c r="W1394">
        <v>13.54</v>
      </c>
      <c r="X1394">
        <v>4.0999999999999996</v>
      </c>
      <c r="Y1394">
        <v>221698</v>
      </c>
      <c r="Z1394">
        <v>11085</v>
      </c>
      <c r="AA1394">
        <v>0.7</v>
      </c>
      <c r="AB1394">
        <v>20</v>
      </c>
      <c r="AC1394">
        <v>13</v>
      </c>
      <c r="AD1394">
        <v>7</v>
      </c>
      <c r="AE1394">
        <v>65</v>
      </c>
      <c r="AF1394">
        <v>10</v>
      </c>
      <c r="AG1394">
        <v>11</v>
      </c>
      <c r="AH1394">
        <v>6</v>
      </c>
      <c r="AI1394">
        <v>3</v>
      </c>
    </row>
    <row r="1395" spans="1:35" x14ac:dyDescent="0.2">
      <c r="A1395" s="102">
        <v>2585</v>
      </c>
      <c r="B1395">
        <v>1925</v>
      </c>
      <c r="C1395" t="s">
        <v>1638</v>
      </c>
      <c r="D1395" t="s">
        <v>990</v>
      </c>
      <c r="E1395">
        <v>2390.5</v>
      </c>
      <c r="F1395">
        <v>2416.5</v>
      </c>
      <c r="G1395">
        <v>400</v>
      </c>
      <c r="H1395" t="s">
        <v>984</v>
      </c>
      <c r="I1395">
        <v>4631</v>
      </c>
      <c r="J1395" t="s">
        <v>1183</v>
      </c>
      <c r="K1395" t="s">
        <v>1003</v>
      </c>
      <c r="L1395">
        <v>2599</v>
      </c>
      <c r="M1395">
        <v>2630</v>
      </c>
      <c r="N1395">
        <v>400</v>
      </c>
      <c r="O1395" t="s">
        <v>981</v>
      </c>
      <c r="P1395">
        <v>0.84279776132262296</v>
      </c>
      <c r="Q1395">
        <v>0.90609600006070701</v>
      </c>
      <c r="R1395">
        <v>2.75063324867227E-3</v>
      </c>
      <c r="S1395">
        <v>1.89407430772884E-4</v>
      </c>
      <c r="T1395">
        <v>-3.7661189345083099</v>
      </c>
      <c r="U1395">
        <v>3.7661189345083099</v>
      </c>
      <c r="V1395">
        <v>4.16498081658417</v>
      </c>
      <c r="W1395">
        <v>-24.59</v>
      </c>
      <c r="X1395">
        <v>8.1199999999999992</v>
      </c>
      <c r="Y1395">
        <v>221609</v>
      </c>
      <c r="Z1395">
        <v>24623</v>
      </c>
      <c r="AA1395">
        <v>1.06</v>
      </c>
      <c r="AB1395">
        <v>9</v>
      </c>
      <c r="AC1395">
        <v>6</v>
      </c>
      <c r="AD1395">
        <v>3</v>
      </c>
      <c r="AE1395">
        <v>66.67</v>
      </c>
      <c r="AF1395">
        <v>11</v>
      </c>
      <c r="AG1395">
        <v>4</v>
      </c>
      <c r="AH1395">
        <v>3</v>
      </c>
      <c r="AI1395">
        <v>2</v>
      </c>
    </row>
    <row r="1396" spans="1:35" x14ac:dyDescent="0.2">
      <c r="A1396" s="102">
        <v>1806</v>
      </c>
      <c r="B1396">
        <v>6269</v>
      </c>
      <c r="C1396" t="s">
        <v>1289</v>
      </c>
      <c r="D1396" t="s">
        <v>992</v>
      </c>
      <c r="E1396">
        <v>1396</v>
      </c>
      <c r="F1396">
        <v>1405</v>
      </c>
      <c r="G1396">
        <v>700</v>
      </c>
      <c r="H1396" t="s">
        <v>984</v>
      </c>
      <c r="I1396">
        <v>7867</v>
      </c>
      <c r="J1396" t="s">
        <v>1291</v>
      </c>
      <c r="K1396" t="s">
        <v>1002</v>
      </c>
      <c r="L1396">
        <v>913</v>
      </c>
      <c r="M1396">
        <v>909</v>
      </c>
      <c r="N1396">
        <v>1100</v>
      </c>
      <c r="O1396" t="s">
        <v>981</v>
      </c>
      <c r="P1396">
        <v>0.880867732128505</v>
      </c>
      <c r="Q1396">
        <v>0.92465675347771903</v>
      </c>
      <c r="R1396">
        <v>0.117312491930402</v>
      </c>
      <c r="S1396" s="15">
        <v>1.42592361663252E-2</v>
      </c>
      <c r="T1396">
        <v>-1.50512858397581</v>
      </c>
      <c r="U1396">
        <v>1.50512858397581</v>
      </c>
      <c r="V1396">
        <v>1.77228678052171</v>
      </c>
      <c r="W1396">
        <v>-16.28</v>
      </c>
      <c r="X1396">
        <v>1.67</v>
      </c>
      <c r="Y1396">
        <v>221497</v>
      </c>
      <c r="Z1396">
        <v>10068</v>
      </c>
      <c r="AA1396">
        <v>0.44</v>
      </c>
      <c r="AB1396">
        <v>22</v>
      </c>
      <c r="AC1396">
        <v>12</v>
      </c>
      <c r="AD1396">
        <v>10</v>
      </c>
      <c r="AE1396">
        <v>54.55</v>
      </c>
      <c r="AF1396">
        <v>8</v>
      </c>
      <c r="AG1396">
        <v>9</v>
      </c>
      <c r="AH1396">
        <v>9</v>
      </c>
      <c r="AI1396">
        <v>4</v>
      </c>
    </row>
    <row r="1397" spans="1:35" x14ac:dyDescent="0.2">
      <c r="A1397" s="102">
        <v>542</v>
      </c>
      <c r="B1397">
        <v>1332</v>
      </c>
      <c r="C1397" t="s">
        <v>1287</v>
      </c>
      <c r="D1397" t="s">
        <v>1063</v>
      </c>
      <c r="E1397">
        <v>450</v>
      </c>
      <c r="F1397">
        <v>457</v>
      </c>
      <c r="G1397">
        <v>2400</v>
      </c>
      <c r="H1397" t="s">
        <v>984</v>
      </c>
      <c r="I1397">
        <v>5406</v>
      </c>
      <c r="J1397" t="s">
        <v>1238</v>
      </c>
      <c r="K1397" t="s">
        <v>1022</v>
      </c>
      <c r="L1397">
        <v>374</v>
      </c>
      <c r="M1397">
        <v>367</v>
      </c>
      <c r="N1397">
        <v>3000</v>
      </c>
      <c r="O1397" t="s">
        <v>981</v>
      </c>
      <c r="P1397">
        <v>0.91914747686253995</v>
      </c>
      <c r="Q1397">
        <v>0.95278979117167495</v>
      </c>
      <c r="R1397">
        <v>2.9620725909231101E-2</v>
      </c>
      <c r="S1397">
        <v>1.73910086540141E-3</v>
      </c>
      <c r="T1397">
        <v>-0.90454758290312998</v>
      </c>
      <c r="U1397">
        <v>0.90454758290312998</v>
      </c>
      <c r="V1397">
        <v>1.5404482377944699</v>
      </c>
      <c r="W1397">
        <v>-5.57</v>
      </c>
      <c r="X1397">
        <v>0.38</v>
      </c>
      <c r="Y1397">
        <v>221230</v>
      </c>
      <c r="Z1397">
        <v>10056</v>
      </c>
      <c r="AA1397">
        <v>0.45</v>
      </c>
      <c r="AB1397">
        <v>22</v>
      </c>
      <c r="AC1397">
        <v>13</v>
      </c>
      <c r="AD1397">
        <v>9</v>
      </c>
      <c r="AE1397">
        <v>59.09</v>
      </c>
      <c r="AF1397">
        <v>10</v>
      </c>
      <c r="AG1397">
        <v>11</v>
      </c>
      <c r="AH1397">
        <v>6</v>
      </c>
      <c r="AI1397">
        <v>5</v>
      </c>
    </row>
    <row r="1398" spans="1:35" x14ac:dyDescent="0.2">
      <c r="A1398" s="102">
        <v>928</v>
      </c>
      <c r="B1398">
        <v>3405</v>
      </c>
      <c r="C1398" t="s">
        <v>1397</v>
      </c>
      <c r="D1398" t="s">
        <v>1003</v>
      </c>
      <c r="E1398">
        <v>1061</v>
      </c>
      <c r="F1398">
        <v>1047</v>
      </c>
      <c r="G1398">
        <v>1000</v>
      </c>
      <c r="H1398" t="s">
        <v>984</v>
      </c>
      <c r="I1398">
        <v>9303</v>
      </c>
      <c r="J1398" t="s">
        <v>1279</v>
      </c>
      <c r="K1398" t="s">
        <v>1297</v>
      </c>
      <c r="L1398">
        <v>1269</v>
      </c>
      <c r="M1398">
        <v>1264</v>
      </c>
      <c r="N1398">
        <v>800</v>
      </c>
      <c r="O1398" t="s">
        <v>981</v>
      </c>
      <c r="P1398">
        <v>0.89326048606318498</v>
      </c>
      <c r="Q1398">
        <v>0.94241114224178402</v>
      </c>
      <c r="R1398">
        <v>3.8827984937392901E-3</v>
      </c>
      <c r="S1398" s="15">
        <v>2.7526302743418799E-4</v>
      </c>
      <c r="T1398">
        <v>-2.17431528162057</v>
      </c>
      <c r="U1398">
        <v>2.17431528162057</v>
      </c>
      <c r="V1398">
        <v>1.6393192587241701</v>
      </c>
      <c r="W1398">
        <v>-7.58</v>
      </c>
      <c r="X1398">
        <v>3.54</v>
      </c>
      <c r="Y1398">
        <v>220997</v>
      </c>
      <c r="Z1398">
        <v>14733</v>
      </c>
      <c r="AA1398">
        <v>0.73</v>
      </c>
      <c r="AB1398">
        <v>15</v>
      </c>
      <c r="AC1398">
        <v>10</v>
      </c>
      <c r="AD1398">
        <v>5</v>
      </c>
      <c r="AE1398">
        <v>66.67</v>
      </c>
      <c r="AF1398">
        <v>12</v>
      </c>
      <c r="AG1398">
        <v>6</v>
      </c>
      <c r="AH1398">
        <v>3</v>
      </c>
      <c r="AI1398">
        <v>6</v>
      </c>
    </row>
    <row r="1399" spans="1:35" x14ac:dyDescent="0.2">
      <c r="A1399" s="102">
        <v>1553</v>
      </c>
      <c r="B1399">
        <v>4204</v>
      </c>
      <c r="C1399" t="s">
        <v>226</v>
      </c>
      <c r="D1399" t="s">
        <v>1003</v>
      </c>
      <c r="E1399">
        <v>1337</v>
      </c>
      <c r="F1399">
        <v>1364</v>
      </c>
      <c r="G1399">
        <v>700</v>
      </c>
      <c r="H1399" t="s">
        <v>984</v>
      </c>
      <c r="I1399">
        <v>6501</v>
      </c>
      <c r="J1399" t="s">
        <v>1115</v>
      </c>
      <c r="K1399" t="s">
        <v>986</v>
      </c>
      <c r="L1399">
        <v>3077</v>
      </c>
      <c r="M1399">
        <v>3109</v>
      </c>
      <c r="N1399">
        <v>300</v>
      </c>
      <c r="O1399" t="s">
        <v>981</v>
      </c>
      <c r="P1399">
        <v>0.95373602979997696</v>
      </c>
      <c r="Q1399">
        <v>0.93012382927297299</v>
      </c>
      <c r="R1399">
        <v>4.1441958698507104E-3</v>
      </c>
      <c r="S1399">
        <v>6.4715896797333403E-2</v>
      </c>
      <c r="T1399">
        <v>-0.13481358215546799</v>
      </c>
      <c r="U1399">
        <v>0.13481358215546799</v>
      </c>
      <c r="V1399">
        <v>0.75191074214465004</v>
      </c>
      <c r="W1399">
        <v>-0.46</v>
      </c>
      <c r="X1399">
        <v>2.37</v>
      </c>
      <c r="Y1399">
        <v>220739</v>
      </c>
      <c r="Z1399">
        <v>15767</v>
      </c>
      <c r="AA1399">
        <v>0.79</v>
      </c>
      <c r="AB1399">
        <v>14</v>
      </c>
      <c r="AC1399">
        <v>10</v>
      </c>
      <c r="AD1399">
        <v>4</v>
      </c>
      <c r="AE1399">
        <v>71.430000000000007</v>
      </c>
      <c r="AF1399">
        <v>12</v>
      </c>
      <c r="AG1399">
        <v>6</v>
      </c>
      <c r="AH1399">
        <v>2</v>
      </c>
      <c r="AI1399">
        <v>6</v>
      </c>
    </row>
    <row r="1400" spans="1:35" x14ac:dyDescent="0.2">
      <c r="A1400" s="102">
        <v>2709</v>
      </c>
      <c r="B1400">
        <v>1959</v>
      </c>
      <c r="C1400" t="s">
        <v>1625</v>
      </c>
      <c r="D1400" t="s">
        <v>990</v>
      </c>
      <c r="E1400">
        <v>2965</v>
      </c>
      <c r="F1400">
        <v>2941</v>
      </c>
      <c r="G1400">
        <v>300</v>
      </c>
      <c r="H1400" t="s">
        <v>981</v>
      </c>
      <c r="I1400">
        <v>8276</v>
      </c>
      <c r="J1400" t="s">
        <v>691</v>
      </c>
      <c r="K1400" t="s">
        <v>1004</v>
      </c>
      <c r="L1400">
        <v>1798</v>
      </c>
      <c r="M1400">
        <v>1811</v>
      </c>
      <c r="N1400">
        <v>500</v>
      </c>
      <c r="O1400" t="s">
        <v>984</v>
      </c>
      <c r="P1400">
        <v>0.63095020498384702</v>
      </c>
      <c r="Q1400">
        <v>0.90319254496949997</v>
      </c>
      <c r="R1400">
        <v>0.45854427374439</v>
      </c>
      <c r="S1400">
        <v>3.7924066624180797E-2</v>
      </c>
      <c r="T1400">
        <v>0.120271524081034</v>
      </c>
      <c r="U1400">
        <v>0.120271524081034</v>
      </c>
      <c r="V1400">
        <v>0.123709689374464</v>
      </c>
      <c r="W1400">
        <v>0.59</v>
      </c>
      <c r="X1400">
        <v>2.63</v>
      </c>
      <c r="Y1400">
        <v>220612</v>
      </c>
      <c r="Z1400">
        <v>14707</v>
      </c>
      <c r="AA1400">
        <v>0.76</v>
      </c>
      <c r="AB1400">
        <v>15</v>
      </c>
      <c r="AC1400">
        <v>8</v>
      </c>
      <c r="AD1400">
        <v>7</v>
      </c>
      <c r="AE1400">
        <v>53.33</v>
      </c>
      <c r="AF1400">
        <v>13</v>
      </c>
      <c r="AG1400">
        <v>5</v>
      </c>
      <c r="AH1400">
        <v>2</v>
      </c>
      <c r="AI1400">
        <v>8</v>
      </c>
    </row>
    <row r="1401" spans="1:35" x14ac:dyDescent="0.2">
      <c r="A1401" s="102">
        <v>3775</v>
      </c>
      <c r="B1401">
        <v>2587</v>
      </c>
      <c r="C1401" t="s">
        <v>1364</v>
      </c>
      <c r="D1401" t="s">
        <v>1006</v>
      </c>
      <c r="E1401">
        <v>4100</v>
      </c>
      <c r="F1401">
        <v>4075</v>
      </c>
      <c r="G1401">
        <v>200</v>
      </c>
      <c r="H1401" t="s">
        <v>984</v>
      </c>
      <c r="I1401">
        <v>9616</v>
      </c>
      <c r="J1401" t="s">
        <v>1265</v>
      </c>
      <c r="K1401" t="s">
        <v>993</v>
      </c>
      <c r="L1401">
        <v>2899</v>
      </c>
      <c r="M1401">
        <v>2950</v>
      </c>
      <c r="N1401">
        <v>300</v>
      </c>
      <c r="O1401" t="s">
        <v>981</v>
      </c>
      <c r="P1401">
        <v>0.70439669865699694</v>
      </c>
      <c r="Q1401">
        <v>0.87360733073405095</v>
      </c>
      <c r="R1401">
        <v>0.110321330832618</v>
      </c>
      <c r="S1401">
        <v>2.7769576014652401E-3</v>
      </c>
      <c r="T1401">
        <v>-0.18944799609042501</v>
      </c>
      <c r="U1401">
        <v>0.18944799609042501</v>
      </c>
      <c r="V1401">
        <v>9.4385221237216002E-2</v>
      </c>
      <c r="W1401">
        <v>-4.2300000000000004</v>
      </c>
      <c r="X1401">
        <v>8.59</v>
      </c>
      <c r="Y1401">
        <v>220598</v>
      </c>
      <c r="Z1401">
        <v>16969</v>
      </c>
      <c r="AA1401">
        <v>1.21</v>
      </c>
      <c r="AB1401">
        <v>13</v>
      </c>
      <c r="AC1401">
        <v>6</v>
      </c>
      <c r="AD1401">
        <v>7</v>
      </c>
      <c r="AE1401">
        <v>46.15</v>
      </c>
      <c r="AF1401">
        <v>9</v>
      </c>
      <c r="AG1401">
        <v>6</v>
      </c>
      <c r="AH1401">
        <v>5</v>
      </c>
      <c r="AI1401">
        <v>2</v>
      </c>
    </row>
    <row r="1402" spans="1:35" x14ac:dyDescent="0.2">
      <c r="A1402" s="102">
        <v>2977</v>
      </c>
      <c r="B1402">
        <v>4534</v>
      </c>
      <c r="C1402" t="s">
        <v>1175</v>
      </c>
      <c r="D1402" t="s">
        <v>1001</v>
      </c>
      <c r="E1402">
        <v>4060</v>
      </c>
      <c r="F1402">
        <v>3950</v>
      </c>
      <c r="G1402">
        <v>200</v>
      </c>
      <c r="H1402" t="s">
        <v>984</v>
      </c>
      <c r="I1402">
        <v>6013</v>
      </c>
      <c r="J1402" t="s">
        <v>1309</v>
      </c>
      <c r="K1402" t="s">
        <v>992</v>
      </c>
      <c r="L1402">
        <v>1207</v>
      </c>
      <c r="M1402">
        <v>1202</v>
      </c>
      <c r="N1402">
        <v>700</v>
      </c>
      <c r="O1402" t="s">
        <v>981</v>
      </c>
      <c r="P1402">
        <v>0.71454235203349503</v>
      </c>
      <c r="Q1402">
        <v>0.89638205013352601</v>
      </c>
      <c r="R1402">
        <v>0.34835427444251998</v>
      </c>
      <c r="S1402">
        <v>1.4639007593401799E-3</v>
      </c>
      <c r="T1402">
        <v>-0.751740823115714</v>
      </c>
      <c r="U1402">
        <v>0.751740823115714</v>
      </c>
      <c r="V1402">
        <v>0.52865763818286804</v>
      </c>
      <c r="W1402">
        <v>-3.36</v>
      </c>
      <c r="X1402">
        <v>6.51</v>
      </c>
      <c r="Y1402">
        <v>220504</v>
      </c>
      <c r="Z1402">
        <v>13782</v>
      </c>
      <c r="AA1402">
        <v>0.78</v>
      </c>
      <c r="AB1402">
        <v>16</v>
      </c>
      <c r="AC1402">
        <v>11</v>
      </c>
      <c r="AD1402">
        <v>5</v>
      </c>
      <c r="AE1402">
        <v>68.75</v>
      </c>
      <c r="AF1402">
        <v>12</v>
      </c>
      <c r="AG1402">
        <v>8</v>
      </c>
      <c r="AH1402">
        <v>2</v>
      </c>
      <c r="AI1402">
        <v>6</v>
      </c>
    </row>
    <row r="1403" spans="1:35" x14ac:dyDescent="0.2">
      <c r="A1403" s="102">
        <v>1175</v>
      </c>
      <c r="B1403">
        <v>3863</v>
      </c>
      <c r="C1403" t="s">
        <v>1144</v>
      </c>
      <c r="D1403" t="s">
        <v>1143</v>
      </c>
      <c r="E1403">
        <v>1510</v>
      </c>
      <c r="F1403">
        <v>1547</v>
      </c>
      <c r="G1403">
        <v>700</v>
      </c>
      <c r="H1403" t="s">
        <v>981</v>
      </c>
      <c r="I1403">
        <v>5233</v>
      </c>
      <c r="J1403" t="s">
        <v>1127</v>
      </c>
      <c r="K1403" t="s">
        <v>980</v>
      </c>
      <c r="L1403">
        <v>2127</v>
      </c>
      <c r="M1403">
        <v>2125</v>
      </c>
      <c r="N1403">
        <v>500</v>
      </c>
      <c r="O1403" t="s">
        <v>984</v>
      </c>
      <c r="P1403">
        <v>0.70629901832222397</v>
      </c>
      <c r="Q1403">
        <v>0.93753410010284499</v>
      </c>
      <c r="R1403">
        <v>0.24889015101942899</v>
      </c>
      <c r="S1403">
        <v>2.8498804420605001E-2</v>
      </c>
      <c r="T1403">
        <v>0.461052964624527</v>
      </c>
      <c r="U1403">
        <v>0.461052964624527</v>
      </c>
      <c r="V1403">
        <v>0.10882862118667801</v>
      </c>
      <c r="W1403">
        <v>5.25</v>
      </c>
      <c r="X1403">
        <v>1.92</v>
      </c>
      <c r="Y1403">
        <v>220342</v>
      </c>
      <c r="Z1403">
        <v>11017</v>
      </c>
      <c r="AA1403">
        <v>0.55000000000000004</v>
      </c>
      <c r="AB1403">
        <v>20</v>
      </c>
      <c r="AC1403">
        <v>13</v>
      </c>
      <c r="AD1403">
        <v>7</v>
      </c>
      <c r="AE1403">
        <v>65</v>
      </c>
      <c r="AF1403">
        <v>11</v>
      </c>
      <c r="AG1403">
        <v>7</v>
      </c>
      <c r="AH1403">
        <v>6</v>
      </c>
      <c r="AI1403">
        <v>7</v>
      </c>
    </row>
    <row r="1404" spans="1:35" x14ac:dyDescent="0.2">
      <c r="A1404" s="102">
        <v>2968</v>
      </c>
      <c r="B1404">
        <v>6724</v>
      </c>
      <c r="C1404" t="s">
        <v>622</v>
      </c>
      <c r="D1404" t="s">
        <v>986</v>
      </c>
      <c r="E1404">
        <v>1100</v>
      </c>
      <c r="F1404">
        <v>1112</v>
      </c>
      <c r="G1404">
        <v>900</v>
      </c>
      <c r="H1404" t="s">
        <v>984</v>
      </c>
      <c r="I1404">
        <v>7458</v>
      </c>
      <c r="J1404" t="s">
        <v>1308</v>
      </c>
      <c r="K1404" t="s">
        <v>988</v>
      </c>
      <c r="L1404">
        <v>3450</v>
      </c>
      <c r="M1404">
        <v>3455</v>
      </c>
      <c r="N1404">
        <v>300</v>
      </c>
      <c r="O1404" t="s">
        <v>981</v>
      </c>
      <c r="P1404">
        <v>0.93784253371927895</v>
      </c>
      <c r="Q1404">
        <v>0.89654517575788994</v>
      </c>
      <c r="R1404">
        <v>3.4436620280995603E-2</v>
      </c>
      <c r="S1404">
        <v>6.0929401645545202E-2</v>
      </c>
      <c r="T1404">
        <v>-0.891089992870579</v>
      </c>
      <c r="U1404">
        <v>0.891089992870579</v>
      </c>
      <c r="V1404">
        <v>0.84234539049700197</v>
      </c>
      <c r="W1404">
        <v>-7.75</v>
      </c>
      <c r="X1404">
        <v>3.44</v>
      </c>
      <c r="Y1404">
        <v>220154</v>
      </c>
      <c r="Z1404">
        <v>12950</v>
      </c>
      <c r="AA1404">
        <v>0.7</v>
      </c>
      <c r="AB1404">
        <v>17</v>
      </c>
      <c r="AC1404">
        <v>9</v>
      </c>
      <c r="AD1404">
        <v>8</v>
      </c>
      <c r="AE1404">
        <v>52.94</v>
      </c>
      <c r="AF1404">
        <v>11</v>
      </c>
      <c r="AG1404">
        <v>9</v>
      </c>
      <c r="AH1404">
        <v>5</v>
      </c>
      <c r="AI1404">
        <v>3</v>
      </c>
    </row>
    <row r="1405" spans="1:35" x14ac:dyDescent="0.2">
      <c r="A1405" s="102">
        <v>2164</v>
      </c>
      <c r="B1405">
        <v>5423</v>
      </c>
      <c r="C1405" t="s">
        <v>1556</v>
      </c>
      <c r="D1405" t="s">
        <v>1022</v>
      </c>
      <c r="E1405">
        <v>707</v>
      </c>
      <c r="F1405">
        <v>700</v>
      </c>
      <c r="G1405">
        <v>1600</v>
      </c>
      <c r="H1405" t="s">
        <v>981</v>
      </c>
      <c r="I1405">
        <v>8179</v>
      </c>
      <c r="J1405" t="s">
        <v>681</v>
      </c>
      <c r="K1405" t="s">
        <v>1004</v>
      </c>
      <c r="L1405">
        <v>1700</v>
      </c>
      <c r="M1405">
        <v>1812</v>
      </c>
      <c r="N1405">
        <v>600</v>
      </c>
      <c r="O1405" t="s">
        <v>984</v>
      </c>
      <c r="P1405">
        <v>0.79661901094186705</v>
      </c>
      <c r="Q1405">
        <v>0.91655893168075997</v>
      </c>
      <c r="R1405">
        <v>9.9765191523363703E-2</v>
      </c>
      <c r="S1405">
        <v>2.5978189447801499E-2</v>
      </c>
      <c r="T1405">
        <v>0.26454341794248798</v>
      </c>
      <c r="U1405">
        <v>0.26454341794248798</v>
      </c>
      <c r="V1405">
        <v>1.44742552491424</v>
      </c>
      <c r="W1405">
        <v>1.82</v>
      </c>
      <c r="X1405">
        <v>3.02</v>
      </c>
      <c r="Y1405">
        <v>219679</v>
      </c>
      <c r="Z1405">
        <v>9985</v>
      </c>
      <c r="AA1405">
        <v>0.56000000000000005</v>
      </c>
      <c r="AB1405">
        <v>22</v>
      </c>
      <c r="AC1405">
        <v>13</v>
      </c>
      <c r="AD1405">
        <v>9</v>
      </c>
      <c r="AE1405">
        <v>59.09</v>
      </c>
      <c r="AF1405">
        <v>10</v>
      </c>
      <c r="AG1405">
        <v>11</v>
      </c>
      <c r="AH1405">
        <v>5</v>
      </c>
      <c r="AI1405">
        <v>6</v>
      </c>
    </row>
    <row r="1406" spans="1:35" x14ac:dyDescent="0.2">
      <c r="A1406" s="102">
        <v>3854</v>
      </c>
      <c r="B1406">
        <v>4502</v>
      </c>
      <c r="C1406" t="s">
        <v>1195</v>
      </c>
      <c r="D1406" t="s">
        <v>1001</v>
      </c>
      <c r="E1406">
        <v>4001</v>
      </c>
      <c r="F1406">
        <v>4023</v>
      </c>
      <c r="G1406">
        <v>200</v>
      </c>
      <c r="H1406" t="s">
        <v>981</v>
      </c>
      <c r="I1406">
        <v>8410</v>
      </c>
      <c r="J1406" t="s">
        <v>1141</v>
      </c>
      <c r="K1406" t="s">
        <v>1024</v>
      </c>
      <c r="L1406">
        <v>286</v>
      </c>
      <c r="M1406">
        <v>291</v>
      </c>
      <c r="N1406">
        <v>2800</v>
      </c>
      <c r="O1406" t="s">
        <v>984</v>
      </c>
      <c r="P1406">
        <v>0.65055799777632395</v>
      </c>
      <c r="Q1406">
        <v>0.87111820952237895</v>
      </c>
      <c r="R1406">
        <v>0.122120125941415</v>
      </c>
      <c r="S1406">
        <v>3.4159473402485801E-3</v>
      </c>
      <c r="T1406">
        <v>1.07701165855537</v>
      </c>
      <c r="U1406">
        <v>1.07701165855537</v>
      </c>
      <c r="V1406">
        <v>1.39206836032524</v>
      </c>
      <c r="W1406">
        <v>6.7</v>
      </c>
      <c r="X1406">
        <v>1.27</v>
      </c>
      <c r="Y1406">
        <v>219435</v>
      </c>
      <c r="Z1406">
        <v>12191</v>
      </c>
      <c r="AA1406">
        <v>0.76</v>
      </c>
      <c r="AB1406">
        <v>18</v>
      </c>
      <c r="AC1406">
        <v>11</v>
      </c>
      <c r="AD1406">
        <v>7</v>
      </c>
      <c r="AE1406">
        <v>61.11</v>
      </c>
      <c r="AF1406">
        <v>10</v>
      </c>
      <c r="AG1406">
        <v>9</v>
      </c>
      <c r="AH1406">
        <v>4</v>
      </c>
      <c r="AI1406">
        <v>5</v>
      </c>
    </row>
    <row r="1407" spans="1:35" x14ac:dyDescent="0.2">
      <c r="A1407" s="102">
        <v>2403</v>
      </c>
      <c r="B1407">
        <v>3591</v>
      </c>
      <c r="C1407" t="s">
        <v>544</v>
      </c>
      <c r="D1407" t="s">
        <v>1199</v>
      </c>
      <c r="E1407">
        <v>2139</v>
      </c>
      <c r="F1407">
        <v>2086</v>
      </c>
      <c r="G1407">
        <v>500</v>
      </c>
      <c r="H1407" t="s">
        <v>984</v>
      </c>
      <c r="I1407">
        <v>5991</v>
      </c>
      <c r="J1407" t="s">
        <v>859</v>
      </c>
      <c r="K1407" t="s">
        <v>1126</v>
      </c>
      <c r="L1407">
        <v>697</v>
      </c>
      <c r="M1407">
        <v>698</v>
      </c>
      <c r="N1407">
        <v>1500</v>
      </c>
      <c r="O1407" t="s">
        <v>981</v>
      </c>
      <c r="P1407">
        <v>0.86415145572002094</v>
      </c>
      <c r="Q1407">
        <v>0.91043681148239597</v>
      </c>
      <c r="R1407">
        <v>0.385539600061855</v>
      </c>
      <c r="S1407">
        <v>6.8467967555158896E-2</v>
      </c>
      <c r="T1407">
        <v>-1.48657678172271</v>
      </c>
      <c r="U1407">
        <v>1.48657678172271</v>
      </c>
      <c r="V1407">
        <v>0.71971352086954099</v>
      </c>
      <c r="W1407">
        <v>-8.15</v>
      </c>
      <c r="X1407">
        <v>0.38</v>
      </c>
      <c r="Y1407">
        <v>219432</v>
      </c>
      <c r="Z1407">
        <v>16879</v>
      </c>
      <c r="AA1407">
        <v>0.79</v>
      </c>
      <c r="AB1407">
        <v>13</v>
      </c>
      <c r="AC1407">
        <v>6</v>
      </c>
      <c r="AD1407">
        <v>7</v>
      </c>
      <c r="AE1407">
        <v>46.15</v>
      </c>
      <c r="AF1407">
        <v>12</v>
      </c>
      <c r="AG1407">
        <v>5</v>
      </c>
      <c r="AH1407">
        <v>3</v>
      </c>
      <c r="AI1407">
        <v>5</v>
      </c>
    </row>
    <row r="1408" spans="1:35" x14ac:dyDescent="0.2">
      <c r="A1408" s="102">
        <v>3235</v>
      </c>
      <c r="B1408">
        <v>8795</v>
      </c>
      <c r="C1408" t="s">
        <v>1178</v>
      </c>
      <c r="D1408" t="s">
        <v>1111</v>
      </c>
      <c r="E1408">
        <v>807</v>
      </c>
      <c r="F1408">
        <v>834</v>
      </c>
      <c r="G1408">
        <v>1300</v>
      </c>
      <c r="H1408" t="s">
        <v>984</v>
      </c>
      <c r="I1408">
        <v>8905</v>
      </c>
      <c r="J1408" t="s">
        <v>1193</v>
      </c>
      <c r="K1408" t="s">
        <v>1000</v>
      </c>
      <c r="L1408">
        <v>1482</v>
      </c>
      <c r="M1408">
        <v>1512</v>
      </c>
      <c r="N1408">
        <v>700</v>
      </c>
      <c r="O1408" t="s">
        <v>981</v>
      </c>
      <c r="P1408">
        <v>0.80225821052836899</v>
      </c>
      <c r="Q1408">
        <v>0.89006596872659105</v>
      </c>
      <c r="R1408">
        <v>0.30547822797965601</v>
      </c>
      <c r="S1408">
        <v>2.64401255393511E-2</v>
      </c>
      <c r="T1408">
        <v>-2.1929414312907798</v>
      </c>
      <c r="U1408">
        <v>2.1929414312907798</v>
      </c>
      <c r="V1408">
        <v>2.1370110915338101</v>
      </c>
      <c r="W1408">
        <v>-17.940000000000001</v>
      </c>
      <c r="X1408">
        <v>2.44</v>
      </c>
      <c r="Y1408">
        <v>219303</v>
      </c>
      <c r="Z1408">
        <v>10443</v>
      </c>
      <c r="AA1408">
        <v>0.43</v>
      </c>
      <c r="AB1408">
        <v>21</v>
      </c>
      <c r="AC1408">
        <v>11</v>
      </c>
      <c r="AD1408">
        <v>10</v>
      </c>
      <c r="AE1408">
        <v>52.38</v>
      </c>
      <c r="AF1408">
        <v>11</v>
      </c>
      <c r="AG1408">
        <v>8</v>
      </c>
      <c r="AH1408">
        <v>7</v>
      </c>
      <c r="AI1408">
        <v>6</v>
      </c>
    </row>
    <row r="1409" spans="1:35" x14ac:dyDescent="0.2">
      <c r="A1409" s="102">
        <v>3207</v>
      </c>
      <c r="B1409">
        <v>5301</v>
      </c>
      <c r="C1409" t="s">
        <v>588</v>
      </c>
      <c r="D1409" t="s">
        <v>980</v>
      </c>
      <c r="E1409">
        <v>887</v>
      </c>
      <c r="F1409">
        <v>881</v>
      </c>
      <c r="G1409">
        <v>1100</v>
      </c>
      <c r="H1409" t="s">
        <v>981</v>
      </c>
      <c r="I1409">
        <v>6908</v>
      </c>
      <c r="J1409" t="s">
        <v>1562</v>
      </c>
      <c r="K1409" t="s">
        <v>986</v>
      </c>
      <c r="L1409">
        <v>3170</v>
      </c>
      <c r="M1409">
        <v>3140</v>
      </c>
      <c r="N1409">
        <v>300</v>
      </c>
      <c r="O1409" t="s">
        <v>984</v>
      </c>
      <c r="P1409">
        <v>0.62851905017048404</v>
      </c>
      <c r="Q1409">
        <v>0.89054736368993004</v>
      </c>
      <c r="R1409">
        <v>0.20274752485960101</v>
      </c>
      <c r="S1409" s="15">
        <v>1.3660181666878401E-3</v>
      </c>
      <c r="T1409">
        <v>0.23094969621032299</v>
      </c>
      <c r="U1409">
        <v>0.23094969621032299</v>
      </c>
      <c r="V1409">
        <v>8.9796276268780201E-2</v>
      </c>
      <c r="W1409">
        <v>2.4900000000000002</v>
      </c>
      <c r="X1409">
        <v>2.88</v>
      </c>
      <c r="Y1409">
        <v>219094</v>
      </c>
      <c r="Z1409">
        <v>10433</v>
      </c>
      <c r="AA1409">
        <v>0.68</v>
      </c>
      <c r="AB1409">
        <v>21</v>
      </c>
      <c r="AC1409">
        <v>13</v>
      </c>
      <c r="AD1409">
        <v>8</v>
      </c>
      <c r="AE1409">
        <v>61.9</v>
      </c>
      <c r="AF1409">
        <v>10</v>
      </c>
      <c r="AG1409">
        <v>11</v>
      </c>
      <c r="AH1409">
        <v>8</v>
      </c>
      <c r="AI1409">
        <v>2</v>
      </c>
    </row>
    <row r="1410" spans="1:35" x14ac:dyDescent="0.2">
      <c r="A1410" s="102">
        <v>3075</v>
      </c>
      <c r="B1410">
        <v>5423</v>
      </c>
      <c r="C1410" t="s">
        <v>1556</v>
      </c>
      <c r="D1410" t="s">
        <v>1022</v>
      </c>
      <c r="E1410">
        <v>707</v>
      </c>
      <c r="F1410">
        <v>700</v>
      </c>
      <c r="G1410">
        <v>1200</v>
      </c>
      <c r="H1410" t="s">
        <v>981</v>
      </c>
      <c r="I1410">
        <v>8830</v>
      </c>
      <c r="J1410" t="s">
        <v>1055</v>
      </c>
      <c r="K1410" t="s">
        <v>1000</v>
      </c>
      <c r="L1410">
        <v>2817.5</v>
      </c>
      <c r="M1410">
        <v>2875.5</v>
      </c>
      <c r="N1410">
        <v>300</v>
      </c>
      <c r="O1410" t="s">
        <v>984</v>
      </c>
      <c r="P1410">
        <v>0.57442364245064104</v>
      </c>
      <c r="Q1410">
        <v>0.89382195408212795</v>
      </c>
      <c r="R1410">
        <v>0.20598347548034501</v>
      </c>
      <c r="S1410">
        <v>3.7197246828172201E-3</v>
      </c>
      <c r="T1410">
        <v>0.48230848876412702</v>
      </c>
      <c r="U1410">
        <v>0.48230848876412702</v>
      </c>
      <c r="V1410">
        <v>0.96301702311746495</v>
      </c>
      <c r="W1410">
        <v>5.56</v>
      </c>
      <c r="X1410">
        <v>2.63</v>
      </c>
      <c r="Y1410">
        <v>218981</v>
      </c>
      <c r="Z1410">
        <v>12166</v>
      </c>
      <c r="AA1410">
        <v>0.64</v>
      </c>
      <c r="AB1410">
        <v>18</v>
      </c>
      <c r="AC1410">
        <v>10</v>
      </c>
      <c r="AD1410">
        <v>8</v>
      </c>
      <c r="AE1410">
        <v>55.56</v>
      </c>
      <c r="AF1410">
        <v>13</v>
      </c>
      <c r="AG1410">
        <v>5</v>
      </c>
      <c r="AH1410">
        <v>4</v>
      </c>
      <c r="AI1410">
        <v>9</v>
      </c>
    </row>
    <row r="1411" spans="1:35" x14ac:dyDescent="0.2">
      <c r="A1411" s="102">
        <v>2726</v>
      </c>
      <c r="B1411">
        <v>3436</v>
      </c>
      <c r="C1411" t="s">
        <v>1176</v>
      </c>
      <c r="D1411" t="s">
        <v>1126</v>
      </c>
      <c r="E1411">
        <v>1598</v>
      </c>
      <c r="F1411">
        <v>1598</v>
      </c>
      <c r="G1411">
        <v>600</v>
      </c>
      <c r="H1411" t="s">
        <v>981</v>
      </c>
      <c r="I1411">
        <v>6588</v>
      </c>
      <c r="J1411" t="s">
        <v>374</v>
      </c>
      <c r="K1411" t="s">
        <v>986</v>
      </c>
      <c r="L1411">
        <v>3400</v>
      </c>
      <c r="M1411">
        <v>3400</v>
      </c>
      <c r="N1411">
        <v>300</v>
      </c>
      <c r="O1411" t="s">
        <v>984</v>
      </c>
      <c r="P1411">
        <v>0.80581734706119301</v>
      </c>
      <c r="Q1411">
        <v>0.90270648313206403</v>
      </c>
      <c r="R1411">
        <v>0.119283523062174</v>
      </c>
      <c r="S1411" s="15">
        <v>7.2051255980146497E-3</v>
      </c>
      <c r="T1411">
        <v>1.77399069694342</v>
      </c>
      <c r="U1411">
        <v>1.77399069694342</v>
      </c>
      <c r="V1411">
        <v>2.53472855148221</v>
      </c>
      <c r="W1411">
        <v>11.12</v>
      </c>
      <c r="X1411">
        <v>6</v>
      </c>
      <c r="Y1411">
        <v>218975</v>
      </c>
      <c r="Z1411">
        <v>10949</v>
      </c>
      <c r="AA1411">
        <v>0.59</v>
      </c>
      <c r="AB1411">
        <v>20</v>
      </c>
      <c r="AC1411">
        <v>12</v>
      </c>
      <c r="AD1411">
        <v>8</v>
      </c>
      <c r="AE1411">
        <v>60</v>
      </c>
      <c r="AF1411">
        <v>9</v>
      </c>
      <c r="AG1411">
        <v>11</v>
      </c>
      <c r="AH1411">
        <v>7</v>
      </c>
      <c r="AI1411">
        <v>2</v>
      </c>
    </row>
    <row r="1412" spans="1:35" x14ac:dyDescent="0.2">
      <c r="A1412" s="102">
        <v>4055</v>
      </c>
      <c r="B1412">
        <v>2587</v>
      </c>
      <c r="C1412" t="s">
        <v>1364</v>
      </c>
      <c r="D1412" t="s">
        <v>1006</v>
      </c>
      <c r="E1412">
        <v>4100</v>
      </c>
      <c r="F1412">
        <v>4075</v>
      </c>
      <c r="G1412">
        <v>200</v>
      </c>
      <c r="H1412" t="s">
        <v>981</v>
      </c>
      <c r="I1412">
        <v>4917</v>
      </c>
      <c r="J1412" t="s">
        <v>1241</v>
      </c>
      <c r="K1412" t="s">
        <v>1003</v>
      </c>
      <c r="L1412">
        <v>2128</v>
      </c>
      <c r="M1412">
        <v>2135</v>
      </c>
      <c r="N1412">
        <v>400</v>
      </c>
      <c r="O1412" t="s">
        <v>984</v>
      </c>
      <c r="P1412">
        <v>0.80887746348716105</v>
      </c>
      <c r="Q1412">
        <v>0.863319012714586</v>
      </c>
      <c r="R1412">
        <v>4.9483141566515003E-2</v>
      </c>
      <c r="S1412">
        <v>6.0492313714789201E-3</v>
      </c>
      <c r="T1412">
        <v>0.19577767034728</v>
      </c>
      <c r="U1412">
        <v>0.19577767034728</v>
      </c>
      <c r="V1412">
        <v>0.67249879916512401</v>
      </c>
      <c r="W1412">
        <v>1.2</v>
      </c>
      <c r="X1412">
        <v>4.79</v>
      </c>
      <c r="Y1412">
        <v>218968</v>
      </c>
      <c r="Z1412">
        <v>19906</v>
      </c>
      <c r="AA1412">
        <v>1.1200000000000001</v>
      </c>
      <c r="AB1412">
        <v>11</v>
      </c>
      <c r="AC1412">
        <v>9</v>
      </c>
      <c r="AD1412">
        <v>2</v>
      </c>
      <c r="AE1412">
        <v>81.819999999999993</v>
      </c>
      <c r="AF1412">
        <v>10</v>
      </c>
      <c r="AG1412">
        <v>7</v>
      </c>
      <c r="AH1412">
        <v>1</v>
      </c>
      <c r="AI1412">
        <v>3</v>
      </c>
    </row>
    <row r="1413" spans="1:35" x14ac:dyDescent="0.2">
      <c r="A1413" s="102">
        <v>3082</v>
      </c>
      <c r="B1413">
        <v>4634</v>
      </c>
      <c r="C1413" t="s">
        <v>62</v>
      </c>
      <c r="D1413" t="s">
        <v>1003</v>
      </c>
      <c r="E1413">
        <v>1920</v>
      </c>
      <c r="F1413">
        <v>1921</v>
      </c>
      <c r="G1413">
        <v>500</v>
      </c>
      <c r="H1413" t="s">
        <v>984</v>
      </c>
      <c r="I1413">
        <v>4849</v>
      </c>
      <c r="J1413" t="s">
        <v>464</v>
      </c>
      <c r="K1413" t="s">
        <v>993</v>
      </c>
      <c r="L1413">
        <v>2542</v>
      </c>
      <c r="M1413">
        <v>2592</v>
      </c>
      <c r="N1413">
        <v>400</v>
      </c>
      <c r="O1413" t="s">
        <v>981</v>
      </c>
      <c r="P1413">
        <v>0.60015186989529601</v>
      </c>
      <c r="Q1413">
        <v>0.893698194870166</v>
      </c>
      <c r="R1413">
        <v>0.39637731962806</v>
      </c>
      <c r="S1413">
        <v>8.7683455258854001E-2</v>
      </c>
      <c r="T1413">
        <v>-0.313432653110716</v>
      </c>
      <c r="U1413">
        <v>0.313432653110716</v>
      </c>
      <c r="V1413">
        <v>6.1915708862692202E-2</v>
      </c>
      <c r="W1413">
        <v>-7.04</v>
      </c>
      <c r="X1413">
        <v>7.36</v>
      </c>
      <c r="Y1413">
        <v>218812</v>
      </c>
      <c r="Z1413">
        <v>10941</v>
      </c>
      <c r="AA1413">
        <v>0.63</v>
      </c>
      <c r="AB1413">
        <v>20</v>
      </c>
      <c r="AC1413">
        <v>11</v>
      </c>
      <c r="AD1413">
        <v>9</v>
      </c>
      <c r="AE1413">
        <v>55</v>
      </c>
      <c r="AF1413">
        <v>8</v>
      </c>
      <c r="AG1413">
        <v>10</v>
      </c>
      <c r="AH1413">
        <v>8</v>
      </c>
      <c r="AI1413">
        <v>2</v>
      </c>
    </row>
    <row r="1414" spans="1:35" x14ac:dyDescent="0.2">
      <c r="A1414" s="102">
        <v>2633</v>
      </c>
      <c r="B1414">
        <v>4043</v>
      </c>
      <c r="C1414" t="s">
        <v>1201</v>
      </c>
      <c r="D1414" t="s">
        <v>1003</v>
      </c>
      <c r="E1414">
        <v>2401</v>
      </c>
      <c r="F1414">
        <v>2319</v>
      </c>
      <c r="G1414">
        <v>400</v>
      </c>
      <c r="H1414" t="s">
        <v>981</v>
      </c>
      <c r="I1414">
        <v>5991</v>
      </c>
      <c r="J1414" t="s">
        <v>859</v>
      </c>
      <c r="K1414" t="s">
        <v>1126</v>
      </c>
      <c r="L1414">
        <v>697</v>
      </c>
      <c r="M1414">
        <v>698</v>
      </c>
      <c r="N1414">
        <v>1300</v>
      </c>
      <c r="O1414" t="s">
        <v>984</v>
      </c>
      <c r="P1414">
        <v>0.85214162223261403</v>
      </c>
      <c r="Q1414">
        <v>0.90506484716319902</v>
      </c>
      <c r="R1414">
        <v>0.30197967081035998</v>
      </c>
      <c r="S1414">
        <v>9.5430039915088E-2</v>
      </c>
      <c r="T1414">
        <v>1.50636568968105</v>
      </c>
      <c r="U1414">
        <v>1.50636568968105</v>
      </c>
      <c r="V1414">
        <v>2.06462714011613</v>
      </c>
      <c r="W1414">
        <v>7.47</v>
      </c>
      <c r="X1414">
        <v>2.1800000000000002</v>
      </c>
      <c r="Y1414">
        <v>218568</v>
      </c>
      <c r="Z1414">
        <v>12857</v>
      </c>
      <c r="AA1414">
        <v>0.71</v>
      </c>
      <c r="AB1414">
        <v>17</v>
      </c>
      <c r="AC1414">
        <v>10</v>
      </c>
      <c r="AD1414">
        <v>7</v>
      </c>
      <c r="AE1414">
        <v>58.82</v>
      </c>
      <c r="AF1414">
        <v>7</v>
      </c>
      <c r="AG1414">
        <v>9</v>
      </c>
      <c r="AH1414">
        <v>7</v>
      </c>
      <c r="AI1414">
        <v>1</v>
      </c>
    </row>
    <row r="1415" spans="1:35" x14ac:dyDescent="0.2">
      <c r="A1415" s="102">
        <v>229</v>
      </c>
      <c r="B1415">
        <v>3116</v>
      </c>
      <c r="C1415" t="s">
        <v>1116</v>
      </c>
      <c r="D1415" t="s">
        <v>996</v>
      </c>
      <c r="E1415">
        <v>1300</v>
      </c>
      <c r="F1415">
        <v>1307</v>
      </c>
      <c r="G1415">
        <v>800</v>
      </c>
      <c r="H1415" t="s">
        <v>981</v>
      </c>
      <c r="I1415">
        <v>5991</v>
      </c>
      <c r="J1415" t="s">
        <v>859</v>
      </c>
      <c r="K1415" t="s">
        <v>1126</v>
      </c>
      <c r="L1415">
        <v>697</v>
      </c>
      <c r="M1415">
        <v>698</v>
      </c>
      <c r="N1415">
        <v>1500</v>
      </c>
      <c r="O1415" t="s">
        <v>984</v>
      </c>
      <c r="P1415">
        <v>0.98258685280474001</v>
      </c>
      <c r="Q1415">
        <v>0.96318067617926995</v>
      </c>
      <c r="R1415">
        <v>1.3617932749376199E-2</v>
      </c>
      <c r="S1415">
        <v>9.6131703612219802E-2</v>
      </c>
      <c r="T1415">
        <v>1.2596730011719799</v>
      </c>
      <c r="U1415">
        <v>1.2596730011719799</v>
      </c>
      <c r="V1415">
        <v>1.0790909945936999</v>
      </c>
      <c r="W1415">
        <v>2.69</v>
      </c>
      <c r="X1415">
        <v>0.13</v>
      </c>
      <c r="Y1415">
        <v>218564</v>
      </c>
      <c r="Z1415">
        <v>12857</v>
      </c>
      <c r="AA1415">
        <v>0.69</v>
      </c>
      <c r="AB1415">
        <v>17</v>
      </c>
      <c r="AC1415">
        <v>10</v>
      </c>
      <c r="AD1415">
        <v>7</v>
      </c>
      <c r="AE1415">
        <v>58.82</v>
      </c>
      <c r="AF1415">
        <v>10</v>
      </c>
      <c r="AG1415">
        <v>9</v>
      </c>
      <c r="AH1415">
        <v>4</v>
      </c>
      <c r="AI1415">
        <v>4</v>
      </c>
    </row>
    <row r="1416" spans="1:35" x14ac:dyDescent="0.2">
      <c r="A1416" s="102">
        <v>2515</v>
      </c>
      <c r="B1416">
        <v>3405</v>
      </c>
      <c r="C1416" t="s">
        <v>1397</v>
      </c>
      <c r="D1416" t="s">
        <v>1003</v>
      </c>
      <c r="E1416">
        <v>1061</v>
      </c>
      <c r="F1416">
        <v>1047</v>
      </c>
      <c r="G1416">
        <v>900</v>
      </c>
      <c r="H1416" t="s">
        <v>984</v>
      </c>
      <c r="I1416">
        <v>6135</v>
      </c>
      <c r="J1416" t="s">
        <v>1631</v>
      </c>
      <c r="K1416" t="s">
        <v>992</v>
      </c>
      <c r="L1416">
        <v>3065</v>
      </c>
      <c r="M1416">
        <v>3095</v>
      </c>
      <c r="N1416">
        <v>300</v>
      </c>
      <c r="O1416" t="s">
        <v>981</v>
      </c>
      <c r="P1416">
        <v>0.832929308312095</v>
      </c>
      <c r="Q1416">
        <v>0.90808735853524603</v>
      </c>
      <c r="R1416">
        <v>6.6163395090319002E-2</v>
      </c>
      <c r="S1416">
        <v>1.4065209683838001E-2</v>
      </c>
      <c r="T1416">
        <v>-0.182186338067167</v>
      </c>
      <c r="U1416">
        <v>0.182186338067167</v>
      </c>
      <c r="V1416">
        <v>5.5040169722404601E-2</v>
      </c>
      <c r="W1416">
        <v>-1.82</v>
      </c>
      <c r="X1416">
        <v>1.49</v>
      </c>
      <c r="Y1416">
        <v>218402</v>
      </c>
      <c r="Z1416">
        <v>9927</v>
      </c>
      <c r="AA1416">
        <v>0.52</v>
      </c>
      <c r="AB1416">
        <v>22</v>
      </c>
      <c r="AC1416">
        <v>13</v>
      </c>
      <c r="AD1416">
        <v>9</v>
      </c>
      <c r="AE1416">
        <v>59.09</v>
      </c>
      <c r="AF1416">
        <v>10</v>
      </c>
      <c r="AG1416">
        <v>9</v>
      </c>
      <c r="AH1416">
        <v>6</v>
      </c>
      <c r="AI1416">
        <v>7</v>
      </c>
    </row>
    <row r="1417" spans="1:35" x14ac:dyDescent="0.2">
      <c r="A1417" s="102">
        <v>3517</v>
      </c>
      <c r="B1417">
        <v>1925</v>
      </c>
      <c r="C1417" t="s">
        <v>1638</v>
      </c>
      <c r="D1417" t="s">
        <v>990</v>
      </c>
      <c r="E1417">
        <v>2390.5</v>
      </c>
      <c r="F1417">
        <v>2416.5</v>
      </c>
      <c r="G1417">
        <v>400</v>
      </c>
      <c r="H1417" t="s">
        <v>984</v>
      </c>
      <c r="I1417">
        <v>7186</v>
      </c>
      <c r="J1417" t="s">
        <v>461</v>
      </c>
      <c r="K1417" t="s">
        <v>1024</v>
      </c>
      <c r="L1417">
        <v>309</v>
      </c>
      <c r="M1417">
        <v>312</v>
      </c>
      <c r="N1417">
        <v>3100</v>
      </c>
      <c r="O1417" t="s">
        <v>981</v>
      </c>
      <c r="P1417">
        <v>0.88319334900310997</v>
      </c>
      <c r="Q1417">
        <v>0.88179896863789697</v>
      </c>
      <c r="R1417">
        <v>1.8906037562857098E-2</v>
      </c>
      <c r="S1417" s="15">
        <v>8.5681318690550401E-2</v>
      </c>
      <c r="T1417">
        <v>-1.47553885571248</v>
      </c>
      <c r="U1417">
        <v>1.47553885571248</v>
      </c>
      <c r="V1417">
        <v>1.7277063226752301</v>
      </c>
      <c r="W1417">
        <v>-7.64</v>
      </c>
      <c r="X1417">
        <v>0.06</v>
      </c>
      <c r="Y1417">
        <v>218398</v>
      </c>
      <c r="Z1417">
        <v>9496</v>
      </c>
      <c r="AA1417">
        <v>0.49</v>
      </c>
      <c r="AB1417">
        <v>23</v>
      </c>
      <c r="AC1417">
        <v>14</v>
      </c>
      <c r="AD1417">
        <v>9</v>
      </c>
      <c r="AE1417">
        <v>60.87</v>
      </c>
      <c r="AF1417">
        <v>10</v>
      </c>
      <c r="AG1417">
        <v>10</v>
      </c>
      <c r="AH1417">
        <v>7</v>
      </c>
      <c r="AI1417">
        <v>6</v>
      </c>
    </row>
    <row r="1418" spans="1:35" x14ac:dyDescent="0.2">
      <c r="A1418" s="102">
        <v>43</v>
      </c>
      <c r="B1418">
        <v>4634</v>
      </c>
      <c r="C1418" t="s">
        <v>62</v>
      </c>
      <c r="D1418" t="s">
        <v>1003</v>
      </c>
      <c r="E1418">
        <v>1920</v>
      </c>
      <c r="F1418">
        <v>1921</v>
      </c>
      <c r="G1418">
        <v>500</v>
      </c>
      <c r="H1418" t="s">
        <v>981</v>
      </c>
      <c r="I1418">
        <v>8750</v>
      </c>
      <c r="J1418" t="s">
        <v>27</v>
      </c>
      <c r="K1418" t="s">
        <v>1111</v>
      </c>
      <c r="L1418">
        <v>1257.5</v>
      </c>
      <c r="M1418">
        <v>1233</v>
      </c>
      <c r="N1418">
        <v>800</v>
      </c>
      <c r="O1418" t="s">
        <v>984</v>
      </c>
      <c r="P1418">
        <v>0.92085299684218302</v>
      </c>
      <c r="Q1418">
        <v>0.97652339730976301</v>
      </c>
      <c r="R1418" s="15">
        <v>5.4801014472001098E-5</v>
      </c>
      <c r="S1418" s="15">
        <v>3.3609049209786001E-4</v>
      </c>
      <c r="T1418">
        <v>0.77263386911479104</v>
      </c>
      <c r="U1418">
        <v>0.77263386911479104</v>
      </c>
      <c r="V1418">
        <v>0.455699710920829</v>
      </c>
      <c r="W1418">
        <v>2.87</v>
      </c>
      <c r="X1418">
        <v>2.7</v>
      </c>
      <c r="Y1418">
        <v>218160</v>
      </c>
      <c r="Z1418">
        <v>15583</v>
      </c>
      <c r="AA1418">
        <v>0.84</v>
      </c>
      <c r="AB1418">
        <v>14</v>
      </c>
      <c r="AC1418">
        <v>9</v>
      </c>
      <c r="AD1418">
        <v>5</v>
      </c>
      <c r="AE1418">
        <v>64.290000000000006</v>
      </c>
      <c r="AF1418">
        <v>14</v>
      </c>
      <c r="AG1418">
        <v>5</v>
      </c>
      <c r="AH1418">
        <v>2</v>
      </c>
      <c r="AI1418">
        <v>7</v>
      </c>
    </row>
    <row r="1419" spans="1:35" x14ac:dyDescent="0.2">
      <c r="A1419" s="102">
        <v>4234</v>
      </c>
      <c r="B1419">
        <v>2503</v>
      </c>
      <c r="C1419" t="s">
        <v>1491</v>
      </c>
      <c r="D1419" t="s">
        <v>1006</v>
      </c>
      <c r="E1419">
        <v>2020.5</v>
      </c>
      <c r="F1419">
        <v>2028.5</v>
      </c>
      <c r="G1419">
        <v>500</v>
      </c>
      <c r="H1419" t="s">
        <v>981</v>
      </c>
      <c r="I1419">
        <v>9062</v>
      </c>
      <c r="J1419" t="s">
        <v>946</v>
      </c>
      <c r="K1419" t="s">
        <v>1065</v>
      </c>
      <c r="L1419">
        <v>4860</v>
      </c>
      <c r="M1419">
        <v>4830</v>
      </c>
      <c r="N1419">
        <v>200</v>
      </c>
      <c r="O1419" t="s">
        <v>984</v>
      </c>
      <c r="P1419">
        <v>0.73317762233070205</v>
      </c>
      <c r="Q1419">
        <v>0.85633513511345805</v>
      </c>
      <c r="R1419">
        <v>1.09439120604346E-2</v>
      </c>
      <c r="S1419" s="15">
        <v>2.60620027186418E-3</v>
      </c>
      <c r="T1419">
        <v>0.56100301244975403</v>
      </c>
      <c r="U1419">
        <v>0.56100301244975403</v>
      </c>
      <c r="V1419">
        <v>3.6710472432112298E-2</v>
      </c>
      <c r="W1419">
        <v>2.04</v>
      </c>
      <c r="X1419">
        <v>4.99</v>
      </c>
      <c r="Y1419">
        <v>217961</v>
      </c>
      <c r="Z1419">
        <v>31137</v>
      </c>
      <c r="AA1419">
        <v>2.06</v>
      </c>
      <c r="AB1419">
        <v>7</v>
      </c>
      <c r="AC1419">
        <v>5</v>
      </c>
      <c r="AD1419">
        <v>2</v>
      </c>
      <c r="AE1419">
        <v>71.430000000000007</v>
      </c>
      <c r="AF1419">
        <v>10</v>
      </c>
      <c r="AG1419">
        <v>5</v>
      </c>
      <c r="AH1419">
        <v>2</v>
      </c>
      <c r="AI1419">
        <v>0</v>
      </c>
    </row>
    <row r="1420" spans="1:35" x14ac:dyDescent="0.2">
      <c r="A1420" s="102">
        <v>4340</v>
      </c>
      <c r="B1420">
        <v>6744</v>
      </c>
      <c r="C1420" t="s">
        <v>1310</v>
      </c>
      <c r="D1420" t="s">
        <v>986</v>
      </c>
      <c r="E1420">
        <v>1888</v>
      </c>
      <c r="F1420">
        <v>1884</v>
      </c>
      <c r="G1420">
        <v>500</v>
      </c>
      <c r="H1420" t="s">
        <v>984</v>
      </c>
      <c r="I1420">
        <v>8031</v>
      </c>
      <c r="J1420" t="s">
        <v>667</v>
      </c>
      <c r="K1420" t="s">
        <v>988</v>
      </c>
      <c r="L1420">
        <v>1535</v>
      </c>
      <c r="M1420">
        <v>1559</v>
      </c>
      <c r="N1420">
        <v>600</v>
      </c>
      <c r="O1420" t="s">
        <v>981</v>
      </c>
      <c r="P1420">
        <v>0.62411036732491898</v>
      </c>
      <c r="Q1420">
        <v>0.85200362487148795</v>
      </c>
      <c r="R1420">
        <v>0.37212105557171699</v>
      </c>
      <c r="S1420" s="15">
        <v>6.9126391733706799E-2</v>
      </c>
      <c r="T1420">
        <v>-0.61285145413933695</v>
      </c>
      <c r="U1420">
        <v>0.61285145413933695</v>
      </c>
      <c r="V1420">
        <v>0.34295137640540202</v>
      </c>
      <c r="W1420">
        <v>-4.2300000000000004</v>
      </c>
      <c r="X1420">
        <v>0.7</v>
      </c>
      <c r="Y1420">
        <v>217761</v>
      </c>
      <c r="Z1420">
        <v>10888</v>
      </c>
      <c r="AA1420">
        <v>0.52</v>
      </c>
      <c r="AB1420">
        <v>20</v>
      </c>
      <c r="AC1420">
        <v>12</v>
      </c>
      <c r="AD1420">
        <v>8</v>
      </c>
      <c r="AE1420">
        <v>60</v>
      </c>
      <c r="AF1420">
        <v>12</v>
      </c>
      <c r="AG1420">
        <v>6</v>
      </c>
      <c r="AH1420">
        <v>6</v>
      </c>
      <c r="AI1420">
        <v>8</v>
      </c>
    </row>
    <row r="1421" spans="1:35" x14ac:dyDescent="0.2">
      <c r="A1421" s="102">
        <v>1271</v>
      </c>
      <c r="B1421">
        <v>1802</v>
      </c>
      <c r="C1421" t="s">
        <v>1135</v>
      </c>
      <c r="D1421" t="s">
        <v>990</v>
      </c>
      <c r="E1421">
        <v>910</v>
      </c>
      <c r="F1421">
        <v>932</v>
      </c>
      <c r="G1421">
        <v>1100</v>
      </c>
      <c r="H1421" t="s">
        <v>984</v>
      </c>
      <c r="I1421">
        <v>3116</v>
      </c>
      <c r="J1421" t="s">
        <v>1116</v>
      </c>
      <c r="K1421" t="s">
        <v>996</v>
      </c>
      <c r="L1421">
        <v>1300</v>
      </c>
      <c r="M1421">
        <v>1307</v>
      </c>
      <c r="N1421">
        <v>800</v>
      </c>
      <c r="O1421" t="s">
        <v>981</v>
      </c>
      <c r="P1421">
        <v>0.940745306494017</v>
      </c>
      <c r="Q1421">
        <v>0.93577858072100994</v>
      </c>
      <c r="R1421" s="15">
        <v>0.28043284620960102</v>
      </c>
      <c r="S1421" s="15">
        <v>7.7211571162107306E-2</v>
      </c>
      <c r="T1421">
        <v>-0.84556804500458205</v>
      </c>
      <c r="U1421">
        <v>0.84556804500458205</v>
      </c>
      <c r="V1421">
        <v>1.10690334610746</v>
      </c>
      <c r="W1421">
        <v>-3.14</v>
      </c>
      <c r="X1421">
        <v>1.95</v>
      </c>
      <c r="Y1421">
        <v>217668</v>
      </c>
      <c r="Z1421">
        <v>12804</v>
      </c>
      <c r="AA1421">
        <v>0.6</v>
      </c>
      <c r="AB1421">
        <v>17</v>
      </c>
      <c r="AC1421">
        <v>12</v>
      </c>
      <c r="AD1421">
        <v>5</v>
      </c>
      <c r="AE1421">
        <v>70.59</v>
      </c>
      <c r="AF1421">
        <v>11</v>
      </c>
      <c r="AG1421">
        <v>6</v>
      </c>
      <c r="AH1421">
        <v>3</v>
      </c>
      <c r="AI1421">
        <v>8</v>
      </c>
    </row>
    <row r="1422" spans="1:35" x14ac:dyDescent="0.2">
      <c r="A1422" s="102">
        <v>4168</v>
      </c>
      <c r="B1422">
        <v>2602</v>
      </c>
      <c r="C1422" t="s">
        <v>468</v>
      </c>
      <c r="D1422" t="s">
        <v>1006</v>
      </c>
      <c r="E1422">
        <v>3275</v>
      </c>
      <c r="F1422">
        <v>3270</v>
      </c>
      <c r="G1422">
        <v>300</v>
      </c>
      <c r="H1422" t="s">
        <v>984</v>
      </c>
      <c r="I1422">
        <v>3880</v>
      </c>
      <c r="J1422" t="s">
        <v>930</v>
      </c>
      <c r="K1422" t="s">
        <v>1143</v>
      </c>
      <c r="L1422">
        <v>1453</v>
      </c>
      <c r="M1422">
        <v>1461</v>
      </c>
      <c r="N1422">
        <v>700</v>
      </c>
      <c r="O1422" t="s">
        <v>981</v>
      </c>
      <c r="P1422">
        <v>0.71587284574661803</v>
      </c>
      <c r="Q1422">
        <v>0.85921729835748595</v>
      </c>
      <c r="R1422">
        <v>0.36798229857939302</v>
      </c>
      <c r="S1422" s="15">
        <v>3.6071214731301399E-2</v>
      </c>
      <c r="T1422">
        <v>-1.6077205202799301</v>
      </c>
      <c r="U1422">
        <v>1.6077205202799301</v>
      </c>
      <c r="V1422">
        <v>1.24524922410246</v>
      </c>
      <c r="W1422">
        <v>-7.31</v>
      </c>
      <c r="X1422">
        <v>4.25</v>
      </c>
      <c r="Y1422">
        <v>217637</v>
      </c>
      <c r="Z1422">
        <v>10882</v>
      </c>
      <c r="AA1422">
        <v>0.57999999999999996</v>
      </c>
      <c r="AB1422">
        <v>20</v>
      </c>
      <c r="AC1422">
        <v>12</v>
      </c>
      <c r="AD1422">
        <v>8</v>
      </c>
      <c r="AE1422">
        <v>60</v>
      </c>
      <c r="AF1422">
        <v>10</v>
      </c>
      <c r="AG1422">
        <v>10</v>
      </c>
      <c r="AH1422">
        <v>5</v>
      </c>
      <c r="AI1422">
        <v>5</v>
      </c>
    </row>
    <row r="1423" spans="1:35" x14ac:dyDescent="0.2">
      <c r="A1423" s="102">
        <v>1061</v>
      </c>
      <c r="B1423">
        <v>2914</v>
      </c>
      <c r="C1423" t="s">
        <v>1085</v>
      </c>
      <c r="D1423" t="s">
        <v>1006</v>
      </c>
      <c r="E1423">
        <v>2016</v>
      </c>
      <c r="F1423">
        <v>2024.5</v>
      </c>
      <c r="G1423">
        <v>500</v>
      </c>
      <c r="H1423" t="s">
        <v>984</v>
      </c>
      <c r="I1423">
        <v>4114</v>
      </c>
      <c r="J1423" t="s">
        <v>1088</v>
      </c>
      <c r="K1423" t="s">
        <v>1003</v>
      </c>
      <c r="L1423">
        <v>5540</v>
      </c>
      <c r="M1423">
        <v>5430</v>
      </c>
      <c r="N1423">
        <v>200</v>
      </c>
      <c r="O1423" t="s">
        <v>981</v>
      </c>
      <c r="P1423">
        <v>0.92136979515391504</v>
      </c>
      <c r="Q1423">
        <v>0.93971065786116004</v>
      </c>
      <c r="R1423" s="15">
        <v>4.6720067556100198E-2</v>
      </c>
      <c r="S1423">
        <v>4.1452039088077701E-2</v>
      </c>
      <c r="T1423">
        <v>-0.834633501522556</v>
      </c>
      <c r="U1423">
        <v>0.834633501522556</v>
      </c>
      <c r="V1423">
        <v>1.0782203016440599</v>
      </c>
      <c r="W1423">
        <v>-4.05</v>
      </c>
      <c r="X1423">
        <v>6.79</v>
      </c>
      <c r="Y1423">
        <v>217251</v>
      </c>
      <c r="Z1423">
        <v>27156</v>
      </c>
      <c r="AA1423">
        <v>1.64</v>
      </c>
      <c r="AB1423">
        <v>8</v>
      </c>
      <c r="AC1423">
        <v>6</v>
      </c>
      <c r="AD1423">
        <v>2</v>
      </c>
      <c r="AE1423">
        <v>75</v>
      </c>
      <c r="AF1423">
        <v>14</v>
      </c>
      <c r="AG1423">
        <v>5</v>
      </c>
      <c r="AH1423">
        <v>2</v>
      </c>
      <c r="AI1423">
        <v>1</v>
      </c>
    </row>
    <row r="1424" spans="1:35" x14ac:dyDescent="0.2">
      <c r="A1424" s="102">
        <v>2654</v>
      </c>
      <c r="B1424">
        <v>1662</v>
      </c>
      <c r="C1424" t="s">
        <v>481</v>
      </c>
      <c r="D1424" t="s">
        <v>1139</v>
      </c>
      <c r="E1424">
        <v>2007</v>
      </c>
      <c r="F1424">
        <v>2085</v>
      </c>
      <c r="G1424">
        <v>500</v>
      </c>
      <c r="H1424" t="s">
        <v>981</v>
      </c>
      <c r="I1424">
        <v>5471</v>
      </c>
      <c r="J1424" t="s">
        <v>1146</v>
      </c>
      <c r="K1424" t="s">
        <v>1022</v>
      </c>
      <c r="L1424">
        <v>3270</v>
      </c>
      <c r="M1424">
        <v>3160</v>
      </c>
      <c r="N1424">
        <v>300</v>
      </c>
      <c r="O1424" t="s">
        <v>984</v>
      </c>
      <c r="P1424">
        <v>0.86413875840184895</v>
      </c>
      <c r="Q1424">
        <v>0.90452605564205701</v>
      </c>
      <c r="R1424">
        <v>4.4271519089801203E-2</v>
      </c>
      <c r="S1424">
        <v>5.46700499577185E-2</v>
      </c>
      <c r="T1424">
        <v>1.4689601312265499</v>
      </c>
      <c r="U1424">
        <v>1.4689601312265499</v>
      </c>
      <c r="V1424">
        <v>0.53342204755117995</v>
      </c>
      <c r="W1424">
        <v>11.79</v>
      </c>
      <c r="X1424">
        <v>9.9700000000000006</v>
      </c>
      <c r="Y1424">
        <v>216689</v>
      </c>
      <c r="Z1424">
        <v>24077</v>
      </c>
      <c r="AA1424">
        <v>1.1599999999999999</v>
      </c>
      <c r="AB1424">
        <v>9</v>
      </c>
      <c r="AC1424">
        <v>5</v>
      </c>
      <c r="AD1424">
        <v>4</v>
      </c>
      <c r="AE1424">
        <v>55.56</v>
      </c>
      <c r="AF1424">
        <v>9</v>
      </c>
      <c r="AG1424">
        <v>5</v>
      </c>
      <c r="AH1424">
        <v>2</v>
      </c>
      <c r="AI1424">
        <v>2</v>
      </c>
    </row>
    <row r="1425" spans="1:35" x14ac:dyDescent="0.2">
      <c r="A1425" s="102">
        <v>2529</v>
      </c>
      <c r="B1425">
        <v>1824</v>
      </c>
      <c r="C1425" t="s">
        <v>221</v>
      </c>
      <c r="D1425" t="s">
        <v>990</v>
      </c>
      <c r="E1425">
        <v>841</v>
      </c>
      <c r="F1425">
        <v>829</v>
      </c>
      <c r="G1425">
        <v>1300</v>
      </c>
      <c r="H1425" t="s">
        <v>981</v>
      </c>
      <c r="I1425">
        <v>3105</v>
      </c>
      <c r="J1425" t="s">
        <v>46</v>
      </c>
      <c r="K1425" t="s">
        <v>986</v>
      </c>
      <c r="L1425">
        <v>708</v>
      </c>
      <c r="M1425">
        <v>725</v>
      </c>
      <c r="N1425">
        <v>1500</v>
      </c>
      <c r="O1425" t="s">
        <v>984</v>
      </c>
      <c r="P1425">
        <v>0.95812227842628594</v>
      </c>
      <c r="Q1425">
        <v>0.90765735477877896</v>
      </c>
      <c r="R1425">
        <v>0.379983274012894</v>
      </c>
      <c r="S1425">
        <v>2.9354991954779201E-2</v>
      </c>
      <c r="T1425">
        <v>0.29017538672252302</v>
      </c>
      <c r="U1425">
        <v>0.29017538672252302</v>
      </c>
      <c r="V1425">
        <v>0.80903327014504001</v>
      </c>
      <c r="W1425">
        <v>1.44</v>
      </c>
      <c r="X1425">
        <v>0.91</v>
      </c>
      <c r="Y1425">
        <v>216597</v>
      </c>
      <c r="Z1425">
        <v>11400</v>
      </c>
      <c r="AA1425">
        <v>0.54</v>
      </c>
      <c r="AB1425">
        <v>19</v>
      </c>
      <c r="AC1425">
        <v>10</v>
      </c>
      <c r="AD1425">
        <v>9</v>
      </c>
      <c r="AE1425">
        <v>52.63</v>
      </c>
      <c r="AF1425">
        <v>10</v>
      </c>
      <c r="AG1425">
        <v>8</v>
      </c>
      <c r="AH1425">
        <v>4</v>
      </c>
      <c r="AI1425">
        <v>7</v>
      </c>
    </row>
    <row r="1426" spans="1:35" x14ac:dyDescent="0.2">
      <c r="A1426" s="102">
        <v>3324</v>
      </c>
      <c r="B1426">
        <v>3048</v>
      </c>
      <c r="C1426" t="s">
        <v>1226</v>
      </c>
      <c r="D1426" t="s">
        <v>1004</v>
      </c>
      <c r="E1426">
        <v>1026</v>
      </c>
      <c r="F1426">
        <v>1031</v>
      </c>
      <c r="G1426">
        <v>1000</v>
      </c>
      <c r="H1426" t="s">
        <v>981</v>
      </c>
      <c r="I1426">
        <v>4676</v>
      </c>
      <c r="J1426" t="s">
        <v>1323</v>
      </c>
      <c r="K1426" t="s">
        <v>983</v>
      </c>
      <c r="L1426">
        <v>1000</v>
      </c>
      <c r="M1426">
        <v>1005</v>
      </c>
      <c r="N1426">
        <v>1000</v>
      </c>
      <c r="O1426" t="s">
        <v>984</v>
      </c>
      <c r="P1426">
        <v>0.58417824352162395</v>
      </c>
      <c r="Q1426">
        <v>0.88750615357457097</v>
      </c>
      <c r="R1426">
        <v>0.39884480747762402</v>
      </c>
      <c r="S1426">
        <v>3.3243882573734902E-2</v>
      </c>
      <c r="T1426">
        <v>2.8465714736728001</v>
      </c>
      <c r="U1426">
        <v>2.8465714736728001</v>
      </c>
      <c r="V1426">
        <v>3.2044164377909499</v>
      </c>
      <c r="W1426">
        <v>19.8</v>
      </c>
      <c r="X1426">
        <v>2.52</v>
      </c>
      <c r="Y1426">
        <v>216271</v>
      </c>
      <c r="Z1426">
        <v>9830</v>
      </c>
      <c r="AA1426">
        <v>0.49</v>
      </c>
      <c r="AB1426">
        <v>22</v>
      </c>
      <c r="AC1426">
        <v>12</v>
      </c>
      <c r="AD1426">
        <v>10</v>
      </c>
      <c r="AE1426">
        <v>54.55</v>
      </c>
      <c r="AF1426">
        <v>12</v>
      </c>
      <c r="AG1426">
        <v>9</v>
      </c>
      <c r="AH1426">
        <v>4</v>
      </c>
      <c r="AI1426">
        <v>9</v>
      </c>
    </row>
    <row r="1427" spans="1:35" x14ac:dyDescent="0.2">
      <c r="A1427" s="102">
        <v>1513</v>
      </c>
      <c r="B1427">
        <v>6361</v>
      </c>
      <c r="C1427" t="s">
        <v>615</v>
      </c>
      <c r="D1427" t="s">
        <v>992</v>
      </c>
      <c r="E1427">
        <v>2330</v>
      </c>
      <c r="F1427">
        <v>2265</v>
      </c>
      <c r="G1427">
        <v>400</v>
      </c>
      <c r="H1427" t="s">
        <v>981</v>
      </c>
      <c r="I1427">
        <v>6501</v>
      </c>
      <c r="J1427" t="s">
        <v>1115</v>
      </c>
      <c r="K1427" t="s">
        <v>986</v>
      </c>
      <c r="L1427">
        <v>3077</v>
      </c>
      <c r="M1427">
        <v>3109</v>
      </c>
      <c r="N1427">
        <v>300</v>
      </c>
      <c r="O1427" t="s">
        <v>984</v>
      </c>
      <c r="P1427">
        <v>0.91807771955426298</v>
      </c>
      <c r="Q1427">
        <v>0.93076740750489195</v>
      </c>
      <c r="R1427">
        <v>0.47176444720465699</v>
      </c>
      <c r="S1427">
        <v>3.1744811896689498E-2</v>
      </c>
      <c r="T1427">
        <v>0.406896136985676</v>
      </c>
      <c r="U1427">
        <v>0.406896136985676</v>
      </c>
      <c r="V1427">
        <v>0.77282621911586602</v>
      </c>
      <c r="W1427">
        <v>2.42</v>
      </c>
      <c r="X1427">
        <v>2.86</v>
      </c>
      <c r="Y1427">
        <v>215838</v>
      </c>
      <c r="Z1427">
        <v>23982</v>
      </c>
      <c r="AA1427">
        <v>1.32</v>
      </c>
      <c r="AB1427">
        <v>9</v>
      </c>
      <c r="AC1427">
        <v>6</v>
      </c>
      <c r="AD1427">
        <v>3</v>
      </c>
      <c r="AE1427">
        <v>66.67</v>
      </c>
      <c r="AF1427">
        <v>11</v>
      </c>
      <c r="AG1427">
        <v>6</v>
      </c>
      <c r="AH1427">
        <v>2</v>
      </c>
      <c r="AI1427">
        <v>1</v>
      </c>
    </row>
    <row r="1428" spans="1:35" x14ac:dyDescent="0.2">
      <c r="A1428" s="102">
        <v>797</v>
      </c>
      <c r="B1428">
        <v>6902</v>
      </c>
      <c r="C1428" t="s">
        <v>628</v>
      </c>
      <c r="D1428" t="s">
        <v>996</v>
      </c>
      <c r="E1428">
        <v>3745</v>
      </c>
      <c r="F1428">
        <v>3760</v>
      </c>
      <c r="G1428">
        <v>200</v>
      </c>
      <c r="H1428" t="s">
        <v>984</v>
      </c>
      <c r="I1428">
        <v>9303</v>
      </c>
      <c r="J1428" t="s">
        <v>1279</v>
      </c>
      <c r="K1428" t="s">
        <v>1297</v>
      </c>
      <c r="L1428">
        <v>1269</v>
      </c>
      <c r="M1428">
        <v>1264</v>
      </c>
      <c r="N1428">
        <v>600</v>
      </c>
      <c r="O1428" t="s">
        <v>981</v>
      </c>
      <c r="P1428">
        <v>0.91851361894277195</v>
      </c>
      <c r="Q1428">
        <v>0.94591053918474299</v>
      </c>
      <c r="R1428">
        <v>9.8635622841864806E-2</v>
      </c>
      <c r="S1428">
        <v>1.07016693202598E-2</v>
      </c>
      <c r="T1428">
        <v>-0.75027212435844703</v>
      </c>
      <c r="U1428">
        <v>0.75027212435844703</v>
      </c>
      <c r="V1428">
        <v>0.544294307744142</v>
      </c>
      <c r="W1428">
        <v>-2.77</v>
      </c>
      <c r="X1428">
        <v>0.85</v>
      </c>
      <c r="Y1428">
        <v>215772</v>
      </c>
      <c r="Z1428">
        <v>15412</v>
      </c>
      <c r="AA1428">
        <v>0.87</v>
      </c>
      <c r="AB1428">
        <v>14</v>
      </c>
      <c r="AC1428">
        <v>8</v>
      </c>
      <c r="AD1428">
        <v>6</v>
      </c>
      <c r="AE1428">
        <v>57.14</v>
      </c>
      <c r="AF1428">
        <v>12</v>
      </c>
      <c r="AG1428">
        <v>6</v>
      </c>
      <c r="AH1428">
        <v>3</v>
      </c>
      <c r="AI1428">
        <v>5</v>
      </c>
    </row>
    <row r="1429" spans="1:35" x14ac:dyDescent="0.2">
      <c r="A1429" s="102">
        <v>1264</v>
      </c>
      <c r="B1429">
        <v>3291</v>
      </c>
      <c r="C1429" t="s">
        <v>55</v>
      </c>
      <c r="D1429" t="s">
        <v>1000</v>
      </c>
      <c r="E1429">
        <v>1320</v>
      </c>
      <c r="F1429">
        <v>1382</v>
      </c>
      <c r="G1429">
        <v>700</v>
      </c>
      <c r="H1429" t="s">
        <v>984</v>
      </c>
      <c r="I1429">
        <v>8308</v>
      </c>
      <c r="J1429" t="s">
        <v>48</v>
      </c>
      <c r="K1429" t="s">
        <v>1024</v>
      </c>
      <c r="L1429">
        <v>330.7</v>
      </c>
      <c r="M1429">
        <v>336</v>
      </c>
      <c r="N1429">
        <v>2900</v>
      </c>
      <c r="O1429" t="s">
        <v>981</v>
      </c>
      <c r="P1429">
        <v>0.829540838540754</v>
      </c>
      <c r="Q1429">
        <v>0.93585721465049099</v>
      </c>
      <c r="R1429" s="15">
        <v>1.66641882969023E-3</v>
      </c>
      <c r="S1429">
        <v>3.2621905545427897E-2</v>
      </c>
      <c r="T1429">
        <v>-6.9288068730032806E-2</v>
      </c>
      <c r="U1429">
        <v>6.9288068730032806E-2</v>
      </c>
      <c r="V1429">
        <v>9.1938265560082E-2</v>
      </c>
      <c r="W1429">
        <v>-0.43</v>
      </c>
      <c r="X1429">
        <v>0.72</v>
      </c>
      <c r="Y1429">
        <v>215762</v>
      </c>
      <c r="Z1429">
        <v>10788</v>
      </c>
      <c r="AA1429">
        <v>0.52</v>
      </c>
      <c r="AB1429">
        <v>20</v>
      </c>
      <c r="AC1429">
        <v>12</v>
      </c>
      <c r="AD1429">
        <v>8</v>
      </c>
      <c r="AE1429">
        <v>60</v>
      </c>
      <c r="AF1429">
        <v>13</v>
      </c>
      <c r="AG1429">
        <v>8</v>
      </c>
      <c r="AH1429">
        <v>2</v>
      </c>
      <c r="AI1429">
        <v>10</v>
      </c>
    </row>
    <row r="1430" spans="1:35" x14ac:dyDescent="0.2">
      <c r="A1430" s="102">
        <v>376</v>
      </c>
      <c r="B1430">
        <v>3099</v>
      </c>
      <c r="C1430" t="s">
        <v>33</v>
      </c>
      <c r="D1430" t="s">
        <v>1004</v>
      </c>
      <c r="E1430">
        <v>650</v>
      </c>
      <c r="F1430">
        <v>664</v>
      </c>
      <c r="G1430">
        <v>1600</v>
      </c>
      <c r="H1430" t="s">
        <v>981</v>
      </c>
      <c r="I1430">
        <v>4917</v>
      </c>
      <c r="J1430" t="s">
        <v>1241</v>
      </c>
      <c r="K1430" t="s">
        <v>1003</v>
      </c>
      <c r="L1430">
        <v>2128</v>
      </c>
      <c r="M1430">
        <v>2135</v>
      </c>
      <c r="N1430">
        <v>500</v>
      </c>
      <c r="O1430" t="s">
        <v>984</v>
      </c>
      <c r="P1430">
        <v>0.84363040424573399</v>
      </c>
      <c r="Q1430">
        <v>0.95779047686410501</v>
      </c>
      <c r="R1430">
        <v>0.20059871526197401</v>
      </c>
      <c r="S1430" s="15">
        <v>1.53017585999297E-3</v>
      </c>
      <c r="T1430">
        <v>0.227197647278015</v>
      </c>
      <c r="U1430">
        <v>0.227197647278015</v>
      </c>
      <c r="V1430">
        <v>0.31306628465702302</v>
      </c>
      <c r="W1430">
        <v>1.1000000000000001</v>
      </c>
      <c r="X1430">
        <v>0.48</v>
      </c>
      <c r="Y1430">
        <v>215760</v>
      </c>
      <c r="Z1430">
        <v>11356</v>
      </c>
      <c r="AA1430">
        <v>0.6</v>
      </c>
      <c r="AB1430">
        <v>19</v>
      </c>
      <c r="AC1430">
        <v>12</v>
      </c>
      <c r="AD1430">
        <v>7</v>
      </c>
      <c r="AE1430">
        <v>63.16</v>
      </c>
      <c r="AF1430">
        <v>13</v>
      </c>
      <c r="AG1430">
        <v>8</v>
      </c>
      <c r="AH1430">
        <v>4</v>
      </c>
      <c r="AI1430">
        <v>7</v>
      </c>
    </row>
    <row r="1431" spans="1:35" x14ac:dyDescent="0.2">
      <c r="A1431" s="102">
        <v>4235</v>
      </c>
      <c r="B1431">
        <v>7532</v>
      </c>
      <c r="C1431" t="s">
        <v>1338</v>
      </c>
      <c r="D1431" t="s">
        <v>1004</v>
      </c>
      <c r="E1431">
        <v>2037</v>
      </c>
      <c r="F1431">
        <v>2031</v>
      </c>
      <c r="G1431">
        <v>500</v>
      </c>
      <c r="H1431" t="s">
        <v>984</v>
      </c>
      <c r="I1431">
        <v>8194</v>
      </c>
      <c r="J1431" t="s">
        <v>1099</v>
      </c>
      <c r="K1431" t="s">
        <v>1004</v>
      </c>
      <c r="L1431">
        <v>3235</v>
      </c>
      <c r="M1431">
        <v>3270</v>
      </c>
      <c r="N1431">
        <v>300</v>
      </c>
      <c r="O1431" t="s">
        <v>981</v>
      </c>
      <c r="P1431">
        <v>0.87449807546371705</v>
      </c>
      <c r="Q1431">
        <v>0.85626854559805299</v>
      </c>
      <c r="R1431">
        <v>3.84733322594509E-3</v>
      </c>
      <c r="S1431">
        <v>4.3448079095898001E-4</v>
      </c>
      <c r="T1431">
        <v>-1.1972157785930899</v>
      </c>
      <c r="U1431">
        <v>1.1972157785930899</v>
      </c>
      <c r="V1431">
        <v>1.30937604839702</v>
      </c>
      <c r="W1431">
        <v>-12.8</v>
      </c>
      <c r="X1431">
        <v>3.52</v>
      </c>
      <c r="Y1431">
        <v>215691</v>
      </c>
      <c r="Z1431">
        <v>9804</v>
      </c>
      <c r="AA1431">
        <v>0.51</v>
      </c>
      <c r="AB1431">
        <v>22</v>
      </c>
      <c r="AC1431">
        <v>10</v>
      </c>
      <c r="AD1431">
        <v>12</v>
      </c>
      <c r="AE1431">
        <v>45.45</v>
      </c>
      <c r="AF1431">
        <v>10</v>
      </c>
      <c r="AG1431">
        <v>9</v>
      </c>
      <c r="AH1431">
        <v>6</v>
      </c>
      <c r="AI1431">
        <v>7</v>
      </c>
    </row>
    <row r="1432" spans="1:35" x14ac:dyDescent="0.2">
      <c r="A1432" s="102">
        <v>432</v>
      </c>
      <c r="B1432">
        <v>1928</v>
      </c>
      <c r="C1432" t="s">
        <v>216</v>
      </c>
      <c r="D1432" t="s">
        <v>990</v>
      </c>
      <c r="E1432">
        <v>1795</v>
      </c>
      <c r="F1432">
        <v>1830</v>
      </c>
      <c r="G1432">
        <v>600</v>
      </c>
      <c r="H1432" t="s">
        <v>981</v>
      </c>
      <c r="I1432">
        <v>4613</v>
      </c>
      <c r="J1432" t="s">
        <v>223</v>
      </c>
      <c r="K1432" t="s">
        <v>1003</v>
      </c>
      <c r="L1432">
        <v>2053</v>
      </c>
      <c r="M1432">
        <v>2016</v>
      </c>
      <c r="N1432">
        <v>500</v>
      </c>
      <c r="O1432" t="s">
        <v>984</v>
      </c>
      <c r="P1432">
        <v>0.92646398733931901</v>
      </c>
      <c r="Q1432">
        <v>0.95594306263343298</v>
      </c>
      <c r="R1432">
        <v>7.1761377254024497E-2</v>
      </c>
      <c r="S1432">
        <v>6.2014830711917598E-3</v>
      </c>
      <c r="T1432">
        <v>0.60538342274340096</v>
      </c>
      <c r="U1432">
        <v>0.60538342274340096</v>
      </c>
      <c r="V1432">
        <v>0.14706075918508801</v>
      </c>
      <c r="W1432">
        <v>2.5099999999999998</v>
      </c>
      <c r="X1432">
        <v>8.93</v>
      </c>
      <c r="Y1432">
        <v>215525</v>
      </c>
      <c r="Z1432">
        <v>19593</v>
      </c>
      <c r="AA1432">
        <v>0.99</v>
      </c>
      <c r="AB1432">
        <v>11</v>
      </c>
      <c r="AC1432">
        <v>7</v>
      </c>
      <c r="AD1432">
        <v>4</v>
      </c>
      <c r="AE1432">
        <v>63.64</v>
      </c>
      <c r="AF1432">
        <v>12</v>
      </c>
      <c r="AG1432">
        <v>6</v>
      </c>
      <c r="AH1432">
        <v>2</v>
      </c>
      <c r="AI1432">
        <v>3</v>
      </c>
    </row>
    <row r="1433" spans="1:35" x14ac:dyDescent="0.2">
      <c r="A1433" s="102">
        <v>3790</v>
      </c>
      <c r="B1433">
        <v>1893</v>
      </c>
      <c r="C1433" t="s">
        <v>1286</v>
      </c>
      <c r="D1433" t="s">
        <v>990</v>
      </c>
      <c r="E1433">
        <v>547</v>
      </c>
      <c r="F1433">
        <v>550</v>
      </c>
      <c r="G1433">
        <v>1900</v>
      </c>
      <c r="H1433" t="s">
        <v>981</v>
      </c>
      <c r="I1433">
        <v>6588</v>
      </c>
      <c r="J1433" t="s">
        <v>374</v>
      </c>
      <c r="K1433" t="s">
        <v>986</v>
      </c>
      <c r="L1433">
        <v>3400</v>
      </c>
      <c r="M1433">
        <v>3400</v>
      </c>
      <c r="N1433">
        <v>300</v>
      </c>
      <c r="O1433" t="s">
        <v>984</v>
      </c>
      <c r="P1433">
        <v>0.64000863018312104</v>
      </c>
      <c r="Q1433">
        <v>0.87335261843532597</v>
      </c>
      <c r="R1433">
        <v>0.22676317227409701</v>
      </c>
      <c r="S1433">
        <v>6.9722232630756595E-2</v>
      </c>
      <c r="T1433">
        <v>0.96332880840947399</v>
      </c>
      <c r="U1433">
        <v>0.96332880840947399</v>
      </c>
      <c r="V1433">
        <v>0.82413657822847797</v>
      </c>
      <c r="W1433">
        <v>5.95</v>
      </c>
      <c r="X1433">
        <v>2.4500000000000002</v>
      </c>
      <c r="Y1433">
        <v>215521</v>
      </c>
      <c r="Z1433">
        <v>10776</v>
      </c>
      <c r="AA1433">
        <v>0.49</v>
      </c>
      <c r="AB1433">
        <v>20</v>
      </c>
      <c r="AC1433">
        <v>11</v>
      </c>
      <c r="AD1433">
        <v>9</v>
      </c>
      <c r="AE1433">
        <v>55</v>
      </c>
      <c r="AF1433">
        <v>11</v>
      </c>
      <c r="AG1433">
        <v>8</v>
      </c>
      <c r="AH1433">
        <v>7</v>
      </c>
      <c r="AI1433">
        <v>5</v>
      </c>
    </row>
    <row r="1434" spans="1:35" x14ac:dyDescent="0.2">
      <c r="A1434" s="102">
        <v>3954</v>
      </c>
      <c r="B1434">
        <v>4704</v>
      </c>
      <c r="C1434" t="s">
        <v>945</v>
      </c>
      <c r="D1434" t="s">
        <v>983</v>
      </c>
      <c r="E1434">
        <v>5650</v>
      </c>
      <c r="F1434">
        <v>5740</v>
      </c>
      <c r="G1434">
        <v>100</v>
      </c>
      <c r="H1434" t="s">
        <v>981</v>
      </c>
      <c r="I1434">
        <v>6951</v>
      </c>
      <c r="J1434" t="s">
        <v>225</v>
      </c>
      <c r="K1434" t="s">
        <v>986</v>
      </c>
      <c r="L1434">
        <v>3200</v>
      </c>
      <c r="M1434">
        <v>3105</v>
      </c>
      <c r="N1434">
        <v>200</v>
      </c>
      <c r="O1434" t="s">
        <v>984</v>
      </c>
      <c r="P1434">
        <v>0.82380931105772004</v>
      </c>
      <c r="Q1434">
        <v>0.86753376523335901</v>
      </c>
      <c r="R1434">
        <v>0.23715723832205901</v>
      </c>
      <c r="S1434">
        <v>2.5180721575029801E-2</v>
      </c>
      <c r="T1434">
        <v>0.14100365686485899</v>
      </c>
      <c r="U1434">
        <v>0.14100365686485899</v>
      </c>
      <c r="V1434">
        <v>0.77369299375642497</v>
      </c>
      <c r="W1434">
        <v>1.57</v>
      </c>
      <c r="X1434">
        <v>8.19</v>
      </c>
      <c r="Y1434">
        <v>215352</v>
      </c>
      <c r="Z1434">
        <v>16566</v>
      </c>
      <c r="AA1434">
        <v>0.77</v>
      </c>
      <c r="AB1434">
        <v>13</v>
      </c>
      <c r="AC1434">
        <v>8</v>
      </c>
      <c r="AD1434">
        <v>5</v>
      </c>
      <c r="AE1434">
        <v>61.54</v>
      </c>
      <c r="AF1434">
        <v>9</v>
      </c>
      <c r="AG1434">
        <v>7</v>
      </c>
      <c r="AH1434">
        <v>4</v>
      </c>
      <c r="AI1434">
        <v>2</v>
      </c>
    </row>
    <row r="1435" spans="1:35" x14ac:dyDescent="0.2">
      <c r="A1435" s="102">
        <v>1075</v>
      </c>
      <c r="B1435">
        <v>3076</v>
      </c>
      <c r="C1435" t="s">
        <v>1227</v>
      </c>
      <c r="D1435" t="s">
        <v>988</v>
      </c>
      <c r="E1435">
        <v>1298</v>
      </c>
      <c r="F1435">
        <v>1320</v>
      </c>
      <c r="G1435">
        <v>800</v>
      </c>
      <c r="H1435" t="s">
        <v>984</v>
      </c>
      <c r="I1435">
        <v>7240</v>
      </c>
      <c r="J1435" t="s">
        <v>640</v>
      </c>
      <c r="K1435" t="s">
        <v>996</v>
      </c>
      <c r="L1435">
        <v>1242</v>
      </c>
      <c r="M1435">
        <v>1234</v>
      </c>
      <c r="N1435">
        <v>900</v>
      </c>
      <c r="O1435" t="s">
        <v>981</v>
      </c>
      <c r="P1435">
        <v>0.91891159496251895</v>
      </c>
      <c r="Q1435">
        <v>0.93944613400606802</v>
      </c>
      <c r="R1435" s="15">
        <v>4.5376199681943799E-2</v>
      </c>
      <c r="S1435">
        <v>4.2400108054073599E-2</v>
      </c>
      <c r="T1435">
        <v>-1.4975203420224299</v>
      </c>
      <c r="U1435">
        <v>1.4975203420224299</v>
      </c>
      <c r="V1435">
        <v>1.67959889374964</v>
      </c>
      <c r="W1435">
        <v>-8.52</v>
      </c>
      <c r="X1435">
        <v>5.17</v>
      </c>
      <c r="Y1435">
        <v>215299</v>
      </c>
      <c r="Z1435">
        <v>14353</v>
      </c>
      <c r="AA1435">
        <v>0.68</v>
      </c>
      <c r="AB1435">
        <v>15</v>
      </c>
      <c r="AC1435">
        <v>8</v>
      </c>
      <c r="AD1435">
        <v>7</v>
      </c>
      <c r="AE1435">
        <v>53.33</v>
      </c>
      <c r="AF1435">
        <v>13</v>
      </c>
      <c r="AG1435">
        <v>6</v>
      </c>
      <c r="AH1435">
        <v>2</v>
      </c>
      <c r="AI1435">
        <v>7</v>
      </c>
    </row>
    <row r="1436" spans="1:35" x14ac:dyDescent="0.2">
      <c r="A1436" s="102">
        <v>4126</v>
      </c>
      <c r="B1436">
        <v>4061</v>
      </c>
      <c r="C1436" t="s">
        <v>1161</v>
      </c>
      <c r="D1436" t="s">
        <v>1003</v>
      </c>
      <c r="E1436">
        <v>2688</v>
      </c>
      <c r="F1436">
        <v>2686</v>
      </c>
      <c r="G1436">
        <v>400</v>
      </c>
      <c r="H1436" t="s">
        <v>981</v>
      </c>
      <c r="I1436">
        <v>4091</v>
      </c>
      <c r="J1436" t="s">
        <v>1469</v>
      </c>
      <c r="K1436" t="s">
        <v>1003</v>
      </c>
      <c r="L1436">
        <v>1787</v>
      </c>
      <c r="M1436">
        <v>1764</v>
      </c>
      <c r="N1436">
        <v>600</v>
      </c>
      <c r="O1436" t="s">
        <v>984</v>
      </c>
      <c r="P1436">
        <v>0.65680016701992605</v>
      </c>
      <c r="Q1436">
        <v>0.86058781676124496</v>
      </c>
      <c r="R1436">
        <v>0.20226142621065099</v>
      </c>
      <c r="S1436" s="15">
        <v>2.29786485207105E-2</v>
      </c>
      <c r="T1436">
        <v>0.49166500638619898</v>
      </c>
      <c r="U1436">
        <v>0.49166500638619898</v>
      </c>
      <c r="V1436">
        <v>0.39979776401091699</v>
      </c>
      <c r="W1436">
        <v>5.04</v>
      </c>
      <c r="X1436">
        <v>1.49</v>
      </c>
      <c r="Y1436">
        <v>215174</v>
      </c>
      <c r="Z1436">
        <v>13448</v>
      </c>
      <c r="AA1436">
        <v>0.52</v>
      </c>
      <c r="AB1436">
        <v>16</v>
      </c>
      <c r="AC1436">
        <v>9</v>
      </c>
      <c r="AD1436">
        <v>7</v>
      </c>
      <c r="AE1436">
        <v>56.25</v>
      </c>
      <c r="AF1436">
        <v>8</v>
      </c>
      <c r="AG1436">
        <v>8</v>
      </c>
      <c r="AH1436">
        <v>5</v>
      </c>
      <c r="AI1436">
        <v>3</v>
      </c>
    </row>
    <row r="1437" spans="1:35" x14ac:dyDescent="0.2">
      <c r="A1437" s="102">
        <v>520</v>
      </c>
      <c r="B1437">
        <v>2768</v>
      </c>
      <c r="C1437" t="s">
        <v>1494</v>
      </c>
      <c r="D1437" t="s">
        <v>988</v>
      </c>
      <c r="E1437">
        <v>233</v>
      </c>
      <c r="F1437">
        <v>231</v>
      </c>
      <c r="G1437">
        <v>4600</v>
      </c>
      <c r="H1437" t="s">
        <v>984</v>
      </c>
      <c r="I1437">
        <v>5233</v>
      </c>
      <c r="J1437" t="s">
        <v>1127</v>
      </c>
      <c r="K1437" t="s">
        <v>980</v>
      </c>
      <c r="L1437">
        <v>2127</v>
      </c>
      <c r="M1437">
        <v>2125</v>
      </c>
      <c r="N1437">
        <v>500</v>
      </c>
      <c r="O1437" t="s">
        <v>981</v>
      </c>
      <c r="P1437">
        <v>0.920598000553846</v>
      </c>
      <c r="Q1437">
        <v>0.95348723841100602</v>
      </c>
      <c r="R1437">
        <v>0.31615829242493698</v>
      </c>
      <c r="S1437">
        <v>1.73396785088301E-2</v>
      </c>
      <c r="T1437">
        <v>-1.6943769072040999</v>
      </c>
      <c r="U1437">
        <v>1.6943769072040999</v>
      </c>
      <c r="V1437">
        <v>1.48609317356945</v>
      </c>
      <c r="W1437">
        <v>-11.13</v>
      </c>
      <c r="X1437">
        <v>0.01</v>
      </c>
      <c r="Y1437">
        <v>215080</v>
      </c>
      <c r="Z1437">
        <v>11320</v>
      </c>
      <c r="AA1437">
        <v>0.55000000000000004</v>
      </c>
      <c r="AB1437">
        <v>19</v>
      </c>
      <c r="AC1437">
        <v>10</v>
      </c>
      <c r="AD1437">
        <v>9</v>
      </c>
      <c r="AE1437">
        <v>52.63</v>
      </c>
      <c r="AF1437">
        <v>12</v>
      </c>
      <c r="AG1437">
        <v>8</v>
      </c>
      <c r="AH1437">
        <v>5</v>
      </c>
      <c r="AI1437">
        <v>6</v>
      </c>
    </row>
    <row r="1438" spans="1:35" x14ac:dyDescent="0.2">
      <c r="A1438" s="102">
        <v>626</v>
      </c>
      <c r="B1438">
        <v>4188</v>
      </c>
      <c r="C1438" t="s">
        <v>1142</v>
      </c>
      <c r="D1438" t="s">
        <v>1003</v>
      </c>
      <c r="E1438">
        <v>588</v>
      </c>
      <c r="F1438">
        <v>572.4</v>
      </c>
      <c r="G1438">
        <v>1700</v>
      </c>
      <c r="H1438" t="s">
        <v>984</v>
      </c>
      <c r="I1438">
        <v>6995</v>
      </c>
      <c r="J1438" t="s">
        <v>47</v>
      </c>
      <c r="K1438" t="s">
        <v>996</v>
      </c>
      <c r="L1438">
        <v>1400</v>
      </c>
      <c r="M1438">
        <v>1409</v>
      </c>
      <c r="N1438">
        <v>700</v>
      </c>
      <c r="O1438" t="s">
        <v>981</v>
      </c>
      <c r="P1438">
        <v>0.88853453931450599</v>
      </c>
      <c r="Q1438">
        <v>0.95062907598192903</v>
      </c>
      <c r="R1438" s="15">
        <v>0.31813663984894502</v>
      </c>
      <c r="S1438">
        <v>5.8056206122696699E-2</v>
      </c>
      <c r="T1438">
        <v>-1.58905486891989</v>
      </c>
      <c r="U1438">
        <v>1.58905486891989</v>
      </c>
      <c r="V1438">
        <v>1.13502182344088</v>
      </c>
      <c r="W1438">
        <v>-11.9</v>
      </c>
      <c r="X1438">
        <v>1.34</v>
      </c>
      <c r="Y1438">
        <v>214895</v>
      </c>
      <c r="Z1438">
        <v>10233</v>
      </c>
      <c r="AA1438">
        <v>0.52</v>
      </c>
      <c r="AB1438">
        <v>21</v>
      </c>
      <c r="AC1438">
        <v>14</v>
      </c>
      <c r="AD1438">
        <v>7</v>
      </c>
      <c r="AE1438">
        <v>66.67</v>
      </c>
      <c r="AF1438">
        <v>12</v>
      </c>
      <c r="AG1438">
        <v>7</v>
      </c>
      <c r="AH1438">
        <v>4</v>
      </c>
      <c r="AI1438">
        <v>10</v>
      </c>
    </row>
    <row r="1439" spans="1:35" x14ac:dyDescent="0.2">
      <c r="A1439" s="102">
        <v>1455</v>
      </c>
      <c r="B1439">
        <v>6136</v>
      </c>
      <c r="C1439" t="s">
        <v>1558</v>
      </c>
      <c r="D1439" t="s">
        <v>992</v>
      </c>
      <c r="E1439">
        <v>1429</v>
      </c>
      <c r="F1439">
        <v>1415</v>
      </c>
      <c r="G1439">
        <v>700</v>
      </c>
      <c r="H1439" t="s">
        <v>984</v>
      </c>
      <c r="I1439">
        <v>7240</v>
      </c>
      <c r="J1439" t="s">
        <v>640</v>
      </c>
      <c r="K1439" t="s">
        <v>996</v>
      </c>
      <c r="L1439">
        <v>1242</v>
      </c>
      <c r="M1439">
        <v>1234</v>
      </c>
      <c r="N1439">
        <v>800</v>
      </c>
      <c r="O1439" t="s">
        <v>981</v>
      </c>
      <c r="P1439">
        <v>0.87732759171027197</v>
      </c>
      <c r="Q1439">
        <v>0.93192195159397095</v>
      </c>
      <c r="R1439">
        <v>7.5666242781676399E-2</v>
      </c>
      <c r="S1439">
        <v>9.2166978808436495E-2</v>
      </c>
      <c r="T1439">
        <v>-0.88244816396769499</v>
      </c>
      <c r="U1439">
        <v>0.88244816396769499</v>
      </c>
      <c r="V1439">
        <v>0.61545358486103496</v>
      </c>
      <c r="W1439">
        <v>-5.18</v>
      </c>
      <c r="X1439">
        <v>0.33</v>
      </c>
      <c r="Y1439">
        <v>214834</v>
      </c>
      <c r="Z1439">
        <v>11307</v>
      </c>
      <c r="AA1439">
        <v>0.56999999999999995</v>
      </c>
      <c r="AB1439">
        <v>19</v>
      </c>
      <c r="AC1439">
        <v>10</v>
      </c>
      <c r="AD1439">
        <v>9</v>
      </c>
      <c r="AE1439">
        <v>52.63</v>
      </c>
      <c r="AF1439">
        <v>13</v>
      </c>
      <c r="AG1439">
        <v>7</v>
      </c>
      <c r="AH1439">
        <v>5</v>
      </c>
      <c r="AI1439">
        <v>7</v>
      </c>
    </row>
    <row r="1440" spans="1:35" x14ac:dyDescent="0.2">
      <c r="A1440" s="102">
        <v>1470</v>
      </c>
      <c r="B1440">
        <v>3231</v>
      </c>
      <c r="C1440" t="s">
        <v>378</v>
      </c>
      <c r="D1440" t="s">
        <v>1000</v>
      </c>
      <c r="E1440">
        <v>1770</v>
      </c>
      <c r="F1440">
        <v>1768</v>
      </c>
      <c r="G1440">
        <v>500</v>
      </c>
      <c r="H1440" t="s">
        <v>984</v>
      </c>
      <c r="I1440">
        <v>4666</v>
      </c>
      <c r="J1440" t="s">
        <v>1479</v>
      </c>
      <c r="K1440" t="s">
        <v>1000</v>
      </c>
      <c r="L1440">
        <v>1891</v>
      </c>
      <c r="M1440">
        <v>1911</v>
      </c>
      <c r="N1440">
        <v>500</v>
      </c>
      <c r="O1440" t="s">
        <v>981</v>
      </c>
      <c r="P1440">
        <v>0.94758478880517405</v>
      </c>
      <c r="Q1440">
        <v>0.93168160535692901</v>
      </c>
      <c r="R1440">
        <v>5.3482667425563901E-2</v>
      </c>
      <c r="S1440">
        <v>3.6005047408377303E-2</v>
      </c>
      <c r="T1440">
        <v>-2.0974919484130501</v>
      </c>
      <c r="U1440">
        <v>2.0974919484130501</v>
      </c>
      <c r="V1440">
        <v>2.2565115938934399</v>
      </c>
      <c r="W1440">
        <v>-15.38</v>
      </c>
      <c r="X1440">
        <v>7.48</v>
      </c>
      <c r="Y1440">
        <v>214765</v>
      </c>
      <c r="Z1440">
        <v>13423</v>
      </c>
      <c r="AA1440">
        <v>0.59</v>
      </c>
      <c r="AB1440">
        <v>16</v>
      </c>
      <c r="AC1440">
        <v>10</v>
      </c>
      <c r="AD1440">
        <v>6</v>
      </c>
      <c r="AE1440">
        <v>62.5</v>
      </c>
      <c r="AF1440">
        <v>11</v>
      </c>
      <c r="AG1440">
        <v>7</v>
      </c>
      <c r="AH1440">
        <v>5</v>
      </c>
      <c r="AI1440">
        <v>4</v>
      </c>
    </row>
    <row r="1441" spans="1:35" x14ac:dyDescent="0.2">
      <c r="A1441" s="102">
        <v>153</v>
      </c>
      <c r="B1441">
        <v>3003</v>
      </c>
      <c r="C1441" t="s">
        <v>467</v>
      </c>
      <c r="D1441" t="s">
        <v>1000</v>
      </c>
      <c r="E1441">
        <v>995</v>
      </c>
      <c r="F1441">
        <v>1015</v>
      </c>
      <c r="G1441">
        <v>1000</v>
      </c>
      <c r="H1441" t="s">
        <v>981</v>
      </c>
      <c r="I1441">
        <v>8604</v>
      </c>
      <c r="J1441" t="s">
        <v>376</v>
      </c>
      <c r="K1441" t="s">
        <v>1118</v>
      </c>
      <c r="L1441">
        <v>405</v>
      </c>
      <c r="M1441">
        <v>407.2</v>
      </c>
      <c r="N1441">
        <v>2500</v>
      </c>
      <c r="O1441" t="s">
        <v>984</v>
      </c>
      <c r="P1441">
        <v>0.89074763402022195</v>
      </c>
      <c r="Q1441">
        <v>0.96686081889234998</v>
      </c>
      <c r="R1441">
        <v>9.0759068115022296E-2</v>
      </c>
      <c r="S1441">
        <v>5.39747685713367E-2</v>
      </c>
      <c r="T1441">
        <v>1.02074411417386</v>
      </c>
      <c r="U1441">
        <v>1.02074411417386</v>
      </c>
      <c r="V1441">
        <v>0.63343545271902402</v>
      </c>
      <c r="W1441">
        <v>4.09</v>
      </c>
      <c r="X1441">
        <v>0.3</v>
      </c>
      <c r="Y1441">
        <v>214567</v>
      </c>
      <c r="Z1441">
        <v>11920</v>
      </c>
      <c r="AA1441">
        <v>0.53</v>
      </c>
      <c r="AB1441">
        <v>18</v>
      </c>
      <c r="AC1441">
        <v>10</v>
      </c>
      <c r="AD1441">
        <v>8</v>
      </c>
      <c r="AE1441">
        <v>55.56</v>
      </c>
      <c r="AF1441">
        <v>10</v>
      </c>
      <c r="AG1441">
        <v>8</v>
      </c>
      <c r="AH1441">
        <v>5</v>
      </c>
      <c r="AI1441">
        <v>5</v>
      </c>
    </row>
    <row r="1442" spans="1:35" x14ac:dyDescent="0.2">
      <c r="A1442" s="102">
        <v>1644</v>
      </c>
      <c r="B1442">
        <v>3405</v>
      </c>
      <c r="C1442" t="s">
        <v>1397</v>
      </c>
      <c r="D1442" t="s">
        <v>1003</v>
      </c>
      <c r="E1442">
        <v>1061</v>
      </c>
      <c r="F1442">
        <v>1047</v>
      </c>
      <c r="G1442">
        <v>900</v>
      </c>
      <c r="H1442" t="s">
        <v>981</v>
      </c>
      <c r="I1442">
        <v>8750</v>
      </c>
      <c r="J1442" t="s">
        <v>27</v>
      </c>
      <c r="K1442" t="s">
        <v>1111</v>
      </c>
      <c r="L1442">
        <v>1257.5</v>
      </c>
      <c r="M1442">
        <v>1233</v>
      </c>
      <c r="N1442">
        <v>800</v>
      </c>
      <c r="O1442" t="s">
        <v>984</v>
      </c>
      <c r="P1442">
        <v>0.89016681492898397</v>
      </c>
      <c r="Q1442">
        <v>0.928436261238479</v>
      </c>
      <c r="R1442">
        <v>1.8592838388834802E-2</v>
      </c>
      <c r="S1442" s="15">
        <v>9.9778592076657201E-3</v>
      </c>
      <c r="T1442">
        <v>0.87657330635249397</v>
      </c>
      <c r="U1442">
        <v>0.87657330635249397</v>
      </c>
      <c r="V1442">
        <v>0.11033522130845</v>
      </c>
      <c r="W1442">
        <v>4.4400000000000004</v>
      </c>
      <c r="X1442">
        <v>4.47</v>
      </c>
      <c r="Y1442">
        <v>214112</v>
      </c>
      <c r="Z1442">
        <v>13382</v>
      </c>
      <c r="AA1442">
        <v>0.69</v>
      </c>
      <c r="AB1442">
        <v>16</v>
      </c>
      <c r="AC1442">
        <v>9</v>
      </c>
      <c r="AD1442">
        <v>7</v>
      </c>
      <c r="AE1442">
        <v>56.25</v>
      </c>
      <c r="AF1442">
        <v>11</v>
      </c>
      <c r="AG1442">
        <v>6</v>
      </c>
      <c r="AH1442">
        <v>4</v>
      </c>
      <c r="AI1442">
        <v>6</v>
      </c>
    </row>
    <row r="1443" spans="1:35" x14ac:dyDescent="0.2">
      <c r="A1443" s="102">
        <v>2863</v>
      </c>
      <c r="B1443">
        <v>1860</v>
      </c>
      <c r="C1443" t="s">
        <v>53</v>
      </c>
      <c r="D1443" t="s">
        <v>990</v>
      </c>
      <c r="E1443">
        <v>639</v>
      </c>
      <c r="F1443">
        <v>639</v>
      </c>
      <c r="G1443">
        <v>1600</v>
      </c>
      <c r="H1443" t="s">
        <v>984</v>
      </c>
      <c r="I1443">
        <v>7729</v>
      </c>
      <c r="J1443" t="s">
        <v>462</v>
      </c>
      <c r="K1443" t="s">
        <v>989</v>
      </c>
      <c r="L1443">
        <v>3650</v>
      </c>
      <c r="M1443">
        <v>3480</v>
      </c>
      <c r="N1443">
        <v>300</v>
      </c>
      <c r="O1443" t="s">
        <v>981</v>
      </c>
      <c r="P1443">
        <v>0.843681791527223</v>
      </c>
      <c r="Q1443">
        <v>0.89920982559948204</v>
      </c>
      <c r="R1443">
        <v>0.33790480889041002</v>
      </c>
      <c r="S1443">
        <v>7.0676766422147597E-2</v>
      </c>
      <c r="T1443">
        <v>-0.558255570710261</v>
      </c>
      <c r="U1443">
        <v>0.558255570710261</v>
      </c>
      <c r="V1443">
        <v>1.4606804537820699</v>
      </c>
      <c r="W1443">
        <v>-3.93</v>
      </c>
      <c r="X1443">
        <v>2.0699999999999998</v>
      </c>
      <c r="Y1443">
        <v>213828</v>
      </c>
      <c r="Z1443">
        <v>11254</v>
      </c>
      <c r="AA1443">
        <v>0.5</v>
      </c>
      <c r="AB1443">
        <v>19</v>
      </c>
      <c r="AC1443">
        <v>11</v>
      </c>
      <c r="AD1443">
        <v>8</v>
      </c>
      <c r="AE1443">
        <v>57.89</v>
      </c>
      <c r="AF1443">
        <v>10</v>
      </c>
      <c r="AG1443">
        <v>8</v>
      </c>
      <c r="AH1443">
        <v>7</v>
      </c>
      <c r="AI1443">
        <v>4</v>
      </c>
    </row>
    <row r="1444" spans="1:35" x14ac:dyDescent="0.2">
      <c r="A1444" s="102">
        <v>1210</v>
      </c>
      <c r="B1444">
        <v>4917</v>
      </c>
      <c r="C1444" t="s">
        <v>1241</v>
      </c>
      <c r="D1444" t="s">
        <v>1003</v>
      </c>
      <c r="E1444">
        <v>2128</v>
      </c>
      <c r="F1444">
        <v>2135</v>
      </c>
      <c r="G1444">
        <v>500</v>
      </c>
      <c r="H1444" t="s">
        <v>984</v>
      </c>
      <c r="I1444">
        <v>9101</v>
      </c>
      <c r="J1444" t="s">
        <v>739</v>
      </c>
      <c r="K1444" t="s">
        <v>1165</v>
      </c>
      <c r="L1444">
        <v>1392</v>
      </c>
      <c r="M1444">
        <v>1404</v>
      </c>
      <c r="N1444">
        <v>800</v>
      </c>
      <c r="O1444" t="s">
        <v>981</v>
      </c>
      <c r="P1444">
        <v>0.90514364109761003</v>
      </c>
      <c r="Q1444">
        <v>0.936905674593704</v>
      </c>
      <c r="R1444">
        <v>0.48914844853928202</v>
      </c>
      <c r="S1444" s="15">
        <v>2.3325141690317502E-2</v>
      </c>
      <c r="T1444">
        <v>-0.13590331054646301</v>
      </c>
      <c r="U1444">
        <v>0.13590331054646301</v>
      </c>
      <c r="V1444">
        <v>0.53136727317535903</v>
      </c>
      <c r="W1444">
        <v>-0.62</v>
      </c>
      <c r="X1444">
        <v>5.22</v>
      </c>
      <c r="Y1444">
        <v>213598</v>
      </c>
      <c r="Z1444">
        <v>14240</v>
      </c>
      <c r="AA1444">
        <v>0.66</v>
      </c>
      <c r="AB1444">
        <v>15</v>
      </c>
      <c r="AC1444">
        <v>9</v>
      </c>
      <c r="AD1444">
        <v>6</v>
      </c>
      <c r="AE1444">
        <v>60</v>
      </c>
      <c r="AF1444">
        <v>12</v>
      </c>
      <c r="AG1444">
        <v>7</v>
      </c>
      <c r="AH1444">
        <v>4</v>
      </c>
      <c r="AI1444">
        <v>4</v>
      </c>
    </row>
    <row r="1445" spans="1:35" x14ac:dyDescent="0.2">
      <c r="A1445" s="102">
        <v>883</v>
      </c>
      <c r="B1445">
        <v>1332</v>
      </c>
      <c r="C1445" t="s">
        <v>1287</v>
      </c>
      <c r="D1445" t="s">
        <v>1063</v>
      </c>
      <c r="E1445">
        <v>450</v>
      </c>
      <c r="F1445">
        <v>457</v>
      </c>
      <c r="G1445">
        <v>2300</v>
      </c>
      <c r="H1445" t="s">
        <v>984</v>
      </c>
      <c r="I1445">
        <v>9716</v>
      </c>
      <c r="J1445" t="s">
        <v>1128</v>
      </c>
      <c r="K1445" t="s">
        <v>993</v>
      </c>
      <c r="L1445">
        <v>868</v>
      </c>
      <c r="M1445">
        <v>867</v>
      </c>
      <c r="N1445">
        <v>1200</v>
      </c>
      <c r="O1445" t="s">
        <v>981</v>
      </c>
      <c r="P1445">
        <v>0.86322072549364304</v>
      </c>
      <c r="Q1445">
        <v>0.94375758133049203</v>
      </c>
      <c r="R1445">
        <v>8.2076217586683296E-3</v>
      </c>
      <c r="S1445">
        <v>5.0362157513691302E-3</v>
      </c>
      <c r="T1445">
        <v>-0.39206002259855299</v>
      </c>
      <c r="U1445">
        <v>0.39206002259855299</v>
      </c>
      <c r="V1445">
        <v>0.52441059444544302</v>
      </c>
      <c r="W1445">
        <v>-4.2699999999999996</v>
      </c>
      <c r="X1445">
        <v>1.03</v>
      </c>
      <c r="Y1445">
        <v>213503</v>
      </c>
      <c r="Z1445">
        <v>11237</v>
      </c>
      <c r="AA1445">
        <v>0.55000000000000004</v>
      </c>
      <c r="AB1445">
        <v>19</v>
      </c>
      <c r="AC1445">
        <v>10</v>
      </c>
      <c r="AD1445">
        <v>9</v>
      </c>
      <c r="AE1445">
        <v>52.63</v>
      </c>
      <c r="AF1445">
        <v>10</v>
      </c>
      <c r="AG1445">
        <v>9</v>
      </c>
      <c r="AH1445">
        <v>5</v>
      </c>
      <c r="AI1445">
        <v>5</v>
      </c>
    </row>
    <row r="1446" spans="1:35" x14ac:dyDescent="0.2">
      <c r="A1446" s="102">
        <v>389</v>
      </c>
      <c r="B1446">
        <v>6504</v>
      </c>
      <c r="C1446" t="s">
        <v>1623</v>
      </c>
      <c r="D1446" t="s">
        <v>986</v>
      </c>
      <c r="E1446">
        <v>2694</v>
      </c>
      <c r="F1446">
        <v>2680</v>
      </c>
      <c r="G1446">
        <v>400</v>
      </c>
      <c r="H1446" t="s">
        <v>981</v>
      </c>
      <c r="I1446">
        <v>6841</v>
      </c>
      <c r="J1446" t="s">
        <v>1275</v>
      </c>
      <c r="K1446" t="s">
        <v>986</v>
      </c>
      <c r="L1446">
        <v>1402</v>
      </c>
      <c r="M1446">
        <v>1426</v>
      </c>
      <c r="N1446">
        <v>800</v>
      </c>
      <c r="O1446" t="s">
        <v>984</v>
      </c>
      <c r="P1446">
        <v>0.968337701447893</v>
      </c>
      <c r="Q1446">
        <v>0.95732088322801601</v>
      </c>
      <c r="R1446">
        <v>0.25812956712169499</v>
      </c>
      <c r="S1446">
        <v>4.0590333391164003E-2</v>
      </c>
      <c r="T1446">
        <v>1.0937948105631901</v>
      </c>
      <c r="U1446">
        <v>1.0937948105631901</v>
      </c>
      <c r="V1446">
        <v>1.4214213338009001</v>
      </c>
      <c r="W1446">
        <v>4.91</v>
      </c>
      <c r="X1446">
        <v>6.42</v>
      </c>
      <c r="Y1446">
        <v>213358</v>
      </c>
      <c r="Z1446">
        <v>12550</v>
      </c>
      <c r="AA1446">
        <v>0.57999999999999996</v>
      </c>
      <c r="AB1446">
        <v>17</v>
      </c>
      <c r="AC1446">
        <v>9</v>
      </c>
      <c r="AD1446">
        <v>8</v>
      </c>
      <c r="AE1446">
        <v>52.94</v>
      </c>
      <c r="AF1446">
        <v>11</v>
      </c>
      <c r="AG1446">
        <v>9</v>
      </c>
      <c r="AH1446">
        <v>4</v>
      </c>
      <c r="AI1446">
        <v>4</v>
      </c>
    </row>
    <row r="1447" spans="1:35" x14ac:dyDescent="0.2">
      <c r="A1447" s="102">
        <v>406</v>
      </c>
      <c r="B1447">
        <v>6703</v>
      </c>
      <c r="C1447" t="s">
        <v>1174</v>
      </c>
      <c r="D1447" t="s">
        <v>986</v>
      </c>
      <c r="E1447">
        <v>1043</v>
      </c>
      <c r="F1447">
        <v>1051</v>
      </c>
      <c r="G1447">
        <v>1000</v>
      </c>
      <c r="H1447" t="s">
        <v>981</v>
      </c>
      <c r="I1447">
        <v>8411</v>
      </c>
      <c r="J1447" t="s">
        <v>1068</v>
      </c>
      <c r="K1447" t="s">
        <v>1024</v>
      </c>
      <c r="L1447">
        <v>120.4</v>
      </c>
      <c r="M1447">
        <v>119.7</v>
      </c>
      <c r="N1447">
        <v>8800</v>
      </c>
      <c r="O1447" t="s">
        <v>984</v>
      </c>
      <c r="P1447">
        <v>0.90848146837648502</v>
      </c>
      <c r="Q1447">
        <v>0.95675217596439799</v>
      </c>
      <c r="R1447">
        <v>0.41902507961164198</v>
      </c>
      <c r="S1447" s="15">
        <v>5.0309489255569599E-2</v>
      </c>
      <c r="T1447">
        <v>1.40372938608614</v>
      </c>
      <c r="U1447">
        <v>1.40372938608614</v>
      </c>
      <c r="V1447">
        <v>0.84170912224305805</v>
      </c>
      <c r="W1447">
        <v>5.41</v>
      </c>
      <c r="X1447">
        <v>0.22</v>
      </c>
      <c r="Y1447">
        <v>213276</v>
      </c>
      <c r="Z1447">
        <v>12546</v>
      </c>
      <c r="AA1447">
        <v>0.6</v>
      </c>
      <c r="AB1447">
        <v>17</v>
      </c>
      <c r="AC1447">
        <v>11</v>
      </c>
      <c r="AD1447">
        <v>6</v>
      </c>
      <c r="AE1447">
        <v>64.709999999999994</v>
      </c>
      <c r="AF1447">
        <v>14</v>
      </c>
      <c r="AG1447">
        <v>4</v>
      </c>
      <c r="AH1447">
        <v>1</v>
      </c>
      <c r="AI1447">
        <v>12</v>
      </c>
    </row>
    <row r="1448" spans="1:35" x14ac:dyDescent="0.2">
      <c r="A1448" s="102">
        <v>3636</v>
      </c>
      <c r="B1448">
        <v>1860</v>
      </c>
      <c r="C1448" t="s">
        <v>53</v>
      </c>
      <c r="D1448" t="s">
        <v>990</v>
      </c>
      <c r="E1448">
        <v>639</v>
      </c>
      <c r="F1448">
        <v>639</v>
      </c>
      <c r="G1448">
        <v>1700</v>
      </c>
      <c r="H1448" t="s">
        <v>981</v>
      </c>
      <c r="I1448">
        <v>8572</v>
      </c>
      <c r="J1448" t="s">
        <v>949</v>
      </c>
      <c r="K1448" t="s">
        <v>987</v>
      </c>
      <c r="L1448">
        <v>408</v>
      </c>
      <c r="M1448">
        <v>414</v>
      </c>
      <c r="N1448">
        <v>2600</v>
      </c>
      <c r="O1448" t="s">
        <v>984</v>
      </c>
      <c r="P1448">
        <v>0.87727453546082101</v>
      </c>
      <c r="Q1448">
        <v>0.87800005670336001</v>
      </c>
      <c r="R1448">
        <v>5.7462736969569102E-3</v>
      </c>
      <c r="S1448">
        <v>9.1006630747664505E-2</v>
      </c>
      <c r="T1448">
        <v>2.7123360487322401</v>
      </c>
      <c r="U1448">
        <v>2.7123360487322401</v>
      </c>
      <c r="V1448">
        <v>2.2932954289509802</v>
      </c>
      <c r="W1448">
        <v>8.49</v>
      </c>
      <c r="X1448">
        <v>0.91</v>
      </c>
      <c r="Y1448">
        <v>213142</v>
      </c>
      <c r="Z1448">
        <v>11218</v>
      </c>
      <c r="AA1448">
        <v>0.52</v>
      </c>
      <c r="AB1448">
        <v>19</v>
      </c>
      <c r="AC1448">
        <v>10</v>
      </c>
      <c r="AD1448">
        <v>9</v>
      </c>
      <c r="AE1448">
        <v>52.63</v>
      </c>
      <c r="AF1448">
        <v>12</v>
      </c>
      <c r="AG1448">
        <v>9</v>
      </c>
      <c r="AH1448">
        <v>4</v>
      </c>
      <c r="AI1448">
        <v>6</v>
      </c>
    </row>
    <row r="1449" spans="1:35" x14ac:dyDescent="0.2">
      <c r="A1449" s="102">
        <v>937</v>
      </c>
      <c r="B1449">
        <v>1605</v>
      </c>
      <c r="C1449" t="s">
        <v>1156</v>
      </c>
      <c r="D1449" t="s">
        <v>1139</v>
      </c>
      <c r="E1449">
        <v>692</v>
      </c>
      <c r="F1449">
        <v>709.3</v>
      </c>
      <c r="G1449">
        <v>1500</v>
      </c>
      <c r="H1449" t="s">
        <v>981</v>
      </c>
      <c r="I1449">
        <v>7272</v>
      </c>
      <c r="J1449" t="s">
        <v>1133</v>
      </c>
      <c r="K1449" t="s">
        <v>996</v>
      </c>
      <c r="L1449">
        <v>1376</v>
      </c>
      <c r="M1449">
        <v>1365</v>
      </c>
      <c r="N1449">
        <v>800</v>
      </c>
      <c r="O1449" t="s">
        <v>984</v>
      </c>
      <c r="P1449">
        <v>0.96915070427054095</v>
      </c>
      <c r="Q1449">
        <v>0.94220805518208905</v>
      </c>
      <c r="R1449">
        <v>0.23305127557261701</v>
      </c>
      <c r="S1449">
        <v>3.88648008541045E-2</v>
      </c>
      <c r="T1449">
        <v>0.47105886533460101</v>
      </c>
      <c r="U1449">
        <v>0.47105886533460101</v>
      </c>
      <c r="V1449">
        <v>0.220833644940057</v>
      </c>
      <c r="W1449">
        <v>2.73</v>
      </c>
      <c r="X1449">
        <v>2.57</v>
      </c>
      <c r="Y1449">
        <v>212924</v>
      </c>
      <c r="Z1449">
        <v>13308</v>
      </c>
      <c r="AA1449">
        <v>0.55000000000000004</v>
      </c>
      <c r="AB1449">
        <v>16</v>
      </c>
      <c r="AC1449">
        <v>10</v>
      </c>
      <c r="AD1449">
        <v>6</v>
      </c>
      <c r="AE1449">
        <v>62.5</v>
      </c>
      <c r="AF1449">
        <v>12</v>
      </c>
      <c r="AG1449">
        <v>8</v>
      </c>
      <c r="AH1449">
        <v>5</v>
      </c>
      <c r="AI1449">
        <v>3</v>
      </c>
    </row>
    <row r="1450" spans="1:35" x14ac:dyDescent="0.2">
      <c r="A1450" s="102">
        <v>717</v>
      </c>
      <c r="B1450">
        <v>4208</v>
      </c>
      <c r="C1450" t="s">
        <v>1120</v>
      </c>
      <c r="D1450" t="s">
        <v>1003</v>
      </c>
      <c r="E1450">
        <v>1716</v>
      </c>
      <c r="F1450">
        <v>1689</v>
      </c>
      <c r="G1450">
        <v>600</v>
      </c>
      <c r="H1450" t="s">
        <v>981</v>
      </c>
      <c r="I1450">
        <v>6501</v>
      </c>
      <c r="J1450" t="s">
        <v>1115</v>
      </c>
      <c r="K1450" t="s">
        <v>986</v>
      </c>
      <c r="L1450">
        <v>3077</v>
      </c>
      <c r="M1450">
        <v>3109</v>
      </c>
      <c r="N1450">
        <v>300</v>
      </c>
      <c r="O1450" t="s">
        <v>984</v>
      </c>
      <c r="P1450">
        <v>0.92442164357963097</v>
      </c>
      <c r="Q1450">
        <v>0.94824848212713897</v>
      </c>
      <c r="R1450">
        <v>0.18543495339833099</v>
      </c>
      <c r="S1450">
        <v>2.44421625971003E-2</v>
      </c>
      <c r="T1450">
        <v>0.21582468427600199</v>
      </c>
      <c r="U1450">
        <v>0.21582468427600199</v>
      </c>
      <c r="V1450">
        <v>0.65271528219585595</v>
      </c>
      <c r="W1450">
        <v>0.93</v>
      </c>
      <c r="X1450">
        <v>8.65</v>
      </c>
      <c r="Y1450">
        <v>212873</v>
      </c>
      <c r="Z1450">
        <v>26609</v>
      </c>
      <c r="AA1450">
        <v>1.36</v>
      </c>
      <c r="AB1450">
        <v>8</v>
      </c>
      <c r="AC1450">
        <v>6</v>
      </c>
      <c r="AD1450">
        <v>2</v>
      </c>
      <c r="AE1450">
        <v>75</v>
      </c>
      <c r="AF1450">
        <v>13</v>
      </c>
      <c r="AG1450">
        <v>4</v>
      </c>
      <c r="AH1450">
        <v>0</v>
      </c>
      <c r="AI1450">
        <v>4</v>
      </c>
    </row>
    <row r="1451" spans="1:35" x14ac:dyDescent="0.2">
      <c r="A1451" s="102">
        <v>1234</v>
      </c>
      <c r="B1451">
        <v>3116</v>
      </c>
      <c r="C1451" t="s">
        <v>1116</v>
      </c>
      <c r="D1451" t="s">
        <v>996</v>
      </c>
      <c r="E1451">
        <v>1300</v>
      </c>
      <c r="F1451">
        <v>1307</v>
      </c>
      <c r="G1451">
        <v>800</v>
      </c>
      <c r="H1451" t="s">
        <v>981</v>
      </c>
      <c r="I1451">
        <v>8601</v>
      </c>
      <c r="J1451" t="s">
        <v>22</v>
      </c>
      <c r="K1451" t="s">
        <v>1118</v>
      </c>
      <c r="L1451">
        <v>407.6</v>
      </c>
      <c r="M1451">
        <v>407</v>
      </c>
      <c r="N1451">
        <v>2600</v>
      </c>
      <c r="O1451" t="s">
        <v>984</v>
      </c>
      <c r="P1451">
        <v>0.89328224086502195</v>
      </c>
      <c r="Q1451">
        <v>0.93624178585389195</v>
      </c>
      <c r="R1451">
        <v>0.229488176713145</v>
      </c>
      <c r="S1451">
        <v>2.8989428848194599E-2</v>
      </c>
      <c r="T1451">
        <v>1.8074661093291</v>
      </c>
      <c r="U1451">
        <v>1.8074661093291</v>
      </c>
      <c r="V1451">
        <v>1.56874430257675</v>
      </c>
      <c r="W1451">
        <v>6.69</v>
      </c>
      <c r="X1451">
        <v>1.21</v>
      </c>
      <c r="Y1451">
        <v>212733</v>
      </c>
      <c r="Z1451">
        <v>15195</v>
      </c>
      <c r="AA1451">
        <v>0.68</v>
      </c>
      <c r="AB1451">
        <v>14</v>
      </c>
      <c r="AC1451">
        <v>9</v>
      </c>
      <c r="AD1451">
        <v>5</v>
      </c>
      <c r="AE1451">
        <v>64.290000000000006</v>
      </c>
      <c r="AF1451">
        <v>12</v>
      </c>
      <c r="AG1451">
        <v>5</v>
      </c>
      <c r="AH1451">
        <v>3</v>
      </c>
      <c r="AI1451">
        <v>6</v>
      </c>
    </row>
    <row r="1452" spans="1:35" x14ac:dyDescent="0.2">
      <c r="A1452" s="102">
        <v>179</v>
      </c>
      <c r="B1452">
        <v>8078</v>
      </c>
      <c r="C1452" t="s">
        <v>1307</v>
      </c>
      <c r="D1452" t="s">
        <v>988</v>
      </c>
      <c r="E1452">
        <v>1719</v>
      </c>
      <c r="F1452">
        <v>1710</v>
      </c>
      <c r="G1452">
        <v>600</v>
      </c>
      <c r="H1452" t="s">
        <v>984</v>
      </c>
      <c r="I1452">
        <v>9024</v>
      </c>
      <c r="J1452" t="s">
        <v>1642</v>
      </c>
      <c r="K1452" t="s">
        <v>1065</v>
      </c>
      <c r="L1452">
        <v>1272</v>
      </c>
      <c r="M1452">
        <v>1295</v>
      </c>
      <c r="N1452">
        <v>800</v>
      </c>
      <c r="O1452" t="s">
        <v>981</v>
      </c>
      <c r="P1452">
        <v>0.97475957030535398</v>
      </c>
      <c r="Q1452">
        <v>0.96580635790715397</v>
      </c>
      <c r="R1452">
        <v>2.0671268028679701E-2</v>
      </c>
      <c r="S1452">
        <v>1.9489081550916301E-2</v>
      </c>
      <c r="T1452">
        <v>-0.72899145820870503</v>
      </c>
      <c r="U1452">
        <v>0.72899145820870503</v>
      </c>
      <c r="V1452">
        <v>0.26849610616274899</v>
      </c>
      <c r="W1452">
        <v>-5.69</v>
      </c>
      <c r="X1452">
        <v>0.97</v>
      </c>
      <c r="Y1452">
        <v>212485</v>
      </c>
      <c r="Z1452">
        <v>16345</v>
      </c>
      <c r="AA1452">
        <v>0.77</v>
      </c>
      <c r="AB1452">
        <v>13</v>
      </c>
      <c r="AC1452">
        <v>9</v>
      </c>
      <c r="AD1452">
        <v>4</v>
      </c>
      <c r="AE1452">
        <v>69.23</v>
      </c>
      <c r="AF1452">
        <v>11</v>
      </c>
      <c r="AG1452">
        <v>6</v>
      </c>
      <c r="AH1452">
        <v>2</v>
      </c>
      <c r="AI1452">
        <v>5</v>
      </c>
    </row>
    <row r="1453" spans="1:35" x14ac:dyDescent="0.2">
      <c r="A1453" s="102">
        <v>521</v>
      </c>
      <c r="B1453">
        <v>6506</v>
      </c>
      <c r="C1453" t="s">
        <v>1096</v>
      </c>
      <c r="D1453" t="s">
        <v>986</v>
      </c>
      <c r="E1453">
        <v>3500</v>
      </c>
      <c r="F1453">
        <v>3490</v>
      </c>
      <c r="G1453">
        <v>300</v>
      </c>
      <c r="H1453" t="s">
        <v>981</v>
      </c>
      <c r="I1453">
        <v>6923</v>
      </c>
      <c r="J1453" t="s">
        <v>54</v>
      </c>
      <c r="K1453" t="s">
        <v>986</v>
      </c>
      <c r="L1453">
        <v>2424</v>
      </c>
      <c r="M1453">
        <v>2450</v>
      </c>
      <c r="N1453">
        <v>400</v>
      </c>
      <c r="O1453" t="s">
        <v>984</v>
      </c>
      <c r="P1453">
        <v>0.89495383823085395</v>
      </c>
      <c r="Q1453">
        <v>0.95347949593232995</v>
      </c>
      <c r="R1453">
        <v>0.44142945073756801</v>
      </c>
      <c r="S1453">
        <v>1.97939264770871E-3</v>
      </c>
      <c r="T1453">
        <v>1.3212324065340399</v>
      </c>
      <c r="U1453">
        <v>1.3212324065340399</v>
      </c>
      <c r="V1453">
        <v>2.24735145912297</v>
      </c>
      <c r="W1453">
        <v>5.7</v>
      </c>
      <c r="X1453">
        <v>6.4</v>
      </c>
      <c r="Y1453">
        <v>212305</v>
      </c>
      <c r="Z1453">
        <v>23589</v>
      </c>
      <c r="AA1453">
        <v>1.18</v>
      </c>
      <c r="AB1453">
        <v>9</v>
      </c>
      <c r="AC1453">
        <v>6</v>
      </c>
      <c r="AD1453">
        <v>3</v>
      </c>
      <c r="AE1453">
        <v>66.67</v>
      </c>
      <c r="AF1453">
        <v>11</v>
      </c>
      <c r="AG1453">
        <v>6</v>
      </c>
      <c r="AH1453">
        <v>2</v>
      </c>
      <c r="AI1453">
        <v>1</v>
      </c>
    </row>
    <row r="1454" spans="1:35" x14ac:dyDescent="0.2">
      <c r="A1454" s="102">
        <v>1847</v>
      </c>
      <c r="B1454">
        <v>3291</v>
      </c>
      <c r="C1454" t="s">
        <v>55</v>
      </c>
      <c r="D1454" t="s">
        <v>1000</v>
      </c>
      <c r="E1454">
        <v>1320</v>
      </c>
      <c r="F1454">
        <v>1382</v>
      </c>
      <c r="G1454">
        <v>700</v>
      </c>
      <c r="H1454" t="s">
        <v>981</v>
      </c>
      <c r="I1454">
        <v>8411</v>
      </c>
      <c r="J1454" t="s">
        <v>1068</v>
      </c>
      <c r="K1454" t="s">
        <v>1024</v>
      </c>
      <c r="L1454">
        <v>120.4</v>
      </c>
      <c r="M1454">
        <v>119.7</v>
      </c>
      <c r="N1454">
        <v>8100</v>
      </c>
      <c r="O1454" t="s">
        <v>984</v>
      </c>
      <c r="P1454">
        <v>0.85834077065455205</v>
      </c>
      <c r="Q1454">
        <v>0.923962229921925</v>
      </c>
      <c r="R1454">
        <v>1.1264693603824001E-3</v>
      </c>
      <c r="S1454">
        <v>8.3665071464281801E-2</v>
      </c>
      <c r="T1454">
        <v>0.53947213527193505</v>
      </c>
      <c r="U1454">
        <v>0.53947213527193505</v>
      </c>
      <c r="V1454">
        <v>0.54766261613654099</v>
      </c>
      <c r="W1454">
        <v>2.57</v>
      </c>
      <c r="X1454">
        <v>0.22</v>
      </c>
      <c r="Y1454">
        <v>212274</v>
      </c>
      <c r="Z1454">
        <v>12487</v>
      </c>
      <c r="AA1454">
        <v>0.59</v>
      </c>
      <c r="AB1454">
        <v>17</v>
      </c>
      <c r="AC1454">
        <v>11</v>
      </c>
      <c r="AD1454">
        <v>6</v>
      </c>
      <c r="AE1454">
        <v>64.709999999999994</v>
      </c>
      <c r="AF1454">
        <v>15</v>
      </c>
      <c r="AG1454">
        <v>5</v>
      </c>
      <c r="AH1454">
        <v>1</v>
      </c>
      <c r="AI1454">
        <v>11</v>
      </c>
    </row>
    <row r="1455" spans="1:35" x14ac:dyDescent="0.2">
      <c r="A1455" s="102">
        <v>267</v>
      </c>
      <c r="B1455">
        <v>4676</v>
      </c>
      <c r="C1455" t="s">
        <v>1323</v>
      </c>
      <c r="D1455" t="s">
        <v>983</v>
      </c>
      <c r="E1455">
        <v>1000</v>
      </c>
      <c r="F1455">
        <v>1005</v>
      </c>
      <c r="G1455">
        <v>1100</v>
      </c>
      <c r="H1455" t="s">
        <v>984</v>
      </c>
      <c r="I1455">
        <v>7751</v>
      </c>
      <c r="J1455" t="s">
        <v>1305</v>
      </c>
      <c r="K1455" t="s">
        <v>986</v>
      </c>
      <c r="L1455">
        <v>2154</v>
      </c>
      <c r="M1455">
        <v>2145</v>
      </c>
      <c r="N1455">
        <v>500</v>
      </c>
      <c r="O1455" t="s">
        <v>981</v>
      </c>
      <c r="P1455">
        <v>0.92800953669131803</v>
      </c>
      <c r="Q1455">
        <v>0.96166331993606102</v>
      </c>
      <c r="R1455">
        <v>7.8604527743085698E-2</v>
      </c>
      <c r="S1455">
        <v>2.4894394897061401E-2</v>
      </c>
      <c r="T1455">
        <v>-0.53448713480735399</v>
      </c>
      <c r="U1455">
        <v>0.53448713480735399</v>
      </c>
      <c r="V1455">
        <v>1.0330490446037599</v>
      </c>
      <c r="W1455">
        <v>-2.79</v>
      </c>
      <c r="X1455">
        <v>3.08</v>
      </c>
      <c r="Y1455">
        <v>212052</v>
      </c>
      <c r="Z1455">
        <v>10098</v>
      </c>
      <c r="AA1455">
        <v>0.57999999999999996</v>
      </c>
      <c r="AB1455">
        <v>21</v>
      </c>
      <c r="AC1455">
        <v>12</v>
      </c>
      <c r="AD1455">
        <v>9</v>
      </c>
      <c r="AE1455">
        <v>57.14</v>
      </c>
      <c r="AF1455">
        <v>13</v>
      </c>
      <c r="AG1455">
        <v>7</v>
      </c>
      <c r="AH1455">
        <v>3</v>
      </c>
      <c r="AI1455">
        <v>11</v>
      </c>
    </row>
    <row r="1456" spans="1:35" x14ac:dyDescent="0.2">
      <c r="A1456" s="102">
        <v>3423</v>
      </c>
      <c r="B1456">
        <v>7164</v>
      </c>
      <c r="C1456" t="s">
        <v>1136</v>
      </c>
      <c r="D1456" t="s">
        <v>987</v>
      </c>
      <c r="E1456">
        <v>3500</v>
      </c>
      <c r="F1456">
        <v>3520</v>
      </c>
      <c r="G1456">
        <v>300</v>
      </c>
      <c r="H1456" t="s">
        <v>981</v>
      </c>
      <c r="I1456">
        <v>8766</v>
      </c>
      <c r="J1456" t="s">
        <v>1104</v>
      </c>
      <c r="K1456" t="s">
        <v>1111</v>
      </c>
      <c r="L1456">
        <v>4415</v>
      </c>
      <c r="M1456">
        <v>4410</v>
      </c>
      <c r="N1456">
        <v>200</v>
      </c>
      <c r="O1456" t="s">
        <v>984</v>
      </c>
      <c r="P1456">
        <v>0.72362552261901103</v>
      </c>
      <c r="Q1456">
        <v>0.88454948821180501</v>
      </c>
      <c r="R1456">
        <v>0.47652598889909797</v>
      </c>
      <c r="S1456">
        <v>1.09659985394246E-2</v>
      </c>
      <c r="T1456">
        <v>1.3605294431496699</v>
      </c>
      <c r="U1456">
        <v>1.3605294431496699</v>
      </c>
      <c r="V1456">
        <v>1.13001809104657</v>
      </c>
      <c r="W1456">
        <v>12.77</v>
      </c>
      <c r="X1456">
        <v>19.73</v>
      </c>
      <c r="Y1456">
        <v>211631</v>
      </c>
      <c r="Z1456">
        <v>30233</v>
      </c>
      <c r="AA1456">
        <v>1.58</v>
      </c>
      <c r="AB1456">
        <v>7</v>
      </c>
      <c r="AC1456">
        <v>6</v>
      </c>
      <c r="AD1456">
        <v>1</v>
      </c>
      <c r="AE1456">
        <v>85.71</v>
      </c>
      <c r="AF1456">
        <v>12</v>
      </c>
      <c r="AG1456">
        <v>3</v>
      </c>
      <c r="AH1456">
        <v>1</v>
      </c>
      <c r="AI1456">
        <v>3</v>
      </c>
    </row>
    <row r="1457" spans="1:35" x14ac:dyDescent="0.2">
      <c r="A1457" s="102">
        <v>3269</v>
      </c>
      <c r="B1457">
        <v>4042</v>
      </c>
      <c r="C1457" t="s">
        <v>1208</v>
      </c>
      <c r="D1457" t="s">
        <v>1003</v>
      </c>
      <c r="E1457">
        <v>1394</v>
      </c>
      <c r="F1457">
        <v>1394</v>
      </c>
      <c r="G1457">
        <v>600</v>
      </c>
      <c r="H1457" t="s">
        <v>981</v>
      </c>
      <c r="I1457">
        <v>8309</v>
      </c>
      <c r="J1457" t="s">
        <v>695</v>
      </c>
      <c r="K1457" t="s">
        <v>1024</v>
      </c>
      <c r="L1457">
        <v>2921</v>
      </c>
      <c r="M1457">
        <v>2892</v>
      </c>
      <c r="N1457">
        <v>300</v>
      </c>
      <c r="O1457" t="s">
        <v>984</v>
      </c>
      <c r="P1457">
        <v>0.82347816082903302</v>
      </c>
      <c r="Q1457">
        <v>0.88898707812378996</v>
      </c>
      <c r="R1457">
        <v>0.230253455225121</v>
      </c>
      <c r="S1457" s="15">
        <v>1.04094353320954E-2</v>
      </c>
      <c r="T1457">
        <v>3.0772918074817501</v>
      </c>
      <c r="U1457">
        <v>3.0772918074817501</v>
      </c>
      <c r="V1457">
        <v>2.92966074922689</v>
      </c>
      <c r="W1457">
        <v>15.04</v>
      </c>
      <c r="X1457">
        <v>3.6</v>
      </c>
      <c r="Y1457">
        <v>211614</v>
      </c>
      <c r="Z1457">
        <v>10581</v>
      </c>
      <c r="AA1457">
        <v>0.55000000000000004</v>
      </c>
      <c r="AB1457">
        <v>20</v>
      </c>
      <c r="AC1457">
        <v>12</v>
      </c>
      <c r="AD1457">
        <v>8</v>
      </c>
      <c r="AE1457">
        <v>60</v>
      </c>
      <c r="AF1457">
        <v>11</v>
      </c>
      <c r="AG1457">
        <v>9</v>
      </c>
      <c r="AH1457">
        <v>4</v>
      </c>
      <c r="AI1457">
        <v>7</v>
      </c>
    </row>
    <row r="1458" spans="1:35" x14ac:dyDescent="0.2">
      <c r="A1458" s="102">
        <v>3720</v>
      </c>
      <c r="B1458">
        <v>2587</v>
      </c>
      <c r="C1458" t="s">
        <v>1364</v>
      </c>
      <c r="D1458" t="s">
        <v>1006</v>
      </c>
      <c r="E1458">
        <v>4100</v>
      </c>
      <c r="F1458">
        <v>4075</v>
      </c>
      <c r="G1458">
        <v>200</v>
      </c>
      <c r="H1458" t="s">
        <v>981</v>
      </c>
      <c r="I1458">
        <v>6395</v>
      </c>
      <c r="J1458" t="s">
        <v>1095</v>
      </c>
      <c r="K1458" t="s">
        <v>992</v>
      </c>
      <c r="L1458">
        <v>794</v>
      </c>
      <c r="M1458">
        <v>793</v>
      </c>
      <c r="N1458">
        <v>1000</v>
      </c>
      <c r="O1458" t="s">
        <v>984</v>
      </c>
      <c r="P1458">
        <v>0.82507363191324601</v>
      </c>
      <c r="Q1458">
        <v>0.87532912598673296</v>
      </c>
      <c r="R1458">
        <v>2.6370383432499501E-3</v>
      </c>
      <c r="S1458">
        <v>7.5215424308679505E-4</v>
      </c>
      <c r="T1458">
        <v>0.30043327143040399</v>
      </c>
      <c r="U1458">
        <v>0.30043327143040399</v>
      </c>
      <c r="V1458">
        <v>0.46406616421146502</v>
      </c>
      <c r="W1458">
        <v>2.27</v>
      </c>
      <c r="X1458">
        <v>2.7</v>
      </c>
      <c r="Y1458">
        <v>211462</v>
      </c>
      <c r="Z1458">
        <v>9612</v>
      </c>
      <c r="AA1458">
        <v>0.49</v>
      </c>
      <c r="AB1458">
        <v>22</v>
      </c>
      <c r="AC1458">
        <v>13</v>
      </c>
      <c r="AD1458">
        <v>9</v>
      </c>
      <c r="AE1458">
        <v>59.09</v>
      </c>
      <c r="AF1458">
        <v>9</v>
      </c>
      <c r="AG1458">
        <v>12</v>
      </c>
      <c r="AH1458">
        <v>7</v>
      </c>
      <c r="AI1458">
        <v>3</v>
      </c>
    </row>
    <row r="1459" spans="1:35" x14ac:dyDescent="0.2">
      <c r="A1459" s="102">
        <v>401</v>
      </c>
      <c r="B1459">
        <v>5021</v>
      </c>
      <c r="C1459" t="s">
        <v>1548</v>
      </c>
      <c r="D1459" t="s">
        <v>1185</v>
      </c>
      <c r="E1459">
        <v>1600</v>
      </c>
      <c r="F1459">
        <v>1596</v>
      </c>
      <c r="G1459">
        <v>600</v>
      </c>
      <c r="H1459" t="s">
        <v>984</v>
      </c>
      <c r="I1459">
        <v>8012</v>
      </c>
      <c r="J1459" t="s">
        <v>1149</v>
      </c>
      <c r="K1459" t="s">
        <v>988</v>
      </c>
      <c r="L1459">
        <v>1322</v>
      </c>
      <c r="M1459">
        <v>1303</v>
      </c>
      <c r="N1459">
        <v>700</v>
      </c>
      <c r="O1459" t="s">
        <v>981</v>
      </c>
      <c r="P1459">
        <v>0.80587960177502804</v>
      </c>
      <c r="Q1459">
        <v>0.95695285337248404</v>
      </c>
      <c r="R1459">
        <v>0.38206295634684201</v>
      </c>
      <c r="S1459">
        <v>1.2230818729977999E-3</v>
      </c>
      <c r="T1459">
        <v>-0.66790631630765995</v>
      </c>
      <c r="U1459">
        <v>0.66790631630765995</v>
      </c>
      <c r="V1459">
        <v>0.78135813787627595</v>
      </c>
      <c r="W1459">
        <v>-5.19</v>
      </c>
      <c r="X1459">
        <v>4.75</v>
      </c>
      <c r="Y1459">
        <v>210438</v>
      </c>
      <c r="Z1459">
        <v>9149</v>
      </c>
      <c r="AA1459">
        <v>0.42</v>
      </c>
      <c r="AB1459">
        <v>23</v>
      </c>
      <c r="AC1459">
        <v>14</v>
      </c>
      <c r="AD1459">
        <v>9</v>
      </c>
      <c r="AE1459">
        <v>60.87</v>
      </c>
      <c r="AF1459">
        <v>9</v>
      </c>
      <c r="AG1459">
        <v>11</v>
      </c>
      <c r="AH1459">
        <v>9</v>
      </c>
      <c r="AI1459">
        <v>3</v>
      </c>
    </row>
    <row r="1460" spans="1:35" x14ac:dyDescent="0.2">
      <c r="A1460" s="102">
        <v>2669</v>
      </c>
      <c r="B1460">
        <v>6923</v>
      </c>
      <c r="C1460" t="s">
        <v>54</v>
      </c>
      <c r="D1460" t="s">
        <v>986</v>
      </c>
      <c r="E1460">
        <v>2424</v>
      </c>
      <c r="F1460">
        <v>2450</v>
      </c>
      <c r="G1460">
        <v>400</v>
      </c>
      <c r="H1460" t="s">
        <v>981</v>
      </c>
      <c r="I1460">
        <v>9787</v>
      </c>
      <c r="J1460" t="s">
        <v>1295</v>
      </c>
      <c r="K1460" t="s">
        <v>993</v>
      </c>
      <c r="L1460">
        <v>2879</v>
      </c>
      <c r="M1460">
        <v>2868</v>
      </c>
      <c r="N1460">
        <v>300</v>
      </c>
      <c r="O1460" t="s">
        <v>984</v>
      </c>
      <c r="P1460">
        <v>0.71615068885673805</v>
      </c>
      <c r="Q1460">
        <v>0.90425698564116697</v>
      </c>
      <c r="R1460">
        <v>0.416390635616816</v>
      </c>
      <c r="S1460">
        <v>8.5076154170741602E-2</v>
      </c>
      <c r="T1460">
        <v>1.89923453397431</v>
      </c>
      <c r="U1460">
        <v>1.89923453397431</v>
      </c>
      <c r="V1460">
        <v>1.3637867088114199</v>
      </c>
      <c r="W1460">
        <v>11.69</v>
      </c>
      <c r="X1460">
        <v>13.9</v>
      </c>
      <c r="Y1460">
        <v>209998</v>
      </c>
      <c r="Z1460">
        <v>23333</v>
      </c>
      <c r="AA1460">
        <v>1.32</v>
      </c>
      <c r="AB1460">
        <v>9</v>
      </c>
      <c r="AC1460">
        <v>6</v>
      </c>
      <c r="AD1460">
        <v>3</v>
      </c>
      <c r="AE1460">
        <v>66.67</v>
      </c>
      <c r="AF1460">
        <v>12</v>
      </c>
      <c r="AG1460">
        <v>5</v>
      </c>
      <c r="AH1460">
        <v>1</v>
      </c>
      <c r="AI1460">
        <v>3</v>
      </c>
    </row>
    <row r="1461" spans="1:35" x14ac:dyDescent="0.2">
      <c r="A1461" s="102">
        <v>1288</v>
      </c>
      <c r="B1461">
        <v>1332</v>
      </c>
      <c r="C1461" t="s">
        <v>1287</v>
      </c>
      <c r="D1461" t="s">
        <v>1063</v>
      </c>
      <c r="E1461">
        <v>450</v>
      </c>
      <c r="F1461">
        <v>457</v>
      </c>
      <c r="G1461">
        <v>2300</v>
      </c>
      <c r="H1461" t="s">
        <v>984</v>
      </c>
      <c r="I1461">
        <v>9404</v>
      </c>
      <c r="J1461" t="s">
        <v>1058</v>
      </c>
      <c r="K1461" t="s">
        <v>983</v>
      </c>
      <c r="L1461">
        <v>1125</v>
      </c>
      <c r="M1461">
        <v>1160</v>
      </c>
      <c r="N1461">
        <v>900</v>
      </c>
      <c r="O1461" t="s">
        <v>981</v>
      </c>
      <c r="P1461">
        <v>0.93901143836874301</v>
      </c>
      <c r="Q1461">
        <v>0.93518867815372697</v>
      </c>
      <c r="R1461">
        <v>7.35429998391935E-4</v>
      </c>
      <c r="S1461">
        <v>2.2353667865006199E-2</v>
      </c>
      <c r="T1461">
        <v>-0.107157200631937</v>
      </c>
      <c r="U1461">
        <v>0.107157200631937</v>
      </c>
      <c r="V1461">
        <v>0.471407060467945</v>
      </c>
      <c r="W1461">
        <v>-0.36</v>
      </c>
      <c r="X1461">
        <v>0.68</v>
      </c>
      <c r="Y1461">
        <v>209787</v>
      </c>
      <c r="Z1461">
        <v>11041</v>
      </c>
      <c r="AA1461">
        <v>0.54</v>
      </c>
      <c r="AB1461">
        <v>19</v>
      </c>
      <c r="AC1461">
        <v>10</v>
      </c>
      <c r="AD1461">
        <v>9</v>
      </c>
      <c r="AE1461">
        <v>52.63</v>
      </c>
      <c r="AF1461">
        <v>10</v>
      </c>
      <c r="AG1461">
        <v>9</v>
      </c>
      <c r="AH1461">
        <v>6</v>
      </c>
      <c r="AI1461">
        <v>4</v>
      </c>
    </row>
    <row r="1462" spans="1:35" x14ac:dyDescent="0.2">
      <c r="A1462" s="102">
        <v>3126</v>
      </c>
      <c r="B1462">
        <v>1417</v>
      </c>
      <c r="C1462" t="s">
        <v>1641</v>
      </c>
      <c r="D1462" t="s">
        <v>990</v>
      </c>
      <c r="E1462">
        <v>1485</v>
      </c>
      <c r="F1462">
        <v>1486</v>
      </c>
      <c r="G1462">
        <v>700</v>
      </c>
      <c r="H1462" t="s">
        <v>981</v>
      </c>
      <c r="I1462">
        <v>6841</v>
      </c>
      <c r="J1462" t="s">
        <v>1275</v>
      </c>
      <c r="K1462" t="s">
        <v>986</v>
      </c>
      <c r="L1462">
        <v>1402</v>
      </c>
      <c r="M1462">
        <v>1426</v>
      </c>
      <c r="N1462">
        <v>700</v>
      </c>
      <c r="O1462" t="s">
        <v>984</v>
      </c>
      <c r="P1462">
        <v>0.80916959973788605</v>
      </c>
      <c r="Q1462">
        <v>0.892785921773118</v>
      </c>
      <c r="R1462">
        <v>0.247053656721199</v>
      </c>
      <c r="S1462">
        <v>4.3892753089330203E-2</v>
      </c>
      <c r="T1462">
        <v>1.03400423429893</v>
      </c>
      <c r="U1462">
        <v>1.03400423429893</v>
      </c>
      <c r="V1462">
        <v>0.96610712224690498</v>
      </c>
      <c r="W1462">
        <v>10.66</v>
      </c>
      <c r="X1462">
        <v>4.04</v>
      </c>
      <c r="Y1462">
        <v>209772</v>
      </c>
      <c r="Z1462">
        <v>12340</v>
      </c>
      <c r="AA1462">
        <v>0.67</v>
      </c>
      <c r="AB1462">
        <v>17</v>
      </c>
      <c r="AC1462">
        <v>10</v>
      </c>
      <c r="AD1462">
        <v>7</v>
      </c>
      <c r="AE1462">
        <v>58.82</v>
      </c>
      <c r="AF1462">
        <v>11</v>
      </c>
      <c r="AG1462">
        <v>5</v>
      </c>
      <c r="AH1462">
        <v>4</v>
      </c>
      <c r="AI1462">
        <v>8</v>
      </c>
    </row>
    <row r="1463" spans="1:35" x14ac:dyDescent="0.2">
      <c r="A1463" s="102">
        <v>3551</v>
      </c>
      <c r="B1463">
        <v>6753</v>
      </c>
      <c r="C1463" t="s">
        <v>1489</v>
      </c>
      <c r="D1463" t="s">
        <v>986</v>
      </c>
      <c r="E1463">
        <v>1122</v>
      </c>
      <c r="F1463">
        <v>1133</v>
      </c>
      <c r="G1463">
        <v>700</v>
      </c>
      <c r="H1463" t="s">
        <v>981</v>
      </c>
      <c r="I1463">
        <v>9706</v>
      </c>
      <c r="J1463" t="s">
        <v>1069</v>
      </c>
      <c r="K1463" t="s">
        <v>1000</v>
      </c>
      <c r="L1463">
        <v>4040</v>
      </c>
      <c r="M1463">
        <v>4005</v>
      </c>
      <c r="N1463">
        <v>200</v>
      </c>
      <c r="O1463" t="s">
        <v>984</v>
      </c>
      <c r="P1463">
        <v>0.86803668962524805</v>
      </c>
      <c r="Q1463">
        <v>0.880837576783294</v>
      </c>
      <c r="R1463" s="15">
        <v>2.9977788543041801E-2</v>
      </c>
      <c r="S1463">
        <v>4.4608359204472099E-2</v>
      </c>
      <c r="T1463">
        <v>0.16655348466719599</v>
      </c>
      <c r="U1463">
        <v>0.16655348466719599</v>
      </c>
      <c r="V1463">
        <v>0.13320178006380801</v>
      </c>
      <c r="W1463">
        <v>0.91</v>
      </c>
      <c r="X1463">
        <v>0.99</v>
      </c>
      <c r="Y1463">
        <v>209477</v>
      </c>
      <c r="Z1463">
        <v>12322</v>
      </c>
      <c r="AA1463">
        <v>0.71</v>
      </c>
      <c r="AB1463">
        <v>17</v>
      </c>
      <c r="AC1463">
        <v>9</v>
      </c>
      <c r="AD1463">
        <v>8</v>
      </c>
      <c r="AE1463">
        <v>52.94</v>
      </c>
      <c r="AF1463">
        <v>8</v>
      </c>
      <c r="AG1463">
        <v>9</v>
      </c>
      <c r="AH1463">
        <v>7</v>
      </c>
      <c r="AI1463">
        <v>1</v>
      </c>
    </row>
    <row r="1464" spans="1:35" x14ac:dyDescent="0.2">
      <c r="A1464" s="102">
        <v>2091</v>
      </c>
      <c r="B1464">
        <v>4631</v>
      </c>
      <c r="C1464" t="s">
        <v>1183</v>
      </c>
      <c r="D1464" t="s">
        <v>1003</v>
      </c>
      <c r="E1464">
        <v>2599</v>
      </c>
      <c r="F1464">
        <v>2630</v>
      </c>
      <c r="G1464">
        <v>400</v>
      </c>
      <c r="H1464" t="s">
        <v>981</v>
      </c>
      <c r="I1464">
        <v>5711</v>
      </c>
      <c r="J1464" t="s">
        <v>1398</v>
      </c>
      <c r="K1464" t="s">
        <v>994</v>
      </c>
      <c r="L1464">
        <v>2248</v>
      </c>
      <c r="M1464">
        <v>2268</v>
      </c>
      <c r="N1464">
        <v>500</v>
      </c>
      <c r="O1464" t="s">
        <v>984</v>
      </c>
      <c r="P1464">
        <v>0.88858277798030105</v>
      </c>
      <c r="Q1464">
        <v>0.91790815196114595</v>
      </c>
      <c r="R1464">
        <v>0.376844975920412</v>
      </c>
      <c r="S1464">
        <v>6.24091543145271E-2</v>
      </c>
      <c r="T1464">
        <v>1.6316326869133499</v>
      </c>
      <c r="U1464">
        <v>1.6316326869133499</v>
      </c>
      <c r="V1464">
        <v>1.72729145401577</v>
      </c>
      <c r="W1464">
        <v>6.94</v>
      </c>
      <c r="X1464">
        <v>7.79</v>
      </c>
      <c r="Y1464">
        <v>209467</v>
      </c>
      <c r="Z1464">
        <v>23274</v>
      </c>
      <c r="AA1464">
        <v>1.22</v>
      </c>
      <c r="AB1464">
        <v>9</v>
      </c>
      <c r="AC1464">
        <v>6</v>
      </c>
      <c r="AD1464">
        <v>3</v>
      </c>
      <c r="AE1464">
        <v>66.67</v>
      </c>
      <c r="AF1464">
        <v>14</v>
      </c>
      <c r="AG1464">
        <v>4</v>
      </c>
      <c r="AH1464">
        <v>1</v>
      </c>
      <c r="AI1464">
        <v>4</v>
      </c>
    </row>
    <row r="1465" spans="1:35" x14ac:dyDescent="0.2">
      <c r="A1465" s="102">
        <v>4057</v>
      </c>
      <c r="B1465">
        <v>4587</v>
      </c>
      <c r="C1465" t="s">
        <v>1635</v>
      </c>
      <c r="D1465" t="s">
        <v>1001</v>
      </c>
      <c r="E1465">
        <v>4405</v>
      </c>
      <c r="F1465">
        <v>4365</v>
      </c>
      <c r="G1465">
        <v>200</v>
      </c>
      <c r="H1465" t="s">
        <v>981</v>
      </c>
      <c r="I1465">
        <v>8570</v>
      </c>
      <c r="J1465" t="s">
        <v>1314</v>
      </c>
      <c r="K1465" t="s">
        <v>987</v>
      </c>
      <c r="L1465">
        <v>1036</v>
      </c>
      <c r="M1465">
        <v>1067</v>
      </c>
      <c r="N1465">
        <v>800</v>
      </c>
      <c r="O1465" t="s">
        <v>984</v>
      </c>
      <c r="P1465">
        <v>0.74419286093450598</v>
      </c>
      <c r="Q1465">
        <v>0.86322309100081895</v>
      </c>
      <c r="R1465">
        <v>0.21798833017809899</v>
      </c>
      <c r="S1465">
        <v>6.4788143349219104E-2</v>
      </c>
      <c r="T1465">
        <v>1.7347399776210299</v>
      </c>
      <c r="U1465">
        <v>1.7347399776210299</v>
      </c>
      <c r="V1465">
        <v>2.13388166674783</v>
      </c>
      <c r="W1465">
        <v>17.88</v>
      </c>
      <c r="X1465">
        <v>2.2200000000000002</v>
      </c>
      <c r="Y1465">
        <v>209132</v>
      </c>
      <c r="Z1465">
        <v>11618</v>
      </c>
      <c r="AA1465">
        <v>0.64</v>
      </c>
      <c r="AB1465">
        <v>18</v>
      </c>
      <c r="AC1465">
        <v>10</v>
      </c>
      <c r="AD1465">
        <v>8</v>
      </c>
      <c r="AE1465">
        <v>55.56</v>
      </c>
      <c r="AF1465">
        <v>8</v>
      </c>
      <c r="AG1465">
        <v>10</v>
      </c>
      <c r="AH1465">
        <v>8</v>
      </c>
      <c r="AI1465">
        <v>0</v>
      </c>
    </row>
    <row r="1466" spans="1:35" x14ac:dyDescent="0.2">
      <c r="A1466" s="102">
        <v>3120</v>
      </c>
      <c r="B1466">
        <v>1941</v>
      </c>
      <c r="C1466" t="s">
        <v>1269</v>
      </c>
      <c r="D1466" t="s">
        <v>990</v>
      </c>
      <c r="E1466">
        <v>2206</v>
      </c>
      <c r="F1466">
        <v>2222</v>
      </c>
      <c r="G1466">
        <v>400</v>
      </c>
      <c r="H1466" t="s">
        <v>984</v>
      </c>
      <c r="I1466">
        <v>4202</v>
      </c>
      <c r="J1466" t="s">
        <v>45</v>
      </c>
      <c r="K1466" t="s">
        <v>1003</v>
      </c>
      <c r="L1466">
        <v>870</v>
      </c>
      <c r="M1466">
        <v>869</v>
      </c>
      <c r="N1466">
        <v>1000</v>
      </c>
      <c r="O1466" t="s">
        <v>981</v>
      </c>
      <c r="P1466">
        <v>0.83063520631788801</v>
      </c>
      <c r="Q1466">
        <v>0.89285483616451999</v>
      </c>
      <c r="R1466">
        <v>9.5571928786194901E-2</v>
      </c>
      <c r="S1466" s="15">
        <v>5.1381315978549703E-2</v>
      </c>
      <c r="T1466">
        <v>-0.23045020849220499</v>
      </c>
      <c r="U1466">
        <v>0.23045020849220499</v>
      </c>
      <c r="V1466">
        <v>0.184745570766917</v>
      </c>
      <c r="W1466">
        <v>-1.53</v>
      </c>
      <c r="X1466">
        <v>2.23</v>
      </c>
      <c r="Y1466">
        <v>208988</v>
      </c>
      <c r="Z1466">
        <v>10999</v>
      </c>
      <c r="AA1466">
        <v>0.63</v>
      </c>
      <c r="AB1466">
        <v>19</v>
      </c>
      <c r="AC1466">
        <v>13</v>
      </c>
      <c r="AD1466">
        <v>6</v>
      </c>
      <c r="AE1466">
        <v>68.42</v>
      </c>
      <c r="AF1466">
        <v>12</v>
      </c>
      <c r="AG1466">
        <v>5</v>
      </c>
      <c r="AH1466">
        <v>4</v>
      </c>
      <c r="AI1466">
        <v>10</v>
      </c>
    </row>
    <row r="1467" spans="1:35" x14ac:dyDescent="0.2">
      <c r="A1467" s="102">
        <v>3201</v>
      </c>
      <c r="B1467">
        <v>1942</v>
      </c>
      <c r="C1467" t="s">
        <v>1303</v>
      </c>
      <c r="D1467" t="s">
        <v>990</v>
      </c>
      <c r="E1467">
        <v>911</v>
      </c>
      <c r="F1467">
        <v>924</v>
      </c>
      <c r="G1467">
        <v>1100</v>
      </c>
      <c r="H1467" t="s">
        <v>981</v>
      </c>
      <c r="I1467">
        <v>3401</v>
      </c>
      <c r="J1467" t="s">
        <v>540</v>
      </c>
      <c r="K1467" t="s">
        <v>1199</v>
      </c>
      <c r="L1467">
        <v>1639</v>
      </c>
      <c r="M1467">
        <v>1645</v>
      </c>
      <c r="N1467">
        <v>600</v>
      </c>
      <c r="O1467" t="s">
        <v>984</v>
      </c>
      <c r="P1467">
        <v>0.72598392388028299</v>
      </c>
      <c r="Q1467">
        <v>0.89070857657053804</v>
      </c>
      <c r="R1467">
        <v>0.32446596360006003</v>
      </c>
      <c r="S1467">
        <v>8.7130439117865499E-2</v>
      </c>
      <c r="T1467">
        <v>2.5683425573044398</v>
      </c>
      <c r="U1467">
        <v>2.5683425573044398</v>
      </c>
      <c r="V1467">
        <v>2.06929044707163</v>
      </c>
      <c r="W1467">
        <v>9.8699999999999992</v>
      </c>
      <c r="X1467">
        <v>2.98</v>
      </c>
      <c r="Y1467">
        <v>208843</v>
      </c>
      <c r="Z1467">
        <v>9493</v>
      </c>
      <c r="AA1467">
        <v>0.48</v>
      </c>
      <c r="AB1467">
        <v>22</v>
      </c>
      <c r="AC1467">
        <v>14</v>
      </c>
      <c r="AD1467">
        <v>8</v>
      </c>
      <c r="AE1467">
        <v>63.64</v>
      </c>
      <c r="AF1467">
        <v>12</v>
      </c>
      <c r="AG1467">
        <v>7</v>
      </c>
      <c r="AH1467">
        <v>2</v>
      </c>
      <c r="AI1467">
        <v>13</v>
      </c>
    </row>
    <row r="1468" spans="1:35" x14ac:dyDescent="0.2">
      <c r="A1468" s="102">
        <v>223</v>
      </c>
      <c r="B1468">
        <v>7240</v>
      </c>
      <c r="C1468" t="s">
        <v>640</v>
      </c>
      <c r="D1468" t="s">
        <v>996</v>
      </c>
      <c r="E1468">
        <v>1242</v>
      </c>
      <c r="F1468">
        <v>1234</v>
      </c>
      <c r="G1468">
        <v>800</v>
      </c>
      <c r="H1468" t="s">
        <v>981</v>
      </c>
      <c r="I1468">
        <v>7762</v>
      </c>
      <c r="J1468" t="s">
        <v>1134</v>
      </c>
      <c r="K1468" t="s">
        <v>989</v>
      </c>
      <c r="L1468">
        <v>340</v>
      </c>
      <c r="M1468">
        <v>357</v>
      </c>
      <c r="N1468">
        <v>2800</v>
      </c>
      <c r="O1468" t="s">
        <v>984</v>
      </c>
      <c r="P1468">
        <v>0.92587461456574005</v>
      </c>
      <c r="Q1468">
        <v>0.96337884954851305</v>
      </c>
      <c r="R1468">
        <v>0.49596940109210402</v>
      </c>
      <c r="S1468" s="15">
        <v>1.2079719569925399E-2</v>
      </c>
      <c r="T1468">
        <v>2.0703762906495902</v>
      </c>
      <c r="U1468">
        <v>2.0703762906495902</v>
      </c>
      <c r="V1468">
        <v>2.79772171669851</v>
      </c>
      <c r="W1468">
        <v>10.43</v>
      </c>
      <c r="X1468">
        <v>1.26</v>
      </c>
      <c r="Y1468">
        <v>208824</v>
      </c>
      <c r="Z1468">
        <v>12284</v>
      </c>
      <c r="AA1468">
        <v>0.6</v>
      </c>
      <c r="AB1468">
        <v>17</v>
      </c>
      <c r="AC1468">
        <v>11</v>
      </c>
      <c r="AD1468">
        <v>6</v>
      </c>
      <c r="AE1468">
        <v>64.709999999999994</v>
      </c>
      <c r="AF1468">
        <v>15</v>
      </c>
      <c r="AG1468">
        <v>6</v>
      </c>
      <c r="AH1468">
        <v>1</v>
      </c>
      <c r="AI1468">
        <v>10</v>
      </c>
    </row>
    <row r="1469" spans="1:35" x14ac:dyDescent="0.2">
      <c r="A1469" s="102">
        <v>2199</v>
      </c>
      <c r="B1469">
        <v>5471</v>
      </c>
      <c r="C1469" t="s">
        <v>1146</v>
      </c>
      <c r="D1469" t="s">
        <v>1022</v>
      </c>
      <c r="E1469">
        <v>3270</v>
      </c>
      <c r="F1469">
        <v>3160</v>
      </c>
      <c r="G1469">
        <v>300</v>
      </c>
      <c r="H1469" t="s">
        <v>984</v>
      </c>
      <c r="I1469">
        <v>9142</v>
      </c>
      <c r="J1469" t="s">
        <v>741</v>
      </c>
      <c r="K1469" t="s">
        <v>1065</v>
      </c>
      <c r="L1469">
        <v>2927</v>
      </c>
      <c r="M1469">
        <v>2948</v>
      </c>
      <c r="N1469">
        <v>300</v>
      </c>
      <c r="O1469" t="s">
        <v>981</v>
      </c>
      <c r="P1469">
        <v>0.83724237798778101</v>
      </c>
      <c r="Q1469">
        <v>0.91545213568160899</v>
      </c>
      <c r="R1469">
        <v>0.19231505923363501</v>
      </c>
      <c r="S1469">
        <v>2.2679529520749999E-2</v>
      </c>
      <c r="T1469">
        <v>-1.3973883277199699</v>
      </c>
      <c r="U1469">
        <v>1.3973883277199699</v>
      </c>
      <c r="V1469">
        <v>0.678670594769336</v>
      </c>
      <c r="W1469">
        <v>-7.55</v>
      </c>
      <c r="X1469">
        <v>6.71</v>
      </c>
      <c r="Y1469">
        <v>208696</v>
      </c>
      <c r="Z1469">
        <v>29814</v>
      </c>
      <c r="AA1469">
        <v>1.64</v>
      </c>
      <c r="AB1469">
        <v>7</v>
      </c>
      <c r="AC1469">
        <v>5</v>
      </c>
      <c r="AD1469">
        <v>2</v>
      </c>
      <c r="AE1469">
        <v>71.430000000000007</v>
      </c>
      <c r="AF1469">
        <v>7</v>
      </c>
      <c r="AG1469">
        <v>5</v>
      </c>
      <c r="AH1469">
        <v>1</v>
      </c>
      <c r="AI1469">
        <v>1</v>
      </c>
    </row>
    <row r="1470" spans="1:35" x14ac:dyDescent="0.2">
      <c r="A1470" s="102">
        <v>1739</v>
      </c>
      <c r="B1470">
        <v>2327</v>
      </c>
      <c r="C1470" t="s">
        <v>1284</v>
      </c>
      <c r="D1470" t="s">
        <v>983</v>
      </c>
      <c r="E1470">
        <v>2748</v>
      </c>
      <c r="F1470">
        <v>2730</v>
      </c>
      <c r="G1470">
        <v>400</v>
      </c>
      <c r="H1470" t="s">
        <v>984</v>
      </c>
      <c r="I1470">
        <v>7240</v>
      </c>
      <c r="J1470" t="s">
        <v>640</v>
      </c>
      <c r="K1470" t="s">
        <v>996</v>
      </c>
      <c r="L1470">
        <v>1242</v>
      </c>
      <c r="M1470">
        <v>1234</v>
      </c>
      <c r="N1470">
        <v>900</v>
      </c>
      <c r="O1470" t="s">
        <v>981</v>
      </c>
      <c r="P1470">
        <v>0.90227712996310605</v>
      </c>
      <c r="Q1470">
        <v>0.92613454892856495</v>
      </c>
      <c r="R1470">
        <v>0.20187935492343401</v>
      </c>
      <c r="S1470" s="15">
        <v>2.1932487199164499E-3</v>
      </c>
      <c r="T1470">
        <v>-0.50634074223702996</v>
      </c>
      <c r="U1470">
        <v>0.50634074223702996</v>
      </c>
      <c r="V1470">
        <v>0.596865754910893</v>
      </c>
      <c r="W1470">
        <v>-3.13</v>
      </c>
      <c r="X1470">
        <v>1.7</v>
      </c>
      <c r="Y1470">
        <v>208523</v>
      </c>
      <c r="Z1470">
        <v>13033</v>
      </c>
      <c r="AA1470">
        <v>0.67</v>
      </c>
      <c r="AB1470">
        <v>16</v>
      </c>
      <c r="AC1470">
        <v>8</v>
      </c>
      <c r="AD1470">
        <v>8</v>
      </c>
      <c r="AE1470">
        <v>50</v>
      </c>
      <c r="AF1470">
        <v>10</v>
      </c>
      <c r="AG1470">
        <v>8</v>
      </c>
      <c r="AH1470">
        <v>7</v>
      </c>
      <c r="AI1470">
        <v>1</v>
      </c>
    </row>
    <row r="1471" spans="1:35" x14ac:dyDescent="0.2">
      <c r="A1471" s="102">
        <v>1054</v>
      </c>
      <c r="B1471">
        <v>3291</v>
      </c>
      <c r="C1471" t="s">
        <v>55</v>
      </c>
      <c r="D1471" t="s">
        <v>1000</v>
      </c>
      <c r="E1471">
        <v>1320</v>
      </c>
      <c r="F1471">
        <v>1382</v>
      </c>
      <c r="G1471">
        <v>700</v>
      </c>
      <c r="H1471" t="s">
        <v>984</v>
      </c>
      <c r="I1471">
        <v>6995</v>
      </c>
      <c r="J1471" t="s">
        <v>47</v>
      </c>
      <c r="K1471" t="s">
        <v>996</v>
      </c>
      <c r="L1471">
        <v>1400</v>
      </c>
      <c r="M1471">
        <v>1409</v>
      </c>
      <c r="N1471">
        <v>700</v>
      </c>
      <c r="O1471" t="s">
        <v>981</v>
      </c>
      <c r="P1471">
        <v>0.82610233702053704</v>
      </c>
      <c r="Q1471">
        <v>0.93995163987638597</v>
      </c>
      <c r="R1471">
        <v>8.4230695868488994E-3</v>
      </c>
      <c r="S1471">
        <v>3.2307476408963601E-2</v>
      </c>
      <c r="T1471">
        <v>-0.51725601956866496</v>
      </c>
      <c r="U1471">
        <v>0.51725601956866496</v>
      </c>
      <c r="V1471">
        <v>0.30611867743051602</v>
      </c>
      <c r="W1471">
        <v>-3.81</v>
      </c>
      <c r="X1471">
        <v>1.92</v>
      </c>
      <c r="Y1471">
        <v>208044</v>
      </c>
      <c r="Z1471">
        <v>14860</v>
      </c>
      <c r="AA1471">
        <v>0.77</v>
      </c>
      <c r="AB1471">
        <v>14</v>
      </c>
      <c r="AC1471">
        <v>9</v>
      </c>
      <c r="AD1471">
        <v>5</v>
      </c>
      <c r="AE1471">
        <v>64.290000000000006</v>
      </c>
      <c r="AF1471">
        <v>14</v>
      </c>
      <c r="AG1471">
        <v>7</v>
      </c>
      <c r="AH1471">
        <v>2</v>
      </c>
      <c r="AI1471">
        <v>5</v>
      </c>
    </row>
    <row r="1472" spans="1:35" x14ac:dyDescent="0.2">
      <c r="A1472" s="102">
        <v>2269</v>
      </c>
      <c r="B1472">
        <v>5423</v>
      </c>
      <c r="C1472" t="s">
        <v>1556</v>
      </c>
      <c r="D1472" t="s">
        <v>1022</v>
      </c>
      <c r="E1472">
        <v>707</v>
      </c>
      <c r="F1472">
        <v>700</v>
      </c>
      <c r="G1472">
        <v>1300</v>
      </c>
      <c r="H1472" t="s">
        <v>984</v>
      </c>
      <c r="I1472">
        <v>7943</v>
      </c>
      <c r="J1472" t="s">
        <v>1646</v>
      </c>
      <c r="K1472" t="s">
        <v>980</v>
      </c>
      <c r="L1472">
        <v>2195</v>
      </c>
      <c r="M1472">
        <v>2230</v>
      </c>
      <c r="N1472">
        <v>400</v>
      </c>
      <c r="O1472" t="s">
        <v>981</v>
      </c>
      <c r="P1472">
        <v>0.699340500912356</v>
      </c>
      <c r="Q1472">
        <v>0.91392504111047401</v>
      </c>
      <c r="R1472">
        <v>0.36694462811240403</v>
      </c>
      <c r="S1472">
        <v>4.9301205275844202E-3</v>
      </c>
      <c r="T1472">
        <v>-0.59522617693254398</v>
      </c>
      <c r="U1472">
        <v>0.59522617693254398</v>
      </c>
      <c r="V1472">
        <v>0.37124949829998599</v>
      </c>
      <c r="W1472">
        <v>-4.22</v>
      </c>
      <c r="X1472">
        <v>2.02</v>
      </c>
      <c r="Y1472">
        <v>207758</v>
      </c>
      <c r="Z1472">
        <v>11542</v>
      </c>
      <c r="AA1472">
        <v>0.6</v>
      </c>
      <c r="AB1472">
        <v>18</v>
      </c>
      <c r="AC1472">
        <v>11</v>
      </c>
      <c r="AD1472">
        <v>7</v>
      </c>
      <c r="AE1472">
        <v>61.11</v>
      </c>
      <c r="AF1472">
        <v>11</v>
      </c>
      <c r="AG1472">
        <v>9</v>
      </c>
      <c r="AH1472">
        <v>5</v>
      </c>
      <c r="AI1472">
        <v>4</v>
      </c>
    </row>
    <row r="1473" spans="1:35" x14ac:dyDescent="0.2">
      <c r="A1473" s="102">
        <v>1088</v>
      </c>
      <c r="B1473">
        <v>3863</v>
      </c>
      <c r="C1473" t="s">
        <v>1144</v>
      </c>
      <c r="D1473" t="s">
        <v>1143</v>
      </c>
      <c r="E1473">
        <v>1510</v>
      </c>
      <c r="F1473">
        <v>1547</v>
      </c>
      <c r="G1473">
        <v>600</v>
      </c>
      <c r="H1473" t="s">
        <v>984</v>
      </c>
      <c r="I1473">
        <v>6302</v>
      </c>
      <c r="J1473" t="s">
        <v>1180</v>
      </c>
      <c r="K1473" t="s">
        <v>992</v>
      </c>
      <c r="L1473">
        <v>2291</v>
      </c>
      <c r="M1473">
        <v>2288</v>
      </c>
      <c r="N1473">
        <v>400</v>
      </c>
      <c r="O1473" t="s">
        <v>981</v>
      </c>
      <c r="P1473">
        <v>0.77824924557469299</v>
      </c>
      <c r="Q1473">
        <v>0.93915804670838998</v>
      </c>
      <c r="R1473">
        <v>0.39616534580537099</v>
      </c>
      <c r="S1473" s="15">
        <v>3.2414088497091098E-2</v>
      </c>
      <c r="T1473">
        <v>-0.31600595463384501</v>
      </c>
      <c r="U1473">
        <v>0.31600595463384501</v>
      </c>
      <c r="V1473">
        <v>0.66150431205593596</v>
      </c>
      <c r="W1473">
        <v>-2.65</v>
      </c>
      <c r="X1473">
        <v>1.42</v>
      </c>
      <c r="Y1473">
        <v>207754</v>
      </c>
      <c r="Z1473">
        <v>11542</v>
      </c>
      <c r="AA1473">
        <v>0.56999999999999995</v>
      </c>
      <c r="AB1473">
        <v>18</v>
      </c>
      <c r="AC1473">
        <v>9</v>
      </c>
      <c r="AD1473">
        <v>9</v>
      </c>
      <c r="AE1473">
        <v>50</v>
      </c>
      <c r="AF1473">
        <v>12</v>
      </c>
      <c r="AG1473">
        <v>6</v>
      </c>
      <c r="AH1473">
        <v>3</v>
      </c>
      <c r="AI1473">
        <v>9</v>
      </c>
    </row>
    <row r="1474" spans="1:35" x14ac:dyDescent="0.2">
      <c r="A1474" s="102">
        <v>530</v>
      </c>
      <c r="B1474">
        <v>4188</v>
      </c>
      <c r="C1474" t="s">
        <v>1142</v>
      </c>
      <c r="D1474" t="s">
        <v>1003</v>
      </c>
      <c r="E1474">
        <v>588</v>
      </c>
      <c r="F1474">
        <v>572.4</v>
      </c>
      <c r="G1474">
        <v>1900</v>
      </c>
      <c r="H1474" t="s">
        <v>984</v>
      </c>
      <c r="I1474">
        <v>6925</v>
      </c>
      <c r="J1474" t="s">
        <v>1290</v>
      </c>
      <c r="K1474" t="s">
        <v>986</v>
      </c>
      <c r="L1474">
        <v>1078</v>
      </c>
      <c r="M1474">
        <v>1075</v>
      </c>
      <c r="N1474">
        <v>1000</v>
      </c>
      <c r="O1474" t="s">
        <v>981</v>
      </c>
      <c r="P1474">
        <v>0.879321223520661</v>
      </c>
      <c r="Q1474">
        <v>0.95322664688811698</v>
      </c>
      <c r="R1474">
        <v>7.1813566503853898E-2</v>
      </c>
      <c r="S1474">
        <v>4.53813581143282E-4</v>
      </c>
      <c r="T1474">
        <v>-0.48618975971106798</v>
      </c>
      <c r="U1474">
        <v>0.48618975971106798</v>
      </c>
      <c r="V1474">
        <v>4.1331170577644398E-2</v>
      </c>
      <c r="W1474">
        <v>-3.82</v>
      </c>
      <c r="X1474">
        <v>1.17</v>
      </c>
      <c r="Y1474">
        <v>207698</v>
      </c>
      <c r="Z1474">
        <v>12218</v>
      </c>
      <c r="AA1474">
        <v>0.56999999999999995</v>
      </c>
      <c r="AB1474">
        <v>17</v>
      </c>
      <c r="AC1474">
        <v>12</v>
      </c>
      <c r="AD1474">
        <v>5</v>
      </c>
      <c r="AE1474">
        <v>70.59</v>
      </c>
      <c r="AF1474">
        <v>14</v>
      </c>
      <c r="AG1474">
        <v>4</v>
      </c>
      <c r="AH1474">
        <v>3</v>
      </c>
      <c r="AI1474">
        <v>10</v>
      </c>
    </row>
    <row r="1475" spans="1:35" x14ac:dyDescent="0.2">
      <c r="A1475" s="102">
        <v>3825</v>
      </c>
      <c r="B1475">
        <v>3632</v>
      </c>
      <c r="C1475" t="s">
        <v>1630</v>
      </c>
      <c r="D1475" t="s">
        <v>983</v>
      </c>
      <c r="E1475">
        <v>448</v>
      </c>
      <c r="F1475">
        <v>444</v>
      </c>
      <c r="G1475">
        <v>2300</v>
      </c>
      <c r="H1475" t="s">
        <v>981</v>
      </c>
      <c r="I1475">
        <v>4676</v>
      </c>
      <c r="J1475" t="s">
        <v>1323</v>
      </c>
      <c r="K1475" t="s">
        <v>983</v>
      </c>
      <c r="L1475">
        <v>1000</v>
      </c>
      <c r="M1475">
        <v>1005</v>
      </c>
      <c r="N1475">
        <v>1000</v>
      </c>
      <c r="O1475" t="s">
        <v>984</v>
      </c>
      <c r="P1475">
        <v>0.66883969755237005</v>
      </c>
      <c r="Q1475">
        <v>0.87191857675161499</v>
      </c>
      <c r="R1475">
        <v>0.14969518285012301</v>
      </c>
      <c r="S1475" s="15">
        <v>6.0180526921371699E-2</v>
      </c>
      <c r="T1475">
        <v>2.1868212827136899</v>
      </c>
      <c r="U1475">
        <v>2.1868212827136899</v>
      </c>
      <c r="V1475">
        <v>2.6381396904294401</v>
      </c>
      <c r="W1475">
        <v>17.96</v>
      </c>
      <c r="X1475">
        <v>1.61</v>
      </c>
      <c r="Y1475">
        <v>207561</v>
      </c>
      <c r="Z1475">
        <v>9024</v>
      </c>
      <c r="AA1475">
        <v>0.46</v>
      </c>
      <c r="AB1475">
        <v>23</v>
      </c>
      <c r="AC1475">
        <v>13</v>
      </c>
      <c r="AD1475">
        <v>10</v>
      </c>
      <c r="AE1475">
        <v>56.52</v>
      </c>
      <c r="AF1475">
        <v>10</v>
      </c>
      <c r="AG1475">
        <v>11</v>
      </c>
      <c r="AH1475">
        <v>7</v>
      </c>
      <c r="AI1475">
        <v>5</v>
      </c>
    </row>
    <row r="1476" spans="1:35" x14ac:dyDescent="0.2">
      <c r="A1476" s="102">
        <v>435</v>
      </c>
      <c r="B1476">
        <v>2327</v>
      </c>
      <c r="C1476" t="s">
        <v>1284</v>
      </c>
      <c r="D1476" t="s">
        <v>983</v>
      </c>
      <c r="E1476">
        <v>2748</v>
      </c>
      <c r="F1476">
        <v>2730</v>
      </c>
      <c r="G1476">
        <v>400</v>
      </c>
      <c r="H1476" t="s">
        <v>981</v>
      </c>
      <c r="I1476">
        <v>6703</v>
      </c>
      <c r="J1476" t="s">
        <v>1174</v>
      </c>
      <c r="K1476" t="s">
        <v>986</v>
      </c>
      <c r="L1476">
        <v>1043</v>
      </c>
      <c r="M1476">
        <v>1051</v>
      </c>
      <c r="N1476">
        <v>1000</v>
      </c>
      <c r="O1476" t="s">
        <v>984</v>
      </c>
      <c r="P1476">
        <v>0.88183758276593205</v>
      </c>
      <c r="Q1476">
        <v>0.95590414372270105</v>
      </c>
      <c r="R1476" s="15">
        <v>0.42404637835846698</v>
      </c>
      <c r="S1476">
        <v>2.6076103713681601E-4</v>
      </c>
      <c r="T1476">
        <v>0.24951319226281801</v>
      </c>
      <c r="U1476">
        <v>0.24951319226281801</v>
      </c>
      <c r="V1476">
        <v>0.29712102203277602</v>
      </c>
      <c r="W1476">
        <v>1.39</v>
      </c>
      <c r="X1476">
        <v>3.75</v>
      </c>
      <c r="Y1476">
        <v>207376</v>
      </c>
      <c r="Z1476">
        <v>9426</v>
      </c>
      <c r="AA1476">
        <v>0.59</v>
      </c>
      <c r="AB1476">
        <v>22</v>
      </c>
      <c r="AC1476">
        <v>12</v>
      </c>
      <c r="AD1476">
        <v>10</v>
      </c>
      <c r="AE1476">
        <v>54.55</v>
      </c>
      <c r="AF1476">
        <v>12</v>
      </c>
      <c r="AG1476">
        <v>7</v>
      </c>
      <c r="AH1476">
        <v>4</v>
      </c>
      <c r="AI1476">
        <v>11</v>
      </c>
    </row>
    <row r="1477" spans="1:35" x14ac:dyDescent="0.2">
      <c r="A1477" s="102">
        <v>3329</v>
      </c>
      <c r="B1477">
        <v>4182</v>
      </c>
      <c r="C1477" t="s">
        <v>44</v>
      </c>
      <c r="D1477" t="s">
        <v>1003</v>
      </c>
      <c r="E1477">
        <v>1438</v>
      </c>
      <c r="F1477">
        <v>1428</v>
      </c>
      <c r="G1477">
        <v>700</v>
      </c>
      <c r="H1477" t="s">
        <v>981</v>
      </c>
      <c r="I1477">
        <v>8601</v>
      </c>
      <c r="J1477" t="s">
        <v>22</v>
      </c>
      <c r="K1477" t="s">
        <v>1118</v>
      </c>
      <c r="L1477">
        <v>407.6</v>
      </c>
      <c r="M1477">
        <v>407</v>
      </c>
      <c r="N1477">
        <v>2500</v>
      </c>
      <c r="O1477" t="s">
        <v>984</v>
      </c>
      <c r="P1477">
        <v>0.82486109754995696</v>
      </c>
      <c r="Q1477">
        <v>0.887410771031511</v>
      </c>
      <c r="R1477">
        <v>0.36738355135196599</v>
      </c>
      <c r="S1477">
        <v>4.7888128950234699E-2</v>
      </c>
      <c r="T1477">
        <v>1.59942367782713</v>
      </c>
      <c r="U1477">
        <v>1.59942367782713</v>
      </c>
      <c r="V1477">
        <v>1.80961846916856</v>
      </c>
      <c r="W1477">
        <v>11.52</v>
      </c>
      <c r="X1477">
        <v>1.79</v>
      </c>
      <c r="Y1477">
        <v>207268</v>
      </c>
      <c r="Z1477">
        <v>11515</v>
      </c>
      <c r="AA1477">
        <v>0.5</v>
      </c>
      <c r="AB1477">
        <v>18</v>
      </c>
      <c r="AC1477">
        <v>10</v>
      </c>
      <c r="AD1477">
        <v>8</v>
      </c>
      <c r="AE1477">
        <v>55.56</v>
      </c>
      <c r="AF1477">
        <v>12</v>
      </c>
      <c r="AG1477">
        <v>8</v>
      </c>
      <c r="AH1477">
        <v>4</v>
      </c>
      <c r="AI1477">
        <v>6</v>
      </c>
    </row>
    <row r="1478" spans="1:35" x14ac:dyDescent="0.2">
      <c r="A1478" s="102">
        <v>71</v>
      </c>
      <c r="B1478">
        <v>6301</v>
      </c>
      <c r="C1478" t="s">
        <v>52</v>
      </c>
      <c r="D1478" t="s">
        <v>992</v>
      </c>
      <c r="E1478">
        <v>2030</v>
      </c>
      <c r="F1478">
        <v>2033.5</v>
      </c>
      <c r="G1478">
        <v>500</v>
      </c>
      <c r="H1478" t="s">
        <v>981</v>
      </c>
      <c r="I1478">
        <v>6472</v>
      </c>
      <c r="J1478" t="s">
        <v>59</v>
      </c>
      <c r="K1478" t="s">
        <v>992</v>
      </c>
      <c r="L1478">
        <v>204</v>
      </c>
      <c r="M1478">
        <v>200</v>
      </c>
      <c r="N1478">
        <v>5100</v>
      </c>
      <c r="O1478" t="s">
        <v>984</v>
      </c>
      <c r="P1478">
        <v>0.86065049000437299</v>
      </c>
      <c r="Q1478">
        <v>0.97293221453274403</v>
      </c>
      <c r="R1478" s="15">
        <v>0.393276289480816</v>
      </c>
      <c r="S1478">
        <v>1.68144080322714E-2</v>
      </c>
      <c r="T1478">
        <v>1.1065546976184599</v>
      </c>
      <c r="U1478">
        <v>1.1065546976184599</v>
      </c>
      <c r="V1478">
        <v>1.1151884806632799</v>
      </c>
      <c r="W1478">
        <v>10.11</v>
      </c>
      <c r="X1478">
        <v>0.32</v>
      </c>
      <c r="Y1478">
        <v>207216</v>
      </c>
      <c r="Z1478">
        <v>8634</v>
      </c>
      <c r="AA1478">
        <v>0.43</v>
      </c>
      <c r="AB1478">
        <v>24</v>
      </c>
      <c r="AC1478">
        <v>14</v>
      </c>
      <c r="AD1478">
        <v>10</v>
      </c>
      <c r="AE1478">
        <v>58.33</v>
      </c>
      <c r="AF1478">
        <v>10</v>
      </c>
      <c r="AG1478">
        <v>11</v>
      </c>
      <c r="AH1478">
        <v>8</v>
      </c>
      <c r="AI1478">
        <v>5</v>
      </c>
    </row>
    <row r="1479" spans="1:35" x14ac:dyDescent="0.2">
      <c r="A1479" s="102">
        <v>2818</v>
      </c>
      <c r="B1479">
        <v>7186</v>
      </c>
      <c r="C1479" t="s">
        <v>461</v>
      </c>
      <c r="D1479" t="s">
        <v>1024</v>
      </c>
      <c r="E1479">
        <v>309</v>
      </c>
      <c r="F1479">
        <v>312</v>
      </c>
      <c r="G1479">
        <v>3400</v>
      </c>
      <c r="H1479" t="s">
        <v>984</v>
      </c>
      <c r="I1479">
        <v>9107</v>
      </c>
      <c r="J1479" t="s">
        <v>1164</v>
      </c>
      <c r="K1479" t="s">
        <v>1165</v>
      </c>
      <c r="L1479">
        <v>1017</v>
      </c>
      <c r="M1479">
        <v>1061</v>
      </c>
      <c r="N1479">
        <v>1000</v>
      </c>
      <c r="O1479" t="s">
        <v>981</v>
      </c>
      <c r="P1479">
        <v>0.86708255646680898</v>
      </c>
      <c r="Q1479">
        <v>0.90042134520982897</v>
      </c>
      <c r="R1479">
        <v>9.3628888322563705E-2</v>
      </c>
      <c r="S1479">
        <v>6.6458449794414301E-2</v>
      </c>
      <c r="T1479">
        <v>-0.67463715053912499</v>
      </c>
      <c r="U1479">
        <v>0.67463715053912499</v>
      </c>
      <c r="V1479">
        <v>0.30603856960338099</v>
      </c>
      <c r="W1479">
        <v>-8.39</v>
      </c>
      <c r="X1479">
        <v>0.02</v>
      </c>
      <c r="Y1479">
        <v>207066</v>
      </c>
      <c r="Z1479">
        <v>9003</v>
      </c>
      <c r="AA1479">
        <v>0.44</v>
      </c>
      <c r="AB1479">
        <v>23</v>
      </c>
      <c r="AC1479">
        <v>13</v>
      </c>
      <c r="AD1479">
        <v>10</v>
      </c>
      <c r="AE1479">
        <v>56.52</v>
      </c>
      <c r="AF1479">
        <v>9</v>
      </c>
      <c r="AG1479">
        <v>10</v>
      </c>
      <c r="AH1479">
        <v>8</v>
      </c>
      <c r="AI1479">
        <v>5</v>
      </c>
    </row>
    <row r="1480" spans="1:35" x14ac:dyDescent="0.2">
      <c r="A1480" s="102">
        <v>1946</v>
      </c>
      <c r="B1480">
        <v>4188</v>
      </c>
      <c r="C1480" t="s">
        <v>1142</v>
      </c>
      <c r="D1480" t="s">
        <v>1003</v>
      </c>
      <c r="E1480">
        <v>588</v>
      </c>
      <c r="F1480">
        <v>572.4</v>
      </c>
      <c r="G1480">
        <v>1600</v>
      </c>
      <c r="H1480" t="s">
        <v>984</v>
      </c>
      <c r="I1480">
        <v>6501</v>
      </c>
      <c r="J1480" t="s">
        <v>1115</v>
      </c>
      <c r="K1480" t="s">
        <v>986</v>
      </c>
      <c r="L1480">
        <v>3077</v>
      </c>
      <c r="M1480">
        <v>3109</v>
      </c>
      <c r="N1480">
        <v>300</v>
      </c>
      <c r="O1480" t="s">
        <v>981</v>
      </c>
      <c r="P1480">
        <v>0.89392307211260302</v>
      </c>
      <c r="Q1480">
        <v>0.92169487572180697</v>
      </c>
      <c r="R1480">
        <v>0.18681885126468201</v>
      </c>
      <c r="S1480">
        <v>5.9908393658620399E-2</v>
      </c>
      <c r="T1480">
        <v>-1.20531133121928</v>
      </c>
      <c r="U1480">
        <v>1.20531133121928</v>
      </c>
      <c r="V1480">
        <v>0.72944900170888805</v>
      </c>
      <c r="W1480">
        <v>-7.58</v>
      </c>
      <c r="X1480">
        <v>1.81</v>
      </c>
      <c r="Y1480">
        <v>206916</v>
      </c>
      <c r="Z1480">
        <v>12172</v>
      </c>
      <c r="AA1480">
        <v>0.8</v>
      </c>
      <c r="AB1480">
        <v>17</v>
      </c>
      <c r="AC1480">
        <v>9</v>
      </c>
      <c r="AD1480">
        <v>8</v>
      </c>
      <c r="AE1480">
        <v>52.94</v>
      </c>
      <c r="AF1480">
        <v>13</v>
      </c>
      <c r="AG1480">
        <v>7</v>
      </c>
      <c r="AH1480">
        <v>1</v>
      </c>
      <c r="AI1480">
        <v>9</v>
      </c>
    </row>
    <row r="1481" spans="1:35" x14ac:dyDescent="0.2">
      <c r="A1481" s="102">
        <v>2050</v>
      </c>
      <c r="B1481">
        <v>1925</v>
      </c>
      <c r="C1481" t="s">
        <v>1638</v>
      </c>
      <c r="D1481" t="s">
        <v>990</v>
      </c>
      <c r="E1481">
        <v>2390.5</v>
      </c>
      <c r="F1481">
        <v>2416.5</v>
      </c>
      <c r="G1481">
        <v>400</v>
      </c>
      <c r="H1481" t="s">
        <v>984</v>
      </c>
      <c r="I1481">
        <v>3087</v>
      </c>
      <c r="J1481" t="s">
        <v>1192</v>
      </c>
      <c r="K1481" t="s">
        <v>1004</v>
      </c>
      <c r="L1481">
        <v>1730</v>
      </c>
      <c r="M1481">
        <v>1732</v>
      </c>
      <c r="N1481">
        <v>600</v>
      </c>
      <c r="O1481" t="s">
        <v>981</v>
      </c>
      <c r="P1481">
        <v>0.86367331575468698</v>
      </c>
      <c r="Q1481">
        <v>0.91887101895037604</v>
      </c>
      <c r="R1481" s="15">
        <v>4.1012619420596599E-2</v>
      </c>
      <c r="S1481">
        <v>1.29890738954066E-2</v>
      </c>
      <c r="T1481">
        <v>-2.9891033701089502</v>
      </c>
      <c r="U1481">
        <v>2.9891033701089502</v>
      </c>
      <c r="V1481">
        <v>3.4280054889685898</v>
      </c>
      <c r="W1481">
        <v>-15.49</v>
      </c>
      <c r="X1481">
        <v>7.51</v>
      </c>
      <c r="Y1481">
        <v>206788</v>
      </c>
      <c r="Z1481">
        <v>20679</v>
      </c>
      <c r="AA1481">
        <v>1.23</v>
      </c>
      <c r="AB1481">
        <v>10</v>
      </c>
      <c r="AC1481">
        <v>6</v>
      </c>
      <c r="AD1481">
        <v>4</v>
      </c>
      <c r="AE1481">
        <v>60</v>
      </c>
      <c r="AF1481">
        <v>12</v>
      </c>
      <c r="AG1481">
        <v>4</v>
      </c>
      <c r="AH1481">
        <v>1</v>
      </c>
      <c r="AI1481">
        <v>5</v>
      </c>
    </row>
    <row r="1482" spans="1:35" x14ac:dyDescent="0.2">
      <c r="A1482" s="102">
        <v>4012</v>
      </c>
      <c r="B1482">
        <v>3197</v>
      </c>
      <c r="C1482" t="s">
        <v>531</v>
      </c>
      <c r="D1482" t="s">
        <v>1004</v>
      </c>
      <c r="E1482">
        <v>1673</v>
      </c>
      <c r="F1482">
        <v>1681</v>
      </c>
      <c r="G1482">
        <v>600</v>
      </c>
      <c r="H1482" t="s">
        <v>981</v>
      </c>
      <c r="I1482">
        <v>5110</v>
      </c>
      <c r="J1482" t="s">
        <v>880</v>
      </c>
      <c r="K1482" t="s">
        <v>1073</v>
      </c>
      <c r="L1482">
        <v>1034</v>
      </c>
      <c r="M1482">
        <v>1029</v>
      </c>
      <c r="N1482">
        <v>1000</v>
      </c>
      <c r="O1482" t="s">
        <v>984</v>
      </c>
      <c r="P1482">
        <v>0.62110415270832797</v>
      </c>
      <c r="Q1482">
        <v>0.86496618523395596</v>
      </c>
      <c r="R1482">
        <v>0.41700997902637199</v>
      </c>
      <c r="S1482">
        <v>9.2863259796050396E-2</v>
      </c>
      <c r="T1482">
        <v>0.332020060901835</v>
      </c>
      <c r="U1482">
        <v>0.332020060901835</v>
      </c>
      <c r="V1482">
        <v>0.16304128261358899</v>
      </c>
      <c r="W1482">
        <v>2.02</v>
      </c>
      <c r="X1482">
        <v>2.02</v>
      </c>
      <c r="Y1482">
        <v>206639</v>
      </c>
      <c r="Z1482">
        <v>9393</v>
      </c>
      <c r="AA1482">
        <v>0.48</v>
      </c>
      <c r="AB1482">
        <v>22</v>
      </c>
      <c r="AC1482">
        <v>14</v>
      </c>
      <c r="AD1482">
        <v>8</v>
      </c>
      <c r="AE1482">
        <v>63.64</v>
      </c>
      <c r="AF1482">
        <v>12</v>
      </c>
      <c r="AG1482">
        <v>9</v>
      </c>
      <c r="AH1482">
        <v>4</v>
      </c>
      <c r="AI1482">
        <v>9</v>
      </c>
    </row>
    <row r="1483" spans="1:35" x14ac:dyDescent="0.2">
      <c r="A1483" s="102">
        <v>1319</v>
      </c>
      <c r="B1483">
        <v>3087</v>
      </c>
      <c r="C1483" t="s">
        <v>1192</v>
      </c>
      <c r="D1483" t="s">
        <v>1004</v>
      </c>
      <c r="E1483">
        <v>1730</v>
      </c>
      <c r="F1483">
        <v>1732</v>
      </c>
      <c r="G1483">
        <v>600</v>
      </c>
      <c r="H1483" t="s">
        <v>984</v>
      </c>
      <c r="I1483">
        <v>6113</v>
      </c>
      <c r="J1483" t="s">
        <v>1231</v>
      </c>
      <c r="K1483" t="s">
        <v>992</v>
      </c>
      <c r="L1483">
        <v>965</v>
      </c>
      <c r="M1483">
        <v>959</v>
      </c>
      <c r="N1483">
        <v>1100</v>
      </c>
      <c r="O1483" t="s">
        <v>981</v>
      </c>
      <c r="P1483">
        <v>0.86596962914711595</v>
      </c>
      <c r="Q1483">
        <v>0.93467897827862301</v>
      </c>
      <c r="R1483">
        <v>0.47374059257726903</v>
      </c>
      <c r="S1483">
        <v>2.20773813590621E-2</v>
      </c>
      <c r="T1483">
        <v>-0.65173106024072602</v>
      </c>
      <c r="U1483">
        <v>0.65173106024072602</v>
      </c>
      <c r="V1483">
        <v>0.71135712435099996</v>
      </c>
      <c r="W1483">
        <v>-2.93</v>
      </c>
      <c r="X1483">
        <v>1.51</v>
      </c>
      <c r="Y1483">
        <v>206606</v>
      </c>
      <c r="Z1483">
        <v>12153</v>
      </c>
      <c r="AA1483">
        <v>0.61</v>
      </c>
      <c r="AB1483">
        <v>17</v>
      </c>
      <c r="AC1483">
        <v>12</v>
      </c>
      <c r="AD1483">
        <v>5</v>
      </c>
      <c r="AE1483">
        <v>70.59</v>
      </c>
      <c r="AF1483">
        <v>13</v>
      </c>
      <c r="AG1483">
        <v>6</v>
      </c>
      <c r="AH1483">
        <v>3</v>
      </c>
      <c r="AI1483">
        <v>8</v>
      </c>
    </row>
    <row r="1484" spans="1:35" x14ac:dyDescent="0.2">
      <c r="A1484" s="102">
        <v>932</v>
      </c>
      <c r="B1484">
        <v>5802</v>
      </c>
      <c r="C1484" t="s">
        <v>1150</v>
      </c>
      <c r="D1484" t="s">
        <v>994</v>
      </c>
      <c r="E1484">
        <v>1092.5</v>
      </c>
      <c r="F1484">
        <v>1091.5</v>
      </c>
      <c r="G1484">
        <v>900</v>
      </c>
      <c r="H1484" t="s">
        <v>984</v>
      </c>
      <c r="I1484">
        <v>7259</v>
      </c>
      <c r="J1484" t="s">
        <v>24</v>
      </c>
      <c r="K1484" t="s">
        <v>996</v>
      </c>
      <c r="L1484">
        <v>3130</v>
      </c>
      <c r="M1484">
        <v>3220</v>
      </c>
      <c r="N1484">
        <v>300</v>
      </c>
      <c r="O1484" t="s">
        <v>981</v>
      </c>
      <c r="P1484">
        <v>0.90958795396472403</v>
      </c>
      <c r="Q1484">
        <v>0.94233839374108297</v>
      </c>
      <c r="R1484">
        <v>0.44335801020348897</v>
      </c>
      <c r="S1484">
        <v>4.9375817608040898E-2</v>
      </c>
      <c r="T1484">
        <v>-2.1054645048378502</v>
      </c>
      <c r="U1484">
        <v>2.1054645048378502</v>
      </c>
      <c r="V1484">
        <v>1.5976066040075301</v>
      </c>
      <c r="W1484">
        <v>-13.91</v>
      </c>
      <c r="X1484">
        <v>1.69</v>
      </c>
      <c r="Y1484">
        <v>206552</v>
      </c>
      <c r="Z1484">
        <v>15889</v>
      </c>
      <c r="AA1484">
        <v>0.98</v>
      </c>
      <c r="AB1484">
        <v>13</v>
      </c>
      <c r="AC1484">
        <v>9</v>
      </c>
      <c r="AD1484">
        <v>4</v>
      </c>
      <c r="AE1484">
        <v>69.23</v>
      </c>
      <c r="AF1484">
        <v>14</v>
      </c>
      <c r="AG1484">
        <v>6</v>
      </c>
      <c r="AH1484">
        <v>1</v>
      </c>
      <c r="AI1484">
        <v>6</v>
      </c>
    </row>
    <row r="1485" spans="1:35" x14ac:dyDescent="0.2">
      <c r="A1485" s="102">
        <v>1834</v>
      </c>
      <c r="B1485">
        <v>6923</v>
      </c>
      <c r="C1485" t="s">
        <v>54</v>
      </c>
      <c r="D1485" t="s">
        <v>986</v>
      </c>
      <c r="E1485">
        <v>2424</v>
      </c>
      <c r="F1485">
        <v>2450</v>
      </c>
      <c r="G1485">
        <v>400</v>
      </c>
      <c r="H1485" t="s">
        <v>981</v>
      </c>
      <c r="I1485">
        <v>8750</v>
      </c>
      <c r="J1485" t="s">
        <v>27</v>
      </c>
      <c r="K1485" t="s">
        <v>1111</v>
      </c>
      <c r="L1485">
        <v>1257.5</v>
      </c>
      <c r="M1485">
        <v>1233</v>
      </c>
      <c r="N1485">
        <v>800</v>
      </c>
      <c r="O1485" t="s">
        <v>984</v>
      </c>
      <c r="P1485">
        <v>0.85162469298857502</v>
      </c>
      <c r="Q1485">
        <v>0.92422168751435596</v>
      </c>
      <c r="R1485">
        <v>0.38436667886305098</v>
      </c>
      <c r="S1485">
        <v>7.3260306484352902E-2</v>
      </c>
      <c r="T1485">
        <v>2.37263778508534</v>
      </c>
      <c r="U1485">
        <v>2.37263778508534</v>
      </c>
      <c r="V1485">
        <v>0.890241605783749</v>
      </c>
      <c r="W1485">
        <v>11.31</v>
      </c>
      <c r="X1485">
        <v>0.65</v>
      </c>
      <c r="Y1485">
        <v>206488</v>
      </c>
      <c r="Z1485">
        <v>15884</v>
      </c>
      <c r="AA1485">
        <v>0.78</v>
      </c>
      <c r="AB1485">
        <v>13</v>
      </c>
      <c r="AC1485">
        <v>8</v>
      </c>
      <c r="AD1485">
        <v>5</v>
      </c>
      <c r="AE1485">
        <v>61.54</v>
      </c>
      <c r="AF1485">
        <v>10</v>
      </c>
      <c r="AG1485">
        <v>6</v>
      </c>
      <c r="AH1485">
        <v>3</v>
      </c>
      <c r="AI1485">
        <v>4</v>
      </c>
    </row>
    <row r="1486" spans="1:35" x14ac:dyDescent="0.2">
      <c r="A1486" s="102">
        <v>1179</v>
      </c>
      <c r="B1486">
        <v>3405</v>
      </c>
      <c r="C1486" t="s">
        <v>1397</v>
      </c>
      <c r="D1486" t="s">
        <v>1003</v>
      </c>
      <c r="E1486">
        <v>1061</v>
      </c>
      <c r="F1486">
        <v>1047</v>
      </c>
      <c r="G1486">
        <v>1000</v>
      </c>
      <c r="H1486" t="s">
        <v>981</v>
      </c>
      <c r="I1486">
        <v>4203</v>
      </c>
      <c r="J1486" t="s">
        <v>563</v>
      </c>
      <c r="K1486" t="s">
        <v>1003</v>
      </c>
      <c r="L1486">
        <v>2795</v>
      </c>
      <c r="M1486">
        <v>2668</v>
      </c>
      <c r="N1486">
        <v>400</v>
      </c>
      <c r="O1486" t="s">
        <v>984</v>
      </c>
      <c r="P1486">
        <v>0.78339215443981602</v>
      </c>
      <c r="Q1486">
        <v>0.93737162762266002</v>
      </c>
      <c r="R1486">
        <v>5.9813428460317002E-2</v>
      </c>
      <c r="S1486">
        <v>3.70859858281252E-3</v>
      </c>
      <c r="T1486">
        <v>1.05543928967068E-2</v>
      </c>
      <c r="U1486">
        <v>1.05543928967068E-2</v>
      </c>
      <c r="V1486">
        <v>0.38670763700535798</v>
      </c>
      <c r="W1486">
        <v>0.14000000000000001</v>
      </c>
      <c r="X1486">
        <v>1.89</v>
      </c>
      <c r="Y1486">
        <v>206380</v>
      </c>
      <c r="Z1486">
        <v>10862</v>
      </c>
      <c r="AA1486">
        <v>0.47</v>
      </c>
      <c r="AB1486">
        <v>19</v>
      </c>
      <c r="AC1486">
        <v>11</v>
      </c>
      <c r="AD1486">
        <v>8</v>
      </c>
      <c r="AE1486">
        <v>57.89</v>
      </c>
      <c r="AF1486">
        <v>12</v>
      </c>
      <c r="AG1486">
        <v>6</v>
      </c>
      <c r="AH1486">
        <v>4</v>
      </c>
      <c r="AI1486">
        <v>9</v>
      </c>
    </row>
    <row r="1487" spans="1:35" x14ac:dyDescent="0.2">
      <c r="A1487" s="102">
        <v>1201</v>
      </c>
      <c r="B1487">
        <v>7267</v>
      </c>
      <c r="C1487" t="s">
        <v>57</v>
      </c>
      <c r="D1487" t="s">
        <v>996</v>
      </c>
      <c r="E1487">
        <v>2470</v>
      </c>
      <c r="F1487">
        <v>2487.5</v>
      </c>
      <c r="G1487">
        <v>400</v>
      </c>
      <c r="H1487" t="s">
        <v>981</v>
      </c>
      <c r="I1487">
        <v>8795</v>
      </c>
      <c r="J1487" t="s">
        <v>1178</v>
      </c>
      <c r="K1487" t="s">
        <v>1111</v>
      </c>
      <c r="L1487">
        <v>807</v>
      </c>
      <c r="M1487">
        <v>834</v>
      </c>
      <c r="N1487">
        <v>1200</v>
      </c>
      <c r="O1487" t="s">
        <v>984</v>
      </c>
      <c r="P1487">
        <v>0.90576882612965604</v>
      </c>
      <c r="Q1487">
        <v>0.93701220080759196</v>
      </c>
      <c r="R1487">
        <v>0.16780225379740801</v>
      </c>
      <c r="S1487">
        <v>7.1682634075165997E-3</v>
      </c>
      <c r="T1487">
        <v>1.36898643333347</v>
      </c>
      <c r="U1487">
        <v>1.36898643333347</v>
      </c>
      <c r="V1487">
        <v>1.28317872135846</v>
      </c>
      <c r="W1487">
        <v>10.19</v>
      </c>
      <c r="X1487">
        <v>0.57999999999999996</v>
      </c>
      <c r="Y1487">
        <v>206355</v>
      </c>
      <c r="Z1487">
        <v>10318</v>
      </c>
      <c r="AA1487">
        <v>0.6</v>
      </c>
      <c r="AB1487">
        <v>20</v>
      </c>
      <c r="AC1487">
        <v>12</v>
      </c>
      <c r="AD1487">
        <v>8</v>
      </c>
      <c r="AE1487">
        <v>60</v>
      </c>
      <c r="AF1487">
        <v>13</v>
      </c>
      <c r="AG1487">
        <v>8</v>
      </c>
      <c r="AH1487">
        <v>5</v>
      </c>
      <c r="AI1487">
        <v>7</v>
      </c>
    </row>
    <row r="1488" spans="1:35" x14ac:dyDescent="0.2">
      <c r="A1488" s="102">
        <v>1743</v>
      </c>
      <c r="B1488">
        <v>1941</v>
      </c>
      <c r="C1488" t="s">
        <v>1269</v>
      </c>
      <c r="D1488" t="s">
        <v>990</v>
      </c>
      <c r="E1488">
        <v>2206</v>
      </c>
      <c r="F1488">
        <v>2222</v>
      </c>
      <c r="G1488">
        <v>300</v>
      </c>
      <c r="H1488" t="s">
        <v>981</v>
      </c>
      <c r="I1488">
        <v>7203</v>
      </c>
      <c r="J1488" t="s">
        <v>1497</v>
      </c>
      <c r="K1488" t="s">
        <v>996</v>
      </c>
      <c r="L1488">
        <v>6280</v>
      </c>
      <c r="M1488">
        <v>6257</v>
      </c>
      <c r="N1488">
        <v>100</v>
      </c>
      <c r="O1488" t="s">
        <v>984</v>
      </c>
      <c r="P1488">
        <v>0.83120334441638299</v>
      </c>
      <c r="Q1488">
        <v>0.92605251208297301</v>
      </c>
      <c r="R1488">
        <v>3.3882147530520101E-2</v>
      </c>
      <c r="S1488">
        <v>6.9930355021822002E-2</v>
      </c>
      <c r="T1488">
        <v>2.7594374795319299</v>
      </c>
      <c r="U1488">
        <v>2.7594374795319299</v>
      </c>
      <c r="V1488">
        <v>2.68920430151256</v>
      </c>
      <c r="W1488">
        <v>8.0500000000000007</v>
      </c>
      <c r="X1488">
        <v>6.54</v>
      </c>
      <c r="Y1488">
        <v>206081</v>
      </c>
      <c r="Z1488">
        <v>18735</v>
      </c>
      <c r="AA1488">
        <v>1.39</v>
      </c>
      <c r="AB1488">
        <v>11</v>
      </c>
      <c r="AC1488">
        <v>9</v>
      </c>
      <c r="AD1488">
        <v>2</v>
      </c>
      <c r="AE1488">
        <v>81.819999999999993</v>
      </c>
      <c r="AF1488">
        <v>15</v>
      </c>
      <c r="AG1488">
        <v>2</v>
      </c>
      <c r="AH1488">
        <v>0</v>
      </c>
      <c r="AI1488">
        <v>9</v>
      </c>
    </row>
    <row r="1489" spans="1:35" x14ac:dyDescent="0.2">
      <c r="A1489" s="102">
        <v>2347</v>
      </c>
      <c r="B1489">
        <v>5463</v>
      </c>
      <c r="C1489" t="s">
        <v>63</v>
      </c>
      <c r="D1489" t="s">
        <v>1022</v>
      </c>
      <c r="E1489">
        <v>2752</v>
      </c>
      <c r="F1489">
        <v>2683</v>
      </c>
      <c r="G1489">
        <v>400</v>
      </c>
      <c r="H1489" t="s">
        <v>981</v>
      </c>
      <c r="I1489">
        <v>7846</v>
      </c>
      <c r="J1489" t="s">
        <v>659</v>
      </c>
      <c r="K1489" t="s">
        <v>1002</v>
      </c>
      <c r="L1489">
        <v>3595</v>
      </c>
      <c r="M1489">
        <v>3555</v>
      </c>
      <c r="N1489">
        <v>300</v>
      </c>
      <c r="O1489" t="s">
        <v>984</v>
      </c>
      <c r="P1489">
        <v>0.70269971391512398</v>
      </c>
      <c r="Q1489">
        <v>0.91174818675984504</v>
      </c>
      <c r="R1489">
        <v>9.6523259894533406E-2</v>
      </c>
      <c r="S1489">
        <v>1.17293039559324E-3</v>
      </c>
      <c r="T1489">
        <v>0.60436695559982201</v>
      </c>
      <c r="U1489">
        <v>0.60436695559982201</v>
      </c>
      <c r="V1489">
        <v>0.97416175002833305</v>
      </c>
      <c r="W1489">
        <v>4.1399999999999997</v>
      </c>
      <c r="X1489">
        <v>0.63</v>
      </c>
      <c r="Y1489">
        <v>205994</v>
      </c>
      <c r="Z1489">
        <v>15846</v>
      </c>
      <c r="AA1489">
        <v>0.96</v>
      </c>
      <c r="AB1489">
        <v>13</v>
      </c>
      <c r="AC1489">
        <v>8</v>
      </c>
      <c r="AD1489">
        <v>5</v>
      </c>
      <c r="AE1489">
        <v>61.54</v>
      </c>
      <c r="AF1489">
        <v>10</v>
      </c>
      <c r="AG1489">
        <v>6</v>
      </c>
      <c r="AH1489">
        <v>4</v>
      </c>
      <c r="AI1489">
        <v>3</v>
      </c>
    </row>
    <row r="1490" spans="1:35" x14ac:dyDescent="0.2">
      <c r="A1490" s="102">
        <v>2092</v>
      </c>
      <c r="B1490">
        <v>2501</v>
      </c>
      <c r="C1490" t="s">
        <v>501</v>
      </c>
      <c r="D1490" t="s">
        <v>1006</v>
      </c>
      <c r="E1490">
        <v>1962</v>
      </c>
      <c r="F1490">
        <v>2008</v>
      </c>
      <c r="G1490">
        <v>500</v>
      </c>
      <c r="H1490" t="s">
        <v>984</v>
      </c>
      <c r="I1490">
        <v>4631</v>
      </c>
      <c r="J1490" t="s">
        <v>1183</v>
      </c>
      <c r="K1490" t="s">
        <v>1003</v>
      </c>
      <c r="L1490">
        <v>2599</v>
      </c>
      <c r="M1490">
        <v>2630</v>
      </c>
      <c r="N1490">
        <v>400</v>
      </c>
      <c r="O1490" t="s">
        <v>981</v>
      </c>
      <c r="P1490">
        <v>0.93707625674351502</v>
      </c>
      <c r="Q1490">
        <v>0.91790802746972</v>
      </c>
      <c r="R1490">
        <v>2.5444713168577798E-2</v>
      </c>
      <c r="S1490">
        <v>2.3494511958414201E-2</v>
      </c>
      <c r="T1490">
        <v>-2.3996340897266499</v>
      </c>
      <c r="U1490">
        <v>2.3996340897266499</v>
      </c>
      <c r="V1490">
        <v>3.0970463714787102</v>
      </c>
      <c r="W1490">
        <v>-12.17</v>
      </c>
      <c r="X1490">
        <v>4.5599999999999996</v>
      </c>
      <c r="Y1490">
        <v>205768</v>
      </c>
      <c r="Z1490">
        <v>18706</v>
      </c>
      <c r="AA1490">
        <v>0.74</v>
      </c>
      <c r="AB1490">
        <v>11</v>
      </c>
      <c r="AC1490">
        <v>7</v>
      </c>
      <c r="AD1490">
        <v>4</v>
      </c>
      <c r="AE1490">
        <v>63.64</v>
      </c>
      <c r="AF1490">
        <v>7</v>
      </c>
      <c r="AG1490">
        <v>6</v>
      </c>
      <c r="AH1490">
        <v>4</v>
      </c>
      <c r="AI1490">
        <v>1</v>
      </c>
    </row>
    <row r="1491" spans="1:35" x14ac:dyDescent="0.2">
      <c r="A1491" s="102">
        <v>2108</v>
      </c>
      <c r="B1491">
        <v>4091</v>
      </c>
      <c r="C1491" t="s">
        <v>1469</v>
      </c>
      <c r="D1491" t="s">
        <v>1003</v>
      </c>
      <c r="E1491">
        <v>1787</v>
      </c>
      <c r="F1491">
        <v>1764</v>
      </c>
      <c r="G1491">
        <v>600</v>
      </c>
      <c r="H1491" t="s">
        <v>981</v>
      </c>
      <c r="I1491">
        <v>9072</v>
      </c>
      <c r="J1491" t="s">
        <v>1064</v>
      </c>
      <c r="K1491" t="s">
        <v>1065</v>
      </c>
      <c r="L1491">
        <v>2031</v>
      </c>
      <c r="M1491">
        <v>2016</v>
      </c>
      <c r="N1491">
        <v>500</v>
      </c>
      <c r="O1491" t="s">
        <v>984</v>
      </c>
      <c r="P1491">
        <v>0.65032118215510104</v>
      </c>
      <c r="Q1491">
        <v>0.91765080104597496</v>
      </c>
      <c r="R1491">
        <v>0.37041179296000598</v>
      </c>
      <c r="S1491">
        <v>1.0675613328950199E-2</v>
      </c>
      <c r="T1491">
        <v>0.310153200825869</v>
      </c>
      <c r="U1491">
        <v>0.310153200825869</v>
      </c>
      <c r="V1491">
        <v>0.455367067121837</v>
      </c>
      <c r="W1491">
        <v>2.89</v>
      </c>
      <c r="X1491">
        <v>5</v>
      </c>
      <c r="Y1491">
        <v>205517</v>
      </c>
      <c r="Z1491">
        <v>9342</v>
      </c>
      <c r="AA1491">
        <v>0.49</v>
      </c>
      <c r="AB1491">
        <v>22</v>
      </c>
      <c r="AC1491">
        <v>13</v>
      </c>
      <c r="AD1491">
        <v>9</v>
      </c>
      <c r="AE1491">
        <v>59.09</v>
      </c>
      <c r="AF1491">
        <v>9</v>
      </c>
      <c r="AG1491">
        <v>12</v>
      </c>
      <c r="AH1491">
        <v>5</v>
      </c>
      <c r="AI1491">
        <v>5</v>
      </c>
    </row>
    <row r="1492" spans="1:35" x14ac:dyDescent="0.2">
      <c r="A1492" s="102">
        <v>4282</v>
      </c>
      <c r="B1492">
        <v>4516</v>
      </c>
      <c r="C1492" t="s">
        <v>1311</v>
      </c>
      <c r="D1492" t="s">
        <v>1001</v>
      </c>
      <c r="E1492">
        <v>7770</v>
      </c>
      <c r="F1492">
        <v>8020</v>
      </c>
      <c r="G1492">
        <v>100</v>
      </c>
      <c r="H1492" t="s">
        <v>981</v>
      </c>
      <c r="I1492">
        <v>6457</v>
      </c>
      <c r="J1492" t="s">
        <v>1233</v>
      </c>
      <c r="K1492" t="s">
        <v>992</v>
      </c>
      <c r="L1492">
        <v>2423</v>
      </c>
      <c r="M1492">
        <v>2387</v>
      </c>
      <c r="N1492">
        <v>300</v>
      </c>
      <c r="O1492" t="s">
        <v>984</v>
      </c>
      <c r="P1492">
        <v>0.58862848296367198</v>
      </c>
      <c r="Q1492">
        <v>0.85406155043015697</v>
      </c>
      <c r="R1492">
        <v>0.213321916116511</v>
      </c>
      <c r="S1492">
        <v>2.14971100263525E-2</v>
      </c>
      <c r="T1492">
        <v>1.13577097665272</v>
      </c>
      <c r="U1492">
        <v>1.13577097665272</v>
      </c>
      <c r="V1492">
        <v>0.47250671506667502</v>
      </c>
      <c r="W1492">
        <v>7.95</v>
      </c>
      <c r="X1492">
        <v>10.71</v>
      </c>
      <c r="Y1492">
        <v>205184</v>
      </c>
      <c r="Z1492">
        <v>34197</v>
      </c>
      <c r="AA1492">
        <v>2.2000000000000002</v>
      </c>
      <c r="AB1492">
        <v>6</v>
      </c>
      <c r="AC1492">
        <v>6</v>
      </c>
      <c r="AD1492">
        <v>0</v>
      </c>
      <c r="AE1492">
        <v>100</v>
      </c>
      <c r="AF1492">
        <v>14</v>
      </c>
      <c r="AG1492">
        <v>5</v>
      </c>
      <c r="AH1492">
        <v>0</v>
      </c>
      <c r="AI1492">
        <v>1</v>
      </c>
    </row>
    <row r="1493" spans="1:35" x14ac:dyDescent="0.2">
      <c r="A1493" s="102">
        <v>1287</v>
      </c>
      <c r="B1493">
        <v>1417</v>
      </c>
      <c r="C1493" t="s">
        <v>1641</v>
      </c>
      <c r="D1493" t="s">
        <v>990</v>
      </c>
      <c r="E1493">
        <v>1485</v>
      </c>
      <c r="F1493">
        <v>1486</v>
      </c>
      <c r="G1493">
        <v>700</v>
      </c>
      <c r="H1493" t="s">
        <v>981</v>
      </c>
      <c r="I1493">
        <v>6371</v>
      </c>
      <c r="J1493" t="s">
        <v>1094</v>
      </c>
      <c r="K1493" t="s">
        <v>992</v>
      </c>
      <c r="L1493">
        <v>2515</v>
      </c>
      <c r="M1493">
        <v>2499</v>
      </c>
      <c r="N1493">
        <v>400</v>
      </c>
      <c r="O1493" t="s">
        <v>984</v>
      </c>
      <c r="P1493">
        <v>0.79489790723168297</v>
      </c>
      <c r="Q1493">
        <v>0.93519832134501601</v>
      </c>
      <c r="R1493">
        <v>0.12065512655650899</v>
      </c>
      <c r="S1493">
        <v>2.5719490815989E-2</v>
      </c>
      <c r="T1493">
        <v>1.7860105520022</v>
      </c>
      <c r="U1493">
        <v>1.7860105520022</v>
      </c>
      <c r="V1493">
        <v>1.51876491878514</v>
      </c>
      <c r="W1493">
        <v>12</v>
      </c>
      <c r="X1493">
        <v>4.0599999999999996</v>
      </c>
      <c r="Y1493">
        <v>205133</v>
      </c>
      <c r="Z1493">
        <v>11396</v>
      </c>
      <c r="AA1493">
        <v>0.64</v>
      </c>
      <c r="AB1493">
        <v>18</v>
      </c>
      <c r="AC1493">
        <v>13</v>
      </c>
      <c r="AD1493">
        <v>5</v>
      </c>
      <c r="AE1493">
        <v>72.22</v>
      </c>
      <c r="AF1493">
        <v>11</v>
      </c>
      <c r="AG1493">
        <v>8</v>
      </c>
      <c r="AH1493">
        <v>5</v>
      </c>
      <c r="AI1493">
        <v>5</v>
      </c>
    </row>
    <row r="1494" spans="1:35" x14ac:dyDescent="0.2">
      <c r="A1494" s="102">
        <v>1837</v>
      </c>
      <c r="B1494">
        <v>1719</v>
      </c>
      <c r="C1494" t="s">
        <v>463</v>
      </c>
      <c r="D1494" t="s">
        <v>990</v>
      </c>
      <c r="E1494">
        <v>656</v>
      </c>
      <c r="F1494">
        <v>652</v>
      </c>
      <c r="G1494">
        <v>1600</v>
      </c>
      <c r="H1494" t="s">
        <v>984</v>
      </c>
      <c r="I1494">
        <v>1808</v>
      </c>
      <c r="J1494" t="s">
        <v>483</v>
      </c>
      <c r="K1494" t="s">
        <v>990</v>
      </c>
      <c r="L1494">
        <v>1164</v>
      </c>
      <c r="M1494">
        <v>1187</v>
      </c>
      <c r="N1494">
        <v>900</v>
      </c>
      <c r="O1494" t="s">
        <v>981</v>
      </c>
      <c r="P1494">
        <v>0.91326078081961704</v>
      </c>
      <c r="Q1494">
        <v>0.92418162494874201</v>
      </c>
      <c r="R1494">
        <v>0.11845122360426399</v>
      </c>
      <c r="S1494" s="15">
        <v>5.1420084460531701E-2</v>
      </c>
      <c r="T1494">
        <v>-1.47568232323037</v>
      </c>
      <c r="U1494">
        <v>1.47568232323037</v>
      </c>
      <c r="V1494">
        <v>0.95004856653773295</v>
      </c>
      <c r="W1494">
        <v>-7.14</v>
      </c>
      <c r="X1494">
        <v>2.35</v>
      </c>
      <c r="Y1494">
        <v>205082</v>
      </c>
      <c r="Z1494">
        <v>9766</v>
      </c>
      <c r="AA1494">
        <v>0.49</v>
      </c>
      <c r="AB1494">
        <v>21</v>
      </c>
      <c r="AC1494">
        <v>13</v>
      </c>
      <c r="AD1494">
        <v>8</v>
      </c>
      <c r="AE1494">
        <v>61.9</v>
      </c>
      <c r="AF1494">
        <v>12</v>
      </c>
      <c r="AG1494">
        <v>9</v>
      </c>
      <c r="AH1494">
        <v>7</v>
      </c>
      <c r="AI1494">
        <v>5</v>
      </c>
    </row>
    <row r="1495" spans="1:35" x14ac:dyDescent="0.2">
      <c r="A1495" s="102">
        <v>1628</v>
      </c>
      <c r="B1495">
        <v>4676</v>
      </c>
      <c r="C1495" t="s">
        <v>1323</v>
      </c>
      <c r="D1495" t="s">
        <v>983</v>
      </c>
      <c r="E1495">
        <v>1000</v>
      </c>
      <c r="F1495">
        <v>1005</v>
      </c>
      <c r="G1495">
        <v>1000</v>
      </c>
      <c r="H1495" t="s">
        <v>984</v>
      </c>
      <c r="I1495">
        <v>8801</v>
      </c>
      <c r="J1495" t="s">
        <v>1637</v>
      </c>
      <c r="K1495" t="s">
        <v>1000</v>
      </c>
      <c r="L1495">
        <v>1918.5</v>
      </c>
      <c r="M1495">
        <v>1927.5</v>
      </c>
      <c r="N1495">
        <v>500</v>
      </c>
      <c r="O1495" t="s">
        <v>981</v>
      </c>
      <c r="P1495">
        <v>0.96408399937917799</v>
      </c>
      <c r="Q1495">
        <v>0.92864653330456304</v>
      </c>
      <c r="R1495" s="15">
        <v>2.4437070401333201E-5</v>
      </c>
      <c r="S1495">
        <v>9.4552537775606404E-2</v>
      </c>
      <c r="T1495">
        <v>-0.58589367985664198</v>
      </c>
      <c r="U1495">
        <v>0.58589367985664198</v>
      </c>
      <c r="V1495">
        <v>0.779879112687487</v>
      </c>
      <c r="W1495">
        <v>-4.03</v>
      </c>
      <c r="X1495">
        <v>4.28</v>
      </c>
      <c r="Y1495">
        <v>205047</v>
      </c>
      <c r="Z1495">
        <v>12815</v>
      </c>
      <c r="AA1495">
        <v>0.7</v>
      </c>
      <c r="AB1495">
        <v>16</v>
      </c>
      <c r="AC1495">
        <v>9</v>
      </c>
      <c r="AD1495">
        <v>7</v>
      </c>
      <c r="AE1495">
        <v>56.25</v>
      </c>
      <c r="AF1495">
        <v>13</v>
      </c>
      <c r="AG1495">
        <v>7</v>
      </c>
      <c r="AH1495">
        <v>3</v>
      </c>
      <c r="AI1495">
        <v>6</v>
      </c>
    </row>
    <row r="1496" spans="1:35" x14ac:dyDescent="0.2">
      <c r="A1496" s="102">
        <v>3100</v>
      </c>
      <c r="B1496">
        <v>5471</v>
      </c>
      <c r="C1496" t="s">
        <v>1146</v>
      </c>
      <c r="D1496" t="s">
        <v>1022</v>
      </c>
      <c r="E1496">
        <v>3270</v>
      </c>
      <c r="F1496">
        <v>3160</v>
      </c>
      <c r="G1496">
        <v>200</v>
      </c>
      <c r="H1496" t="s">
        <v>984</v>
      </c>
      <c r="I1496">
        <v>6856</v>
      </c>
      <c r="J1496" t="s">
        <v>230</v>
      </c>
      <c r="K1496" t="s">
        <v>986</v>
      </c>
      <c r="L1496">
        <v>5800</v>
      </c>
      <c r="M1496">
        <v>5650</v>
      </c>
      <c r="N1496">
        <v>100</v>
      </c>
      <c r="O1496" t="s">
        <v>981</v>
      </c>
      <c r="P1496">
        <v>0.89712606959512897</v>
      </c>
      <c r="Q1496">
        <v>0.89317491038045305</v>
      </c>
      <c r="R1496">
        <v>2.6720919490861798E-2</v>
      </c>
      <c r="S1496" s="15">
        <v>7.8350374764997094E-2</v>
      </c>
      <c r="T1496">
        <v>-2.7540638543117102</v>
      </c>
      <c r="U1496">
        <v>2.7540638543117102</v>
      </c>
      <c r="V1496">
        <v>1.52575522504579</v>
      </c>
      <c r="W1496">
        <v>-13.19</v>
      </c>
      <c r="X1496">
        <v>11.86</v>
      </c>
      <c r="Y1496">
        <v>204972</v>
      </c>
      <c r="Z1496">
        <v>51243</v>
      </c>
      <c r="AA1496">
        <v>3.08</v>
      </c>
      <c r="AB1496">
        <v>4</v>
      </c>
      <c r="AC1496">
        <v>4</v>
      </c>
      <c r="AD1496">
        <v>0</v>
      </c>
      <c r="AE1496">
        <v>100</v>
      </c>
      <c r="AF1496">
        <v>7</v>
      </c>
      <c r="AG1496">
        <v>4</v>
      </c>
      <c r="AH1496">
        <v>0</v>
      </c>
      <c r="AI1496">
        <v>0</v>
      </c>
    </row>
    <row r="1497" spans="1:35" x14ac:dyDescent="0.2">
      <c r="A1497" s="102">
        <v>963</v>
      </c>
      <c r="B1497">
        <v>6506</v>
      </c>
      <c r="C1497" t="s">
        <v>1096</v>
      </c>
      <c r="D1497" t="s">
        <v>986</v>
      </c>
      <c r="E1497">
        <v>3500</v>
      </c>
      <c r="F1497">
        <v>3490</v>
      </c>
      <c r="G1497">
        <v>200</v>
      </c>
      <c r="H1497" t="s">
        <v>981</v>
      </c>
      <c r="I1497">
        <v>6963</v>
      </c>
      <c r="J1497" t="s">
        <v>1488</v>
      </c>
      <c r="K1497" t="s">
        <v>986</v>
      </c>
      <c r="L1497">
        <v>7000</v>
      </c>
      <c r="M1497">
        <v>6860</v>
      </c>
      <c r="N1497">
        <v>100</v>
      </c>
      <c r="O1497" t="s">
        <v>984</v>
      </c>
      <c r="P1497">
        <v>0.90031906926486305</v>
      </c>
      <c r="Q1497">
        <v>0.94176644788013497</v>
      </c>
      <c r="R1497">
        <v>0.47380469604301501</v>
      </c>
      <c r="S1497">
        <v>1.4931535193762099E-2</v>
      </c>
      <c r="T1497">
        <v>1.5563526550926501</v>
      </c>
      <c r="U1497">
        <v>1.5563526550926501</v>
      </c>
      <c r="V1497">
        <v>0.94352723099257896</v>
      </c>
      <c r="W1497">
        <v>6.7</v>
      </c>
      <c r="X1497">
        <v>1.75</v>
      </c>
      <c r="Y1497">
        <v>204853</v>
      </c>
      <c r="Z1497">
        <v>29265</v>
      </c>
      <c r="AA1497">
        <v>1.73</v>
      </c>
      <c r="AB1497">
        <v>7</v>
      </c>
      <c r="AC1497">
        <v>4</v>
      </c>
      <c r="AD1497">
        <v>3</v>
      </c>
      <c r="AE1497">
        <v>57.14</v>
      </c>
      <c r="AF1497">
        <v>12</v>
      </c>
      <c r="AG1497">
        <v>4</v>
      </c>
      <c r="AH1497">
        <v>1</v>
      </c>
      <c r="AI1497">
        <v>2</v>
      </c>
    </row>
    <row r="1498" spans="1:35" x14ac:dyDescent="0.2">
      <c r="A1498" s="102">
        <v>2399</v>
      </c>
      <c r="B1498">
        <v>1925</v>
      </c>
      <c r="C1498" t="s">
        <v>1638</v>
      </c>
      <c r="D1498" t="s">
        <v>990</v>
      </c>
      <c r="E1498">
        <v>2390.5</v>
      </c>
      <c r="F1498">
        <v>2416.5</v>
      </c>
      <c r="G1498">
        <v>400</v>
      </c>
      <c r="H1498" t="s">
        <v>984</v>
      </c>
      <c r="I1498">
        <v>8308</v>
      </c>
      <c r="J1498" t="s">
        <v>48</v>
      </c>
      <c r="K1498" t="s">
        <v>1024</v>
      </c>
      <c r="L1498">
        <v>330.7</v>
      </c>
      <c r="M1498">
        <v>336</v>
      </c>
      <c r="N1498">
        <v>2900</v>
      </c>
      <c r="O1498" t="s">
        <v>981</v>
      </c>
      <c r="P1498">
        <v>0.89569151971864402</v>
      </c>
      <c r="Q1498">
        <v>0.91045955719135196</v>
      </c>
      <c r="R1498">
        <v>0.48087251431996098</v>
      </c>
      <c r="S1498" s="15">
        <v>6.8557092583076601E-2</v>
      </c>
      <c r="T1498">
        <v>-1.72465894318243</v>
      </c>
      <c r="U1498">
        <v>1.72465894318243</v>
      </c>
      <c r="V1498">
        <v>1.8869180987281999</v>
      </c>
      <c r="W1498">
        <v>-8.69</v>
      </c>
      <c r="X1498">
        <v>0.81</v>
      </c>
      <c r="Y1498">
        <v>204833</v>
      </c>
      <c r="Z1498">
        <v>8906</v>
      </c>
      <c r="AA1498">
        <v>0.54</v>
      </c>
      <c r="AB1498">
        <v>23</v>
      </c>
      <c r="AC1498">
        <v>12</v>
      </c>
      <c r="AD1498">
        <v>11</v>
      </c>
      <c r="AE1498">
        <v>52.17</v>
      </c>
      <c r="AF1498">
        <v>11</v>
      </c>
      <c r="AG1498">
        <v>8</v>
      </c>
      <c r="AH1498">
        <v>4</v>
      </c>
      <c r="AI1498">
        <v>11</v>
      </c>
    </row>
    <row r="1499" spans="1:35" x14ac:dyDescent="0.2">
      <c r="A1499" s="102">
        <v>269</v>
      </c>
      <c r="B1499">
        <v>2914</v>
      </c>
      <c r="C1499" t="s">
        <v>1085</v>
      </c>
      <c r="D1499" t="s">
        <v>1006</v>
      </c>
      <c r="E1499">
        <v>2016</v>
      </c>
      <c r="F1499">
        <v>2024.5</v>
      </c>
      <c r="G1499">
        <v>500</v>
      </c>
      <c r="H1499" t="s">
        <v>981</v>
      </c>
      <c r="I1499">
        <v>7012</v>
      </c>
      <c r="J1499" t="s">
        <v>1148</v>
      </c>
      <c r="K1499" t="s">
        <v>996</v>
      </c>
      <c r="L1499">
        <v>1509</v>
      </c>
      <c r="M1499">
        <v>1511</v>
      </c>
      <c r="N1499">
        <v>700</v>
      </c>
      <c r="O1499" t="s">
        <v>984</v>
      </c>
      <c r="P1499">
        <v>0.94673254516666405</v>
      </c>
      <c r="Q1499">
        <v>0.96148517998664795</v>
      </c>
      <c r="R1499">
        <v>6.5547296697513902E-3</v>
      </c>
      <c r="S1499">
        <v>3.2488658736810901E-2</v>
      </c>
      <c r="T1499">
        <v>0.948766468285275</v>
      </c>
      <c r="U1499">
        <v>0.948766468285275</v>
      </c>
      <c r="V1499">
        <v>0.91369877838978597</v>
      </c>
      <c r="W1499">
        <v>9.58</v>
      </c>
      <c r="X1499">
        <v>4.49</v>
      </c>
      <c r="Y1499">
        <v>204829</v>
      </c>
      <c r="Z1499">
        <v>15756</v>
      </c>
      <c r="AA1499">
        <v>0.88</v>
      </c>
      <c r="AB1499">
        <v>13</v>
      </c>
      <c r="AC1499">
        <v>8</v>
      </c>
      <c r="AD1499">
        <v>5</v>
      </c>
      <c r="AE1499">
        <v>61.54</v>
      </c>
      <c r="AF1499">
        <v>9</v>
      </c>
      <c r="AG1499">
        <v>5</v>
      </c>
      <c r="AH1499">
        <v>3</v>
      </c>
      <c r="AI1499">
        <v>5</v>
      </c>
    </row>
    <row r="1500" spans="1:35" x14ac:dyDescent="0.2">
      <c r="A1500" s="102">
        <v>1389</v>
      </c>
      <c r="B1500">
        <v>4114</v>
      </c>
      <c r="C1500" t="s">
        <v>1088</v>
      </c>
      <c r="D1500" t="s">
        <v>1003</v>
      </c>
      <c r="E1500">
        <v>5540</v>
      </c>
      <c r="F1500">
        <v>5430</v>
      </c>
      <c r="G1500">
        <v>200</v>
      </c>
      <c r="H1500" t="s">
        <v>981</v>
      </c>
      <c r="I1500">
        <v>7211</v>
      </c>
      <c r="J1500" t="s">
        <v>25</v>
      </c>
      <c r="K1500" t="s">
        <v>996</v>
      </c>
      <c r="L1500">
        <v>295</v>
      </c>
      <c r="M1500">
        <v>288</v>
      </c>
      <c r="N1500">
        <v>3800</v>
      </c>
      <c r="O1500" t="s">
        <v>984</v>
      </c>
      <c r="P1500">
        <v>0.80171404613553099</v>
      </c>
      <c r="Q1500">
        <v>0.93329615245432995</v>
      </c>
      <c r="R1500">
        <v>0.24802044416601501</v>
      </c>
      <c r="S1500">
        <v>2.7605015414550599E-2</v>
      </c>
      <c r="T1500">
        <v>2.4855954904075199</v>
      </c>
      <c r="U1500">
        <v>2.4855954904075199</v>
      </c>
      <c r="V1500">
        <v>2.4251948430030099</v>
      </c>
      <c r="W1500">
        <v>14.5</v>
      </c>
      <c r="X1500">
        <v>0.77</v>
      </c>
      <c r="Y1500">
        <v>204641</v>
      </c>
      <c r="Z1500">
        <v>11369</v>
      </c>
      <c r="AA1500">
        <v>0.92</v>
      </c>
      <c r="AB1500">
        <v>18</v>
      </c>
      <c r="AC1500">
        <v>11</v>
      </c>
      <c r="AD1500">
        <v>7</v>
      </c>
      <c r="AE1500">
        <v>61.11</v>
      </c>
      <c r="AF1500">
        <v>14</v>
      </c>
      <c r="AG1500">
        <v>9</v>
      </c>
      <c r="AH1500">
        <v>2</v>
      </c>
      <c r="AI1500">
        <v>7</v>
      </c>
    </row>
    <row r="1501" spans="1:35" x14ac:dyDescent="0.2">
      <c r="A1501" s="102">
        <v>2716</v>
      </c>
      <c r="B1501">
        <v>2768</v>
      </c>
      <c r="C1501" t="s">
        <v>1494</v>
      </c>
      <c r="D1501" t="s">
        <v>988</v>
      </c>
      <c r="E1501">
        <v>233</v>
      </c>
      <c r="F1501">
        <v>231</v>
      </c>
      <c r="G1501">
        <v>4700</v>
      </c>
      <c r="H1501" t="s">
        <v>984</v>
      </c>
      <c r="I1501">
        <v>7867</v>
      </c>
      <c r="J1501" t="s">
        <v>1291</v>
      </c>
      <c r="K1501" t="s">
        <v>1002</v>
      </c>
      <c r="L1501">
        <v>913</v>
      </c>
      <c r="M1501">
        <v>909</v>
      </c>
      <c r="N1501">
        <v>1200</v>
      </c>
      <c r="O1501" t="s">
        <v>981</v>
      </c>
      <c r="P1501">
        <v>0.76311215227537699</v>
      </c>
      <c r="Q1501">
        <v>0.90295559006270798</v>
      </c>
      <c r="R1501">
        <v>0.335124630698514</v>
      </c>
      <c r="S1501">
        <v>2.7511033533305002E-2</v>
      </c>
      <c r="T1501">
        <v>-2.34659173384272</v>
      </c>
      <c r="U1501">
        <v>2.34659173384272</v>
      </c>
      <c r="V1501">
        <v>2.3246749128928799</v>
      </c>
      <c r="W1501">
        <v>-21.39</v>
      </c>
      <c r="X1501">
        <v>0.47</v>
      </c>
      <c r="Y1501">
        <v>204414</v>
      </c>
      <c r="Z1501">
        <v>11356</v>
      </c>
      <c r="AA1501">
        <v>0.54</v>
      </c>
      <c r="AB1501">
        <v>18</v>
      </c>
      <c r="AC1501">
        <v>12</v>
      </c>
      <c r="AD1501">
        <v>6</v>
      </c>
      <c r="AE1501">
        <v>66.67</v>
      </c>
      <c r="AF1501">
        <v>10</v>
      </c>
      <c r="AG1501">
        <v>8</v>
      </c>
      <c r="AH1501">
        <v>3</v>
      </c>
      <c r="AI1501">
        <v>7</v>
      </c>
    </row>
    <row r="1502" spans="1:35" x14ac:dyDescent="0.2">
      <c r="A1502" s="102">
        <v>1499</v>
      </c>
      <c r="B1502">
        <v>3048</v>
      </c>
      <c r="C1502" t="s">
        <v>1226</v>
      </c>
      <c r="D1502" t="s">
        <v>1004</v>
      </c>
      <c r="E1502">
        <v>1026</v>
      </c>
      <c r="F1502">
        <v>1031</v>
      </c>
      <c r="G1502">
        <v>1000</v>
      </c>
      <c r="H1502" t="s">
        <v>981</v>
      </c>
      <c r="I1502">
        <v>6995</v>
      </c>
      <c r="J1502" t="s">
        <v>47</v>
      </c>
      <c r="K1502" t="s">
        <v>996</v>
      </c>
      <c r="L1502">
        <v>1400</v>
      </c>
      <c r="M1502">
        <v>1409</v>
      </c>
      <c r="N1502">
        <v>700</v>
      </c>
      <c r="O1502" t="s">
        <v>984</v>
      </c>
      <c r="P1502">
        <v>0.75771095400533695</v>
      </c>
      <c r="Q1502">
        <v>0.93112948152064401</v>
      </c>
      <c r="R1502">
        <v>0.38292914002413903</v>
      </c>
      <c r="S1502">
        <v>4.9774183197102403E-2</v>
      </c>
      <c r="T1502">
        <v>1.7197137928111901</v>
      </c>
      <c r="U1502">
        <v>1.7197137928111901</v>
      </c>
      <c r="V1502">
        <v>1.72245053833245</v>
      </c>
      <c r="W1502">
        <v>10.7</v>
      </c>
      <c r="X1502">
        <v>4.53</v>
      </c>
      <c r="Y1502">
        <v>204303</v>
      </c>
      <c r="Z1502">
        <v>10215</v>
      </c>
      <c r="AA1502">
        <v>0.47</v>
      </c>
      <c r="AB1502">
        <v>20</v>
      </c>
      <c r="AC1502">
        <v>13</v>
      </c>
      <c r="AD1502">
        <v>7</v>
      </c>
      <c r="AE1502">
        <v>65</v>
      </c>
      <c r="AF1502">
        <v>9</v>
      </c>
      <c r="AG1502">
        <v>12</v>
      </c>
      <c r="AH1502">
        <v>5</v>
      </c>
      <c r="AI1502">
        <v>3</v>
      </c>
    </row>
    <row r="1503" spans="1:35" x14ac:dyDescent="0.2">
      <c r="A1503" s="102">
        <v>835</v>
      </c>
      <c r="B1503">
        <v>5110</v>
      </c>
      <c r="C1503" t="s">
        <v>880</v>
      </c>
      <c r="D1503" t="s">
        <v>1073</v>
      </c>
      <c r="E1503">
        <v>1034</v>
      </c>
      <c r="F1503">
        <v>1029</v>
      </c>
      <c r="G1503">
        <v>900</v>
      </c>
      <c r="H1503" t="s">
        <v>981</v>
      </c>
      <c r="I1503">
        <v>9513</v>
      </c>
      <c r="J1503" t="s">
        <v>1138</v>
      </c>
      <c r="K1503" t="s">
        <v>1026</v>
      </c>
      <c r="L1503">
        <v>1903</v>
      </c>
      <c r="M1503">
        <v>1886</v>
      </c>
      <c r="N1503">
        <v>500</v>
      </c>
      <c r="O1503" t="s">
        <v>984</v>
      </c>
      <c r="P1503">
        <v>0.82823928725726603</v>
      </c>
      <c r="Q1503">
        <v>0.94520484745043898</v>
      </c>
      <c r="R1503">
        <v>0.35751048098097798</v>
      </c>
      <c r="S1503" s="15">
        <v>5.4046207218248201E-4</v>
      </c>
      <c r="T1503">
        <v>3.1953882518505399</v>
      </c>
      <c r="U1503">
        <v>3.1953882518505399</v>
      </c>
      <c r="V1503">
        <v>2.7743839921687501</v>
      </c>
      <c r="W1503">
        <v>11.83</v>
      </c>
      <c r="X1503">
        <v>1.79</v>
      </c>
      <c r="Y1503">
        <v>204254</v>
      </c>
      <c r="Z1503">
        <v>13617</v>
      </c>
      <c r="AA1503">
        <v>0.74</v>
      </c>
      <c r="AB1503">
        <v>15</v>
      </c>
      <c r="AC1503">
        <v>9</v>
      </c>
      <c r="AD1503">
        <v>6</v>
      </c>
      <c r="AE1503">
        <v>60</v>
      </c>
      <c r="AF1503">
        <v>13</v>
      </c>
      <c r="AG1503">
        <v>5</v>
      </c>
      <c r="AH1503">
        <v>1</v>
      </c>
      <c r="AI1503">
        <v>9</v>
      </c>
    </row>
    <row r="1504" spans="1:35" x14ac:dyDescent="0.2">
      <c r="A1504" s="102">
        <v>3104</v>
      </c>
      <c r="B1504">
        <v>2127</v>
      </c>
      <c r="C1504" t="s">
        <v>1112</v>
      </c>
      <c r="D1504" t="s">
        <v>993</v>
      </c>
      <c r="E1504">
        <v>3700</v>
      </c>
      <c r="F1504">
        <v>3925</v>
      </c>
      <c r="G1504">
        <v>200</v>
      </c>
      <c r="H1504" t="s">
        <v>984</v>
      </c>
      <c r="I1504">
        <v>4062</v>
      </c>
      <c r="J1504" t="s">
        <v>228</v>
      </c>
      <c r="K1504" t="s">
        <v>986</v>
      </c>
      <c r="L1504">
        <v>2949</v>
      </c>
      <c r="M1504">
        <v>2884</v>
      </c>
      <c r="N1504">
        <v>300</v>
      </c>
      <c r="O1504" t="s">
        <v>981</v>
      </c>
      <c r="P1504">
        <v>0.83303331974429695</v>
      </c>
      <c r="Q1504">
        <v>0.89309344138797198</v>
      </c>
      <c r="R1504">
        <v>0.145349008503944</v>
      </c>
      <c r="S1504">
        <v>3.1309045979886402E-2</v>
      </c>
      <c r="T1504">
        <v>-0.22220801737148699</v>
      </c>
      <c r="U1504">
        <v>0.22220801737148699</v>
      </c>
      <c r="V1504">
        <v>1.51101000456844</v>
      </c>
      <c r="W1504">
        <v>-1.57</v>
      </c>
      <c r="X1504">
        <v>10.220000000000001</v>
      </c>
      <c r="Y1504">
        <v>204022</v>
      </c>
      <c r="Z1504">
        <v>10201</v>
      </c>
      <c r="AA1504">
        <v>0.56000000000000005</v>
      </c>
      <c r="AB1504">
        <v>20</v>
      </c>
      <c r="AC1504">
        <v>12</v>
      </c>
      <c r="AD1504">
        <v>8</v>
      </c>
      <c r="AE1504">
        <v>60</v>
      </c>
      <c r="AF1504">
        <v>8</v>
      </c>
      <c r="AG1504">
        <v>9</v>
      </c>
      <c r="AH1504">
        <v>8</v>
      </c>
      <c r="AI1504">
        <v>3</v>
      </c>
    </row>
    <row r="1505" spans="1:35" x14ac:dyDescent="0.2">
      <c r="A1505" s="102">
        <v>3696</v>
      </c>
      <c r="B1505">
        <v>3291</v>
      </c>
      <c r="C1505" t="s">
        <v>55</v>
      </c>
      <c r="D1505" t="s">
        <v>1000</v>
      </c>
      <c r="E1505">
        <v>1320</v>
      </c>
      <c r="F1505">
        <v>1382</v>
      </c>
      <c r="G1505">
        <v>800</v>
      </c>
      <c r="H1505" t="s">
        <v>984</v>
      </c>
      <c r="I1505">
        <v>4631</v>
      </c>
      <c r="J1505" t="s">
        <v>1183</v>
      </c>
      <c r="K1505" t="s">
        <v>1003</v>
      </c>
      <c r="L1505">
        <v>2599</v>
      </c>
      <c r="M1505">
        <v>2630</v>
      </c>
      <c r="N1505">
        <v>400</v>
      </c>
      <c r="O1505" t="s">
        <v>981</v>
      </c>
      <c r="P1505">
        <v>0.75558356360607604</v>
      </c>
      <c r="Q1505">
        <v>0.87605483612882895</v>
      </c>
      <c r="R1505">
        <v>0.40468389185930398</v>
      </c>
      <c r="S1505" s="15">
        <v>5.0517706689747102E-2</v>
      </c>
      <c r="T1505">
        <v>-1.8688246679624201</v>
      </c>
      <c r="U1505">
        <v>1.8688246679624201</v>
      </c>
      <c r="V1505" s="15">
        <v>1.6762685573623799</v>
      </c>
      <c r="W1505">
        <v>-15.12</v>
      </c>
      <c r="X1505">
        <v>5.0999999999999996</v>
      </c>
      <c r="Y1505">
        <v>204007</v>
      </c>
      <c r="Z1505">
        <v>12750</v>
      </c>
      <c r="AA1505">
        <v>0.65</v>
      </c>
      <c r="AB1505">
        <v>16</v>
      </c>
      <c r="AC1505">
        <v>10</v>
      </c>
      <c r="AD1505">
        <v>6</v>
      </c>
      <c r="AE1505">
        <v>62.5</v>
      </c>
      <c r="AF1505">
        <v>15</v>
      </c>
      <c r="AG1505">
        <v>6</v>
      </c>
      <c r="AH1505">
        <v>1</v>
      </c>
      <c r="AI1505">
        <v>9</v>
      </c>
    </row>
    <row r="1506" spans="1:35" x14ac:dyDescent="0.2">
      <c r="A1506" s="102">
        <v>3499</v>
      </c>
      <c r="B1506">
        <v>4091</v>
      </c>
      <c r="C1506" t="s">
        <v>1469</v>
      </c>
      <c r="D1506" t="s">
        <v>1003</v>
      </c>
      <c r="E1506">
        <v>1787</v>
      </c>
      <c r="F1506">
        <v>1764</v>
      </c>
      <c r="G1506">
        <v>600</v>
      </c>
      <c r="H1506" t="s">
        <v>981</v>
      </c>
      <c r="I1506">
        <v>6436</v>
      </c>
      <c r="J1506" t="s">
        <v>1283</v>
      </c>
      <c r="K1506" t="s">
        <v>992</v>
      </c>
      <c r="L1506">
        <v>2190</v>
      </c>
      <c r="M1506">
        <v>2167</v>
      </c>
      <c r="N1506">
        <v>500</v>
      </c>
      <c r="O1506" t="s">
        <v>984</v>
      </c>
      <c r="P1506">
        <v>0.79907831459456102</v>
      </c>
      <c r="Q1506">
        <v>0.88224052190563595</v>
      </c>
      <c r="R1506">
        <v>0.135679818813354</v>
      </c>
      <c r="S1506">
        <v>3.8560346298882699E-2</v>
      </c>
      <c r="T1506">
        <v>1.68331878176326</v>
      </c>
      <c r="U1506">
        <v>1.68331878176326</v>
      </c>
      <c r="V1506">
        <v>1.745901045578</v>
      </c>
      <c r="W1506">
        <v>11.09</v>
      </c>
      <c r="X1506">
        <v>2.3199999999999998</v>
      </c>
      <c r="Y1506">
        <v>203988</v>
      </c>
      <c r="Z1506">
        <v>9272</v>
      </c>
      <c r="AA1506">
        <v>0.67</v>
      </c>
      <c r="AB1506">
        <v>22</v>
      </c>
      <c r="AC1506">
        <v>14</v>
      </c>
      <c r="AD1506">
        <v>8</v>
      </c>
      <c r="AE1506">
        <v>63.64</v>
      </c>
      <c r="AF1506">
        <v>10</v>
      </c>
      <c r="AG1506">
        <v>12</v>
      </c>
      <c r="AH1506">
        <v>7</v>
      </c>
      <c r="AI1506">
        <v>3</v>
      </c>
    </row>
    <row r="1507" spans="1:35" x14ac:dyDescent="0.2">
      <c r="A1507" s="102">
        <v>4384</v>
      </c>
      <c r="B1507">
        <v>2327</v>
      </c>
      <c r="C1507" t="s">
        <v>1284</v>
      </c>
      <c r="D1507" t="s">
        <v>983</v>
      </c>
      <c r="E1507">
        <v>2748</v>
      </c>
      <c r="F1507">
        <v>2730</v>
      </c>
      <c r="G1507">
        <v>400</v>
      </c>
      <c r="H1507" t="s">
        <v>981</v>
      </c>
      <c r="I1507">
        <v>6201</v>
      </c>
      <c r="J1507" t="s">
        <v>1259</v>
      </c>
      <c r="K1507" t="s">
        <v>996</v>
      </c>
      <c r="L1507">
        <v>5150</v>
      </c>
      <c r="M1507">
        <v>5200</v>
      </c>
      <c r="N1507">
        <v>200</v>
      </c>
      <c r="O1507" t="s">
        <v>984</v>
      </c>
      <c r="P1507">
        <v>0.93370720540249197</v>
      </c>
      <c r="Q1507">
        <v>0.85011059492988394</v>
      </c>
      <c r="R1507" s="15">
        <v>7.1197119380599902E-2</v>
      </c>
      <c r="S1507">
        <v>6.5222858834866199E-2</v>
      </c>
      <c r="T1507">
        <v>2.7930202834448099E-2</v>
      </c>
      <c r="U1507">
        <v>2.7930202834448099E-2</v>
      </c>
      <c r="V1507">
        <v>0.18730876586209699</v>
      </c>
      <c r="W1507">
        <v>0.09</v>
      </c>
      <c r="X1507">
        <v>5</v>
      </c>
      <c r="Y1507">
        <v>203895</v>
      </c>
      <c r="Z1507">
        <v>18536</v>
      </c>
      <c r="AA1507">
        <v>0.95</v>
      </c>
      <c r="AB1507">
        <v>11</v>
      </c>
      <c r="AC1507">
        <v>8</v>
      </c>
      <c r="AD1507">
        <v>3</v>
      </c>
      <c r="AE1507">
        <v>72.73</v>
      </c>
      <c r="AF1507">
        <v>9</v>
      </c>
      <c r="AG1507">
        <v>7</v>
      </c>
      <c r="AH1507">
        <v>3</v>
      </c>
      <c r="AI1507">
        <v>1</v>
      </c>
    </row>
    <row r="1508" spans="1:35" x14ac:dyDescent="0.2">
      <c r="A1508" s="102">
        <v>2517</v>
      </c>
      <c r="B1508">
        <v>2730</v>
      </c>
      <c r="C1508" t="s">
        <v>510</v>
      </c>
      <c r="D1508" t="s">
        <v>1004</v>
      </c>
      <c r="E1508">
        <v>951</v>
      </c>
      <c r="F1508">
        <v>946</v>
      </c>
      <c r="G1508">
        <v>1000</v>
      </c>
      <c r="H1508" t="s">
        <v>981</v>
      </c>
      <c r="I1508">
        <v>6457</v>
      </c>
      <c r="J1508" t="s">
        <v>1233</v>
      </c>
      <c r="K1508" t="s">
        <v>992</v>
      </c>
      <c r="L1508">
        <v>2423</v>
      </c>
      <c r="M1508">
        <v>2387</v>
      </c>
      <c r="N1508">
        <v>400</v>
      </c>
      <c r="O1508" t="s">
        <v>984</v>
      </c>
      <c r="P1508">
        <v>0.61236300188260795</v>
      </c>
      <c r="Q1508">
        <v>0.90797083156763003</v>
      </c>
      <c r="R1508">
        <v>0.47852528211169798</v>
      </c>
      <c r="S1508">
        <v>9.1837171805136703E-2</v>
      </c>
      <c r="T1508">
        <v>1.31762867194797</v>
      </c>
      <c r="U1508">
        <v>1.31762867194797</v>
      </c>
      <c r="V1508">
        <v>1.2938132051405999</v>
      </c>
      <c r="W1508">
        <v>9.08</v>
      </c>
      <c r="X1508">
        <v>0.92</v>
      </c>
      <c r="Y1508">
        <v>203863</v>
      </c>
      <c r="Z1508">
        <v>11326</v>
      </c>
      <c r="AA1508">
        <v>0.66</v>
      </c>
      <c r="AB1508">
        <v>18</v>
      </c>
      <c r="AC1508">
        <v>10</v>
      </c>
      <c r="AD1508">
        <v>8</v>
      </c>
      <c r="AE1508">
        <v>55.56</v>
      </c>
      <c r="AF1508">
        <v>13</v>
      </c>
      <c r="AG1508">
        <v>8</v>
      </c>
      <c r="AH1508">
        <v>3</v>
      </c>
      <c r="AI1508">
        <v>7</v>
      </c>
    </row>
    <row r="1509" spans="1:35" x14ac:dyDescent="0.2">
      <c r="A1509" s="102">
        <v>1762</v>
      </c>
      <c r="B1509">
        <v>4208</v>
      </c>
      <c r="C1509" t="s">
        <v>1120</v>
      </c>
      <c r="D1509" t="s">
        <v>1003</v>
      </c>
      <c r="E1509">
        <v>1716</v>
      </c>
      <c r="F1509">
        <v>1689</v>
      </c>
      <c r="G1509">
        <v>600</v>
      </c>
      <c r="H1509" t="s">
        <v>984</v>
      </c>
      <c r="I1509">
        <v>7259</v>
      </c>
      <c r="J1509" t="s">
        <v>24</v>
      </c>
      <c r="K1509" t="s">
        <v>996</v>
      </c>
      <c r="L1509">
        <v>3130</v>
      </c>
      <c r="M1509">
        <v>3220</v>
      </c>
      <c r="N1509">
        <v>300</v>
      </c>
      <c r="O1509" t="s">
        <v>981</v>
      </c>
      <c r="P1509">
        <v>0.94319668987208205</v>
      </c>
      <c r="Q1509">
        <v>0.92550641293407598</v>
      </c>
      <c r="R1509">
        <v>6.8915103859210694E-2</v>
      </c>
      <c r="S1509">
        <v>2.96367995834983E-2</v>
      </c>
      <c r="T1509">
        <v>-2.3379797250576102</v>
      </c>
      <c r="U1509">
        <v>2.3379797250576102</v>
      </c>
      <c r="V1509">
        <v>1.3499103606856799</v>
      </c>
      <c r="W1509">
        <v>-12.62</v>
      </c>
      <c r="X1509">
        <v>4.91</v>
      </c>
      <c r="Y1509">
        <v>203730</v>
      </c>
      <c r="Z1509">
        <v>25466</v>
      </c>
      <c r="AA1509">
        <v>1.34</v>
      </c>
      <c r="AB1509">
        <v>8</v>
      </c>
      <c r="AC1509">
        <v>5</v>
      </c>
      <c r="AD1509">
        <v>3</v>
      </c>
      <c r="AE1509">
        <v>62.5</v>
      </c>
      <c r="AF1509">
        <v>14</v>
      </c>
      <c r="AG1509">
        <v>5</v>
      </c>
      <c r="AH1509">
        <v>1</v>
      </c>
      <c r="AI1509">
        <v>2</v>
      </c>
    </row>
    <row r="1510" spans="1:35" x14ac:dyDescent="0.2">
      <c r="A1510" s="102">
        <v>1780</v>
      </c>
      <c r="B1510">
        <v>1719</v>
      </c>
      <c r="C1510" t="s">
        <v>463</v>
      </c>
      <c r="D1510" t="s">
        <v>990</v>
      </c>
      <c r="E1510">
        <v>656</v>
      </c>
      <c r="F1510">
        <v>652</v>
      </c>
      <c r="G1510">
        <v>1400</v>
      </c>
      <c r="H1510" t="s">
        <v>984</v>
      </c>
      <c r="I1510">
        <v>9934</v>
      </c>
      <c r="J1510" t="s">
        <v>1125</v>
      </c>
      <c r="K1510" t="s">
        <v>988</v>
      </c>
      <c r="L1510">
        <v>2297</v>
      </c>
      <c r="M1510">
        <v>2284</v>
      </c>
      <c r="N1510">
        <v>400</v>
      </c>
      <c r="O1510" t="s">
        <v>981</v>
      </c>
      <c r="P1510">
        <v>0.91699073622898697</v>
      </c>
      <c r="Q1510">
        <v>0.92512549519110399</v>
      </c>
      <c r="R1510">
        <v>0.109228559992184</v>
      </c>
      <c r="S1510">
        <v>7.4294250501841103E-2</v>
      </c>
      <c r="T1510">
        <v>-1.3765776140592301</v>
      </c>
      <c r="U1510">
        <v>1.3765776140592301</v>
      </c>
      <c r="V1510">
        <v>1.1140436111264</v>
      </c>
      <c r="W1510">
        <v>-8.4499999999999993</v>
      </c>
      <c r="X1510">
        <v>0.09</v>
      </c>
      <c r="Y1510">
        <v>203657</v>
      </c>
      <c r="Z1510">
        <v>11314</v>
      </c>
      <c r="AA1510">
        <v>0.59</v>
      </c>
      <c r="AB1510">
        <v>18</v>
      </c>
      <c r="AC1510">
        <v>12</v>
      </c>
      <c r="AD1510">
        <v>6</v>
      </c>
      <c r="AE1510">
        <v>66.67</v>
      </c>
      <c r="AF1510">
        <v>12</v>
      </c>
      <c r="AG1510">
        <v>8</v>
      </c>
      <c r="AH1510">
        <v>5</v>
      </c>
      <c r="AI1510">
        <v>5</v>
      </c>
    </row>
    <row r="1511" spans="1:35" x14ac:dyDescent="0.2">
      <c r="A1511" s="102">
        <v>382</v>
      </c>
      <c r="B1511">
        <v>7259</v>
      </c>
      <c r="C1511" t="s">
        <v>24</v>
      </c>
      <c r="D1511" t="s">
        <v>996</v>
      </c>
      <c r="E1511">
        <v>3130</v>
      </c>
      <c r="F1511">
        <v>3220</v>
      </c>
      <c r="G1511">
        <v>300</v>
      </c>
      <c r="H1511" t="s">
        <v>981</v>
      </c>
      <c r="I1511">
        <v>7267</v>
      </c>
      <c r="J1511" t="s">
        <v>57</v>
      </c>
      <c r="K1511" t="s">
        <v>996</v>
      </c>
      <c r="L1511">
        <v>2470</v>
      </c>
      <c r="M1511">
        <v>2487.5</v>
      </c>
      <c r="N1511">
        <v>400</v>
      </c>
      <c r="O1511" t="s">
        <v>984</v>
      </c>
      <c r="P1511">
        <v>0.95204203564568501</v>
      </c>
      <c r="Q1511">
        <v>0.95757740591316198</v>
      </c>
      <c r="R1511">
        <v>6.2100208770498599E-2</v>
      </c>
      <c r="S1511">
        <v>1.25458155631431E-3</v>
      </c>
      <c r="T1511">
        <v>1.2246997614355399</v>
      </c>
      <c r="U1511">
        <v>1.2246997614355399</v>
      </c>
      <c r="V1511">
        <v>0.68269528705705895</v>
      </c>
      <c r="W1511">
        <v>6.79</v>
      </c>
      <c r="X1511">
        <v>3</v>
      </c>
      <c r="Y1511">
        <v>203152</v>
      </c>
      <c r="Z1511">
        <v>33859</v>
      </c>
      <c r="AA1511">
        <v>1.87</v>
      </c>
      <c r="AB1511">
        <v>6</v>
      </c>
      <c r="AC1511">
        <v>4</v>
      </c>
      <c r="AD1511">
        <v>2</v>
      </c>
      <c r="AE1511">
        <v>66.67</v>
      </c>
      <c r="AF1511">
        <v>7</v>
      </c>
      <c r="AG1511">
        <v>4</v>
      </c>
      <c r="AH1511">
        <v>1</v>
      </c>
      <c r="AI1511">
        <v>1</v>
      </c>
    </row>
    <row r="1512" spans="1:35" x14ac:dyDescent="0.2">
      <c r="A1512" s="102">
        <v>509</v>
      </c>
      <c r="B1512">
        <v>7202</v>
      </c>
      <c r="C1512" t="s">
        <v>637</v>
      </c>
      <c r="D1512" t="s">
        <v>996</v>
      </c>
      <c r="E1512">
        <v>876.6</v>
      </c>
      <c r="F1512">
        <v>873.2</v>
      </c>
      <c r="G1512">
        <v>1200</v>
      </c>
      <c r="H1512" t="s">
        <v>981</v>
      </c>
      <c r="I1512">
        <v>9024</v>
      </c>
      <c r="J1512" t="s">
        <v>1642</v>
      </c>
      <c r="K1512" t="s">
        <v>1065</v>
      </c>
      <c r="L1512">
        <v>1272</v>
      </c>
      <c r="M1512">
        <v>1295</v>
      </c>
      <c r="N1512">
        <v>800</v>
      </c>
      <c r="O1512" t="s">
        <v>984</v>
      </c>
      <c r="P1512">
        <v>0.93968198115716906</v>
      </c>
      <c r="Q1512">
        <v>0.95374748385636998</v>
      </c>
      <c r="R1512" s="15">
        <v>0.146466801560486</v>
      </c>
      <c r="S1512">
        <v>3.6270973650305599E-2</v>
      </c>
      <c r="T1512">
        <v>1.16007209641131</v>
      </c>
      <c r="U1512">
        <v>1.16007209641131</v>
      </c>
      <c r="V1512">
        <v>1.27060708437151</v>
      </c>
      <c r="W1512">
        <v>7.47</v>
      </c>
      <c r="X1512">
        <v>1.1399999999999999</v>
      </c>
      <c r="Y1512">
        <v>203100</v>
      </c>
      <c r="Z1512">
        <v>12694</v>
      </c>
      <c r="AA1512">
        <v>0.66</v>
      </c>
      <c r="AB1512">
        <v>16</v>
      </c>
      <c r="AC1512">
        <v>12</v>
      </c>
      <c r="AD1512">
        <v>4</v>
      </c>
      <c r="AE1512">
        <v>75</v>
      </c>
      <c r="AF1512">
        <v>12</v>
      </c>
      <c r="AG1512">
        <v>9</v>
      </c>
      <c r="AH1512">
        <v>2</v>
      </c>
      <c r="AI1512">
        <v>5</v>
      </c>
    </row>
    <row r="1513" spans="1:35" x14ac:dyDescent="0.2">
      <c r="A1513" s="102">
        <v>1955</v>
      </c>
      <c r="B1513">
        <v>2579</v>
      </c>
      <c r="C1513" t="s">
        <v>1396</v>
      </c>
      <c r="D1513" t="s">
        <v>1006</v>
      </c>
      <c r="E1513">
        <v>1879</v>
      </c>
      <c r="F1513">
        <v>1894</v>
      </c>
      <c r="G1513">
        <v>500</v>
      </c>
      <c r="H1513" t="s">
        <v>984</v>
      </c>
      <c r="I1513">
        <v>7752</v>
      </c>
      <c r="J1513" t="s">
        <v>657</v>
      </c>
      <c r="K1513" t="s">
        <v>986</v>
      </c>
      <c r="L1513">
        <v>722</v>
      </c>
      <c r="M1513">
        <v>731</v>
      </c>
      <c r="N1513">
        <v>1300</v>
      </c>
      <c r="O1513" t="s">
        <v>981</v>
      </c>
      <c r="P1513">
        <v>0.88974686632296995</v>
      </c>
      <c r="Q1513">
        <v>0.921602873059712</v>
      </c>
      <c r="R1513">
        <v>7.0320005744138603E-2</v>
      </c>
      <c r="S1513">
        <v>1.06063603769127E-3</v>
      </c>
      <c r="T1513">
        <v>-0.13688350926441301</v>
      </c>
      <c r="U1513">
        <v>0.13688350926441301</v>
      </c>
      <c r="V1513">
        <v>8.7089081045287994E-2</v>
      </c>
      <c r="W1513">
        <v>-1.2</v>
      </c>
      <c r="X1513">
        <v>0.35</v>
      </c>
      <c r="Y1513">
        <v>202786</v>
      </c>
      <c r="Z1513">
        <v>8449</v>
      </c>
      <c r="AA1513">
        <v>0.28999999999999998</v>
      </c>
      <c r="AB1513">
        <v>24</v>
      </c>
      <c r="AC1513">
        <v>14</v>
      </c>
      <c r="AD1513">
        <v>10</v>
      </c>
      <c r="AE1513">
        <v>58.33</v>
      </c>
      <c r="AF1513">
        <v>8</v>
      </c>
      <c r="AG1513">
        <v>13</v>
      </c>
      <c r="AH1513">
        <v>10</v>
      </c>
      <c r="AI1513">
        <v>1</v>
      </c>
    </row>
    <row r="1514" spans="1:35" x14ac:dyDescent="0.2">
      <c r="A1514" s="102">
        <v>514</v>
      </c>
      <c r="B1514">
        <v>5471</v>
      </c>
      <c r="C1514" t="s">
        <v>1146</v>
      </c>
      <c r="D1514" t="s">
        <v>1022</v>
      </c>
      <c r="E1514">
        <v>3270</v>
      </c>
      <c r="F1514">
        <v>3160</v>
      </c>
      <c r="G1514">
        <v>300</v>
      </c>
      <c r="H1514" t="s">
        <v>984</v>
      </c>
      <c r="I1514">
        <v>6592</v>
      </c>
      <c r="J1514" t="s">
        <v>1153</v>
      </c>
      <c r="K1514" t="s">
        <v>986</v>
      </c>
      <c r="L1514">
        <v>3160</v>
      </c>
      <c r="M1514">
        <v>3160</v>
      </c>
      <c r="N1514">
        <v>300</v>
      </c>
      <c r="O1514" t="s">
        <v>981</v>
      </c>
      <c r="P1514">
        <v>0.888436380832621</v>
      </c>
      <c r="Q1514">
        <v>0.95358665033526702</v>
      </c>
      <c r="R1514">
        <v>0.117038527588865</v>
      </c>
      <c r="S1514">
        <v>8.2076536791821303E-4</v>
      </c>
      <c r="T1514">
        <v>-1.22758357573083</v>
      </c>
      <c r="U1514">
        <v>1.22758357573083</v>
      </c>
      <c r="V1514">
        <v>0.74903917450713198</v>
      </c>
      <c r="W1514">
        <v>-5.81</v>
      </c>
      <c r="X1514">
        <v>0</v>
      </c>
      <c r="Y1514">
        <v>202609</v>
      </c>
      <c r="Z1514">
        <v>25326</v>
      </c>
      <c r="AA1514">
        <v>1.4</v>
      </c>
      <c r="AB1514">
        <v>8</v>
      </c>
      <c r="AC1514">
        <v>5</v>
      </c>
      <c r="AD1514">
        <v>3</v>
      </c>
      <c r="AE1514">
        <v>62.5</v>
      </c>
      <c r="AF1514">
        <v>14</v>
      </c>
      <c r="AG1514">
        <v>5</v>
      </c>
      <c r="AH1514">
        <v>1</v>
      </c>
      <c r="AI1514">
        <v>2</v>
      </c>
    </row>
    <row r="1515" spans="1:35" x14ac:dyDescent="0.2">
      <c r="A1515" s="102">
        <v>3542</v>
      </c>
      <c r="B1515">
        <v>1332</v>
      </c>
      <c r="C1515" t="s">
        <v>1287</v>
      </c>
      <c r="D1515" t="s">
        <v>1063</v>
      </c>
      <c r="E1515">
        <v>450</v>
      </c>
      <c r="F1515">
        <v>457</v>
      </c>
      <c r="G1515">
        <v>2100</v>
      </c>
      <c r="H1515" t="s">
        <v>984</v>
      </c>
      <c r="I1515">
        <v>5021</v>
      </c>
      <c r="J1515" t="s">
        <v>1548</v>
      </c>
      <c r="K1515" t="s">
        <v>1185</v>
      </c>
      <c r="L1515">
        <v>1600</v>
      </c>
      <c r="M1515">
        <v>1596</v>
      </c>
      <c r="N1515">
        <v>600</v>
      </c>
      <c r="O1515" t="s">
        <v>981</v>
      </c>
      <c r="P1515">
        <v>0.83808681870098201</v>
      </c>
      <c r="Q1515">
        <v>0.88104213144503296</v>
      </c>
      <c r="R1515">
        <v>8.2612628358641499E-2</v>
      </c>
      <c r="S1515">
        <v>9.3737392375578502E-2</v>
      </c>
      <c r="T1515">
        <v>-0.66429193203336101</v>
      </c>
      <c r="U1515">
        <v>0.66429193203336101</v>
      </c>
      <c r="V1515">
        <v>0.76068097773283305</v>
      </c>
      <c r="W1515">
        <v>-4.38</v>
      </c>
      <c r="X1515">
        <v>0.22</v>
      </c>
      <c r="Y1515">
        <v>202517</v>
      </c>
      <c r="Z1515">
        <v>9205</v>
      </c>
      <c r="AA1515">
        <v>0.4</v>
      </c>
      <c r="AB1515">
        <v>22</v>
      </c>
      <c r="AC1515">
        <v>13</v>
      </c>
      <c r="AD1515">
        <v>9</v>
      </c>
      <c r="AE1515">
        <v>59.09</v>
      </c>
      <c r="AF1515">
        <v>7</v>
      </c>
      <c r="AG1515">
        <v>13</v>
      </c>
      <c r="AH1515">
        <v>9</v>
      </c>
      <c r="AI1515">
        <v>0</v>
      </c>
    </row>
    <row r="1516" spans="1:35" x14ac:dyDescent="0.2">
      <c r="A1516" s="102">
        <v>1147</v>
      </c>
      <c r="B1516">
        <v>2730</v>
      </c>
      <c r="C1516" t="s">
        <v>510</v>
      </c>
      <c r="D1516" t="s">
        <v>1004</v>
      </c>
      <c r="E1516">
        <v>951</v>
      </c>
      <c r="F1516">
        <v>946</v>
      </c>
      <c r="G1516">
        <v>1100</v>
      </c>
      <c r="H1516" t="s">
        <v>981</v>
      </c>
      <c r="I1516">
        <v>3116</v>
      </c>
      <c r="J1516" t="s">
        <v>1116</v>
      </c>
      <c r="K1516" t="s">
        <v>996</v>
      </c>
      <c r="L1516">
        <v>1300</v>
      </c>
      <c r="M1516">
        <v>1307</v>
      </c>
      <c r="N1516">
        <v>800</v>
      </c>
      <c r="O1516" t="s">
        <v>984</v>
      </c>
      <c r="P1516">
        <v>0.765297249844196</v>
      </c>
      <c r="Q1516">
        <v>0.93812821277737901</v>
      </c>
      <c r="R1516">
        <v>0.34600230418165201</v>
      </c>
      <c r="S1516">
        <v>5.5447710247423301E-2</v>
      </c>
      <c r="T1516">
        <v>0.775473532366732</v>
      </c>
      <c r="U1516">
        <v>0.775473532366732</v>
      </c>
      <c r="V1516">
        <v>0.91508185362147998</v>
      </c>
      <c r="W1516">
        <v>4.45</v>
      </c>
      <c r="X1516">
        <v>0.48</v>
      </c>
      <c r="Y1516">
        <v>202500</v>
      </c>
      <c r="Z1516">
        <v>9643</v>
      </c>
      <c r="AA1516">
        <v>0.48</v>
      </c>
      <c r="AB1516">
        <v>21</v>
      </c>
      <c r="AC1516">
        <v>13</v>
      </c>
      <c r="AD1516">
        <v>8</v>
      </c>
      <c r="AE1516">
        <v>61.9</v>
      </c>
      <c r="AF1516">
        <v>12</v>
      </c>
      <c r="AG1516">
        <v>9</v>
      </c>
      <c r="AH1516">
        <v>6</v>
      </c>
      <c r="AI1516">
        <v>6</v>
      </c>
    </row>
    <row r="1517" spans="1:35" x14ac:dyDescent="0.2">
      <c r="A1517" s="102">
        <v>1347</v>
      </c>
      <c r="B1517">
        <v>1941</v>
      </c>
      <c r="C1517" t="s">
        <v>1269</v>
      </c>
      <c r="D1517" t="s">
        <v>990</v>
      </c>
      <c r="E1517">
        <v>2206</v>
      </c>
      <c r="F1517">
        <v>2222</v>
      </c>
      <c r="G1517">
        <v>400</v>
      </c>
      <c r="H1517" t="s">
        <v>981</v>
      </c>
      <c r="I1517">
        <v>5471</v>
      </c>
      <c r="J1517" t="s">
        <v>1146</v>
      </c>
      <c r="K1517" t="s">
        <v>1022</v>
      </c>
      <c r="L1517">
        <v>3270</v>
      </c>
      <c r="M1517">
        <v>3160</v>
      </c>
      <c r="N1517">
        <v>300</v>
      </c>
      <c r="O1517" t="s">
        <v>984</v>
      </c>
      <c r="P1517">
        <v>0.89343579457747901</v>
      </c>
      <c r="Q1517">
        <v>0.93426607511820003</v>
      </c>
      <c r="R1517">
        <v>1.3905715288760101E-4</v>
      </c>
      <c r="S1517">
        <v>2.21305855614698E-4</v>
      </c>
      <c r="T1517">
        <v>2.50002321451562</v>
      </c>
      <c r="U1517">
        <v>2.50002321451562</v>
      </c>
      <c r="V1517">
        <v>0.56333972019577205</v>
      </c>
      <c r="W1517">
        <v>12.43</v>
      </c>
      <c r="X1517">
        <v>6.24</v>
      </c>
      <c r="Y1517">
        <v>202453</v>
      </c>
      <c r="Z1517">
        <v>15573</v>
      </c>
      <c r="AA1517">
        <v>1.1499999999999999</v>
      </c>
      <c r="AB1517">
        <v>13</v>
      </c>
      <c r="AC1517">
        <v>8</v>
      </c>
      <c r="AD1517">
        <v>5</v>
      </c>
      <c r="AE1517">
        <v>61.54</v>
      </c>
      <c r="AF1517">
        <v>13</v>
      </c>
      <c r="AG1517">
        <v>6</v>
      </c>
      <c r="AH1517">
        <v>2</v>
      </c>
      <c r="AI1517">
        <v>5</v>
      </c>
    </row>
    <row r="1518" spans="1:35" x14ac:dyDescent="0.2">
      <c r="A1518" s="102">
        <v>3010</v>
      </c>
      <c r="B1518">
        <v>4631</v>
      </c>
      <c r="C1518" t="s">
        <v>1183</v>
      </c>
      <c r="D1518" t="s">
        <v>1003</v>
      </c>
      <c r="E1518">
        <v>2599</v>
      </c>
      <c r="F1518">
        <v>2630</v>
      </c>
      <c r="G1518">
        <v>400</v>
      </c>
      <c r="H1518" t="s">
        <v>981</v>
      </c>
      <c r="I1518">
        <v>4917</v>
      </c>
      <c r="J1518" t="s">
        <v>1241</v>
      </c>
      <c r="K1518" t="s">
        <v>1003</v>
      </c>
      <c r="L1518">
        <v>2128</v>
      </c>
      <c r="M1518">
        <v>2135</v>
      </c>
      <c r="N1518">
        <v>500</v>
      </c>
      <c r="O1518" t="s">
        <v>984</v>
      </c>
      <c r="P1518">
        <v>0.81346194885526402</v>
      </c>
      <c r="Q1518">
        <v>0.89541852849025205</v>
      </c>
      <c r="R1518">
        <v>0.35717571894268701</v>
      </c>
      <c r="S1518">
        <v>3.1813776735410401E-2</v>
      </c>
      <c r="T1518">
        <v>1.67193777468989</v>
      </c>
      <c r="U1518">
        <v>1.67193777468989</v>
      </c>
      <c r="V1518">
        <v>1.9318529048292401</v>
      </c>
      <c r="W1518">
        <v>8.93</v>
      </c>
      <c r="X1518">
        <v>1.47</v>
      </c>
      <c r="Y1518">
        <v>202401</v>
      </c>
      <c r="Z1518">
        <v>25300</v>
      </c>
      <c r="AA1518">
        <v>1.29</v>
      </c>
      <c r="AB1518">
        <v>8</v>
      </c>
      <c r="AC1518">
        <v>6</v>
      </c>
      <c r="AD1518">
        <v>2</v>
      </c>
      <c r="AE1518">
        <v>75</v>
      </c>
      <c r="AF1518">
        <v>13</v>
      </c>
      <c r="AG1518">
        <v>4</v>
      </c>
      <c r="AH1518">
        <v>1</v>
      </c>
      <c r="AI1518">
        <v>3</v>
      </c>
    </row>
    <row r="1519" spans="1:35" x14ac:dyDescent="0.2">
      <c r="A1519" s="102">
        <v>4007</v>
      </c>
      <c r="B1519">
        <v>4091</v>
      </c>
      <c r="C1519" t="s">
        <v>1469</v>
      </c>
      <c r="D1519" t="s">
        <v>1003</v>
      </c>
      <c r="E1519">
        <v>1787</v>
      </c>
      <c r="F1519">
        <v>1764</v>
      </c>
      <c r="G1519">
        <v>600</v>
      </c>
      <c r="H1519" t="s">
        <v>981</v>
      </c>
      <c r="I1519">
        <v>5021</v>
      </c>
      <c r="J1519" t="s">
        <v>1548</v>
      </c>
      <c r="K1519" t="s">
        <v>1185</v>
      </c>
      <c r="L1519">
        <v>1600</v>
      </c>
      <c r="M1519">
        <v>1596</v>
      </c>
      <c r="N1519">
        <v>700</v>
      </c>
      <c r="O1519" t="s">
        <v>984</v>
      </c>
      <c r="P1519">
        <v>0.79293707632662402</v>
      </c>
      <c r="Q1519">
        <v>0.86533417271741198</v>
      </c>
      <c r="R1519">
        <v>0.114904500535084</v>
      </c>
      <c r="S1519">
        <v>5.5677921777532703E-2</v>
      </c>
      <c r="T1519">
        <v>0.36340407507541</v>
      </c>
      <c r="U1519">
        <v>0.36340407507541</v>
      </c>
      <c r="V1519">
        <v>0.70956706292802096</v>
      </c>
      <c r="W1519">
        <v>2.63</v>
      </c>
      <c r="X1519">
        <v>5.56</v>
      </c>
      <c r="Y1519">
        <v>202232</v>
      </c>
      <c r="Z1519">
        <v>8089</v>
      </c>
      <c r="AA1519">
        <v>0.41</v>
      </c>
      <c r="AB1519">
        <v>25</v>
      </c>
      <c r="AC1519">
        <v>14</v>
      </c>
      <c r="AD1519">
        <v>11</v>
      </c>
      <c r="AE1519">
        <v>56</v>
      </c>
      <c r="AF1519">
        <v>7</v>
      </c>
      <c r="AG1519">
        <v>13</v>
      </c>
      <c r="AH1519">
        <v>10</v>
      </c>
      <c r="AI1519">
        <v>2</v>
      </c>
    </row>
    <row r="1520" spans="1:35" x14ac:dyDescent="0.2">
      <c r="A1520" s="102">
        <v>3451</v>
      </c>
      <c r="B1520">
        <v>1941</v>
      </c>
      <c r="C1520" t="s">
        <v>1269</v>
      </c>
      <c r="D1520" t="s">
        <v>990</v>
      </c>
      <c r="E1520">
        <v>2206</v>
      </c>
      <c r="F1520">
        <v>2222</v>
      </c>
      <c r="G1520">
        <v>400</v>
      </c>
      <c r="H1520" t="s">
        <v>981</v>
      </c>
      <c r="I1520">
        <v>3086</v>
      </c>
      <c r="J1520" t="s">
        <v>524</v>
      </c>
      <c r="K1520" t="s">
        <v>1004</v>
      </c>
      <c r="L1520">
        <v>863</v>
      </c>
      <c r="M1520">
        <v>864</v>
      </c>
      <c r="N1520">
        <v>1000</v>
      </c>
      <c r="O1520" t="s">
        <v>984</v>
      </c>
      <c r="P1520">
        <v>0.77815514698636301</v>
      </c>
      <c r="Q1520">
        <v>0.88352261028628298</v>
      </c>
      <c r="R1520">
        <v>7.71703104834182E-2</v>
      </c>
      <c r="S1520">
        <v>1.8266452960042201E-2</v>
      </c>
      <c r="T1520">
        <v>0.87066809038972603</v>
      </c>
      <c r="U1520">
        <v>0.87066809038972603</v>
      </c>
      <c r="V1520">
        <v>0.863095937079983</v>
      </c>
      <c r="W1520">
        <v>11.21</v>
      </c>
      <c r="X1520">
        <v>2.79</v>
      </c>
      <c r="Y1520">
        <v>202186</v>
      </c>
      <c r="Z1520">
        <v>7488</v>
      </c>
      <c r="AA1520">
        <v>0.4</v>
      </c>
      <c r="AB1520">
        <v>27</v>
      </c>
      <c r="AC1520">
        <v>15</v>
      </c>
      <c r="AD1520">
        <v>12</v>
      </c>
      <c r="AE1520">
        <v>55.56</v>
      </c>
      <c r="AF1520">
        <v>11</v>
      </c>
      <c r="AG1520">
        <v>12</v>
      </c>
      <c r="AH1520">
        <v>9</v>
      </c>
      <c r="AI1520">
        <v>6</v>
      </c>
    </row>
    <row r="1521" spans="1:35" x14ac:dyDescent="0.2">
      <c r="A1521" s="102">
        <v>610</v>
      </c>
      <c r="B1521">
        <v>5332</v>
      </c>
      <c r="C1521" t="s">
        <v>590</v>
      </c>
      <c r="D1521" t="s">
        <v>980</v>
      </c>
      <c r="E1521">
        <v>3825</v>
      </c>
      <c r="F1521">
        <v>3805</v>
      </c>
      <c r="G1521">
        <v>200</v>
      </c>
      <c r="H1521" t="s">
        <v>984</v>
      </c>
      <c r="I1521">
        <v>6674</v>
      </c>
      <c r="J1521" t="s">
        <v>229</v>
      </c>
      <c r="K1521" t="s">
        <v>986</v>
      </c>
      <c r="L1521">
        <v>1623</v>
      </c>
      <c r="M1521">
        <v>1626</v>
      </c>
      <c r="N1521">
        <v>500</v>
      </c>
      <c r="O1521" t="s">
        <v>981</v>
      </c>
      <c r="P1521">
        <v>0.95893693785682099</v>
      </c>
      <c r="Q1521">
        <v>0.95098457679939596</v>
      </c>
      <c r="R1521">
        <v>0.15840067443852299</v>
      </c>
      <c r="S1521">
        <v>2.2619208696865501E-2</v>
      </c>
      <c r="T1521">
        <v>-8.0155408445993503E-2</v>
      </c>
      <c r="U1521">
        <v>8.0155408445993503E-2</v>
      </c>
      <c r="V1521">
        <v>8.7331513671750793E-2</v>
      </c>
      <c r="W1521">
        <v>-0.61</v>
      </c>
      <c r="X1521">
        <v>6.83</v>
      </c>
      <c r="Y1521">
        <v>202167</v>
      </c>
      <c r="Z1521">
        <v>15551</v>
      </c>
      <c r="AA1521">
        <v>0.78</v>
      </c>
      <c r="AB1521">
        <v>13</v>
      </c>
      <c r="AC1521">
        <v>8</v>
      </c>
      <c r="AD1521">
        <v>5</v>
      </c>
      <c r="AE1521">
        <v>61.54</v>
      </c>
      <c r="AF1521">
        <v>11</v>
      </c>
      <c r="AG1521">
        <v>6</v>
      </c>
      <c r="AH1521">
        <v>3</v>
      </c>
      <c r="AI1521">
        <v>4</v>
      </c>
    </row>
    <row r="1522" spans="1:35" x14ac:dyDescent="0.2">
      <c r="A1522" s="102">
        <v>1525</v>
      </c>
      <c r="B1522">
        <v>5393</v>
      </c>
      <c r="C1522" t="s">
        <v>232</v>
      </c>
      <c r="D1522" t="s">
        <v>980</v>
      </c>
      <c r="E1522">
        <v>2301</v>
      </c>
      <c r="F1522">
        <v>2285</v>
      </c>
      <c r="G1522">
        <v>400</v>
      </c>
      <c r="H1522" t="s">
        <v>981</v>
      </c>
      <c r="I1522">
        <v>6465</v>
      </c>
      <c r="J1522" t="s">
        <v>373</v>
      </c>
      <c r="K1522" t="s">
        <v>992</v>
      </c>
      <c r="L1522">
        <v>8130</v>
      </c>
      <c r="M1522">
        <v>8190</v>
      </c>
      <c r="N1522">
        <v>100</v>
      </c>
      <c r="O1522" t="s">
        <v>984</v>
      </c>
      <c r="P1522">
        <v>0.79300764701814297</v>
      </c>
      <c r="Q1522">
        <v>0.93064670877039601</v>
      </c>
      <c r="R1522" s="15">
        <v>0.31307726485663501</v>
      </c>
      <c r="S1522">
        <v>6.0945983526625502E-2</v>
      </c>
      <c r="T1522">
        <v>1.8089518137702401</v>
      </c>
      <c r="U1522">
        <v>1.8089518137702401</v>
      </c>
      <c r="V1522">
        <v>2.31767229530021</v>
      </c>
      <c r="W1522">
        <v>9.56</v>
      </c>
      <c r="X1522">
        <v>11.6</v>
      </c>
      <c r="Y1522">
        <v>202039</v>
      </c>
      <c r="Z1522">
        <v>20204</v>
      </c>
      <c r="AA1522">
        <v>1.31</v>
      </c>
      <c r="AB1522">
        <v>10</v>
      </c>
      <c r="AC1522">
        <v>7</v>
      </c>
      <c r="AD1522">
        <v>3</v>
      </c>
      <c r="AE1522">
        <v>70</v>
      </c>
      <c r="AF1522">
        <v>9</v>
      </c>
      <c r="AG1522">
        <v>6</v>
      </c>
      <c r="AH1522">
        <v>1</v>
      </c>
      <c r="AI1522">
        <v>3</v>
      </c>
    </row>
    <row r="1523" spans="1:35" x14ac:dyDescent="0.2">
      <c r="A1523" s="102">
        <v>1631</v>
      </c>
      <c r="B1523">
        <v>2502</v>
      </c>
      <c r="C1523" t="s">
        <v>1636</v>
      </c>
      <c r="D1523" t="s">
        <v>1006</v>
      </c>
      <c r="E1523">
        <v>3700</v>
      </c>
      <c r="F1523">
        <v>3709</v>
      </c>
      <c r="G1523">
        <v>200</v>
      </c>
      <c r="H1523" t="s">
        <v>984</v>
      </c>
      <c r="I1523">
        <v>9303</v>
      </c>
      <c r="J1523" t="s">
        <v>1279</v>
      </c>
      <c r="K1523" t="s">
        <v>1297</v>
      </c>
      <c r="L1523">
        <v>1269</v>
      </c>
      <c r="M1523">
        <v>1264</v>
      </c>
      <c r="N1523">
        <v>600</v>
      </c>
      <c r="O1523" t="s">
        <v>981</v>
      </c>
      <c r="P1523">
        <v>0.91096250950876201</v>
      </c>
      <c r="Q1523">
        <v>0.92862356046135497</v>
      </c>
      <c r="R1523">
        <v>0.12663301130620899</v>
      </c>
      <c r="S1523">
        <v>1.1041643153286399E-2</v>
      </c>
      <c r="T1523">
        <v>-0.929258867496915</v>
      </c>
      <c r="U1523">
        <v>0.929258867496915</v>
      </c>
      <c r="V1523">
        <v>0.95137479712622197</v>
      </c>
      <c r="W1523">
        <v>-6.67</v>
      </c>
      <c r="X1523">
        <v>2.2400000000000002</v>
      </c>
      <c r="Y1523">
        <v>201984</v>
      </c>
      <c r="Z1523">
        <v>10099</v>
      </c>
      <c r="AA1523">
        <v>0.68</v>
      </c>
      <c r="AB1523">
        <v>20</v>
      </c>
      <c r="AC1523">
        <v>13</v>
      </c>
      <c r="AD1523">
        <v>7</v>
      </c>
      <c r="AE1523">
        <v>65</v>
      </c>
      <c r="AF1523">
        <v>11</v>
      </c>
      <c r="AG1523">
        <v>10</v>
      </c>
      <c r="AH1523">
        <v>4</v>
      </c>
      <c r="AI1523">
        <v>6</v>
      </c>
    </row>
    <row r="1524" spans="1:35" x14ac:dyDescent="0.2">
      <c r="A1524" s="102">
        <v>2732</v>
      </c>
      <c r="B1524">
        <v>6504</v>
      </c>
      <c r="C1524" t="s">
        <v>1623</v>
      </c>
      <c r="D1524" t="s">
        <v>986</v>
      </c>
      <c r="E1524">
        <v>2694</v>
      </c>
      <c r="F1524">
        <v>2680</v>
      </c>
      <c r="G1524">
        <v>400</v>
      </c>
      <c r="H1524" t="s">
        <v>984</v>
      </c>
      <c r="I1524">
        <v>8056</v>
      </c>
      <c r="J1524" t="s">
        <v>2464</v>
      </c>
      <c r="K1524" t="s">
        <v>983</v>
      </c>
      <c r="L1524">
        <v>3230</v>
      </c>
      <c r="M1524">
        <v>3300</v>
      </c>
      <c r="N1524">
        <v>300</v>
      </c>
      <c r="O1524" t="s">
        <v>981</v>
      </c>
      <c r="P1524">
        <v>0.95146665323663404</v>
      </c>
      <c r="Q1524">
        <v>0.90253615201034398</v>
      </c>
      <c r="R1524">
        <v>6.8913650043305894E-2</v>
      </c>
      <c r="S1524">
        <v>3.2750400520070002E-3</v>
      </c>
      <c r="T1524">
        <v>-1.0051408578802601</v>
      </c>
      <c r="U1524">
        <v>1.0051408578802601</v>
      </c>
      <c r="V1524">
        <v>0.58631972026381496</v>
      </c>
      <c r="W1524">
        <v>-7.28</v>
      </c>
      <c r="X1524">
        <v>8.2799999999999994</v>
      </c>
      <c r="Y1524">
        <v>201975</v>
      </c>
      <c r="Z1524">
        <v>16831</v>
      </c>
      <c r="AA1524">
        <v>0.91</v>
      </c>
      <c r="AB1524">
        <v>12</v>
      </c>
      <c r="AC1524">
        <v>8</v>
      </c>
      <c r="AD1524">
        <v>4</v>
      </c>
      <c r="AE1524">
        <v>66.67</v>
      </c>
      <c r="AF1524">
        <v>12</v>
      </c>
      <c r="AG1524">
        <v>7</v>
      </c>
      <c r="AH1524">
        <v>3</v>
      </c>
      <c r="AI1524">
        <v>2</v>
      </c>
    </row>
    <row r="1525" spans="1:35" x14ac:dyDescent="0.2">
      <c r="A1525" s="102">
        <v>885</v>
      </c>
      <c r="B1525">
        <v>5803</v>
      </c>
      <c r="C1525" t="s">
        <v>23</v>
      </c>
      <c r="D1525" t="s">
        <v>994</v>
      </c>
      <c r="E1525">
        <v>302</v>
      </c>
      <c r="F1525">
        <v>296</v>
      </c>
      <c r="G1525">
        <v>3700</v>
      </c>
      <c r="H1525" t="s">
        <v>981</v>
      </c>
      <c r="I1525">
        <v>7272</v>
      </c>
      <c r="J1525" t="s">
        <v>1133</v>
      </c>
      <c r="K1525" t="s">
        <v>996</v>
      </c>
      <c r="L1525">
        <v>1376</v>
      </c>
      <c r="M1525">
        <v>1365</v>
      </c>
      <c r="N1525">
        <v>800</v>
      </c>
      <c r="O1525" t="s">
        <v>984</v>
      </c>
      <c r="P1525">
        <v>0.88640520255911204</v>
      </c>
      <c r="Q1525">
        <v>0.94360979187798799</v>
      </c>
      <c r="R1525">
        <v>0.109222121867903</v>
      </c>
      <c r="S1525">
        <v>9.1298834693879297E-2</v>
      </c>
      <c r="T1525">
        <v>0.18014990235911399</v>
      </c>
      <c r="U1525">
        <v>0.18014990235911399</v>
      </c>
      <c r="V1525">
        <v>0.41424073566785702</v>
      </c>
      <c r="W1525">
        <v>1.47</v>
      </c>
      <c r="X1525">
        <v>0.28999999999999998</v>
      </c>
      <c r="Y1525">
        <v>201849</v>
      </c>
      <c r="Z1525">
        <v>12616</v>
      </c>
      <c r="AA1525">
        <v>0.48</v>
      </c>
      <c r="AB1525">
        <v>16</v>
      </c>
      <c r="AC1525">
        <v>12</v>
      </c>
      <c r="AD1525">
        <v>4</v>
      </c>
      <c r="AE1525">
        <v>75</v>
      </c>
      <c r="AF1525">
        <v>11</v>
      </c>
      <c r="AG1525">
        <v>8</v>
      </c>
      <c r="AH1525">
        <v>4</v>
      </c>
      <c r="AI1525">
        <v>4</v>
      </c>
    </row>
    <row r="1526" spans="1:35" x14ac:dyDescent="0.2">
      <c r="A1526" s="102">
        <v>3017</v>
      </c>
      <c r="B1526">
        <v>1801</v>
      </c>
      <c r="C1526" t="s">
        <v>1493</v>
      </c>
      <c r="D1526" t="s">
        <v>990</v>
      </c>
      <c r="E1526">
        <v>3570</v>
      </c>
      <c r="F1526">
        <v>3610</v>
      </c>
      <c r="G1526">
        <v>300</v>
      </c>
      <c r="H1526" t="s">
        <v>981</v>
      </c>
      <c r="I1526">
        <v>3099</v>
      </c>
      <c r="J1526" t="s">
        <v>33</v>
      </c>
      <c r="K1526" t="s">
        <v>1004</v>
      </c>
      <c r="L1526">
        <v>650</v>
      </c>
      <c r="M1526">
        <v>664</v>
      </c>
      <c r="N1526">
        <v>1600</v>
      </c>
      <c r="O1526" t="s">
        <v>984</v>
      </c>
      <c r="P1526">
        <v>0.76028231165230198</v>
      </c>
      <c r="Q1526">
        <v>0.89529136088703398</v>
      </c>
      <c r="R1526">
        <v>0.213097392745489</v>
      </c>
      <c r="S1526">
        <v>5.7958936724311502E-2</v>
      </c>
      <c r="T1526">
        <v>0.87540492030449901</v>
      </c>
      <c r="U1526">
        <v>0.87540492030449901</v>
      </c>
      <c r="V1526">
        <v>0.90738777646999202</v>
      </c>
      <c r="W1526">
        <v>4.6500000000000004</v>
      </c>
      <c r="X1526">
        <v>1.9</v>
      </c>
      <c r="Y1526">
        <v>201779</v>
      </c>
      <c r="Z1526">
        <v>10620</v>
      </c>
      <c r="AA1526">
        <v>0.74</v>
      </c>
      <c r="AB1526">
        <v>19</v>
      </c>
      <c r="AC1526">
        <v>10</v>
      </c>
      <c r="AD1526">
        <v>9</v>
      </c>
      <c r="AE1526">
        <v>52.63</v>
      </c>
      <c r="AF1526">
        <v>11</v>
      </c>
      <c r="AG1526">
        <v>8</v>
      </c>
      <c r="AH1526">
        <v>4</v>
      </c>
      <c r="AI1526">
        <v>7</v>
      </c>
    </row>
    <row r="1527" spans="1:35" x14ac:dyDescent="0.2">
      <c r="A1527" s="102">
        <v>1160</v>
      </c>
      <c r="B1527">
        <v>3591</v>
      </c>
      <c r="C1527" t="s">
        <v>544</v>
      </c>
      <c r="D1527" t="s">
        <v>1199</v>
      </c>
      <c r="E1527">
        <v>2139</v>
      </c>
      <c r="F1527">
        <v>2086</v>
      </c>
      <c r="G1527">
        <v>500</v>
      </c>
      <c r="H1527" t="s">
        <v>981</v>
      </c>
      <c r="I1527">
        <v>9810</v>
      </c>
      <c r="J1527" t="s">
        <v>948</v>
      </c>
      <c r="K1527" t="s">
        <v>988</v>
      </c>
      <c r="L1527">
        <v>3220</v>
      </c>
      <c r="M1527">
        <v>3235</v>
      </c>
      <c r="N1527">
        <v>300</v>
      </c>
      <c r="O1527" t="s">
        <v>984</v>
      </c>
      <c r="P1527">
        <v>0.95324209850920805</v>
      </c>
      <c r="Q1527">
        <v>0.93774679955703699</v>
      </c>
      <c r="R1527">
        <v>0.161564899563405</v>
      </c>
      <c r="S1527">
        <v>3.0272035670611201E-2</v>
      </c>
      <c r="T1527">
        <v>0.26155198517928602</v>
      </c>
      <c r="U1527">
        <v>0.26155198517928602</v>
      </c>
      <c r="V1527">
        <v>1.0018847161090301</v>
      </c>
      <c r="W1527">
        <v>1.34</v>
      </c>
      <c r="X1527">
        <v>7.47</v>
      </c>
      <c r="Y1527">
        <v>201438</v>
      </c>
      <c r="Z1527">
        <v>33573</v>
      </c>
      <c r="AA1527">
        <v>2</v>
      </c>
      <c r="AB1527">
        <v>6</v>
      </c>
      <c r="AC1527">
        <v>5</v>
      </c>
      <c r="AD1527">
        <v>1</v>
      </c>
      <c r="AE1527">
        <v>83.33</v>
      </c>
      <c r="AF1527">
        <v>10</v>
      </c>
      <c r="AG1527">
        <v>4</v>
      </c>
      <c r="AH1527">
        <v>0</v>
      </c>
      <c r="AI1527">
        <v>2</v>
      </c>
    </row>
    <row r="1528" spans="1:35" x14ac:dyDescent="0.2">
      <c r="A1528" s="102">
        <v>225</v>
      </c>
      <c r="B1528">
        <v>4023</v>
      </c>
      <c r="C1528" t="s">
        <v>1640</v>
      </c>
      <c r="D1528" t="s">
        <v>1003</v>
      </c>
      <c r="E1528">
        <v>4265</v>
      </c>
      <c r="F1528">
        <v>4325</v>
      </c>
      <c r="G1528">
        <v>200</v>
      </c>
      <c r="H1528" t="s">
        <v>981</v>
      </c>
      <c r="I1528">
        <v>6269</v>
      </c>
      <c r="J1528" t="s">
        <v>1289</v>
      </c>
      <c r="K1528" t="s">
        <v>992</v>
      </c>
      <c r="L1528">
        <v>1396</v>
      </c>
      <c r="M1528">
        <v>1405</v>
      </c>
      <c r="N1528">
        <v>600</v>
      </c>
      <c r="O1528" t="s">
        <v>984</v>
      </c>
      <c r="P1528">
        <v>0.90905123544564803</v>
      </c>
      <c r="Q1528">
        <v>0.96334809078106598</v>
      </c>
      <c r="R1528">
        <v>0.12388070089435201</v>
      </c>
      <c r="S1528">
        <v>1.42386160875837E-2</v>
      </c>
      <c r="T1528">
        <v>0.24559637011633401</v>
      </c>
      <c r="U1528">
        <v>0.24559637011633401</v>
      </c>
      <c r="V1528">
        <v>0.31403651760511903</v>
      </c>
      <c r="W1528">
        <v>2.21</v>
      </c>
      <c r="X1528">
        <v>2.54</v>
      </c>
      <c r="Y1528">
        <v>201412</v>
      </c>
      <c r="Z1528">
        <v>25176</v>
      </c>
      <c r="AA1528">
        <v>1.6</v>
      </c>
      <c r="AB1528">
        <v>8</v>
      </c>
      <c r="AC1528">
        <v>5</v>
      </c>
      <c r="AD1528">
        <v>3</v>
      </c>
      <c r="AE1528">
        <v>62.5</v>
      </c>
      <c r="AF1528">
        <v>12</v>
      </c>
      <c r="AG1528">
        <v>4</v>
      </c>
      <c r="AH1528">
        <v>0</v>
      </c>
      <c r="AI1528">
        <v>4</v>
      </c>
    </row>
    <row r="1529" spans="1:35" x14ac:dyDescent="0.2">
      <c r="A1529" s="102">
        <v>2895</v>
      </c>
      <c r="B1529">
        <v>6923</v>
      </c>
      <c r="C1529" t="s">
        <v>54</v>
      </c>
      <c r="D1529" t="s">
        <v>986</v>
      </c>
      <c r="E1529">
        <v>2424</v>
      </c>
      <c r="F1529">
        <v>2450</v>
      </c>
      <c r="G1529">
        <v>400</v>
      </c>
      <c r="H1529" t="s">
        <v>981</v>
      </c>
      <c r="I1529">
        <v>9513</v>
      </c>
      <c r="J1529" t="s">
        <v>1138</v>
      </c>
      <c r="K1529" t="s">
        <v>1026</v>
      </c>
      <c r="L1529">
        <v>1903</v>
      </c>
      <c r="M1529">
        <v>1886</v>
      </c>
      <c r="N1529">
        <v>500</v>
      </c>
      <c r="O1529" t="s">
        <v>984</v>
      </c>
      <c r="P1529">
        <v>0.672288131398593</v>
      </c>
      <c r="Q1529">
        <v>0.89827652235228395</v>
      </c>
      <c r="R1529">
        <v>0.42571426460690498</v>
      </c>
      <c r="S1529">
        <v>2.7617928654397501E-2</v>
      </c>
      <c r="T1529">
        <v>2.1617676850321499</v>
      </c>
      <c r="U1529">
        <v>2.1617676850321499</v>
      </c>
      <c r="V1529">
        <v>1.5269871349456401</v>
      </c>
      <c r="W1529">
        <v>14.67</v>
      </c>
      <c r="X1529">
        <v>3.78</v>
      </c>
      <c r="Y1529">
        <v>201365</v>
      </c>
      <c r="Z1529">
        <v>14383</v>
      </c>
      <c r="AA1529">
        <v>0.76</v>
      </c>
      <c r="AB1529">
        <v>14</v>
      </c>
      <c r="AC1529">
        <v>9</v>
      </c>
      <c r="AD1529">
        <v>5</v>
      </c>
      <c r="AE1529">
        <v>64.290000000000006</v>
      </c>
      <c r="AF1529">
        <v>7</v>
      </c>
      <c r="AG1529">
        <v>8</v>
      </c>
      <c r="AH1529">
        <v>5</v>
      </c>
      <c r="AI1529">
        <v>1</v>
      </c>
    </row>
    <row r="1530" spans="1:35" x14ac:dyDescent="0.2">
      <c r="A1530" s="102">
        <v>4331</v>
      </c>
      <c r="B1530">
        <v>5105</v>
      </c>
      <c r="C1530" t="s">
        <v>1162</v>
      </c>
      <c r="D1530" t="s">
        <v>1073</v>
      </c>
      <c r="E1530">
        <v>1409</v>
      </c>
      <c r="F1530">
        <v>1425</v>
      </c>
      <c r="G1530">
        <v>600</v>
      </c>
      <c r="H1530" t="s">
        <v>981</v>
      </c>
      <c r="I1530">
        <v>6361</v>
      </c>
      <c r="J1530" t="s">
        <v>615</v>
      </c>
      <c r="K1530" t="s">
        <v>992</v>
      </c>
      <c r="L1530">
        <v>2330</v>
      </c>
      <c r="M1530">
        <v>2265</v>
      </c>
      <c r="N1530">
        <v>400</v>
      </c>
      <c r="O1530" t="s">
        <v>984</v>
      </c>
      <c r="P1530">
        <v>0.91403428677588605</v>
      </c>
      <c r="Q1530">
        <v>0.85225403302756397</v>
      </c>
      <c r="R1530">
        <v>3.5269093962917601E-2</v>
      </c>
      <c r="S1530">
        <v>1.67108447111044E-4</v>
      </c>
      <c r="T1530">
        <v>1.6187750920567601</v>
      </c>
      <c r="U1530">
        <v>1.6187750920567601</v>
      </c>
      <c r="V1530">
        <v>1.39402623705559</v>
      </c>
      <c r="W1530">
        <v>14.98</v>
      </c>
      <c r="X1530">
        <v>5.63</v>
      </c>
      <c r="Y1530">
        <v>201080</v>
      </c>
      <c r="Z1530">
        <v>9575</v>
      </c>
      <c r="AA1530">
        <v>0.45</v>
      </c>
      <c r="AB1530">
        <v>21</v>
      </c>
      <c r="AC1530">
        <v>11</v>
      </c>
      <c r="AD1530">
        <v>10</v>
      </c>
      <c r="AE1530">
        <v>52.38</v>
      </c>
      <c r="AF1530">
        <v>9</v>
      </c>
      <c r="AG1530">
        <v>9</v>
      </c>
      <c r="AH1530">
        <v>8</v>
      </c>
      <c r="AI1530">
        <v>4</v>
      </c>
    </row>
    <row r="1531" spans="1:35" x14ac:dyDescent="0.2">
      <c r="A1531" s="102">
        <v>3442</v>
      </c>
      <c r="B1531">
        <v>6758</v>
      </c>
      <c r="C1531" t="s">
        <v>995</v>
      </c>
      <c r="D1531" t="s">
        <v>986</v>
      </c>
      <c r="E1531">
        <v>6800</v>
      </c>
      <c r="F1531">
        <v>6685</v>
      </c>
      <c r="G1531">
        <v>100</v>
      </c>
      <c r="H1531" t="s">
        <v>984</v>
      </c>
      <c r="I1531">
        <v>9433</v>
      </c>
      <c r="J1531" t="s">
        <v>465</v>
      </c>
      <c r="K1531" t="s">
        <v>983</v>
      </c>
      <c r="L1531">
        <v>3222</v>
      </c>
      <c r="M1531">
        <v>3243</v>
      </c>
      <c r="N1531">
        <v>200</v>
      </c>
      <c r="O1531" t="s">
        <v>981</v>
      </c>
      <c r="P1531">
        <v>0.75529544651807101</v>
      </c>
      <c r="Q1531">
        <v>0.88383632863320105</v>
      </c>
      <c r="R1531">
        <v>0.49897962421040298</v>
      </c>
      <c r="S1531">
        <v>8.7924659116386E-2</v>
      </c>
      <c r="T1531">
        <v>-0.77382855052828303</v>
      </c>
      <c r="U1531">
        <v>0.77382855052828303</v>
      </c>
      <c r="V1531">
        <v>9.3275162449371493E-2</v>
      </c>
      <c r="W1531">
        <v>-4.43</v>
      </c>
      <c r="X1531">
        <v>2.98</v>
      </c>
      <c r="Y1531">
        <v>200952</v>
      </c>
      <c r="Z1531">
        <v>22328</v>
      </c>
      <c r="AA1531">
        <v>1.72</v>
      </c>
      <c r="AB1531">
        <v>9</v>
      </c>
      <c r="AC1531">
        <v>6</v>
      </c>
      <c r="AD1531">
        <v>3</v>
      </c>
      <c r="AE1531">
        <v>66.67</v>
      </c>
      <c r="AF1531">
        <v>10</v>
      </c>
      <c r="AG1531">
        <v>5</v>
      </c>
      <c r="AH1531">
        <v>2</v>
      </c>
      <c r="AI1531">
        <v>2</v>
      </c>
    </row>
    <row r="1532" spans="1:35" x14ac:dyDescent="0.2">
      <c r="A1532" s="102">
        <v>2700</v>
      </c>
      <c r="B1532">
        <v>4202</v>
      </c>
      <c r="C1532" t="s">
        <v>45</v>
      </c>
      <c r="D1532" t="s">
        <v>1003</v>
      </c>
      <c r="E1532">
        <v>870</v>
      </c>
      <c r="F1532">
        <v>869</v>
      </c>
      <c r="G1532">
        <v>1200</v>
      </c>
      <c r="H1532" t="s">
        <v>981</v>
      </c>
      <c r="I1532">
        <v>7278</v>
      </c>
      <c r="J1532" t="s">
        <v>42</v>
      </c>
      <c r="K1532" t="s">
        <v>996</v>
      </c>
      <c r="L1532">
        <v>1575</v>
      </c>
      <c r="M1532">
        <v>1549</v>
      </c>
      <c r="N1532">
        <v>700</v>
      </c>
      <c r="O1532" t="s">
        <v>984</v>
      </c>
      <c r="P1532">
        <v>0.83581746789603695</v>
      </c>
      <c r="Q1532">
        <v>0.903511934625854</v>
      </c>
      <c r="R1532">
        <v>0.43257909252242799</v>
      </c>
      <c r="S1532">
        <v>7.0192544825253694E-2</v>
      </c>
      <c r="T1532">
        <v>2.2193657689286699</v>
      </c>
      <c r="U1532">
        <v>2.2193657689286699</v>
      </c>
      <c r="V1532">
        <v>2.0177849549356801</v>
      </c>
      <c r="W1532">
        <v>13.67</v>
      </c>
      <c r="X1532">
        <v>3.83</v>
      </c>
      <c r="Y1532">
        <v>200741</v>
      </c>
      <c r="Z1532">
        <v>9559</v>
      </c>
      <c r="AA1532">
        <v>0.46</v>
      </c>
      <c r="AB1532">
        <v>21</v>
      </c>
      <c r="AC1532">
        <v>12</v>
      </c>
      <c r="AD1532">
        <v>9</v>
      </c>
      <c r="AE1532">
        <v>57.14</v>
      </c>
      <c r="AF1532">
        <v>11</v>
      </c>
      <c r="AG1532">
        <v>8</v>
      </c>
      <c r="AH1532">
        <v>6</v>
      </c>
      <c r="AI1532">
        <v>7</v>
      </c>
    </row>
    <row r="1533" spans="1:35" x14ac:dyDescent="0.2">
      <c r="A1533" s="102">
        <v>2795</v>
      </c>
      <c r="B1533">
        <v>3402</v>
      </c>
      <c r="C1533" t="s">
        <v>1655</v>
      </c>
      <c r="D1533" t="s">
        <v>1199</v>
      </c>
      <c r="E1533">
        <v>473.3</v>
      </c>
      <c r="F1533">
        <v>470</v>
      </c>
      <c r="G1533">
        <v>2200</v>
      </c>
      <c r="H1533" t="s">
        <v>984</v>
      </c>
      <c r="I1533">
        <v>6395</v>
      </c>
      <c r="J1533" t="s">
        <v>1095</v>
      </c>
      <c r="K1533" t="s">
        <v>992</v>
      </c>
      <c r="L1533">
        <v>794</v>
      </c>
      <c r="M1533">
        <v>793</v>
      </c>
      <c r="N1533">
        <v>1300</v>
      </c>
      <c r="O1533" t="s">
        <v>981</v>
      </c>
      <c r="P1533">
        <v>0.91991389511559996</v>
      </c>
      <c r="Q1533">
        <v>0.90081997961807203</v>
      </c>
      <c r="R1533">
        <v>0.38500713475529302</v>
      </c>
      <c r="S1533">
        <v>8.77444181072152E-2</v>
      </c>
      <c r="T1533">
        <v>-1.0742011261012601</v>
      </c>
      <c r="U1533">
        <v>1.0742011261012601</v>
      </c>
      <c r="V1533">
        <v>0.83177502324683905</v>
      </c>
      <c r="W1533">
        <v>-9.6999999999999993</v>
      </c>
      <c r="X1533">
        <v>0.3</v>
      </c>
      <c r="Y1533">
        <v>200653</v>
      </c>
      <c r="Z1533">
        <v>11803</v>
      </c>
      <c r="AA1533">
        <v>0.59</v>
      </c>
      <c r="AB1533">
        <v>17</v>
      </c>
      <c r="AC1533">
        <v>11</v>
      </c>
      <c r="AD1533">
        <v>6</v>
      </c>
      <c r="AE1533">
        <v>64.709999999999994</v>
      </c>
      <c r="AF1533">
        <v>11</v>
      </c>
      <c r="AG1533">
        <v>8</v>
      </c>
      <c r="AH1533">
        <v>5</v>
      </c>
      <c r="AI1533">
        <v>4</v>
      </c>
    </row>
    <row r="1534" spans="1:35" x14ac:dyDescent="0.2">
      <c r="A1534" s="102">
        <v>1437</v>
      </c>
      <c r="B1534">
        <v>6479</v>
      </c>
      <c r="C1534" t="s">
        <v>466</v>
      </c>
      <c r="D1534" t="s">
        <v>986</v>
      </c>
      <c r="E1534">
        <v>1782</v>
      </c>
      <c r="F1534">
        <v>1767</v>
      </c>
      <c r="G1534">
        <v>600</v>
      </c>
      <c r="H1534" t="s">
        <v>981</v>
      </c>
      <c r="I1534">
        <v>6753</v>
      </c>
      <c r="J1534" t="s">
        <v>1489</v>
      </c>
      <c r="K1534" t="s">
        <v>986</v>
      </c>
      <c r="L1534">
        <v>1122</v>
      </c>
      <c r="M1534">
        <v>1133</v>
      </c>
      <c r="N1534">
        <v>900</v>
      </c>
      <c r="O1534" t="s">
        <v>984</v>
      </c>
      <c r="P1534">
        <v>0.89713648847935901</v>
      </c>
      <c r="Q1534">
        <v>0.93236243618953896</v>
      </c>
      <c r="R1534">
        <v>0.31923582142218199</v>
      </c>
      <c r="S1534">
        <v>6.0363465439619297E-2</v>
      </c>
      <c r="T1534">
        <v>1.4550562206211499</v>
      </c>
      <c r="U1534">
        <v>1.4550562206211499</v>
      </c>
      <c r="V1534">
        <v>2.1961489070864202</v>
      </c>
      <c r="W1534">
        <v>6.46</v>
      </c>
      <c r="X1534">
        <v>3.82</v>
      </c>
      <c r="Y1534">
        <v>200632</v>
      </c>
      <c r="Z1534">
        <v>7717</v>
      </c>
      <c r="AA1534">
        <v>0.44</v>
      </c>
      <c r="AB1534">
        <v>26</v>
      </c>
      <c r="AC1534">
        <v>15</v>
      </c>
      <c r="AD1534">
        <v>11</v>
      </c>
      <c r="AE1534">
        <v>57.69</v>
      </c>
      <c r="AF1534">
        <v>8</v>
      </c>
      <c r="AG1534">
        <v>14</v>
      </c>
      <c r="AH1534">
        <v>10</v>
      </c>
      <c r="AI1534">
        <v>2</v>
      </c>
    </row>
    <row r="1535" spans="1:35" x14ac:dyDescent="0.2">
      <c r="A1535" s="102">
        <v>3413</v>
      </c>
      <c r="B1535">
        <v>4543</v>
      </c>
      <c r="C1535" t="s">
        <v>569</v>
      </c>
      <c r="D1535" t="s">
        <v>989</v>
      </c>
      <c r="E1535">
        <v>3638</v>
      </c>
      <c r="F1535">
        <v>3742</v>
      </c>
      <c r="G1535">
        <v>200</v>
      </c>
      <c r="H1535" t="s">
        <v>981</v>
      </c>
      <c r="I1535">
        <v>9433</v>
      </c>
      <c r="J1535" t="s">
        <v>465</v>
      </c>
      <c r="K1535" t="s">
        <v>983</v>
      </c>
      <c r="L1535">
        <v>3222</v>
      </c>
      <c r="M1535">
        <v>3243</v>
      </c>
      <c r="N1535">
        <v>200</v>
      </c>
      <c r="O1535" t="s">
        <v>984</v>
      </c>
      <c r="P1535">
        <v>0.76296620851753005</v>
      </c>
      <c r="Q1535">
        <v>0.88480488009839697</v>
      </c>
      <c r="R1535">
        <v>5.3428381255406603E-2</v>
      </c>
      <c r="S1535">
        <v>1.45926518729841E-3</v>
      </c>
      <c r="T1535">
        <v>0.430482267072616</v>
      </c>
      <c r="U1535">
        <v>0.430482267072616</v>
      </c>
      <c r="V1535">
        <v>0.406079235901666</v>
      </c>
      <c r="W1535">
        <v>1.67</v>
      </c>
      <c r="X1535">
        <v>13.34</v>
      </c>
      <c r="Y1535">
        <v>200568</v>
      </c>
      <c r="Z1535">
        <v>16714</v>
      </c>
      <c r="AA1535">
        <v>0.85</v>
      </c>
      <c r="AB1535">
        <v>12</v>
      </c>
      <c r="AC1535">
        <v>5</v>
      </c>
      <c r="AD1535">
        <v>7</v>
      </c>
      <c r="AE1535">
        <v>41.67</v>
      </c>
      <c r="AF1535">
        <v>14</v>
      </c>
      <c r="AG1535">
        <v>3</v>
      </c>
      <c r="AH1535">
        <v>2</v>
      </c>
      <c r="AI1535">
        <v>7</v>
      </c>
    </row>
    <row r="1536" spans="1:35" x14ac:dyDescent="0.2">
      <c r="A1536" s="102">
        <v>890</v>
      </c>
      <c r="B1536">
        <v>7751</v>
      </c>
      <c r="C1536" t="s">
        <v>1305</v>
      </c>
      <c r="D1536" t="s">
        <v>986</v>
      </c>
      <c r="E1536">
        <v>2154</v>
      </c>
      <c r="F1536">
        <v>2145</v>
      </c>
      <c r="G1536">
        <v>500</v>
      </c>
      <c r="H1536" t="s">
        <v>981</v>
      </c>
      <c r="I1536">
        <v>8570</v>
      </c>
      <c r="J1536" t="s">
        <v>1314</v>
      </c>
      <c r="K1536" t="s">
        <v>987</v>
      </c>
      <c r="L1536">
        <v>1036</v>
      </c>
      <c r="M1536">
        <v>1067</v>
      </c>
      <c r="N1536">
        <v>1000</v>
      </c>
      <c r="O1536" t="s">
        <v>984</v>
      </c>
      <c r="P1536">
        <v>0.93965521527372997</v>
      </c>
      <c r="Q1536">
        <v>0.94342457478839403</v>
      </c>
      <c r="R1536">
        <v>0.20606571839781601</v>
      </c>
      <c r="S1536">
        <v>6.9336013688033896E-2</v>
      </c>
      <c r="T1536">
        <v>0.44746367003065401</v>
      </c>
      <c r="U1536">
        <v>0.44746367003065401</v>
      </c>
      <c r="V1536">
        <v>0.80415860138709705</v>
      </c>
      <c r="W1536">
        <v>4.78</v>
      </c>
      <c r="X1536">
        <v>0.51</v>
      </c>
      <c r="Y1536">
        <v>200369</v>
      </c>
      <c r="Z1536">
        <v>11132</v>
      </c>
      <c r="AA1536">
        <v>0.54</v>
      </c>
      <c r="AB1536">
        <v>18</v>
      </c>
      <c r="AC1536">
        <v>10</v>
      </c>
      <c r="AD1536">
        <v>8</v>
      </c>
      <c r="AE1536">
        <v>55.56</v>
      </c>
      <c r="AF1536">
        <v>12</v>
      </c>
      <c r="AG1536">
        <v>6</v>
      </c>
      <c r="AH1536">
        <v>4</v>
      </c>
      <c r="AI1536">
        <v>8</v>
      </c>
    </row>
    <row r="1537" spans="1:35" x14ac:dyDescent="0.2">
      <c r="A1537" s="102">
        <v>2840</v>
      </c>
      <c r="B1537">
        <v>5706</v>
      </c>
      <c r="C1537" t="s">
        <v>1240</v>
      </c>
      <c r="D1537" t="s">
        <v>994</v>
      </c>
      <c r="E1537">
        <v>2062</v>
      </c>
      <c r="F1537">
        <v>2030</v>
      </c>
      <c r="G1537">
        <v>500</v>
      </c>
      <c r="H1537" t="s">
        <v>984</v>
      </c>
      <c r="I1537">
        <v>7240</v>
      </c>
      <c r="J1537" t="s">
        <v>640</v>
      </c>
      <c r="K1537" t="s">
        <v>996</v>
      </c>
      <c r="L1537">
        <v>1242</v>
      </c>
      <c r="M1537">
        <v>1234</v>
      </c>
      <c r="N1537">
        <v>800</v>
      </c>
      <c r="O1537" t="s">
        <v>981</v>
      </c>
      <c r="P1537">
        <v>0.94600900821602496</v>
      </c>
      <c r="Q1537">
        <v>0.89979863486919598</v>
      </c>
      <c r="R1537">
        <v>0.20241901853909899</v>
      </c>
      <c r="S1537">
        <v>9.4279802579904801E-2</v>
      </c>
      <c r="T1537">
        <v>-0.70983759168702698</v>
      </c>
      <c r="U1537">
        <v>0.70983759168702698</v>
      </c>
      <c r="V1537">
        <v>0.58753313716405298</v>
      </c>
      <c r="W1537">
        <v>-4.6399999999999997</v>
      </c>
      <c r="X1537">
        <v>2.74</v>
      </c>
      <c r="Y1537">
        <v>200337</v>
      </c>
      <c r="Z1537">
        <v>15411</v>
      </c>
      <c r="AA1537">
        <v>0.67</v>
      </c>
      <c r="AB1537">
        <v>13</v>
      </c>
      <c r="AC1537">
        <v>7</v>
      </c>
      <c r="AD1537">
        <v>6</v>
      </c>
      <c r="AE1537">
        <v>53.85</v>
      </c>
      <c r="AF1537">
        <v>8</v>
      </c>
      <c r="AG1537">
        <v>6</v>
      </c>
      <c r="AH1537">
        <v>5</v>
      </c>
      <c r="AI1537">
        <v>2</v>
      </c>
    </row>
    <row r="1538" spans="1:35" x14ac:dyDescent="0.2">
      <c r="A1538" s="102">
        <v>3787</v>
      </c>
      <c r="B1538">
        <v>8766</v>
      </c>
      <c r="C1538" t="s">
        <v>1104</v>
      </c>
      <c r="D1538" t="s">
        <v>1111</v>
      </c>
      <c r="E1538">
        <v>4415</v>
      </c>
      <c r="F1538">
        <v>4410</v>
      </c>
      <c r="G1538">
        <v>200</v>
      </c>
      <c r="H1538" t="s">
        <v>984</v>
      </c>
      <c r="I1538">
        <v>8905</v>
      </c>
      <c r="J1538" t="s">
        <v>1193</v>
      </c>
      <c r="K1538" t="s">
        <v>1000</v>
      </c>
      <c r="L1538">
        <v>1482</v>
      </c>
      <c r="M1538">
        <v>1512</v>
      </c>
      <c r="N1538">
        <v>600</v>
      </c>
      <c r="O1538" t="s">
        <v>981</v>
      </c>
      <c r="P1538">
        <v>0.64819895724691101</v>
      </c>
      <c r="Q1538">
        <v>0.87339602104661895</v>
      </c>
      <c r="R1538">
        <v>0.29541692399214903</v>
      </c>
      <c r="S1538">
        <v>2.0444076154048799E-4</v>
      </c>
      <c r="T1538">
        <v>-1.8269188515615999</v>
      </c>
      <c r="U1538">
        <v>1.8269188515615999</v>
      </c>
      <c r="V1538">
        <v>1.6736203095208499</v>
      </c>
      <c r="W1538">
        <v>-20.82</v>
      </c>
      <c r="X1538">
        <v>2.86</v>
      </c>
      <c r="Y1538">
        <v>200235</v>
      </c>
      <c r="Z1538">
        <v>8706</v>
      </c>
      <c r="AA1538">
        <v>0.56999999999999995</v>
      </c>
      <c r="AB1538">
        <v>23</v>
      </c>
      <c r="AC1538">
        <v>13</v>
      </c>
      <c r="AD1538">
        <v>10</v>
      </c>
      <c r="AE1538">
        <v>56.52</v>
      </c>
      <c r="AF1538">
        <v>13</v>
      </c>
      <c r="AG1538">
        <v>9</v>
      </c>
      <c r="AH1538">
        <v>3</v>
      </c>
      <c r="AI1538">
        <v>11</v>
      </c>
    </row>
    <row r="1539" spans="1:35" x14ac:dyDescent="0.2">
      <c r="A1539" s="102">
        <v>3169</v>
      </c>
      <c r="B1539">
        <v>3076</v>
      </c>
      <c r="C1539" t="s">
        <v>1227</v>
      </c>
      <c r="D1539" t="s">
        <v>988</v>
      </c>
      <c r="E1539">
        <v>1298</v>
      </c>
      <c r="F1539">
        <v>1320</v>
      </c>
      <c r="G1539">
        <v>800</v>
      </c>
      <c r="H1539" t="s">
        <v>984</v>
      </c>
      <c r="I1539">
        <v>5706</v>
      </c>
      <c r="J1539" t="s">
        <v>1240</v>
      </c>
      <c r="K1539" t="s">
        <v>994</v>
      </c>
      <c r="L1539">
        <v>2062</v>
      </c>
      <c r="M1539">
        <v>2030</v>
      </c>
      <c r="N1539">
        <v>500</v>
      </c>
      <c r="O1539" t="s">
        <v>981</v>
      </c>
      <c r="P1539">
        <v>0.94364718731377994</v>
      </c>
      <c r="Q1539">
        <v>0.89182264583330495</v>
      </c>
      <c r="R1539">
        <v>0.28250604957657599</v>
      </c>
      <c r="S1539">
        <v>4.1115762704617899E-2</v>
      </c>
      <c r="T1539">
        <v>-0.55524449643390394</v>
      </c>
      <c r="U1539">
        <v>0.55524449643390394</v>
      </c>
      <c r="V1539">
        <v>0.79651742872252396</v>
      </c>
      <c r="W1539">
        <v>-4.0199999999999996</v>
      </c>
      <c r="X1539">
        <v>4.04</v>
      </c>
      <c r="Y1539">
        <v>200159</v>
      </c>
      <c r="Z1539">
        <v>20016</v>
      </c>
      <c r="AA1539">
        <v>0.98</v>
      </c>
      <c r="AB1539">
        <v>10</v>
      </c>
      <c r="AC1539">
        <v>6</v>
      </c>
      <c r="AD1539">
        <v>4</v>
      </c>
      <c r="AE1539">
        <v>60</v>
      </c>
      <c r="AF1539">
        <v>9</v>
      </c>
      <c r="AG1539">
        <v>6</v>
      </c>
      <c r="AH1539">
        <v>3</v>
      </c>
      <c r="AI1539">
        <v>1</v>
      </c>
    </row>
    <row r="1540" spans="1:35" x14ac:dyDescent="0.2">
      <c r="A1540" s="102">
        <v>619</v>
      </c>
      <c r="B1540">
        <v>8031</v>
      </c>
      <c r="C1540" t="s">
        <v>667</v>
      </c>
      <c r="D1540" t="s">
        <v>988</v>
      </c>
      <c r="E1540">
        <v>1535</v>
      </c>
      <c r="F1540">
        <v>1559</v>
      </c>
      <c r="G1540">
        <v>700</v>
      </c>
      <c r="H1540" t="s">
        <v>981</v>
      </c>
      <c r="I1540">
        <v>8601</v>
      </c>
      <c r="J1540" t="s">
        <v>22</v>
      </c>
      <c r="K1540" t="s">
        <v>1118</v>
      </c>
      <c r="L1540">
        <v>407.6</v>
      </c>
      <c r="M1540">
        <v>407</v>
      </c>
      <c r="N1540">
        <v>2700</v>
      </c>
      <c r="O1540" t="s">
        <v>984</v>
      </c>
      <c r="P1540">
        <v>0.88419026847303706</v>
      </c>
      <c r="Q1540">
        <v>0.95080589485785305</v>
      </c>
      <c r="R1540">
        <v>0.39244998907364997</v>
      </c>
      <c r="S1540">
        <v>2.6365166595544099E-2</v>
      </c>
      <c r="T1540">
        <v>1.5621318092440399</v>
      </c>
      <c r="U1540">
        <v>1.5621318092440399</v>
      </c>
      <c r="V1540">
        <v>1.2770722945880399</v>
      </c>
      <c r="W1540">
        <v>5.95</v>
      </c>
      <c r="X1540">
        <v>0.7</v>
      </c>
      <c r="Y1540">
        <v>200021</v>
      </c>
      <c r="Z1540">
        <v>11112</v>
      </c>
      <c r="AA1540">
        <v>0.53</v>
      </c>
      <c r="AB1540">
        <v>18</v>
      </c>
      <c r="AC1540">
        <v>12</v>
      </c>
      <c r="AD1540">
        <v>6</v>
      </c>
      <c r="AE1540">
        <v>66.67</v>
      </c>
      <c r="AF1540">
        <v>16</v>
      </c>
      <c r="AG1540">
        <v>3</v>
      </c>
      <c r="AH1540">
        <v>2</v>
      </c>
      <c r="AI1540">
        <v>13</v>
      </c>
    </row>
    <row r="1541" spans="1:35" x14ac:dyDescent="0.2">
      <c r="A1541" s="102">
        <v>2224</v>
      </c>
      <c r="B1541">
        <v>8058</v>
      </c>
      <c r="C1541" t="s">
        <v>1244</v>
      </c>
      <c r="D1541" t="s">
        <v>988</v>
      </c>
      <c r="E1541">
        <v>2340</v>
      </c>
      <c r="F1541">
        <v>2340</v>
      </c>
      <c r="G1541">
        <v>400</v>
      </c>
      <c r="H1541" t="s">
        <v>984</v>
      </c>
      <c r="I1541">
        <v>9616</v>
      </c>
      <c r="J1541" t="s">
        <v>1265</v>
      </c>
      <c r="K1541" t="s">
        <v>993</v>
      </c>
      <c r="L1541">
        <v>2899</v>
      </c>
      <c r="M1541">
        <v>2950</v>
      </c>
      <c r="N1541">
        <v>300</v>
      </c>
      <c r="O1541" t="s">
        <v>981</v>
      </c>
      <c r="P1541">
        <v>0.90967571658962598</v>
      </c>
      <c r="Q1541">
        <v>0.91480925322088402</v>
      </c>
      <c r="R1541">
        <v>0.32898981163309798</v>
      </c>
      <c r="S1541">
        <v>6.1807733559541903E-2</v>
      </c>
      <c r="T1541">
        <v>-0.30233232820860401</v>
      </c>
      <c r="U1541">
        <v>0.30233232820860401</v>
      </c>
      <c r="V1541">
        <v>0.23717307183574701</v>
      </c>
      <c r="W1541">
        <v>-5.52</v>
      </c>
      <c r="X1541">
        <v>5.76</v>
      </c>
      <c r="Y1541">
        <v>200013</v>
      </c>
      <c r="Z1541">
        <v>9524</v>
      </c>
      <c r="AA1541">
        <v>0.5</v>
      </c>
      <c r="AB1541">
        <v>21</v>
      </c>
      <c r="AC1541">
        <v>12</v>
      </c>
      <c r="AD1541">
        <v>9</v>
      </c>
      <c r="AE1541">
        <v>57.14</v>
      </c>
      <c r="AF1541">
        <v>9</v>
      </c>
      <c r="AG1541">
        <v>9</v>
      </c>
      <c r="AH1541">
        <v>8</v>
      </c>
      <c r="AI1541">
        <v>4</v>
      </c>
    </row>
    <row r="1542" spans="1:35" x14ac:dyDescent="0.2">
      <c r="A1542" s="102">
        <v>449</v>
      </c>
      <c r="B1542">
        <v>8053</v>
      </c>
      <c r="C1542" t="s">
        <v>1651</v>
      </c>
      <c r="D1542" t="s">
        <v>988</v>
      </c>
      <c r="E1542">
        <v>1239</v>
      </c>
      <c r="F1542">
        <v>1239.5</v>
      </c>
      <c r="G1542">
        <v>800</v>
      </c>
      <c r="H1542" t="s">
        <v>981</v>
      </c>
      <c r="I1542">
        <v>8078</v>
      </c>
      <c r="J1542" t="s">
        <v>1307</v>
      </c>
      <c r="K1542" t="s">
        <v>988</v>
      </c>
      <c r="L1542">
        <v>1719</v>
      </c>
      <c r="M1542">
        <v>1710</v>
      </c>
      <c r="N1542">
        <v>600</v>
      </c>
      <c r="O1542" t="s">
        <v>984</v>
      </c>
      <c r="P1542">
        <v>0.986569818464193</v>
      </c>
      <c r="Q1542">
        <v>0.95553576306983101</v>
      </c>
      <c r="R1542">
        <v>1.3102108049989701E-3</v>
      </c>
      <c r="S1542" s="15">
        <v>3.1385746204912898E-2</v>
      </c>
      <c r="T1542">
        <v>0.37652808362592</v>
      </c>
      <c r="U1542">
        <v>0.37652808362592</v>
      </c>
      <c r="V1542">
        <v>0.11394843149922</v>
      </c>
      <c r="W1542">
        <v>2.62</v>
      </c>
      <c r="X1542">
        <v>3.35</v>
      </c>
      <c r="Y1542">
        <v>199965</v>
      </c>
      <c r="Z1542">
        <v>13331</v>
      </c>
      <c r="AA1542">
        <v>0.64</v>
      </c>
      <c r="AB1542">
        <v>15</v>
      </c>
      <c r="AC1542">
        <v>11</v>
      </c>
      <c r="AD1542">
        <v>4</v>
      </c>
      <c r="AE1542">
        <v>73.33</v>
      </c>
      <c r="AF1542">
        <v>15</v>
      </c>
      <c r="AG1542">
        <v>4</v>
      </c>
      <c r="AH1542">
        <v>2</v>
      </c>
      <c r="AI1542">
        <v>9</v>
      </c>
    </row>
    <row r="1543" spans="1:35" x14ac:dyDescent="0.2">
      <c r="A1543" s="102">
        <v>4198</v>
      </c>
      <c r="B1543">
        <v>3405</v>
      </c>
      <c r="C1543" t="s">
        <v>1397</v>
      </c>
      <c r="D1543" t="s">
        <v>1003</v>
      </c>
      <c r="E1543">
        <v>1061</v>
      </c>
      <c r="F1543">
        <v>1047</v>
      </c>
      <c r="G1543">
        <v>1000</v>
      </c>
      <c r="H1543" t="s">
        <v>984</v>
      </c>
      <c r="I1543">
        <v>4061</v>
      </c>
      <c r="J1543" t="s">
        <v>1161</v>
      </c>
      <c r="K1543" t="s">
        <v>1003</v>
      </c>
      <c r="L1543">
        <v>2688</v>
      </c>
      <c r="M1543">
        <v>2686</v>
      </c>
      <c r="N1543">
        <v>400</v>
      </c>
      <c r="O1543" t="s">
        <v>981</v>
      </c>
      <c r="P1543">
        <v>0.630326887081325</v>
      </c>
      <c r="Q1543">
        <v>0.85801891354872595</v>
      </c>
      <c r="R1543">
        <v>0.43566733503212202</v>
      </c>
      <c r="S1543">
        <v>1.8219542329195999E-2</v>
      </c>
      <c r="T1543">
        <v>-1.2715568761666101</v>
      </c>
      <c r="U1543">
        <v>1.2715568761666101</v>
      </c>
      <c r="V1543">
        <v>1.22174034096946</v>
      </c>
      <c r="W1543">
        <v>-11.06</v>
      </c>
      <c r="X1543">
        <v>2.5499999999999998</v>
      </c>
      <c r="Y1543">
        <v>199821</v>
      </c>
      <c r="Z1543">
        <v>9083</v>
      </c>
      <c r="AA1543">
        <v>0.45</v>
      </c>
      <c r="AB1543">
        <v>22</v>
      </c>
      <c r="AC1543">
        <v>12</v>
      </c>
      <c r="AD1543">
        <v>10</v>
      </c>
      <c r="AE1543">
        <v>54.55</v>
      </c>
      <c r="AF1543">
        <v>12</v>
      </c>
      <c r="AG1543">
        <v>6</v>
      </c>
      <c r="AH1543">
        <v>6</v>
      </c>
      <c r="AI1543">
        <v>10</v>
      </c>
    </row>
    <row r="1544" spans="1:35" x14ac:dyDescent="0.2">
      <c r="A1544" s="102">
        <v>2929</v>
      </c>
      <c r="B1544">
        <v>1605</v>
      </c>
      <c r="C1544" t="s">
        <v>1156</v>
      </c>
      <c r="D1544" t="s">
        <v>1139</v>
      </c>
      <c r="E1544">
        <v>692</v>
      </c>
      <c r="F1544">
        <v>709.3</v>
      </c>
      <c r="G1544">
        <v>1500</v>
      </c>
      <c r="H1544" t="s">
        <v>984</v>
      </c>
      <c r="I1544">
        <v>3405</v>
      </c>
      <c r="J1544" t="s">
        <v>1397</v>
      </c>
      <c r="K1544" t="s">
        <v>1003</v>
      </c>
      <c r="L1544">
        <v>1061</v>
      </c>
      <c r="M1544">
        <v>1047</v>
      </c>
      <c r="N1544">
        <v>1000</v>
      </c>
      <c r="O1544" t="s">
        <v>981</v>
      </c>
      <c r="P1544">
        <v>0.799528112048702</v>
      </c>
      <c r="Q1544">
        <v>0.89756349542635405</v>
      </c>
      <c r="R1544">
        <v>0.23372166375637399</v>
      </c>
      <c r="S1544">
        <v>1.1713604467192501E-2</v>
      </c>
      <c r="T1544">
        <v>-8.5681372768693406E-2</v>
      </c>
      <c r="U1544">
        <v>8.5681372768693406E-2</v>
      </c>
      <c r="V1544">
        <v>0.37617583293686102</v>
      </c>
      <c r="W1544">
        <v>-1.31</v>
      </c>
      <c r="X1544">
        <v>1.62</v>
      </c>
      <c r="Y1544">
        <v>199793</v>
      </c>
      <c r="Z1544">
        <v>7400</v>
      </c>
      <c r="AA1544">
        <v>0.31</v>
      </c>
      <c r="AB1544">
        <v>27</v>
      </c>
      <c r="AC1544">
        <v>16</v>
      </c>
      <c r="AD1544">
        <v>11</v>
      </c>
      <c r="AE1544">
        <v>59.26</v>
      </c>
      <c r="AF1544">
        <v>10</v>
      </c>
      <c r="AG1544">
        <v>11</v>
      </c>
      <c r="AH1544">
        <v>9</v>
      </c>
      <c r="AI1544">
        <v>7</v>
      </c>
    </row>
    <row r="1545" spans="1:35" x14ac:dyDescent="0.2">
      <c r="A1545" s="102">
        <v>3915</v>
      </c>
      <c r="B1545">
        <v>8056</v>
      </c>
      <c r="C1545" t="s">
        <v>2464</v>
      </c>
      <c r="D1545" t="s">
        <v>983</v>
      </c>
      <c r="E1545">
        <v>3230</v>
      </c>
      <c r="F1545">
        <v>3300</v>
      </c>
      <c r="G1545">
        <v>300</v>
      </c>
      <c r="H1545" t="s">
        <v>981</v>
      </c>
      <c r="I1545">
        <v>8802</v>
      </c>
      <c r="J1545" t="s">
        <v>1652</v>
      </c>
      <c r="K1545" t="s">
        <v>1000</v>
      </c>
      <c r="L1545">
        <v>1553</v>
      </c>
      <c r="M1545">
        <v>1574.5</v>
      </c>
      <c r="N1545">
        <v>600</v>
      </c>
      <c r="O1545" t="s">
        <v>984</v>
      </c>
      <c r="P1545">
        <v>0.92862065844054298</v>
      </c>
      <c r="Q1545">
        <v>0.86881036031109804</v>
      </c>
      <c r="R1545" s="15">
        <v>3.7640917789339399E-5</v>
      </c>
      <c r="S1545">
        <v>7.4332548210595201E-3</v>
      </c>
      <c r="T1545">
        <v>3.7230547518164898</v>
      </c>
      <c r="U1545">
        <v>3.7230547518164898</v>
      </c>
      <c r="V1545">
        <v>3.4410123268506898</v>
      </c>
      <c r="W1545">
        <v>17.07</v>
      </c>
      <c r="X1545">
        <v>4.58</v>
      </c>
      <c r="Y1545">
        <v>199485</v>
      </c>
      <c r="Z1545">
        <v>18135</v>
      </c>
      <c r="AA1545">
        <v>1.04</v>
      </c>
      <c r="AB1545">
        <v>11</v>
      </c>
      <c r="AC1545">
        <v>8</v>
      </c>
      <c r="AD1545">
        <v>3</v>
      </c>
      <c r="AE1545">
        <v>72.73</v>
      </c>
      <c r="AF1545">
        <v>12</v>
      </c>
      <c r="AG1545">
        <v>6</v>
      </c>
      <c r="AH1545">
        <v>3</v>
      </c>
      <c r="AI1545">
        <v>2</v>
      </c>
    </row>
    <row r="1546" spans="1:35" x14ac:dyDescent="0.2">
      <c r="A1546" s="102">
        <v>3805</v>
      </c>
      <c r="B1546">
        <v>4631</v>
      </c>
      <c r="C1546" t="s">
        <v>1183</v>
      </c>
      <c r="D1546" t="s">
        <v>1003</v>
      </c>
      <c r="E1546">
        <v>2599</v>
      </c>
      <c r="F1546">
        <v>2630</v>
      </c>
      <c r="G1546">
        <v>400</v>
      </c>
      <c r="H1546" t="s">
        <v>981</v>
      </c>
      <c r="I1546">
        <v>9024</v>
      </c>
      <c r="J1546" t="s">
        <v>1642</v>
      </c>
      <c r="K1546" t="s">
        <v>1065</v>
      </c>
      <c r="L1546">
        <v>1272</v>
      </c>
      <c r="M1546">
        <v>1295</v>
      </c>
      <c r="N1546">
        <v>800</v>
      </c>
      <c r="O1546" t="s">
        <v>984</v>
      </c>
      <c r="P1546">
        <v>0.78512677548440402</v>
      </c>
      <c r="Q1546">
        <v>0.872804520741852</v>
      </c>
      <c r="R1546">
        <v>0.45504925587447198</v>
      </c>
      <c r="S1546" s="15">
        <v>8.5623682517615193E-2</v>
      </c>
      <c r="T1546">
        <v>1.8724186947219801</v>
      </c>
      <c r="U1546">
        <v>1.8724186947219801</v>
      </c>
      <c r="V1546">
        <v>2.0925378901905298</v>
      </c>
      <c r="W1546">
        <v>11.27</v>
      </c>
      <c r="X1546">
        <v>1.52</v>
      </c>
      <c r="Y1546">
        <v>199254</v>
      </c>
      <c r="Z1546">
        <v>15327</v>
      </c>
      <c r="AA1546">
        <v>0.91</v>
      </c>
      <c r="AB1546">
        <v>13</v>
      </c>
      <c r="AC1546">
        <v>8</v>
      </c>
      <c r="AD1546">
        <v>5</v>
      </c>
      <c r="AE1546">
        <v>61.54</v>
      </c>
      <c r="AF1546">
        <v>11</v>
      </c>
      <c r="AG1546">
        <v>8</v>
      </c>
      <c r="AH1546">
        <v>2</v>
      </c>
      <c r="AI1546">
        <v>3</v>
      </c>
    </row>
    <row r="1547" spans="1:35" x14ac:dyDescent="0.2">
      <c r="A1547" s="102">
        <v>3052</v>
      </c>
      <c r="B1547">
        <v>4042</v>
      </c>
      <c r="C1547" t="s">
        <v>1208</v>
      </c>
      <c r="D1547" t="s">
        <v>1003</v>
      </c>
      <c r="E1547">
        <v>1394</v>
      </c>
      <c r="F1547">
        <v>1394</v>
      </c>
      <c r="G1547">
        <v>700</v>
      </c>
      <c r="H1547" t="s">
        <v>981</v>
      </c>
      <c r="I1547">
        <v>8306</v>
      </c>
      <c r="J1547" t="s">
        <v>1123</v>
      </c>
      <c r="K1547" t="s">
        <v>1024</v>
      </c>
      <c r="L1547">
        <v>409</v>
      </c>
      <c r="M1547">
        <v>407.4</v>
      </c>
      <c r="N1547">
        <v>2400</v>
      </c>
      <c r="O1547" t="s">
        <v>984</v>
      </c>
      <c r="P1547">
        <v>0.85991583099532798</v>
      </c>
      <c r="Q1547">
        <v>0.89451447931622596</v>
      </c>
      <c r="R1547">
        <v>0.29499102667100702</v>
      </c>
      <c r="S1547">
        <v>5.5034979770198798E-2</v>
      </c>
      <c r="T1547">
        <v>2.6429528662609401</v>
      </c>
      <c r="U1547">
        <v>2.6429528662609401</v>
      </c>
      <c r="V1547">
        <v>2.9986425786373498</v>
      </c>
      <c r="W1547">
        <v>13.2</v>
      </c>
      <c r="X1547">
        <v>0.2</v>
      </c>
      <c r="Y1547">
        <v>199233</v>
      </c>
      <c r="Z1547">
        <v>9487</v>
      </c>
      <c r="AA1547">
        <v>0.49</v>
      </c>
      <c r="AB1547">
        <v>21</v>
      </c>
      <c r="AC1547">
        <v>13</v>
      </c>
      <c r="AD1547">
        <v>8</v>
      </c>
      <c r="AE1547">
        <v>61.9</v>
      </c>
      <c r="AF1547">
        <v>13</v>
      </c>
      <c r="AG1547">
        <v>9</v>
      </c>
      <c r="AH1547">
        <v>3</v>
      </c>
      <c r="AI1547">
        <v>9</v>
      </c>
    </row>
    <row r="1548" spans="1:35" x14ac:dyDescent="0.2">
      <c r="A1548" s="102">
        <v>1542</v>
      </c>
      <c r="B1548">
        <v>7164</v>
      </c>
      <c r="C1548" t="s">
        <v>1136</v>
      </c>
      <c r="D1548" t="s">
        <v>987</v>
      </c>
      <c r="E1548">
        <v>3500</v>
      </c>
      <c r="F1548">
        <v>3520</v>
      </c>
      <c r="G1548">
        <v>300</v>
      </c>
      <c r="H1548" t="s">
        <v>981</v>
      </c>
      <c r="I1548">
        <v>8316</v>
      </c>
      <c r="J1548" t="s">
        <v>1145</v>
      </c>
      <c r="K1548" t="s">
        <v>1024</v>
      </c>
      <c r="L1548">
        <v>2802</v>
      </c>
      <c r="M1548">
        <v>2805.5</v>
      </c>
      <c r="N1548">
        <v>400</v>
      </c>
      <c r="O1548" t="s">
        <v>984</v>
      </c>
      <c r="P1548">
        <v>0.90976244421631103</v>
      </c>
      <c r="Q1548">
        <v>0.93033216719190603</v>
      </c>
      <c r="R1548">
        <v>6.0903649500554997E-2</v>
      </c>
      <c r="S1548">
        <v>9.6881579876373497E-2</v>
      </c>
      <c r="T1548">
        <v>1.0716196848049</v>
      </c>
      <c r="U1548">
        <v>1.0716196848049</v>
      </c>
      <c r="V1548">
        <v>1.34518952573494</v>
      </c>
      <c r="W1548">
        <v>6.23</v>
      </c>
      <c r="X1548">
        <v>6.27</v>
      </c>
      <c r="Y1548">
        <v>199215</v>
      </c>
      <c r="Z1548">
        <v>15324</v>
      </c>
      <c r="AA1548">
        <v>0.77</v>
      </c>
      <c r="AB1548">
        <v>13</v>
      </c>
      <c r="AC1548">
        <v>7</v>
      </c>
      <c r="AD1548">
        <v>6</v>
      </c>
      <c r="AE1548">
        <v>53.85</v>
      </c>
      <c r="AF1548">
        <v>13</v>
      </c>
      <c r="AG1548">
        <v>6</v>
      </c>
      <c r="AH1548">
        <v>2</v>
      </c>
      <c r="AI1548">
        <v>5</v>
      </c>
    </row>
    <row r="1549" spans="1:35" x14ac:dyDescent="0.2">
      <c r="A1549" s="102">
        <v>446</v>
      </c>
      <c r="B1549">
        <v>3865</v>
      </c>
      <c r="C1549" t="s">
        <v>934</v>
      </c>
      <c r="D1549" t="s">
        <v>1143</v>
      </c>
      <c r="E1549">
        <v>390</v>
      </c>
      <c r="F1549">
        <v>391</v>
      </c>
      <c r="G1549">
        <v>2700</v>
      </c>
      <c r="H1549" t="s">
        <v>984</v>
      </c>
      <c r="I1549">
        <v>9716</v>
      </c>
      <c r="J1549" t="s">
        <v>1128</v>
      </c>
      <c r="K1549" t="s">
        <v>993</v>
      </c>
      <c r="L1549">
        <v>868</v>
      </c>
      <c r="M1549">
        <v>867</v>
      </c>
      <c r="N1549">
        <v>1200</v>
      </c>
      <c r="O1549" t="s">
        <v>981</v>
      </c>
      <c r="P1549">
        <v>0.805623419485198</v>
      </c>
      <c r="Q1549">
        <v>0.95560362514516295</v>
      </c>
      <c r="R1549">
        <v>0.48963336396975599</v>
      </c>
      <c r="S1549">
        <v>4.6702945991730901E-2</v>
      </c>
      <c r="T1549">
        <v>-0.25543756804776102</v>
      </c>
      <c r="U1549">
        <v>0.25543756804776102</v>
      </c>
      <c r="V1549">
        <v>1.2197123865279901E-2</v>
      </c>
      <c r="W1549">
        <v>-2.76</v>
      </c>
      <c r="X1549">
        <v>1.47</v>
      </c>
      <c r="Y1549">
        <v>198770</v>
      </c>
      <c r="Z1549">
        <v>8642</v>
      </c>
      <c r="AA1549">
        <v>0.4</v>
      </c>
      <c r="AB1549">
        <v>23</v>
      </c>
      <c r="AC1549">
        <v>12</v>
      </c>
      <c r="AD1549">
        <v>11</v>
      </c>
      <c r="AE1549">
        <v>52.17</v>
      </c>
      <c r="AF1549">
        <v>8</v>
      </c>
      <c r="AG1549">
        <v>12</v>
      </c>
      <c r="AH1549">
        <v>9</v>
      </c>
      <c r="AI1549">
        <v>2</v>
      </c>
    </row>
    <row r="1550" spans="1:35" x14ac:dyDescent="0.2">
      <c r="A1550" s="102">
        <v>1001</v>
      </c>
      <c r="B1550">
        <v>6501</v>
      </c>
      <c r="C1550" t="s">
        <v>1115</v>
      </c>
      <c r="D1550" t="s">
        <v>986</v>
      </c>
      <c r="E1550">
        <v>3077</v>
      </c>
      <c r="F1550">
        <v>3109</v>
      </c>
      <c r="G1550">
        <v>300</v>
      </c>
      <c r="H1550" t="s">
        <v>984</v>
      </c>
      <c r="I1550">
        <v>8850</v>
      </c>
      <c r="J1550" t="s">
        <v>1485</v>
      </c>
      <c r="K1550" t="s">
        <v>1000</v>
      </c>
      <c r="L1550">
        <v>1977</v>
      </c>
      <c r="M1550">
        <v>2027</v>
      </c>
      <c r="N1550">
        <v>500</v>
      </c>
      <c r="O1550" t="s">
        <v>981</v>
      </c>
      <c r="P1550">
        <v>0.929893710408916</v>
      </c>
      <c r="Q1550">
        <v>0.94086593742677804</v>
      </c>
      <c r="R1550">
        <v>0.12768996842314301</v>
      </c>
      <c r="S1550">
        <v>2.8391208038346698E-2</v>
      </c>
      <c r="T1550">
        <v>-0.62928635845085401</v>
      </c>
      <c r="U1550">
        <v>0.62928635845085401</v>
      </c>
      <c r="V1550">
        <v>0.26765633949879403</v>
      </c>
      <c r="W1550">
        <v>-2.56</v>
      </c>
      <c r="X1550">
        <v>8.66</v>
      </c>
      <c r="Y1550">
        <v>198754</v>
      </c>
      <c r="Z1550">
        <v>15289</v>
      </c>
      <c r="AA1550">
        <v>0.92</v>
      </c>
      <c r="AB1550">
        <v>13</v>
      </c>
      <c r="AC1550">
        <v>8</v>
      </c>
      <c r="AD1550">
        <v>5</v>
      </c>
      <c r="AE1550">
        <v>61.54</v>
      </c>
      <c r="AF1550">
        <v>11</v>
      </c>
      <c r="AG1550">
        <v>6</v>
      </c>
      <c r="AH1550">
        <v>2</v>
      </c>
      <c r="AI1550">
        <v>5</v>
      </c>
    </row>
    <row r="1551" spans="1:35" x14ac:dyDescent="0.2">
      <c r="A1551" s="102">
        <v>460</v>
      </c>
      <c r="B1551">
        <v>4208</v>
      </c>
      <c r="C1551" t="s">
        <v>1120</v>
      </c>
      <c r="D1551" t="s">
        <v>1003</v>
      </c>
      <c r="E1551">
        <v>1716</v>
      </c>
      <c r="F1551">
        <v>1689</v>
      </c>
      <c r="G1551">
        <v>500</v>
      </c>
      <c r="H1551" t="s">
        <v>984</v>
      </c>
      <c r="I1551">
        <v>6361</v>
      </c>
      <c r="J1551" t="s">
        <v>615</v>
      </c>
      <c r="K1551" t="s">
        <v>992</v>
      </c>
      <c r="L1551">
        <v>2330</v>
      </c>
      <c r="M1551">
        <v>2265</v>
      </c>
      <c r="N1551">
        <v>400</v>
      </c>
      <c r="O1551" t="s">
        <v>981</v>
      </c>
      <c r="P1551">
        <v>0.95869974886245302</v>
      </c>
      <c r="Q1551">
        <v>0.95530445674041498</v>
      </c>
      <c r="R1551">
        <v>0.257032094296752</v>
      </c>
      <c r="S1551">
        <v>3.9507647418429203E-3</v>
      </c>
      <c r="T1551">
        <v>-0.29391376615689202</v>
      </c>
      <c r="U1551">
        <v>0.29391376615689202</v>
      </c>
      <c r="V1551">
        <v>0.33457311988434202</v>
      </c>
      <c r="W1551">
        <v>-1.8</v>
      </c>
      <c r="X1551">
        <v>6.79</v>
      </c>
      <c r="Y1551">
        <v>198715</v>
      </c>
      <c r="Z1551">
        <v>16560</v>
      </c>
      <c r="AA1551">
        <v>0.95</v>
      </c>
      <c r="AB1551">
        <v>12</v>
      </c>
      <c r="AC1551">
        <v>8</v>
      </c>
      <c r="AD1551">
        <v>4</v>
      </c>
      <c r="AE1551">
        <v>66.67</v>
      </c>
      <c r="AF1551">
        <v>12</v>
      </c>
      <c r="AG1551">
        <v>5</v>
      </c>
      <c r="AH1551">
        <v>1</v>
      </c>
      <c r="AI1551">
        <v>6</v>
      </c>
    </row>
    <row r="1552" spans="1:35" x14ac:dyDescent="0.2">
      <c r="A1552" s="102">
        <v>3693</v>
      </c>
      <c r="B1552">
        <v>1835</v>
      </c>
      <c r="C1552" t="s">
        <v>873</v>
      </c>
      <c r="D1552" t="s">
        <v>990</v>
      </c>
      <c r="E1552">
        <v>2700</v>
      </c>
      <c r="F1552">
        <v>2700</v>
      </c>
      <c r="G1552">
        <v>400</v>
      </c>
      <c r="H1552" t="s">
        <v>981</v>
      </c>
      <c r="I1552">
        <v>4204</v>
      </c>
      <c r="J1552" t="s">
        <v>226</v>
      </c>
      <c r="K1552" t="s">
        <v>1003</v>
      </c>
      <c r="L1552">
        <v>1337</v>
      </c>
      <c r="M1552">
        <v>1364</v>
      </c>
      <c r="N1552">
        <v>800</v>
      </c>
      <c r="O1552" t="s">
        <v>984</v>
      </c>
      <c r="P1552">
        <v>0.60462602394200204</v>
      </c>
      <c r="Q1552">
        <v>0.87622054036986097</v>
      </c>
      <c r="R1552">
        <v>8.3164861777546006E-2</v>
      </c>
      <c r="S1552">
        <v>8.2820811311797998E-2</v>
      </c>
      <c r="T1552">
        <v>0.39415757690826098</v>
      </c>
      <c r="U1552">
        <v>0.39415757690826098</v>
      </c>
      <c r="V1552">
        <v>0.86773351383805497</v>
      </c>
      <c r="W1552">
        <v>3.34</v>
      </c>
      <c r="X1552">
        <v>1.04</v>
      </c>
      <c r="Y1552">
        <v>198670</v>
      </c>
      <c r="Z1552">
        <v>11037</v>
      </c>
      <c r="AA1552">
        <v>0.56000000000000005</v>
      </c>
      <c r="AB1552">
        <v>18</v>
      </c>
      <c r="AC1552">
        <v>8</v>
      </c>
      <c r="AD1552">
        <v>10</v>
      </c>
      <c r="AE1552">
        <v>44.44</v>
      </c>
      <c r="AF1552">
        <v>11</v>
      </c>
      <c r="AG1552">
        <v>8</v>
      </c>
      <c r="AH1552">
        <v>4</v>
      </c>
      <c r="AI1552">
        <v>6</v>
      </c>
    </row>
    <row r="1553" spans="1:35" x14ac:dyDescent="0.2">
      <c r="A1553" s="102">
        <v>1779</v>
      </c>
      <c r="B1553">
        <v>1941</v>
      </c>
      <c r="C1553" t="s">
        <v>1269</v>
      </c>
      <c r="D1553" t="s">
        <v>990</v>
      </c>
      <c r="E1553">
        <v>2206</v>
      </c>
      <c r="F1553">
        <v>2222</v>
      </c>
      <c r="G1553">
        <v>400</v>
      </c>
      <c r="H1553" t="s">
        <v>984</v>
      </c>
      <c r="I1553">
        <v>6923</v>
      </c>
      <c r="J1553" t="s">
        <v>54</v>
      </c>
      <c r="K1553" t="s">
        <v>986</v>
      </c>
      <c r="L1553">
        <v>2424</v>
      </c>
      <c r="M1553">
        <v>2450</v>
      </c>
      <c r="N1553">
        <v>400</v>
      </c>
      <c r="O1553" t="s">
        <v>981</v>
      </c>
      <c r="P1553">
        <v>0.76014386670154499</v>
      </c>
      <c r="Q1553">
        <v>0.925131719529657</v>
      </c>
      <c r="R1553">
        <v>0.25000410068700502</v>
      </c>
      <c r="S1553">
        <v>6.4280409622581303E-3</v>
      </c>
      <c r="T1553">
        <v>-0.17121331008826901</v>
      </c>
      <c r="U1553">
        <v>0.17121331008826901</v>
      </c>
      <c r="V1553">
        <v>0.113710958795104</v>
      </c>
      <c r="W1553">
        <v>-1.48</v>
      </c>
      <c r="X1553">
        <v>9.31</v>
      </c>
      <c r="Y1553">
        <v>198585</v>
      </c>
      <c r="Z1553">
        <v>16549</v>
      </c>
      <c r="AA1553">
        <v>0.85</v>
      </c>
      <c r="AB1553">
        <v>12</v>
      </c>
      <c r="AC1553">
        <v>6</v>
      </c>
      <c r="AD1553">
        <v>6</v>
      </c>
      <c r="AE1553">
        <v>50</v>
      </c>
      <c r="AF1553">
        <v>11</v>
      </c>
      <c r="AG1553">
        <v>4</v>
      </c>
      <c r="AH1553">
        <v>2</v>
      </c>
      <c r="AI1553">
        <v>6</v>
      </c>
    </row>
    <row r="1554" spans="1:35" x14ac:dyDescent="0.2">
      <c r="A1554" s="102">
        <v>190</v>
      </c>
      <c r="B1554">
        <v>6141</v>
      </c>
      <c r="C1554" t="s">
        <v>1163</v>
      </c>
      <c r="D1554" t="s">
        <v>992</v>
      </c>
      <c r="E1554">
        <v>1172</v>
      </c>
      <c r="F1554">
        <v>1148</v>
      </c>
      <c r="G1554">
        <v>900</v>
      </c>
      <c r="H1554" t="s">
        <v>981</v>
      </c>
      <c r="I1554">
        <v>6473</v>
      </c>
      <c r="J1554" t="s">
        <v>878</v>
      </c>
      <c r="K1554" t="s">
        <v>992</v>
      </c>
      <c r="L1554">
        <v>753</v>
      </c>
      <c r="M1554">
        <v>755</v>
      </c>
      <c r="N1554">
        <v>1400</v>
      </c>
      <c r="O1554" t="s">
        <v>984</v>
      </c>
      <c r="P1554">
        <v>0.93930376173180996</v>
      </c>
      <c r="Q1554">
        <v>0.96517870973826903</v>
      </c>
      <c r="R1554">
        <v>4.7639801897918901E-2</v>
      </c>
      <c r="S1554" s="15">
        <v>4.8775690441265097E-2</v>
      </c>
      <c r="T1554">
        <v>2.3097508115632301</v>
      </c>
      <c r="U1554">
        <v>2.3097508115632301</v>
      </c>
      <c r="V1554">
        <v>2.4535303576541598</v>
      </c>
      <c r="W1554">
        <v>12.56</v>
      </c>
      <c r="X1554">
        <v>2.2999999999999998</v>
      </c>
      <c r="Y1554">
        <v>198529</v>
      </c>
      <c r="Z1554">
        <v>10449</v>
      </c>
      <c r="AA1554">
        <v>0.52</v>
      </c>
      <c r="AB1554">
        <v>19</v>
      </c>
      <c r="AC1554">
        <v>12</v>
      </c>
      <c r="AD1554">
        <v>7</v>
      </c>
      <c r="AE1554">
        <v>63.16</v>
      </c>
      <c r="AF1554">
        <v>11</v>
      </c>
      <c r="AG1554">
        <v>8</v>
      </c>
      <c r="AH1554">
        <v>4</v>
      </c>
      <c r="AI1554">
        <v>7</v>
      </c>
    </row>
    <row r="1555" spans="1:35" x14ac:dyDescent="0.2">
      <c r="A1555" s="102">
        <v>3650</v>
      </c>
      <c r="B1555">
        <v>4631</v>
      </c>
      <c r="C1555" t="s">
        <v>1183</v>
      </c>
      <c r="D1555" t="s">
        <v>1003</v>
      </c>
      <c r="E1555">
        <v>2599</v>
      </c>
      <c r="F1555">
        <v>2630</v>
      </c>
      <c r="G1555">
        <v>400</v>
      </c>
      <c r="H1555" t="s">
        <v>981</v>
      </c>
      <c r="I1555">
        <v>8801</v>
      </c>
      <c r="J1555" t="s">
        <v>1637</v>
      </c>
      <c r="K1555" t="s">
        <v>1000</v>
      </c>
      <c r="L1555">
        <v>1918.5</v>
      </c>
      <c r="M1555">
        <v>1927.5</v>
      </c>
      <c r="N1555">
        <v>500</v>
      </c>
      <c r="O1555" t="s">
        <v>984</v>
      </c>
      <c r="P1555">
        <v>0.82105257966215806</v>
      </c>
      <c r="Q1555">
        <v>0.87738879841855799</v>
      </c>
      <c r="R1555">
        <v>0.26778684001327002</v>
      </c>
      <c r="S1555">
        <v>6.7440180269019295E-2</v>
      </c>
      <c r="T1555">
        <v>1.7492070095968599</v>
      </c>
      <c r="U1555">
        <v>1.7492070095968599</v>
      </c>
      <c r="V1555">
        <v>1.7600053594077101</v>
      </c>
      <c r="W1555">
        <v>15.57</v>
      </c>
      <c r="X1555">
        <v>8.39</v>
      </c>
      <c r="Y1555">
        <v>198421</v>
      </c>
      <c r="Z1555">
        <v>14173</v>
      </c>
      <c r="AA1555">
        <v>0.7</v>
      </c>
      <c r="AB1555">
        <v>14</v>
      </c>
      <c r="AC1555">
        <v>8</v>
      </c>
      <c r="AD1555">
        <v>6</v>
      </c>
      <c r="AE1555">
        <v>57.14</v>
      </c>
      <c r="AF1555">
        <v>11</v>
      </c>
      <c r="AG1555">
        <v>6</v>
      </c>
      <c r="AH1555">
        <v>4</v>
      </c>
      <c r="AI1555">
        <v>4</v>
      </c>
    </row>
    <row r="1556" spans="1:35" x14ac:dyDescent="0.2">
      <c r="A1556" s="102">
        <v>2682</v>
      </c>
      <c r="B1556">
        <v>3632</v>
      </c>
      <c r="C1556" t="s">
        <v>1630</v>
      </c>
      <c r="D1556" t="s">
        <v>983</v>
      </c>
      <c r="E1556">
        <v>448</v>
      </c>
      <c r="F1556">
        <v>444</v>
      </c>
      <c r="G1556">
        <v>2300</v>
      </c>
      <c r="H1556" t="s">
        <v>981</v>
      </c>
      <c r="I1556">
        <v>8078</v>
      </c>
      <c r="J1556" t="s">
        <v>1307</v>
      </c>
      <c r="K1556" t="s">
        <v>988</v>
      </c>
      <c r="L1556">
        <v>1719</v>
      </c>
      <c r="M1556">
        <v>1710</v>
      </c>
      <c r="N1556">
        <v>600</v>
      </c>
      <c r="O1556" t="s">
        <v>984</v>
      </c>
      <c r="P1556">
        <v>0.71373926071684601</v>
      </c>
      <c r="Q1556">
        <v>0.90402257003842001</v>
      </c>
      <c r="R1556">
        <v>0.22025628213422599</v>
      </c>
      <c r="S1556">
        <v>6.6346132640108496E-2</v>
      </c>
      <c r="T1556">
        <v>1.1428173948685001</v>
      </c>
      <c r="U1556">
        <v>1.1428173948685001</v>
      </c>
      <c r="V1556">
        <v>1.1174591182703599</v>
      </c>
      <c r="W1556">
        <v>14.28</v>
      </c>
      <c r="X1556">
        <v>0.47</v>
      </c>
      <c r="Y1556">
        <v>198184</v>
      </c>
      <c r="Z1556">
        <v>9437</v>
      </c>
      <c r="AA1556">
        <v>0.75</v>
      </c>
      <c r="AB1556">
        <v>21</v>
      </c>
      <c r="AC1556">
        <v>13</v>
      </c>
      <c r="AD1556">
        <v>8</v>
      </c>
      <c r="AE1556">
        <v>61.9</v>
      </c>
      <c r="AF1556">
        <v>10</v>
      </c>
      <c r="AG1556">
        <v>10</v>
      </c>
      <c r="AH1556">
        <v>6</v>
      </c>
      <c r="AI1556">
        <v>5</v>
      </c>
    </row>
    <row r="1557" spans="1:35" x14ac:dyDescent="0.2">
      <c r="A1557" s="102">
        <v>1411</v>
      </c>
      <c r="B1557">
        <v>5711</v>
      </c>
      <c r="C1557" t="s">
        <v>1398</v>
      </c>
      <c r="D1557" t="s">
        <v>994</v>
      </c>
      <c r="E1557">
        <v>2248</v>
      </c>
      <c r="F1557">
        <v>2268</v>
      </c>
      <c r="G1557">
        <v>400</v>
      </c>
      <c r="H1557" t="s">
        <v>981</v>
      </c>
      <c r="I1557">
        <v>6395</v>
      </c>
      <c r="J1557" t="s">
        <v>1095</v>
      </c>
      <c r="K1557" t="s">
        <v>992</v>
      </c>
      <c r="L1557">
        <v>794</v>
      </c>
      <c r="M1557">
        <v>793</v>
      </c>
      <c r="N1557">
        <v>1100</v>
      </c>
      <c r="O1557" t="s">
        <v>984</v>
      </c>
      <c r="P1557">
        <v>0.961211586181416</v>
      </c>
      <c r="Q1557">
        <v>0.93283150768561496</v>
      </c>
      <c r="R1557">
        <v>0.321074069783779</v>
      </c>
      <c r="S1557">
        <v>6.37664508797679E-2</v>
      </c>
      <c r="T1557">
        <v>1.08773167809183</v>
      </c>
      <c r="U1557">
        <v>1.08773167809183</v>
      </c>
      <c r="V1557">
        <v>0.84375094263535699</v>
      </c>
      <c r="W1557">
        <v>3.32</v>
      </c>
      <c r="X1557">
        <v>3.85</v>
      </c>
      <c r="Y1557">
        <v>198128</v>
      </c>
      <c r="Z1557">
        <v>11007</v>
      </c>
      <c r="AA1557">
        <v>0.6</v>
      </c>
      <c r="AB1557">
        <v>18</v>
      </c>
      <c r="AC1557">
        <v>11</v>
      </c>
      <c r="AD1557">
        <v>7</v>
      </c>
      <c r="AE1557">
        <v>61.11</v>
      </c>
      <c r="AF1557">
        <v>13</v>
      </c>
      <c r="AG1557">
        <v>8</v>
      </c>
      <c r="AH1557">
        <v>6</v>
      </c>
      <c r="AI1557">
        <v>4</v>
      </c>
    </row>
    <row r="1558" spans="1:35" x14ac:dyDescent="0.2">
      <c r="A1558" s="102">
        <v>51</v>
      </c>
      <c r="B1558">
        <v>7186</v>
      </c>
      <c r="C1558" t="s">
        <v>461</v>
      </c>
      <c r="D1558" t="s">
        <v>1024</v>
      </c>
      <c r="E1558">
        <v>309</v>
      </c>
      <c r="F1558">
        <v>312</v>
      </c>
      <c r="G1558">
        <v>2800</v>
      </c>
      <c r="H1558" t="s">
        <v>981</v>
      </c>
      <c r="I1558">
        <v>8309</v>
      </c>
      <c r="J1558" t="s">
        <v>695</v>
      </c>
      <c r="K1558" t="s">
        <v>1024</v>
      </c>
      <c r="L1558">
        <v>2921</v>
      </c>
      <c r="M1558">
        <v>2892</v>
      </c>
      <c r="N1558">
        <v>300</v>
      </c>
      <c r="O1558" t="s">
        <v>984</v>
      </c>
      <c r="P1558">
        <v>0.95625709374810097</v>
      </c>
      <c r="Q1558">
        <v>0.975367914130855</v>
      </c>
      <c r="R1558">
        <v>1.4271002809464301E-2</v>
      </c>
      <c r="S1558">
        <v>8.3315526428861295E-2</v>
      </c>
      <c r="T1558">
        <v>1.6424894729219499</v>
      </c>
      <c r="U1558">
        <v>1.6424894729219499</v>
      </c>
      <c r="V1558">
        <v>1.0835267374819899</v>
      </c>
      <c r="W1558">
        <v>5.21</v>
      </c>
      <c r="X1558">
        <v>0.69</v>
      </c>
      <c r="Y1558">
        <v>198059</v>
      </c>
      <c r="Z1558">
        <v>9003</v>
      </c>
      <c r="AA1558">
        <v>0.53</v>
      </c>
      <c r="AB1558">
        <v>22</v>
      </c>
      <c r="AC1558">
        <v>11</v>
      </c>
      <c r="AD1558">
        <v>11</v>
      </c>
      <c r="AE1558">
        <v>50</v>
      </c>
      <c r="AF1558">
        <v>12</v>
      </c>
      <c r="AG1558">
        <v>7</v>
      </c>
      <c r="AH1558">
        <v>4</v>
      </c>
      <c r="AI1558">
        <v>11</v>
      </c>
    </row>
    <row r="1559" spans="1:35" x14ac:dyDescent="0.2">
      <c r="A1559" s="102">
        <v>1581</v>
      </c>
      <c r="B1559">
        <v>4553</v>
      </c>
      <c r="C1559" t="s">
        <v>935</v>
      </c>
      <c r="D1559" t="s">
        <v>1001</v>
      </c>
      <c r="E1559">
        <v>2116</v>
      </c>
      <c r="F1559">
        <v>2180</v>
      </c>
      <c r="G1559">
        <v>400</v>
      </c>
      <c r="H1559" t="s">
        <v>981</v>
      </c>
      <c r="I1559">
        <v>9928</v>
      </c>
      <c r="J1559" t="s">
        <v>845</v>
      </c>
      <c r="K1559" t="s">
        <v>983</v>
      </c>
      <c r="L1559">
        <v>2277</v>
      </c>
      <c r="M1559">
        <v>2354</v>
      </c>
      <c r="N1559">
        <v>400</v>
      </c>
      <c r="O1559" t="s">
        <v>984</v>
      </c>
      <c r="P1559">
        <v>0.68733006895355497</v>
      </c>
      <c r="Q1559">
        <v>0.92938833456390602</v>
      </c>
      <c r="R1559">
        <v>7.71999651961153E-2</v>
      </c>
      <c r="S1559">
        <v>5.0322041478807799E-3</v>
      </c>
      <c r="T1559">
        <v>0.98284250250960303</v>
      </c>
      <c r="U1559">
        <v>0.98284250250960303</v>
      </c>
      <c r="V1559">
        <v>1.5190252853744499</v>
      </c>
      <c r="W1559">
        <v>4.83</v>
      </c>
      <c r="X1559">
        <v>7.39</v>
      </c>
      <c r="Y1559">
        <v>197791</v>
      </c>
      <c r="Z1559">
        <v>16483</v>
      </c>
      <c r="AA1559">
        <v>0.9</v>
      </c>
      <c r="AB1559">
        <v>12</v>
      </c>
      <c r="AC1559">
        <v>7</v>
      </c>
      <c r="AD1559">
        <v>5</v>
      </c>
      <c r="AE1559">
        <v>58.33</v>
      </c>
      <c r="AF1559">
        <v>10</v>
      </c>
      <c r="AG1559">
        <v>6</v>
      </c>
      <c r="AH1559">
        <v>3</v>
      </c>
      <c r="AI1559">
        <v>3</v>
      </c>
    </row>
    <row r="1560" spans="1:35" x14ac:dyDescent="0.2">
      <c r="A1560" s="102">
        <v>2364</v>
      </c>
      <c r="B1560">
        <v>4114</v>
      </c>
      <c r="C1560" t="s">
        <v>1088</v>
      </c>
      <c r="D1560" t="s">
        <v>1003</v>
      </c>
      <c r="E1560">
        <v>5540</v>
      </c>
      <c r="F1560">
        <v>5430</v>
      </c>
      <c r="G1560">
        <v>200</v>
      </c>
      <c r="H1560" t="s">
        <v>981</v>
      </c>
      <c r="I1560">
        <v>6395</v>
      </c>
      <c r="J1560" t="s">
        <v>1095</v>
      </c>
      <c r="K1560" t="s">
        <v>992</v>
      </c>
      <c r="L1560">
        <v>794</v>
      </c>
      <c r="M1560">
        <v>793</v>
      </c>
      <c r="N1560">
        <v>1400</v>
      </c>
      <c r="O1560" t="s">
        <v>984</v>
      </c>
      <c r="P1560">
        <v>0.87757426659010196</v>
      </c>
      <c r="Q1560">
        <v>0.91141563209821397</v>
      </c>
      <c r="R1560" s="15">
        <v>1.09039352181664E-2</v>
      </c>
      <c r="S1560">
        <v>4.4853226082638399E-2</v>
      </c>
      <c r="T1560">
        <v>1.2014895019842999</v>
      </c>
      <c r="U1560">
        <v>1.2014895019842999</v>
      </c>
      <c r="V1560">
        <v>1.5162409888552799</v>
      </c>
      <c r="W1560">
        <v>6.42</v>
      </c>
      <c r="X1560">
        <v>2.23</v>
      </c>
      <c r="Y1560">
        <v>197760</v>
      </c>
      <c r="Z1560">
        <v>10408</v>
      </c>
      <c r="AA1560">
        <v>0.81</v>
      </c>
      <c r="AB1560">
        <v>19</v>
      </c>
      <c r="AC1560">
        <v>12</v>
      </c>
      <c r="AD1560">
        <v>7</v>
      </c>
      <c r="AE1560">
        <v>63.16</v>
      </c>
      <c r="AF1560">
        <v>10</v>
      </c>
      <c r="AG1560">
        <v>8</v>
      </c>
      <c r="AH1560">
        <v>3</v>
      </c>
      <c r="AI1560">
        <v>8</v>
      </c>
    </row>
    <row r="1561" spans="1:35" x14ac:dyDescent="0.2">
      <c r="A1561" s="102">
        <v>1298</v>
      </c>
      <c r="B1561">
        <v>6141</v>
      </c>
      <c r="C1561" t="s">
        <v>1163</v>
      </c>
      <c r="D1561" t="s">
        <v>992</v>
      </c>
      <c r="E1561">
        <v>1172</v>
      </c>
      <c r="F1561">
        <v>1148</v>
      </c>
      <c r="G1561">
        <v>900</v>
      </c>
      <c r="H1561" t="s">
        <v>981</v>
      </c>
      <c r="I1561">
        <v>7278</v>
      </c>
      <c r="J1561" t="s">
        <v>42</v>
      </c>
      <c r="K1561" t="s">
        <v>996</v>
      </c>
      <c r="L1561">
        <v>1575</v>
      </c>
      <c r="M1561">
        <v>1549</v>
      </c>
      <c r="N1561">
        <v>700</v>
      </c>
      <c r="O1561" t="s">
        <v>984</v>
      </c>
      <c r="P1561">
        <v>0.917977038328184</v>
      </c>
      <c r="Q1561">
        <v>0.93504585034980503</v>
      </c>
      <c r="R1561">
        <v>0.116192934949164</v>
      </c>
      <c r="S1561">
        <v>8.4630899353181799E-2</v>
      </c>
      <c r="T1561">
        <v>1.59763095043486</v>
      </c>
      <c r="U1561">
        <v>1.59763095043486</v>
      </c>
      <c r="V1561">
        <v>1.5985647304428701</v>
      </c>
      <c r="W1561">
        <v>12.74</v>
      </c>
      <c r="X1561">
        <v>4.71</v>
      </c>
      <c r="Y1561">
        <v>197623</v>
      </c>
      <c r="Z1561">
        <v>8234</v>
      </c>
      <c r="AA1561">
        <v>0.52</v>
      </c>
      <c r="AB1561">
        <v>24</v>
      </c>
      <c r="AC1561">
        <v>13</v>
      </c>
      <c r="AD1561">
        <v>11</v>
      </c>
      <c r="AE1561">
        <v>54.17</v>
      </c>
      <c r="AF1561">
        <v>9</v>
      </c>
      <c r="AG1561">
        <v>12</v>
      </c>
      <c r="AH1561">
        <v>9</v>
      </c>
      <c r="AI1561">
        <v>3</v>
      </c>
    </row>
    <row r="1562" spans="1:35" x14ac:dyDescent="0.2">
      <c r="A1562" s="102">
        <v>1757</v>
      </c>
      <c r="B1562">
        <v>6923</v>
      </c>
      <c r="C1562" t="s">
        <v>54</v>
      </c>
      <c r="D1562" t="s">
        <v>986</v>
      </c>
      <c r="E1562">
        <v>2424</v>
      </c>
      <c r="F1562">
        <v>2450</v>
      </c>
      <c r="G1562">
        <v>400</v>
      </c>
      <c r="H1562" t="s">
        <v>981</v>
      </c>
      <c r="I1562">
        <v>8795</v>
      </c>
      <c r="J1562" t="s">
        <v>1178</v>
      </c>
      <c r="K1562" t="s">
        <v>1111</v>
      </c>
      <c r="L1562">
        <v>807</v>
      </c>
      <c r="M1562">
        <v>834</v>
      </c>
      <c r="N1562">
        <v>1200</v>
      </c>
      <c r="O1562" t="s">
        <v>984</v>
      </c>
      <c r="P1562">
        <v>0.85823193974462597</v>
      </c>
      <c r="Q1562">
        <v>0.92563378655283401</v>
      </c>
      <c r="R1562">
        <v>0.37490987668354597</v>
      </c>
      <c r="S1562">
        <v>6.6914726442936098E-2</v>
      </c>
      <c r="T1562">
        <v>2.44722514550417</v>
      </c>
      <c r="U1562">
        <v>2.44722514550417</v>
      </c>
      <c r="V1562">
        <v>2.0961647086478501</v>
      </c>
      <c r="W1562">
        <v>13.61</v>
      </c>
      <c r="X1562">
        <v>2.12</v>
      </c>
      <c r="Y1562">
        <v>197585</v>
      </c>
      <c r="Z1562">
        <v>10399</v>
      </c>
      <c r="AA1562">
        <v>0.63</v>
      </c>
      <c r="AB1562">
        <v>19</v>
      </c>
      <c r="AC1562">
        <v>10</v>
      </c>
      <c r="AD1562">
        <v>9</v>
      </c>
      <c r="AE1562">
        <v>52.63</v>
      </c>
      <c r="AF1562">
        <v>12</v>
      </c>
      <c r="AG1562">
        <v>8</v>
      </c>
      <c r="AH1562">
        <v>5</v>
      </c>
      <c r="AI1562">
        <v>6</v>
      </c>
    </row>
    <row r="1563" spans="1:35" x14ac:dyDescent="0.2">
      <c r="A1563" s="102">
        <v>2337</v>
      </c>
      <c r="B1563">
        <v>1893</v>
      </c>
      <c r="C1563" t="s">
        <v>1286</v>
      </c>
      <c r="D1563" t="s">
        <v>990</v>
      </c>
      <c r="E1563">
        <v>547</v>
      </c>
      <c r="F1563">
        <v>550</v>
      </c>
      <c r="G1563">
        <v>1800</v>
      </c>
      <c r="H1563" t="s">
        <v>981</v>
      </c>
      <c r="I1563">
        <v>4613</v>
      </c>
      <c r="J1563" t="s">
        <v>223</v>
      </c>
      <c r="K1563" t="s">
        <v>1003</v>
      </c>
      <c r="L1563">
        <v>2053</v>
      </c>
      <c r="M1563">
        <v>2016</v>
      </c>
      <c r="N1563">
        <v>500</v>
      </c>
      <c r="O1563" t="s">
        <v>984</v>
      </c>
      <c r="P1563">
        <v>0.63670472931671196</v>
      </c>
      <c r="Q1563">
        <v>0.91201156025417196</v>
      </c>
      <c r="R1563">
        <v>0.48840860020537302</v>
      </c>
      <c r="S1563">
        <v>1.6056408680231699E-4</v>
      </c>
      <c r="T1563">
        <v>1.1329506963982501</v>
      </c>
      <c r="U1563">
        <v>1.1329506963982501</v>
      </c>
      <c r="V1563">
        <v>0.55440530901033203</v>
      </c>
      <c r="W1563">
        <v>6.86</v>
      </c>
      <c r="X1563">
        <v>1.79</v>
      </c>
      <c r="Y1563">
        <v>197567</v>
      </c>
      <c r="Z1563">
        <v>9408</v>
      </c>
      <c r="AA1563">
        <v>0.48</v>
      </c>
      <c r="AB1563">
        <v>21</v>
      </c>
      <c r="AC1563">
        <v>11</v>
      </c>
      <c r="AD1563">
        <v>10</v>
      </c>
      <c r="AE1563">
        <v>52.38</v>
      </c>
      <c r="AF1563">
        <v>10</v>
      </c>
      <c r="AG1563">
        <v>10</v>
      </c>
      <c r="AH1563">
        <v>7</v>
      </c>
      <c r="AI1563">
        <v>4</v>
      </c>
    </row>
    <row r="1564" spans="1:35" x14ac:dyDescent="0.2">
      <c r="A1564" s="102">
        <v>657</v>
      </c>
      <c r="B1564">
        <v>6995</v>
      </c>
      <c r="C1564" t="s">
        <v>47</v>
      </c>
      <c r="D1564" t="s">
        <v>996</v>
      </c>
      <c r="E1564">
        <v>1400</v>
      </c>
      <c r="F1564">
        <v>1409</v>
      </c>
      <c r="G1564">
        <v>700</v>
      </c>
      <c r="H1564" t="s">
        <v>984</v>
      </c>
      <c r="I1564">
        <v>7453</v>
      </c>
      <c r="J1564" t="s">
        <v>50</v>
      </c>
      <c r="K1564" t="s">
        <v>1004</v>
      </c>
      <c r="L1564">
        <v>1455</v>
      </c>
      <c r="M1564">
        <v>1465</v>
      </c>
      <c r="N1564">
        <v>700</v>
      </c>
      <c r="O1564" t="s">
        <v>981</v>
      </c>
      <c r="P1564">
        <v>0.91675450784472301</v>
      </c>
      <c r="Q1564">
        <v>0.94991322160276304</v>
      </c>
      <c r="R1564">
        <v>0.26992384103268802</v>
      </c>
      <c r="S1564">
        <v>5.4873452043813498E-2</v>
      </c>
      <c r="T1564">
        <v>-1.74150933557753</v>
      </c>
      <c r="U1564">
        <v>1.74150933557753</v>
      </c>
      <c r="V1564">
        <v>1.6720057631765199</v>
      </c>
      <c r="W1564">
        <v>-13.03</v>
      </c>
      <c r="X1564">
        <v>3.82</v>
      </c>
      <c r="Y1564">
        <v>197540</v>
      </c>
      <c r="Z1564">
        <v>15195</v>
      </c>
      <c r="AA1564">
        <v>0.73</v>
      </c>
      <c r="AB1564">
        <v>13</v>
      </c>
      <c r="AC1564">
        <v>9</v>
      </c>
      <c r="AD1564">
        <v>4</v>
      </c>
      <c r="AE1564">
        <v>69.23</v>
      </c>
      <c r="AF1564">
        <v>10</v>
      </c>
      <c r="AG1564">
        <v>6</v>
      </c>
      <c r="AH1564">
        <v>4</v>
      </c>
      <c r="AI1564">
        <v>3</v>
      </c>
    </row>
    <row r="1565" spans="1:35" x14ac:dyDescent="0.2">
      <c r="A1565" s="102">
        <v>3718</v>
      </c>
      <c r="B1565">
        <v>3563</v>
      </c>
      <c r="C1565" t="s">
        <v>1129</v>
      </c>
      <c r="D1565" t="s">
        <v>1004</v>
      </c>
      <c r="E1565">
        <v>2025</v>
      </c>
      <c r="F1565">
        <v>1998</v>
      </c>
      <c r="G1565">
        <v>500</v>
      </c>
      <c r="H1565" t="s">
        <v>981</v>
      </c>
      <c r="I1565">
        <v>5486</v>
      </c>
      <c r="J1565" t="s">
        <v>593</v>
      </c>
      <c r="K1565" t="s">
        <v>1022</v>
      </c>
      <c r="L1565">
        <v>1036</v>
      </c>
      <c r="M1565">
        <v>1002</v>
      </c>
      <c r="N1565">
        <v>1000</v>
      </c>
      <c r="O1565" t="s">
        <v>984</v>
      </c>
      <c r="P1565">
        <v>0.67546708746601802</v>
      </c>
      <c r="Q1565">
        <v>0.87535650891347405</v>
      </c>
      <c r="R1565">
        <v>0.13813840160471799</v>
      </c>
      <c r="S1565">
        <v>9.7980374443925097E-3</v>
      </c>
      <c r="T1565">
        <v>2.8778740113891401</v>
      </c>
      <c r="U1565">
        <v>2.8778740113891401</v>
      </c>
      <c r="V1565">
        <v>2.8699419802223298</v>
      </c>
      <c r="W1565">
        <v>27.02</v>
      </c>
      <c r="X1565">
        <v>0.3</v>
      </c>
      <c r="Y1565">
        <v>197362</v>
      </c>
      <c r="Z1565">
        <v>7591</v>
      </c>
      <c r="AA1565">
        <v>0.39</v>
      </c>
      <c r="AB1565">
        <v>26</v>
      </c>
      <c r="AC1565">
        <v>15</v>
      </c>
      <c r="AD1565">
        <v>11</v>
      </c>
      <c r="AE1565">
        <v>57.69</v>
      </c>
      <c r="AF1565">
        <v>9</v>
      </c>
      <c r="AG1565">
        <v>13</v>
      </c>
      <c r="AH1565">
        <v>11</v>
      </c>
      <c r="AI1565">
        <v>2</v>
      </c>
    </row>
    <row r="1566" spans="1:35" x14ac:dyDescent="0.2">
      <c r="A1566" s="102">
        <v>87</v>
      </c>
      <c r="B1566">
        <v>7321</v>
      </c>
      <c r="C1566" t="s">
        <v>1131</v>
      </c>
      <c r="D1566" t="s">
        <v>1024</v>
      </c>
      <c r="E1566">
        <v>335</v>
      </c>
      <c r="F1566">
        <v>344</v>
      </c>
      <c r="G1566">
        <v>3000</v>
      </c>
      <c r="H1566" t="s">
        <v>984</v>
      </c>
      <c r="I1566">
        <v>8078</v>
      </c>
      <c r="J1566" t="s">
        <v>1307</v>
      </c>
      <c r="K1566" t="s">
        <v>988</v>
      </c>
      <c r="L1566">
        <v>1719</v>
      </c>
      <c r="M1566">
        <v>1710</v>
      </c>
      <c r="N1566">
        <v>600</v>
      </c>
      <c r="O1566" t="s">
        <v>981</v>
      </c>
      <c r="P1566">
        <v>0.95263432786551105</v>
      </c>
      <c r="Q1566">
        <v>0.97198088800014204</v>
      </c>
      <c r="R1566">
        <v>0.38956830997604802</v>
      </c>
      <c r="S1566">
        <v>3.3269793165395099E-2</v>
      </c>
      <c r="T1566">
        <v>-1.5843470365661401</v>
      </c>
      <c r="U1566">
        <v>1.5843470365661401</v>
      </c>
      <c r="V1566">
        <v>2.2223032725429501</v>
      </c>
      <c r="W1566">
        <v>-10.73</v>
      </c>
      <c r="X1566">
        <v>0.57999999999999996</v>
      </c>
      <c r="Y1566">
        <v>197285</v>
      </c>
      <c r="Z1566">
        <v>17935</v>
      </c>
      <c r="AA1566">
        <v>0.71</v>
      </c>
      <c r="AB1566">
        <v>11</v>
      </c>
      <c r="AC1566">
        <v>6</v>
      </c>
      <c r="AD1566">
        <v>5</v>
      </c>
      <c r="AE1566">
        <v>54.55</v>
      </c>
      <c r="AF1566">
        <v>9</v>
      </c>
      <c r="AG1566">
        <v>6</v>
      </c>
      <c r="AH1566">
        <v>3</v>
      </c>
      <c r="AI1566">
        <v>2</v>
      </c>
    </row>
    <row r="1567" spans="1:35" x14ac:dyDescent="0.2">
      <c r="A1567" s="102">
        <v>4078</v>
      </c>
      <c r="B1567">
        <v>4208</v>
      </c>
      <c r="C1567" t="s">
        <v>1120</v>
      </c>
      <c r="D1567" t="s">
        <v>1003</v>
      </c>
      <c r="E1567">
        <v>1716</v>
      </c>
      <c r="F1567">
        <v>1689</v>
      </c>
      <c r="G1567">
        <v>300</v>
      </c>
      <c r="H1567" t="s">
        <v>984</v>
      </c>
      <c r="I1567">
        <v>4507</v>
      </c>
      <c r="J1567" t="s">
        <v>1322</v>
      </c>
      <c r="K1567" t="s">
        <v>1001</v>
      </c>
      <c r="L1567">
        <v>5647</v>
      </c>
      <c r="M1567">
        <v>5623</v>
      </c>
      <c r="N1567">
        <v>100</v>
      </c>
      <c r="O1567" t="s">
        <v>981</v>
      </c>
      <c r="P1567">
        <v>0.84305677286957603</v>
      </c>
      <c r="Q1567">
        <v>0.862592355099149</v>
      </c>
      <c r="R1567">
        <v>0.49001119818623101</v>
      </c>
      <c r="S1567" s="15">
        <v>8.1151412274460294E-2</v>
      </c>
      <c r="T1567">
        <v>-1.24027550695022</v>
      </c>
      <c r="U1567">
        <v>1.24027550695022</v>
      </c>
      <c r="V1567">
        <v>1.3477065617667701</v>
      </c>
      <c r="W1567">
        <v>-7.13</v>
      </c>
      <c r="X1567">
        <v>9.89</v>
      </c>
      <c r="Y1567">
        <v>196867</v>
      </c>
      <c r="Z1567">
        <v>16406</v>
      </c>
      <c r="AA1567">
        <v>1.06</v>
      </c>
      <c r="AB1567">
        <v>12</v>
      </c>
      <c r="AC1567">
        <v>8</v>
      </c>
      <c r="AD1567">
        <v>4</v>
      </c>
      <c r="AE1567">
        <v>66.67</v>
      </c>
      <c r="AF1567">
        <v>9</v>
      </c>
      <c r="AG1567">
        <v>6</v>
      </c>
      <c r="AH1567">
        <v>2</v>
      </c>
      <c r="AI1567">
        <v>4</v>
      </c>
    </row>
    <row r="1568" spans="1:35" x14ac:dyDescent="0.2">
      <c r="A1568" s="102">
        <v>1676</v>
      </c>
      <c r="B1568">
        <v>1969</v>
      </c>
      <c r="C1568" t="s">
        <v>1254</v>
      </c>
      <c r="D1568" t="s">
        <v>990</v>
      </c>
      <c r="E1568">
        <v>1693</v>
      </c>
      <c r="F1568">
        <v>1678</v>
      </c>
      <c r="G1568">
        <v>600</v>
      </c>
      <c r="H1568" t="s">
        <v>981</v>
      </c>
      <c r="I1568">
        <v>6503</v>
      </c>
      <c r="J1568" t="s">
        <v>936</v>
      </c>
      <c r="K1568" t="s">
        <v>986</v>
      </c>
      <c r="L1568">
        <v>1310.5</v>
      </c>
      <c r="M1568">
        <v>1300</v>
      </c>
      <c r="N1568">
        <v>800</v>
      </c>
      <c r="O1568" t="s">
        <v>984</v>
      </c>
      <c r="P1568">
        <v>0.91798379947297304</v>
      </c>
      <c r="Q1568">
        <v>0.92769663605696395</v>
      </c>
      <c r="R1568">
        <v>3.0313759965370402E-3</v>
      </c>
      <c r="S1568">
        <v>2.91493519985726E-2</v>
      </c>
      <c r="T1568">
        <v>0.97890933846157402</v>
      </c>
      <c r="U1568">
        <v>0.97890933846157402</v>
      </c>
      <c r="V1568">
        <v>0.62825310478113205</v>
      </c>
      <c r="W1568">
        <v>3.12</v>
      </c>
      <c r="X1568">
        <v>3.3</v>
      </c>
      <c r="Y1568">
        <v>196806</v>
      </c>
      <c r="Z1568">
        <v>10934</v>
      </c>
      <c r="AA1568">
        <v>0.54</v>
      </c>
      <c r="AB1568">
        <v>18</v>
      </c>
      <c r="AC1568">
        <v>12</v>
      </c>
      <c r="AD1568">
        <v>6</v>
      </c>
      <c r="AE1568">
        <v>66.67</v>
      </c>
      <c r="AF1568">
        <v>14</v>
      </c>
      <c r="AG1568">
        <v>5</v>
      </c>
      <c r="AH1568">
        <v>3</v>
      </c>
      <c r="AI1568">
        <v>10</v>
      </c>
    </row>
    <row r="1569" spans="1:35" x14ac:dyDescent="0.2">
      <c r="A1569" s="102">
        <v>1933</v>
      </c>
      <c r="B1569">
        <v>4666</v>
      </c>
      <c r="C1569" t="s">
        <v>1479</v>
      </c>
      <c r="D1569" t="s">
        <v>1000</v>
      </c>
      <c r="E1569">
        <v>1891</v>
      </c>
      <c r="F1569">
        <v>1911</v>
      </c>
      <c r="G1569">
        <v>500</v>
      </c>
      <c r="H1569" t="s">
        <v>981</v>
      </c>
      <c r="I1569">
        <v>6501</v>
      </c>
      <c r="J1569" t="s">
        <v>1115</v>
      </c>
      <c r="K1569" t="s">
        <v>986</v>
      </c>
      <c r="L1569">
        <v>3077</v>
      </c>
      <c r="M1569">
        <v>3109</v>
      </c>
      <c r="N1569">
        <v>300</v>
      </c>
      <c r="O1569" t="s">
        <v>984</v>
      </c>
      <c r="P1569">
        <v>0.87749333069977298</v>
      </c>
      <c r="Q1569">
        <v>0.92198799983936597</v>
      </c>
      <c r="R1569">
        <v>0.42696673260658502</v>
      </c>
      <c r="S1569">
        <v>2.08633072287817E-2</v>
      </c>
      <c r="T1569">
        <v>0.67894010447384401</v>
      </c>
      <c r="U1569">
        <v>0.67894010447384401</v>
      </c>
      <c r="V1569">
        <v>0.65526283517980799</v>
      </c>
      <c r="W1569">
        <v>7.37</v>
      </c>
      <c r="X1569">
        <v>2.44</v>
      </c>
      <c r="Y1569">
        <v>196507</v>
      </c>
      <c r="Z1569">
        <v>19651</v>
      </c>
      <c r="AA1569">
        <v>1.1599999999999999</v>
      </c>
      <c r="AB1569">
        <v>10</v>
      </c>
      <c r="AC1569">
        <v>6</v>
      </c>
      <c r="AD1569">
        <v>4</v>
      </c>
      <c r="AE1569">
        <v>60</v>
      </c>
      <c r="AF1569">
        <v>13</v>
      </c>
      <c r="AG1569">
        <v>4</v>
      </c>
      <c r="AH1569">
        <v>2</v>
      </c>
      <c r="AI1569">
        <v>4</v>
      </c>
    </row>
    <row r="1570" spans="1:35" x14ac:dyDescent="0.2">
      <c r="A1570" s="102">
        <v>2218</v>
      </c>
      <c r="B1570">
        <v>3405</v>
      </c>
      <c r="C1570" t="s">
        <v>1397</v>
      </c>
      <c r="D1570" t="s">
        <v>1003</v>
      </c>
      <c r="E1570">
        <v>1061</v>
      </c>
      <c r="F1570">
        <v>1047</v>
      </c>
      <c r="G1570">
        <v>1000</v>
      </c>
      <c r="H1570" t="s">
        <v>984</v>
      </c>
      <c r="I1570">
        <v>6201</v>
      </c>
      <c r="J1570" t="s">
        <v>1259</v>
      </c>
      <c r="K1570" t="s">
        <v>996</v>
      </c>
      <c r="L1570">
        <v>5150</v>
      </c>
      <c r="M1570">
        <v>5200</v>
      </c>
      <c r="N1570">
        <v>200</v>
      </c>
      <c r="O1570" t="s">
        <v>981</v>
      </c>
      <c r="P1570">
        <v>0.91446593621029604</v>
      </c>
      <c r="Q1570">
        <v>0.91494359085361798</v>
      </c>
      <c r="R1570">
        <v>4.0552399791926402E-2</v>
      </c>
      <c r="S1570">
        <v>1.7371682039737001E-2</v>
      </c>
      <c r="T1570">
        <v>-0.70950139590771599</v>
      </c>
      <c r="U1570">
        <v>0.70950139590771599</v>
      </c>
      <c r="V1570">
        <v>0.39235418340932698</v>
      </c>
      <c r="W1570">
        <v>-2.99</v>
      </c>
      <c r="X1570">
        <v>0.67</v>
      </c>
      <c r="Y1570">
        <v>196325</v>
      </c>
      <c r="Z1570">
        <v>14023</v>
      </c>
      <c r="AA1570">
        <v>0.94</v>
      </c>
      <c r="AB1570">
        <v>14</v>
      </c>
      <c r="AC1570">
        <v>10</v>
      </c>
      <c r="AD1570">
        <v>4</v>
      </c>
      <c r="AE1570">
        <v>71.430000000000007</v>
      </c>
      <c r="AF1570">
        <v>14</v>
      </c>
      <c r="AG1570">
        <v>7</v>
      </c>
      <c r="AH1570">
        <v>2</v>
      </c>
      <c r="AI1570">
        <v>5</v>
      </c>
    </row>
    <row r="1571" spans="1:35" x14ac:dyDescent="0.2">
      <c r="A1571" s="102">
        <v>2259</v>
      </c>
      <c r="B1571">
        <v>4005</v>
      </c>
      <c r="C1571" t="s">
        <v>1166</v>
      </c>
      <c r="D1571" t="s">
        <v>1003</v>
      </c>
      <c r="E1571">
        <v>328</v>
      </c>
      <c r="F1571">
        <v>314</v>
      </c>
      <c r="G1571">
        <v>3500</v>
      </c>
      <c r="H1571" t="s">
        <v>984</v>
      </c>
      <c r="I1571">
        <v>7867</v>
      </c>
      <c r="J1571" t="s">
        <v>1291</v>
      </c>
      <c r="K1571" t="s">
        <v>1002</v>
      </c>
      <c r="L1571">
        <v>913</v>
      </c>
      <c r="M1571">
        <v>909</v>
      </c>
      <c r="N1571">
        <v>1200</v>
      </c>
      <c r="O1571" t="s">
        <v>981</v>
      </c>
      <c r="P1571">
        <v>0.88722559728168304</v>
      </c>
      <c r="Q1571">
        <v>0.91412695076780404</v>
      </c>
      <c r="R1571">
        <v>0.24286665483790701</v>
      </c>
      <c r="S1571">
        <v>8.7646764159898999E-2</v>
      </c>
      <c r="T1571">
        <v>-2.33733665284579</v>
      </c>
      <c r="U1571">
        <v>2.33733665284579</v>
      </c>
      <c r="V1571">
        <v>2.0657136588765601</v>
      </c>
      <c r="W1571">
        <v>-14.17</v>
      </c>
      <c r="X1571">
        <v>0.75</v>
      </c>
      <c r="Y1571">
        <v>196058</v>
      </c>
      <c r="Z1571">
        <v>15081</v>
      </c>
      <c r="AA1571">
        <v>0.72</v>
      </c>
      <c r="AB1571">
        <v>13</v>
      </c>
      <c r="AC1571">
        <v>7</v>
      </c>
      <c r="AD1571">
        <v>6</v>
      </c>
      <c r="AE1571">
        <v>53.85</v>
      </c>
      <c r="AF1571">
        <v>13</v>
      </c>
      <c r="AG1571">
        <v>5</v>
      </c>
      <c r="AH1571">
        <v>2</v>
      </c>
      <c r="AI1571">
        <v>6</v>
      </c>
    </row>
    <row r="1572" spans="1:35" x14ac:dyDescent="0.2">
      <c r="A1572" s="102">
        <v>3697</v>
      </c>
      <c r="B1572">
        <v>7224</v>
      </c>
      <c r="C1572" t="s">
        <v>639</v>
      </c>
      <c r="D1572" t="s">
        <v>996</v>
      </c>
      <c r="E1572">
        <v>1051</v>
      </c>
      <c r="F1572">
        <v>1032</v>
      </c>
      <c r="G1572">
        <v>900</v>
      </c>
      <c r="H1572" t="s">
        <v>984</v>
      </c>
      <c r="I1572">
        <v>7259</v>
      </c>
      <c r="J1572" t="s">
        <v>24</v>
      </c>
      <c r="K1572" t="s">
        <v>996</v>
      </c>
      <c r="L1572">
        <v>3130</v>
      </c>
      <c r="M1572">
        <v>3220</v>
      </c>
      <c r="N1572">
        <v>300</v>
      </c>
      <c r="O1572" t="s">
        <v>981</v>
      </c>
      <c r="P1572">
        <v>0.76072651932844804</v>
      </c>
      <c r="Q1572">
        <v>0.87600780421041302</v>
      </c>
      <c r="R1572" s="15">
        <v>0.12527561705516299</v>
      </c>
      <c r="S1572">
        <v>2.1076398289780199E-2</v>
      </c>
      <c r="T1572">
        <v>-1.83864841789253</v>
      </c>
      <c r="U1572">
        <v>1.83864841789253</v>
      </c>
      <c r="V1572">
        <v>1.2316529390212601</v>
      </c>
      <c r="W1572">
        <v>-18.559999999999999</v>
      </c>
      <c r="X1572">
        <v>3.85</v>
      </c>
      <c r="Y1572">
        <v>196035</v>
      </c>
      <c r="Z1572">
        <v>8168</v>
      </c>
      <c r="AA1572">
        <v>0.27</v>
      </c>
      <c r="AB1572">
        <v>24</v>
      </c>
      <c r="AC1572">
        <v>12</v>
      </c>
      <c r="AD1572">
        <v>12</v>
      </c>
      <c r="AE1572">
        <v>50</v>
      </c>
      <c r="AF1572">
        <v>10</v>
      </c>
      <c r="AG1572">
        <v>10</v>
      </c>
      <c r="AH1572">
        <v>8</v>
      </c>
      <c r="AI1572">
        <v>6</v>
      </c>
    </row>
    <row r="1573" spans="1:35" x14ac:dyDescent="0.2">
      <c r="A1573" s="102">
        <v>4002</v>
      </c>
      <c r="B1573">
        <v>3101</v>
      </c>
      <c r="C1573" t="s">
        <v>1205</v>
      </c>
      <c r="D1573" t="s">
        <v>1199</v>
      </c>
      <c r="E1573">
        <v>1455</v>
      </c>
      <c r="F1573">
        <v>1467</v>
      </c>
      <c r="G1573">
        <v>700</v>
      </c>
      <c r="H1573" t="s">
        <v>981</v>
      </c>
      <c r="I1573">
        <v>7267</v>
      </c>
      <c r="J1573" t="s">
        <v>57</v>
      </c>
      <c r="K1573" t="s">
        <v>996</v>
      </c>
      <c r="L1573">
        <v>2470</v>
      </c>
      <c r="M1573">
        <v>2487.5</v>
      </c>
      <c r="N1573">
        <v>400</v>
      </c>
      <c r="O1573" t="s">
        <v>984</v>
      </c>
      <c r="P1573">
        <v>0.77497317232657004</v>
      </c>
      <c r="Q1573">
        <v>0.86549158815863803</v>
      </c>
      <c r="R1573" s="15">
        <v>0.150500299460467</v>
      </c>
      <c r="S1573">
        <v>5.4278152699559101E-2</v>
      </c>
      <c r="T1573">
        <v>2.4464173317903999</v>
      </c>
      <c r="U1573">
        <v>2.4464173317903999</v>
      </c>
      <c r="V1573">
        <v>2.9683385454360498</v>
      </c>
      <c r="W1573">
        <v>15.31</v>
      </c>
      <c r="X1573">
        <v>3.21</v>
      </c>
      <c r="Y1573">
        <v>195624</v>
      </c>
      <c r="Z1573">
        <v>10868</v>
      </c>
      <c r="AA1573">
        <v>0.63</v>
      </c>
      <c r="AB1573">
        <v>18</v>
      </c>
      <c r="AC1573">
        <v>11</v>
      </c>
      <c r="AD1573">
        <v>7</v>
      </c>
      <c r="AE1573">
        <v>61.11</v>
      </c>
      <c r="AF1573">
        <v>11</v>
      </c>
      <c r="AG1573">
        <v>7</v>
      </c>
      <c r="AH1573">
        <v>5</v>
      </c>
      <c r="AI1573">
        <v>6</v>
      </c>
    </row>
    <row r="1574" spans="1:35" x14ac:dyDescent="0.2">
      <c r="A1574" s="102">
        <v>780</v>
      </c>
      <c r="B1574">
        <v>6269</v>
      </c>
      <c r="C1574" t="s">
        <v>1289</v>
      </c>
      <c r="D1574" t="s">
        <v>992</v>
      </c>
      <c r="E1574">
        <v>1396</v>
      </c>
      <c r="F1574">
        <v>1405</v>
      </c>
      <c r="G1574">
        <v>800</v>
      </c>
      <c r="H1574" t="s">
        <v>984</v>
      </c>
      <c r="I1574">
        <v>7012</v>
      </c>
      <c r="J1574" t="s">
        <v>1148</v>
      </c>
      <c r="K1574" t="s">
        <v>996</v>
      </c>
      <c r="L1574">
        <v>1509</v>
      </c>
      <c r="M1574">
        <v>1511</v>
      </c>
      <c r="N1574">
        <v>700</v>
      </c>
      <c r="O1574" t="s">
        <v>981</v>
      </c>
      <c r="P1574">
        <v>0.88545273532958502</v>
      </c>
      <c r="Q1574">
        <v>0.94639879851504505</v>
      </c>
      <c r="R1574">
        <v>0.494176247110172</v>
      </c>
      <c r="S1574">
        <v>3.7199661541849498E-2</v>
      </c>
      <c r="T1574">
        <v>-0.10770482886909701</v>
      </c>
      <c r="U1574">
        <v>0.10770482886909701</v>
      </c>
      <c r="V1574">
        <v>0.32991604284168902</v>
      </c>
      <c r="W1574">
        <v>-1.1299999999999999</v>
      </c>
      <c r="X1574">
        <v>6.27</v>
      </c>
      <c r="Y1574">
        <v>195502</v>
      </c>
      <c r="Z1574">
        <v>13033</v>
      </c>
      <c r="AA1574">
        <v>0.72</v>
      </c>
      <c r="AB1574">
        <v>15</v>
      </c>
      <c r="AC1574">
        <v>8</v>
      </c>
      <c r="AD1574">
        <v>7</v>
      </c>
      <c r="AE1574">
        <v>53.33</v>
      </c>
      <c r="AF1574">
        <v>11</v>
      </c>
      <c r="AG1574">
        <v>6</v>
      </c>
      <c r="AH1574">
        <v>4</v>
      </c>
      <c r="AI1574">
        <v>5</v>
      </c>
    </row>
    <row r="1575" spans="1:35" x14ac:dyDescent="0.2">
      <c r="A1575" s="102">
        <v>3313</v>
      </c>
      <c r="B1575">
        <v>7267</v>
      </c>
      <c r="C1575" t="s">
        <v>57</v>
      </c>
      <c r="D1575" t="s">
        <v>996</v>
      </c>
      <c r="E1575">
        <v>2470</v>
      </c>
      <c r="F1575">
        <v>2487.5</v>
      </c>
      <c r="G1575">
        <v>400</v>
      </c>
      <c r="H1575" t="s">
        <v>981</v>
      </c>
      <c r="I1575">
        <v>9142</v>
      </c>
      <c r="J1575" t="s">
        <v>741</v>
      </c>
      <c r="K1575" t="s">
        <v>1065</v>
      </c>
      <c r="L1575">
        <v>2927</v>
      </c>
      <c r="M1575">
        <v>2948</v>
      </c>
      <c r="N1575">
        <v>300</v>
      </c>
      <c r="O1575" t="s">
        <v>984</v>
      </c>
      <c r="P1575">
        <v>0.80677590347980699</v>
      </c>
      <c r="Q1575">
        <v>0.88790073574545902</v>
      </c>
      <c r="R1575">
        <v>0.29487591520141498</v>
      </c>
      <c r="S1575">
        <v>8.9752208692395405E-3</v>
      </c>
      <c r="T1575">
        <v>0.771335020015536</v>
      </c>
      <c r="U1575">
        <v>0.771335020015536</v>
      </c>
      <c r="V1575">
        <v>0.73381043826181502</v>
      </c>
      <c r="W1575">
        <v>3.49</v>
      </c>
      <c r="X1575">
        <v>12.51</v>
      </c>
      <c r="Y1575">
        <v>195262</v>
      </c>
      <c r="Z1575">
        <v>16272</v>
      </c>
      <c r="AA1575">
        <v>0.83</v>
      </c>
      <c r="AB1575">
        <v>12</v>
      </c>
      <c r="AC1575">
        <v>8</v>
      </c>
      <c r="AD1575">
        <v>4</v>
      </c>
      <c r="AE1575">
        <v>66.67</v>
      </c>
      <c r="AF1575">
        <v>11</v>
      </c>
      <c r="AG1575">
        <v>5</v>
      </c>
      <c r="AH1575">
        <v>2</v>
      </c>
      <c r="AI1575">
        <v>5</v>
      </c>
    </row>
    <row r="1576" spans="1:35" x14ac:dyDescent="0.2">
      <c r="A1576" s="102">
        <v>1436</v>
      </c>
      <c r="B1576">
        <v>3635</v>
      </c>
      <c r="C1576" t="s">
        <v>43</v>
      </c>
      <c r="D1576" t="s">
        <v>983</v>
      </c>
      <c r="E1576">
        <v>3100</v>
      </c>
      <c r="F1576">
        <v>3085</v>
      </c>
      <c r="G1576">
        <v>300</v>
      </c>
      <c r="H1576" t="s">
        <v>981</v>
      </c>
      <c r="I1576">
        <v>3938</v>
      </c>
      <c r="J1576" t="s">
        <v>1190</v>
      </c>
      <c r="K1576" t="s">
        <v>983</v>
      </c>
      <c r="L1576">
        <v>5320</v>
      </c>
      <c r="M1576">
        <v>5330</v>
      </c>
      <c r="N1576">
        <v>200</v>
      </c>
      <c r="O1576" t="s">
        <v>984</v>
      </c>
      <c r="P1576">
        <v>0.72959103950569704</v>
      </c>
      <c r="Q1576">
        <v>0.93237818712797405</v>
      </c>
      <c r="R1576">
        <v>0.30113531169837698</v>
      </c>
      <c r="S1576">
        <v>4.1449163112396098E-3</v>
      </c>
      <c r="T1576">
        <v>1.2678185325064699</v>
      </c>
      <c r="U1576">
        <v>1.2678185325064699</v>
      </c>
      <c r="V1576">
        <v>1.2631158664668101</v>
      </c>
      <c r="W1576">
        <v>7.61</v>
      </c>
      <c r="X1576">
        <v>13.18</v>
      </c>
      <c r="Y1576">
        <v>195116</v>
      </c>
      <c r="Z1576">
        <v>15009</v>
      </c>
      <c r="AA1576">
        <v>0.74</v>
      </c>
      <c r="AB1576">
        <v>13</v>
      </c>
      <c r="AC1576">
        <v>7</v>
      </c>
      <c r="AD1576">
        <v>6</v>
      </c>
      <c r="AE1576">
        <v>53.85</v>
      </c>
      <c r="AF1576">
        <v>12</v>
      </c>
      <c r="AG1576">
        <v>6</v>
      </c>
      <c r="AH1576">
        <v>6</v>
      </c>
      <c r="AI1576">
        <v>1</v>
      </c>
    </row>
    <row r="1577" spans="1:35" x14ac:dyDescent="0.2">
      <c r="A1577" s="102">
        <v>1839</v>
      </c>
      <c r="B1577">
        <v>7458</v>
      </c>
      <c r="C1577" t="s">
        <v>1308</v>
      </c>
      <c r="D1577" t="s">
        <v>988</v>
      </c>
      <c r="E1577">
        <v>3450</v>
      </c>
      <c r="F1577">
        <v>3455</v>
      </c>
      <c r="G1577">
        <v>300</v>
      </c>
      <c r="H1577" t="s">
        <v>984</v>
      </c>
      <c r="I1577">
        <v>8905</v>
      </c>
      <c r="J1577" t="s">
        <v>1193</v>
      </c>
      <c r="K1577" t="s">
        <v>1000</v>
      </c>
      <c r="L1577">
        <v>1482</v>
      </c>
      <c r="M1577">
        <v>1512</v>
      </c>
      <c r="N1577">
        <v>700</v>
      </c>
      <c r="O1577" t="s">
        <v>981</v>
      </c>
      <c r="P1577">
        <v>0.91253136289132097</v>
      </c>
      <c r="Q1577">
        <v>0.92414569159151705</v>
      </c>
      <c r="R1577">
        <v>0.30155030708278402</v>
      </c>
      <c r="S1577">
        <v>5.8758677368449898E-2</v>
      </c>
      <c r="T1577">
        <v>-0.84166929468314999</v>
      </c>
      <c r="U1577">
        <v>0.84166929468314999</v>
      </c>
      <c r="V1577">
        <v>0.85356666720493102</v>
      </c>
      <c r="W1577">
        <v>-9.5299999999999994</v>
      </c>
      <c r="X1577">
        <v>2.11</v>
      </c>
      <c r="Y1577">
        <v>194859</v>
      </c>
      <c r="Z1577">
        <v>9279</v>
      </c>
      <c r="AA1577">
        <v>0.43</v>
      </c>
      <c r="AB1577">
        <v>21</v>
      </c>
      <c r="AC1577">
        <v>14</v>
      </c>
      <c r="AD1577">
        <v>7</v>
      </c>
      <c r="AE1577">
        <v>66.67</v>
      </c>
      <c r="AF1577">
        <v>11</v>
      </c>
      <c r="AG1577">
        <v>10</v>
      </c>
      <c r="AH1577">
        <v>5</v>
      </c>
      <c r="AI1577">
        <v>6</v>
      </c>
    </row>
    <row r="1578" spans="1:35" x14ac:dyDescent="0.2">
      <c r="A1578" s="102">
        <v>2176</v>
      </c>
      <c r="B1578">
        <v>3405</v>
      </c>
      <c r="C1578" t="s">
        <v>1397</v>
      </c>
      <c r="D1578" t="s">
        <v>1003</v>
      </c>
      <c r="E1578">
        <v>1061</v>
      </c>
      <c r="F1578">
        <v>1047</v>
      </c>
      <c r="G1578">
        <v>1000</v>
      </c>
      <c r="H1578" t="s">
        <v>984</v>
      </c>
      <c r="I1578">
        <v>5110</v>
      </c>
      <c r="J1578" t="s">
        <v>880</v>
      </c>
      <c r="K1578" t="s">
        <v>1073</v>
      </c>
      <c r="L1578">
        <v>1034</v>
      </c>
      <c r="M1578">
        <v>1029</v>
      </c>
      <c r="N1578">
        <v>1000</v>
      </c>
      <c r="O1578" t="s">
        <v>981</v>
      </c>
      <c r="P1578">
        <v>0.93859818125333006</v>
      </c>
      <c r="Q1578">
        <v>0.91626657559165603</v>
      </c>
      <c r="R1578">
        <v>2.80149354878688E-3</v>
      </c>
      <c r="S1578">
        <v>3.8232122093456097E-2</v>
      </c>
      <c r="T1578">
        <v>-1.16671761297956</v>
      </c>
      <c r="U1578">
        <v>1.16671761297956</v>
      </c>
      <c r="V1578">
        <v>0.826063062738844</v>
      </c>
      <c r="W1578">
        <v>-4.08</v>
      </c>
      <c r="X1578">
        <v>1.72</v>
      </c>
      <c r="Y1578">
        <v>194810</v>
      </c>
      <c r="Z1578">
        <v>12987</v>
      </c>
      <c r="AA1578">
        <v>0.71</v>
      </c>
      <c r="AB1578">
        <v>15</v>
      </c>
      <c r="AC1578">
        <v>11</v>
      </c>
      <c r="AD1578">
        <v>4</v>
      </c>
      <c r="AE1578">
        <v>73.33</v>
      </c>
      <c r="AF1578">
        <v>12</v>
      </c>
      <c r="AG1578">
        <v>5</v>
      </c>
      <c r="AH1578">
        <v>2</v>
      </c>
      <c r="AI1578">
        <v>8</v>
      </c>
    </row>
    <row r="1579" spans="1:35" x14ac:dyDescent="0.2">
      <c r="A1579" s="102">
        <v>3409</v>
      </c>
      <c r="B1579">
        <v>4631</v>
      </c>
      <c r="C1579" t="s">
        <v>1183</v>
      </c>
      <c r="D1579" t="s">
        <v>1003</v>
      </c>
      <c r="E1579">
        <v>2599</v>
      </c>
      <c r="F1579">
        <v>2630</v>
      </c>
      <c r="G1579">
        <v>400</v>
      </c>
      <c r="H1579" t="s">
        <v>981</v>
      </c>
      <c r="I1579">
        <v>9715</v>
      </c>
      <c r="J1579" t="s">
        <v>1239</v>
      </c>
      <c r="K1579" t="s">
        <v>993</v>
      </c>
      <c r="L1579">
        <v>2170</v>
      </c>
      <c r="M1579">
        <v>2208</v>
      </c>
      <c r="N1579">
        <v>500</v>
      </c>
      <c r="O1579" t="s">
        <v>984</v>
      </c>
      <c r="P1579">
        <v>0.86929879622778194</v>
      </c>
      <c r="Q1579">
        <v>0.88487063682554201</v>
      </c>
      <c r="R1579">
        <v>0.28284491817624802</v>
      </c>
      <c r="S1579">
        <v>7.0196412866018507E-2</v>
      </c>
      <c r="T1579">
        <v>0.52799689102566405</v>
      </c>
      <c r="U1579">
        <v>0.52799689102566405</v>
      </c>
      <c r="V1579">
        <v>0.57887820802289602</v>
      </c>
      <c r="W1579">
        <v>4.1100000000000003</v>
      </c>
      <c r="X1579">
        <v>4.9400000000000004</v>
      </c>
      <c r="Y1579">
        <v>194756</v>
      </c>
      <c r="Z1579">
        <v>12984</v>
      </c>
      <c r="AA1579">
        <v>0.63</v>
      </c>
      <c r="AB1579">
        <v>15</v>
      </c>
      <c r="AC1579">
        <v>10</v>
      </c>
      <c r="AD1579">
        <v>5</v>
      </c>
      <c r="AE1579">
        <v>66.67</v>
      </c>
      <c r="AF1579">
        <v>10</v>
      </c>
      <c r="AG1579">
        <v>8</v>
      </c>
      <c r="AH1579">
        <v>4</v>
      </c>
      <c r="AI1579">
        <v>3</v>
      </c>
    </row>
    <row r="1580" spans="1:35" x14ac:dyDescent="0.2">
      <c r="A1580" s="102">
        <v>2636</v>
      </c>
      <c r="B1580">
        <v>2282</v>
      </c>
      <c r="C1580" t="s">
        <v>1598</v>
      </c>
      <c r="D1580" t="s">
        <v>1006</v>
      </c>
      <c r="E1580">
        <v>3665</v>
      </c>
      <c r="F1580">
        <v>3740</v>
      </c>
      <c r="G1580">
        <v>200</v>
      </c>
      <c r="H1580" t="s">
        <v>981</v>
      </c>
      <c r="I1580">
        <v>3076</v>
      </c>
      <c r="J1580" t="s">
        <v>1227</v>
      </c>
      <c r="K1580" t="s">
        <v>988</v>
      </c>
      <c r="L1580">
        <v>1298</v>
      </c>
      <c r="M1580">
        <v>1320</v>
      </c>
      <c r="N1580">
        <v>600</v>
      </c>
      <c r="O1580" t="s">
        <v>984</v>
      </c>
      <c r="P1580">
        <v>0.91819697450673998</v>
      </c>
      <c r="Q1580">
        <v>0.905001506036055</v>
      </c>
      <c r="R1580">
        <v>0.16514497339440001</v>
      </c>
      <c r="S1580">
        <v>9.5043250534532303E-2</v>
      </c>
      <c r="T1580">
        <v>0.99457829810603504</v>
      </c>
      <c r="U1580">
        <v>0.99457829810603504</v>
      </c>
      <c r="V1580">
        <v>0.97617577831961899</v>
      </c>
      <c r="W1580">
        <v>4.68</v>
      </c>
      <c r="X1580">
        <v>5.88</v>
      </c>
      <c r="Y1580">
        <v>194665</v>
      </c>
      <c r="Z1580">
        <v>13905</v>
      </c>
      <c r="AA1580">
        <v>0.92</v>
      </c>
      <c r="AB1580">
        <v>14</v>
      </c>
      <c r="AC1580">
        <v>9</v>
      </c>
      <c r="AD1580">
        <v>5</v>
      </c>
      <c r="AE1580">
        <v>64.290000000000006</v>
      </c>
      <c r="AF1580">
        <v>13</v>
      </c>
      <c r="AG1580">
        <v>5</v>
      </c>
      <c r="AH1580">
        <v>1</v>
      </c>
      <c r="AI1580">
        <v>8</v>
      </c>
    </row>
    <row r="1581" spans="1:35" x14ac:dyDescent="0.2">
      <c r="A1581" s="102">
        <v>3852</v>
      </c>
      <c r="B1581">
        <v>7730</v>
      </c>
      <c r="C1581" t="s">
        <v>1194</v>
      </c>
      <c r="D1581" t="s">
        <v>989</v>
      </c>
      <c r="E1581">
        <v>2513</v>
      </c>
      <c r="F1581">
        <v>2551</v>
      </c>
      <c r="G1581">
        <v>400</v>
      </c>
      <c r="H1581" t="s">
        <v>981</v>
      </c>
      <c r="I1581">
        <v>8410</v>
      </c>
      <c r="J1581" t="s">
        <v>1141</v>
      </c>
      <c r="K1581" t="s">
        <v>1024</v>
      </c>
      <c r="L1581">
        <v>286</v>
      </c>
      <c r="M1581">
        <v>291</v>
      </c>
      <c r="N1581">
        <v>3500</v>
      </c>
      <c r="O1581" t="s">
        <v>984</v>
      </c>
      <c r="P1581">
        <v>0.55716767383031196</v>
      </c>
      <c r="Q1581">
        <v>0.87120261932401299</v>
      </c>
      <c r="R1581">
        <v>0.47750585813087798</v>
      </c>
      <c r="S1581">
        <v>6.97006933666E-3</v>
      </c>
      <c r="T1581">
        <v>0.52898615515496294</v>
      </c>
      <c r="U1581">
        <v>0.52898615515496294</v>
      </c>
      <c r="V1581">
        <v>0.56758517666129504</v>
      </c>
      <c r="W1581">
        <v>3.09</v>
      </c>
      <c r="X1581">
        <v>0.19</v>
      </c>
      <c r="Y1581">
        <v>194298</v>
      </c>
      <c r="Z1581">
        <v>6700</v>
      </c>
      <c r="AA1581">
        <v>0.34</v>
      </c>
      <c r="AB1581">
        <v>29</v>
      </c>
      <c r="AC1581">
        <v>13</v>
      </c>
      <c r="AD1581">
        <v>16</v>
      </c>
      <c r="AE1581">
        <v>44.83</v>
      </c>
      <c r="AF1581">
        <v>10</v>
      </c>
      <c r="AG1581">
        <v>11</v>
      </c>
      <c r="AH1581">
        <v>10</v>
      </c>
      <c r="AI1581">
        <v>8</v>
      </c>
    </row>
    <row r="1582" spans="1:35" x14ac:dyDescent="0.2">
      <c r="A1582" s="102">
        <v>2028</v>
      </c>
      <c r="B1582">
        <v>3591</v>
      </c>
      <c r="C1582" t="s">
        <v>544</v>
      </c>
      <c r="D1582" t="s">
        <v>1199</v>
      </c>
      <c r="E1582">
        <v>2139</v>
      </c>
      <c r="F1582">
        <v>2086</v>
      </c>
      <c r="G1582">
        <v>500</v>
      </c>
      <c r="H1582" t="s">
        <v>984</v>
      </c>
      <c r="I1582">
        <v>6995</v>
      </c>
      <c r="J1582" t="s">
        <v>47</v>
      </c>
      <c r="K1582" t="s">
        <v>996</v>
      </c>
      <c r="L1582">
        <v>1400</v>
      </c>
      <c r="M1582">
        <v>1409</v>
      </c>
      <c r="N1582">
        <v>700</v>
      </c>
      <c r="O1582" t="s">
        <v>981</v>
      </c>
      <c r="P1582">
        <v>0.84022684288308103</v>
      </c>
      <c r="Q1582">
        <v>0.91944899604200203</v>
      </c>
      <c r="R1582">
        <v>0.32532098951906202</v>
      </c>
      <c r="S1582">
        <v>7.6421922432555897E-2</v>
      </c>
      <c r="T1582">
        <v>-1.4445856174179501</v>
      </c>
      <c r="U1582">
        <v>1.4445856174179501</v>
      </c>
      <c r="V1582">
        <v>0.85892004756117002</v>
      </c>
      <c r="W1582">
        <v>-10.66</v>
      </c>
      <c r="X1582">
        <v>5.44</v>
      </c>
      <c r="Y1582">
        <v>194183</v>
      </c>
      <c r="Z1582">
        <v>12136</v>
      </c>
      <c r="AA1582">
        <v>0.63</v>
      </c>
      <c r="AB1582">
        <v>16</v>
      </c>
      <c r="AC1582">
        <v>9</v>
      </c>
      <c r="AD1582">
        <v>7</v>
      </c>
      <c r="AE1582">
        <v>56.25</v>
      </c>
      <c r="AF1582">
        <v>12</v>
      </c>
      <c r="AG1582">
        <v>8</v>
      </c>
      <c r="AH1582">
        <v>3</v>
      </c>
      <c r="AI1582">
        <v>5</v>
      </c>
    </row>
    <row r="1583" spans="1:35" x14ac:dyDescent="0.2">
      <c r="A1583" s="102">
        <v>1274</v>
      </c>
      <c r="B1583">
        <v>1417</v>
      </c>
      <c r="C1583" t="s">
        <v>1641</v>
      </c>
      <c r="D1583" t="s">
        <v>990</v>
      </c>
      <c r="E1583">
        <v>1485</v>
      </c>
      <c r="F1583">
        <v>1486</v>
      </c>
      <c r="G1583">
        <v>600</v>
      </c>
      <c r="H1583" t="s">
        <v>981</v>
      </c>
      <c r="I1583">
        <v>5711</v>
      </c>
      <c r="J1583" t="s">
        <v>1398</v>
      </c>
      <c r="K1583" t="s">
        <v>994</v>
      </c>
      <c r="L1583">
        <v>2248</v>
      </c>
      <c r="M1583">
        <v>2268</v>
      </c>
      <c r="N1583">
        <v>400</v>
      </c>
      <c r="O1583" t="s">
        <v>984</v>
      </c>
      <c r="P1583">
        <v>0.81083030802195399</v>
      </c>
      <c r="Q1583">
        <v>0.93571034234913797</v>
      </c>
      <c r="R1583">
        <v>0.16030694636939499</v>
      </c>
      <c r="S1583">
        <v>7.8466622411625706E-2</v>
      </c>
      <c r="T1583">
        <v>1.3323640154333201</v>
      </c>
      <c r="U1583">
        <v>1.3323640154333201</v>
      </c>
      <c r="V1583">
        <v>1.33679814602674</v>
      </c>
      <c r="W1583">
        <v>7.34</v>
      </c>
      <c r="X1583">
        <v>1.72</v>
      </c>
      <c r="Y1583">
        <v>194181</v>
      </c>
      <c r="Z1583">
        <v>8443</v>
      </c>
      <c r="AA1583">
        <v>0.39</v>
      </c>
      <c r="AB1583">
        <v>23</v>
      </c>
      <c r="AC1583">
        <v>11</v>
      </c>
      <c r="AD1583">
        <v>12</v>
      </c>
      <c r="AE1583">
        <v>47.83</v>
      </c>
      <c r="AF1583">
        <v>10</v>
      </c>
      <c r="AG1583">
        <v>9</v>
      </c>
      <c r="AH1583">
        <v>7</v>
      </c>
      <c r="AI1583">
        <v>7</v>
      </c>
    </row>
    <row r="1584" spans="1:35" x14ac:dyDescent="0.2">
      <c r="A1584" s="102">
        <v>1708</v>
      </c>
      <c r="B1584">
        <v>1333</v>
      </c>
      <c r="C1584" t="s">
        <v>1062</v>
      </c>
      <c r="D1584" t="s">
        <v>1063</v>
      </c>
      <c r="E1584">
        <v>2171</v>
      </c>
      <c r="F1584">
        <v>2288</v>
      </c>
      <c r="G1584">
        <v>300</v>
      </c>
      <c r="H1584" t="s">
        <v>981</v>
      </c>
      <c r="I1584">
        <v>4581</v>
      </c>
      <c r="J1584" t="s">
        <v>1312</v>
      </c>
      <c r="K1584" t="s">
        <v>1001</v>
      </c>
      <c r="L1584">
        <v>6110</v>
      </c>
      <c r="M1584">
        <v>6380</v>
      </c>
      <c r="N1584">
        <v>100</v>
      </c>
      <c r="O1584" t="s">
        <v>984</v>
      </c>
      <c r="P1584">
        <v>0.92118688384994296</v>
      </c>
      <c r="Q1584">
        <v>0.92700045610118098</v>
      </c>
      <c r="R1584">
        <v>3.2654848635355303E-2</v>
      </c>
      <c r="S1584">
        <v>4.7175220002291303E-2</v>
      </c>
      <c r="T1584">
        <v>1.38148580306269</v>
      </c>
      <c r="U1584">
        <v>1.38148580306269</v>
      </c>
      <c r="V1584">
        <v>1.14293035854402</v>
      </c>
      <c r="W1584">
        <v>4.58</v>
      </c>
      <c r="X1584">
        <v>7.59</v>
      </c>
      <c r="Y1584">
        <v>194070</v>
      </c>
      <c r="Z1584">
        <v>27724</v>
      </c>
      <c r="AA1584">
        <v>1.64</v>
      </c>
      <c r="AB1584">
        <v>7</v>
      </c>
      <c r="AC1584">
        <v>5</v>
      </c>
      <c r="AD1584">
        <v>2</v>
      </c>
      <c r="AE1584">
        <v>71.430000000000007</v>
      </c>
      <c r="AF1584">
        <v>12</v>
      </c>
      <c r="AG1584">
        <v>4</v>
      </c>
      <c r="AH1584">
        <v>1</v>
      </c>
      <c r="AI1584">
        <v>2</v>
      </c>
    </row>
    <row r="1585" spans="1:35" x14ac:dyDescent="0.2">
      <c r="A1585" s="102">
        <v>3976</v>
      </c>
      <c r="B1585">
        <v>4911</v>
      </c>
      <c r="C1585" t="s">
        <v>1633</v>
      </c>
      <c r="D1585" t="s">
        <v>1003</v>
      </c>
      <c r="E1585">
        <v>6464</v>
      </c>
      <c r="F1585">
        <v>6311</v>
      </c>
      <c r="G1585">
        <v>100</v>
      </c>
      <c r="H1585" t="s">
        <v>981</v>
      </c>
      <c r="I1585">
        <v>9507</v>
      </c>
      <c r="J1585" t="s">
        <v>1071</v>
      </c>
      <c r="K1585" t="s">
        <v>1026</v>
      </c>
      <c r="L1585">
        <v>804</v>
      </c>
      <c r="M1585">
        <v>793</v>
      </c>
      <c r="N1585">
        <v>800</v>
      </c>
      <c r="O1585" t="s">
        <v>984</v>
      </c>
      <c r="P1585">
        <v>0.76632084287445201</v>
      </c>
      <c r="Q1585">
        <v>0.86686956142785498</v>
      </c>
      <c r="R1585">
        <v>4.4486411735340299E-2</v>
      </c>
      <c r="S1585">
        <v>8.8062339393636599E-2</v>
      </c>
      <c r="T1585">
        <v>0.45749998442763101</v>
      </c>
      <c r="U1585">
        <v>0.45749998442763101</v>
      </c>
      <c r="V1585">
        <v>0.81284236007324895</v>
      </c>
      <c r="W1585">
        <v>1.59</v>
      </c>
      <c r="X1585">
        <v>0.52</v>
      </c>
      <c r="Y1585">
        <v>193545</v>
      </c>
      <c r="Z1585">
        <v>10187</v>
      </c>
      <c r="AA1585">
        <v>0.76</v>
      </c>
      <c r="AB1585">
        <v>19</v>
      </c>
      <c r="AC1585">
        <v>13</v>
      </c>
      <c r="AD1585">
        <v>6</v>
      </c>
      <c r="AE1585">
        <v>68.42</v>
      </c>
      <c r="AF1585">
        <v>9</v>
      </c>
      <c r="AG1585">
        <v>10</v>
      </c>
      <c r="AH1585">
        <v>6</v>
      </c>
      <c r="AI1585">
        <v>3</v>
      </c>
    </row>
    <row r="1586" spans="1:35" x14ac:dyDescent="0.2">
      <c r="A1586" s="102">
        <v>1861</v>
      </c>
      <c r="B1586">
        <v>4626</v>
      </c>
      <c r="C1586" t="s">
        <v>1179</v>
      </c>
      <c r="D1586" t="s">
        <v>1003</v>
      </c>
      <c r="E1586">
        <v>4705</v>
      </c>
      <c r="F1586">
        <v>4925</v>
      </c>
      <c r="G1586">
        <v>200</v>
      </c>
      <c r="H1586" t="s">
        <v>981</v>
      </c>
      <c r="I1586">
        <v>6967</v>
      </c>
      <c r="J1586" t="s">
        <v>631</v>
      </c>
      <c r="K1586" t="s">
        <v>986</v>
      </c>
      <c r="L1586">
        <v>1345</v>
      </c>
      <c r="M1586">
        <v>1293</v>
      </c>
      <c r="N1586">
        <v>800</v>
      </c>
      <c r="O1586" t="s">
        <v>984</v>
      </c>
      <c r="P1586">
        <v>0.88965671549846004</v>
      </c>
      <c r="Q1586">
        <v>0.92364678120380395</v>
      </c>
      <c r="R1586">
        <v>2.2943741158024802E-2</v>
      </c>
      <c r="S1586">
        <v>1.7376354354998E-2</v>
      </c>
      <c r="T1586">
        <v>0.37879851798998199</v>
      </c>
      <c r="U1586">
        <v>0.37879851798998199</v>
      </c>
      <c r="V1586">
        <v>0.71476493620433801</v>
      </c>
      <c r="W1586">
        <v>3.31</v>
      </c>
      <c r="X1586">
        <v>5.0199999999999996</v>
      </c>
      <c r="Y1586">
        <v>193357</v>
      </c>
      <c r="Z1586">
        <v>12085</v>
      </c>
      <c r="AA1586">
        <v>0.65</v>
      </c>
      <c r="AB1586">
        <v>16</v>
      </c>
      <c r="AC1586">
        <v>8</v>
      </c>
      <c r="AD1586">
        <v>8</v>
      </c>
      <c r="AE1586">
        <v>50</v>
      </c>
      <c r="AF1586">
        <v>9</v>
      </c>
      <c r="AG1586">
        <v>7</v>
      </c>
      <c r="AH1586">
        <v>5</v>
      </c>
      <c r="AI1586">
        <v>4</v>
      </c>
    </row>
    <row r="1587" spans="1:35" x14ac:dyDescent="0.2">
      <c r="A1587" s="102">
        <v>570</v>
      </c>
      <c r="B1587">
        <v>4917</v>
      </c>
      <c r="C1587" t="s">
        <v>1241</v>
      </c>
      <c r="D1587" t="s">
        <v>1003</v>
      </c>
      <c r="E1587">
        <v>2128</v>
      </c>
      <c r="F1587">
        <v>2135</v>
      </c>
      <c r="G1587">
        <v>400</v>
      </c>
      <c r="H1587" t="s">
        <v>981</v>
      </c>
      <c r="I1587">
        <v>6287</v>
      </c>
      <c r="J1587" t="s">
        <v>1050</v>
      </c>
      <c r="K1587" t="s">
        <v>992</v>
      </c>
      <c r="L1587">
        <v>2164</v>
      </c>
      <c r="M1587">
        <v>2234</v>
      </c>
      <c r="N1587">
        <v>400</v>
      </c>
      <c r="O1587" t="s">
        <v>984</v>
      </c>
      <c r="P1587">
        <v>0.91160103112997204</v>
      </c>
      <c r="Q1587">
        <v>0.95196732063058798</v>
      </c>
      <c r="R1587">
        <v>0.23958114212222101</v>
      </c>
      <c r="S1587">
        <v>7.67324622394151E-2</v>
      </c>
      <c r="T1587">
        <v>1.29146808426082E-2</v>
      </c>
      <c r="U1587">
        <v>1.29146808426082E-2</v>
      </c>
      <c r="V1587">
        <v>0.253568405119667</v>
      </c>
      <c r="W1587">
        <v>0.08</v>
      </c>
      <c r="X1587">
        <v>4.43</v>
      </c>
      <c r="Y1587">
        <v>193286</v>
      </c>
      <c r="Z1587">
        <v>19329</v>
      </c>
      <c r="AA1587">
        <v>1.1399999999999999</v>
      </c>
      <c r="AB1587">
        <v>10</v>
      </c>
      <c r="AC1587">
        <v>6</v>
      </c>
      <c r="AD1587">
        <v>4</v>
      </c>
      <c r="AE1587">
        <v>60</v>
      </c>
      <c r="AF1587">
        <v>13</v>
      </c>
      <c r="AG1587">
        <v>4</v>
      </c>
      <c r="AH1587">
        <v>2</v>
      </c>
      <c r="AI1587">
        <v>4</v>
      </c>
    </row>
    <row r="1588" spans="1:35" x14ac:dyDescent="0.2">
      <c r="A1588" s="102">
        <v>1818</v>
      </c>
      <c r="B1588">
        <v>4502</v>
      </c>
      <c r="C1588" t="s">
        <v>1195</v>
      </c>
      <c r="D1588" t="s">
        <v>1001</v>
      </c>
      <c r="E1588">
        <v>4001</v>
      </c>
      <c r="F1588">
        <v>4023</v>
      </c>
      <c r="G1588">
        <v>300</v>
      </c>
      <c r="H1588" t="s">
        <v>981</v>
      </c>
      <c r="I1588">
        <v>6988</v>
      </c>
      <c r="J1588" t="s">
        <v>61</v>
      </c>
      <c r="K1588" t="s">
        <v>1003</v>
      </c>
      <c r="L1588">
        <v>5390</v>
      </c>
      <c r="M1588">
        <v>5320</v>
      </c>
      <c r="N1588">
        <v>200</v>
      </c>
      <c r="O1588" t="s">
        <v>984</v>
      </c>
      <c r="P1588">
        <v>0.91425788610269298</v>
      </c>
      <c r="Q1588">
        <v>0.92443447904307396</v>
      </c>
      <c r="R1588">
        <v>0.15718857816044099</v>
      </c>
      <c r="S1588">
        <v>2.8789672068008199E-2</v>
      </c>
      <c r="T1588">
        <v>1.7565259169571401</v>
      </c>
      <c r="U1588">
        <v>1.7565259169571401</v>
      </c>
      <c r="V1588">
        <v>1.62519544757461</v>
      </c>
      <c r="W1588">
        <v>5.94</v>
      </c>
      <c r="X1588">
        <v>13.43</v>
      </c>
      <c r="Y1588">
        <v>193222</v>
      </c>
      <c r="Z1588">
        <v>48306</v>
      </c>
      <c r="AA1588">
        <v>2.4300000000000002</v>
      </c>
      <c r="AB1588">
        <v>4</v>
      </c>
      <c r="AC1588">
        <v>4</v>
      </c>
      <c r="AD1588">
        <v>0</v>
      </c>
      <c r="AE1588">
        <v>100</v>
      </c>
      <c r="AF1588">
        <v>6</v>
      </c>
      <c r="AG1588">
        <v>4</v>
      </c>
      <c r="AH1588">
        <v>0</v>
      </c>
      <c r="AI1588">
        <v>0</v>
      </c>
    </row>
    <row r="1589" spans="1:35" x14ac:dyDescent="0.2">
      <c r="A1589" s="102">
        <v>313</v>
      </c>
      <c r="B1589">
        <v>3099</v>
      </c>
      <c r="C1589" t="s">
        <v>33</v>
      </c>
      <c r="D1589" t="s">
        <v>1004</v>
      </c>
      <c r="E1589">
        <v>650</v>
      </c>
      <c r="F1589">
        <v>664</v>
      </c>
      <c r="G1589">
        <v>1600</v>
      </c>
      <c r="H1589" t="s">
        <v>981</v>
      </c>
      <c r="I1589">
        <v>3407</v>
      </c>
      <c r="J1589" t="s">
        <v>1072</v>
      </c>
      <c r="K1589" t="s">
        <v>1003</v>
      </c>
      <c r="L1589">
        <v>755</v>
      </c>
      <c r="M1589">
        <v>757.5</v>
      </c>
      <c r="N1589">
        <v>1400</v>
      </c>
      <c r="O1589" t="s">
        <v>984</v>
      </c>
      <c r="P1589">
        <v>0.78858639562969901</v>
      </c>
      <c r="Q1589">
        <v>0.95996230330495502</v>
      </c>
      <c r="R1589">
        <v>7.9188073636763598E-2</v>
      </c>
      <c r="S1589" s="15">
        <v>2.30275983145653E-4</v>
      </c>
      <c r="T1589">
        <v>0.695604666936118</v>
      </c>
      <c r="U1589">
        <v>0.695604666936118</v>
      </c>
      <c r="V1589">
        <v>0.55451058862471703</v>
      </c>
      <c r="W1589">
        <v>5.59</v>
      </c>
      <c r="X1589">
        <v>0.18</v>
      </c>
      <c r="Y1589">
        <v>193205</v>
      </c>
      <c r="Z1589">
        <v>11365</v>
      </c>
      <c r="AA1589">
        <v>0.48</v>
      </c>
      <c r="AB1589">
        <v>17</v>
      </c>
      <c r="AC1589">
        <v>10</v>
      </c>
      <c r="AD1589">
        <v>7</v>
      </c>
      <c r="AE1589">
        <v>58.82</v>
      </c>
      <c r="AF1589">
        <v>12</v>
      </c>
      <c r="AG1589">
        <v>5</v>
      </c>
      <c r="AH1589">
        <v>4</v>
      </c>
      <c r="AI1589">
        <v>8</v>
      </c>
    </row>
    <row r="1590" spans="1:35" x14ac:dyDescent="0.2">
      <c r="A1590" s="102">
        <v>3828</v>
      </c>
      <c r="B1590">
        <v>2327</v>
      </c>
      <c r="C1590" t="s">
        <v>1284</v>
      </c>
      <c r="D1590" t="s">
        <v>983</v>
      </c>
      <c r="E1590">
        <v>2748</v>
      </c>
      <c r="F1590">
        <v>2730</v>
      </c>
      <c r="G1590">
        <v>400</v>
      </c>
      <c r="H1590" t="s">
        <v>981</v>
      </c>
      <c r="I1590">
        <v>7270</v>
      </c>
      <c r="J1590" t="s">
        <v>1634</v>
      </c>
      <c r="K1590" t="s">
        <v>996</v>
      </c>
      <c r="L1590">
        <v>2121</v>
      </c>
      <c r="M1590">
        <v>2157.5</v>
      </c>
      <c r="N1590">
        <v>500</v>
      </c>
      <c r="O1590" t="s">
        <v>984</v>
      </c>
      <c r="P1590">
        <v>0.904463363772819</v>
      </c>
      <c r="Q1590">
        <v>0.87188807377181998</v>
      </c>
      <c r="R1590">
        <v>0.41271151951611601</v>
      </c>
      <c r="S1590">
        <v>5.4530886874898897E-2</v>
      </c>
      <c r="T1590">
        <v>0.31090235007353401</v>
      </c>
      <c r="U1590">
        <v>0.31090235007353401</v>
      </c>
      <c r="V1590">
        <v>0.32361212837251402</v>
      </c>
      <c r="W1590">
        <v>1.92</v>
      </c>
      <c r="X1590">
        <v>1.21</v>
      </c>
      <c r="Y1590">
        <v>192965</v>
      </c>
      <c r="Z1590">
        <v>16080</v>
      </c>
      <c r="AA1590">
        <v>0.91</v>
      </c>
      <c r="AB1590">
        <v>12</v>
      </c>
      <c r="AC1590">
        <v>7</v>
      </c>
      <c r="AD1590">
        <v>5</v>
      </c>
      <c r="AE1590">
        <v>58.33</v>
      </c>
      <c r="AF1590">
        <v>10</v>
      </c>
      <c r="AG1590">
        <v>5</v>
      </c>
      <c r="AH1590">
        <v>3</v>
      </c>
      <c r="AI1590">
        <v>4</v>
      </c>
    </row>
    <row r="1591" spans="1:35" x14ac:dyDescent="0.2">
      <c r="A1591" s="102">
        <v>632</v>
      </c>
      <c r="B1591">
        <v>3076</v>
      </c>
      <c r="C1591" t="s">
        <v>1227</v>
      </c>
      <c r="D1591" t="s">
        <v>988</v>
      </c>
      <c r="E1591">
        <v>1298</v>
      </c>
      <c r="F1591">
        <v>1320</v>
      </c>
      <c r="G1591">
        <v>800</v>
      </c>
      <c r="H1591" t="s">
        <v>984</v>
      </c>
      <c r="I1591">
        <v>5110</v>
      </c>
      <c r="J1591" t="s">
        <v>880</v>
      </c>
      <c r="K1591" t="s">
        <v>1073</v>
      </c>
      <c r="L1591">
        <v>1034</v>
      </c>
      <c r="M1591">
        <v>1029</v>
      </c>
      <c r="N1591">
        <v>1000</v>
      </c>
      <c r="O1591" t="s">
        <v>981</v>
      </c>
      <c r="P1591">
        <v>0.94904127477500699</v>
      </c>
      <c r="Q1591">
        <v>0.95040781203258695</v>
      </c>
      <c r="R1591">
        <v>0.19251510042068901</v>
      </c>
      <c r="S1591">
        <v>2.9907368444695201E-2</v>
      </c>
      <c r="T1591">
        <v>-0.815817170564755</v>
      </c>
      <c r="U1591">
        <v>0.815817170564755</v>
      </c>
      <c r="V1591">
        <v>0.95329671811133598</v>
      </c>
      <c r="W1591">
        <v>-6.55</v>
      </c>
      <c r="X1591">
        <v>2.56</v>
      </c>
      <c r="Y1591">
        <v>192821</v>
      </c>
      <c r="Z1591">
        <v>14832</v>
      </c>
      <c r="AA1591">
        <v>0.66</v>
      </c>
      <c r="AB1591">
        <v>13</v>
      </c>
      <c r="AC1591">
        <v>8</v>
      </c>
      <c r="AD1591">
        <v>5</v>
      </c>
      <c r="AE1591">
        <v>61.54</v>
      </c>
      <c r="AF1591">
        <v>12</v>
      </c>
      <c r="AG1591">
        <v>8</v>
      </c>
      <c r="AH1591">
        <v>4</v>
      </c>
      <c r="AI1591">
        <v>1</v>
      </c>
    </row>
    <row r="1592" spans="1:35" x14ac:dyDescent="0.2">
      <c r="A1592" s="102">
        <v>1425</v>
      </c>
      <c r="B1592">
        <v>5232</v>
      </c>
      <c r="C1592" t="s">
        <v>1606</v>
      </c>
      <c r="D1592" t="s">
        <v>980</v>
      </c>
      <c r="E1592">
        <v>3620</v>
      </c>
      <c r="F1592">
        <v>3640</v>
      </c>
      <c r="G1592">
        <v>300</v>
      </c>
      <c r="H1592" t="s">
        <v>981</v>
      </c>
      <c r="I1592">
        <v>5334</v>
      </c>
      <c r="J1592" t="s">
        <v>1168</v>
      </c>
      <c r="K1592" t="s">
        <v>980</v>
      </c>
      <c r="L1592">
        <v>1586</v>
      </c>
      <c r="M1592">
        <v>1584</v>
      </c>
      <c r="N1592">
        <v>700</v>
      </c>
      <c r="O1592" t="s">
        <v>984</v>
      </c>
      <c r="P1592">
        <v>0.91808316395079803</v>
      </c>
      <c r="Q1592">
        <v>0.93256683966236098</v>
      </c>
      <c r="R1592">
        <v>0.16530990347549099</v>
      </c>
      <c r="S1592" s="15">
        <v>5.3303291910602499E-2</v>
      </c>
      <c r="T1592">
        <v>0.52312707794994295</v>
      </c>
      <c r="U1592">
        <v>0.52312707794994295</v>
      </c>
      <c r="V1592">
        <v>0.17051113638652701</v>
      </c>
      <c r="W1592">
        <v>2.14</v>
      </c>
      <c r="X1592">
        <v>1.54</v>
      </c>
      <c r="Y1592">
        <v>192796</v>
      </c>
      <c r="Z1592">
        <v>11341</v>
      </c>
      <c r="AA1592">
        <v>0.71</v>
      </c>
      <c r="AB1592">
        <v>17</v>
      </c>
      <c r="AC1592">
        <v>11</v>
      </c>
      <c r="AD1592">
        <v>6</v>
      </c>
      <c r="AE1592">
        <v>64.709999999999994</v>
      </c>
      <c r="AF1592">
        <v>8</v>
      </c>
      <c r="AG1592">
        <v>10</v>
      </c>
      <c r="AH1592">
        <v>5</v>
      </c>
      <c r="AI1592">
        <v>2</v>
      </c>
    </row>
    <row r="1593" spans="1:35" x14ac:dyDescent="0.2">
      <c r="A1593" s="102">
        <v>1252</v>
      </c>
      <c r="B1593">
        <v>3402</v>
      </c>
      <c r="C1593" t="s">
        <v>1655</v>
      </c>
      <c r="D1593" t="s">
        <v>1199</v>
      </c>
      <c r="E1593">
        <v>473.3</v>
      </c>
      <c r="F1593">
        <v>470</v>
      </c>
      <c r="G1593">
        <v>2200</v>
      </c>
      <c r="H1593" t="s">
        <v>984</v>
      </c>
      <c r="I1593">
        <v>9716</v>
      </c>
      <c r="J1593" t="s">
        <v>1128</v>
      </c>
      <c r="K1593" t="s">
        <v>993</v>
      </c>
      <c r="L1593">
        <v>868</v>
      </c>
      <c r="M1593">
        <v>867</v>
      </c>
      <c r="N1593">
        <v>1200</v>
      </c>
      <c r="O1593" t="s">
        <v>981</v>
      </c>
      <c r="P1593">
        <v>0.95342249020863801</v>
      </c>
      <c r="Q1593">
        <v>0.93606438043898599</v>
      </c>
      <c r="R1593" s="15">
        <v>0.30109014541573298</v>
      </c>
      <c r="S1593" s="15">
        <v>4.7297390170480499E-2</v>
      </c>
      <c r="T1593">
        <v>-1.6647637766191601</v>
      </c>
      <c r="U1593">
        <v>1.6647637766191601</v>
      </c>
      <c r="V1593">
        <v>1.3013167794049401</v>
      </c>
      <c r="W1593">
        <v>-8.84</v>
      </c>
      <c r="X1593">
        <v>0.62</v>
      </c>
      <c r="Y1593">
        <v>192714</v>
      </c>
      <c r="Z1593">
        <v>9177</v>
      </c>
      <c r="AA1593">
        <v>0.42</v>
      </c>
      <c r="AB1593">
        <v>21</v>
      </c>
      <c r="AC1593">
        <v>13</v>
      </c>
      <c r="AD1593">
        <v>8</v>
      </c>
      <c r="AE1593">
        <v>61.9</v>
      </c>
      <c r="AF1593">
        <v>11</v>
      </c>
      <c r="AG1593">
        <v>11</v>
      </c>
      <c r="AH1593">
        <v>7</v>
      </c>
      <c r="AI1593">
        <v>3</v>
      </c>
    </row>
    <row r="1594" spans="1:35" x14ac:dyDescent="0.2">
      <c r="A1594" s="102">
        <v>808</v>
      </c>
      <c r="B1594">
        <v>7278</v>
      </c>
      <c r="C1594" t="s">
        <v>42</v>
      </c>
      <c r="D1594" t="s">
        <v>996</v>
      </c>
      <c r="E1594">
        <v>1575</v>
      </c>
      <c r="F1594">
        <v>1549</v>
      </c>
      <c r="G1594">
        <v>700</v>
      </c>
      <c r="H1594" t="s">
        <v>984</v>
      </c>
      <c r="I1594">
        <v>7458</v>
      </c>
      <c r="J1594" t="s">
        <v>1308</v>
      </c>
      <c r="K1594" t="s">
        <v>988</v>
      </c>
      <c r="L1594">
        <v>3450</v>
      </c>
      <c r="M1594">
        <v>3455</v>
      </c>
      <c r="N1594">
        <v>300</v>
      </c>
      <c r="O1594" t="s">
        <v>981</v>
      </c>
      <c r="P1594">
        <v>0.95820718447824704</v>
      </c>
      <c r="Q1594">
        <v>0.94554206630538595</v>
      </c>
      <c r="R1594">
        <v>1.8074641038674798E-2</v>
      </c>
      <c r="S1594">
        <v>1.60505930790735E-2</v>
      </c>
      <c r="T1594">
        <v>-0.86427508952184295</v>
      </c>
      <c r="U1594">
        <v>0.86427508952184295</v>
      </c>
      <c r="V1594">
        <v>0.59184137339115805</v>
      </c>
      <c r="W1594">
        <v>-8.34</v>
      </c>
      <c r="X1594">
        <v>4.6100000000000003</v>
      </c>
      <c r="Y1594">
        <v>192663</v>
      </c>
      <c r="Z1594">
        <v>19266</v>
      </c>
      <c r="AA1594">
        <v>0.92</v>
      </c>
      <c r="AB1594">
        <v>10</v>
      </c>
      <c r="AC1594">
        <v>7</v>
      </c>
      <c r="AD1594">
        <v>3</v>
      </c>
      <c r="AE1594">
        <v>70</v>
      </c>
      <c r="AF1594">
        <v>10</v>
      </c>
      <c r="AG1594">
        <v>5</v>
      </c>
      <c r="AH1594">
        <v>2</v>
      </c>
      <c r="AI1594">
        <v>3</v>
      </c>
    </row>
    <row r="1595" spans="1:35" x14ac:dyDescent="0.2">
      <c r="A1595" s="102">
        <v>1349</v>
      </c>
      <c r="B1595">
        <v>1605</v>
      </c>
      <c r="C1595" t="s">
        <v>1156</v>
      </c>
      <c r="D1595" t="s">
        <v>1139</v>
      </c>
      <c r="E1595">
        <v>692</v>
      </c>
      <c r="F1595">
        <v>709.3</v>
      </c>
      <c r="G1595">
        <v>1500</v>
      </c>
      <c r="H1595" t="s">
        <v>981</v>
      </c>
      <c r="I1595">
        <v>6472</v>
      </c>
      <c r="J1595" t="s">
        <v>59</v>
      </c>
      <c r="K1595" t="s">
        <v>992</v>
      </c>
      <c r="L1595">
        <v>204</v>
      </c>
      <c r="M1595">
        <v>200</v>
      </c>
      <c r="N1595">
        <v>5300</v>
      </c>
      <c r="O1595" t="s">
        <v>984</v>
      </c>
      <c r="P1595">
        <v>0.94569497871896702</v>
      </c>
      <c r="Q1595">
        <v>0.93420467775219496</v>
      </c>
      <c r="R1595">
        <v>9.6724867256317501E-2</v>
      </c>
      <c r="S1595">
        <v>8.3263658236925095E-2</v>
      </c>
      <c r="T1595">
        <v>0.50104279478499703</v>
      </c>
      <c r="U1595">
        <v>0.50104279478499703</v>
      </c>
      <c r="V1595">
        <v>0.16525331887879499</v>
      </c>
      <c r="W1595">
        <v>3.16</v>
      </c>
      <c r="X1595">
        <v>0.37</v>
      </c>
      <c r="Y1595">
        <v>192639</v>
      </c>
      <c r="Z1595">
        <v>8376</v>
      </c>
      <c r="AA1595">
        <v>0.37</v>
      </c>
      <c r="AB1595">
        <v>23</v>
      </c>
      <c r="AC1595">
        <v>13</v>
      </c>
      <c r="AD1595">
        <v>10</v>
      </c>
      <c r="AE1595">
        <v>56.52</v>
      </c>
      <c r="AF1595">
        <v>12</v>
      </c>
      <c r="AG1595">
        <v>10</v>
      </c>
      <c r="AH1595">
        <v>6</v>
      </c>
      <c r="AI1595">
        <v>7</v>
      </c>
    </row>
    <row r="1596" spans="1:35" x14ac:dyDescent="0.2">
      <c r="A1596" s="102">
        <v>4357</v>
      </c>
      <c r="B1596">
        <v>8218</v>
      </c>
      <c r="C1596" t="s">
        <v>1100</v>
      </c>
      <c r="D1596" t="s">
        <v>1004</v>
      </c>
      <c r="E1596">
        <v>2438</v>
      </c>
      <c r="F1596">
        <v>2407</v>
      </c>
      <c r="G1596">
        <v>400</v>
      </c>
      <c r="H1596" t="s">
        <v>981</v>
      </c>
      <c r="I1596">
        <v>9076</v>
      </c>
      <c r="J1596" t="s">
        <v>737</v>
      </c>
      <c r="K1596" t="s">
        <v>1065</v>
      </c>
      <c r="L1596">
        <v>1306</v>
      </c>
      <c r="M1596">
        <v>1281</v>
      </c>
      <c r="N1596">
        <v>800</v>
      </c>
      <c r="O1596" t="s">
        <v>984</v>
      </c>
      <c r="P1596">
        <v>0.79434710324268198</v>
      </c>
      <c r="Q1596">
        <v>0.85142670766298501</v>
      </c>
      <c r="R1596">
        <v>0.113820021030305</v>
      </c>
      <c r="S1596">
        <v>4.35873922136272E-4</v>
      </c>
      <c r="T1596">
        <v>2.4456453327013699</v>
      </c>
      <c r="U1596">
        <v>2.4456453327013699</v>
      </c>
      <c r="V1596">
        <v>2.0355519158051498</v>
      </c>
      <c r="W1596">
        <v>11.39</v>
      </c>
      <c r="X1596">
        <v>6.44</v>
      </c>
      <c r="Y1596">
        <v>192472</v>
      </c>
      <c r="Z1596">
        <v>10693</v>
      </c>
      <c r="AA1596">
        <v>0.56000000000000005</v>
      </c>
      <c r="AB1596">
        <v>18</v>
      </c>
      <c r="AC1596">
        <v>13</v>
      </c>
      <c r="AD1596">
        <v>5</v>
      </c>
      <c r="AE1596">
        <v>72.22</v>
      </c>
      <c r="AF1596">
        <v>11</v>
      </c>
      <c r="AG1596">
        <v>7</v>
      </c>
      <c r="AH1596">
        <v>5</v>
      </c>
      <c r="AI1596">
        <v>6</v>
      </c>
    </row>
    <row r="1597" spans="1:35" x14ac:dyDescent="0.2">
      <c r="A1597" s="102">
        <v>2400</v>
      </c>
      <c r="B1597">
        <v>4681</v>
      </c>
      <c r="C1597" t="s">
        <v>842</v>
      </c>
      <c r="D1597" t="s">
        <v>993</v>
      </c>
      <c r="E1597">
        <v>1153</v>
      </c>
      <c r="F1597">
        <v>1153</v>
      </c>
      <c r="G1597">
        <v>900</v>
      </c>
      <c r="H1597" t="s">
        <v>984</v>
      </c>
      <c r="I1597">
        <v>9101</v>
      </c>
      <c r="J1597" t="s">
        <v>739</v>
      </c>
      <c r="K1597" t="s">
        <v>1165</v>
      </c>
      <c r="L1597">
        <v>1392</v>
      </c>
      <c r="M1597">
        <v>1404</v>
      </c>
      <c r="N1597">
        <v>700</v>
      </c>
      <c r="O1597" t="s">
        <v>981</v>
      </c>
      <c r="P1597">
        <v>0.89076556243749305</v>
      </c>
      <c r="Q1597">
        <v>0.91045641775201003</v>
      </c>
      <c r="R1597">
        <v>0.48951206181262402</v>
      </c>
      <c r="S1597">
        <v>5.7900453918524199E-2</v>
      </c>
      <c r="T1597">
        <v>-0.57562695655068796</v>
      </c>
      <c r="U1597">
        <v>0.57562695655068796</v>
      </c>
      <c r="V1597">
        <v>0.59787281095111799</v>
      </c>
      <c r="W1597">
        <v>-5.61</v>
      </c>
      <c r="X1597">
        <v>5.59</v>
      </c>
      <c r="Y1597">
        <v>192322</v>
      </c>
      <c r="Z1597">
        <v>12821</v>
      </c>
      <c r="AA1597">
        <v>0.68</v>
      </c>
      <c r="AB1597">
        <v>15</v>
      </c>
      <c r="AC1597">
        <v>10</v>
      </c>
      <c r="AD1597">
        <v>5</v>
      </c>
      <c r="AE1597">
        <v>66.67</v>
      </c>
      <c r="AF1597">
        <v>11</v>
      </c>
      <c r="AG1597">
        <v>8</v>
      </c>
      <c r="AH1597">
        <v>3</v>
      </c>
      <c r="AI1597">
        <v>4</v>
      </c>
    </row>
    <row r="1598" spans="1:35" x14ac:dyDescent="0.2">
      <c r="A1598" s="102">
        <v>470</v>
      </c>
      <c r="B1598">
        <v>3405</v>
      </c>
      <c r="C1598" t="s">
        <v>1397</v>
      </c>
      <c r="D1598" t="s">
        <v>1003</v>
      </c>
      <c r="E1598">
        <v>1061</v>
      </c>
      <c r="F1598">
        <v>1047</v>
      </c>
      <c r="G1598">
        <v>1000</v>
      </c>
      <c r="H1598" t="s">
        <v>984</v>
      </c>
      <c r="I1598">
        <v>8850</v>
      </c>
      <c r="J1598" t="s">
        <v>1485</v>
      </c>
      <c r="K1598" t="s">
        <v>1000</v>
      </c>
      <c r="L1598">
        <v>1977</v>
      </c>
      <c r="M1598">
        <v>2027</v>
      </c>
      <c r="N1598">
        <v>500</v>
      </c>
      <c r="O1598" t="s">
        <v>981</v>
      </c>
      <c r="P1598">
        <v>0.92181607390782505</v>
      </c>
      <c r="Q1598">
        <v>0.95497697455667296</v>
      </c>
      <c r="R1598">
        <v>3.7861423233798799E-3</v>
      </c>
      <c r="S1598">
        <v>1.5515518208623601E-4</v>
      </c>
      <c r="T1598">
        <v>-0.14566227909696</v>
      </c>
      <c r="U1598">
        <v>0.14566227909696</v>
      </c>
      <c r="V1598">
        <v>0.42325161130823502</v>
      </c>
      <c r="W1598">
        <v>-0.68</v>
      </c>
      <c r="X1598">
        <v>3.31</v>
      </c>
      <c r="Y1598">
        <v>192254</v>
      </c>
      <c r="Z1598">
        <v>10119</v>
      </c>
      <c r="AA1598">
        <v>0.46</v>
      </c>
      <c r="AB1598">
        <v>19</v>
      </c>
      <c r="AC1598">
        <v>11</v>
      </c>
      <c r="AD1598">
        <v>8</v>
      </c>
      <c r="AE1598">
        <v>57.89</v>
      </c>
      <c r="AF1598">
        <v>10</v>
      </c>
      <c r="AG1598">
        <v>9</v>
      </c>
      <c r="AH1598">
        <v>6</v>
      </c>
      <c r="AI1598">
        <v>4</v>
      </c>
    </row>
    <row r="1599" spans="1:35" x14ac:dyDescent="0.2">
      <c r="A1599" s="102">
        <v>2232</v>
      </c>
      <c r="B1599">
        <v>3632</v>
      </c>
      <c r="C1599" t="s">
        <v>1630</v>
      </c>
      <c r="D1599" t="s">
        <v>983</v>
      </c>
      <c r="E1599">
        <v>448</v>
      </c>
      <c r="F1599">
        <v>444</v>
      </c>
      <c r="G1599">
        <v>2400</v>
      </c>
      <c r="H1599" t="s">
        <v>981</v>
      </c>
      <c r="I1599">
        <v>7321</v>
      </c>
      <c r="J1599" t="s">
        <v>1131</v>
      </c>
      <c r="K1599" t="s">
        <v>1024</v>
      </c>
      <c r="L1599">
        <v>335</v>
      </c>
      <c r="M1599">
        <v>344</v>
      </c>
      <c r="N1599">
        <v>3100</v>
      </c>
      <c r="O1599" t="s">
        <v>984</v>
      </c>
      <c r="P1599">
        <v>0.54245112246524296</v>
      </c>
      <c r="Q1599">
        <v>0.91463321092560301</v>
      </c>
      <c r="R1599">
        <v>0.396834735024642</v>
      </c>
      <c r="S1599">
        <v>1.7020697763371499E-2</v>
      </c>
      <c r="T1599">
        <v>1.4544365948823199</v>
      </c>
      <c r="U1599">
        <v>1.4544365948823199</v>
      </c>
      <c r="V1599">
        <v>1.7192677783116601</v>
      </c>
      <c r="W1599">
        <v>21.84</v>
      </c>
      <c r="X1599">
        <v>0.08</v>
      </c>
      <c r="Y1599">
        <v>192221</v>
      </c>
      <c r="Z1599">
        <v>8009</v>
      </c>
      <c r="AA1599">
        <v>0.38</v>
      </c>
      <c r="AB1599">
        <v>24</v>
      </c>
      <c r="AC1599">
        <v>12</v>
      </c>
      <c r="AD1599">
        <v>12</v>
      </c>
      <c r="AE1599">
        <v>50</v>
      </c>
      <c r="AF1599">
        <v>7</v>
      </c>
      <c r="AG1599">
        <v>12</v>
      </c>
      <c r="AH1599">
        <v>10</v>
      </c>
      <c r="AI1599">
        <v>2</v>
      </c>
    </row>
    <row r="1600" spans="1:35" x14ac:dyDescent="0.2">
      <c r="A1600" s="102">
        <v>4181</v>
      </c>
      <c r="B1600">
        <v>2503</v>
      </c>
      <c r="C1600" t="s">
        <v>1491</v>
      </c>
      <c r="D1600" t="s">
        <v>1006</v>
      </c>
      <c r="E1600">
        <v>2020.5</v>
      </c>
      <c r="F1600">
        <v>2028.5</v>
      </c>
      <c r="G1600">
        <v>500</v>
      </c>
      <c r="H1600" t="s">
        <v>984</v>
      </c>
      <c r="I1600">
        <v>9072</v>
      </c>
      <c r="J1600" t="s">
        <v>1064</v>
      </c>
      <c r="K1600" t="s">
        <v>1065</v>
      </c>
      <c r="L1600">
        <v>2031</v>
      </c>
      <c r="M1600">
        <v>2016</v>
      </c>
      <c r="N1600">
        <v>500</v>
      </c>
      <c r="O1600" t="s">
        <v>981</v>
      </c>
      <c r="P1600">
        <v>0.68952187633044404</v>
      </c>
      <c r="Q1600">
        <v>0.85870287311818205</v>
      </c>
      <c r="R1600">
        <v>4.0300144173975802E-3</v>
      </c>
      <c r="S1600">
        <v>3.8703811698486399E-3</v>
      </c>
      <c r="T1600">
        <v>-0.100516759075004</v>
      </c>
      <c r="U1600">
        <v>0.100516759075004</v>
      </c>
      <c r="V1600">
        <v>0.25965408715767502</v>
      </c>
      <c r="W1600">
        <v>-0.5</v>
      </c>
      <c r="X1600">
        <v>0.62</v>
      </c>
      <c r="Y1600">
        <v>192152</v>
      </c>
      <c r="Z1600">
        <v>17468</v>
      </c>
      <c r="AA1600">
        <v>0.98</v>
      </c>
      <c r="AB1600">
        <v>11</v>
      </c>
      <c r="AC1600">
        <v>8</v>
      </c>
      <c r="AD1600">
        <v>3</v>
      </c>
      <c r="AE1600">
        <v>72.73</v>
      </c>
      <c r="AF1600">
        <v>11</v>
      </c>
      <c r="AG1600">
        <v>6</v>
      </c>
      <c r="AH1600">
        <v>1</v>
      </c>
      <c r="AI1600">
        <v>4</v>
      </c>
    </row>
    <row r="1601" spans="1:35" x14ac:dyDescent="0.2">
      <c r="A1601" s="102">
        <v>116</v>
      </c>
      <c r="B1601">
        <v>2502</v>
      </c>
      <c r="C1601" t="s">
        <v>1636</v>
      </c>
      <c r="D1601" t="s">
        <v>1006</v>
      </c>
      <c r="E1601">
        <v>3700</v>
      </c>
      <c r="F1601">
        <v>3709</v>
      </c>
      <c r="G1601">
        <v>200</v>
      </c>
      <c r="H1601" t="s">
        <v>984</v>
      </c>
      <c r="I1601">
        <v>5929</v>
      </c>
      <c r="J1601" t="s">
        <v>1324</v>
      </c>
      <c r="K1601" t="s">
        <v>1126</v>
      </c>
      <c r="L1601">
        <v>890</v>
      </c>
      <c r="M1601">
        <v>883</v>
      </c>
      <c r="N1601">
        <v>800</v>
      </c>
      <c r="O1601" t="s">
        <v>981</v>
      </c>
      <c r="P1601">
        <v>0.93676949145833799</v>
      </c>
      <c r="Q1601">
        <v>0.96949298048529498</v>
      </c>
      <c r="R1601">
        <v>0.36201967563715598</v>
      </c>
      <c r="S1601">
        <v>2.9024235836981999E-3</v>
      </c>
      <c r="T1601">
        <v>-0.78976018143115201</v>
      </c>
      <c r="U1601">
        <v>0.78976018143115201</v>
      </c>
      <c r="V1601">
        <v>0.96790471575742398</v>
      </c>
      <c r="W1601">
        <v>-3.37</v>
      </c>
      <c r="X1601">
        <v>4.7699999999999996</v>
      </c>
      <c r="Y1601">
        <v>192104</v>
      </c>
      <c r="Z1601">
        <v>12006</v>
      </c>
      <c r="AA1601">
        <v>0.6</v>
      </c>
      <c r="AB1601">
        <v>16</v>
      </c>
      <c r="AC1601">
        <v>11</v>
      </c>
      <c r="AD1601">
        <v>5</v>
      </c>
      <c r="AE1601">
        <v>68.75</v>
      </c>
      <c r="AF1601">
        <v>13</v>
      </c>
      <c r="AG1601">
        <v>4</v>
      </c>
      <c r="AH1601">
        <v>3</v>
      </c>
      <c r="AI1601">
        <v>9</v>
      </c>
    </row>
    <row r="1602" spans="1:35" x14ac:dyDescent="0.2">
      <c r="A1602" s="102">
        <v>2650</v>
      </c>
      <c r="B1602">
        <v>7327</v>
      </c>
      <c r="C1602" t="s">
        <v>1172</v>
      </c>
      <c r="D1602" t="s">
        <v>1024</v>
      </c>
      <c r="E1602">
        <v>2143</v>
      </c>
      <c r="F1602">
        <v>2117</v>
      </c>
      <c r="G1602">
        <v>500</v>
      </c>
      <c r="H1602" t="s">
        <v>984</v>
      </c>
      <c r="I1602">
        <v>7459</v>
      </c>
      <c r="J1602" t="s">
        <v>646</v>
      </c>
      <c r="K1602" t="s">
        <v>988</v>
      </c>
      <c r="L1602">
        <v>1960</v>
      </c>
      <c r="M1602">
        <v>2014</v>
      </c>
      <c r="N1602">
        <v>500</v>
      </c>
      <c r="O1602" t="s">
        <v>981</v>
      </c>
      <c r="P1602">
        <v>0.79327581799630598</v>
      </c>
      <c r="Q1602">
        <v>0.90468789666150096</v>
      </c>
      <c r="R1602">
        <v>0.35009118431852898</v>
      </c>
      <c r="S1602">
        <v>3.2024222028351201E-2</v>
      </c>
      <c r="T1602">
        <v>-1.03235145184067</v>
      </c>
      <c r="U1602">
        <v>1.03235145184067</v>
      </c>
      <c r="V1602">
        <v>0.150015098018628</v>
      </c>
      <c r="W1602">
        <v>-5.23</v>
      </c>
      <c r="X1602">
        <v>4.87</v>
      </c>
      <c r="Y1602">
        <v>192032</v>
      </c>
      <c r="Z1602">
        <v>38406</v>
      </c>
      <c r="AA1602">
        <v>1.91</v>
      </c>
      <c r="AB1602">
        <v>5</v>
      </c>
      <c r="AC1602">
        <v>4</v>
      </c>
      <c r="AD1602">
        <v>1</v>
      </c>
      <c r="AE1602">
        <v>80</v>
      </c>
      <c r="AF1602">
        <v>12</v>
      </c>
      <c r="AG1602">
        <v>3</v>
      </c>
      <c r="AH1602">
        <v>0</v>
      </c>
      <c r="AI1602">
        <v>2</v>
      </c>
    </row>
    <row r="1603" spans="1:35" x14ac:dyDescent="0.2">
      <c r="A1603" s="102">
        <v>2243</v>
      </c>
      <c r="B1603">
        <v>4183</v>
      </c>
      <c r="C1603" t="s">
        <v>1122</v>
      </c>
      <c r="D1603" t="s">
        <v>1003</v>
      </c>
      <c r="E1603">
        <v>1879</v>
      </c>
      <c r="F1603">
        <v>1889</v>
      </c>
      <c r="G1603">
        <v>500</v>
      </c>
      <c r="H1603" t="s">
        <v>984</v>
      </c>
      <c r="I1603">
        <v>7458</v>
      </c>
      <c r="J1603" t="s">
        <v>1308</v>
      </c>
      <c r="K1603" t="s">
        <v>988</v>
      </c>
      <c r="L1603">
        <v>3450</v>
      </c>
      <c r="M1603">
        <v>3455</v>
      </c>
      <c r="N1603">
        <v>300</v>
      </c>
      <c r="O1603" t="s">
        <v>981</v>
      </c>
      <c r="P1603">
        <v>0.90753588914972605</v>
      </c>
      <c r="Q1603">
        <v>0.91432283216268095</v>
      </c>
      <c r="R1603">
        <v>2.5078028102373802E-3</v>
      </c>
      <c r="S1603">
        <v>2.5052629472120101E-3</v>
      </c>
      <c r="T1603">
        <v>-0.54624896623507202</v>
      </c>
      <c r="U1603">
        <v>0.54624896623507202</v>
      </c>
      <c r="V1603">
        <v>0.42650313273913998</v>
      </c>
      <c r="W1603">
        <v>-8.4</v>
      </c>
      <c r="X1603">
        <v>8.8800000000000008</v>
      </c>
      <c r="Y1603">
        <v>191767</v>
      </c>
      <c r="Z1603">
        <v>15981</v>
      </c>
      <c r="AA1603">
        <v>0.85</v>
      </c>
      <c r="AB1603">
        <v>12</v>
      </c>
      <c r="AC1603">
        <v>7</v>
      </c>
      <c r="AD1603">
        <v>5</v>
      </c>
      <c r="AE1603">
        <v>58.33</v>
      </c>
      <c r="AF1603">
        <v>13</v>
      </c>
      <c r="AG1603">
        <v>5</v>
      </c>
      <c r="AH1603">
        <v>3</v>
      </c>
      <c r="AI1603">
        <v>4</v>
      </c>
    </row>
    <row r="1604" spans="1:35" x14ac:dyDescent="0.2">
      <c r="A1604" s="102">
        <v>2021</v>
      </c>
      <c r="B1604">
        <v>7327</v>
      </c>
      <c r="C1604" t="s">
        <v>1172</v>
      </c>
      <c r="D1604" t="s">
        <v>1024</v>
      </c>
      <c r="E1604">
        <v>2143</v>
      </c>
      <c r="F1604">
        <v>2117</v>
      </c>
      <c r="G1604">
        <v>500</v>
      </c>
      <c r="H1604" t="s">
        <v>984</v>
      </c>
      <c r="I1604">
        <v>9076</v>
      </c>
      <c r="J1604" t="s">
        <v>737</v>
      </c>
      <c r="K1604" t="s">
        <v>1065</v>
      </c>
      <c r="L1604">
        <v>1306</v>
      </c>
      <c r="M1604">
        <v>1281</v>
      </c>
      <c r="N1604">
        <v>800</v>
      </c>
      <c r="O1604" t="s">
        <v>981</v>
      </c>
      <c r="P1604">
        <v>0.79094358889677796</v>
      </c>
      <c r="Q1604">
        <v>0.91965206016409795</v>
      </c>
      <c r="R1604">
        <v>0.22100354749002299</v>
      </c>
      <c r="S1604">
        <v>6.6474277414514298E-3</v>
      </c>
      <c r="T1604">
        <v>-2.50865914285174</v>
      </c>
      <c r="U1604">
        <v>2.50865914285174</v>
      </c>
      <c r="V1604">
        <v>2.5973488829309699</v>
      </c>
      <c r="W1604">
        <v>-12.05</v>
      </c>
      <c r="X1604">
        <v>3.18</v>
      </c>
      <c r="Y1604">
        <v>191713</v>
      </c>
      <c r="Z1604">
        <v>21301</v>
      </c>
      <c r="AA1604">
        <v>0.98</v>
      </c>
      <c r="AB1604">
        <v>9</v>
      </c>
      <c r="AC1604">
        <v>5</v>
      </c>
      <c r="AD1604">
        <v>4</v>
      </c>
      <c r="AE1604">
        <v>55.56</v>
      </c>
      <c r="AF1604">
        <v>14</v>
      </c>
      <c r="AG1604">
        <v>4</v>
      </c>
      <c r="AH1604">
        <v>1</v>
      </c>
      <c r="AI1604">
        <v>4</v>
      </c>
    </row>
    <row r="1605" spans="1:35" x14ac:dyDescent="0.2">
      <c r="A1605" s="102">
        <v>1531</v>
      </c>
      <c r="B1605">
        <v>3086</v>
      </c>
      <c r="C1605" t="s">
        <v>524</v>
      </c>
      <c r="D1605" t="s">
        <v>1004</v>
      </c>
      <c r="E1605">
        <v>863</v>
      </c>
      <c r="F1605">
        <v>864</v>
      </c>
      <c r="G1605">
        <v>1200</v>
      </c>
      <c r="H1605" t="s">
        <v>984</v>
      </c>
      <c r="I1605">
        <v>7164</v>
      </c>
      <c r="J1605" t="s">
        <v>1136</v>
      </c>
      <c r="K1605" t="s">
        <v>987</v>
      </c>
      <c r="L1605">
        <v>3500</v>
      </c>
      <c r="M1605">
        <v>3520</v>
      </c>
      <c r="N1605">
        <v>300</v>
      </c>
      <c r="O1605" t="s">
        <v>981</v>
      </c>
      <c r="P1605">
        <v>0.953284230993385</v>
      </c>
      <c r="Q1605">
        <v>0.930556294420126</v>
      </c>
      <c r="R1605">
        <v>3.1453426568984803E-2</v>
      </c>
      <c r="S1605">
        <v>6.7137041978977505E-2</v>
      </c>
      <c r="T1605">
        <v>-2.10530662506351</v>
      </c>
      <c r="U1605">
        <v>2.10530662506351</v>
      </c>
      <c r="V1605">
        <v>1.8993624517193499</v>
      </c>
      <c r="W1605">
        <v>-12.12</v>
      </c>
      <c r="X1605">
        <v>1.82</v>
      </c>
      <c r="Y1605">
        <v>191692</v>
      </c>
      <c r="Z1605">
        <v>11981</v>
      </c>
      <c r="AA1605">
        <v>0.72</v>
      </c>
      <c r="AB1605">
        <v>16</v>
      </c>
      <c r="AC1605">
        <v>11</v>
      </c>
      <c r="AD1605">
        <v>5</v>
      </c>
      <c r="AE1605">
        <v>68.75</v>
      </c>
      <c r="AF1605">
        <v>15</v>
      </c>
      <c r="AG1605">
        <v>6</v>
      </c>
      <c r="AH1605">
        <v>1</v>
      </c>
      <c r="AI1605">
        <v>9</v>
      </c>
    </row>
    <row r="1606" spans="1:35" x14ac:dyDescent="0.2">
      <c r="A1606" s="102">
        <v>4205</v>
      </c>
      <c r="B1606">
        <v>5947</v>
      </c>
      <c r="C1606" t="s">
        <v>227</v>
      </c>
      <c r="D1606" t="s">
        <v>1126</v>
      </c>
      <c r="E1606">
        <v>8450</v>
      </c>
      <c r="F1606">
        <v>8490</v>
      </c>
      <c r="G1606">
        <v>100</v>
      </c>
      <c r="H1606" t="s">
        <v>981</v>
      </c>
      <c r="I1606">
        <v>6406</v>
      </c>
      <c r="J1606" t="s">
        <v>1490</v>
      </c>
      <c r="K1606" t="s">
        <v>992</v>
      </c>
      <c r="L1606">
        <v>1505</v>
      </c>
      <c r="M1606">
        <v>1515</v>
      </c>
      <c r="N1606">
        <v>600</v>
      </c>
      <c r="O1606" t="s">
        <v>984</v>
      </c>
      <c r="P1606">
        <v>0.81465588505886899</v>
      </c>
      <c r="Q1606">
        <v>0.85781758516177198</v>
      </c>
      <c r="R1606">
        <v>0.32064614156450899</v>
      </c>
      <c r="S1606">
        <v>3.5067537339500299E-2</v>
      </c>
      <c r="T1606">
        <v>1.263503612654</v>
      </c>
      <c r="U1606">
        <v>1.263503612654</v>
      </c>
      <c r="V1606">
        <v>1.59365957237227</v>
      </c>
      <c r="W1606">
        <v>9.2100000000000009</v>
      </c>
      <c r="X1606">
        <v>7.07</v>
      </c>
      <c r="Y1606">
        <v>191511</v>
      </c>
      <c r="Z1606">
        <v>11969</v>
      </c>
      <c r="AA1606">
        <v>0.64</v>
      </c>
      <c r="AB1606">
        <v>16</v>
      </c>
      <c r="AC1606">
        <v>9</v>
      </c>
      <c r="AD1606">
        <v>7</v>
      </c>
      <c r="AE1606">
        <v>56.25</v>
      </c>
      <c r="AF1606">
        <v>12</v>
      </c>
      <c r="AG1606">
        <v>7</v>
      </c>
      <c r="AH1606">
        <v>4</v>
      </c>
      <c r="AI1606">
        <v>5</v>
      </c>
    </row>
    <row r="1607" spans="1:35" x14ac:dyDescent="0.2">
      <c r="A1607" s="102">
        <v>503</v>
      </c>
      <c r="B1607">
        <v>1802</v>
      </c>
      <c r="C1607" t="s">
        <v>1135</v>
      </c>
      <c r="D1607" t="s">
        <v>990</v>
      </c>
      <c r="E1607">
        <v>910</v>
      </c>
      <c r="F1607">
        <v>932</v>
      </c>
      <c r="G1607">
        <v>1200</v>
      </c>
      <c r="H1607" t="s">
        <v>984</v>
      </c>
      <c r="I1607">
        <v>6448</v>
      </c>
      <c r="J1607" t="s">
        <v>377</v>
      </c>
      <c r="K1607" t="s">
        <v>986</v>
      </c>
      <c r="L1607">
        <v>1835</v>
      </c>
      <c r="M1607">
        <v>1805</v>
      </c>
      <c r="N1607">
        <v>600</v>
      </c>
      <c r="O1607" t="s">
        <v>981</v>
      </c>
      <c r="P1607">
        <v>0.88436891929211003</v>
      </c>
      <c r="Q1607">
        <v>0.95394013266676503</v>
      </c>
      <c r="R1607">
        <v>0.49455342541066</v>
      </c>
      <c r="S1607">
        <v>4.4142718856048603E-3</v>
      </c>
      <c r="T1607">
        <v>-1.2913075734831401</v>
      </c>
      <c r="U1607">
        <v>1.2913075734831401</v>
      </c>
      <c r="V1607">
        <v>2.4830271951494201</v>
      </c>
      <c r="W1607">
        <v>-5.95</v>
      </c>
      <c r="X1607">
        <v>3.27</v>
      </c>
      <c r="Y1607">
        <v>191352</v>
      </c>
      <c r="Z1607">
        <v>10631</v>
      </c>
      <c r="AA1607">
        <v>0.57999999999999996</v>
      </c>
      <c r="AB1607">
        <v>18</v>
      </c>
      <c r="AC1607">
        <v>11</v>
      </c>
      <c r="AD1607">
        <v>7</v>
      </c>
      <c r="AE1607">
        <v>61.11</v>
      </c>
      <c r="AF1607">
        <v>12</v>
      </c>
      <c r="AG1607">
        <v>7</v>
      </c>
      <c r="AH1607">
        <v>4</v>
      </c>
      <c r="AI1607">
        <v>7</v>
      </c>
    </row>
    <row r="1608" spans="1:35" x14ac:dyDescent="0.2">
      <c r="A1608" s="102">
        <v>3431</v>
      </c>
      <c r="B1608">
        <v>2730</v>
      </c>
      <c r="C1608" t="s">
        <v>510</v>
      </c>
      <c r="D1608" t="s">
        <v>1004</v>
      </c>
      <c r="E1608">
        <v>951</v>
      </c>
      <c r="F1608">
        <v>946</v>
      </c>
      <c r="G1608">
        <v>1000</v>
      </c>
      <c r="H1608" t="s">
        <v>981</v>
      </c>
      <c r="I1608">
        <v>6592</v>
      </c>
      <c r="J1608" t="s">
        <v>1153</v>
      </c>
      <c r="K1608" t="s">
        <v>986</v>
      </c>
      <c r="L1608">
        <v>3160</v>
      </c>
      <c r="M1608">
        <v>3160</v>
      </c>
      <c r="N1608">
        <v>300</v>
      </c>
      <c r="O1608" t="s">
        <v>984</v>
      </c>
      <c r="P1608">
        <v>0.63398003353546795</v>
      </c>
      <c r="Q1608">
        <v>0.88429184611743195</v>
      </c>
      <c r="R1608" s="15">
        <v>0.257631597333703</v>
      </c>
      <c r="S1608">
        <v>8.3318874748086899E-2</v>
      </c>
      <c r="T1608">
        <v>1.3363639557492699</v>
      </c>
      <c r="U1608">
        <v>1.3363639557492699</v>
      </c>
      <c r="V1608">
        <v>1.1411256741921401</v>
      </c>
      <c r="W1608">
        <v>8.24</v>
      </c>
      <c r="X1608">
        <v>0.21</v>
      </c>
      <c r="Y1608">
        <v>191012</v>
      </c>
      <c r="Z1608">
        <v>11236</v>
      </c>
      <c r="AA1608">
        <v>0.65</v>
      </c>
      <c r="AB1608">
        <v>17</v>
      </c>
      <c r="AC1608">
        <v>12</v>
      </c>
      <c r="AD1608">
        <v>5</v>
      </c>
      <c r="AE1608">
        <v>70.59</v>
      </c>
      <c r="AF1608">
        <v>11</v>
      </c>
      <c r="AG1608">
        <v>9</v>
      </c>
      <c r="AH1608">
        <v>5</v>
      </c>
      <c r="AI1608">
        <v>3</v>
      </c>
    </row>
    <row r="1609" spans="1:35" x14ac:dyDescent="0.2">
      <c r="A1609" s="102">
        <v>3600</v>
      </c>
      <c r="B1609">
        <v>8766</v>
      </c>
      <c r="C1609" t="s">
        <v>1104</v>
      </c>
      <c r="D1609" t="s">
        <v>1111</v>
      </c>
      <c r="E1609">
        <v>4415</v>
      </c>
      <c r="F1609">
        <v>4410</v>
      </c>
      <c r="G1609">
        <v>200</v>
      </c>
      <c r="H1609" t="s">
        <v>984</v>
      </c>
      <c r="I1609">
        <v>9303</v>
      </c>
      <c r="J1609" t="s">
        <v>1279</v>
      </c>
      <c r="K1609" t="s">
        <v>1297</v>
      </c>
      <c r="L1609">
        <v>1269</v>
      </c>
      <c r="M1609">
        <v>1264</v>
      </c>
      <c r="N1609">
        <v>700</v>
      </c>
      <c r="O1609" t="s">
        <v>981</v>
      </c>
      <c r="P1609">
        <v>0.73487060126284698</v>
      </c>
      <c r="Q1609">
        <v>0.87931431495993295</v>
      </c>
      <c r="R1609">
        <v>0.25695221962133002</v>
      </c>
      <c r="S1609" s="15">
        <v>2.8017724917270101E-2</v>
      </c>
      <c r="T1609">
        <v>-2.6720994668107099</v>
      </c>
      <c r="U1609">
        <v>2.6720994668107099</v>
      </c>
      <c r="V1609">
        <v>2.5367271956616899</v>
      </c>
      <c r="W1609">
        <v>-18.55</v>
      </c>
      <c r="X1609">
        <v>0.32</v>
      </c>
      <c r="Y1609">
        <v>190848</v>
      </c>
      <c r="Z1609">
        <v>9542</v>
      </c>
      <c r="AA1609">
        <v>0.61</v>
      </c>
      <c r="AB1609">
        <v>20</v>
      </c>
      <c r="AC1609">
        <v>10</v>
      </c>
      <c r="AD1609">
        <v>10</v>
      </c>
      <c r="AE1609">
        <v>50</v>
      </c>
      <c r="AF1609">
        <v>11</v>
      </c>
      <c r="AG1609">
        <v>9</v>
      </c>
      <c r="AH1609">
        <v>4</v>
      </c>
      <c r="AI1609">
        <v>7</v>
      </c>
    </row>
    <row r="1610" spans="1:35" x14ac:dyDescent="0.2">
      <c r="A1610" s="102">
        <v>1228</v>
      </c>
      <c r="B1610">
        <v>2432</v>
      </c>
      <c r="C1610" t="s">
        <v>1550</v>
      </c>
      <c r="D1610" t="s">
        <v>993</v>
      </c>
      <c r="E1610">
        <v>1418</v>
      </c>
      <c r="F1610">
        <v>1404</v>
      </c>
      <c r="G1610">
        <v>700</v>
      </c>
      <c r="H1610" t="s">
        <v>981</v>
      </c>
      <c r="I1610">
        <v>7201</v>
      </c>
      <c r="J1610" t="s">
        <v>1011</v>
      </c>
      <c r="K1610" t="s">
        <v>996</v>
      </c>
      <c r="L1610">
        <v>370</v>
      </c>
      <c r="M1610">
        <v>365</v>
      </c>
      <c r="N1610">
        <v>2700</v>
      </c>
      <c r="O1610" t="s">
        <v>984</v>
      </c>
      <c r="P1610">
        <v>0.74222743321136098</v>
      </c>
      <c r="Q1610">
        <v>0.936328327546043</v>
      </c>
      <c r="R1610">
        <v>0.367444618142302</v>
      </c>
      <c r="S1610">
        <v>6.2919694453783107E-2</v>
      </c>
      <c r="T1610">
        <v>1.8981932061144999</v>
      </c>
      <c r="U1610">
        <v>1.8981932061144999</v>
      </c>
      <c r="V1610">
        <v>1.8034879505099</v>
      </c>
      <c r="W1610">
        <v>15.45</v>
      </c>
      <c r="X1610">
        <v>0.27</v>
      </c>
      <c r="Y1610">
        <v>190617</v>
      </c>
      <c r="Z1610">
        <v>7942</v>
      </c>
      <c r="AA1610">
        <v>0.41</v>
      </c>
      <c r="AB1610">
        <v>24</v>
      </c>
      <c r="AC1610">
        <v>13</v>
      </c>
      <c r="AD1610">
        <v>11</v>
      </c>
      <c r="AE1610">
        <v>54.17</v>
      </c>
      <c r="AF1610">
        <v>10</v>
      </c>
      <c r="AG1610">
        <v>10</v>
      </c>
      <c r="AH1610">
        <v>8</v>
      </c>
      <c r="AI1610">
        <v>6</v>
      </c>
    </row>
    <row r="1611" spans="1:35" x14ac:dyDescent="0.2">
      <c r="A1611" s="102">
        <v>4317</v>
      </c>
      <c r="B1611">
        <v>4919</v>
      </c>
      <c r="C1611" t="s">
        <v>579</v>
      </c>
      <c r="D1611" t="s">
        <v>1003</v>
      </c>
      <c r="E1611">
        <v>4960</v>
      </c>
      <c r="F1611">
        <v>5070</v>
      </c>
      <c r="G1611">
        <v>200</v>
      </c>
      <c r="H1611" t="s">
        <v>981</v>
      </c>
      <c r="I1611">
        <v>9810</v>
      </c>
      <c r="J1611" t="s">
        <v>948</v>
      </c>
      <c r="K1611" t="s">
        <v>988</v>
      </c>
      <c r="L1611">
        <v>3220</v>
      </c>
      <c r="M1611">
        <v>3235</v>
      </c>
      <c r="N1611">
        <v>300</v>
      </c>
      <c r="O1611" t="s">
        <v>984</v>
      </c>
      <c r="P1611">
        <v>0.72742423912992904</v>
      </c>
      <c r="Q1611">
        <v>0.85281367881367798</v>
      </c>
      <c r="R1611">
        <v>0.32263280131028899</v>
      </c>
      <c r="S1611">
        <v>4.7400034505745304E-3</v>
      </c>
      <c r="T1611">
        <v>1.23383654402147</v>
      </c>
      <c r="U1611">
        <v>1.23383654402147</v>
      </c>
      <c r="V1611">
        <v>1.0168278538320299</v>
      </c>
      <c r="W1611">
        <v>10.89</v>
      </c>
      <c r="X1611">
        <v>4.29</v>
      </c>
      <c r="Y1611">
        <v>190531</v>
      </c>
      <c r="Z1611">
        <v>31755</v>
      </c>
      <c r="AA1611">
        <v>1.97</v>
      </c>
      <c r="AB1611">
        <v>6</v>
      </c>
      <c r="AC1611">
        <v>5</v>
      </c>
      <c r="AD1611">
        <v>1</v>
      </c>
      <c r="AE1611">
        <v>83.33</v>
      </c>
      <c r="AF1611">
        <v>7</v>
      </c>
      <c r="AG1611">
        <v>5</v>
      </c>
      <c r="AH1611">
        <v>1</v>
      </c>
      <c r="AI1611">
        <v>0</v>
      </c>
    </row>
    <row r="1612" spans="1:35" x14ac:dyDescent="0.2">
      <c r="A1612" s="102">
        <v>1490</v>
      </c>
      <c r="B1612">
        <v>7943</v>
      </c>
      <c r="C1612" t="s">
        <v>1646</v>
      </c>
      <c r="D1612" t="s">
        <v>980</v>
      </c>
      <c r="E1612">
        <v>2195</v>
      </c>
      <c r="F1612">
        <v>2230</v>
      </c>
      <c r="G1612">
        <v>500</v>
      </c>
      <c r="H1612" t="s">
        <v>981</v>
      </c>
      <c r="I1612">
        <v>9766</v>
      </c>
      <c r="J1612" t="s">
        <v>1628</v>
      </c>
      <c r="K1612" t="s">
        <v>983</v>
      </c>
      <c r="L1612">
        <v>3500</v>
      </c>
      <c r="M1612">
        <v>3385</v>
      </c>
      <c r="N1612">
        <v>300</v>
      </c>
      <c r="O1612" t="s">
        <v>984</v>
      </c>
      <c r="P1612">
        <v>0.91744086450064799</v>
      </c>
      <c r="Q1612">
        <v>0.93131012888068598</v>
      </c>
      <c r="R1612">
        <v>4.4741093077609498E-2</v>
      </c>
      <c r="S1612" s="15">
        <v>3.04629407592815E-2</v>
      </c>
      <c r="T1612">
        <v>1.7119717477999401</v>
      </c>
      <c r="U1612">
        <v>1.7119717477999401</v>
      </c>
      <c r="V1612">
        <v>1.7271891264953001</v>
      </c>
      <c r="W1612">
        <v>7.84</v>
      </c>
      <c r="X1612">
        <v>9.8000000000000007</v>
      </c>
      <c r="Y1612">
        <v>190453</v>
      </c>
      <c r="Z1612">
        <v>27208</v>
      </c>
      <c r="AA1612">
        <v>1.26</v>
      </c>
      <c r="AB1612">
        <v>7</v>
      </c>
      <c r="AC1612">
        <v>5</v>
      </c>
      <c r="AD1612">
        <v>2</v>
      </c>
      <c r="AE1612">
        <v>71.430000000000007</v>
      </c>
      <c r="AF1612">
        <v>10</v>
      </c>
      <c r="AG1612">
        <v>4</v>
      </c>
      <c r="AH1612">
        <v>2</v>
      </c>
      <c r="AI1612">
        <v>1</v>
      </c>
    </row>
    <row r="1613" spans="1:35" x14ac:dyDescent="0.2">
      <c r="A1613" s="102">
        <v>831</v>
      </c>
      <c r="B1613">
        <v>6762</v>
      </c>
      <c r="C1613" t="s">
        <v>1553</v>
      </c>
      <c r="D1613" t="s">
        <v>986</v>
      </c>
      <c r="E1613">
        <v>9010</v>
      </c>
      <c r="F1613">
        <v>8890</v>
      </c>
      <c r="G1613">
        <v>100</v>
      </c>
      <c r="H1613" t="s">
        <v>981</v>
      </c>
      <c r="I1613">
        <v>8604</v>
      </c>
      <c r="J1613" t="s">
        <v>376</v>
      </c>
      <c r="K1613" t="s">
        <v>1118</v>
      </c>
      <c r="L1613">
        <v>405</v>
      </c>
      <c r="M1613">
        <v>407.2</v>
      </c>
      <c r="N1613">
        <v>2200</v>
      </c>
      <c r="O1613" t="s">
        <v>984</v>
      </c>
      <c r="P1613">
        <v>0.73748914901801899</v>
      </c>
      <c r="Q1613">
        <v>0.94524937940451703</v>
      </c>
      <c r="R1613">
        <v>0.47591147363278202</v>
      </c>
      <c r="S1613">
        <v>2.37053509721179E-2</v>
      </c>
      <c r="T1613">
        <v>0.78242832275371299</v>
      </c>
      <c r="U1613">
        <v>0.78242832275371299</v>
      </c>
      <c r="V1613">
        <v>1.69166502660993</v>
      </c>
      <c r="W1613">
        <v>5.67</v>
      </c>
      <c r="X1613">
        <v>0.77</v>
      </c>
      <c r="Y1613">
        <v>190411</v>
      </c>
      <c r="Z1613">
        <v>9521</v>
      </c>
      <c r="AA1613">
        <v>0.65</v>
      </c>
      <c r="AB1613">
        <v>20</v>
      </c>
      <c r="AC1613">
        <v>11</v>
      </c>
      <c r="AD1613">
        <v>9</v>
      </c>
      <c r="AE1613">
        <v>55</v>
      </c>
      <c r="AF1613">
        <v>9</v>
      </c>
      <c r="AG1613">
        <v>9</v>
      </c>
      <c r="AH1613">
        <v>7</v>
      </c>
      <c r="AI1613">
        <v>4</v>
      </c>
    </row>
    <row r="1614" spans="1:35" x14ac:dyDescent="0.2">
      <c r="A1614" s="102">
        <v>978</v>
      </c>
      <c r="B1614">
        <v>3291</v>
      </c>
      <c r="C1614" t="s">
        <v>55</v>
      </c>
      <c r="D1614" t="s">
        <v>1000</v>
      </c>
      <c r="E1614">
        <v>1320</v>
      </c>
      <c r="F1614">
        <v>1382</v>
      </c>
      <c r="G1614">
        <v>700</v>
      </c>
      <c r="H1614" t="s">
        <v>981</v>
      </c>
      <c r="I1614">
        <v>6472</v>
      </c>
      <c r="J1614" t="s">
        <v>59</v>
      </c>
      <c r="K1614" t="s">
        <v>992</v>
      </c>
      <c r="L1614">
        <v>204</v>
      </c>
      <c r="M1614">
        <v>200</v>
      </c>
      <c r="N1614">
        <v>4800</v>
      </c>
      <c r="O1614" t="s">
        <v>984</v>
      </c>
      <c r="P1614">
        <v>0.82631507819417904</v>
      </c>
      <c r="Q1614">
        <v>0.94133951497257795</v>
      </c>
      <c r="R1614">
        <v>5.4735068728219297E-3</v>
      </c>
      <c r="S1614">
        <v>8.2560422356696903E-3</v>
      </c>
      <c r="T1614">
        <v>0.126840906623263</v>
      </c>
      <c r="U1614">
        <v>0.126840906623263</v>
      </c>
      <c r="V1614">
        <v>0.14408527508913599</v>
      </c>
      <c r="W1614">
        <v>1.43</v>
      </c>
      <c r="X1614">
        <v>0.76</v>
      </c>
      <c r="Y1614">
        <v>190407</v>
      </c>
      <c r="Z1614">
        <v>7934</v>
      </c>
      <c r="AA1614">
        <v>0.42</v>
      </c>
      <c r="AB1614">
        <v>24</v>
      </c>
      <c r="AC1614">
        <v>15</v>
      </c>
      <c r="AD1614">
        <v>9</v>
      </c>
      <c r="AE1614">
        <v>62.5</v>
      </c>
      <c r="AF1614">
        <v>12</v>
      </c>
      <c r="AG1614">
        <v>10</v>
      </c>
      <c r="AH1614">
        <v>8</v>
      </c>
      <c r="AI1614">
        <v>6</v>
      </c>
    </row>
    <row r="1615" spans="1:35" x14ac:dyDescent="0.2">
      <c r="A1615" s="102">
        <v>576</v>
      </c>
      <c r="B1615">
        <v>7240</v>
      </c>
      <c r="C1615" t="s">
        <v>640</v>
      </c>
      <c r="D1615" t="s">
        <v>996</v>
      </c>
      <c r="E1615">
        <v>1242</v>
      </c>
      <c r="F1615">
        <v>1234</v>
      </c>
      <c r="G1615">
        <v>800</v>
      </c>
      <c r="H1615" t="s">
        <v>981</v>
      </c>
      <c r="I1615">
        <v>8850</v>
      </c>
      <c r="J1615" t="s">
        <v>1485</v>
      </c>
      <c r="K1615" t="s">
        <v>1000</v>
      </c>
      <c r="L1615">
        <v>1977</v>
      </c>
      <c r="M1615">
        <v>2027</v>
      </c>
      <c r="N1615">
        <v>500</v>
      </c>
      <c r="O1615" t="s">
        <v>984</v>
      </c>
      <c r="P1615">
        <v>0.94425573910985705</v>
      </c>
      <c r="Q1615">
        <v>0.95182901200203696</v>
      </c>
      <c r="R1615">
        <v>8.8947096676658094E-2</v>
      </c>
      <c r="S1615">
        <v>2.9448305282968899E-2</v>
      </c>
      <c r="T1615">
        <v>1.38350222163965</v>
      </c>
      <c r="U1615">
        <v>1.38350222163965</v>
      </c>
      <c r="V1615">
        <v>1.72834235654285</v>
      </c>
      <c r="W1615">
        <v>5.12</v>
      </c>
      <c r="X1615">
        <v>2.59</v>
      </c>
      <c r="Y1615">
        <v>190188</v>
      </c>
      <c r="Z1615">
        <v>10566</v>
      </c>
      <c r="AA1615">
        <v>0.46</v>
      </c>
      <c r="AB1615">
        <v>18</v>
      </c>
      <c r="AC1615">
        <v>10</v>
      </c>
      <c r="AD1615">
        <v>8</v>
      </c>
      <c r="AE1615">
        <v>55.56</v>
      </c>
      <c r="AF1615">
        <v>11</v>
      </c>
      <c r="AG1615">
        <v>8</v>
      </c>
      <c r="AH1615">
        <v>4</v>
      </c>
      <c r="AI1615">
        <v>6</v>
      </c>
    </row>
    <row r="1616" spans="1:35" x14ac:dyDescent="0.2">
      <c r="A1616" s="102">
        <v>4346</v>
      </c>
      <c r="B1616">
        <v>4185</v>
      </c>
      <c r="C1616" t="s">
        <v>1282</v>
      </c>
      <c r="D1616" t="s">
        <v>1003</v>
      </c>
      <c r="E1616">
        <v>1973</v>
      </c>
      <c r="F1616">
        <v>1971</v>
      </c>
      <c r="G1616">
        <v>500</v>
      </c>
      <c r="H1616" t="s">
        <v>984</v>
      </c>
      <c r="I1616">
        <v>9783</v>
      </c>
      <c r="J1616" t="s">
        <v>1495</v>
      </c>
      <c r="K1616" t="s">
        <v>993</v>
      </c>
      <c r="L1616">
        <v>3085</v>
      </c>
      <c r="M1616">
        <v>3045</v>
      </c>
      <c r="N1616">
        <v>300</v>
      </c>
      <c r="O1616" t="s">
        <v>981</v>
      </c>
      <c r="P1616">
        <v>0.80188452074699401</v>
      </c>
      <c r="Q1616">
        <v>0.85188908526116602</v>
      </c>
      <c r="R1616">
        <v>0.33937593127350502</v>
      </c>
      <c r="S1616">
        <v>9.7211734551401197E-2</v>
      </c>
      <c r="T1616">
        <v>-0.86613564493074402</v>
      </c>
      <c r="U1616">
        <v>0.86613564493074402</v>
      </c>
      <c r="V1616">
        <v>0.86996516709131499</v>
      </c>
      <c r="W1616">
        <v>-4.0999999999999996</v>
      </c>
      <c r="X1616">
        <v>7.88</v>
      </c>
      <c r="Y1616">
        <v>189796</v>
      </c>
      <c r="Z1616">
        <v>11862</v>
      </c>
      <c r="AA1616">
        <v>0.66</v>
      </c>
      <c r="AB1616">
        <v>16</v>
      </c>
      <c r="AC1616">
        <v>12</v>
      </c>
      <c r="AD1616">
        <v>4</v>
      </c>
      <c r="AE1616">
        <v>75</v>
      </c>
      <c r="AF1616">
        <v>12</v>
      </c>
      <c r="AG1616">
        <v>6</v>
      </c>
      <c r="AH1616">
        <v>4</v>
      </c>
      <c r="AI1616">
        <v>6</v>
      </c>
    </row>
    <row r="1617" spans="1:35" x14ac:dyDescent="0.2">
      <c r="A1617" s="102">
        <v>4092</v>
      </c>
      <c r="B1617">
        <v>4095</v>
      </c>
      <c r="C1617" t="s">
        <v>1406</v>
      </c>
      <c r="D1617" t="s">
        <v>1003</v>
      </c>
      <c r="E1617">
        <v>1132</v>
      </c>
      <c r="F1617">
        <v>1119</v>
      </c>
      <c r="G1617">
        <v>800</v>
      </c>
      <c r="H1617" t="s">
        <v>984</v>
      </c>
      <c r="I1617">
        <v>9003</v>
      </c>
      <c r="J1617" t="s">
        <v>1158</v>
      </c>
      <c r="K1617" t="s">
        <v>1065</v>
      </c>
      <c r="L1617">
        <v>2899</v>
      </c>
      <c r="M1617">
        <v>2893</v>
      </c>
      <c r="N1617">
        <v>300</v>
      </c>
      <c r="O1617" t="s">
        <v>981</v>
      </c>
      <c r="P1617">
        <v>0.92813856555902396</v>
      </c>
      <c r="Q1617">
        <v>0.86181106245927597</v>
      </c>
      <c r="R1617" s="15">
        <v>9.4916680467654699E-3</v>
      </c>
      <c r="S1617">
        <v>4.59066381434034E-3</v>
      </c>
      <c r="T1617">
        <v>-1.2071144775311899</v>
      </c>
      <c r="U1617">
        <v>1.2071144775311899</v>
      </c>
      <c r="V1617">
        <v>1.14582889991628</v>
      </c>
      <c r="W1617">
        <v>-2.95</v>
      </c>
      <c r="X1617">
        <v>3.15</v>
      </c>
      <c r="Y1617">
        <v>189505</v>
      </c>
      <c r="Z1617">
        <v>17228</v>
      </c>
      <c r="AA1617">
        <v>0.95</v>
      </c>
      <c r="AB1617">
        <v>11</v>
      </c>
      <c r="AC1617">
        <v>7</v>
      </c>
      <c r="AD1617">
        <v>4</v>
      </c>
      <c r="AE1617">
        <v>63.64</v>
      </c>
      <c r="AF1617">
        <v>13</v>
      </c>
      <c r="AG1617">
        <v>5</v>
      </c>
      <c r="AH1617">
        <v>2</v>
      </c>
      <c r="AI1617">
        <v>4</v>
      </c>
    </row>
    <row r="1618" spans="1:35" x14ac:dyDescent="0.2">
      <c r="A1618" s="102">
        <v>2444</v>
      </c>
      <c r="B1618">
        <v>2587</v>
      </c>
      <c r="C1618" t="s">
        <v>1364</v>
      </c>
      <c r="D1618" t="s">
        <v>1006</v>
      </c>
      <c r="E1618">
        <v>4100</v>
      </c>
      <c r="F1618">
        <v>4075</v>
      </c>
      <c r="G1618">
        <v>200</v>
      </c>
      <c r="H1618" t="s">
        <v>984</v>
      </c>
      <c r="I1618">
        <v>9303</v>
      </c>
      <c r="J1618" t="s">
        <v>1279</v>
      </c>
      <c r="K1618" t="s">
        <v>1297</v>
      </c>
      <c r="L1618">
        <v>1269</v>
      </c>
      <c r="M1618">
        <v>1264</v>
      </c>
      <c r="N1618">
        <v>600</v>
      </c>
      <c r="O1618" t="s">
        <v>981</v>
      </c>
      <c r="P1618">
        <v>0.86563699520969395</v>
      </c>
      <c r="Q1618">
        <v>0.90939917161592398</v>
      </c>
      <c r="R1618">
        <v>1.0832338319170999E-3</v>
      </c>
      <c r="S1618" s="15">
        <v>9.8307372611466901E-5</v>
      </c>
      <c r="T1618">
        <v>-0.68956172998715004</v>
      </c>
      <c r="U1618">
        <v>0.68956172998715004</v>
      </c>
      <c r="V1618">
        <v>0.26814199037684999</v>
      </c>
      <c r="W1618">
        <v>-3.15</v>
      </c>
      <c r="X1618">
        <v>6.94</v>
      </c>
      <c r="Y1618">
        <v>189366</v>
      </c>
      <c r="Z1618">
        <v>12624</v>
      </c>
      <c r="AA1618">
        <v>0.74</v>
      </c>
      <c r="AB1618">
        <v>15</v>
      </c>
      <c r="AC1618">
        <v>10</v>
      </c>
      <c r="AD1618">
        <v>5</v>
      </c>
      <c r="AE1618">
        <v>66.67</v>
      </c>
      <c r="AF1618">
        <v>12</v>
      </c>
      <c r="AG1618">
        <v>6</v>
      </c>
      <c r="AH1618">
        <v>3</v>
      </c>
      <c r="AI1618">
        <v>6</v>
      </c>
    </row>
    <row r="1619" spans="1:35" x14ac:dyDescent="0.2">
      <c r="A1619" s="102">
        <v>922</v>
      </c>
      <c r="B1619">
        <v>3291</v>
      </c>
      <c r="C1619" t="s">
        <v>55</v>
      </c>
      <c r="D1619" t="s">
        <v>1000</v>
      </c>
      <c r="E1619">
        <v>1320</v>
      </c>
      <c r="F1619">
        <v>1382</v>
      </c>
      <c r="G1619">
        <v>700</v>
      </c>
      <c r="H1619" t="s">
        <v>984</v>
      </c>
      <c r="I1619">
        <v>6471</v>
      </c>
      <c r="J1619" t="s">
        <v>877</v>
      </c>
      <c r="K1619" t="s">
        <v>992</v>
      </c>
      <c r="L1619">
        <v>742</v>
      </c>
      <c r="M1619">
        <v>738</v>
      </c>
      <c r="N1619">
        <v>1300</v>
      </c>
      <c r="O1619" t="s">
        <v>981</v>
      </c>
      <c r="P1619">
        <v>0.83634244218176701</v>
      </c>
      <c r="Q1619">
        <v>0.94253176424488205</v>
      </c>
      <c r="R1619">
        <v>1.2363406505580401E-2</v>
      </c>
      <c r="S1619">
        <v>5.9650182554735103E-3</v>
      </c>
      <c r="T1619">
        <v>-0.99666225704302702</v>
      </c>
      <c r="U1619">
        <v>0.99666225704302702</v>
      </c>
      <c r="V1619">
        <v>0.79986907809663099</v>
      </c>
      <c r="W1619">
        <v>-6.95</v>
      </c>
      <c r="X1619">
        <v>0.83</v>
      </c>
      <c r="Y1619">
        <v>189294</v>
      </c>
      <c r="Z1619">
        <v>8230</v>
      </c>
      <c r="AA1619">
        <v>0.43</v>
      </c>
      <c r="AB1619">
        <v>23</v>
      </c>
      <c r="AC1619">
        <v>15</v>
      </c>
      <c r="AD1619">
        <v>8</v>
      </c>
      <c r="AE1619">
        <v>65.22</v>
      </c>
      <c r="AF1619">
        <v>11</v>
      </c>
      <c r="AG1619">
        <v>10</v>
      </c>
      <c r="AH1619">
        <v>7</v>
      </c>
      <c r="AI1619">
        <v>6</v>
      </c>
    </row>
    <row r="1620" spans="1:35" x14ac:dyDescent="0.2">
      <c r="A1620" s="102">
        <v>2743</v>
      </c>
      <c r="B1620">
        <v>6457</v>
      </c>
      <c r="C1620" t="s">
        <v>1233</v>
      </c>
      <c r="D1620" t="s">
        <v>992</v>
      </c>
      <c r="E1620">
        <v>2423</v>
      </c>
      <c r="F1620">
        <v>2387</v>
      </c>
      <c r="G1620">
        <v>400</v>
      </c>
      <c r="H1620" t="s">
        <v>984</v>
      </c>
      <c r="I1620">
        <v>6723</v>
      </c>
      <c r="J1620" t="s">
        <v>1177</v>
      </c>
      <c r="K1620" t="s">
        <v>986</v>
      </c>
      <c r="L1620">
        <v>548</v>
      </c>
      <c r="M1620">
        <v>535</v>
      </c>
      <c r="N1620">
        <v>1800</v>
      </c>
      <c r="O1620" t="s">
        <v>981</v>
      </c>
      <c r="P1620">
        <v>0.871159595701398</v>
      </c>
      <c r="Q1620">
        <v>0.90230055066097004</v>
      </c>
      <c r="R1620">
        <v>0.497695371075699</v>
      </c>
      <c r="S1620">
        <v>3.5969145230203399E-2</v>
      </c>
      <c r="T1620">
        <v>-0.57062968439527295</v>
      </c>
      <c r="U1620">
        <v>0.57062968439527295</v>
      </c>
      <c r="V1620">
        <v>0.81453259352863105</v>
      </c>
      <c r="W1620">
        <v>-10.050000000000001</v>
      </c>
      <c r="X1620">
        <v>0.86</v>
      </c>
      <c r="Y1620">
        <v>189290</v>
      </c>
      <c r="Z1620">
        <v>7572</v>
      </c>
      <c r="AA1620">
        <v>0.42</v>
      </c>
      <c r="AB1620">
        <v>25</v>
      </c>
      <c r="AC1620">
        <v>13</v>
      </c>
      <c r="AD1620">
        <v>12</v>
      </c>
      <c r="AE1620">
        <v>52</v>
      </c>
      <c r="AF1620">
        <v>8</v>
      </c>
      <c r="AG1620">
        <v>11</v>
      </c>
      <c r="AH1620">
        <v>11</v>
      </c>
      <c r="AI1620">
        <v>3</v>
      </c>
    </row>
    <row r="1621" spans="1:35" x14ac:dyDescent="0.2">
      <c r="A1621" s="102">
        <v>1563</v>
      </c>
      <c r="B1621">
        <v>6183</v>
      </c>
      <c r="C1621" t="s">
        <v>1154</v>
      </c>
      <c r="D1621" t="s">
        <v>993</v>
      </c>
      <c r="E1621">
        <v>1264</v>
      </c>
      <c r="F1621">
        <v>1259</v>
      </c>
      <c r="G1621">
        <v>800</v>
      </c>
      <c r="H1621" t="s">
        <v>984</v>
      </c>
      <c r="I1621">
        <v>7453</v>
      </c>
      <c r="J1621" t="s">
        <v>50</v>
      </c>
      <c r="K1621" t="s">
        <v>1004</v>
      </c>
      <c r="L1621">
        <v>1455</v>
      </c>
      <c r="M1621">
        <v>1465</v>
      </c>
      <c r="N1621">
        <v>700</v>
      </c>
      <c r="O1621" t="s">
        <v>981</v>
      </c>
      <c r="P1621">
        <v>0.919439169534773</v>
      </c>
      <c r="Q1621">
        <v>0.92975888681287899</v>
      </c>
      <c r="R1621">
        <v>0.19838333208355499</v>
      </c>
      <c r="S1621">
        <v>2.6008939595256301E-2</v>
      </c>
      <c r="T1621">
        <v>-0.77814699650002594</v>
      </c>
      <c r="U1621">
        <v>0.77814699650002594</v>
      </c>
      <c r="V1621">
        <v>0.55028974635490102</v>
      </c>
      <c r="W1621">
        <v>-5.96</v>
      </c>
      <c r="X1621">
        <v>1.78</v>
      </c>
      <c r="Y1621">
        <v>189255</v>
      </c>
      <c r="Z1621">
        <v>7279</v>
      </c>
      <c r="AA1621">
        <v>0.39</v>
      </c>
      <c r="AB1621">
        <v>26</v>
      </c>
      <c r="AC1621">
        <v>15</v>
      </c>
      <c r="AD1621">
        <v>11</v>
      </c>
      <c r="AE1621">
        <v>57.69</v>
      </c>
      <c r="AF1621">
        <v>10</v>
      </c>
      <c r="AG1621">
        <v>13</v>
      </c>
      <c r="AH1621">
        <v>6</v>
      </c>
      <c r="AI1621">
        <v>7</v>
      </c>
    </row>
    <row r="1622" spans="1:35" x14ac:dyDescent="0.2">
      <c r="A1622" s="102">
        <v>1523</v>
      </c>
      <c r="B1622">
        <v>1812</v>
      </c>
      <c r="C1622" t="s">
        <v>1048</v>
      </c>
      <c r="D1622" t="s">
        <v>990</v>
      </c>
      <c r="E1622">
        <v>1196</v>
      </c>
      <c r="F1622">
        <v>1187</v>
      </c>
      <c r="G1622">
        <v>800</v>
      </c>
      <c r="H1622" t="s">
        <v>981</v>
      </c>
      <c r="I1622">
        <v>6269</v>
      </c>
      <c r="J1622" t="s">
        <v>1289</v>
      </c>
      <c r="K1622" t="s">
        <v>992</v>
      </c>
      <c r="L1622">
        <v>1396</v>
      </c>
      <c r="M1622">
        <v>1405</v>
      </c>
      <c r="N1622">
        <v>700</v>
      </c>
      <c r="O1622" t="s">
        <v>984</v>
      </c>
      <c r="P1622">
        <v>0.80466489306571198</v>
      </c>
      <c r="Q1622">
        <v>0.93067335373813198</v>
      </c>
      <c r="R1622">
        <v>0.13845053398771301</v>
      </c>
      <c r="S1622">
        <v>3.4099333505180102E-2</v>
      </c>
      <c r="T1622">
        <v>1.28324818536824</v>
      </c>
      <c r="U1622">
        <v>1.28324818536824</v>
      </c>
      <c r="V1622">
        <v>1.5014707335400601</v>
      </c>
      <c r="W1622">
        <v>14.61</v>
      </c>
      <c r="X1622">
        <v>3.45</v>
      </c>
      <c r="Y1622">
        <v>189252</v>
      </c>
      <c r="Z1622">
        <v>9012</v>
      </c>
      <c r="AA1622">
        <v>0.51</v>
      </c>
      <c r="AB1622">
        <v>21</v>
      </c>
      <c r="AC1622">
        <v>11</v>
      </c>
      <c r="AD1622">
        <v>10</v>
      </c>
      <c r="AE1622">
        <v>52.38</v>
      </c>
      <c r="AF1622">
        <v>8</v>
      </c>
      <c r="AG1622">
        <v>9</v>
      </c>
      <c r="AH1622">
        <v>8</v>
      </c>
      <c r="AI1622">
        <v>4</v>
      </c>
    </row>
    <row r="1623" spans="1:35" x14ac:dyDescent="0.2">
      <c r="A1623" s="102">
        <v>3891</v>
      </c>
      <c r="B1623">
        <v>3288</v>
      </c>
      <c r="C1623" t="s">
        <v>1010</v>
      </c>
      <c r="D1623" t="s">
        <v>1000</v>
      </c>
      <c r="E1623">
        <v>2513</v>
      </c>
      <c r="F1623">
        <v>2613</v>
      </c>
      <c r="G1623">
        <v>300</v>
      </c>
      <c r="H1623" t="s">
        <v>981</v>
      </c>
      <c r="I1623">
        <v>9706</v>
      </c>
      <c r="J1623" t="s">
        <v>1069</v>
      </c>
      <c r="K1623" t="s">
        <v>1000</v>
      </c>
      <c r="L1623">
        <v>4040</v>
      </c>
      <c r="M1623">
        <v>4005</v>
      </c>
      <c r="N1623">
        <v>200</v>
      </c>
      <c r="O1623" t="s">
        <v>984</v>
      </c>
      <c r="P1623">
        <v>0.752734445742678</v>
      </c>
      <c r="Q1623">
        <v>0.86973805614991395</v>
      </c>
      <c r="R1623">
        <v>0.214867048258129</v>
      </c>
      <c r="S1623" s="15">
        <v>2.8403956194937501E-2</v>
      </c>
      <c r="T1623">
        <v>1.7049987493055401</v>
      </c>
      <c r="U1623">
        <v>1.7049987493055401</v>
      </c>
      <c r="V1623">
        <v>0.62385766608610405</v>
      </c>
      <c r="W1623">
        <v>13.62</v>
      </c>
      <c r="X1623">
        <v>2.13</v>
      </c>
      <c r="Y1623">
        <v>189213</v>
      </c>
      <c r="Z1623">
        <v>12614</v>
      </c>
      <c r="AA1623">
        <v>0.56999999999999995</v>
      </c>
      <c r="AB1623">
        <v>15</v>
      </c>
      <c r="AC1623">
        <v>8</v>
      </c>
      <c r="AD1623">
        <v>7</v>
      </c>
      <c r="AE1623">
        <v>53.33</v>
      </c>
      <c r="AF1623">
        <v>11</v>
      </c>
      <c r="AG1623">
        <v>9</v>
      </c>
      <c r="AH1623">
        <v>4</v>
      </c>
      <c r="AI1623">
        <v>2</v>
      </c>
    </row>
    <row r="1624" spans="1:35" x14ac:dyDescent="0.2">
      <c r="A1624" s="102">
        <v>25</v>
      </c>
      <c r="B1624">
        <v>6807</v>
      </c>
      <c r="C1624" t="s">
        <v>234</v>
      </c>
      <c r="D1624" t="s">
        <v>986</v>
      </c>
      <c r="E1624">
        <v>1368</v>
      </c>
      <c r="F1624">
        <v>1300</v>
      </c>
      <c r="G1624">
        <v>800</v>
      </c>
      <c r="H1624" t="s">
        <v>984</v>
      </c>
      <c r="I1624">
        <v>7282</v>
      </c>
      <c r="J1624" t="s">
        <v>1173</v>
      </c>
      <c r="K1624" t="s">
        <v>996</v>
      </c>
      <c r="L1624">
        <v>1990</v>
      </c>
      <c r="M1624">
        <v>2060</v>
      </c>
      <c r="N1624">
        <v>500</v>
      </c>
      <c r="O1624" t="s">
        <v>981</v>
      </c>
      <c r="P1624">
        <v>0.95233372517845805</v>
      </c>
      <c r="Q1624">
        <v>0.97955473555565298</v>
      </c>
      <c r="R1624">
        <v>0.20319354378628199</v>
      </c>
      <c r="S1624" s="15">
        <v>7.6396974800743798E-4</v>
      </c>
      <c r="T1624">
        <v>-1.7210890864656401</v>
      </c>
      <c r="U1624">
        <v>1.7210890864656401</v>
      </c>
      <c r="V1624">
        <v>0.74135629384179202</v>
      </c>
      <c r="W1624">
        <v>-16.64</v>
      </c>
      <c r="X1624">
        <v>0.97</v>
      </c>
      <c r="Y1624">
        <v>189206</v>
      </c>
      <c r="Z1624">
        <v>10511</v>
      </c>
      <c r="AA1624">
        <v>0.5</v>
      </c>
      <c r="AB1624">
        <v>18</v>
      </c>
      <c r="AC1624">
        <v>11</v>
      </c>
      <c r="AD1624">
        <v>7</v>
      </c>
      <c r="AE1624">
        <v>61.11</v>
      </c>
      <c r="AF1624">
        <v>10</v>
      </c>
      <c r="AG1624">
        <v>9</v>
      </c>
      <c r="AH1624">
        <v>6</v>
      </c>
      <c r="AI1624">
        <v>3</v>
      </c>
    </row>
    <row r="1625" spans="1:35" x14ac:dyDescent="0.2">
      <c r="A1625" s="102">
        <v>2156</v>
      </c>
      <c r="B1625">
        <v>1893</v>
      </c>
      <c r="C1625" t="s">
        <v>1286</v>
      </c>
      <c r="D1625" t="s">
        <v>990</v>
      </c>
      <c r="E1625">
        <v>547</v>
      </c>
      <c r="F1625">
        <v>550</v>
      </c>
      <c r="G1625">
        <v>1600</v>
      </c>
      <c r="H1625" t="s">
        <v>984</v>
      </c>
      <c r="I1625">
        <v>6370</v>
      </c>
      <c r="J1625" t="s">
        <v>1167</v>
      </c>
      <c r="K1625" t="s">
        <v>992</v>
      </c>
      <c r="L1625">
        <v>3010</v>
      </c>
      <c r="M1625">
        <v>2977</v>
      </c>
      <c r="N1625">
        <v>300</v>
      </c>
      <c r="O1625" t="s">
        <v>981</v>
      </c>
      <c r="P1625">
        <v>0.75537426873073499</v>
      </c>
      <c r="Q1625">
        <v>0.91669712156851502</v>
      </c>
      <c r="R1625">
        <v>0.376845472594172</v>
      </c>
      <c r="S1625">
        <v>1.2720677930625399E-2</v>
      </c>
      <c r="T1625">
        <v>-1.33202889500378</v>
      </c>
      <c r="U1625">
        <v>1.33202889500378</v>
      </c>
      <c r="V1625">
        <v>1.79252317984406</v>
      </c>
      <c r="W1625">
        <v>-8.3699999999999992</v>
      </c>
      <c r="X1625">
        <v>1.47</v>
      </c>
      <c r="Y1625">
        <v>189195</v>
      </c>
      <c r="Z1625">
        <v>9958</v>
      </c>
      <c r="AA1625">
        <v>0.48</v>
      </c>
      <c r="AB1625">
        <v>19</v>
      </c>
      <c r="AC1625">
        <v>12</v>
      </c>
      <c r="AD1625">
        <v>7</v>
      </c>
      <c r="AE1625">
        <v>63.16</v>
      </c>
      <c r="AF1625">
        <v>13</v>
      </c>
      <c r="AG1625">
        <v>7</v>
      </c>
      <c r="AH1625">
        <v>4</v>
      </c>
      <c r="AI1625">
        <v>8</v>
      </c>
    </row>
    <row r="1626" spans="1:35" x14ac:dyDescent="0.2">
      <c r="A1626" s="102">
        <v>2262</v>
      </c>
      <c r="B1626">
        <v>4045</v>
      </c>
      <c r="C1626" t="s">
        <v>1228</v>
      </c>
      <c r="D1626" t="s">
        <v>1003</v>
      </c>
      <c r="E1626">
        <v>994</v>
      </c>
      <c r="F1626">
        <v>981</v>
      </c>
      <c r="G1626">
        <v>1000</v>
      </c>
      <c r="H1626" t="s">
        <v>984</v>
      </c>
      <c r="I1626">
        <v>5334</v>
      </c>
      <c r="J1626" t="s">
        <v>1168</v>
      </c>
      <c r="K1626" t="s">
        <v>980</v>
      </c>
      <c r="L1626">
        <v>1586</v>
      </c>
      <c r="M1626">
        <v>1584</v>
      </c>
      <c r="N1626">
        <v>600</v>
      </c>
      <c r="O1626" t="s">
        <v>981</v>
      </c>
      <c r="P1626">
        <v>0.97312061015834195</v>
      </c>
      <c r="Q1626">
        <v>0.91405799936849397</v>
      </c>
      <c r="R1626">
        <v>4.5556499146064602E-3</v>
      </c>
      <c r="S1626">
        <v>8.4037729103528705E-2</v>
      </c>
      <c r="T1626">
        <v>-0.52986661400748802</v>
      </c>
      <c r="U1626">
        <v>0.52986661400748802</v>
      </c>
      <c r="V1626">
        <v>0.27337793606223099</v>
      </c>
      <c r="W1626">
        <v>-1.69</v>
      </c>
      <c r="X1626">
        <v>3.22</v>
      </c>
      <c r="Y1626">
        <v>188438</v>
      </c>
      <c r="Z1626">
        <v>9918</v>
      </c>
      <c r="AA1626">
        <v>0.45</v>
      </c>
      <c r="AB1626">
        <v>19</v>
      </c>
      <c r="AC1626">
        <v>12</v>
      </c>
      <c r="AD1626">
        <v>7</v>
      </c>
      <c r="AE1626">
        <v>63.16</v>
      </c>
      <c r="AF1626">
        <v>11</v>
      </c>
      <c r="AG1626">
        <v>7</v>
      </c>
      <c r="AH1626">
        <v>5</v>
      </c>
      <c r="AI1626">
        <v>7</v>
      </c>
    </row>
    <row r="1627" spans="1:35" x14ac:dyDescent="0.2">
      <c r="A1627" s="102">
        <v>1745</v>
      </c>
      <c r="B1627">
        <v>2587</v>
      </c>
      <c r="C1627" t="s">
        <v>1364</v>
      </c>
      <c r="D1627" t="s">
        <v>1006</v>
      </c>
      <c r="E1627">
        <v>4100</v>
      </c>
      <c r="F1627">
        <v>4075</v>
      </c>
      <c r="G1627">
        <v>200</v>
      </c>
      <c r="H1627" t="s">
        <v>981</v>
      </c>
      <c r="I1627">
        <v>4324</v>
      </c>
      <c r="J1627" t="s">
        <v>1159</v>
      </c>
      <c r="K1627" t="s">
        <v>993</v>
      </c>
      <c r="L1627">
        <v>2249</v>
      </c>
      <c r="M1627">
        <v>2231</v>
      </c>
      <c r="N1627">
        <v>400</v>
      </c>
      <c r="O1627" t="s">
        <v>984</v>
      </c>
      <c r="P1627">
        <v>0.72372427180503895</v>
      </c>
      <c r="Q1627">
        <v>0.92600456032353595</v>
      </c>
      <c r="R1627">
        <v>0.14281572582247001</v>
      </c>
      <c r="S1627">
        <v>5.0233390904567304E-4</v>
      </c>
      <c r="T1627">
        <v>0.41879710697942901</v>
      </c>
      <c r="U1627">
        <v>0.41879710697942901</v>
      </c>
      <c r="V1627">
        <v>0.39542292026051301</v>
      </c>
      <c r="W1627">
        <v>6.92</v>
      </c>
      <c r="X1627">
        <v>9.5</v>
      </c>
      <c r="Y1627">
        <v>188281</v>
      </c>
      <c r="Z1627">
        <v>18828</v>
      </c>
      <c r="AA1627">
        <v>1.06</v>
      </c>
      <c r="AB1627">
        <v>10</v>
      </c>
      <c r="AC1627">
        <v>5</v>
      </c>
      <c r="AD1627">
        <v>5</v>
      </c>
      <c r="AE1627">
        <v>50</v>
      </c>
      <c r="AF1627">
        <v>12</v>
      </c>
      <c r="AG1627">
        <v>5</v>
      </c>
      <c r="AH1627">
        <v>3</v>
      </c>
      <c r="AI1627">
        <v>2</v>
      </c>
    </row>
    <row r="1628" spans="1:35" x14ac:dyDescent="0.2">
      <c r="A1628" s="102">
        <v>3447</v>
      </c>
      <c r="B1628">
        <v>2201</v>
      </c>
      <c r="C1628" t="s">
        <v>489</v>
      </c>
      <c r="D1628" t="s">
        <v>1006</v>
      </c>
      <c r="E1628">
        <v>4340</v>
      </c>
      <c r="F1628">
        <v>4265</v>
      </c>
      <c r="G1628">
        <v>200</v>
      </c>
      <c r="H1628" t="s">
        <v>984</v>
      </c>
      <c r="I1628">
        <v>7276</v>
      </c>
      <c r="J1628" t="s">
        <v>1020</v>
      </c>
      <c r="K1628" t="s">
        <v>986</v>
      </c>
      <c r="L1628">
        <v>4120</v>
      </c>
      <c r="M1628">
        <v>4165</v>
      </c>
      <c r="N1628">
        <v>200</v>
      </c>
      <c r="O1628" t="s">
        <v>981</v>
      </c>
      <c r="P1628">
        <v>0.64129009298290796</v>
      </c>
      <c r="Q1628">
        <v>0.88361442965364001</v>
      </c>
      <c r="R1628">
        <v>0.122139260188769</v>
      </c>
      <c r="S1628">
        <v>2.1586188060913999E-2</v>
      </c>
      <c r="T1628">
        <v>-1.1889349182405</v>
      </c>
      <c r="U1628">
        <v>1.1889349182405</v>
      </c>
      <c r="V1628">
        <v>0.84824828972456301</v>
      </c>
      <c r="W1628">
        <v>-10.92</v>
      </c>
      <c r="X1628">
        <v>2.34</v>
      </c>
      <c r="Y1628">
        <v>188010</v>
      </c>
      <c r="Z1628">
        <v>62670</v>
      </c>
      <c r="AA1628">
        <v>3.67</v>
      </c>
      <c r="AB1628">
        <v>3</v>
      </c>
      <c r="AC1628">
        <v>2</v>
      </c>
      <c r="AD1628">
        <v>1</v>
      </c>
      <c r="AE1628">
        <v>66.67</v>
      </c>
      <c r="AF1628">
        <v>14</v>
      </c>
      <c r="AG1628">
        <v>1</v>
      </c>
      <c r="AH1628">
        <v>0</v>
      </c>
      <c r="AI1628">
        <v>2</v>
      </c>
    </row>
    <row r="1629" spans="1:35" x14ac:dyDescent="0.2">
      <c r="A1629" s="102">
        <v>1295</v>
      </c>
      <c r="B1629">
        <v>3099</v>
      </c>
      <c r="C1629" t="s">
        <v>33</v>
      </c>
      <c r="D1629" t="s">
        <v>1004</v>
      </c>
      <c r="E1629">
        <v>650</v>
      </c>
      <c r="F1629">
        <v>664</v>
      </c>
      <c r="G1629">
        <v>1600</v>
      </c>
      <c r="H1629" t="s">
        <v>981</v>
      </c>
      <c r="I1629">
        <v>8795</v>
      </c>
      <c r="J1629" t="s">
        <v>1178</v>
      </c>
      <c r="K1629" t="s">
        <v>1111</v>
      </c>
      <c r="L1629">
        <v>807</v>
      </c>
      <c r="M1629">
        <v>834</v>
      </c>
      <c r="N1629">
        <v>1300</v>
      </c>
      <c r="O1629" t="s">
        <v>984</v>
      </c>
      <c r="P1629">
        <v>0.80785508798764105</v>
      </c>
      <c r="Q1629">
        <v>0.93507248757429595</v>
      </c>
      <c r="R1629">
        <v>0.19550049384440399</v>
      </c>
      <c r="S1629">
        <v>7.6749477467994598E-2</v>
      </c>
      <c r="T1629">
        <v>1.6206654465535999</v>
      </c>
      <c r="U1629">
        <v>1.6206654465535999</v>
      </c>
      <c r="V1629">
        <v>1.3883559750583401</v>
      </c>
      <c r="W1629">
        <v>10.58</v>
      </c>
      <c r="X1629">
        <v>2.0099999999999998</v>
      </c>
      <c r="Y1629">
        <v>187839</v>
      </c>
      <c r="Z1629">
        <v>11049</v>
      </c>
      <c r="AA1629">
        <v>0.55000000000000004</v>
      </c>
      <c r="AB1629">
        <v>17</v>
      </c>
      <c r="AC1629">
        <v>9</v>
      </c>
      <c r="AD1629">
        <v>8</v>
      </c>
      <c r="AE1629">
        <v>52.94</v>
      </c>
      <c r="AF1629">
        <v>11</v>
      </c>
      <c r="AG1629">
        <v>8</v>
      </c>
      <c r="AH1629">
        <v>3</v>
      </c>
      <c r="AI1629">
        <v>6</v>
      </c>
    </row>
    <row r="1630" spans="1:35" x14ac:dyDescent="0.2">
      <c r="A1630" s="102">
        <v>709</v>
      </c>
      <c r="B1630">
        <v>8795</v>
      </c>
      <c r="C1630" t="s">
        <v>1178</v>
      </c>
      <c r="D1630" t="s">
        <v>1111</v>
      </c>
      <c r="E1630">
        <v>807</v>
      </c>
      <c r="F1630">
        <v>834</v>
      </c>
      <c r="G1630">
        <v>1200</v>
      </c>
      <c r="H1630" t="s">
        <v>981</v>
      </c>
      <c r="I1630">
        <v>9810</v>
      </c>
      <c r="J1630" t="s">
        <v>948</v>
      </c>
      <c r="K1630" t="s">
        <v>988</v>
      </c>
      <c r="L1630">
        <v>3220</v>
      </c>
      <c r="M1630">
        <v>3235</v>
      </c>
      <c r="N1630">
        <v>300</v>
      </c>
      <c r="O1630" t="s">
        <v>984</v>
      </c>
      <c r="P1630">
        <v>0.83540285341779497</v>
      </c>
      <c r="Q1630">
        <v>0.94842952169168204</v>
      </c>
      <c r="R1630">
        <v>0.27676786900202899</v>
      </c>
      <c r="S1630">
        <v>5.5647887865297001E-2</v>
      </c>
      <c r="T1630">
        <v>0.26677826715142899</v>
      </c>
      <c r="U1630">
        <v>0.26677826715142899</v>
      </c>
      <c r="V1630">
        <v>0.27211003685492602</v>
      </c>
      <c r="W1630">
        <v>1.76</v>
      </c>
      <c r="X1630">
        <v>3.12</v>
      </c>
      <c r="Y1630">
        <v>187772</v>
      </c>
      <c r="Z1630">
        <v>12518</v>
      </c>
      <c r="AA1630">
        <v>0.54</v>
      </c>
      <c r="AB1630">
        <v>15</v>
      </c>
      <c r="AC1630">
        <v>10</v>
      </c>
      <c r="AD1630">
        <v>5</v>
      </c>
      <c r="AE1630">
        <v>66.67</v>
      </c>
      <c r="AF1630">
        <v>12</v>
      </c>
      <c r="AG1630">
        <v>7</v>
      </c>
      <c r="AH1630">
        <v>4</v>
      </c>
      <c r="AI1630">
        <v>4</v>
      </c>
    </row>
    <row r="1631" spans="1:35" x14ac:dyDescent="0.2">
      <c r="A1631" s="102">
        <v>1129</v>
      </c>
      <c r="B1631">
        <v>3087</v>
      </c>
      <c r="C1631" t="s">
        <v>1192</v>
      </c>
      <c r="D1631" t="s">
        <v>1004</v>
      </c>
      <c r="E1631">
        <v>1730</v>
      </c>
      <c r="F1631">
        <v>1732</v>
      </c>
      <c r="G1631">
        <v>400</v>
      </c>
      <c r="H1631" t="s">
        <v>981</v>
      </c>
      <c r="I1631">
        <v>6902</v>
      </c>
      <c r="J1631" t="s">
        <v>628</v>
      </c>
      <c r="K1631" t="s">
        <v>996</v>
      </c>
      <c r="L1631">
        <v>3745</v>
      </c>
      <c r="M1631">
        <v>3760</v>
      </c>
      <c r="N1631">
        <v>200</v>
      </c>
      <c r="O1631" t="s">
        <v>984</v>
      </c>
      <c r="P1631">
        <v>0.88248415116233403</v>
      </c>
      <c r="Q1631">
        <v>0.93848742486375802</v>
      </c>
      <c r="R1631">
        <v>0.33271371499313901</v>
      </c>
      <c r="S1631">
        <v>6.9173344152964694E-2</v>
      </c>
      <c r="T1631">
        <v>3.8605771758625701E-2</v>
      </c>
      <c r="U1631">
        <v>3.8605771758625701E-2</v>
      </c>
      <c r="V1631">
        <v>0.24426701996880901</v>
      </c>
      <c r="W1631">
        <v>0.16</v>
      </c>
      <c r="X1631">
        <v>7.87</v>
      </c>
      <c r="Y1631">
        <v>187531</v>
      </c>
      <c r="Z1631">
        <v>18753</v>
      </c>
      <c r="AA1631">
        <v>1.07</v>
      </c>
      <c r="AB1631">
        <v>10</v>
      </c>
      <c r="AC1631">
        <v>6</v>
      </c>
      <c r="AD1631">
        <v>4</v>
      </c>
      <c r="AE1631">
        <v>60</v>
      </c>
      <c r="AF1631">
        <v>12</v>
      </c>
      <c r="AG1631">
        <v>4</v>
      </c>
      <c r="AH1631">
        <v>1</v>
      </c>
      <c r="AI1631">
        <v>5</v>
      </c>
    </row>
    <row r="1632" spans="1:35" x14ac:dyDescent="0.2">
      <c r="A1632" s="102">
        <v>857</v>
      </c>
      <c r="B1632">
        <v>3076</v>
      </c>
      <c r="C1632" t="s">
        <v>1227</v>
      </c>
      <c r="D1632" t="s">
        <v>988</v>
      </c>
      <c r="E1632">
        <v>1298</v>
      </c>
      <c r="F1632">
        <v>1320</v>
      </c>
      <c r="G1632">
        <v>800</v>
      </c>
      <c r="H1632" t="s">
        <v>984</v>
      </c>
      <c r="I1632">
        <v>6301</v>
      </c>
      <c r="J1632" t="s">
        <v>52</v>
      </c>
      <c r="K1632" t="s">
        <v>992</v>
      </c>
      <c r="L1632">
        <v>2030</v>
      </c>
      <c r="M1632">
        <v>2033.5</v>
      </c>
      <c r="N1632">
        <v>500</v>
      </c>
      <c r="O1632" t="s">
        <v>981</v>
      </c>
      <c r="P1632">
        <v>0.91419338764959901</v>
      </c>
      <c r="Q1632">
        <v>0.94462306654179296</v>
      </c>
      <c r="R1632">
        <v>0.459159130428485</v>
      </c>
      <c r="S1632">
        <v>5.8798565175639902E-2</v>
      </c>
      <c r="T1632">
        <v>-1.7046546741952699</v>
      </c>
      <c r="U1632">
        <v>1.7046546741952699</v>
      </c>
      <c r="V1632">
        <v>2.12129609117004</v>
      </c>
      <c r="W1632">
        <v>-10.37</v>
      </c>
      <c r="X1632">
        <v>3.86</v>
      </c>
      <c r="Y1632">
        <v>187394</v>
      </c>
      <c r="Z1632">
        <v>15616</v>
      </c>
      <c r="AA1632">
        <v>0.79</v>
      </c>
      <c r="AB1632">
        <v>12</v>
      </c>
      <c r="AC1632">
        <v>8</v>
      </c>
      <c r="AD1632">
        <v>4</v>
      </c>
      <c r="AE1632">
        <v>66.67</v>
      </c>
      <c r="AF1632">
        <v>9</v>
      </c>
      <c r="AG1632">
        <v>5</v>
      </c>
      <c r="AH1632">
        <v>3</v>
      </c>
      <c r="AI1632">
        <v>4</v>
      </c>
    </row>
    <row r="1633" spans="1:35" x14ac:dyDescent="0.2">
      <c r="A1633" s="102">
        <v>1980</v>
      </c>
      <c r="B1633">
        <v>4183</v>
      </c>
      <c r="C1633" t="s">
        <v>1122</v>
      </c>
      <c r="D1633" t="s">
        <v>1003</v>
      </c>
      <c r="E1633">
        <v>1879</v>
      </c>
      <c r="F1633">
        <v>1889</v>
      </c>
      <c r="G1633">
        <v>500</v>
      </c>
      <c r="H1633" t="s">
        <v>984</v>
      </c>
      <c r="I1633">
        <v>6301</v>
      </c>
      <c r="J1633" t="s">
        <v>52</v>
      </c>
      <c r="K1633" t="s">
        <v>992</v>
      </c>
      <c r="L1633">
        <v>2030</v>
      </c>
      <c r="M1633">
        <v>2033.5</v>
      </c>
      <c r="N1633">
        <v>500</v>
      </c>
      <c r="O1633" t="s">
        <v>981</v>
      </c>
      <c r="P1633">
        <v>0.65965775349521505</v>
      </c>
      <c r="Q1633">
        <v>0.92092224213215901</v>
      </c>
      <c r="R1633">
        <v>0.44164309529740697</v>
      </c>
      <c r="S1633" s="15">
        <v>1.21101720663273E-2</v>
      </c>
      <c r="T1633">
        <v>-1.66493945306187</v>
      </c>
      <c r="U1633">
        <v>1.66493945306187</v>
      </c>
      <c r="V1633">
        <v>1.7326613482251401</v>
      </c>
      <c r="W1633">
        <v>-15.75</v>
      </c>
      <c r="X1633">
        <v>7.11</v>
      </c>
      <c r="Y1633">
        <v>187355</v>
      </c>
      <c r="Z1633">
        <v>20817</v>
      </c>
      <c r="AA1633">
        <v>1.02</v>
      </c>
      <c r="AB1633">
        <v>9</v>
      </c>
      <c r="AC1633">
        <v>6</v>
      </c>
      <c r="AD1633">
        <v>3</v>
      </c>
      <c r="AE1633">
        <v>66.67</v>
      </c>
      <c r="AF1633">
        <v>14</v>
      </c>
      <c r="AG1633">
        <v>2</v>
      </c>
      <c r="AH1633">
        <v>1</v>
      </c>
      <c r="AI1633">
        <v>6</v>
      </c>
    </row>
    <row r="1634" spans="1:35" x14ac:dyDescent="0.2">
      <c r="A1634" s="102">
        <v>3483</v>
      </c>
      <c r="B1634">
        <v>3197</v>
      </c>
      <c r="C1634" t="s">
        <v>531</v>
      </c>
      <c r="D1634" t="s">
        <v>1004</v>
      </c>
      <c r="E1634">
        <v>1673</v>
      </c>
      <c r="F1634">
        <v>1681</v>
      </c>
      <c r="G1634">
        <v>600</v>
      </c>
      <c r="H1634" t="s">
        <v>981</v>
      </c>
      <c r="I1634">
        <v>5714</v>
      </c>
      <c r="J1634" t="s">
        <v>594</v>
      </c>
      <c r="K1634" t="s">
        <v>994</v>
      </c>
      <c r="L1634">
        <v>3060</v>
      </c>
      <c r="M1634">
        <v>3090</v>
      </c>
      <c r="N1634">
        <v>300</v>
      </c>
      <c r="O1634" t="s">
        <v>984</v>
      </c>
      <c r="P1634">
        <v>0.51457928547125498</v>
      </c>
      <c r="Q1634">
        <v>0.882725205029529</v>
      </c>
      <c r="R1634">
        <v>0.18540265748981299</v>
      </c>
      <c r="S1634">
        <v>5.6672717179156798E-2</v>
      </c>
      <c r="T1634">
        <v>5.7239935197856702E-2</v>
      </c>
      <c r="U1634">
        <v>5.7239935197856702E-2</v>
      </c>
      <c r="V1634">
        <v>0.137281505769695</v>
      </c>
      <c r="W1634">
        <v>0.59</v>
      </c>
      <c r="X1634">
        <v>8.8000000000000007</v>
      </c>
      <c r="Y1634">
        <v>186916</v>
      </c>
      <c r="Z1634">
        <v>11682</v>
      </c>
      <c r="AA1634">
        <v>0.79</v>
      </c>
      <c r="AB1634">
        <v>16</v>
      </c>
      <c r="AC1634">
        <v>10</v>
      </c>
      <c r="AD1634">
        <v>6</v>
      </c>
      <c r="AE1634">
        <v>62.5</v>
      </c>
      <c r="AF1634">
        <v>12</v>
      </c>
      <c r="AG1634">
        <v>5</v>
      </c>
      <c r="AH1634">
        <v>5</v>
      </c>
      <c r="AI1634">
        <v>6</v>
      </c>
    </row>
    <row r="1635" spans="1:35" x14ac:dyDescent="0.2">
      <c r="A1635" s="102">
        <v>9</v>
      </c>
      <c r="B1635">
        <v>4208</v>
      </c>
      <c r="C1635" t="s">
        <v>1120</v>
      </c>
      <c r="D1635" t="s">
        <v>1003</v>
      </c>
      <c r="E1635">
        <v>1716</v>
      </c>
      <c r="F1635">
        <v>1689</v>
      </c>
      <c r="G1635">
        <v>600</v>
      </c>
      <c r="H1635" t="s">
        <v>984</v>
      </c>
      <c r="I1635">
        <v>6371</v>
      </c>
      <c r="J1635" t="s">
        <v>1094</v>
      </c>
      <c r="K1635" t="s">
        <v>992</v>
      </c>
      <c r="L1635">
        <v>2515</v>
      </c>
      <c r="M1635">
        <v>2499</v>
      </c>
      <c r="N1635">
        <v>400</v>
      </c>
      <c r="O1635" t="s">
        <v>981</v>
      </c>
      <c r="P1635">
        <v>0.95448318154330203</v>
      </c>
      <c r="Q1635">
        <v>0.98465152589333904</v>
      </c>
      <c r="R1635" s="15">
        <v>0.146686034959359</v>
      </c>
      <c r="S1635" s="15">
        <v>1.5661411529361601E-4</v>
      </c>
      <c r="T1635">
        <v>-0.18321489156565801</v>
      </c>
      <c r="U1635">
        <v>0.18321489156565801</v>
      </c>
      <c r="V1635">
        <v>7.3334799426846203E-2</v>
      </c>
      <c r="W1635">
        <v>-0.72</v>
      </c>
      <c r="X1635">
        <v>1.38</v>
      </c>
      <c r="Y1635">
        <v>186791</v>
      </c>
      <c r="Z1635">
        <v>18679</v>
      </c>
      <c r="AA1635">
        <v>0.99</v>
      </c>
      <c r="AB1635">
        <v>10</v>
      </c>
      <c r="AC1635">
        <v>6</v>
      </c>
      <c r="AD1635">
        <v>4</v>
      </c>
      <c r="AE1635">
        <v>60</v>
      </c>
      <c r="AF1635">
        <v>14</v>
      </c>
      <c r="AG1635">
        <v>6</v>
      </c>
      <c r="AH1635">
        <v>2</v>
      </c>
      <c r="AI1635">
        <v>2</v>
      </c>
    </row>
    <row r="1636" spans="1:35" x14ac:dyDescent="0.2">
      <c r="A1636" s="102">
        <v>2866</v>
      </c>
      <c r="B1636">
        <v>8053</v>
      </c>
      <c r="C1636" t="s">
        <v>1651</v>
      </c>
      <c r="D1636" t="s">
        <v>988</v>
      </c>
      <c r="E1636">
        <v>1239</v>
      </c>
      <c r="F1636">
        <v>1239.5</v>
      </c>
      <c r="G1636">
        <v>800</v>
      </c>
      <c r="H1636" t="s">
        <v>984</v>
      </c>
      <c r="I1636">
        <v>9303</v>
      </c>
      <c r="J1636" t="s">
        <v>1279</v>
      </c>
      <c r="K1636" t="s">
        <v>1297</v>
      </c>
      <c r="L1636">
        <v>1269</v>
      </c>
      <c r="M1636">
        <v>1264</v>
      </c>
      <c r="N1636">
        <v>800</v>
      </c>
      <c r="O1636" t="s">
        <v>981</v>
      </c>
      <c r="P1636">
        <v>0.74189085715132097</v>
      </c>
      <c r="Q1636">
        <v>0.89913092768375802</v>
      </c>
      <c r="R1636" s="15">
        <v>0.10505924190419499</v>
      </c>
      <c r="S1636">
        <v>8.7267782456632095E-2</v>
      </c>
      <c r="T1636">
        <v>-1.28435485645807</v>
      </c>
      <c r="U1636">
        <v>1.28435485645807</v>
      </c>
      <c r="V1636">
        <v>1.1891526900037801</v>
      </c>
      <c r="W1636">
        <v>-10.16</v>
      </c>
      <c r="X1636">
        <v>1.94</v>
      </c>
      <c r="Y1636">
        <v>186195</v>
      </c>
      <c r="Z1636">
        <v>9310</v>
      </c>
      <c r="AA1636">
        <v>0.43</v>
      </c>
      <c r="AB1636">
        <v>20</v>
      </c>
      <c r="AC1636">
        <v>11</v>
      </c>
      <c r="AD1636">
        <v>9</v>
      </c>
      <c r="AE1636">
        <v>55</v>
      </c>
      <c r="AF1636">
        <v>14</v>
      </c>
      <c r="AG1636">
        <v>5</v>
      </c>
      <c r="AH1636">
        <v>1</v>
      </c>
      <c r="AI1636">
        <v>14</v>
      </c>
    </row>
    <row r="1637" spans="1:35" x14ac:dyDescent="0.2">
      <c r="A1637" s="102">
        <v>595</v>
      </c>
      <c r="B1637">
        <v>4114</v>
      </c>
      <c r="C1637" t="s">
        <v>1088</v>
      </c>
      <c r="D1637" t="s">
        <v>1003</v>
      </c>
      <c r="E1637">
        <v>5540</v>
      </c>
      <c r="F1637">
        <v>5430</v>
      </c>
      <c r="G1637">
        <v>200</v>
      </c>
      <c r="H1637" t="s">
        <v>981</v>
      </c>
      <c r="I1637">
        <v>5711</v>
      </c>
      <c r="J1637" t="s">
        <v>1398</v>
      </c>
      <c r="K1637" t="s">
        <v>994</v>
      </c>
      <c r="L1637">
        <v>2248</v>
      </c>
      <c r="M1637">
        <v>2268</v>
      </c>
      <c r="N1637">
        <v>500</v>
      </c>
      <c r="O1637" t="s">
        <v>984</v>
      </c>
      <c r="P1637">
        <v>0.88752932285632102</v>
      </c>
      <c r="Q1637">
        <v>0.95136908874535198</v>
      </c>
      <c r="R1637">
        <v>4.20054281606222E-2</v>
      </c>
      <c r="S1637" s="15">
        <v>2.8684901943822898E-3</v>
      </c>
      <c r="T1637">
        <v>0.69515610357723101</v>
      </c>
      <c r="U1637">
        <v>0.69515610357723101</v>
      </c>
      <c r="V1637">
        <v>1.21315847603028</v>
      </c>
      <c r="W1637">
        <v>3.2</v>
      </c>
      <c r="X1637">
        <v>4.42</v>
      </c>
      <c r="Y1637">
        <v>186154</v>
      </c>
      <c r="Z1637">
        <v>31026</v>
      </c>
      <c r="AA1637">
        <v>1.79</v>
      </c>
      <c r="AB1637">
        <v>6</v>
      </c>
      <c r="AC1637">
        <v>5</v>
      </c>
      <c r="AD1637">
        <v>1</v>
      </c>
      <c r="AE1637">
        <v>83.33</v>
      </c>
      <c r="AF1637">
        <v>13</v>
      </c>
      <c r="AG1637">
        <v>3</v>
      </c>
      <c r="AH1637">
        <v>0</v>
      </c>
      <c r="AI1637">
        <v>3</v>
      </c>
    </row>
    <row r="1638" spans="1:35" x14ac:dyDescent="0.2">
      <c r="A1638" s="102">
        <v>4269</v>
      </c>
      <c r="B1638">
        <v>5463</v>
      </c>
      <c r="C1638" t="s">
        <v>63</v>
      </c>
      <c r="D1638" t="s">
        <v>1022</v>
      </c>
      <c r="E1638">
        <v>2752</v>
      </c>
      <c r="F1638">
        <v>2683</v>
      </c>
      <c r="G1638">
        <v>400</v>
      </c>
      <c r="H1638" t="s">
        <v>981</v>
      </c>
      <c r="I1638">
        <v>7240</v>
      </c>
      <c r="J1638" t="s">
        <v>640</v>
      </c>
      <c r="K1638" t="s">
        <v>996</v>
      </c>
      <c r="L1638">
        <v>1242</v>
      </c>
      <c r="M1638">
        <v>1234</v>
      </c>
      <c r="N1638">
        <v>900</v>
      </c>
      <c r="O1638" t="s">
        <v>984</v>
      </c>
      <c r="P1638">
        <v>0.70040633861872004</v>
      </c>
      <c r="Q1638">
        <v>0.85460141261186195</v>
      </c>
      <c r="R1638">
        <v>1.5321825278798201E-2</v>
      </c>
      <c r="S1638">
        <v>5.6480829801730602E-2</v>
      </c>
      <c r="T1638">
        <v>0.50735606431153402</v>
      </c>
      <c r="U1638">
        <v>0.50735606431153402</v>
      </c>
      <c r="V1638">
        <v>0.86196666063658101</v>
      </c>
      <c r="W1638">
        <v>3.96</v>
      </c>
      <c r="X1638">
        <v>3.48</v>
      </c>
      <c r="Y1638">
        <v>185906</v>
      </c>
      <c r="Z1638">
        <v>13279</v>
      </c>
      <c r="AA1638">
        <v>0.56000000000000005</v>
      </c>
      <c r="AB1638">
        <v>14</v>
      </c>
      <c r="AC1638">
        <v>10</v>
      </c>
      <c r="AD1638">
        <v>4</v>
      </c>
      <c r="AE1638">
        <v>71.430000000000007</v>
      </c>
      <c r="AF1638">
        <v>13</v>
      </c>
      <c r="AG1638">
        <v>7</v>
      </c>
      <c r="AH1638">
        <v>4</v>
      </c>
      <c r="AI1638">
        <v>3</v>
      </c>
    </row>
    <row r="1639" spans="1:35" x14ac:dyDescent="0.2">
      <c r="A1639" s="102">
        <v>1374</v>
      </c>
      <c r="B1639">
        <v>6361</v>
      </c>
      <c r="C1639" t="s">
        <v>615</v>
      </c>
      <c r="D1639" t="s">
        <v>992</v>
      </c>
      <c r="E1639">
        <v>2330</v>
      </c>
      <c r="F1639">
        <v>2265</v>
      </c>
      <c r="G1639">
        <v>400</v>
      </c>
      <c r="H1639" t="s">
        <v>984</v>
      </c>
      <c r="I1639">
        <v>6923</v>
      </c>
      <c r="J1639" t="s">
        <v>54</v>
      </c>
      <c r="K1639" t="s">
        <v>986</v>
      </c>
      <c r="L1639">
        <v>2424</v>
      </c>
      <c r="M1639">
        <v>2450</v>
      </c>
      <c r="N1639">
        <v>400</v>
      </c>
      <c r="O1639" t="s">
        <v>981</v>
      </c>
      <c r="P1639">
        <v>0.96704976255226904</v>
      </c>
      <c r="Q1639">
        <v>0.93359463904248197</v>
      </c>
      <c r="R1639">
        <v>5.1291802827486598E-2</v>
      </c>
      <c r="S1639">
        <v>6.1828493578356701E-2</v>
      </c>
      <c r="T1639">
        <v>-1.10665201876641</v>
      </c>
      <c r="U1639">
        <v>1.10665201876641</v>
      </c>
      <c r="V1639">
        <v>0.393698060352135</v>
      </c>
      <c r="W1639">
        <v>-7.11</v>
      </c>
      <c r="X1639">
        <v>7.55</v>
      </c>
      <c r="Y1639">
        <v>185677</v>
      </c>
      <c r="Z1639">
        <v>18568</v>
      </c>
      <c r="AA1639">
        <v>1</v>
      </c>
      <c r="AB1639">
        <v>10</v>
      </c>
      <c r="AC1639">
        <v>6</v>
      </c>
      <c r="AD1639">
        <v>4</v>
      </c>
      <c r="AE1639">
        <v>60</v>
      </c>
      <c r="AF1639">
        <v>15</v>
      </c>
      <c r="AG1639">
        <v>3</v>
      </c>
      <c r="AH1639">
        <v>0</v>
      </c>
      <c r="AI1639">
        <v>7</v>
      </c>
    </row>
    <row r="1640" spans="1:35" x14ac:dyDescent="0.2">
      <c r="A1640" s="102">
        <v>1038</v>
      </c>
      <c r="B1640">
        <v>3087</v>
      </c>
      <c r="C1640" t="s">
        <v>1192</v>
      </c>
      <c r="D1640" t="s">
        <v>1004</v>
      </c>
      <c r="E1640">
        <v>1730</v>
      </c>
      <c r="F1640">
        <v>1732</v>
      </c>
      <c r="G1640">
        <v>600</v>
      </c>
      <c r="H1640" t="s">
        <v>984</v>
      </c>
      <c r="I1640">
        <v>6471</v>
      </c>
      <c r="J1640" t="s">
        <v>877</v>
      </c>
      <c r="K1640" t="s">
        <v>992</v>
      </c>
      <c r="L1640">
        <v>742</v>
      </c>
      <c r="M1640">
        <v>738</v>
      </c>
      <c r="N1640">
        <v>1400</v>
      </c>
      <c r="O1640" t="s">
        <v>981</v>
      </c>
      <c r="P1640">
        <v>0.92103465422771802</v>
      </c>
      <c r="Q1640">
        <v>0.94024822867993896</v>
      </c>
      <c r="R1640" s="15">
        <v>8.6820765401375302E-2</v>
      </c>
      <c r="S1640">
        <v>3.84841011537383E-2</v>
      </c>
      <c r="T1640">
        <v>-6.4686611801171703E-2</v>
      </c>
      <c r="U1640">
        <v>6.4686611801171703E-2</v>
      </c>
      <c r="V1640">
        <v>0.114119345962868</v>
      </c>
      <c r="W1640">
        <v>-0.35</v>
      </c>
      <c r="X1640">
        <v>0.57999999999999996</v>
      </c>
      <c r="Y1640">
        <v>185670</v>
      </c>
      <c r="Z1640">
        <v>9772</v>
      </c>
      <c r="AA1640">
        <v>0.49</v>
      </c>
      <c r="AB1640">
        <v>19</v>
      </c>
      <c r="AC1640">
        <v>11</v>
      </c>
      <c r="AD1640">
        <v>8</v>
      </c>
      <c r="AE1640">
        <v>57.89</v>
      </c>
      <c r="AF1640">
        <v>12</v>
      </c>
      <c r="AG1640">
        <v>8</v>
      </c>
      <c r="AH1640">
        <v>5</v>
      </c>
      <c r="AI1640">
        <v>6</v>
      </c>
    </row>
    <row r="1641" spans="1:35" x14ac:dyDescent="0.2">
      <c r="A1641" s="102">
        <v>425</v>
      </c>
      <c r="B1641">
        <v>5201</v>
      </c>
      <c r="C1641" t="s">
        <v>1274</v>
      </c>
      <c r="D1641" t="s">
        <v>980</v>
      </c>
      <c r="E1641">
        <v>2690</v>
      </c>
      <c r="F1641">
        <v>2673</v>
      </c>
      <c r="G1641">
        <v>300</v>
      </c>
      <c r="H1641" t="s">
        <v>981</v>
      </c>
      <c r="I1641">
        <v>8309</v>
      </c>
      <c r="J1641" t="s">
        <v>695</v>
      </c>
      <c r="K1641" t="s">
        <v>1024</v>
      </c>
      <c r="L1641">
        <v>2921</v>
      </c>
      <c r="M1641">
        <v>2892</v>
      </c>
      <c r="N1641">
        <v>300</v>
      </c>
      <c r="O1641" t="s">
        <v>984</v>
      </c>
      <c r="P1641">
        <v>0.89295988730202203</v>
      </c>
      <c r="Q1641">
        <v>0.95615343678495901</v>
      </c>
      <c r="R1641">
        <v>0.319000534490882</v>
      </c>
      <c r="S1641">
        <v>1.2621908219883401E-3</v>
      </c>
      <c r="T1641">
        <v>1.29668427472144</v>
      </c>
      <c r="U1641">
        <v>1.29668427472144</v>
      </c>
      <c r="V1641">
        <v>0.90018471801642796</v>
      </c>
      <c r="W1641">
        <v>6.8</v>
      </c>
      <c r="X1641">
        <v>7.57</v>
      </c>
      <c r="Y1641">
        <v>185309</v>
      </c>
      <c r="Z1641">
        <v>18531</v>
      </c>
      <c r="AA1641">
        <v>0.99</v>
      </c>
      <c r="AB1641">
        <v>10</v>
      </c>
      <c r="AC1641">
        <v>7</v>
      </c>
      <c r="AD1641">
        <v>3</v>
      </c>
      <c r="AE1641">
        <v>70</v>
      </c>
      <c r="AF1641">
        <v>12</v>
      </c>
      <c r="AG1641">
        <v>5</v>
      </c>
      <c r="AH1641">
        <v>2</v>
      </c>
      <c r="AI1641">
        <v>3</v>
      </c>
    </row>
    <row r="1642" spans="1:35" x14ac:dyDescent="0.2">
      <c r="A1642" s="102">
        <v>2634</v>
      </c>
      <c r="B1642">
        <v>5301</v>
      </c>
      <c r="C1642" t="s">
        <v>588</v>
      </c>
      <c r="D1642" t="s">
        <v>980</v>
      </c>
      <c r="E1642">
        <v>887</v>
      </c>
      <c r="F1642">
        <v>881</v>
      </c>
      <c r="G1642">
        <v>1000</v>
      </c>
      <c r="H1642" t="s">
        <v>984</v>
      </c>
      <c r="I1642">
        <v>7943</v>
      </c>
      <c r="J1642" t="s">
        <v>1646</v>
      </c>
      <c r="K1642" t="s">
        <v>980</v>
      </c>
      <c r="L1642">
        <v>2195</v>
      </c>
      <c r="M1642">
        <v>2230</v>
      </c>
      <c r="N1642">
        <v>400</v>
      </c>
      <c r="O1642" t="s">
        <v>981</v>
      </c>
      <c r="P1642">
        <v>0.71935061034176595</v>
      </c>
      <c r="Q1642">
        <v>0.90505947260450403</v>
      </c>
      <c r="R1642">
        <v>7.5190225570538893E-2</v>
      </c>
      <c r="S1642">
        <v>6.4242426553578298E-4</v>
      </c>
      <c r="T1642">
        <v>-0.84375830673782903</v>
      </c>
      <c r="U1642">
        <v>0.84375830673782903</v>
      </c>
      <c r="V1642">
        <v>0.72894116775907103</v>
      </c>
      <c r="W1642">
        <v>-7.31</v>
      </c>
      <c r="X1642">
        <v>1.23</v>
      </c>
      <c r="Y1642">
        <v>185185</v>
      </c>
      <c r="Z1642">
        <v>7716</v>
      </c>
      <c r="AA1642">
        <v>0.23</v>
      </c>
      <c r="AB1642">
        <v>24</v>
      </c>
      <c r="AC1642">
        <v>14</v>
      </c>
      <c r="AD1642">
        <v>10</v>
      </c>
      <c r="AE1642">
        <v>58.33</v>
      </c>
      <c r="AF1642">
        <v>8</v>
      </c>
      <c r="AG1642">
        <v>13</v>
      </c>
      <c r="AH1642">
        <v>7</v>
      </c>
      <c r="AI1642">
        <v>4</v>
      </c>
    </row>
    <row r="1643" spans="1:35" x14ac:dyDescent="0.2">
      <c r="A1643" s="102">
        <v>1906</v>
      </c>
      <c r="B1643">
        <v>1802</v>
      </c>
      <c r="C1643" t="s">
        <v>1135</v>
      </c>
      <c r="D1643" t="s">
        <v>990</v>
      </c>
      <c r="E1643">
        <v>910</v>
      </c>
      <c r="F1643">
        <v>932</v>
      </c>
      <c r="G1643">
        <v>1100</v>
      </c>
      <c r="H1643" t="s">
        <v>984</v>
      </c>
      <c r="I1643">
        <v>7267</v>
      </c>
      <c r="J1643" t="s">
        <v>57</v>
      </c>
      <c r="K1643" t="s">
        <v>996</v>
      </c>
      <c r="L1643">
        <v>2470</v>
      </c>
      <c r="M1643">
        <v>2487.5</v>
      </c>
      <c r="N1643">
        <v>400</v>
      </c>
      <c r="O1643" t="s">
        <v>981</v>
      </c>
      <c r="P1643">
        <v>0.93764278820027902</v>
      </c>
      <c r="Q1643">
        <v>0.92259226877442002</v>
      </c>
      <c r="R1643">
        <v>0.169001382067511</v>
      </c>
      <c r="S1643">
        <v>7.9480019932151494E-2</v>
      </c>
      <c r="T1643">
        <v>-0.74500073588604498</v>
      </c>
      <c r="U1643">
        <v>0.74500073588604498</v>
      </c>
      <c r="V1643">
        <v>0.93102531770350905</v>
      </c>
      <c r="W1643">
        <v>-4.45</v>
      </c>
      <c r="X1643">
        <v>3.04</v>
      </c>
      <c r="Y1643">
        <v>184938</v>
      </c>
      <c r="Z1643">
        <v>11559</v>
      </c>
      <c r="AA1643">
        <v>0.56000000000000005</v>
      </c>
      <c r="AB1643">
        <v>16</v>
      </c>
      <c r="AC1643">
        <v>11</v>
      </c>
      <c r="AD1643">
        <v>5</v>
      </c>
      <c r="AE1643">
        <v>68.75</v>
      </c>
      <c r="AF1643">
        <v>15</v>
      </c>
      <c r="AG1643">
        <v>4</v>
      </c>
      <c r="AH1643">
        <v>2</v>
      </c>
      <c r="AI1643">
        <v>10</v>
      </c>
    </row>
    <row r="1644" spans="1:35" x14ac:dyDescent="0.2">
      <c r="A1644" s="102">
        <v>3102</v>
      </c>
      <c r="B1644">
        <v>5333</v>
      </c>
      <c r="C1644" t="s">
        <v>233</v>
      </c>
      <c r="D1644" t="s">
        <v>980</v>
      </c>
      <c r="E1644">
        <v>1381</v>
      </c>
      <c r="F1644">
        <v>1365</v>
      </c>
      <c r="G1644">
        <v>800</v>
      </c>
      <c r="H1644" t="s">
        <v>984</v>
      </c>
      <c r="I1644">
        <v>8060</v>
      </c>
      <c r="J1644" t="s">
        <v>844</v>
      </c>
      <c r="K1644" t="s">
        <v>988</v>
      </c>
      <c r="L1644">
        <v>2115</v>
      </c>
      <c r="M1644">
        <v>2092</v>
      </c>
      <c r="N1644">
        <v>500</v>
      </c>
      <c r="O1644" t="s">
        <v>981</v>
      </c>
      <c r="P1644">
        <v>0.93088321152028097</v>
      </c>
      <c r="Q1644">
        <v>0.89311382672511197</v>
      </c>
      <c r="R1644">
        <v>0.42410671277766099</v>
      </c>
      <c r="S1644">
        <v>8.5464471972241801E-2</v>
      </c>
      <c r="T1644">
        <v>-0.39829787981258302</v>
      </c>
      <c r="U1644">
        <v>0.39829787981258302</v>
      </c>
      <c r="V1644">
        <v>0.236809734430345</v>
      </c>
      <c r="W1644">
        <v>-2.2000000000000002</v>
      </c>
      <c r="X1644">
        <v>4.4000000000000004</v>
      </c>
      <c r="Y1644">
        <v>184633</v>
      </c>
      <c r="Z1644">
        <v>9232</v>
      </c>
      <c r="AA1644">
        <v>0.43</v>
      </c>
      <c r="AB1644">
        <v>20</v>
      </c>
      <c r="AC1644">
        <v>11</v>
      </c>
      <c r="AD1644">
        <v>9</v>
      </c>
      <c r="AE1644">
        <v>55</v>
      </c>
      <c r="AF1644">
        <v>12</v>
      </c>
      <c r="AG1644">
        <v>7</v>
      </c>
      <c r="AH1644">
        <v>4</v>
      </c>
      <c r="AI1644">
        <v>9</v>
      </c>
    </row>
    <row r="1645" spans="1:35" x14ac:dyDescent="0.2">
      <c r="A1645" s="102">
        <v>2710</v>
      </c>
      <c r="B1645">
        <v>3101</v>
      </c>
      <c r="C1645" t="s">
        <v>1205</v>
      </c>
      <c r="D1645" t="s">
        <v>1199</v>
      </c>
      <c r="E1645">
        <v>1455</v>
      </c>
      <c r="F1645">
        <v>1467</v>
      </c>
      <c r="G1645">
        <v>600</v>
      </c>
      <c r="H1645" t="s">
        <v>981</v>
      </c>
      <c r="I1645">
        <v>9715</v>
      </c>
      <c r="J1645" t="s">
        <v>1239</v>
      </c>
      <c r="K1645" t="s">
        <v>993</v>
      </c>
      <c r="L1645">
        <v>2170</v>
      </c>
      <c r="M1645">
        <v>2208</v>
      </c>
      <c r="N1645">
        <v>400</v>
      </c>
      <c r="O1645" t="s">
        <v>984</v>
      </c>
      <c r="P1645">
        <v>0.89140594772955795</v>
      </c>
      <c r="Q1645">
        <v>0.90318097277595999</v>
      </c>
      <c r="R1645">
        <v>0.172700917783802</v>
      </c>
      <c r="S1645">
        <v>3.6010174535220402E-2</v>
      </c>
      <c r="T1645">
        <v>2.0070872095365702</v>
      </c>
      <c r="U1645">
        <v>2.0070872095365702</v>
      </c>
      <c r="V1645">
        <v>2.5801015585682898</v>
      </c>
      <c r="W1645">
        <v>11.78</v>
      </c>
      <c r="X1645">
        <v>0.34</v>
      </c>
      <c r="Y1645">
        <v>184259</v>
      </c>
      <c r="Z1645">
        <v>10237</v>
      </c>
      <c r="AA1645">
        <v>0.54</v>
      </c>
      <c r="AB1645">
        <v>18</v>
      </c>
      <c r="AC1645">
        <v>11</v>
      </c>
      <c r="AD1645">
        <v>7</v>
      </c>
      <c r="AE1645">
        <v>61.11</v>
      </c>
      <c r="AF1645">
        <v>10</v>
      </c>
      <c r="AG1645">
        <v>8</v>
      </c>
      <c r="AH1645">
        <v>6</v>
      </c>
      <c r="AI1645">
        <v>4</v>
      </c>
    </row>
    <row r="1646" spans="1:35" x14ac:dyDescent="0.2">
      <c r="A1646" s="102">
        <v>3620</v>
      </c>
      <c r="B1646">
        <v>6807</v>
      </c>
      <c r="C1646" t="s">
        <v>234</v>
      </c>
      <c r="D1646" t="s">
        <v>986</v>
      </c>
      <c r="E1646">
        <v>1368</v>
      </c>
      <c r="F1646">
        <v>1300</v>
      </c>
      <c r="G1646">
        <v>700</v>
      </c>
      <c r="H1646" t="s">
        <v>984</v>
      </c>
      <c r="I1646">
        <v>9759</v>
      </c>
      <c r="J1646" t="s">
        <v>400</v>
      </c>
      <c r="K1646" t="s">
        <v>983</v>
      </c>
      <c r="L1646">
        <v>1600</v>
      </c>
      <c r="M1646">
        <v>1602</v>
      </c>
      <c r="N1646">
        <v>600</v>
      </c>
      <c r="O1646" t="s">
        <v>981</v>
      </c>
      <c r="P1646">
        <v>0.96440694632963297</v>
      </c>
      <c r="Q1646">
        <v>0.87845461467560104</v>
      </c>
      <c r="R1646">
        <v>0.102949980855817</v>
      </c>
      <c r="S1646" s="15">
        <v>2.87912177756721E-2</v>
      </c>
      <c r="T1646">
        <v>-1.41883042024604</v>
      </c>
      <c r="U1646">
        <v>1.41883042024604</v>
      </c>
      <c r="V1646">
        <v>0.89403210038936998</v>
      </c>
      <c r="W1646">
        <v>-17.809999999999999</v>
      </c>
      <c r="X1646">
        <v>5.33</v>
      </c>
      <c r="Y1646">
        <v>184197</v>
      </c>
      <c r="Z1646">
        <v>8771</v>
      </c>
      <c r="AA1646">
        <v>0.41</v>
      </c>
      <c r="AB1646">
        <v>21</v>
      </c>
      <c r="AC1646">
        <v>12</v>
      </c>
      <c r="AD1646">
        <v>9</v>
      </c>
      <c r="AE1646">
        <v>57.14</v>
      </c>
      <c r="AF1646">
        <v>10</v>
      </c>
      <c r="AG1646">
        <v>9</v>
      </c>
      <c r="AH1646">
        <v>8</v>
      </c>
      <c r="AI1646">
        <v>4</v>
      </c>
    </row>
    <row r="1647" spans="1:35" x14ac:dyDescent="0.2">
      <c r="A1647" s="102">
        <v>4174</v>
      </c>
      <c r="B1647">
        <v>3046</v>
      </c>
      <c r="C1647" t="s">
        <v>521</v>
      </c>
      <c r="D1647" t="s">
        <v>1004</v>
      </c>
      <c r="E1647">
        <v>6560</v>
      </c>
      <c r="F1647">
        <v>6680</v>
      </c>
      <c r="G1647">
        <v>100</v>
      </c>
      <c r="H1647" t="s">
        <v>981</v>
      </c>
      <c r="I1647">
        <v>8253</v>
      </c>
      <c r="J1647" t="s">
        <v>445</v>
      </c>
      <c r="K1647" t="s">
        <v>987</v>
      </c>
      <c r="L1647">
        <v>1122</v>
      </c>
      <c r="M1647">
        <v>1132</v>
      </c>
      <c r="N1647">
        <v>600</v>
      </c>
      <c r="O1647" t="s">
        <v>984</v>
      </c>
      <c r="P1647">
        <v>0.86886251746182497</v>
      </c>
      <c r="Q1647">
        <v>0.85896452782981603</v>
      </c>
      <c r="R1647">
        <v>1.53582033190344E-2</v>
      </c>
      <c r="S1647">
        <v>9.8825117071358201E-2</v>
      </c>
      <c r="T1647">
        <v>2.93406871555143</v>
      </c>
      <c r="U1647">
        <v>2.93406871555143</v>
      </c>
      <c r="V1647">
        <v>2.7986222197009498</v>
      </c>
      <c r="W1647">
        <v>21.5</v>
      </c>
      <c r="X1647">
        <v>1.68</v>
      </c>
      <c r="Y1647">
        <v>183907</v>
      </c>
      <c r="Z1647">
        <v>13136</v>
      </c>
      <c r="AA1647">
        <v>0.6</v>
      </c>
      <c r="AB1647">
        <v>14</v>
      </c>
      <c r="AC1647">
        <v>7</v>
      </c>
      <c r="AD1647">
        <v>7</v>
      </c>
      <c r="AE1647">
        <v>50</v>
      </c>
      <c r="AF1647">
        <v>9</v>
      </c>
      <c r="AG1647">
        <v>7</v>
      </c>
      <c r="AH1647">
        <v>5</v>
      </c>
      <c r="AI1647">
        <v>2</v>
      </c>
    </row>
    <row r="1648" spans="1:35" x14ac:dyDescent="0.2">
      <c r="A1648" s="102">
        <v>1169</v>
      </c>
      <c r="B1648">
        <v>5991</v>
      </c>
      <c r="C1648" t="s">
        <v>859</v>
      </c>
      <c r="D1648" t="s">
        <v>1126</v>
      </c>
      <c r="E1648">
        <v>697</v>
      </c>
      <c r="F1648">
        <v>698</v>
      </c>
      <c r="G1648">
        <v>1500</v>
      </c>
      <c r="H1648" t="s">
        <v>984</v>
      </c>
      <c r="I1648">
        <v>7282</v>
      </c>
      <c r="J1648" t="s">
        <v>1173</v>
      </c>
      <c r="K1648" t="s">
        <v>996</v>
      </c>
      <c r="L1648">
        <v>1990</v>
      </c>
      <c r="M1648">
        <v>2060</v>
      </c>
      <c r="N1648">
        <v>500</v>
      </c>
      <c r="O1648" t="s">
        <v>981</v>
      </c>
      <c r="P1648">
        <v>0.94963681964687396</v>
      </c>
      <c r="Q1648">
        <v>0.93759342867516304</v>
      </c>
      <c r="R1648">
        <v>0.29783803385431701</v>
      </c>
      <c r="S1648">
        <v>7.9878994979009604E-2</v>
      </c>
      <c r="T1648">
        <v>-2.0682879499269302</v>
      </c>
      <c r="U1648">
        <v>2.0682879499269302</v>
      </c>
      <c r="V1648">
        <v>1.36152204424109</v>
      </c>
      <c r="W1648">
        <v>-7.85</v>
      </c>
      <c r="X1648">
        <v>1.65</v>
      </c>
      <c r="Y1648">
        <v>183710</v>
      </c>
      <c r="Z1648">
        <v>14132</v>
      </c>
      <c r="AA1648">
        <v>0.73</v>
      </c>
      <c r="AB1648">
        <v>13</v>
      </c>
      <c r="AC1648">
        <v>10</v>
      </c>
      <c r="AD1648">
        <v>3</v>
      </c>
      <c r="AE1648">
        <v>76.92</v>
      </c>
      <c r="AF1648">
        <v>14</v>
      </c>
      <c r="AG1648">
        <v>4</v>
      </c>
      <c r="AH1648">
        <v>1</v>
      </c>
      <c r="AI1648">
        <v>8</v>
      </c>
    </row>
    <row r="1649" spans="1:35" x14ac:dyDescent="0.2">
      <c r="A1649" s="102">
        <v>114</v>
      </c>
      <c r="B1649">
        <v>4208</v>
      </c>
      <c r="C1649" t="s">
        <v>1120</v>
      </c>
      <c r="D1649" t="s">
        <v>1003</v>
      </c>
      <c r="E1649">
        <v>1716</v>
      </c>
      <c r="F1649">
        <v>1689</v>
      </c>
      <c r="G1649">
        <v>400</v>
      </c>
      <c r="H1649" t="s">
        <v>984</v>
      </c>
      <c r="I1649">
        <v>6902</v>
      </c>
      <c r="J1649" t="s">
        <v>628</v>
      </c>
      <c r="K1649" t="s">
        <v>996</v>
      </c>
      <c r="L1649">
        <v>3745</v>
      </c>
      <c r="M1649">
        <v>3760</v>
      </c>
      <c r="N1649">
        <v>200</v>
      </c>
      <c r="O1649" t="s">
        <v>981</v>
      </c>
      <c r="P1649">
        <v>0.93195053918093795</v>
      </c>
      <c r="Q1649">
        <v>0.96953701094479305</v>
      </c>
      <c r="R1649">
        <v>0.36705909022480598</v>
      </c>
      <c r="S1649">
        <v>4.5280088232657799E-2</v>
      </c>
      <c r="T1649">
        <v>-1.4620072772152199</v>
      </c>
      <c r="U1649">
        <v>1.4620072772152199</v>
      </c>
      <c r="V1649">
        <v>0.95387545806923402</v>
      </c>
      <c r="W1649">
        <v>-5.65</v>
      </c>
      <c r="X1649">
        <v>10.16</v>
      </c>
      <c r="Y1649">
        <v>183593</v>
      </c>
      <c r="Z1649">
        <v>18359</v>
      </c>
      <c r="AA1649">
        <v>0.8</v>
      </c>
      <c r="AB1649">
        <v>10</v>
      </c>
      <c r="AC1649">
        <v>7</v>
      </c>
      <c r="AD1649">
        <v>3</v>
      </c>
      <c r="AE1649">
        <v>70</v>
      </c>
      <c r="AF1649">
        <v>13</v>
      </c>
      <c r="AG1649">
        <v>4</v>
      </c>
      <c r="AH1649">
        <v>1</v>
      </c>
      <c r="AI1649">
        <v>5</v>
      </c>
    </row>
    <row r="1650" spans="1:35" x14ac:dyDescent="0.2">
      <c r="A1650" s="102">
        <v>834</v>
      </c>
      <c r="B1650">
        <v>3863</v>
      </c>
      <c r="C1650" t="s">
        <v>1144</v>
      </c>
      <c r="D1650" t="s">
        <v>1143</v>
      </c>
      <c r="E1650">
        <v>1510</v>
      </c>
      <c r="F1650">
        <v>1547</v>
      </c>
      <c r="G1650">
        <v>500</v>
      </c>
      <c r="H1650" t="s">
        <v>984</v>
      </c>
      <c r="I1650">
        <v>7276</v>
      </c>
      <c r="J1650" t="s">
        <v>1020</v>
      </c>
      <c r="K1650" t="s">
        <v>986</v>
      </c>
      <c r="L1650">
        <v>4120</v>
      </c>
      <c r="M1650">
        <v>4165</v>
      </c>
      <c r="N1650">
        <v>200</v>
      </c>
      <c r="O1650" t="s">
        <v>981</v>
      </c>
      <c r="P1650">
        <v>0.79192089881210703</v>
      </c>
      <c r="Q1650">
        <v>0.94523385276476202</v>
      </c>
      <c r="R1650">
        <v>3.1158473840010699E-2</v>
      </c>
      <c r="S1650" s="15">
        <v>6.4831259105470702E-3</v>
      </c>
      <c r="T1650">
        <v>-0.78449719262973905</v>
      </c>
      <c r="U1650">
        <v>0.78449719262973905</v>
      </c>
      <c r="V1650">
        <v>1.0448846500308</v>
      </c>
      <c r="W1650">
        <v>-6.45</v>
      </c>
      <c r="X1650">
        <v>7.14</v>
      </c>
      <c r="Y1650">
        <v>183500</v>
      </c>
      <c r="Z1650">
        <v>15292</v>
      </c>
      <c r="AA1650">
        <v>0.75</v>
      </c>
      <c r="AB1650">
        <v>12</v>
      </c>
      <c r="AC1650">
        <v>8</v>
      </c>
      <c r="AD1650">
        <v>4</v>
      </c>
      <c r="AE1650">
        <v>66.67</v>
      </c>
      <c r="AF1650">
        <v>9</v>
      </c>
      <c r="AG1650">
        <v>7</v>
      </c>
      <c r="AH1650">
        <v>3</v>
      </c>
      <c r="AI1650">
        <v>2</v>
      </c>
    </row>
    <row r="1651" spans="1:35" x14ac:dyDescent="0.2">
      <c r="A1651" s="102">
        <v>3887</v>
      </c>
      <c r="B1651">
        <v>2607</v>
      </c>
      <c r="C1651" t="s">
        <v>1007</v>
      </c>
      <c r="D1651" t="s">
        <v>1006</v>
      </c>
      <c r="E1651">
        <v>2728</v>
      </c>
      <c r="F1651">
        <v>2784</v>
      </c>
      <c r="G1651">
        <v>300</v>
      </c>
      <c r="H1651" t="s">
        <v>981</v>
      </c>
      <c r="I1651">
        <v>8136</v>
      </c>
      <c r="J1651" t="s">
        <v>1053</v>
      </c>
      <c r="K1651" t="s">
        <v>988</v>
      </c>
      <c r="L1651">
        <v>1665</v>
      </c>
      <c r="M1651">
        <v>1673</v>
      </c>
      <c r="N1651">
        <v>500</v>
      </c>
      <c r="O1651" t="s">
        <v>984</v>
      </c>
      <c r="P1651">
        <v>0.70977538791638095</v>
      </c>
      <c r="Q1651">
        <v>0.86987487516024897</v>
      </c>
      <c r="R1651">
        <v>9.9108668993020996E-2</v>
      </c>
      <c r="S1651">
        <v>5.1113107389016699E-2</v>
      </c>
      <c r="T1651">
        <v>0.368973310841618</v>
      </c>
      <c r="U1651">
        <v>0.368973310841618</v>
      </c>
      <c r="V1651">
        <v>0.16941223931859101</v>
      </c>
      <c r="W1651">
        <v>3.98</v>
      </c>
      <c r="X1651">
        <v>0.16</v>
      </c>
      <c r="Y1651">
        <v>183185</v>
      </c>
      <c r="Z1651">
        <v>15265</v>
      </c>
      <c r="AA1651">
        <v>0.75</v>
      </c>
      <c r="AB1651">
        <v>12</v>
      </c>
      <c r="AC1651">
        <v>9</v>
      </c>
      <c r="AD1651">
        <v>3</v>
      </c>
      <c r="AE1651">
        <v>75</v>
      </c>
      <c r="AF1651">
        <v>12</v>
      </c>
      <c r="AG1651">
        <v>5</v>
      </c>
      <c r="AH1651">
        <v>3</v>
      </c>
      <c r="AI1651">
        <v>4</v>
      </c>
    </row>
    <row r="1652" spans="1:35" x14ac:dyDescent="0.2">
      <c r="A1652" s="102">
        <v>2481</v>
      </c>
      <c r="B1652">
        <v>3048</v>
      </c>
      <c r="C1652" t="s">
        <v>1226</v>
      </c>
      <c r="D1652" t="s">
        <v>1004</v>
      </c>
      <c r="E1652">
        <v>1026</v>
      </c>
      <c r="F1652">
        <v>1031</v>
      </c>
      <c r="G1652">
        <v>900</v>
      </c>
      <c r="H1652" t="s">
        <v>981</v>
      </c>
      <c r="I1652">
        <v>6501</v>
      </c>
      <c r="J1652" t="s">
        <v>1115</v>
      </c>
      <c r="K1652" t="s">
        <v>986</v>
      </c>
      <c r="L1652">
        <v>3077</v>
      </c>
      <c r="M1652">
        <v>3109</v>
      </c>
      <c r="N1652">
        <v>300</v>
      </c>
      <c r="O1652" t="s">
        <v>984</v>
      </c>
      <c r="P1652">
        <v>0.68283399562403702</v>
      </c>
      <c r="Q1652">
        <v>0.90882017682762695</v>
      </c>
      <c r="R1652">
        <v>0.39385568955557498</v>
      </c>
      <c r="S1652">
        <v>2.4675229544012599E-2</v>
      </c>
      <c r="T1652">
        <v>2.1767117124639102</v>
      </c>
      <c r="U1652">
        <v>2.1767117124639102</v>
      </c>
      <c r="V1652">
        <v>2.16488791230227</v>
      </c>
      <c r="W1652">
        <v>14.07</v>
      </c>
      <c r="X1652">
        <v>0.51</v>
      </c>
      <c r="Y1652">
        <v>183115</v>
      </c>
      <c r="Z1652">
        <v>11445</v>
      </c>
      <c r="AA1652">
        <v>0.6</v>
      </c>
      <c r="AB1652">
        <v>16</v>
      </c>
      <c r="AC1652">
        <v>9</v>
      </c>
      <c r="AD1652">
        <v>7</v>
      </c>
      <c r="AE1652">
        <v>56.25</v>
      </c>
      <c r="AF1652">
        <v>10</v>
      </c>
      <c r="AG1652">
        <v>9</v>
      </c>
      <c r="AH1652">
        <v>4</v>
      </c>
      <c r="AI1652">
        <v>3</v>
      </c>
    </row>
    <row r="1653" spans="1:35" x14ac:dyDescent="0.2">
      <c r="A1653" s="102">
        <v>4240</v>
      </c>
      <c r="B1653">
        <v>4626</v>
      </c>
      <c r="C1653" t="s">
        <v>1179</v>
      </c>
      <c r="D1653" t="s">
        <v>1003</v>
      </c>
      <c r="E1653">
        <v>4705</v>
      </c>
      <c r="F1653">
        <v>4925</v>
      </c>
      <c r="G1653">
        <v>200</v>
      </c>
      <c r="H1653" t="s">
        <v>981</v>
      </c>
      <c r="I1653">
        <v>7729</v>
      </c>
      <c r="J1653" t="s">
        <v>462</v>
      </c>
      <c r="K1653" t="s">
        <v>989</v>
      </c>
      <c r="L1653">
        <v>3650</v>
      </c>
      <c r="M1653">
        <v>3480</v>
      </c>
      <c r="N1653">
        <v>300</v>
      </c>
      <c r="O1653" t="s">
        <v>984</v>
      </c>
      <c r="P1653">
        <v>0.92306523832041099</v>
      </c>
      <c r="Q1653">
        <v>0.85614415288506995</v>
      </c>
      <c r="R1653" s="15">
        <v>5.8680063537048697E-5</v>
      </c>
      <c r="S1653">
        <v>4.0558189072211003E-2</v>
      </c>
      <c r="T1653">
        <v>1.7922129914635301</v>
      </c>
      <c r="U1653">
        <v>1.7922129914635301</v>
      </c>
      <c r="V1653">
        <v>4.5482187959366999E-3</v>
      </c>
      <c r="W1653">
        <v>9.93</v>
      </c>
      <c r="X1653">
        <v>5.99</v>
      </c>
      <c r="Y1653">
        <v>183087</v>
      </c>
      <c r="Z1653">
        <v>15257</v>
      </c>
      <c r="AA1653">
        <v>0.9</v>
      </c>
      <c r="AB1653">
        <v>12</v>
      </c>
      <c r="AC1653">
        <v>9</v>
      </c>
      <c r="AD1653">
        <v>3</v>
      </c>
      <c r="AE1653">
        <v>75</v>
      </c>
      <c r="AF1653">
        <v>10</v>
      </c>
      <c r="AG1653">
        <v>5</v>
      </c>
      <c r="AH1653">
        <v>2</v>
      </c>
      <c r="AI1653">
        <v>5</v>
      </c>
    </row>
    <row r="1654" spans="1:35" x14ac:dyDescent="0.2">
      <c r="A1654" s="102">
        <v>737</v>
      </c>
      <c r="B1654">
        <v>3116</v>
      </c>
      <c r="C1654" t="s">
        <v>1116</v>
      </c>
      <c r="D1654" t="s">
        <v>996</v>
      </c>
      <c r="E1654">
        <v>1300</v>
      </c>
      <c r="F1654">
        <v>1307</v>
      </c>
      <c r="G1654">
        <v>800</v>
      </c>
      <c r="H1654" t="s">
        <v>984</v>
      </c>
      <c r="I1654">
        <v>9107</v>
      </c>
      <c r="J1654" t="s">
        <v>1164</v>
      </c>
      <c r="K1654" t="s">
        <v>1165</v>
      </c>
      <c r="L1654">
        <v>1017</v>
      </c>
      <c r="M1654">
        <v>1061</v>
      </c>
      <c r="N1654">
        <v>1000</v>
      </c>
      <c r="O1654" t="s">
        <v>981</v>
      </c>
      <c r="P1654">
        <v>0.948772855077468</v>
      </c>
      <c r="Q1654">
        <v>0.94780052756614097</v>
      </c>
      <c r="R1654">
        <v>8.4491828287896795E-2</v>
      </c>
      <c r="S1654">
        <v>6.0850173732315202E-2</v>
      </c>
      <c r="T1654">
        <v>-0.28276431455857498</v>
      </c>
      <c r="U1654">
        <v>0.28276431455857498</v>
      </c>
      <c r="V1654">
        <v>2.3293729697344299E-2</v>
      </c>
      <c r="W1654">
        <v>-3.38</v>
      </c>
      <c r="X1654">
        <v>1.47</v>
      </c>
      <c r="Y1654">
        <v>182970</v>
      </c>
      <c r="Z1654">
        <v>10165</v>
      </c>
      <c r="AA1654">
        <v>0.48</v>
      </c>
      <c r="AB1654">
        <v>18</v>
      </c>
      <c r="AC1654">
        <v>9</v>
      </c>
      <c r="AD1654">
        <v>9</v>
      </c>
      <c r="AE1654">
        <v>50</v>
      </c>
      <c r="AF1654">
        <v>8</v>
      </c>
      <c r="AG1654">
        <v>9</v>
      </c>
      <c r="AH1654">
        <v>8</v>
      </c>
      <c r="AI1654">
        <v>1</v>
      </c>
    </row>
    <row r="1655" spans="1:35" x14ac:dyDescent="0.2">
      <c r="A1655" s="102">
        <v>2458</v>
      </c>
      <c r="B1655">
        <v>4042</v>
      </c>
      <c r="C1655" t="s">
        <v>1208</v>
      </c>
      <c r="D1655" t="s">
        <v>1003</v>
      </c>
      <c r="E1655">
        <v>1394</v>
      </c>
      <c r="F1655">
        <v>1394</v>
      </c>
      <c r="G1655">
        <v>700</v>
      </c>
      <c r="H1655" t="s">
        <v>981</v>
      </c>
      <c r="I1655">
        <v>6503</v>
      </c>
      <c r="J1655" t="s">
        <v>936</v>
      </c>
      <c r="K1655" t="s">
        <v>986</v>
      </c>
      <c r="L1655">
        <v>1310.5</v>
      </c>
      <c r="M1655">
        <v>1300</v>
      </c>
      <c r="N1655">
        <v>800</v>
      </c>
      <c r="O1655" t="s">
        <v>984</v>
      </c>
      <c r="P1655">
        <v>0.862084569110805</v>
      </c>
      <c r="Q1655">
        <v>0.90919065792541298</v>
      </c>
      <c r="R1655">
        <v>0.420378109041328</v>
      </c>
      <c r="S1655">
        <v>7.6005279582465293E-2</v>
      </c>
      <c r="T1655">
        <v>1.24788812007952</v>
      </c>
      <c r="U1655">
        <v>1.24788812007952</v>
      </c>
      <c r="V1655">
        <v>1.2630792563247</v>
      </c>
      <c r="W1655">
        <v>6.16</v>
      </c>
      <c r="X1655">
        <v>6.58</v>
      </c>
      <c r="Y1655">
        <v>182886</v>
      </c>
      <c r="Z1655">
        <v>9626</v>
      </c>
      <c r="AA1655">
        <v>0.44</v>
      </c>
      <c r="AB1655">
        <v>19</v>
      </c>
      <c r="AC1655">
        <v>11</v>
      </c>
      <c r="AD1655">
        <v>8</v>
      </c>
      <c r="AE1655">
        <v>57.89</v>
      </c>
      <c r="AF1655">
        <v>13</v>
      </c>
      <c r="AG1655">
        <v>6</v>
      </c>
      <c r="AH1655">
        <v>2</v>
      </c>
      <c r="AI1655">
        <v>11</v>
      </c>
    </row>
    <row r="1656" spans="1:35" x14ac:dyDescent="0.2">
      <c r="A1656" s="102">
        <v>1969</v>
      </c>
      <c r="B1656">
        <v>4631</v>
      </c>
      <c r="C1656" t="s">
        <v>1183</v>
      </c>
      <c r="D1656" t="s">
        <v>1003</v>
      </c>
      <c r="E1656">
        <v>2599</v>
      </c>
      <c r="F1656">
        <v>2630</v>
      </c>
      <c r="G1656">
        <v>400</v>
      </c>
      <c r="H1656" t="s">
        <v>981</v>
      </c>
      <c r="I1656">
        <v>7186</v>
      </c>
      <c r="J1656" t="s">
        <v>461</v>
      </c>
      <c r="K1656" t="s">
        <v>1024</v>
      </c>
      <c r="L1656">
        <v>309</v>
      </c>
      <c r="M1656">
        <v>312</v>
      </c>
      <c r="N1656">
        <v>3400</v>
      </c>
      <c r="O1656" t="s">
        <v>984</v>
      </c>
      <c r="P1656">
        <v>0.842180987368365</v>
      </c>
      <c r="Q1656">
        <v>0.92116718795935004</v>
      </c>
      <c r="R1656">
        <v>0.23949000029074199</v>
      </c>
      <c r="S1656">
        <v>4.8836179842167197E-2</v>
      </c>
      <c r="T1656">
        <v>2.5986106882339501</v>
      </c>
      <c r="U1656">
        <v>2.5986106882339501</v>
      </c>
      <c r="V1656">
        <v>2.447650853701</v>
      </c>
      <c r="W1656">
        <v>13.42</v>
      </c>
      <c r="X1656">
        <v>0.84</v>
      </c>
      <c r="Y1656">
        <v>182817</v>
      </c>
      <c r="Z1656">
        <v>7949</v>
      </c>
      <c r="AA1656">
        <v>0.34</v>
      </c>
      <c r="AB1656">
        <v>23</v>
      </c>
      <c r="AC1656">
        <v>12</v>
      </c>
      <c r="AD1656">
        <v>11</v>
      </c>
      <c r="AE1656">
        <v>52.17</v>
      </c>
      <c r="AF1656">
        <v>12</v>
      </c>
      <c r="AG1656">
        <v>9</v>
      </c>
      <c r="AH1656">
        <v>8</v>
      </c>
      <c r="AI1656">
        <v>6</v>
      </c>
    </row>
    <row r="1657" spans="1:35" x14ac:dyDescent="0.2">
      <c r="A1657" s="102">
        <v>4312</v>
      </c>
      <c r="B1657">
        <v>5105</v>
      </c>
      <c r="C1657" t="s">
        <v>1162</v>
      </c>
      <c r="D1657" t="s">
        <v>1073</v>
      </c>
      <c r="E1657">
        <v>1409</v>
      </c>
      <c r="F1657">
        <v>1425</v>
      </c>
      <c r="G1657">
        <v>500</v>
      </c>
      <c r="H1657" t="s">
        <v>981</v>
      </c>
      <c r="I1657">
        <v>5332</v>
      </c>
      <c r="J1657" t="s">
        <v>590</v>
      </c>
      <c r="K1657" t="s">
        <v>980</v>
      </c>
      <c r="L1657">
        <v>3825</v>
      </c>
      <c r="M1657">
        <v>3805</v>
      </c>
      <c r="N1657">
        <v>200</v>
      </c>
      <c r="O1657" t="s">
        <v>984</v>
      </c>
      <c r="P1657">
        <v>0.937793544749986</v>
      </c>
      <c r="Q1657">
        <v>0.85295702800446804</v>
      </c>
      <c r="R1657">
        <v>3.8046025885826798E-2</v>
      </c>
      <c r="S1657">
        <v>2.5080078056247401E-3</v>
      </c>
      <c r="T1657">
        <v>1.8483413600801699</v>
      </c>
      <c r="U1657">
        <v>1.8483413600801699</v>
      </c>
      <c r="V1657">
        <v>1.8788968293745001</v>
      </c>
      <c r="W1657">
        <v>12.28</v>
      </c>
      <c r="X1657">
        <v>6.37</v>
      </c>
      <c r="Y1657">
        <v>182751</v>
      </c>
      <c r="Z1657">
        <v>11422</v>
      </c>
      <c r="AA1657">
        <v>0.85</v>
      </c>
      <c r="AB1657">
        <v>16</v>
      </c>
      <c r="AC1657">
        <v>8</v>
      </c>
      <c r="AD1657">
        <v>8</v>
      </c>
      <c r="AE1657">
        <v>50</v>
      </c>
      <c r="AF1657">
        <v>10</v>
      </c>
      <c r="AG1657">
        <v>7</v>
      </c>
      <c r="AH1657">
        <v>6</v>
      </c>
      <c r="AI1657">
        <v>3</v>
      </c>
    </row>
    <row r="1658" spans="1:35" x14ac:dyDescent="0.2">
      <c r="A1658" s="102">
        <v>1029</v>
      </c>
      <c r="B1658">
        <v>6479</v>
      </c>
      <c r="C1658" t="s">
        <v>466</v>
      </c>
      <c r="D1658" t="s">
        <v>986</v>
      </c>
      <c r="E1658">
        <v>1782</v>
      </c>
      <c r="F1658">
        <v>1767</v>
      </c>
      <c r="G1658">
        <v>500</v>
      </c>
      <c r="H1658" t="s">
        <v>981</v>
      </c>
      <c r="I1658">
        <v>9934</v>
      </c>
      <c r="J1658" t="s">
        <v>1125</v>
      </c>
      <c r="K1658" t="s">
        <v>988</v>
      </c>
      <c r="L1658">
        <v>2297</v>
      </c>
      <c r="M1658">
        <v>2284</v>
      </c>
      <c r="N1658">
        <v>400</v>
      </c>
      <c r="O1658" t="s">
        <v>984</v>
      </c>
      <c r="P1658">
        <v>0.85370291393909903</v>
      </c>
      <c r="Q1658">
        <v>0.94038500103413902</v>
      </c>
      <c r="R1658">
        <v>0.173747459884393</v>
      </c>
      <c r="S1658" s="15">
        <v>1.9295099870522098E-2</v>
      </c>
      <c r="T1658">
        <v>0.22800559664902001</v>
      </c>
      <c r="U1658">
        <v>0.22800559664902001</v>
      </c>
      <c r="V1658">
        <v>0.75776222867522003</v>
      </c>
      <c r="W1658">
        <v>1.7</v>
      </c>
      <c r="X1658">
        <v>3.29</v>
      </c>
      <c r="Y1658">
        <v>182414</v>
      </c>
      <c r="Z1658">
        <v>10730</v>
      </c>
      <c r="AA1658">
        <v>0.52</v>
      </c>
      <c r="AB1658">
        <v>17</v>
      </c>
      <c r="AC1658">
        <v>10</v>
      </c>
      <c r="AD1658">
        <v>7</v>
      </c>
      <c r="AE1658">
        <v>58.82</v>
      </c>
      <c r="AF1658">
        <v>10</v>
      </c>
      <c r="AG1658">
        <v>7</v>
      </c>
      <c r="AH1658">
        <v>4</v>
      </c>
      <c r="AI1658">
        <v>6</v>
      </c>
    </row>
    <row r="1659" spans="1:35" x14ac:dyDescent="0.2">
      <c r="A1659" s="102">
        <v>3015</v>
      </c>
      <c r="B1659">
        <v>1969</v>
      </c>
      <c r="C1659" t="s">
        <v>1254</v>
      </c>
      <c r="D1659" t="s">
        <v>990</v>
      </c>
      <c r="E1659">
        <v>1693</v>
      </c>
      <c r="F1659">
        <v>1678</v>
      </c>
      <c r="G1659">
        <v>600</v>
      </c>
      <c r="H1659" t="s">
        <v>981</v>
      </c>
      <c r="I1659">
        <v>3116</v>
      </c>
      <c r="J1659" t="s">
        <v>1116</v>
      </c>
      <c r="K1659" t="s">
        <v>996</v>
      </c>
      <c r="L1659">
        <v>1300</v>
      </c>
      <c r="M1659">
        <v>1307</v>
      </c>
      <c r="N1659">
        <v>800</v>
      </c>
      <c r="O1659" t="s">
        <v>984</v>
      </c>
      <c r="P1659">
        <v>0.77852020041207703</v>
      </c>
      <c r="Q1659">
        <v>0.89531710482356996</v>
      </c>
      <c r="R1659">
        <v>0.31380504611021498</v>
      </c>
      <c r="S1659">
        <v>2.1790400297244401E-2</v>
      </c>
      <c r="T1659">
        <v>0.43822402838559399</v>
      </c>
      <c r="U1659">
        <v>0.43822402838559399</v>
      </c>
      <c r="V1659">
        <v>0.49871573475262698</v>
      </c>
      <c r="W1659">
        <v>2.75</v>
      </c>
      <c r="X1659">
        <v>3.85</v>
      </c>
      <c r="Y1659">
        <v>182332</v>
      </c>
      <c r="Z1659">
        <v>10725</v>
      </c>
      <c r="AA1659">
        <v>0.53</v>
      </c>
      <c r="AB1659">
        <v>17</v>
      </c>
      <c r="AC1659">
        <v>9</v>
      </c>
      <c r="AD1659">
        <v>8</v>
      </c>
      <c r="AE1659">
        <v>52.94</v>
      </c>
      <c r="AF1659">
        <v>10</v>
      </c>
      <c r="AG1659">
        <v>8</v>
      </c>
      <c r="AH1659">
        <v>4</v>
      </c>
      <c r="AI1659">
        <v>5</v>
      </c>
    </row>
    <row r="1660" spans="1:35" x14ac:dyDescent="0.2">
      <c r="A1660" s="102">
        <v>4118</v>
      </c>
      <c r="B1660">
        <v>1941</v>
      </c>
      <c r="C1660" t="s">
        <v>1269</v>
      </c>
      <c r="D1660" t="s">
        <v>990</v>
      </c>
      <c r="E1660">
        <v>2206</v>
      </c>
      <c r="F1660">
        <v>2222</v>
      </c>
      <c r="G1660">
        <v>400</v>
      </c>
      <c r="H1660" t="s">
        <v>984</v>
      </c>
      <c r="I1660">
        <v>4182</v>
      </c>
      <c r="J1660" t="s">
        <v>44</v>
      </c>
      <c r="K1660" t="s">
        <v>1003</v>
      </c>
      <c r="L1660">
        <v>1438</v>
      </c>
      <c r="M1660">
        <v>1428</v>
      </c>
      <c r="N1660">
        <v>600</v>
      </c>
      <c r="O1660" t="s">
        <v>981</v>
      </c>
      <c r="P1660">
        <v>0.80178142073300995</v>
      </c>
      <c r="Q1660">
        <v>0.86084891379867201</v>
      </c>
      <c r="R1660">
        <v>7.2995389121139204E-2</v>
      </c>
      <c r="S1660">
        <v>5.1726252119390803E-2</v>
      </c>
      <c r="T1660">
        <v>-0.21529557958884399</v>
      </c>
      <c r="U1660">
        <v>0.21529557958884399</v>
      </c>
      <c r="V1660">
        <v>0.34709496296566</v>
      </c>
      <c r="W1660">
        <v>-2.42</v>
      </c>
      <c r="X1660">
        <v>3.6</v>
      </c>
      <c r="Y1660">
        <v>182123</v>
      </c>
      <c r="Z1660">
        <v>8278</v>
      </c>
      <c r="AA1660">
        <v>0.36</v>
      </c>
      <c r="AB1660">
        <v>22</v>
      </c>
      <c r="AC1660">
        <v>14</v>
      </c>
      <c r="AD1660">
        <v>8</v>
      </c>
      <c r="AE1660">
        <v>63.64</v>
      </c>
      <c r="AF1660">
        <v>10</v>
      </c>
      <c r="AG1660">
        <v>9</v>
      </c>
      <c r="AH1660">
        <v>7</v>
      </c>
      <c r="AI1660">
        <v>6</v>
      </c>
    </row>
    <row r="1661" spans="1:35" x14ac:dyDescent="0.2">
      <c r="A1661" s="102">
        <v>3257</v>
      </c>
      <c r="B1661">
        <v>1824</v>
      </c>
      <c r="C1661" t="s">
        <v>221</v>
      </c>
      <c r="D1661" t="s">
        <v>990</v>
      </c>
      <c r="E1661">
        <v>841</v>
      </c>
      <c r="F1661">
        <v>829</v>
      </c>
      <c r="G1661">
        <v>1300</v>
      </c>
      <c r="H1661" t="s">
        <v>984</v>
      </c>
      <c r="I1661">
        <v>3116</v>
      </c>
      <c r="J1661" t="s">
        <v>1116</v>
      </c>
      <c r="K1661" t="s">
        <v>996</v>
      </c>
      <c r="L1661">
        <v>1300</v>
      </c>
      <c r="M1661">
        <v>1307</v>
      </c>
      <c r="N1661">
        <v>800</v>
      </c>
      <c r="O1661" t="s">
        <v>981</v>
      </c>
      <c r="P1661">
        <v>0.94177364895747595</v>
      </c>
      <c r="Q1661">
        <v>0.88943377282555702</v>
      </c>
      <c r="R1661">
        <v>5.0781067431075702E-2</v>
      </c>
      <c r="S1661">
        <v>6.9197191317949006E-2</v>
      </c>
      <c r="T1661">
        <v>-0.56545328905377101</v>
      </c>
      <c r="U1661">
        <v>0.56545328905377101</v>
      </c>
      <c r="V1661">
        <v>0.30750749959017698</v>
      </c>
      <c r="W1661">
        <v>-2.21</v>
      </c>
      <c r="X1661">
        <v>3.07</v>
      </c>
      <c r="Y1661">
        <v>181918</v>
      </c>
      <c r="Z1661">
        <v>11370</v>
      </c>
      <c r="AA1661">
        <v>0.56999999999999995</v>
      </c>
      <c r="AB1661">
        <v>16</v>
      </c>
      <c r="AC1661">
        <v>11</v>
      </c>
      <c r="AD1661">
        <v>5</v>
      </c>
      <c r="AE1661">
        <v>68.75</v>
      </c>
      <c r="AF1661">
        <v>11</v>
      </c>
      <c r="AG1661">
        <v>7</v>
      </c>
      <c r="AH1661">
        <v>4</v>
      </c>
      <c r="AI1661">
        <v>5</v>
      </c>
    </row>
    <row r="1662" spans="1:35" x14ac:dyDescent="0.2">
      <c r="A1662" s="102">
        <v>2672</v>
      </c>
      <c r="B1662">
        <v>6028</v>
      </c>
      <c r="C1662" t="s">
        <v>469</v>
      </c>
      <c r="D1662" t="s">
        <v>993</v>
      </c>
      <c r="E1662">
        <v>6150</v>
      </c>
      <c r="F1662">
        <v>6230</v>
      </c>
      <c r="G1662">
        <v>100</v>
      </c>
      <c r="H1662" t="s">
        <v>981</v>
      </c>
      <c r="I1662">
        <v>7205</v>
      </c>
      <c r="J1662" t="s">
        <v>56</v>
      </c>
      <c r="K1662" t="s">
        <v>996</v>
      </c>
      <c r="L1662">
        <v>618</v>
      </c>
      <c r="M1662">
        <v>600</v>
      </c>
      <c r="N1662">
        <v>1000</v>
      </c>
      <c r="O1662" t="s">
        <v>984</v>
      </c>
      <c r="P1662">
        <v>0.85561320631894799</v>
      </c>
      <c r="Q1662">
        <v>0.90422464000653102</v>
      </c>
      <c r="R1662">
        <v>0.22140202052366301</v>
      </c>
      <c r="S1662">
        <v>4.6039628749790099E-3</v>
      </c>
      <c r="T1662">
        <v>2.6114204866291</v>
      </c>
      <c r="U1662">
        <v>2.6114204866291</v>
      </c>
      <c r="V1662">
        <v>2.2930702977416</v>
      </c>
      <c r="W1662">
        <v>22.24</v>
      </c>
      <c r="X1662">
        <v>3.69</v>
      </c>
      <c r="Y1662">
        <v>181610</v>
      </c>
      <c r="Z1662">
        <v>8255</v>
      </c>
      <c r="AA1662">
        <v>0.49</v>
      </c>
      <c r="AB1662">
        <v>22</v>
      </c>
      <c r="AC1662">
        <v>12</v>
      </c>
      <c r="AD1662">
        <v>10</v>
      </c>
      <c r="AE1662">
        <v>54.55</v>
      </c>
      <c r="AF1662">
        <v>12</v>
      </c>
      <c r="AG1662">
        <v>11</v>
      </c>
      <c r="AH1662">
        <v>5</v>
      </c>
      <c r="AI1662">
        <v>6</v>
      </c>
    </row>
    <row r="1663" spans="1:35" x14ac:dyDescent="0.2">
      <c r="A1663" s="102">
        <v>2286</v>
      </c>
      <c r="B1663">
        <v>4530</v>
      </c>
      <c r="C1663" t="s">
        <v>816</v>
      </c>
      <c r="D1663" t="s">
        <v>1001</v>
      </c>
      <c r="E1663">
        <v>4915</v>
      </c>
      <c r="F1663">
        <v>4930</v>
      </c>
      <c r="G1663">
        <v>200</v>
      </c>
      <c r="H1663" t="s">
        <v>984</v>
      </c>
      <c r="I1663">
        <v>6951</v>
      </c>
      <c r="J1663" t="s">
        <v>225</v>
      </c>
      <c r="K1663" t="s">
        <v>986</v>
      </c>
      <c r="L1663">
        <v>3200</v>
      </c>
      <c r="M1663">
        <v>3105</v>
      </c>
      <c r="N1663">
        <v>300</v>
      </c>
      <c r="O1663" t="s">
        <v>981</v>
      </c>
      <c r="P1663">
        <v>0.75433889681705801</v>
      </c>
      <c r="Q1663">
        <v>0.91336055752690704</v>
      </c>
      <c r="R1663">
        <v>0.187001381519002</v>
      </c>
      <c r="S1663">
        <v>3.1672439903916499E-3</v>
      </c>
      <c r="T1663">
        <v>-0.70161187992986795</v>
      </c>
      <c r="U1663">
        <v>0.70161187992986795</v>
      </c>
      <c r="V1663">
        <v>1.3183486826384001</v>
      </c>
      <c r="W1663">
        <v>-9.2799999999999994</v>
      </c>
      <c r="X1663">
        <v>5.53</v>
      </c>
      <c r="Y1663">
        <v>181538</v>
      </c>
      <c r="Z1663">
        <v>12967</v>
      </c>
      <c r="AA1663">
        <v>0.8</v>
      </c>
      <c r="AB1663">
        <v>14</v>
      </c>
      <c r="AC1663">
        <v>8</v>
      </c>
      <c r="AD1663">
        <v>6</v>
      </c>
      <c r="AE1663">
        <v>57.14</v>
      </c>
      <c r="AF1663">
        <v>8</v>
      </c>
      <c r="AG1663">
        <v>7</v>
      </c>
      <c r="AH1663">
        <v>4</v>
      </c>
      <c r="AI1663">
        <v>3</v>
      </c>
    </row>
    <row r="1664" spans="1:35" x14ac:dyDescent="0.2">
      <c r="A1664" s="102">
        <v>1787</v>
      </c>
      <c r="B1664">
        <v>5713</v>
      </c>
      <c r="C1664" t="s">
        <v>1198</v>
      </c>
      <c r="D1664" t="s">
        <v>994</v>
      </c>
      <c r="E1664">
        <v>2804</v>
      </c>
      <c r="F1664">
        <v>2770</v>
      </c>
      <c r="G1664">
        <v>300</v>
      </c>
      <c r="H1664" t="s">
        <v>981</v>
      </c>
      <c r="I1664">
        <v>6113</v>
      </c>
      <c r="J1664" t="s">
        <v>1231</v>
      </c>
      <c r="K1664" t="s">
        <v>992</v>
      </c>
      <c r="L1664">
        <v>965</v>
      </c>
      <c r="M1664">
        <v>959</v>
      </c>
      <c r="N1664">
        <v>900</v>
      </c>
      <c r="O1664" t="s">
        <v>984</v>
      </c>
      <c r="P1664">
        <v>0.93540703394888103</v>
      </c>
      <c r="Q1664">
        <v>0.92499721202093599</v>
      </c>
      <c r="R1664">
        <v>0.26249111177428103</v>
      </c>
      <c r="S1664">
        <v>9.4128847052615303E-2</v>
      </c>
      <c r="T1664">
        <v>1.4113106651665599</v>
      </c>
      <c r="U1664">
        <v>1.4113106651665599</v>
      </c>
      <c r="V1664">
        <v>1.45309136386285</v>
      </c>
      <c r="W1664">
        <v>5.34</v>
      </c>
      <c r="X1664">
        <v>3.86</v>
      </c>
      <c r="Y1664">
        <v>181380</v>
      </c>
      <c r="Z1664">
        <v>12956</v>
      </c>
      <c r="AA1664">
        <v>0.67</v>
      </c>
      <c r="AB1664">
        <v>14</v>
      </c>
      <c r="AC1664">
        <v>9</v>
      </c>
      <c r="AD1664">
        <v>5</v>
      </c>
      <c r="AE1664">
        <v>64.290000000000006</v>
      </c>
      <c r="AF1664">
        <v>12</v>
      </c>
      <c r="AG1664">
        <v>7</v>
      </c>
      <c r="AH1664">
        <v>3</v>
      </c>
      <c r="AI1664">
        <v>4</v>
      </c>
    </row>
    <row r="1665" spans="1:35" x14ac:dyDescent="0.2">
      <c r="A1665" s="102">
        <v>580</v>
      </c>
      <c r="B1665">
        <v>6472</v>
      </c>
      <c r="C1665" t="s">
        <v>59</v>
      </c>
      <c r="D1665" t="s">
        <v>992</v>
      </c>
      <c r="E1665">
        <v>204</v>
      </c>
      <c r="F1665">
        <v>200</v>
      </c>
      <c r="G1665">
        <v>5200</v>
      </c>
      <c r="H1665" t="s">
        <v>984</v>
      </c>
      <c r="I1665">
        <v>7458</v>
      </c>
      <c r="J1665" t="s">
        <v>1308</v>
      </c>
      <c r="K1665" t="s">
        <v>988</v>
      </c>
      <c r="L1665">
        <v>3450</v>
      </c>
      <c r="M1665">
        <v>3455</v>
      </c>
      <c r="N1665">
        <v>300</v>
      </c>
      <c r="O1665" t="s">
        <v>981</v>
      </c>
      <c r="P1665">
        <v>0.95271491324534496</v>
      </c>
      <c r="Q1665">
        <v>0.95175978002607498</v>
      </c>
      <c r="R1665">
        <v>0.39268595127167799</v>
      </c>
      <c r="S1665">
        <v>9.1066822170880496E-2</v>
      </c>
      <c r="T1665">
        <v>-0.66138272979701396</v>
      </c>
      <c r="U1665">
        <v>0.66138272979701396</v>
      </c>
      <c r="V1665">
        <v>0.33271694372539601</v>
      </c>
      <c r="W1665">
        <v>-4.17</v>
      </c>
      <c r="X1665">
        <v>0.34</v>
      </c>
      <c r="Y1665">
        <v>181212</v>
      </c>
      <c r="Z1665">
        <v>8629</v>
      </c>
      <c r="AA1665">
        <v>0.48</v>
      </c>
      <c r="AB1665">
        <v>21</v>
      </c>
      <c r="AC1665">
        <v>13</v>
      </c>
      <c r="AD1665">
        <v>8</v>
      </c>
      <c r="AE1665">
        <v>61.9</v>
      </c>
      <c r="AF1665">
        <v>9</v>
      </c>
      <c r="AG1665">
        <v>9</v>
      </c>
      <c r="AH1665">
        <v>8</v>
      </c>
      <c r="AI1665">
        <v>4</v>
      </c>
    </row>
    <row r="1666" spans="1:35" x14ac:dyDescent="0.2">
      <c r="A1666" s="102">
        <v>1898</v>
      </c>
      <c r="B1666">
        <v>5706</v>
      </c>
      <c r="C1666" t="s">
        <v>1240</v>
      </c>
      <c r="D1666" t="s">
        <v>994</v>
      </c>
      <c r="E1666">
        <v>2062</v>
      </c>
      <c r="F1666">
        <v>2030</v>
      </c>
      <c r="G1666">
        <v>500</v>
      </c>
      <c r="H1666" t="s">
        <v>984</v>
      </c>
      <c r="I1666">
        <v>7267</v>
      </c>
      <c r="J1666" t="s">
        <v>57</v>
      </c>
      <c r="K1666" t="s">
        <v>996</v>
      </c>
      <c r="L1666">
        <v>2470</v>
      </c>
      <c r="M1666">
        <v>2487.5</v>
      </c>
      <c r="N1666">
        <v>400</v>
      </c>
      <c r="O1666" t="s">
        <v>981</v>
      </c>
      <c r="P1666">
        <v>0.95673128965900001</v>
      </c>
      <c r="Q1666">
        <v>0.92273933275414399</v>
      </c>
      <c r="R1666">
        <v>1.43830463253226E-2</v>
      </c>
      <c r="S1666">
        <v>5.90174768977681E-3</v>
      </c>
      <c r="T1666">
        <v>-0.27011898452050997</v>
      </c>
      <c r="U1666">
        <v>0.27011898452050997</v>
      </c>
      <c r="V1666">
        <v>0.16040281460014499</v>
      </c>
      <c r="W1666">
        <v>-2.64</v>
      </c>
      <c r="X1666">
        <v>2.0099999999999998</v>
      </c>
      <c r="Y1666">
        <v>181120</v>
      </c>
      <c r="Z1666">
        <v>13932</v>
      </c>
      <c r="AA1666">
        <v>0.9</v>
      </c>
      <c r="AB1666">
        <v>13</v>
      </c>
      <c r="AC1666">
        <v>6</v>
      </c>
      <c r="AD1666">
        <v>7</v>
      </c>
      <c r="AE1666">
        <v>46.15</v>
      </c>
      <c r="AF1666">
        <v>10</v>
      </c>
      <c r="AG1666">
        <v>6</v>
      </c>
      <c r="AH1666">
        <v>5</v>
      </c>
      <c r="AI1666">
        <v>2</v>
      </c>
    </row>
    <row r="1667" spans="1:35" x14ac:dyDescent="0.2">
      <c r="A1667" s="102">
        <v>2869</v>
      </c>
      <c r="B1667">
        <v>1942</v>
      </c>
      <c r="C1667" t="s">
        <v>1303</v>
      </c>
      <c r="D1667" t="s">
        <v>990</v>
      </c>
      <c r="E1667">
        <v>911</v>
      </c>
      <c r="F1667">
        <v>924</v>
      </c>
      <c r="G1667">
        <v>1200</v>
      </c>
      <c r="H1667" t="s">
        <v>981</v>
      </c>
      <c r="I1667">
        <v>6925</v>
      </c>
      <c r="J1667" t="s">
        <v>1290</v>
      </c>
      <c r="K1667" t="s">
        <v>986</v>
      </c>
      <c r="L1667">
        <v>1078</v>
      </c>
      <c r="M1667">
        <v>1075</v>
      </c>
      <c r="N1667">
        <v>1000</v>
      </c>
      <c r="O1667" t="s">
        <v>984</v>
      </c>
      <c r="P1667">
        <v>0.75716078425963196</v>
      </c>
      <c r="Q1667">
        <v>0.89902241417164797</v>
      </c>
      <c r="R1667">
        <v>0.42229034900634199</v>
      </c>
      <c r="S1667">
        <v>3.5298466579935697E-2</v>
      </c>
      <c r="T1667">
        <v>1.6114122794941701</v>
      </c>
      <c r="U1667">
        <v>1.6114122794941701</v>
      </c>
      <c r="V1667">
        <v>1.62148760405349</v>
      </c>
      <c r="W1667">
        <v>13.79</v>
      </c>
      <c r="X1667">
        <v>3.14</v>
      </c>
      <c r="Y1667">
        <v>181067</v>
      </c>
      <c r="Z1667">
        <v>7872</v>
      </c>
      <c r="AA1667">
        <v>0.41</v>
      </c>
      <c r="AB1667">
        <v>23</v>
      </c>
      <c r="AC1667">
        <v>15</v>
      </c>
      <c r="AD1667">
        <v>8</v>
      </c>
      <c r="AE1667">
        <v>65.22</v>
      </c>
      <c r="AF1667">
        <v>14</v>
      </c>
      <c r="AG1667">
        <v>6</v>
      </c>
      <c r="AH1667">
        <v>3</v>
      </c>
      <c r="AI1667">
        <v>14</v>
      </c>
    </row>
    <row r="1668" spans="1:35" x14ac:dyDescent="0.2">
      <c r="A1668" s="102">
        <v>2242</v>
      </c>
      <c r="B1668">
        <v>1942</v>
      </c>
      <c r="C1668" t="s">
        <v>1303</v>
      </c>
      <c r="D1668" t="s">
        <v>990</v>
      </c>
      <c r="E1668">
        <v>911</v>
      </c>
      <c r="F1668">
        <v>924</v>
      </c>
      <c r="G1668">
        <v>1100</v>
      </c>
      <c r="H1668" t="s">
        <v>981</v>
      </c>
      <c r="I1668">
        <v>2730</v>
      </c>
      <c r="J1668" t="s">
        <v>510</v>
      </c>
      <c r="K1668" t="s">
        <v>1004</v>
      </c>
      <c r="L1668">
        <v>951</v>
      </c>
      <c r="M1668">
        <v>946</v>
      </c>
      <c r="N1668">
        <v>1100</v>
      </c>
      <c r="O1668" t="s">
        <v>984</v>
      </c>
      <c r="P1668">
        <v>0.81617496189774597</v>
      </c>
      <c r="Q1668">
        <v>0.91432330444545296</v>
      </c>
      <c r="R1668">
        <v>0.15891482847076099</v>
      </c>
      <c r="S1668">
        <v>8.0857128458368704E-2</v>
      </c>
      <c r="T1668">
        <v>0.63042394929221801</v>
      </c>
      <c r="U1668">
        <v>0.63042394929221801</v>
      </c>
      <c r="V1668">
        <v>0.33605930109266402</v>
      </c>
      <c r="W1668">
        <v>2.4</v>
      </c>
      <c r="X1668">
        <v>2.33</v>
      </c>
      <c r="Y1668">
        <v>180794</v>
      </c>
      <c r="Z1668">
        <v>8609</v>
      </c>
      <c r="AA1668">
        <v>0.43</v>
      </c>
      <c r="AB1668">
        <v>21</v>
      </c>
      <c r="AC1668">
        <v>12</v>
      </c>
      <c r="AD1668">
        <v>9</v>
      </c>
      <c r="AE1668">
        <v>57.14</v>
      </c>
      <c r="AF1668">
        <v>13</v>
      </c>
      <c r="AG1668">
        <v>5</v>
      </c>
      <c r="AH1668">
        <v>3</v>
      </c>
      <c r="AI1668">
        <v>13</v>
      </c>
    </row>
    <row r="1669" spans="1:35" x14ac:dyDescent="0.2">
      <c r="A1669" s="102">
        <v>4033</v>
      </c>
      <c r="B1669">
        <v>4212</v>
      </c>
      <c r="C1669" t="s">
        <v>564</v>
      </c>
      <c r="D1669" t="s">
        <v>1003</v>
      </c>
      <c r="E1669">
        <v>2203</v>
      </c>
      <c r="F1669">
        <v>2130</v>
      </c>
      <c r="G1669">
        <v>500</v>
      </c>
      <c r="H1669" t="s">
        <v>984</v>
      </c>
      <c r="I1669">
        <v>9759</v>
      </c>
      <c r="J1669" t="s">
        <v>400</v>
      </c>
      <c r="K1669" t="s">
        <v>983</v>
      </c>
      <c r="L1669">
        <v>1600</v>
      </c>
      <c r="M1669">
        <v>1602</v>
      </c>
      <c r="N1669">
        <v>700</v>
      </c>
      <c r="O1669" t="s">
        <v>981</v>
      </c>
      <c r="P1669">
        <v>0.79592580069908303</v>
      </c>
      <c r="Q1669">
        <v>0.86415061972804597</v>
      </c>
      <c r="R1669">
        <v>0.39660415560514201</v>
      </c>
      <c r="S1669">
        <v>3.3049121065189301E-3</v>
      </c>
      <c r="T1669">
        <v>-9.5265957611509397E-2</v>
      </c>
      <c r="U1669">
        <v>9.5265957611509397E-2</v>
      </c>
      <c r="V1669">
        <v>0.48308045402210398</v>
      </c>
      <c r="W1669">
        <v>-0.53</v>
      </c>
      <c r="X1669">
        <v>5.3</v>
      </c>
      <c r="Y1669">
        <v>180719</v>
      </c>
      <c r="Z1669">
        <v>8606</v>
      </c>
      <c r="AA1669">
        <v>0.45</v>
      </c>
      <c r="AB1669">
        <v>21</v>
      </c>
      <c r="AC1669">
        <v>12</v>
      </c>
      <c r="AD1669">
        <v>9</v>
      </c>
      <c r="AE1669">
        <v>57.14</v>
      </c>
      <c r="AF1669">
        <v>9</v>
      </c>
      <c r="AG1669">
        <v>12</v>
      </c>
      <c r="AH1669">
        <v>7</v>
      </c>
      <c r="AI1669">
        <v>2</v>
      </c>
    </row>
    <row r="1670" spans="1:35" x14ac:dyDescent="0.2">
      <c r="A1670" s="102">
        <v>85</v>
      </c>
      <c r="B1670">
        <v>5802</v>
      </c>
      <c r="C1670" t="s">
        <v>1150</v>
      </c>
      <c r="D1670" t="s">
        <v>994</v>
      </c>
      <c r="E1670">
        <v>1092.5</v>
      </c>
      <c r="F1670">
        <v>1091.5</v>
      </c>
      <c r="G1670">
        <v>800</v>
      </c>
      <c r="H1670" t="s">
        <v>984</v>
      </c>
      <c r="I1670">
        <v>6287</v>
      </c>
      <c r="J1670" t="s">
        <v>1050</v>
      </c>
      <c r="K1670" t="s">
        <v>992</v>
      </c>
      <c r="L1670">
        <v>2164</v>
      </c>
      <c r="M1670">
        <v>2234</v>
      </c>
      <c r="N1670">
        <v>400</v>
      </c>
      <c r="O1670" t="s">
        <v>981</v>
      </c>
      <c r="P1670">
        <v>0.93929948077415404</v>
      </c>
      <c r="Q1670">
        <v>0.97205081446555397</v>
      </c>
      <c r="R1670">
        <v>0.329430482098164</v>
      </c>
      <c r="S1670">
        <v>7.2176262602123897E-2</v>
      </c>
      <c r="T1670">
        <v>-1.0438228226921</v>
      </c>
      <c r="U1670">
        <v>1.0438228226921</v>
      </c>
      <c r="V1670">
        <v>0.98210101110716796</v>
      </c>
      <c r="W1670">
        <v>-4.68</v>
      </c>
      <c r="X1670">
        <v>2.2799999999999998</v>
      </c>
      <c r="Y1670">
        <v>180653</v>
      </c>
      <c r="Z1670">
        <v>10036</v>
      </c>
      <c r="AA1670">
        <v>0.55000000000000004</v>
      </c>
      <c r="AB1670">
        <v>18</v>
      </c>
      <c r="AC1670">
        <v>12</v>
      </c>
      <c r="AD1670">
        <v>6</v>
      </c>
      <c r="AE1670">
        <v>66.67</v>
      </c>
      <c r="AF1670">
        <v>11</v>
      </c>
      <c r="AG1670">
        <v>8</v>
      </c>
      <c r="AH1670">
        <v>4</v>
      </c>
      <c r="AI1670">
        <v>6</v>
      </c>
    </row>
    <row r="1671" spans="1:35" x14ac:dyDescent="0.2">
      <c r="A1671" s="102">
        <v>1589</v>
      </c>
      <c r="B1671">
        <v>6269</v>
      </c>
      <c r="C1671" t="s">
        <v>1289</v>
      </c>
      <c r="D1671" t="s">
        <v>992</v>
      </c>
      <c r="E1671">
        <v>1396</v>
      </c>
      <c r="F1671">
        <v>1405</v>
      </c>
      <c r="G1671">
        <v>600</v>
      </c>
      <c r="H1671" t="s">
        <v>984</v>
      </c>
      <c r="I1671">
        <v>7943</v>
      </c>
      <c r="J1671" t="s">
        <v>1646</v>
      </c>
      <c r="K1671" t="s">
        <v>980</v>
      </c>
      <c r="L1671">
        <v>2195</v>
      </c>
      <c r="M1671">
        <v>2230</v>
      </c>
      <c r="N1671">
        <v>400</v>
      </c>
      <c r="O1671" t="s">
        <v>981</v>
      </c>
      <c r="P1671">
        <v>0.83677290450622599</v>
      </c>
      <c r="Q1671">
        <v>0.92928251834582698</v>
      </c>
      <c r="R1671">
        <v>0.15417203403479099</v>
      </c>
      <c r="S1671" s="15">
        <v>9.6117663113629796E-3</v>
      </c>
      <c r="T1671">
        <v>-1.1888168060551201</v>
      </c>
      <c r="U1671">
        <v>1.1888168060551201</v>
      </c>
      <c r="V1671">
        <v>1.33927631439991</v>
      </c>
      <c r="W1671">
        <v>-19.34</v>
      </c>
      <c r="X1671">
        <v>5.49</v>
      </c>
      <c r="Y1671">
        <v>180324</v>
      </c>
      <c r="Z1671">
        <v>12880</v>
      </c>
      <c r="AA1671">
        <v>0.84</v>
      </c>
      <c r="AB1671">
        <v>14</v>
      </c>
      <c r="AC1671">
        <v>9</v>
      </c>
      <c r="AD1671">
        <v>5</v>
      </c>
      <c r="AE1671">
        <v>64.290000000000006</v>
      </c>
      <c r="AF1671">
        <v>9</v>
      </c>
      <c r="AG1671">
        <v>8</v>
      </c>
      <c r="AH1671">
        <v>4</v>
      </c>
      <c r="AI1671">
        <v>2</v>
      </c>
    </row>
    <row r="1672" spans="1:35" x14ac:dyDescent="0.2">
      <c r="A1672" s="102">
        <v>2590</v>
      </c>
      <c r="B1672">
        <v>6028</v>
      </c>
      <c r="C1672" t="s">
        <v>469</v>
      </c>
      <c r="D1672" t="s">
        <v>993</v>
      </c>
      <c r="E1672">
        <v>6150</v>
      </c>
      <c r="F1672">
        <v>6230</v>
      </c>
      <c r="G1672">
        <v>100</v>
      </c>
      <c r="H1672" t="s">
        <v>981</v>
      </c>
      <c r="I1672">
        <v>6807</v>
      </c>
      <c r="J1672" t="s">
        <v>234</v>
      </c>
      <c r="K1672" t="s">
        <v>986</v>
      </c>
      <c r="L1672">
        <v>1368</v>
      </c>
      <c r="M1672">
        <v>1300</v>
      </c>
      <c r="N1672">
        <v>500</v>
      </c>
      <c r="O1672" t="s">
        <v>984</v>
      </c>
      <c r="P1672">
        <v>0.89358971999821002</v>
      </c>
      <c r="Q1672">
        <v>0.90598997442250395</v>
      </c>
      <c r="R1672">
        <v>6.3028847310485803E-2</v>
      </c>
      <c r="S1672">
        <v>2.6115043339991199E-2</v>
      </c>
      <c r="T1672">
        <v>2.9183676278506301</v>
      </c>
      <c r="U1672">
        <v>2.9183676278506301</v>
      </c>
      <c r="V1672">
        <v>2.0155760891183601</v>
      </c>
      <c r="W1672">
        <v>18.850000000000001</v>
      </c>
      <c r="X1672">
        <v>4.33</v>
      </c>
      <c r="Y1672">
        <v>179851</v>
      </c>
      <c r="Z1672">
        <v>10579</v>
      </c>
      <c r="AA1672">
        <v>0.71</v>
      </c>
      <c r="AB1672">
        <v>17</v>
      </c>
      <c r="AC1672">
        <v>10</v>
      </c>
      <c r="AD1672">
        <v>7</v>
      </c>
      <c r="AE1672">
        <v>58.82</v>
      </c>
      <c r="AF1672">
        <v>9</v>
      </c>
      <c r="AG1672">
        <v>10</v>
      </c>
      <c r="AH1672">
        <v>6</v>
      </c>
      <c r="AI1672">
        <v>1</v>
      </c>
    </row>
    <row r="1673" spans="1:35" x14ac:dyDescent="0.2">
      <c r="A1673" s="102">
        <v>3799</v>
      </c>
      <c r="B1673">
        <v>8919</v>
      </c>
      <c r="C1673" t="s">
        <v>1292</v>
      </c>
      <c r="D1673" t="s">
        <v>1000</v>
      </c>
      <c r="E1673">
        <v>2348</v>
      </c>
      <c r="F1673">
        <v>2363</v>
      </c>
      <c r="G1673">
        <v>400</v>
      </c>
      <c r="H1673" t="s">
        <v>981</v>
      </c>
      <c r="I1673">
        <v>9303</v>
      </c>
      <c r="J1673" t="s">
        <v>1279</v>
      </c>
      <c r="K1673" t="s">
        <v>1297</v>
      </c>
      <c r="L1673">
        <v>1269</v>
      </c>
      <c r="M1673">
        <v>1264</v>
      </c>
      <c r="N1673">
        <v>700</v>
      </c>
      <c r="O1673" t="s">
        <v>984</v>
      </c>
      <c r="P1673">
        <v>0.67093861763820295</v>
      </c>
      <c r="Q1673">
        <v>0.87290192514732001</v>
      </c>
      <c r="R1673">
        <v>0.12667275443446199</v>
      </c>
      <c r="S1673">
        <v>4.4350099650319701E-4</v>
      </c>
      <c r="T1673">
        <v>2.9872799908528198</v>
      </c>
      <c r="U1673">
        <v>2.9872799908528198</v>
      </c>
      <c r="V1673">
        <v>2.7176984166010998</v>
      </c>
      <c r="W1673">
        <v>20.54</v>
      </c>
      <c r="X1673">
        <v>6.39</v>
      </c>
      <c r="Y1673">
        <v>179539</v>
      </c>
      <c r="Z1673">
        <v>8549</v>
      </c>
      <c r="AA1673">
        <v>0.49</v>
      </c>
      <c r="AB1673">
        <v>21</v>
      </c>
      <c r="AC1673">
        <v>10</v>
      </c>
      <c r="AD1673">
        <v>11</v>
      </c>
      <c r="AE1673">
        <v>47.62</v>
      </c>
      <c r="AF1673">
        <v>9</v>
      </c>
      <c r="AG1673">
        <v>10</v>
      </c>
      <c r="AH1673">
        <v>9</v>
      </c>
      <c r="AI1673">
        <v>2</v>
      </c>
    </row>
    <row r="1674" spans="1:35" x14ac:dyDescent="0.2">
      <c r="A1674" s="102">
        <v>3374</v>
      </c>
      <c r="B1674">
        <v>8060</v>
      </c>
      <c r="C1674" t="s">
        <v>844</v>
      </c>
      <c r="D1674" t="s">
        <v>988</v>
      </c>
      <c r="E1674">
        <v>2115</v>
      </c>
      <c r="F1674">
        <v>2092</v>
      </c>
      <c r="G1674">
        <v>500</v>
      </c>
      <c r="H1674" t="s">
        <v>981</v>
      </c>
      <c r="I1674">
        <v>8601</v>
      </c>
      <c r="J1674" t="s">
        <v>22</v>
      </c>
      <c r="K1674" t="s">
        <v>1118</v>
      </c>
      <c r="L1674">
        <v>407.6</v>
      </c>
      <c r="M1674">
        <v>407</v>
      </c>
      <c r="N1674">
        <v>2600</v>
      </c>
      <c r="O1674" t="s">
        <v>984</v>
      </c>
      <c r="P1674">
        <v>0.89775991543519396</v>
      </c>
      <c r="Q1674">
        <v>0.88582188225658598</v>
      </c>
      <c r="R1674" s="15">
        <v>2.8427561162590698E-2</v>
      </c>
      <c r="S1674">
        <v>9.46380741046048E-2</v>
      </c>
      <c r="T1674">
        <v>0.81407108614627399</v>
      </c>
      <c r="U1674">
        <v>0.81407108614627399</v>
      </c>
      <c r="V1674">
        <v>0.76068547436241996</v>
      </c>
      <c r="W1674">
        <v>3.51</v>
      </c>
      <c r="X1674">
        <v>1.17</v>
      </c>
      <c r="Y1674">
        <v>179413</v>
      </c>
      <c r="Z1674">
        <v>9967</v>
      </c>
      <c r="AA1674">
        <v>0.51</v>
      </c>
      <c r="AB1674">
        <v>18</v>
      </c>
      <c r="AC1674">
        <v>11</v>
      </c>
      <c r="AD1674">
        <v>7</v>
      </c>
      <c r="AE1674">
        <v>61.11</v>
      </c>
      <c r="AF1674">
        <v>12</v>
      </c>
      <c r="AG1674">
        <v>8</v>
      </c>
      <c r="AH1674">
        <v>3</v>
      </c>
      <c r="AI1674">
        <v>7</v>
      </c>
    </row>
    <row r="1675" spans="1:35" x14ac:dyDescent="0.2">
      <c r="A1675" s="102">
        <v>1804</v>
      </c>
      <c r="B1675">
        <v>4631</v>
      </c>
      <c r="C1675" t="s">
        <v>1183</v>
      </c>
      <c r="D1675" t="s">
        <v>1003</v>
      </c>
      <c r="E1675">
        <v>2599</v>
      </c>
      <c r="F1675">
        <v>2630</v>
      </c>
      <c r="G1675">
        <v>400</v>
      </c>
      <c r="H1675" t="s">
        <v>981</v>
      </c>
      <c r="I1675">
        <v>6923</v>
      </c>
      <c r="J1675" t="s">
        <v>54</v>
      </c>
      <c r="K1675" t="s">
        <v>986</v>
      </c>
      <c r="L1675">
        <v>2424</v>
      </c>
      <c r="M1675">
        <v>2450</v>
      </c>
      <c r="N1675">
        <v>400</v>
      </c>
      <c r="O1675" t="s">
        <v>984</v>
      </c>
      <c r="P1675">
        <v>0.93781903156123603</v>
      </c>
      <c r="Q1675">
        <v>0.92468487693075896</v>
      </c>
      <c r="R1675">
        <v>8.8364140404778801E-2</v>
      </c>
      <c r="S1675">
        <v>7.2485662382608396E-2</v>
      </c>
      <c r="T1675">
        <v>1.26579478235559</v>
      </c>
      <c r="U1675">
        <v>1.26579478235559</v>
      </c>
      <c r="V1675">
        <v>1.72180042709617</v>
      </c>
      <c r="W1675">
        <v>4.72</v>
      </c>
      <c r="X1675">
        <v>6.84</v>
      </c>
      <c r="Y1675">
        <v>179312</v>
      </c>
      <c r="Z1675">
        <v>13793</v>
      </c>
      <c r="AA1675">
        <v>0.73</v>
      </c>
      <c r="AB1675">
        <v>13</v>
      </c>
      <c r="AC1675">
        <v>8</v>
      </c>
      <c r="AD1675">
        <v>5</v>
      </c>
      <c r="AE1675">
        <v>61.54</v>
      </c>
      <c r="AF1675">
        <v>9</v>
      </c>
      <c r="AG1675">
        <v>6</v>
      </c>
      <c r="AH1675">
        <v>3</v>
      </c>
      <c r="AI1675">
        <v>4</v>
      </c>
    </row>
    <row r="1676" spans="1:35" x14ac:dyDescent="0.2">
      <c r="A1676" s="102">
        <v>247</v>
      </c>
      <c r="B1676">
        <v>4581</v>
      </c>
      <c r="C1676" t="s">
        <v>1312</v>
      </c>
      <c r="D1676" t="s">
        <v>1001</v>
      </c>
      <c r="E1676">
        <v>6110</v>
      </c>
      <c r="F1676">
        <v>6380</v>
      </c>
      <c r="G1676">
        <v>100</v>
      </c>
      <c r="H1676" t="s">
        <v>984</v>
      </c>
      <c r="I1676">
        <v>8136</v>
      </c>
      <c r="J1676" t="s">
        <v>1053</v>
      </c>
      <c r="K1676" t="s">
        <v>988</v>
      </c>
      <c r="L1676">
        <v>1665</v>
      </c>
      <c r="M1676">
        <v>1673</v>
      </c>
      <c r="N1676">
        <v>400</v>
      </c>
      <c r="O1676" t="s">
        <v>981</v>
      </c>
      <c r="P1676">
        <v>0.80674630799938496</v>
      </c>
      <c r="Q1676">
        <v>0.96251063286653205</v>
      </c>
      <c r="R1676">
        <v>0.131229945693422</v>
      </c>
      <c r="S1676">
        <v>4.2860073851706901E-4</v>
      </c>
      <c r="T1676">
        <v>-0.95572344952769706</v>
      </c>
      <c r="U1676">
        <v>0.95572344952769706</v>
      </c>
      <c r="V1676">
        <v>1.36022076594091</v>
      </c>
      <c r="W1676">
        <v>-8.4700000000000006</v>
      </c>
      <c r="X1676">
        <v>4.8899999999999997</v>
      </c>
      <c r="Y1676">
        <v>178853</v>
      </c>
      <c r="Z1676">
        <v>19873</v>
      </c>
      <c r="AA1676">
        <v>0.93</v>
      </c>
      <c r="AB1676">
        <v>9</v>
      </c>
      <c r="AC1676">
        <v>6</v>
      </c>
      <c r="AD1676">
        <v>3</v>
      </c>
      <c r="AE1676">
        <v>66.67</v>
      </c>
      <c r="AF1676">
        <v>11</v>
      </c>
      <c r="AG1676">
        <v>3</v>
      </c>
      <c r="AH1676">
        <v>3</v>
      </c>
      <c r="AI1676">
        <v>3</v>
      </c>
    </row>
    <row r="1677" spans="1:35" x14ac:dyDescent="0.2">
      <c r="A1677" s="102">
        <v>4306</v>
      </c>
      <c r="B1677">
        <v>2127</v>
      </c>
      <c r="C1677" t="s">
        <v>1112</v>
      </c>
      <c r="D1677" t="s">
        <v>993</v>
      </c>
      <c r="E1677">
        <v>3700</v>
      </c>
      <c r="F1677">
        <v>3925</v>
      </c>
      <c r="G1677">
        <v>200</v>
      </c>
      <c r="H1677" t="s">
        <v>981</v>
      </c>
      <c r="I1677">
        <v>4689</v>
      </c>
      <c r="J1677" t="s">
        <v>1108</v>
      </c>
      <c r="K1677" t="s">
        <v>983</v>
      </c>
      <c r="L1677">
        <v>433</v>
      </c>
      <c r="M1677">
        <v>430</v>
      </c>
      <c r="N1677">
        <v>1800</v>
      </c>
      <c r="O1677" t="s">
        <v>984</v>
      </c>
      <c r="P1677">
        <v>0.93499638561336496</v>
      </c>
      <c r="Q1677">
        <v>0.85311363698954701</v>
      </c>
      <c r="R1677">
        <v>3.1721402677401103E-2</v>
      </c>
      <c r="S1677">
        <v>3.5036129286580099E-2</v>
      </c>
      <c r="T1677">
        <v>1.63006407673822</v>
      </c>
      <c r="U1677">
        <v>1.63006407673822</v>
      </c>
      <c r="V1677">
        <v>0.23843526935840401</v>
      </c>
      <c r="W1677">
        <v>6.37</v>
      </c>
      <c r="X1677">
        <v>1.4</v>
      </c>
      <c r="Y1677">
        <v>178799</v>
      </c>
      <c r="Z1677">
        <v>6877</v>
      </c>
      <c r="AA1677">
        <v>0.37</v>
      </c>
      <c r="AB1677">
        <v>26</v>
      </c>
      <c r="AC1677">
        <v>13</v>
      </c>
      <c r="AD1677">
        <v>13</v>
      </c>
      <c r="AE1677">
        <v>50</v>
      </c>
      <c r="AF1677">
        <v>10</v>
      </c>
      <c r="AG1677">
        <v>10</v>
      </c>
      <c r="AH1677">
        <v>10</v>
      </c>
      <c r="AI1677">
        <v>6</v>
      </c>
    </row>
    <row r="1678" spans="1:35" x14ac:dyDescent="0.2">
      <c r="A1678" s="102">
        <v>3992</v>
      </c>
      <c r="B1678">
        <v>4401</v>
      </c>
      <c r="C1678" t="s">
        <v>222</v>
      </c>
      <c r="D1678" t="s">
        <v>1003</v>
      </c>
      <c r="E1678">
        <v>1437</v>
      </c>
      <c r="F1678">
        <v>1413</v>
      </c>
      <c r="G1678">
        <v>800</v>
      </c>
      <c r="H1678" t="s">
        <v>984</v>
      </c>
      <c r="I1678">
        <v>5463</v>
      </c>
      <c r="J1678" t="s">
        <v>63</v>
      </c>
      <c r="K1678" t="s">
        <v>1022</v>
      </c>
      <c r="L1678">
        <v>2752</v>
      </c>
      <c r="M1678">
        <v>2683</v>
      </c>
      <c r="N1678">
        <v>400</v>
      </c>
      <c r="O1678" t="s">
        <v>981</v>
      </c>
      <c r="P1678">
        <v>0.684399305513822</v>
      </c>
      <c r="Q1678">
        <v>0.86638651595159699</v>
      </c>
      <c r="R1678">
        <v>0.42491764314521002</v>
      </c>
      <c r="S1678">
        <v>4.7058010076083401E-2</v>
      </c>
      <c r="T1678">
        <v>-0.315960216745855</v>
      </c>
      <c r="U1678">
        <v>0.315960216745855</v>
      </c>
      <c r="V1678">
        <v>0.61807755683112497</v>
      </c>
      <c r="W1678">
        <v>-1.6</v>
      </c>
      <c r="X1678">
        <v>5.33</v>
      </c>
      <c r="Y1678">
        <v>178733</v>
      </c>
      <c r="Z1678">
        <v>13749</v>
      </c>
      <c r="AA1678">
        <v>0.66</v>
      </c>
      <c r="AB1678">
        <v>13</v>
      </c>
      <c r="AC1678">
        <v>9</v>
      </c>
      <c r="AD1678">
        <v>4</v>
      </c>
      <c r="AE1678">
        <v>69.23</v>
      </c>
      <c r="AF1678">
        <v>12</v>
      </c>
      <c r="AG1678">
        <v>7</v>
      </c>
      <c r="AH1678">
        <v>2</v>
      </c>
      <c r="AI1678">
        <v>4</v>
      </c>
    </row>
    <row r="1679" spans="1:35" x14ac:dyDescent="0.2">
      <c r="A1679" s="102">
        <v>2832</v>
      </c>
      <c r="B1679">
        <v>7459</v>
      </c>
      <c r="C1679" t="s">
        <v>646</v>
      </c>
      <c r="D1679" t="s">
        <v>988</v>
      </c>
      <c r="E1679">
        <v>1960</v>
      </c>
      <c r="F1679">
        <v>2014</v>
      </c>
      <c r="G1679">
        <v>500</v>
      </c>
      <c r="H1679" t="s">
        <v>981</v>
      </c>
      <c r="I1679">
        <v>9507</v>
      </c>
      <c r="J1679" t="s">
        <v>1071</v>
      </c>
      <c r="K1679" t="s">
        <v>1026</v>
      </c>
      <c r="L1679">
        <v>804</v>
      </c>
      <c r="M1679">
        <v>793</v>
      </c>
      <c r="N1679">
        <v>1300</v>
      </c>
      <c r="O1679" t="s">
        <v>984</v>
      </c>
      <c r="P1679">
        <v>0.82270723263018197</v>
      </c>
      <c r="Q1679">
        <v>0.900026109581477</v>
      </c>
      <c r="R1679">
        <v>0.18219000514901099</v>
      </c>
      <c r="S1679">
        <v>2.5865993800955198E-2</v>
      </c>
      <c r="T1679">
        <v>0.59354913826643296</v>
      </c>
      <c r="U1679">
        <v>0.59354913826643296</v>
      </c>
      <c r="V1679">
        <v>0.58038949277096297</v>
      </c>
      <c r="W1679">
        <v>1.78</v>
      </c>
      <c r="X1679">
        <v>2.37</v>
      </c>
      <c r="Y1679">
        <v>178729</v>
      </c>
      <c r="Z1679">
        <v>8936</v>
      </c>
      <c r="AA1679">
        <v>0.45</v>
      </c>
      <c r="AB1679">
        <v>20</v>
      </c>
      <c r="AC1679">
        <v>12</v>
      </c>
      <c r="AD1679">
        <v>8</v>
      </c>
      <c r="AE1679">
        <v>60</v>
      </c>
      <c r="AF1679">
        <v>13</v>
      </c>
      <c r="AG1679">
        <v>8</v>
      </c>
      <c r="AH1679">
        <v>5</v>
      </c>
      <c r="AI1679">
        <v>7</v>
      </c>
    </row>
    <row r="1680" spans="1:35" x14ac:dyDescent="0.2">
      <c r="A1680" s="102">
        <v>3564</v>
      </c>
      <c r="B1680">
        <v>5802</v>
      </c>
      <c r="C1680" t="s">
        <v>1150</v>
      </c>
      <c r="D1680" t="s">
        <v>994</v>
      </c>
      <c r="E1680">
        <v>1092.5</v>
      </c>
      <c r="F1680">
        <v>1091.5</v>
      </c>
      <c r="G1680">
        <v>600</v>
      </c>
      <c r="H1680" t="s">
        <v>984</v>
      </c>
      <c r="I1680">
        <v>6028</v>
      </c>
      <c r="J1680" t="s">
        <v>469</v>
      </c>
      <c r="K1680" t="s">
        <v>993</v>
      </c>
      <c r="L1680">
        <v>6150</v>
      </c>
      <c r="M1680">
        <v>6230</v>
      </c>
      <c r="N1680">
        <v>100</v>
      </c>
      <c r="O1680" t="s">
        <v>981</v>
      </c>
      <c r="P1680">
        <v>0.87756296912785703</v>
      </c>
      <c r="Q1680">
        <v>0.88051319814253404</v>
      </c>
      <c r="R1680" s="15">
        <v>0.35379239331934598</v>
      </c>
      <c r="S1680">
        <v>9.6732299353477505E-2</v>
      </c>
      <c r="T1680">
        <v>-1.6722679332988</v>
      </c>
      <c r="U1680">
        <v>1.6722679332988</v>
      </c>
      <c r="V1680">
        <v>1.6476707242705599</v>
      </c>
      <c r="W1680">
        <v>-17.059999999999999</v>
      </c>
      <c r="X1680">
        <v>5.12</v>
      </c>
      <c r="Y1680">
        <v>178635</v>
      </c>
      <c r="Z1680">
        <v>9924</v>
      </c>
      <c r="AA1680">
        <v>0.43</v>
      </c>
      <c r="AB1680">
        <v>18</v>
      </c>
      <c r="AC1680">
        <v>11</v>
      </c>
      <c r="AD1680">
        <v>7</v>
      </c>
      <c r="AE1680">
        <v>61.11</v>
      </c>
      <c r="AF1680">
        <v>10</v>
      </c>
      <c r="AG1680">
        <v>10</v>
      </c>
      <c r="AH1680">
        <v>6</v>
      </c>
      <c r="AI1680">
        <v>2</v>
      </c>
    </row>
    <row r="1681" spans="1:35" x14ac:dyDescent="0.2">
      <c r="A1681" s="102">
        <v>2814</v>
      </c>
      <c r="B1681">
        <v>2730</v>
      </c>
      <c r="C1681" t="s">
        <v>510</v>
      </c>
      <c r="D1681" t="s">
        <v>1004</v>
      </c>
      <c r="E1681">
        <v>951</v>
      </c>
      <c r="F1681">
        <v>946</v>
      </c>
      <c r="G1681">
        <v>1100</v>
      </c>
      <c r="H1681" t="s">
        <v>984</v>
      </c>
      <c r="I1681">
        <v>3101</v>
      </c>
      <c r="J1681" t="s">
        <v>1205</v>
      </c>
      <c r="K1681" t="s">
        <v>1199</v>
      </c>
      <c r="L1681">
        <v>1455</v>
      </c>
      <c r="M1681">
        <v>1467</v>
      </c>
      <c r="N1681">
        <v>700</v>
      </c>
      <c r="O1681" t="s">
        <v>981</v>
      </c>
      <c r="P1681">
        <v>0.74524124120040802</v>
      </c>
      <c r="Q1681">
        <v>0.90046987432865699</v>
      </c>
      <c r="R1681">
        <v>0.323922463844936</v>
      </c>
      <c r="S1681">
        <v>1.3729652277591001E-3</v>
      </c>
      <c r="T1681">
        <v>-1.5128920563882999</v>
      </c>
      <c r="U1681">
        <v>1.5128920563882999</v>
      </c>
      <c r="V1681">
        <v>1.73636482567912</v>
      </c>
      <c r="W1681">
        <v>-14.64</v>
      </c>
      <c r="X1681">
        <v>1.33</v>
      </c>
      <c r="Y1681">
        <v>178471</v>
      </c>
      <c r="Z1681">
        <v>8112</v>
      </c>
      <c r="AA1681">
        <v>0.46</v>
      </c>
      <c r="AB1681">
        <v>22</v>
      </c>
      <c r="AC1681">
        <v>11</v>
      </c>
      <c r="AD1681">
        <v>11</v>
      </c>
      <c r="AE1681">
        <v>50</v>
      </c>
      <c r="AF1681">
        <v>10</v>
      </c>
      <c r="AG1681">
        <v>8</v>
      </c>
      <c r="AH1681">
        <v>5</v>
      </c>
      <c r="AI1681">
        <v>9</v>
      </c>
    </row>
    <row r="1682" spans="1:35" x14ac:dyDescent="0.2">
      <c r="A1682" s="102">
        <v>3210</v>
      </c>
      <c r="B1682">
        <v>1911</v>
      </c>
      <c r="C1682" t="s">
        <v>49</v>
      </c>
      <c r="D1682" t="s">
        <v>990</v>
      </c>
      <c r="E1682">
        <v>1217</v>
      </c>
      <c r="F1682">
        <v>1234</v>
      </c>
      <c r="G1682">
        <v>800</v>
      </c>
      <c r="H1682" t="s">
        <v>984</v>
      </c>
      <c r="I1682">
        <v>3436</v>
      </c>
      <c r="J1682" t="s">
        <v>1176</v>
      </c>
      <c r="K1682" t="s">
        <v>1126</v>
      </c>
      <c r="L1682">
        <v>1598</v>
      </c>
      <c r="M1682">
        <v>1598</v>
      </c>
      <c r="N1682">
        <v>600</v>
      </c>
      <c r="O1682" t="s">
        <v>981</v>
      </c>
      <c r="P1682">
        <v>0.74337269898548697</v>
      </c>
      <c r="Q1682">
        <v>0.89047079114894101</v>
      </c>
      <c r="R1682">
        <v>0.43583468387729601</v>
      </c>
      <c r="S1682">
        <v>1.51852788038728E-3</v>
      </c>
      <c r="T1682">
        <v>-1.89295247324088</v>
      </c>
      <c r="U1682">
        <v>1.89295247324088</v>
      </c>
      <c r="V1682">
        <v>2.5593852330412199</v>
      </c>
      <c r="W1682">
        <v>-18.059999999999999</v>
      </c>
      <c r="X1682">
        <v>2.96</v>
      </c>
      <c r="Y1682">
        <v>178460</v>
      </c>
      <c r="Z1682">
        <v>8112</v>
      </c>
      <c r="AA1682">
        <v>0.44</v>
      </c>
      <c r="AB1682">
        <v>22</v>
      </c>
      <c r="AC1682">
        <v>12</v>
      </c>
      <c r="AD1682">
        <v>10</v>
      </c>
      <c r="AE1682">
        <v>54.55</v>
      </c>
      <c r="AF1682">
        <v>7</v>
      </c>
      <c r="AG1682">
        <v>12</v>
      </c>
      <c r="AH1682">
        <v>10</v>
      </c>
      <c r="AI1682">
        <v>0</v>
      </c>
    </row>
    <row r="1683" spans="1:35" x14ac:dyDescent="0.2">
      <c r="A1683" s="102">
        <v>1334</v>
      </c>
      <c r="B1683">
        <v>3116</v>
      </c>
      <c r="C1683" t="s">
        <v>1116</v>
      </c>
      <c r="D1683" t="s">
        <v>996</v>
      </c>
      <c r="E1683">
        <v>1300</v>
      </c>
      <c r="F1683">
        <v>1307</v>
      </c>
      <c r="G1683">
        <v>800</v>
      </c>
      <c r="H1683" t="s">
        <v>984</v>
      </c>
      <c r="I1683">
        <v>9412</v>
      </c>
      <c r="J1683" t="s">
        <v>470</v>
      </c>
      <c r="K1683" t="s">
        <v>983</v>
      </c>
      <c r="L1683">
        <v>416</v>
      </c>
      <c r="M1683">
        <v>410</v>
      </c>
      <c r="N1683">
        <v>2600</v>
      </c>
      <c r="O1683" t="s">
        <v>981</v>
      </c>
      <c r="P1683">
        <v>0.91947277354789403</v>
      </c>
      <c r="Q1683">
        <v>0.93441911512792197</v>
      </c>
      <c r="R1683">
        <v>0.29593093313429297</v>
      </c>
      <c r="S1683">
        <v>6.0249632482246103E-4</v>
      </c>
      <c r="T1683">
        <v>-0.58526451500504995</v>
      </c>
      <c r="U1683">
        <v>0.58526451500504995</v>
      </c>
      <c r="V1683">
        <v>0.80386724052743697</v>
      </c>
      <c r="W1683">
        <v>-2.81</v>
      </c>
      <c r="X1683">
        <v>1.95</v>
      </c>
      <c r="Y1683">
        <v>178382</v>
      </c>
      <c r="Z1683">
        <v>8919</v>
      </c>
      <c r="AA1683">
        <v>0.48</v>
      </c>
      <c r="AB1683">
        <v>20</v>
      </c>
      <c r="AC1683">
        <v>12</v>
      </c>
      <c r="AD1683">
        <v>8</v>
      </c>
      <c r="AE1683">
        <v>60</v>
      </c>
      <c r="AF1683">
        <v>10</v>
      </c>
      <c r="AG1683">
        <v>9</v>
      </c>
      <c r="AH1683">
        <v>7</v>
      </c>
      <c r="AI1683">
        <v>4</v>
      </c>
    </row>
    <row r="1684" spans="1:35" x14ac:dyDescent="0.2">
      <c r="A1684" s="102">
        <v>67</v>
      </c>
      <c r="B1684">
        <v>4005</v>
      </c>
      <c r="C1684" t="s">
        <v>1166</v>
      </c>
      <c r="D1684" t="s">
        <v>1003</v>
      </c>
      <c r="E1684">
        <v>328</v>
      </c>
      <c r="F1684">
        <v>314</v>
      </c>
      <c r="G1684">
        <v>3300</v>
      </c>
      <c r="H1684" t="s">
        <v>984</v>
      </c>
      <c r="I1684">
        <v>9024</v>
      </c>
      <c r="J1684" t="s">
        <v>1642</v>
      </c>
      <c r="K1684" t="s">
        <v>1065</v>
      </c>
      <c r="L1684">
        <v>1272</v>
      </c>
      <c r="M1684">
        <v>1295</v>
      </c>
      <c r="N1684">
        <v>800</v>
      </c>
      <c r="O1684" t="s">
        <v>981</v>
      </c>
      <c r="P1684">
        <v>0.96991107002228705</v>
      </c>
      <c r="Q1684">
        <v>0.97359952230497104</v>
      </c>
      <c r="R1684">
        <v>9.9059904326247394E-2</v>
      </c>
      <c r="S1684">
        <v>3.1365289949696899E-3</v>
      </c>
      <c r="T1684">
        <v>-1.2075645020010699</v>
      </c>
      <c r="U1684">
        <v>1.2075645020010699</v>
      </c>
      <c r="V1684">
        <v>0.22821076012744601</v>
      </c>
      <c r="W1684">
        <v>-5.64</v>
      </c>
      <c r="X1684">
        <v>0.02</v>
      </c>
      <c r="Y1684">
        <v>178240</v>
      </c>
      <c r="Z1684">
        <v>10485</v>
      </c>
      <c r="AA1684">
        <v>0.61</v>
      </c>
      <c r="AB1684">
        <v>17</v>
      </c>
      <c r="AC1684">
        <v>10</v>
      </c>
      <c r="AD1684">
        <v>7</v>
      </c>
      <c r="AE1684">
        <v>58.82</v>
      </c>
      <c r="AF1684">
        <v>13</v>
      </c>
      <c r="AG1684">
        <v>7</v>
      </c>
      <c r="AH1684">
        <v>4</v>
      </c>
      <c r="AI1684">
        <v>6</v>
      </c>
    </row>
    <row r="1685" spans="1:35" x14ac:dyDescent="0.2">
      <c r="A1685" s="102">
        <v>1529</v>
      </c>
      <c r="B1685">
        <v>3632</v>
      </c>
      <c r="C1685" t="s">
        <v>1630</v>
      </c>
      <c r="D1685" t="s">
        <v>983</v>
      </c>
      <c r="E1685">
        <v>448</v>
      </c>
      <c r="F1685">
        <v>444</v>
      </c>
      <c r="G1685">
        <v>1900</v>
      </c>
      <c r="H1685" t="s">
        <v>981</v>
      </c>
      <c r="I1685">
        <v>4023</v>
      </c>
      <c r="J1685" t="s">
        <v>1640</v>
      </c>
      <c r="K1685" t="s">
        <v>1003</v>
      </c>
      <c r="L1685">
        <v>4265</v>
      </c>
      <c r="M1685">
        <v>4325</v>
      </c>
      <c r="N1685">
        <v>200</v>
      </c>
      <c r="O1685" t="s">
        <v>984</v>
      </c>
      <c r="P1685">
        <v>0.74325079813922001</v>
      </c>
      <c r="Q1685">
        <v>0.93057570599669404</v>
      </c>
      <c r="R1685">
        <v>0.18276237267442999</v>
      </c>
      <c r="S1685" s="15">
        <v>5.9080990086209598E-3</v>
      </c>
      <c r="T1685">
        <v>1.41936987007718</v>
      </c>
      <c r="U1685">
        <v>1.41936987007718</v>
      </c>
      <c r="V1685">
        <v>1.7174536759189301</v>
      </c>
      <c r="W1685">
        <v>13.8</v>
      </c>
      <c r="X1685">
        <v>2.4700000000000002</v>
      </c>
      <c r="Y1685">
        <v>178203</v>
      </c>
      <c r="Z1685">
        <v>8910</v>
      </c>
      <c r="AA1685">
        <v>0.74</v>
      </c>
      <c r="AB1685">
        <v>20</v>
      </c>
      <c r="AC1685">
        <v>12</v>
      </c>
      <c r="AD1685">
        <v>8</v>
      </c>
      <c r="AE1685">
        <v>60</v>
      </c>
      <c r="AF1685">
        <v>9</v>
      </c>
      <c r="AG1685">
        <v>10</v>
      </c>
      <c r="AH1685">
        <v>5</v>
      </c>
      <c r="AI1685">
        <v>5</v>
      </c>
    </row>
    <row r="1686" spans="1:35" x14ac:dyDescent="0.2">
      <c r="A1686" s="102">
        <v>2317</v>
      </c>
      <c r="B1686">
        <v>6841</v>
      </c>
      <c r="C1686" t="s">
        <v>1275</v>
      </c>
      <c r="D1686" t="s">
        <v>986</v>
      </c>
      <c r="E1686">
        <v>1402</v>
      </c>
      <c r="F1686">
        <v>1426</v>
      </c>
      <c r="G1686">
        <v>700</v>
      </c>
      <c r="H1686" t="s">
        <v>981</v>
      </c>
      <c r="I1686">
        <v>8802</v>
      </c>
      <c r="J1686" t="s">
        <v>1652</v>
      </c>
      <c r="K1686" t="s">
        <v>1000</v>
      </c>
      <c r="L1686">
        <v>1553</v>
      </c>
      <c r="M1686">
        <v>1574.5</v>
      </c>
      <c r="N1686">
        <v>600</v>
      </c>
      <c r="O1686" t="s">
        <v>984</v>
      </c>
      <c r="P1686">
        <v>0.95482359266925798</v>
      </c>
      <c r="Q1686">
        <v>0.91264182932965998</v>
      </c>
      <c r="R1686">
        <v>3.2787096656766799E-3</v>
      </c>
      <c r="S1686">
        <v>2.8377579537919601E-2</v>
      </c>
      <c r="T1686">
        <v>1.01382409087142</v>
      </c>
      <c r="U1686">
        <v>1.01382409087142</v>
      </c>
      <c r="V1686">
        <v>0.77981807399107195</v>
      </c>
      <c r="W1686">
        <v>6.47</v>
      </c>
      <c r="X1686">
        <v>5.66</v>
      </c>
      <c r="Y1686">
        <v>177867</v>
      </c>
      <c r="Z1686">
        <v>9361</v>
      </c>
      <c r="AA1686">
        <v>0.49</v>
      </c>
      <c r="AB1686">
        <v>19</v>
      </c>
      <c r="AC1686">
        <v>9</v>
      </c>
      <c r="AD1686">
        <v>10</v>
      </c>
      <c r="AE1686">
        <v>47.37</v>
      </c>
      <c r="AF1686">
        <v>14</v>
      </c>
      <c r="AG1686">
        <v>6</v>
      </c>
      <c r="AH1686">
        <v>2</v>
      </c>
      <c r="AI1686">
        <v>11</v>
      </c>
    </row>
    <row r="1687" spans="1:35" x14ac:dyDescent="0.2">
      <c r="A1687" s="102">
        <v>735</v>
      </c>
      <c r="B1687">
        <v>4689</v>
      </c>
      <c r="C1687" t="s">
        <v>1108</v>
      </c>
      <c r="D1687" t="s">
        <v>983</v>
      </c>
      <c r="E1687">
        <v>433</v>
      </c>
      <c r="F1687">
        <v>430</v>
      </c>
      <c r="G1687">
        <v>2400</v>
      </c>
      <c r="H1687" t="s">
        <v>984</v>
      </c>
      <c r="I1687">
        <v>6967</v>
      </c>
      <c r="J1687" t="s">
        <v>631</v>
      </c>
      <c r="K1687" t="s">
        <v>986</v>
      </c>
      <c r="L1687">
        <v>1345</v>
      </c>
      <c r="M1687">
        <v>1293</v>
      </c>
      <c r="N1687">
        <v>800</v>
      </c>
      <c r="O1687" t="s">
        <v>981</v>
      </c>
      <c r="P1687">
        <v>0.96448530879584704</v>
      </c>
      <c r="Q1687">
        <v>0.94782988610000496</v>
      </c>
      <c r="R1687">
        <v>0.404284073842056</v>
      </c>
      <c r="S1687">
        <v>1.20101229736758E-3</v>
      </c>
      <c r="T1687">
        <v>-0.18698074560561501</v>
      </c>
      <c r="U1687">
        <v>0.18698074560561501</v>
      </c>
      <c r="V1687">
        <v>0.74751202284212603</v>
      </c>
      <c r="W1687">
        <v>-1.1100000000000001</v>
      </c>
      <c r="X1687">
        <v>0.23</v>
      </c>
      <c r="Y1687">
        <v>177863</v>
      </c>
      <c r="Z1687">
        <v>9881</v>
      </c>
      <c r="AA1687">
        <v>0.43</v>
      </c>
      <c r="AB1687">
        <v>18</v>
      </c>
      <c r="AC1687">
        <v>11</v>
      </c>
      <c r="AD1687">
        <v>7</v>
      </c>
      <c r="AE1687">
        <v>61.11</v>
      </c>
      <c r="AF1687">
        <v>9</v>
      </c>
      <c r="AG1687">
        <v>11</v>
      </c>
      <c r="AH1687">
        <v>6</v>
      </c>
      <c r="AI1687">
        <v>1</v>
      </c>
    </row>
    <row r="1688" spans="1:35" x14ac:dyDescent="0.2">
      <c r="A1688" s="102">
        <v>3533</v>
      </c>
      <c r="B1688">
        <v>6201</v>
      </c>
      <c r="C1688" t="s">
        <v>1259</v>
      </c>
      <c r="D1688" t="s">
        <v>996</v>
      </c>
      <c r="E1688">
        <v>5150</v>
      </c>
      <c r="F1688">
        <v>5200</v>
      </c>
      <c r="G1688">
        <v>200</v>
      </c>
      <c r="H1688" t="s">
        <v>981</v>
      </c>
      <c r="I1688">
        <v>8766</v>
      </c>
      <c r="J1688" t="s">
        <v>1104</v>
      </c>
      <c r="K1688" t="s">
        <v>1111</v>
      </c>
      <c r="L1688">
        <v>4415</v>
      </c>
      <c r="M1688">
        <v>4410</v>
      </c>
      <c r="N1688">
        <v>200</v>
      </c>
      <c r="O1688" t="s">
        <v>984</v>
      </c>
      <c r="P1688">
        <v>0.83620280322475704</v>
      </c>
      <c r="Q1688">
        <v>0.88136691223307995</v>
      </c>
      <c r="R1688">
        <v>0.44614963375255601</v>
      </c>
      <c r="S1688" s="15">
        <v>8.1785667800997594E-2</v>
      </c>
      <c r="T1688">
        <v>2.37896255985078</v>
      </c>
      <c r="U1688">
        <v>2.37896255985078</v>
      </c>
      <c r="V1688">
        <v>2.2344509389178602</v>
      </c>
      <c r="W1688">
        <v>11.58</v>
      </c>
      <c r="X1688">
        <v>15.19</v>
      </c>
      <c r="Y1688">
        <v>177707</v>
      </c>
      <c r="Z1688">
        <v>29618</v>
      </c>
      <c r="AA1688">
        <v>1.85</v>
      </c>
      <c r="AB1688">
        <v>6</v>
      </c>
      <c r="AC1688">
        <v>6</v>
      </c>
      <c r="AD1688">
        <v>0</v>
      </c>
      <c r="AE1688">
        <v>100</v>
      </c>
      <c r="AF1688">
        <v>12</v>
      </c>
      <c r="AG1688">
        <v>4</v>
      </c>
      <c r="AH1688">
        <v>0</v>
      </c>
      <c r="AI1688">
        <v>2</v>
      </c>
    </row>
    <row r="1689" spans="1:35" x14ac:dyDescent="0.2">
      <c r="A1689" s="102">
        <v>946</v>
      </c>
      <c r="B1689">
        <v>3291</v>
      </c>
      <c r="C1689" t="s">
        <v>55</v>
      </c>
      <c r="D1689" t="s">
        <v>1000</v>
      </c>
      <c r="E1689">
        <v>1320</v>
      </c>
      <c r="F1689">
        <v>1382</v>
      </c>
      <c r="G1689">
        <v>800</v>
      </c>
      <c r="H1689" t="s">
        <v>984</v>
      </c>
      <c r="I1689">
        <v>5201</v>
      </c>
      <c r="J1689" t="s">
        <v>1274</v>
      </c>
      <c r="K1689" t="s">
        <v>980</v>
      </c>
      <c r="L1689">
        <v>2690</v>
      </c>
      <c r="M1689">
        <v>2673</v>
      </c>
      <c r="N1689">
        <v>400</v>
      </c>
      <c r="O1689" t="s">
        <v>981</v>
      </c>
      <c r="P1689">
        <v>0.81815993170554602</v>
      </c>
      <c r="Q1689">
        <v>0.94206177287039805</v>
      </c>
      <c r="R1689">
        <v>3.8617890087572097E-2</v>
      </c>
      <c r="S1689">
        <v>1.12258455274708E-2</v>
      </c>
      <c r="T1689">
        <v>-0.18779329932053301</v>
      </c>
      <c r="U1689">
        <v>0.18779329932053301</v>
      </c>
      <c r="V1689">
        <v>9.6368572388467605E-2</v>
      </c>
      <c r="W1689">
        <v>-1.28</v>
      </c>
      <c r="X1689">
        <v>3.4</v>
      </c>
      <c r="Y1689">
        <v>177399</v>
      </c>
      <c r="Z1689">
        <v>11827</v>
      </c>
      <c r="AA1689">
        <v>0.69</v>
      </c>
      <c r="AB1689">
        <v>15</v>
      </c>
      <c r="AC1689">
        <v>9</v>
      </c>
      <c r="AD1689">
        <v>6</v>
      </c>
      <c r="AE1689">
        <v>60</v>
      </c>
      <c r="AF1689">
        <v>13</v>
      </c>
      <c r="AG1689">
        <v>5</v>
      </c>
      <c r="AH1689">
        <v>1</v>
      </c>
      <c r="AI1689">
        <v>9</v>
      </c>
    </row>
    <row r="1690" spans="1:35" x14ac:dyDescent="0.2">
      <c r="A1690" s="102">
        <v>2207</v>
      </c>
      <c r="B1690">
        <v>6592</v>
      </c>
      <c r="C1690" t="s">
        <v>1153</v>
      </c>
      <c r="D1690" t="s">
        <v>986</v>
      </c>
      <c r="E1690">
        <v>3160</v>
      </c>
      <c r="F1690">
        <v>3160</v>
      </c>
      <c r="G1690">
        <v>300</v>
      </c>
      <c r="H1690" t="s">
        <v>984</v>
      </c>
      <c r="I1690">
        <v>8031</v>
      </c>
      <c r="J1690" t="s">
        <v>667</v>
      </c>
      <c r="K1690" t="s">
        <v>988</v>
      </c>
      <c r="L1690">
        <v>1535</v>
      </c>
      <c r="M1690">
        <v>1559</v>
      </c>
      <c r="N1690">
        <v>600</v>
      </c>
      <c r="O1690" t="s">
        <v>981</v>
      </c>
      <c r="P1690">
        <v>0.94074937519729995</v>
      </c>
      <c r="Q1690">
        <v>0.91525793745595396</v>
      </c>
      <c r="R1690">
        <v>3.6533535123606999E-2</v>
      </c>
      <c r="S1690">
        <v>5.8357905336491198E-2</v>
      </c>
      <c r="T1690">
        <v>-1.0066313661989701</v>
      </c>
      <c r="U1690">
        <v>1.0066313661989701</v>
      </c>
      <c r="V1690">
        <v>0.35769162333237697</v>
      </c>
      <c r="W1690">
        <v>-3.42</v>
      </c>
      <c r="X1690">
        <v>1.33</v>
      </c>
      <c r="Y1690">
        <v>177283</v>
      </c>
      <c r="Z1690">
        <v>14774</v>
      </c>
      <c r="AA1690">
        <v>0.74</v>
      </c>
      <c r="AB1690">
        <v>12</v>
      </c>
      <c r="AC1690">
        <v>9</v>
      </c>
      <c r="AD1690">
        <v>3</v>
      </c>
      <c r="AE1690">
        <v>75</v>
      </c>
      <c r="AF1690">
        <v>13</v>
      </c>
      <c r="AG1690">
        <v>5</v>
      </c>
      <c r="AH1690">
        <v>3</v>
      </c>
      <c r="AI1690">
        <v>4</v>
      </c>
    </row>
    <row r="1691" spans="1:35" x14ac:dyDescent="0.2">
      <c r="A1691" s="102">
        <v>1132</v>
      </c>
      <c r="B1691">
        <v>3231</v>
      </c>
      <c r="C1691" t="s">
        <v>378</v>
      </c>
      <c r="D1691" t="s">
        <v>1000</v>
      </c>
      <c r="E1691">
        <v>1770</v>
      </c>
      <c r="F1691">
        <v>1768</v>
      </c>
      <c r="G1691">
        <v>500</v>
      </c>
      <c r="H1691" t="s">
        <v>981</v>
      </c>
      <c r="I1691">
        <v>9810</v>
      </c>
      <c r="J1691" t="s">
        <v>948</v>
      </c>
      <c r="K1691" t="s">
        <v>988</v>
      </c>
      <c r="L1691">
        <v>3220</v>
      </c>
      <c r="M1691">
        <v>3235</v>
      </c>
      <c r="N1691">
        <v>300</v>
      </c>
      <c r="O1691" t="s">
        <v>984</v>
      </c>
      <c r="P1691">
        <v>0.94812196315785302</v>
      </c>
      <c r="Q1691">
        <v>0.9383892088404</v>
      </c>
      <c r="R1691">
        <v>0.40203819985428502</v>
      </c>
      <c r="S1691" s="15">
        <v>5.6127311575579701E-2</v>
      </c>
      <c r="T1691">
        <v>0.213798054702975</v>
      </c>
      <c r="U1691">
        <v>0.213798054702975</v>
      </c>
      <c r="V1691">
        <v>5.7161189369114497E-2</v>
      </c>
      <c r="W1691">
        <v>1.5</v>
      </c>
      <c r="X1691">
        <v>8.91</v>
      </c>
      <c r="Y1691">
        <v>177259</v>
      </c>
      <c r="Z1691">
        <v>22157</v>
      </c>
      <c r="AA1691">
        <v>1.43</v>
      </c>
      <c r="AB1691">
        <v>8</v>
      </c>
      <c r="AC1691">
        <v>5</v>
      </c>
      <c r="AD1691">
        <v>3</v>
      </c>
      <c r="AE1691">
        <v>62.5</v>
      </c>
      <c r="AF1691">
        <v>13</v>
      </c>
      <c r="AG1691">
        <v>4</v>
      </c>
      <c r="AH1691">
        <v>1</v>
      </c>
      <c r="AI1691">
        <v>3</v>
      </c>
    </row>
    <row r="1692" spans="1:35" x14ac:dyDescent="0.2">
      <c r="A1692" s="102">
        <v>144</v>
      </c>
      <c r="B1692">
        <v>4208</v>
      </c>
      <c r="C1692" t="s">
        <v>1120</v>
      </c>
      <c r="D1692" t="s">
        <v>1003</v>
      </c>
      <c r="E1692">
        <v>1716</v>
      </c>
      <c r="F1692">
        <v>1689</v>
      </c>
      <c r="G1692">
        <v>600</v>
      </c>
      <c r="H1692" t="s">
        <v>984</v>
      </c>
      <c r="I1692">
        <v>9072</v>
      </c>
      <c r="J1692" t="s">
        <v>1064</v>
      </c>
      <c r="K1692" t="s">
        <v>1065</v>
      </c>
      <c r="L1692">
        <v>2031</v>
      </c>
      <c r="M1692">
        <v>2016</v>
      </c>
      <c r="N1692">
        <v>500</v>
      </c>
      <c r="O1692" t="s">
        <v>981</v>
      </c>
      <c r="P1692">
        <v>0.82155389853761396</v>
      </c>
      <c r="Q1692">
        <v>0.96727295453656004</v>
      </c>
      <c r="R1692">
        <v>0.48788164523191702</v>
      </c>
      <c r="S1692" s="15">
        <v>2.25893647239906E-3</v>
      </c>
      <c r="T1692">
        <v>-0.38599954208694698</v>
      </c>
      <c r="U1692">
        <v>0.38599954208694698</v>
      </c>
      <c r="V1692">
        <v>5.8121883042587003E-2</v>
      </c>
      <c r="W1692">
        <v>-2.04</v>
      </c>
      <c r="X1692">
        <v>0.54</v>
      </c>
      <c r="Y1692">
        <v>177208</v>
      </c>
      <c r="Z1692">
        <v>17721</v>
      </c>
      <c r="AA1692">
        <v>0.95</v>
      </c>
      <c r="AB1692">
        <v>10</v>
      </c>
      <c r="AC1692">
        <v>8</v>
      </c>
      <c r="AD1692">
        <v>2</v>
      </c>
      <c r="AE1692">
        <v>80</v>
      </c>
      <c r="AF1692">
        <v>12</v>
      </c>
      <c r="AG1692">
        <v>5</v>
      </c>
      <c r="AH1692">
        <v>1</v>
      </c>
      <c r="AI1692">
        <v>4</v>
      </c>
    </row>
    <row r="1693" spans="1:35" x14ac:dyDescent="0.2">
      <c r="A1693" s="102">
        <v>3031</v>
      </c>
      <c r="B1693">
        <v>3405</v>
      </c>
      <c r="C1693" t="s">
        <v>1397</v>
      </c>
      <c r="D1693" t="s">
        <v>1003</v>
      </c>
      <c r="E1693">
        <v>1061</v>
      </c>
      <c r="F1693">
        <v>1047</v>
      </c>
      <c r="G1693">
        <v>900</v>
      </c>
      <c r="H1693" t="s">
        <v>981</v>
      </c>
      <c r="I1693">
        <v>8801</v>
      </c>
      <c r="J1693" t="s">
        <v>1637</v>
      </c>
      <c r="K1693" t="s">
        <v>1000</v>
      </c>
      <c r="L1693">
        <v>1918.5</v>
      </c>
      <c r="M1693">
        <v>1927.5</v>
      </c>
      <c r="N1693">
        <v>500</v>
      </c>
      <c r="O1693" t="s">
        <v>984</v>
      </c>
      <c r="P1693">
        <v>0.84005025435249103</v>
      </c>
      <c r="Q1693">
        <v>0.89486653223200197</v>
      </c>
      <c r="R1693">
        <v>6.0133042409366497E-2</v>
      </c>
      <c r="S1693">
        <v>1.8697134775954399E-2</v>
      </c>
      <c r="T1693">
        <v>0.38525279800162099</v>
      </c>
      <c r="U1693">
        <v>0.38525279800162099</v>
      </c>
      <c r="V1693">
        <v>0.53046657644404305</v>
      </c>
      <c r="W1693">
        <v>4.32</v>
      </c>
      <c r="X1693">
        <v>2.23</v>
      </c>
      <c r="Y1693">
        <v>177046</v>
      </c>
      <c r="Z1693">
        <v>10414</v>
      </c>
      <c r="AA1693">
        <v>0.55000000000000004</v>
      </c>
      <c r="AB1693">
        <v>17</v>
      </c>
      <c r="AC1693">
        <v>9</v>
      </c>
      <c r="AD1693">
        <v>8</v>
      </c>
      <c r="AE1693">
        <v>52.94</v>
      </c>
      <c r="AF1693">
        <v>10</v>
      </c>
      <c r="AG1693">
        <v>8</v>
      </c>
      <c r="AH1693">
        <v>5</v>
      </c>
      <c r="AI1693">
        <v>4</v>
      </c>
    </row>
    <row r="1694" spans="1:35" x14ac:dyDescent="0.2">
      <c r="A1694" s="102">
        <v>616</v>
      </c>
      <c r="B1694">
        <v>4634</v>
      </c>
      <c r="C1694" t="s">
        <v>62</v>
      </c>
      <c r="D1694" t="s">
        <v>1003</v>
      </c>
      <c r="E1694">
        <v>1920</v>
      </c>
      <c r="F1694">
        <v>1921</v>
      </c>
      <c r="G1694">
        <v>500</v>
      </c>
      <c r="H1694" t="s">
        <v>984</v>
      </c>
      <c r="I1694">
        <v>9101</v>
      </c>
      <c r="J1694" t="s">
        <v>739</v>
      </c>
      <c r="K1694" t="s">
        <v>1165</v>
      </c>
      <c r="L1694">
        <v>1392</v>
      </c>
      <c r="M1694">
        <v>1404</v>
      </c>
      <c r="N1694">
        <v>700</v>
      </c>
      <c r="O1694" t="s">
        <v>981</v>
      </c>
      <c r="P1694">
        <v>0.83575453814094103</v>
      </c>
      <c r="Q1694">
        <v>0.95084216677555899</v>
      </c>
      <c r="R1694">
        <v>0.29094413175846301</v>
      </c>
      <c r="S1694" s="15">
        <v>6.3440294342719805E-2</v>
      </c>
      <c r="T1694">
        <v>-1.0267533254348999</v>
      </c>
      <c r="U1694">
        <v>1.0267533254348999</v>
      </c>
      <c r="V1694">
        <v>0.20990113456722201</v>
      </c>
      <c r="W1694">
        <v>-5.31</v>
      </c>
      <c r="X1694">
        <v>2.3199999999999998</v>
      </c>
      <c r="Y1694">
        <v>177032</v>
      </c>
      <c r="Z1694">
        <v>11064</v>
      </c>
      <c r="AA1694">
        <v>0.56999999999999995</v>
      </c>
      <c r="AB1694">
        <v>16</v>
      </c>
      <c r="AC1694">
        <v>10</v>
      </c>
      <c r="AD1694">
        <v>6</v>
      </c>
      <c r="AE1694">
        <v>62.5</v>
      </c>
      <c r="AF1694">
        <v>10</v>
      </c>
      <c r="AG1694">
        <v>6</v>
      </c>
      <c r="AH1694">
        <v>3</v>
      </c>
      <c r="AI1694">
        <v>7</v>
      </c>
    </row>
    <row r="1695" spans="1:35" x14ac:dyDescent="0.2">
      <c r="A1695" s="102">
        <v>1561</v>
      </c>
      <c r="B1695">
        <v>3048</v>
      </c>
      <c r="C1695" t="s">
        <v>1226</v>
      </c>
      <c r="D1695" t="s">
        <v>1004</v>
      </c>
      <c r="E1695">
        <v>1026</v>
      </c>
      <c r="F1695">
        <v>1031</v>
      </c>
      <c r="G1695">
        <v>1000</v>
      </c>
      <c r="H1695" t="s">
        <v>981</v>
      </c>
      <c r="I1695">
        <v>6471</v>
      </c>
      <c r="J1695" t="s">
        <v>877</v>
      </c>
      <c r="K1695" t="s">
        <v>992</v>
      </c>
      <c r="L1695">
        <v>742</v>
      </c>
      <c r="M1695">
        <v>738</v>
      </c>
      <c r="N1695">
        <v>1400</v>
      </c>
      <c r="O1695" t="s">
        <v>984</v>
      </c>
      <c r="P1695">
        <v>0.87816217953725295</v>
      </c>
      <c r="Q1695">
        <v>0.92983598846992199</v>
      </c>
      <c r="R1695">
        <v>0.16894521860077799</v>
      </c>
      <c r="S1695">
        <v>4.5987268155935797E-2</v>
      </c>
      <c r="T1695">
        <v>1.9089022319672</v>
      </c>
      <c r="U1695">
        <v>1.9089022319672</v>
      </c>
      <c r="V1695">
        <v>1.8839487726184101</v>
      </c>
      <c r="W1695">
        <v>8.08</v>
      </c>
      <c r="X1695">
        <v>0.21</v>
      </c>
      <c r="Y1695">
        <v>176874</v>
      </c>
      <c r="Z1695">
        <v>9309</v>
      </c>
      <c r="AA1695">
        <v>0.44</v>
      </c>
      <c r="AB1695">
        <v>19</v>
      </c>
      <c r="AC1695">
        <v>11</v>
      </c>
      <c r="AD1695">
        <v>8</v>
      </c>
      <c r="AE1695">
        <v>57.89</v>
      </c>
      <c r="AF1695">
        <v>9</v>
      </c>
      <c r="AG1695">
        <v>10</v>
      </c>
      <c r="AH1695">
        <v>6</v>
      </c>
      <c r="AI1695">
        <v>3</v>
      </c>
    </row>
    <row r="1696" spans="1:35" x14ac:dyDescent="0.2">
      <c r="A1696" s="102">
        <v>4375</v>
      </c>
      <c r="B1696">
        <v>1969</v>
      </c>
      <c r="C1696" t="s">
        <v>1254</v>
      </c>
      <c r="D1696" t="s">
        <v>990</v>
      </c>
      <c r="E1696">
        <v>1693</v>
      </c>
      <c r="F1696">
        <v>1678</v>
      </c>
      <c r="G1696">
        <v>600</v>
      </c>
      <c r="H1696" t="s">
        <v>984</v>
      </c>
      <c r="I1696">
        <v>6305</v>
      </c>
      <c r="J1696" t="s">
        <v>28</v>
      </c>
      <c r="K1696" t="s">
        <v>992</v>
      </c>
      <c r="L1696">
        <v>2530</v>
      </c>
      <c r="M1696">
        <v>2522</v>
      </c>
      <c r="N1696">
        <v>400</v>
      </c>
      <c r="O1696" t="s">
        <v>981</v>
      </c>
      <c r="P1696">
        <v>0.78628789546448696</v>
      </c>
      <c r="Q1696">
        <v>0.85042871126247499</v>
      </c>
      <c r="R1696">
        <v>0.14069360987906601</v>
      </c>
      <c r="S1696">
        <v>8.3050737168675101E-2</v>
      </c>
      <c r="T1696">
        <v>-0.13080037876439299</v>
      </c>
      <c r="U1696">
        <v>0.13080037876439299</v>
      </c>
      <c r="V1696">
        <v>0.18058446680726301</v>
      </c>
      <c r="W1696">
        <v>-0.98</v>
      </c>
      <c r="X1696">
        <v>0.2</v>
      </c>
      <c r="Y1696">
        <v>176410</v>
      </c>
      <c r="Z1696">
        <v>9285</v>
      </c>
      <c r="AA1696">
        <v>0.5</v>
      </c>
      <c r="AB1696">
        <v>19</v>
      </c>
      <c r="AC1696">
        <v>10</v>
      </c>
      <c r="AD1696">
        <v>9</v>
      </c>
      <c r="AE1696">
        <v>52.63</v>
      </c>
      <c r="AF1696">
        <v>10</v>
      </c>
      <c r="AG1696">
        <v>8</v>
      </c>
      <c r="AH1696">
        <v>7</v>
      </c>
      <c r="AI1696">
        <v>4</v>
      </c>
    </row>
    <row r="1697" spans="1:35" x14ac:dyDescent="0.2">
      <c r="A1697" s="102">
        <v>1842</v>
      </c>
      <c r="B1697">
        <v>4204</v>
      </c>
      <c r="C1697" t="s">
        <v>226</v>
      </c>
      <c r="D1697" t="s">
        <v>1003</v>
      </c>
      <c r="E1697">
        <v>1337</v>
      </c>
      <c r="F1697">
        <v>1364</v>
      </c>
      <c r="G1697">
        <v>600</v>
      </c>
      <c r="H1697" t="s">
        <v>984</v>
      </c>
      <c r="I1697">
        <v>5332</v>
      </c>
      <c r="J1697" t="s">
        <v>590</v>
      </c>
      <c r="K1697" t="s">
        <v>980</v>
      </c>
      <c r="L1697">
        <v>3825</v>
      </c>
      <c r="M1697">
        <v>3805</v>
      </c>
      <c r="N1697">
        <v>200</v>
      </c>
      <c r="O1697" t="s">
        <v>981</v>
      </c>
      <c r="P1697">
        <v>0.89892991228508101</v>
      </c>
      <c r="Q1697">
        <v>0.924103994627826</v>
      </c>
      <c r="R1697">
        <v>0.43657691047115899</v>
      </c>
      <c r="S1697">
        <v>3.6450875211686502E-2</v>
      </c>
      <c r="T1697">
        <v>-1.3464529072953</v>
      </c>
      <c r="U1697">
        <v>1.3464529072953</v>
      </c>
      <c r="V1697">
        <v>1.7817596621004099</v>
      </c>
      <c r="W1697">
        <v>-6.84</v>
      </c>
      <c r="X1697">
        <v>7.54</v>
      </c>
      <c r="Y1697">
        <v>176272</v>
      </c>
      <c r="Z1697">
        <v>10369</v>
      </c>
      <c r="AA1697">
        <v>0.77</v>
      </c>
      <c r="AB1697">
        <v>17</v>
      </c>
      <c r="AC1697">
        <v>12</v>
      </c>
      <c r="AD1697">
        <v>5</v>
      </c>
      <c r="AE1697">
        <v>70.59</v>
      </c>
      <c r="AF1697">
        <v>14</v>
      </c>
      <c r="AG1697">
        <v>9</v>
      </c>
      <c r="AH1697">
        <v>2</v>
      </c>
      <c r="AI1697">
        <v>6</v>
      </c>
    </row>
    <row r="1698" spans="1:35" x14ac:dyDescent="0.2">
      <c r="A1698" s="102">
        <v>2888</v>
      </c>
      <c r="B1698">
        <v>4091</v>
      </c>
      <c r="C1698" t="s">
        <v>1469</v>
      </c>
      <c r="D1698" t="s">
        <v>1003</v>
      </c>
      <c r="E1698">
        <v>1787</v>
      </c>
      <c r="F1698">
        <v>1764</v>
      </c>
      <c r="G1698">
        <v>600</v>
      </c>
      <c r="H1698" t="s">
        <v>981</v>
      </c>
      <c r="I1698">
        <v>8308</v>
      </c>
      <c r="J1698" t="s">
        <v>48</v>
      </c>
      <c r="K1698" t="s">
        <v>1024</v>
      </c>
      <c r="L1698">
        <v>330.7</v>
      </c>
      <c r="M1698">
        <v>336</v>
      </c>
      <c r="N1698">
        <v>3100</v>
      </c>
      <c r="O1698" t="s">
        <v>984</v>
      </c>
      <c r="P1698">
        <v>0.84571491458153003</v>
      </c>
      <c r="Q1698">
        <v>0.89849260850296697</v>
      </c>
      <c r="R1698" s="15">
        <v>0.102396519768257</v>
      </c>
      <c r="S1698">
        <v>6.93281581135734E-3</v>
      </c>
      <c r="T1698">
        <v>0.864669600340643</v>
      </c>
      <c r="U1698">
        <v>0.864669600340643</v>
      </c>
      <c r="V1698">
        <v>1.0868595864420001</v>
      </c>
      <c r="W1698">
        <v>5.33</v>
      </c>
      <c r="X1698">
        <v>1.59</v>
      </c>
      <c r="Y1698">
        <v>175972</v>
      </c>
      <c r="Z1698">
        <v>7999</v>
      </c>
      <c r="AA1698">
        <v>0.38</v>
      </c>
      <c r="AB1698">
        <v>22</v>
      </c>
      <c r="AC1698">
        <v>13</v>
      </c>
      <c r="AD1698">
        <v>9</v>
      </c>
      <c r="AE1698">
        <v>59.09</v>
      </c>
      <c r="AF1698">
        <v>12</v>
      </c>
      <c r="AG1698">
        <v>9</v>
      </c>
      <c r="AH1698">
        <v>8</v>
      </c>
      <c r="AI1698">
        <v>5</v>
      </c>
    </row>
    <row r="1699" spans="1:35" x14ac:dyDescent="0.2">
      <c r="A1699" s="102">
        <v>3576</v>
      </c>
      <c r="B1699">
        <v>4523</v>
      </c>
      <c r="C1699" t="s">
        <v>1117</v>
      </c>
      <c r="D1699" t="s">
        <v>1001</v>
      </c>
      <c r="E1699">
        <v>7469</v>
      </c>
      <c r="F1699">
        <v>7514</v>
      </c>
      <c r="G1699">
        <v>100</v>
      </c>
      <c r="H1699" t="s">
        <v>984</v>
      </c>
      <c r="I1699">
        <v>7274</v>
      </c>
      <c r="J1699" t="s">
        <v>1657</v>
      </c>
      <c r="K1699" t="s">
        <v>996</v>
      </c>
      <c r="L1699">
        <v>2262</v>
      </c>
      <c r="M1699">
        <v>2254</v>
      </c>
      <c r="N1699">
        <v>300</v>
      </c>
      <c r="O1699" t="s">
        <v>981</v>
      </c>
      <c r="P1699">
        <v>0.75676578808867201</v>
      </c>
      <c r="Q1699">
        <v>0.87994870480861898</v>
      </c>
      <c r="R1699">
        <v>0.110875220876612</v>
      </c>
      <c r="S1699" s="15">
        <v>4.3678564631339602E-2</v>
      </c>
      <c r="T1699">
        <v>-0.57318221733262698</v>
      </c>
      <c r="U1699">
        <v>0.57318221733262698</v>
      </c>
      <c r="V1699">
        <v>0.69987582371311596</v>
      </c>
      <c r="W1699">
        <v>-4.82</v>
      </c>
      <c r="X1699">
        <v>10.01</v>
      </c>
      <c r="Y1699">
        <v>175884</v>
      </c>
      <c r="Z1699">
        <v>11726</v>
      </c>
      <c r="AA1699">
        <v>0.42</v>
      </c>
      <c r="AB1699">
        <v>15</v>
      </c>
      <c r="AC1699">
        <v>7</v>
      </c>
      <c r="AD1699">
        <v>8</v>
      </c>
      <c r="AE1699">
        <v>46.67</v>
      </c>
      <c r="AF1699">
        <v>10</v>
      </c>
      <c r="AG1699">
        <v>6</v>
      </c>
      <c r="AH1699">
        <v>5</v>
      </c>
      <c r="AI1699">
        <v>4</v>
      </c>
    </row>
    <row r="1700" spans="1:35" x14ac:dyDescent="0.2">
      <c r="A1700" s="102">
        <v>4237</v>
      </c>
      <c r="B1700">
        <v>6967</v>
      </c>
      <c r="C1700" t="s">
        <v>631</v>
      </c>
      <c r="D1700" t="s">
        <v>986</v>
      </c>
      <c r="E1700">
        <v>1345</v>
      </c>
      <c r="F1700">
        <v>1293</v>
      </c>
      <c r="G1700">
        <v>800</v>
      </c>
      <c r="H1700" t="s">
        <v>981</v>
      </c>
      <c r="I1700">
        <v>9746</v>
      </c>
      <c r="J1700" t="s">
        <v>1132</v>
      </c>
      <c r="K1700" t="s">
        <v>983</v>
      </c>
      <c r="L1700">
        <v>5000</v>
      </c>
      <c r="M1700">
        <v>5030</v>
      </c>
      <c r="N1700">
        <v>200</v>
      </c>
      <c r="O1700" t="s">
        <v>984</v>
      </c>
      <c r="P1700">
        <v>0.85917402151761701</v>
      </c>
      <c r="Q1700">
        <v>0.85621906617788401</v>
      </c>
      <c r="R1700">
        <v>0.48136051636317101</v>
      </c>
      <c r="S1700" s="15">
        <v>9.2177352195130596E-2</v>
      </c>
      <c r="T1700">
        <v>0.89722188945369397</v>
      </c>
      <c r="U1700">
        <v>0.89722188945369397</v>
      </c>
      <c r="V1700">
        <v>1.3868811781762</v>
      </c>
      <c r="W1700">
        <v>7.59</v>
      </c>
      <c r="X1700">
        <v>2.82</v>
      </c>
      <c r="Y1700">
        <v>175412</v>
      </c>
      <c r="Z1700">
        <v>7016</v>
      </c>
      <c r="AA1700">
        <v>0.43</v>
      </c>
      <c r="AB1700">
        <v>25</v>
      </c>
      <c r="AC1700">
        <v>15</v>
      </c>
      <c r="AD1700">
        <v>10</v>
      </c>
      <c r="AE1700">
        <v>60</v>
      </c>
      <c r="AF1700">
        <v>7</v>
      </c>
      <c r="AG1700">
        <v>16</v>
      </c>
      <c r="AH1700">
        <v>8</v>
      </c>
      <c r="AI1700">
        <v>1</v>
      </c>
    </row>
    <row r="1701" spans="1:35" x14ac:dyDescent="0.2">
      <c r="A1701" s="102">
        <v>2179</v>
      </c>
      <c r="B1701">
        <v>1925</v>
      </c>
      <c r="C1701" t="s">
        <v>1638</v>
      </c>
      <c r="D1701" t="s">
        <v>990</v>
      </c>
      <c r="E1701">
        <v>2390.5</v>
      </c>
      <c r="F1701">
        <v>2416.5</v>
      </c>
      <c r="G1701">
        <v>400</v>
      </c>
      <c r="H1701" t="s">
        <v>984</v>
      </c>
      <c r="I1701">
        <v>8850</v>
      </c>
      <c r="J1701" t="s">
        <v>1485</v>
      </c>
      <c r="K1701" t="s">
        <v>1000</v>
      </c>
      <c r="L1701">
        <v>1977</v>
      </c>
      <c r="M1701">
        <v>2027</v>
      </c>
      <c r="N1701">
        <v>500</v>
      </c>
      <c r="O1701" t="s">
        <v>981</v>
      </c>
      <c r="P1701">
        <v>0.94215692286298802</v>
      </c>
      <c r="Q1701">
        <v>0.91618002901748596</v>
      </c>
      <c r="R1701">
        <v>7.6658744718542595E-4</v>
      </c>
      <c r="S1701">
        <v>5.3829968031384803E-2</v>
      </c>
      <c r="T1701">
        <v>-3.11439358185596</v>
      </c>
      <c r="U1701">
        <v>3.11439358185596</v>
      </c>
      <c r="V1701">
        <v>3.0256938664048101</v>
      </c>
      <c r="W1701">
        <v>-10.61</v>
      </c>
      <c r="X1701">
        <v>4.8499999999999996</v>
      </c>
      <c r="Y1701">
        <v>175315</v>
      </c>
      <c r="Z1701">
        <v>14610</v>
      </c>
      <c r="AA1701">
        <v>0.87</v>
      </c>
      <c r="AB1701">
        <v>12</v>
      </c>
      <c r="AC1701">
        <v>8</v>
      </c>
      <c r="AD1701">
        <v>4</v>
      </c>
      <c r="AE1701">
        <v>66.67</v>
      </c>
      <c r="AF1701">
        <v>11</v>
      </c>
      <c r="AG1701">
        <v>4</v>
      </c>
      <c r="AH1701">
        <v>3</v>
      </c>
      <c r="AI1701">
        <v>5</v>
      </c>
    </row>
    <row r="1702" spans="1:35" x14ac:dyDescent="0.2">
      <c r="A1702" s="102">
        <v>3902</v>
      </c>
      <c r="B1702">
        <v>1893</v>
      </c>
      <c r="C1702" t="s">
        <v>1286</v>
      </c>
      <c r="D1702" t="s">
        <v>990</v>
      </c>
      <c r="E1702">
        <v>547</v>
      </c>
      <c r="F1702">
        <v>550</v>
      </c>
      <c r="G1702">
        <v>1500</v>
      </c>
      <c r="H1702" t="s">
        <v>984</v>
      </c>
      <c r="I1702">
        <v>4516</v>
      </c>
      <c r="J1702" t="s">
        <v>1311</v>
      </c>
      <c r="K1702" t="s">
        <v>1001</v>
      </c>
      <c r="L1702">
        <v>7770</v>
      </c>
      <c r="M1702">
        <v>8020</v>
      </c>
      <c r="N1702">
        <v>100</v>
      </c>
      <c r="O1702" t="s">
        <v>981</v>
      </c>
      <c r="P1702">
        <v>0.79742297193511502</v>
      </c>
      <c r="Q1702">
        <v>0.86924009508021505</v>
      </c>
      <c r="R1702">
        <v>0.40546496572206597</v>
      </c>
      <c r="S1702">
        <v>3.9823760794603397E-2</v>
      </c>
      <c r="T1702">
        <v>-0.29232840478620697</v>
      </c>
      <c r="U1702">
        <v>0.29232840478620697</v>
      </c>
      <c r="V1702">
        <v>0.336598803103764</v>
      </c>
      <c r="W1702">
        <v>-1.54</v>
      </c>
      <c r="X1702">
        <v>2.87</v>
      </c>
      <c r="Y1702">
        <v>175186</v>
      </c>
      <c r="Z1702">
        <v>7963</v>
      </c>
      <c r="AA1702">
        <v>0.43</v>
      </c>
      <c r="AB1702">
        <v>22</v>
      </c>
      <c r="AC1702">
        <v>14</v>
      </c>
      <c r="AD1702">
        <v>8</v>
      </c>
      <c r="AE1702">
        <v>63.64</v>
      </c>
      <c r="AF1702">
        <v>10</v>
      </c>
      <c r="AG1702">
        <v>12</v>
      </c>
      <c r="AH1702">
        <v>7</v>
      </c>
      <c r="AI1702">
        <v>3</v>
      </c>
    </row>
    <row r="1703" spans="1:35" x14ac:dyDescent="0.2">
      <c r="A1703" s="102">
        <v>934</v>
      </c>
      <c r="B1703">
        <v>3591</v>
      </c>
      <c r="C1703" t="s">
        <v>544</v>
      </c>
      <c r="D1703" t="s">
        <v>1199</v>
      </c>
      <c r="E1703">
        <v>2139</v>
      </c>
      <c r="F1703">
        <v>2086</v>
      </c>
      <c r="G1703">
        <v>500</v>
      </c>
      <c r="H1703" t="s">
        <v>984</v>
      </c>
      <c r="I1703">
        <v>4183</v>
      </c>
      <c r="J1703" t="s">
        <v>1122</v>
      </c>
      <c r="K1703" t="s">
        <v>1003</v>
      </c>
      <c r="L1703">
        <v>1879</v>
      </c>
      <c r="M1703">
        <v>1889</v>
      </c>
      <c r="N1703">
        <v>600</v>
      </c>
      <c r="O1703" t="s">
        <v>981</v>
      </c>
      <c r="P1703">
        <v>0.91091541186732505</v>
      </c>
      <c r="Q1703">
        <v>0.94229476230717202</v>
      </c>
      <c r="R1703">
        <v>0.21193756226998101</v>
      </c>
      <c r="S1703">
        <v>2.1650521503302801E-3</v>
      </c>
      <c r="T1703">
        <v>-0.28826030279957099</v>
      </c>
      <c r="U1703">
        <v>0.28826030279957099</v>
      </c>
      <c r="V1703">
        <v>0.445396163808433</v>
      </c>
      <c r="W1703">
        <v>-1.28</v>
      </c>
      <c r="X1703">
        <v>8.67</v>
      </c>
      <c r="Y1703">
        <v>175147</v>
      </c>
      <c r="Z1703">
        <v>25021</v>
      </c>
      <c r="AA1703">
        <v>1.22</v>
      </c>
      <c r="AB1703">
        <v>7</v>
      </c>
      <c r="AC1703">
        <v>5</v>
      </c>
      <c r="AD1703">
        <v>2</v>
      </c>
      <c r="AE1703">
        <v>71.430000000000007</v>
      </c>
      <c r="AF1703">
        <v>14</v>
      </c>
      <c r="AG1703">
        <v>3</v>
      </c>
      <c r="AH1703">
        <v>1</v>
      </c>
      <c r="AI1703">
        <v>3</v>
      </c>
    </row>
    <row r="1704" spans="1:35" x14ac:dyDescent="0.2">
      <c r="A1704" s="102">
        <v>565</v>
      </c>
      <c r="B1704">
        <v>1963</v>
      </c>
      <c r="C1704" t="s">
        <v>1171</v>
      </c>
      <c r="D1704" t="s">
        <v>990</v>
      </c>
      <c r="E1704">
        <v>1026</v>
      </c>
      <c r="F1704">
        <v>1018</v>
      </c>
      <c r="G1704">
        <v>1000</v>
      </c>
      <c r="H1704" t="s">
        <v>981</v>
      </c>
      <c r="I1704">
        <v>8306</v>
      </c>
      <c r="J1704" t="s">
        <v>1123</v>
      </c>
      <c r="K1704" t="s">
        <v>1024</v>
      </c>
      <c r="L1704">
        <v>409</v>
      </c>
      <c r="M1704">
        <v>407.4</v>
      </c>
      <c r="N1704">
        <v>2500</v>
      </c>
      <c r="O1704" t="s">
        <v>984</v>
      </c>
      <c r="P1704">
        <v>0.94037651969520997</v>
      </c>
      <c r="Q1704">
        <v>0.95218019279115396</v>
      </c>
      <c r="R1704">
        <v>0.47794565222628699</v>
      </c>
      <c r="S1704">
        <v>8.8599108886622202E-2</v>
      </c>
      <c r="T1704">
        <v>0.165493578859288</v>
      </c>
      <c r="U1704">
        <v>0.165493578859288</v>
      </c>
      <c r="V1704">
        <v>0.17325639611030499</v>
      </c>
      <c r="W1704">
        <v>1.66</v>
      </c>
      <c r="X1704">
        <v>0.05</v>
      </c>
      <c r="Y1704">
        <v>175025</v>
      </c>
      <c r="Z1704">
        <v>6732</v>
      </c>
      <c r="AA1704">
        <v>0.33</v>
      </c>
      <c r="AB1704">
        <v>26</v>
      </c>
      <c r="AC1704">
        <v>15</v>
      </c>
      <c r="AD1704">
        <v>11</v>
      </c>
      <c r="AE1704">
        <v>57.69</v>
      </c>
      <c r="AF1704">
        <v>10</v>
      </c>
      <c r="AG1704">
        <v>13</v>
      </c>
      <c r="AH1704">
        <v>9</v>
      </c>
      <c r="AI1704">
        <v>4</v>
      </c>
    </row>
    <row r="1705" spans="1:35" x14ac:dyDescent="0.2">
      <c r="A1705" s="102">
        <v>160</v>
      </c>
      <c r="B1705">
        <v>3099</v>
      </c>
      <c r="C1705" t="s">
        <v>33</v>
      </c>
      <c r="D1705" t="s">
        <v>1004</v>
      </c>
      <c r="E1705">
        <v>650</v>
      </c>
      <c r="F1705">
        <v>664</v>
      </c>
      <c r="G1705">
        <v>1500</v>
      </c>
      <c r="H1705" t="s">
        <v>981</v>
      </c>
      <c r="I1705">
        <v>9072</v>
      </c>
      <c r="J1705" t="s">
        <v>1064</v>
      </c>
      <c r="K1705" t="s">
        <v>1065</v>
      </c>
      <c r="L1705">
        <v>2031</v>
      </c>
      <c r="M1705">
        <v>2016</v>
      </c>
      <c r="N1705">
        <v>500</v>
      </c>
      <c r="O1705" t="s">
        <v>984</v>
      </c>
      <c r="P1705">
        <v>0.80354151556712705</v>
      </c>
      <c r="Q1705">
        <v>0.96660893095184797</v>
      </c>
      <c r="R1705">
        <v>0.45157823204452802</v>
      </c>
      <c r="S1705">
        <v>1.8514321689301299E-4</v>
      </c>
      <c r="T1705">
        <v>0.52298316082557605</v>
      </c>
      <c r="U1705">
        <v>0.52298316082557605</v>
      </c>
      <c r="V1705">
        <v>0.19449193799629899</v>
      </c>
      <c r="W1705">
        <v>2.83</v>
      </c>
      <c r="X1705">
        <v>1.19</v>
      </c>
      <c r="Y1705">
        <v>174585</v>
      </c>
      <c r="Z1705">
        <v>11639</v>
      </c>
      <c r="AA1705">
        <v>0.6</v>
      </c>
      <c r="AB1705">
        <v>15</v>
      </c>
      <c r="AC1705">
        <v>10</v>
      </c>
      <c r="AD1705">
        <v>5</v>
      </c>
      <c r="AE1705">
        <v>66.67</v>
      </c>
      <c r="AF1705">
        <v>13</v>
      </c>
      <c r="AG1705">
        <v>6</v>
      </c>
      <c r="AH1705">
        <v>3</v>
      </c>
      <c r="AI1705">
        <v>6</v>
      </c>
    </row>
    <row r="1706" spans="1:35" x14ac:dyDescent="0.2">
      <c r="A1706" s="102">
        <v>2450</v>
      </c>
      <c r="B1706">
        <v>2201</v>
      </c>
      <c r="C1706" t="s">
        <v>489</v>
      </c>
      <c r="D1706" t="s">
        <v>1006</v>
      </c>
      <c r="E1706">
        <v>4340</v>
      </c>
      <c r="F1706">
        <v>4265</v>
      </c>
      <c r="G1706">
        <v>200</v>
      </c>
      <c r="H1706" t="s">
        <v>984</v>
      </c>
      <c r="I1706">
        <v>7459</v>
      </c>
      <c r="J1706" t="s">
        <v>646</v>
      </c>
      <c r="K1706" t="s">
        <v>988</v>
      </c>
      <c r="L1706">
        <v>1960</v>
      </c>
      <c r="M1706">
        <v>2014</v>
      </c>
      <c r="N1706">
        <v>400</v>
      </c>
      <c r="O1706" t="s">
        <v>981</v>
      </c>
      <c r="P1706">
        <v>0.77875425092533102</v>
      </c>
      <c r="Q1706">
        <v>0.90931665449877797</v>
      </c>
      <c r="R1706">
        <v>5.5448471524367098E-2</v>
      </c>
      <c r="S1706">
        <v>8.6924972653604597E-3</v>
      </c>
      <c r="T1706">
        <v>-0.82180029202399896</v>
      </c>
      <c r="U1706">
        <v>0.82180029202399896</v>
      </c>
      <c r="V1706">
        <v>7.8019609215727606E-2</v>
      </c>
      <c r="W1706">
        <v>-2.8</v>
      </c>
      <c r="X1706">
        <v>5.56</v>
      </c>
      <c r="Y1706">
        <v>174560</v>
      </c>
      <c r="Z1706">
        <v>11637</v>
      </c>
      <c r="AA1706">
        <v>0.6</v>
      </c>
      <c r="AB1706">
        <v>15</v>
      </c>
      <c r="AC1706">
        <v>8</v>
      </c>
      <c r="AD1706">
        <v>7</v>
      </c>
      <c r="AE1706">
        <v>53.33</v>
      </c>
      <c r="AF1706">
        <v>11</v>
      </c>
      <c r="AG1706">
        <v>8</v>
      </c>
      <c r="AH1706">
        <v>4</v>
      </c>
      <c r="AI1706">
        <v>3</v>
      </c>
    </row>
    <row r="1707" spans="1:35" x14ac:dyDescent="0.2">
      <c r="A1707" s="102">
        <v>24</v>
      </c>
      <c r="B1707">
        <v>2768</v>
      </c>
      <c r="C1707" t="s">
        <v>1494</v>
      </c>
      <c r="D1707" t="s">
        <v>988</v>
      </c>
      <c r="E1707">
        <v>233</v>
      </c>
      <c r="F1707">
        <v>231</v>
      </c>
      <c r="G1707">
        <v>4400</v>
      </c>
      <c r="H1707" t="s">
        <v>984</v>
      </c>
      <c r="I1707">
        <v>4676</v>
      </c>
      <c r="J1707" t="s">
        <v>1323</v>
      </c>
      <c r="K1707" t="s">
        <v>983</v>
      </c>
      <c r="L1707">
        <v>1000</v>
      </c>
      <c r="M1707">
        <v>1005</v>
      </c>
      <c r="N1707">
        <v>1000</v>
      </c>
      <c r="O1707" t="s">
        <v>981</v>
      </c>
      <c r="P1707">
        <v>0.97545828973187199</v>
      </c>
      <c r="Q1707">
        <v>0.98001543643408295</v>
      </c>
      <c r="R1707">
        <v>5.34015045190043E-2</v>
      </c>
      <c r="S1707">
        <v>8.44566584756052E-4</v>
      </c>
      <c r="T1707">
        <v>-0.80830146351924204</v>
      </c>
      <c r="U1707">
        <v>0.80830146351924204</v>
      </c>
      <c r="V1707">
        <v>0.28882567159359401</v>
      </c>
      <c r="W1707">
        <v>-2.4</v>
      </c>
      <c r="X1707">
        <v>1.1299999999999999</v>
      </c>
      <c r="Y1707">
        <v>174487</v>
      </c>
      <c r="Z1707">
        <v>7586</v>
      </c>
      <c r="AA1707">
        <v>0.34</v>
      </c>
      <c r="AB1707">
        <v>23</v>
      </c>
      <c r="AC1707">
        <v>12</v>
      </c>
      <c r="AD1707">
        <v>11</v>
      </c>
      <c r="AE1707">
        <v>52.17</v>
      </c>
      <c r="AF1707">
        <v>12</v>
      </c>
      <c r="AG1707">
        <v>10</v>
      </c>
      <c r="AH1707">
        <v>6</v>
      </c>
      <c r="AI1707">
        <v>7</v>
      </c>
    </row>
    <row r="1708" spans="1:35" x14ac:dyDescent="0.2">
      <c r="A1708" s="102">
        <v>4232</v>
      </c>
      <c r="B1708">
        <v>3289</v>
      </c>
      <c r="C1708" t="s">
        <v>535</v>
      </c>
      <c r="D1708" t="s">
        <v>1000</v>
      </c>
      <c r="E1708">
        <v>505</v>
      </c>
      <c r="F1708">
        <v>513</v>
      </c>
      <c r="G1708">
        <v>1900</v>
      </c>
      <c r="H1708" t="s">
        <v>984</v>
      </c>
      <c r="I1708">
        <v>6460</v>
      </c>
      <c r="J1708" t="s">
        <v>1200</v>
      </c>
      <c r="K1708" t="s">
        <v>992</v>
      </c>
      <c r="L1708">
        <v>1374</v>
      </c>
      <c r="M1708">
        <v>1376</v>
      </c>
      <c r="N1708">
        <v>700</v>
      </c>
      <c r="O1708" t="s">
        <v>981</v>
      </c>
      <c r="P1708">
        <v>0.87488379092366597</v>
      </c>
      <c r="Q1708">
        <v>0.85643755400777499</v>
      </c>
      <c r="R1708" s="15">
        <v>0.40581172808176502</v>
      </c>
      <c r="S1708">
        <v>7.3881494949567694E-2</v>
      </c>
      <c r="T1708">
        <v>-1.0523638531717101</v>
      </c>
      <c r="U1708">
        <v>1.0523638531717101</v>
      </c>
      <c r="V1708">
        <v>1.2299097889441</v>
      </c>
      <c r="W1708">
        <v>-15.92</v>
      </c>
      <c r="X1708">
        <v>1.19</v>
      </c>
      <c r="Y1708">
        <v>174386</v>
      </c>
      <c r="Z1708">
        <v>7927</v>
      </c>
      <c r="AA1708">
        <v>0.43</v>
      </c>
      <c r="AB1708">
        <v>22</v>
      </c>
      <c r="AC1708">
        <v>12</v>
      </c>
      <c r="AD1708">
        <v>10</v>
      </c>
      <c r="AE1708">
        <v>54.55</v>
      </c>
      <c r="AF1708">
        <v>9</v>
      </c>
      <c r="AG1708">
        <v>8</v>
      </c>
      <c r="AH1708">
        <v>10</v>
      </c>
      <c r="AI1708">
        <v>4</v>
      </c>
    </row>
    <row r="1709" spans="1:35" x14ac:dyDescent="0.2">
      <c r="A1709" s="102">
        <v>732</v>
      </c>
      <c r="B1709">
        <v>6908</v>
      </c>
      <c r="C1709" t="s">
        <v>1562</v>
      </c>
      <c r="D1709" t="s">
        <v>986</v>
      </c>
      <c r="E1709">
        <v>3170</v>
      </c>
      <c r="F1709">
        <v>3140</v>
      </c>
      <c r="G1709">
        <v>300</v>
      </c>
      <c r="H1709" t="s">
        <v>984</v>
      </c>
      <c r="I1709">
        <v>7943</v>
      </c>
      <c r="J1709" t="s">
        <v>1646</v>
      </c>
      <c r="K1709" t="s">
        <v>980</v>
      </c>
      <c r="L1709">
        <v>2195</v>
      </c>
      <c r="M1709">
        <v>2230</v>
      </c>
      <c r="N1709">
        <v>400</v>
      </c>
      <c r="O1709" t="s">
        <v>981</v>
      </c>
      <c r="P1709">
        <v>0.90017570368331901</v>
      </c>
      <c r="Q1709">
        <v>0.94789158472643997</v>
      </c>
      <c r="R1709">
        <v>0.12795610769872201</v>
      </c>
      <c r="S1709">
        <v>9.46936351179688E-2</v>
      </c>
      <c r="T1709">
        <v>-1.72053222532134</v>
      </c>
      <c r="U1709">
        <v>1.72053222532134</v>
      </c>
      <c r="V1709">
        <v>1.3191288811978601</v>
      </c>
      <c r="W1709">
        <v>-10.51</v>
      </c>
      <c r="X1709">
        <v>5.31</v>
      </c>
      <c r="Y1709">
        <v>174381</v>
      </c>
      <c r="Z1709">
        <v>14532</v>
      </c>
      <c r="AA1709">
        <v>0.78</v>
      </c>
      <c r="AB1709">
        <v>12</v>
      </c>
      <c r="AC1709">
        <v>8</v>
      </c>
      <c r="AD1709">
        <v>4</v>
      </c>
      <c r="AE1709">
        <v>66.67</v>
      </c>
      <c r="AF1709">
        <v>11</v>
      </c>
      <c r="AG1709">
        <v>6</v>
      </c>
      <c r="AH1709">
        <v>4</v>
      </c>
      <c r="AI1709">
        <v>2</v>
      </c>
    </row>
    <row r="1710" spans="1:35" x14ac:dyDescent="0.2">
      <c r="A1710" s="102">
        <v>996</v>
      </c>
      <c r="B1710">
        <v>1942</v>
      </c>
      <c r="C1710" t="s">
        <v>1303</v>
      </c>
      <c r="D1710" t="s">
        <v>990</v>
      </c>
      <c r="E1710">
        <v>911</v>
      </c>
      <c r="F1710">
        <v>924</v>
      </c>
      <c r="G1710">
        <v>1200</v>
      </c>
      <c r="H1710" t="s">
        <v>981</v>
      </c>
      <c r="I1710">
        <v>4204</v>
      </c>
      <c r="J1710" t="s">
        <v>226</v>
      </c>
      <c r="K1710" t="s">
        <v>1003</v>
      </c>
      <c r="L1710">
        <v>1337</v>
      </c>
      <c r="M1710">
        <v>1364</v>
      </c>
      <c r="N1710">
        <v>800</v>
      </c>
      <c r="O1710" t="s">
        <v>984</v>
      </c>
      <c r="P1710">
        <v>0.84428068402715895</v>
      </c>
      <c r="Q1710">
        <v>0.94102914515760505</v>
      </c>
      <c r="R1710">
        <v>0.177328748944141</v>
      </c>
      <c r="S1710">
        <v>1.11418492402747E-2</v>
      </c>
      <c r="T1710">
        <v>1.82763914183976</v>
      </c>
      <c r="U1710">
        <v>1.82763914183976</v>
      </c>
      <c r="V1710">
        <v>2.0308208623475701</v>
      </c>
      <c r="W1710">
        <v>11.16</v>
      </c>
      <c r="X1710">
        <v>1.61</v>
      </c>
      <c r="Y1710">
        <v>174102</v>
      </c>
      <c r="Z1710">
        <v>7254</v>
      </c>
      <c r="AA1710">
        <v>0.34</v>
      </c>
      <c r="AB1710">
        <v>24</v>
      </c>
      <c r="AC1710">
        <v>14</v>
      </c>
      <c r="AD1710">
        <v>10</v>
      </c>
      <c r="AE1710">
        <v>58.33</v>
      </c>
      <c r="AF1710">
        <v>12</v>
      </c>
      <c r="AG1710">
        <v>8</v>
      </c>
      <c r="AH1710">
        <v>4</v>
      </c>
      <c r="AI1710">
        <v>12</v>
      </c>
    </row>
    <row r="1711" spans="1:35" x14ac:dyDescent="0.2">
      <c r="A1711" s="102">
        <v>3370</v>
      </c>
      <c r="B1711">
        <v>4543</v>
      </c>
      <c r="C1711" t="s">
        <v>569</v>
      </c>
      <c r="D1711" t="s">
        <v>989</v>
      </c>
      <c r="E1711">
        <v>3638</v>
      </c>
      <c r="F1711">
        <v>3742</v>
      </c>
      <c r="G1711">
        <v>200</v>
      </c>
      <c r="H1711" t="s">
        <v>981</v>
      </c>
      <c r="I1711">
        <v>8267</v>
      </c>
      <c r="J1711" t="s">
        <v>217</v>
      </c>
      <c r="K1711" t="s">
        <v>1004</v>
      </c>
      <c r="L1711">
        <v>2216</v>
      </c>
      <c r="M1711">
        <v>2242</v>
      </c>
      <c r="N1711">
        <v>300</v>
      </c>
      <c r="O1711" t="s">
        <v>984</v>
      </c>
      <c r="P1711">
        <v>0.546716503596545</v>
      </c>
      <c r="Q1711">
        <v>0.88592752372834005</v>
      </c>
      <c r="R1711">
        <v>0.32945211568553201</v>
      </c>
      <c r="S1711" s="15">
        <v>1.6658901914485601E-3</v>
      </c>
      <c r="T1711">
        <v>0.134472592666942</v>
      </c>
      <c r="U1711">
        <v>0.134472592666942</v>
      </c>
      <c r="V1711">
        <v>6.7968148434279299E-2</v>
      </c>
      <c r="W1711">
        <v>0.7</v>
      </c>
      <c r="X1711">
        <v>10.130000000000001</v>
      </c>
      <c r="Y1711">
        <v>173511</v>
      </c>
      <c r="Z1711">
        <v>9132</v>
      </c>
      <c r="AA1711">
        <v>0.44</v>
      </c>
      <c r="AB1711">
        <v>19</v>
      </c>
      <c r="AC1711">
        <v>11</v>
      </c>
      <c r="AD1711">
        <v>8</v>
      </c>
      <c r="AE1711">
        <v>57.89</v>
      </c>
      <c r="AF1711">
        <v>11</v>
      </c>
      <c r="AG1711">
        <v>9</v>
      </c>
      <c r="AH1711">
        <v>5</v>
      </c>
      <c r="AI1711">
        <v>5</v>
      </c>
    </row>
    <row r="1712" spans="1:35" x14ac:dyDescent="0.2">
      <c r="A1712" s="102">
        <v>3248</v>
      </c>
      <c r="B1712">
        <v>6967</v>
      </c>
      <c r="C1712" t="s">
        <v>631</v>
      </c>
      <c r="D1712" t="s">
        <v>986</v>
      </c>
      <c r="E1712">
        <v>1345</v>
      </c>
      <c r="F1712">
        <v>1293</v>
      </c>
      <c r="G1712">
        <v>500</v>
      </c>
      <c r="H1712" t="s">
        <v>981</v>
      </c>
      <c r="I1712">
        <v>6981</v>
      </c>
      <c r="J1712" t="s">
        <v>1114</v>
      </c>
      <c r="K1712" t="s">
        <v>986</v>
      </c>
      <c r="L1712">
        <v>5960</v>
      </c>
      <c r="M1712">
        <v>5932</v>
      </c>
      <c r="N1712">
        <v>100</v>
      </c>
      <c r="O1712" t="s">
        <v>984</v>
      </c>
      <c r="P1712">
        <v>0.93643545617042401</v>
      </c>
      <c r="Q1712">
        <v>0.88977906510678395</v>
      </c>
      <c r="R1712">
        <v>0.19116359509532599</v>
      </c>
      <c r="S1712">
        <v>3.3300060749379197E-2</v>
      </c>
      <c r="T1712">
        <v>0.94411906914201804</v>
      </c>
      <c r="U1712">
        <v>0.94411906914201804</v>
      </c>
      <c r="V1712">
        <v>1.1406043753462101</v>
      </c>
      <c r="W1712">
        <v>7.43</v>
      </c>
      <c r="X1712">
        <v>8.99</v>
      </c>
      <c r="Y1712">
        <v>173450</v>
      </c>
      <c r="Z1712">
        <v>11563</v>
      </c>
      <c r="AA1712">
        <v>0.66</v>
      </c>
      <c r="AB1712">
        <v>15</v>
      </c>
      <c r="AC1712">
        <v>9</v>
      </c>
      <c r="AD1712">
        <v>6</v>
      </c>
      <c r="AE1712">
        <v>60</v>
      </c>
      <c r="AF1712">
        <v>12</v>
      </c>
      <c r="AG1712">
        <v>6</v>
      </c>
      <c r="AH1712">
        <v>3</v>
      </c>
      <c r="AI1712">
        <v>6</v>
      </c>
    </row>
    <row r="1713" spans="1:35" x14ac:dyDescent="0.2">
      <c r="A1713" s="102">
        <v>1584</v>
      </c>
      <c r="B1713">
        <v>7164</v>
      </c>
      <c r="C1713" t="s">
        <v>1136</v>
      </c>
      <c r="D1713" t="s">
        <v>987</v>
      </c>
      <c r="E1713">
        <v>3500</v>
      </c>
      <c r="F1713">
        <v>3520</v>
      </c>
      <c r="G1713">
        <v>300</v>
      </c>
      <c r="H1713" t="s">
        <v>981</v>
      </c>
      <c r="I1713">
        <v>7752</v>
      </c>
      <c r="J1713" t="s">
        <v>657</v>
      </c>
      <c r="K1713" t="s">
        <v>986</v>
      </c>
      <c r="L1713">
        <v>722</v>
      </c>
      <c r="M1713">
        <v>731</v>
      </c>
      <c r="N1713">
        <v>1400</v>
      </c>
      <c r="O1713" t="s">
        <v>984</v>
      </c>
      <c r="P1713">
        <v>0.94932246640461904</v>
      </c>
      <c r="Q1713">
        <v>0.9293390674873</v>
      </c>
      <c r="R1713">
        <v>2.6217700769953001E-2</v>
      </c>
      <c r="S1713">
        <v>6.2987782809474605E-2</v>
      </c>
      <c r="T1713">
        <v>2.4788698164623999</v>
      </c>
      <c r="U1713">
        <v>2.4788698164623999</v>
      </c>
      <c r="V1713">
        <v>2.5730439971833601</v>
      </c>
      <c r="W1713">
        <v>14.23</v>
      </c>
      <c r="X1713">
        <v>3.09</v>
      </c>
      <c r="Y1713">
        <v>173367</v>
      </c>
      <c r="Z1713">
        <v>12383</v>
      </c>
      <c r="AA1713">
        <v>0.63</v>
      </c>
      <c r="AB1713">
        <v>14</v>
      </c>
      <c r="AC1713">
        <v>10</v>
      </c>
      <c r="AD1713">
        <v>4</v>
      </c>
      <c r="AE1713">
        <v>71.430000000000007</v>
      </c>
      <c r="AF1713">
        <v>13</v>
      </c>
      <c r="AG1713">
        <v>5</v>
      </c>
      <c r="AH1713">
        <v>3</v>
      </c>
      <c r="AI1713">
        <v>6</v>
      </c>
    </row>
    <row r="1714" spans="1:35" x14ac:dyDescent="0.2">
      <c r="A1714" s="102">
        <v>3549</v>
      </c>
      <c r="B1714">
        <v>1941</v>
      </c>
      <c r="C1714" t="s">
        <v>1269</v>
      </c>
      <c r="D1714" t="s">
        <v>990</v>
      </c>
      <c r="E1714">
        <v>2206</v>
      </c>
      <c r="F1714">
        <v>2222</v>
      </c>
      <c r="G1714">
        <v>500</v>
      </c>
      <c r="H1714" t="s">
        <v>984</v>
      </c>
      <c r="I1714">
        <v>6506</v>
      </c>
      <c r="J1714" t="s">
        <v>1096</v>
      </c>
      <c r="K1714" t="s">
        <v>986</v>
      </c>
      <c r="L1714">
        <v>3500</v>
      </c>
      <c r="M1714">
        <v>3490</v>
      </c>
      <c r="N1714">
        <v>300</v>
      </c>
      <c r="O1714" t="s">
        <v>981</v>
      </c>
      <c r="P1714">
        <v>0.66049337842743105</v>
      </c>
      <c r="Q1714">
        <v>0.88088846691381995</v>
      </c>
      <c r="R1714" s="15">
        <v>0.382227153537541</v>
      </c>
      <c r="S1714" s="15">
        <v>1.07192605799826E-2</v>
      </c>
      <c r="T1714">
        <v>-0.80243515244583996</v>
      </c>
      <c r="U1714">
        <v>0.80243515244583996</v>
      </c>
      <c r="V1714">
        <v>0.93866522509093797</v>
      </c>
      <c r="W1714">
        <v>-7.76</v>
      </c>
      <c r="X1714">
        <v>6.11</v>
      </c>
      <c r="Y1714">
        <v>173076</v>
      </c>
      <c r="Z1714">
        <v>12363</v>
      </c>
      <c r="AA1714">
        <v>0.57999999999999996</v>
      </c>
      <c r="AB1714">
        <v>14</v>
      </c>
      <c r="AC1714">
        <v>8</v>
      </c>
      <c r="AD1714">
        <v>6</v>
      </c>
      <c r="AE1714">
        <v>57.14</v>
      </c>
      <c r="AF1714">
        <v>9</v>
      </c>
      <c r="AG1714">
        <v>6</v>
      </c>
      <c r="AH1714">
        <v>5</v>
      </c>
      <c r="AI1714">
        <v>3</v>
      </c>
    </row>
    <row r="1715" spans="1:35" x14ac:dyDescent="0.2">
      <c r="A1715" s="102">
        <v>459</v>
      </c>
      <c r="B1715">
        <v>2914</v>
      </c>
      <c r="C1715" t="s">
        <v>1085</v>
      </c>
      <c r="D1715" t="s">
        <v>1006</v>
      </c>
      <c r="E1715">
        <v>2016</v>
      </c>
      <c r="F1715">
        <v>2024.5</v>
      </c>
      <c r="G1715">
        <v>500</v>
      </c>
      <c r="H1715" t="s">
        <v>981</v>
      </c>
      <c r="I1715">
        <v>7751</v>
      </c>
      <c r="J1715" t="s">
        <v>1305</v>
      </c>
      <c r="K1715" t="s">
        <v>986</v>
      </c>
      <c r="L1715">
        <v>2154</v>
      </c>
      <c r="M1715">
        <v>2145</v>
      </c>
      <c r="N1715">
        <v>500</v>
      </c>
      <c r="O1715" t="s">
        <v>984</v>
      </c>
      <c r="P1715">
        <v>0.88519301044802401</v>
      </c>
      <c r="Q1715">
        <v>0.955336022463943</v>
      </c>
      <c r="R1715">
        <v>0.19619158096997</v>
      </c>
      <c r="S1715">
        <v>1.6676219026108802E-2</v>
      </c>
      <c r="T1715">
        <v>1.8076806529992999</v>
      </c>
      <c r="U1715">
        <v>1.8076806529992999</v>
      </c>
      <c r="V1715">
        <v>1.6869575647311099</v>
      </c>
      <c r="W1715">
        <v>10.07</v>
      </c>
      <c r="X1715">
        <v>5.62</v>
      </c>
      <c r="Y1715">
        <v>173002</v>
      </c>
      <c r="Z1715">
        <v>21625</v>
      </c>
      <c r="AA1715">
        <v>0.97</v>
      </c>
      <c r="AB1715">
        <v>8</v>
      </c>
      <c r="AC1715">
        <v>5</v>
      </c>
      <c r="AD1715">
        <v>3</v>
      </c>
      <c r="AE1715">
        <v>62.5</v>
      </c>
      <c r="AF1715">
        <v>15</v>
      </c>
      <c r="AG1715">
        <v>2</v>
      </c>
      <c r="AH1715">
        <v>1</v>
      </c>
      <c r="AI1715">
        <v>5</v>
      </c>
    </row>
    <row r="1716" spans="1:35" x14ac:dyDescent="0.2">
      <c r="A1716" s="102">
        <v>3786</v>
      </c>
      <c r="B1716">
        <v>2296</v>
      </c>
      <c r="C1716" t="s">
        <v>1653</v>
      </c>
      <c r="D1716" t="s">
        <v>1006</v>
      </c>
      <c r="E1716">
        <v>634</v>
      </c>
      <c r="F1716">
        <v>638</v>
      </c>
      <c r="G1716">
        <v>1700</v>
      </c>
      <c r="H1716" t="s">
        <v>984</v>
      </c>
      <c r="I1716">
        <v>5463</v>
      </c>
      <c r="J1716" t="s">
        <v>63</v>
      </c>
      <c r="K1716" t="s">
        <v>1022</v>
      </c>
      <c r="L1716">
        <v>2752</v>
      </c>
      <c r="M1716">
        <v>2683</v>
      </c>
      <c r="N1716">
        <v>400</v>
      </c>
      <c r="O1716" t="s">
        <v>981</v>
      </c>
      <c r="P1716">
        <v>0.73299353343437701</v>
      </c>
      <c r="Q1716">
        <v>0.87340151982972203</v>
      </c>
      <c r="R1716" s="15">
        <v>0.38281533772946302</v>
      </c>
      <c r="S1716">
        <v>1.4048840671045301E-2</v>
      </c>
      <c r="T1716">
        <v>-0.42988919659972802</v>
      </c>
      <c r="U1716">
        <v>0.42988919659972802</v>
      </c>
      <c r="V1716">
        <v>0.93091233636017001</v>
      </c>
      <c r="W1716">
        <v>-2.21</v>
      </c>
      <c r="X1716">
        <v>1.06</v>
      </c>
      <c r="Y1716">
        <v>172916</v>
      </c>
      <c r="Z1716">
        <v>9101</v>
      </c>
      <c r="AA1716">
        <v>0.56999999999999995</v>
      </c>
      <c r="AB1716">
        <v>19</v>
      </c>
      <c r="AC1716">
        <v>11</v>
      </c>
      <c r="AD1716">
        <v>8</v>
      </c>
      <c r="AE1716">
        <v>57.89</v>
      </c>
      <c r="AF1716">
        <v>13</v>
      </c>
      <c r="AG1716">
        <v>8</v>
      </c>
      <c r="AH1716">
        <v>3</v>
      </c>
      <c r="AI1716">
        <v>8</v>
      </c>
    </row>
    <row r="1717" spans="1:35" x14ac:dyDescent="0.2">
      <c r="A1717" s="102">
        <v>701</v>
      </c>
      <c r="B1717">
        <v>4204</v>
      </c>
      <c r="C1717" t="s">
        <v>226</v>
      </c>
      <c r="D1717" t="s">
        <v>1003</v>
      </c>
      <c r="E1717">
        <v>1337</v>
      </c>
      <c r="F1717">
        <v>1364</v>
      </c>
      <c r="G1717">
        <v>800</v>
      </c>
      <c r="H1717" t="s">
        <v>981</v>
      </c>
      <c r="I1717">
        <v>8601</v>
      </c>
      <c r="J1717" t="s">
        <v>22</v>
      </c>
      <c r="K1717" t="s">
        <v>1118</v>
      </c>
      <c r="L1717">
        <v>407.6</v>
      </c>
      <c r="M1717">
        <v>407</v>
      </c>
      <c r="N1717">
        <v>2700</v>
      </c>
      <c r="O1717" t="s">
        <v>984</v>
      </c>
      <c r="P1717">
        <v>0.91900995452220102</v>
      </c>
      <c r="Q1717">
        <v>0.94860299678351401</v>
      </c>
      <c r="R1717">
        <v>8.2377558063350502E-3</v>
      </c>
      <c r="S1717">
        <v>1.6489075104371299E-2</v>
      </c>
      <c r="T1717">
        <v>0.53159780876014295</v>
      </c>
      <c r="U1717">
        <v>0.53159780876014295</v>
      </c>
      <c r="V1717">
        <v>0.101071816305911</v>
      </c>
      <c r="W1717">
        <v>2.0699999999999998</v>
      </c>
      <c r="X1717">
        <v>0.71</v>
      </c>
      <c r="Y1717">
        <v>172612</v>
      </c>
      <c r="Z1717">
        <v>10788</v>
      </c>
      <c r="AA1717">
        <v>0.46</v>
      </c>
      <c r="AB1717">
        <v>16</v>
      </c>
      <c r="AC1717">
        <v>10</v>
      </c>
      <c r="AD1717">
        <v>6</v>
      </c>
      <c r="AE1717">
        <v>62.5</v>
      </c>
      <c r="AF1717">
        <v>12</v>
      </c>
      <c r="AG1717">
        <v>7</v>
      </c>
      <c r="AH1717">
        <v>5</v>
      </c>
      <c r="AI1717">
        <v>4</v>
      </c>
    </row>
    <row r="1718" spans="1:35" x14ac:dyDescent="0.2">
      <c r="A1718" s="102">
        <v>987</v>
      </c>
      <c r="B1718">
        <v>6361</v>
      </c>
      <c r="C1718" t="s">
        <v>615</v>
      </c>
      <c r="D1718" t="s">
        <v>992</v>
      </c>
      <c r="E1718">
        <v>2330</v>
      </c>
      <c r="F1718">
        <v>2265</v>
      </c>
      <c r="G1718">
        <v>400</v>
      </c>
      <c r="H1718" t="s">
        <v>984</v>
      </c>
      <c r="I1718">
        <v>7259</v>
      </c>
      <c r="J1718" t="s">
        <v>24</v>
      </c>
      <c r="K1718" t="s">
        <v>996</v>
      </c>
      <c r="L1718">
        <v>3130</v>
      </c>
      <c r="M1718">
        <v>3220</v>
      </c>
      <c r="N1718">
        <v>300</v>
      </c>
      <c r="O1718" t="s">
        <v>981</v>
      </c>
      <c r="P1718">
        <v>0.94590972612396196</v>
      </c>
      <c r="Q1718">
        <v>0.941168458348148</v>
      </c>
      <c r="R1718">
        <v>0.162094965079919</v>
      </c>
      <c r="S1718">
        <v>2.37393698693071E-3</v>
      </c>
      <c r="T1718">
        <v>-1.3795673113537399</v>
      </c>
      <c r="U1718">
        <v>1.3795673113537399</v>
      </c>
      <c r="V1718">
        <v>0.646350561032488</v>
      </c>
      <c r="W1718">
        <v>-10.98</v>
      </c>
      <c r="X1718">
        <v>6.21</v>
      </c>
      <c r="Y1718">
        <v>172227</v>
      </c>
      <c r="Z1718">
        <v>57409</v>
      </c>
      <c r="AA1718">
        <v>3.02</v>
      </c>
      <c r="AB1718">
        <v>3</v>
      </c>
      <c r="AC1718">
        <v>3</v>
      </c>
      <c r="AD1718">
        <v>0</v>
      </c>
      <c r="AE1718">
        <v>100</v>
      </c>
      <c r="AF1718">
        <v>15</v>
      </c>
      <c r="AG1718">
        <v>3</v>
      </c>
      <c r="AH1718">
        <v>0</v>
      </c>
      <c r="AI1718">
        <v>0</v>
      </c>
    </row>
    <row r="1719" spans="1:35" x14ac:dyDescent="0.2">
      <c r="A1719" s="102">
        <v>2912</v>
      </c>
      <c r="B1719">
        <v>4208</v>
      </c>
      <c r="C1719" t="s">
        <v>1120</v>
      </c>
      <c r="D1719" t="s">
        <v>1003</v>
      </c>
      <c r="E1719">
        <v>1716</v>
      </c>
      <c r="F1719">
        <v>1689</v>
      </c>
      <c r="G1719">
        <v>500</v>
      </c>
      <c r="H1719" t="s">
        <v>984</v>
      </c>
      <c r="I1719">
        <v>9715</v>
      </c>
      <c r="J1719" t="s">
        <v>1239</v>
      </c>
      <c r="K1719" t="s">
        <v>993</v>
      </c>
      <c r="L1719">
        <v>2170</v>
      </c>
      <c r="M1719">
        <v>2208</v>
      </c>
      <c r="N1719">
        <v>400</v>
      </c>
      <c r="O1719" t="s">
        <v>981</v>
      </c>
      <c r="P1719">
        <v>0.91927644263302399</v>
      </c>
      <c r="Q1719">
        <v>0.89785988426660202</v>
      </c>
      <c r="R1719">
        <v>0.12978910015228201</v>
      </c>
      <c r="S1719">
        <v>4.0622312846459702E-2</v>
      </c>
      <c r="T1719">
        <v>-1.2284623893978099</v>
      </c>
      <c r="U1719">
        <v>1.2284623893978099</v>
      </c>
      <c r="V1719">
        <v>0.84345422069588305</v>
      </c>
      <c r="W1719">
        <v>-9.33</v>
      </c>
      <c r="X1719">
        <v>4.38</v>
      </c>
      <c r="Y1719">
        <v>172158</v>
      </c>
      <c r="Z1719">
        <v>13243</v>
      </c>
      <c r="AA1719">
        <v>0.8</v>
      </c>
      <c r="AB1719">
        <v>13</v>
      </c>
      <c r="AC1719">
        <v>10</v>
      </c>
      <c r="AD1719">
        <v>3</v>
      </c>
      <c r="AE1719">
        <v>76.92</v>
      </c>
      <c r="AF1719">
        <v>9</v>
      </c>
      <c r="AG1719">
        <v>8</v>
      </c>
      <c r="AH1719">
        <v>3</v>
      </c>
      <c r="AI1719">
        <v>2</v>
      </c>
    </row>
    <row r="1720" spans="1:35" x14ac:dyDescent="0.2">
      <c r="A1720" s="102">
        <v>749</v>
      </c>
      <c r="B1720">
        <v>1802</v>
      </c>
      <c r="C1720" t="s">
        <v>1135</v>
      </c>
      <c r="D1720" t="s">
        <v>990</v>
      </c>
      <c r="E1720">
        <v>910</v>
      </c>
      <c r="F1720">
        <v>932</v>
      </c>
      <c r="G1720">
        <v>1100</v>
      </c>
      <c r="H1720" t="s">
        <v>984</v>
      </c>
      <c r="I1720">
        <v>5991</v>
      </c>
      <c r="J1720" t="s">
        <v>859</v>
      </c>
      <c r="K1720" t="s">
        <v>1126</v>
      </c>
      <c r="L1720">
        <v>697</v>
      </c>
      <c r="M1720">
        <v>698</v>
      </c>
      <c r="N1720">
        <v>1500</v>
      </c>
      <c r="O1720" t="s">
        <v>981</v>
      </c>
      <c r="P1720">
        <v>0.94185937045349</v>
      </c>
      <c r="Q1720">
        <v>0.94740375806300103</v>
      </c>
      <c r="R1720">
        <v>6.8113188173487202E-2</v>
      </c>
      <c r="S1720" s="15">
        <v>5.5312892497268798E-2</v>
      </c>
      <c r="T1720">
        <v>-9.8484745454500797E-2</v>
      </c>
      <c r="U1720">
        <v>9.8484745454500797E-2</v>
      </c>
      <c r="V1720">
        <v>0.47991771963181301</v>
      </c>
      <c r="W1720">
        <v>-0.34</v>
      </c>
      <c r="X1720">
        <v>2.13</v>
      </c>
      <c r="Y1720">
        <v>172041</v>
      </c>
      <c r="Z1720">
        <v>11469</v>
      </c>
      <c r="AA1720">
        <v>0.54</v>
      </c>
      <c r="AB1720">
        <v>15</v>
      </c>
      <c r="AC1720">
        <v>10</v>
      </c>
      <c r="AD1720">
        <v>5</v>
      </c>
      <c r="AE1720">
        <v>66.67</v>
      </c>
      <c r="AF1720">
        <v>12</v>
      </c>
      <c r="AG1720">
        <v>5</v>
      </c>
      <c r="AH1720">
        <v>3</v>
      </c>
      <c r="AI1720">
        <v>7</v>
      </c>
    </row>
    <row r="1721" spans="1:35" x14ac:dyDescent="0.2">
      <c r="A1721" s="102">
        <v>2839</v>
      </c>
      <c r="B1721">
        <v>1824</v>
      </c>
      <c r="C1721" t="s">
        <v>221</v>
      </c>
      <c r="D1721" t="s">
        <v>990</v>
      </c>
      <c r="E1721">
        <v>841</v>
      </c>
      <c r="F1721">
        <v>829</v>
      </c>
      <c r="G1721">
        <v>800</v>
      </c>
      <c r="H1721" t="s">
        <v>984</v>
      </c>
      <c r="I1721">
        <v>6028</v>
      </c>
      <c r="J1721" t="s">
        <v>469</v>
      </c>
      <c r="K1721" t="s">
        <v>993</v>
      </c>
      <c r="L1721">
        <v>6150</v>
      </c>
      <c r="M1721">
        <v>6230</v>
      </c>
      <c r="N1721">
        <v>100</v>
      </c>
      <c r="O1721" t="s">
        <v>981</v>
      </c>
      <c r="P1721">
        <v>0.88446031405596304</v>
      </c>
      <c r="Q1721">
        <v>0.89985362543874503</v>
      </c>
      <c r="R1721">
        <v>0.44188570956936202</v>
      </c>
      <c r="S1721" s="15">
        <v>1.31471042410487E-2</v>
      </c>
      <c r="T1721">
        <v>-1.3599709900329</v>
      </c>
      <c r="U1721">
        <v>1.3599709900329</v>
      </c>
      <c r="V1721">
        <v>1.29023710835241</v>
      </c>
      <c r="W1721">
        <v>-14.34</v>
      </c>
      <c r="X1721">
        <v>6.45</v>
      </c>
      <c r="Y1721">
        <v>171858</v>
      </c>
      <c r="Z1721">
        <v>10109</v>
      </c>
      <c r="AA1721">
        <v>0.75</v>
      </c>
      <c r="AB1721">
        <v>17</v>
      </c>
      <c r="AC1721">
        <v>11</v>
      </c>
      <c r="AD1721">
        <v>6</v>
      </c>
      <c r="AE1721">
        <v>64.709999999999994</v>
      </c>
      <c r="AF1721">
        <v>7</v>
      </c>
      <c r="AG1721">
        <v>9</v>
      </c>
      <c r="AH1721">
        <v>6</v>
      </c>
      <c r="AI1721">
        <v>2</v>
      </c>
    </row>
    <row r="1722" spans="1:35" x14ac:dyDescent="0.2">
      <c r="A1722" s="102">
        <v>1000</v>
      </c>
      <c r="B1722">
        <v>3099</v>
      </c>
      <c r="C1722" t="s">
        <v>33</v>
      </c>
      <c r="D1722" t="s">
        <v>1004</v>
      </c>
      <c r="E1722">
        <v>650</v>
      </c>
      <c r="F1722">
        <v>664</v>
      </c>
      <c r="G1722">
        <v>1300</v>
      </c>
      <c r="H1722" t="s">
        <v>981</v>
      </c>
      <c r="I1722">
        <v>8316</v>
      </c>
      <c r="J1722" t="s">
        <v>1145</v>
      </c>
      <c r="K1722" t="s">
        <v>1024</v>
      </c>
      <c r="L1722">
        <v>2802</v>
      </c>
      <c r="M1722">
        <v>2805.5</v>
      </c>
      <c r="N1722">
        <v>300</v>
      </c>
      <c r="O1722" t="s">
        <v>984</v>
      </c>
      <c r="P1722">
        <v>0.85357638692480098</v>
      </c>
      <c r="Q1722">
        <v>0.94087556625442403</v>
      </c>
      <c r="R1722">
        <v>0.101975845048488</v>
      </c>
      <c r="S1722">
        <v>5.6959146831780501E-2</v>
      </c>
      <c r="T1722">
        <v>1.05060176139758</v>
      </c>
      <c r="U1722">
        <v>1.05060176139758</v>
      </c>
      <c r="V1722">
        <v>1.2727625297940499</v>
      </c>
      <c r="W1722">
        <v>5.68</v>
      </c>
      <c r="X1722">
        <v>2.56</v>
      </c>
      <c r="Y1722">
        <v>171807</v>
      </c>
      <c r="Z1722">
        <v>9545</v>
      </c>
      <c r="AA1722">
        <v>0.47</v>
      </c>
      <c r="AB1722">
        <v>18</v>
      </c>
      <c r="AC1722">
        <v>9</v>
      </c>
      <c r="AD1722">
        <v>9</v>
      </c>
      <c r="AE1722">
        <v>50</v>
      </c>
      <c r="AF1722">
        <v>14</v>
      </c>
      <c r="AG1722">
        <v>5</v>
      </c>
      <c r="AH1722">
        <v>4</v>
      </c>
      <c r="AI1722">
        <v>9</v>
      </c>
    </row>
    <row r="1723" spans="1:35" x14ac:dyDescent="0.2">
      <c r="A1723" s="102">
        <v>3958</v>
      </c>
      <c r="B1723">
        <v>2809</v>
      </c>
      <c r="C1723" t="s">
        <v>1496</v>
      </c>
      <c r="D1723" t="s">
        <v>1006</v>
      </c>
      <c r="E1723">
        <v>2077</v>
      </c>
      <c r="F1723">
        <v>2084</v>
      </c>
      <c r="G1723">
        <v>500</v>
      </c>
      <c r="H1723" t="s">
        <v>981</v>
      </c>
      <c r="I1723">
        <v>8129</v>
      </c>
      <c r="J1723" t="s">
        <v>1475</v>
      </c>
      <c r="K1723" t="s">
        <v>988</v>
      </c>
      <c r="L1723">
        <v>2046</v>
      </c>
      <c r="M1723">
        <v>2117</v>
      </c>
      <c r="N1723">
        <v>500</v>
      </c>
      <c r="O1723" t="s">
        <v>984</v>
      </c>
      <c r="P1723">
        <v>0.69550341223772605</v>
      </c>
      <c r="Q1723">
        <v>0.86740907692443203</v>
      </c>
      <c r="R1723">
        <v>0.229337367597724</v>
      </c>
      <c r="S1723">
        <v>5.3251090872157597E-2</v>
      </c>
      <c r="T1723">
        <v>0.88777110799997405</v>
      </c>
      <c r="U1723">
        <v>0.88777110799997405</v>
      </c>
      <c r="V1723">
        <v>2.0803211005801598</v>
      </c>
      <c r="W1723">
        <v>3.29</v>
      </c>
      <c r="X1723">
        <v>1.56</v>
      </c>
      <c r="Y1723">
        <v>171779</v>
      </c>
      <c r="Z1723">
        <v>17178</v>
      </c>
      <c r="AA1723">
        <v>0.76</v>
      </c>
      <c r="AB1723">
        <v>10</v>
      </c>
      <c r="AC1723">
        <v>6</v>
      </c>
      <c r="AD1723">
        <v>4</v>
      </c>
      <c r="AE1723">
        <v>60</v>
      </c>
      <c r="AF1723">
        <v>14</v>
      </c>
      <c r="AG1723">
        <v>3</v>
      </c>
      <c r="AH1723">
        <v>0</v>
      </c>
      <c r="AI1723">
        <v>7</v>
      </c>
    </row>
    <row r="1724" spans="1:35" x14ac:dyDescent="0.2">
      <c r="A1724" s="102">
        <v>2238</v>
      </c>
      <c r="B1724">
        <v>1942</v>
      </c>
      <c r="C1724" t="s">
        <v>1303</v>
      </c>
      <c r="D1724" t="s">
        <v>990</v>
      </c>
      <c r="E1724">
        <v>911</v>
      </c>
      <c r="F1724">
        <v>924</v>
      </c>
      <c r="G1724">
        <v>1100</v>
      </c>
      <c r="H1724" t="s">
        <v>981</v>
      </c>
      <c r="I1724">
        <v>6201</v>
      </c>
      <c r="J1724" t="s">
        <v>1259</v>
      </c>
      <c r="K1724" t="s">
        <v>996</v>
      </c>
      <c r="L1724">
        <v>5150</v>
      </c>
      <c r="M1724">
        <v>5200</v>
      </c>
      <c r="N1724">
        <v>200</v>
      </c>
      <c r="O1724" t="s">
        <v>984</v>
      </c>
      <c r="P1724">
        <v>0.89803335109165905</v>
      </c>
      <c r="Q1724">
        <v>0.914449699416645</v>
      </c>
      <c r="R1724">
        <v>0.26733983232632402</v>
      </c>
      <c r="S1724">
        <v>9.3481417966578204E-3</v>
      </c>
      <c r="T1724">
        <v>1.98384395378036</v>
      </c>
      <c r="U1724">
        <v>1.98384395378036</v>
      </c>
      <c r="V1724">
        <v>1.76324664271414</v>
      </c>
      <c r="W1724">
        <v>6.64</v>
      </c>
      <c r="X1724">
        <v>2.27</v>
      </c>
      <c r="Y1724">
        <v>171725</v>
      </c>
      <c r="Z1724">
        <v>9540</v>
      </c>
      <c r="AA1724">
        <v>0.42</v>
      </c>
      <c r="AB1724">
        <v>18</v>
      </c>
      <c r="AC1724">
        <v>11</v>
      </c>
      <c r="AD1724">
        <v>7</v>
      </c>
      <c r="AE1724">
        <v>61.11</v>
      </c>
      <c r="AF1724">
        <v>12</v>
      </c>
      <c r="AG1724">
        <v>7</v>
      </c>
      <c r="AH1724">
        <v>2</v>
      </c>
      <c r="AI1724">
        <v>9</v>
      </c>
    </row>
    <row r="1725" spans="1:35" x14ac:dyDescent="0.2">
      <c r="A1725" s="102">
        <v>2209</v>
      </c>
      <c r="B1725">
        <v>1963</v>
      </c>
      <c r="C1725" t="s">
        <v>1171</v>
      </c>
      <c r="D1725" t="s">
        <v>990</v>
      </c>
      <c r="E1725">
        <v>1026</v>
      </c>
      <c r="F1725">
        <v>1018</v>
      </c>
      <c r="G1725">
        <v>900</v>
      </c>
      <c r="H1725" t="s">
        <v>984</v>
      </c>
      <c r="I1725">
        <v>9715</v>
      </c>
      <c r="J1725" t="s">
        <v>1239</v>
      </c>
      <c r="K1725" t="s">
        <v>993</v>
      </c>
      <c r="L1725">
        <v>2170</v>
      </c>
      <c r="M1725">
        <v>2208</v>
      </c>
      <c r="N1725">
        <v>400</v>
      </c>
      <c r="O1725" t="s">
        <v>981</v>
      </c>
      <c r="P1725">
        <v>0.91739813507965395</v>
      </c>
      <c r="Q1725">
        <v>0.91519246996143699</v>
      </c>
      <c r="R1725">
        <v>0.30152553711663399</v>
      </c>
      <c r="S1725" s="15">
        <v>6.7200155530814598E-2</v>
      </c>
      <c r="T1725">
        <v>-1.2768369185797099</v>
      </c>
      <c r="U1725">
        <v>1.2768369185797099</v>
      </c>
      <c r="V1725">
        <v>1.1816323374611</v>
      </c>
      <c r="W1725">
        <v>-12.17</v>
      </c>
      <c r="X1725">
        <v>3.74</v>
      </c>
      <c r="Y1725">
        <v>171670</v>
      </c>
      <c r="Z1725">
        <v>9537</v>
      </c>
      <c r="AA1725">
        <v>0.56999999999999995</v>
      </c>
      <c r="AB1725">
        <v>18</v>
      </c>
      <c r="AC1725">
        <v>10</v>
      </c>
      <c r="AD1725">
        <v>8</v>
      </c>
      <c r="AE1725">
        <v>55.56</v>
      </c>
      <c r="AF1725">
        <v>8</v>
      </c>
      <c r="AG1725">
        <v>9</v>
      </c>
      <c r="AH1725">
        <v>6</v>
      </c>
      <c r="AI1725">
        <v>3</v>
      </c>
    </row>
    <row r="1726" spans="1:35" x14ac:dyDescent="0.2">
      <c r="A1726" s="102">
        <v>4287</v>
      </c>
      <c r="B1726">
        <v>4676</v>
      </c>
      <c r="C1726" t="s">
        <v>1323</v>
      </c>
      <c r="D1726" t="s">
        <v>983</v>
      </c>
      <c r="E1726">
        <v>1000</v>
      </c>
      <c r="F1726">
        <v>1005</v>
      </c>
      <c r="G1726">
        <v>1000</v>
      </c>
      <c r="H1726" t="s">
        <v>984</v>
      </c>
      <c r="I1726">
        <v>7259</v>
      </c>
      <c r="J1726" t="s">
        <v>24</v>
      </c>
      <c r="K1726" t="s">
        <v>996</v>
      </c>
      <c r="L1726">
        <v>3130</v>
      </c>
      <c r="M1726">
        <v>3220</v>
      </c>
      <c r="N1726">
        <v>300</v>
      </c>
      <c r="O1726" t="s">
        <v>981</v>
      </c>
      <c r="P1726">
        <v>0.87712745955340399</v>
      </c>
      <c r="Q1726">
        <v>0.85392240657511198</v>
      </c>
      <c r="R1726">
        <v>0.18066059380082</v>
      </c>
      <c r="S1726">
        <v>9.6205907169611096E-2</v>
      </c>
      <c r="T1726">
        <v>-2.74832860476576</v>
      </c>
      <c r="U1726">
        <v>2.74832860476576</v>
      </c>
      <c r="V1726">
        <v>2.6503794746448599</v>
      </c>
      <c r="W1726">
        <v>-22.15</v>
      </c>
      <c r="X1726">
        <v>4.04</v>
      </c>
      <c r="Y1726">
        <v>171231</v>
      </c>
      <c r="Z1726">
        <v>9012</v>
      </c>
      <c r="AA1726">
        <v>0.49</v>
      </c>
      <c r="AB1726">
        <v>19</v>
      </c>
      <c r="AC1726">
        <v>12</v>
      </c>
      <c r="AD1726">
        <v>7</v>
      </c>
      <c r="AE1726">
        <v>63.16</v>
      </c>
      <c r="AF1726">
        <v>10</v>
      </c>
      <c r="AG1726">
        <v>11</v>
      </c>
      <c r="AH1726">
        <v>5</v>
      </c>
      <c r="AI1726">
        <v>3</v>
      </c>
    </row>
    <row r="1727" spans="1:35" x14ac:dyDescent="0.2">
      <c r="A1727" s="102">
        <v>614</v>
      </c>
      <c r="B1727">
        <v>5334</v>
      </c>
      <c r="C1727" t="s">
        <v>1168</v>
      </c>
      <c r="D1727" t="s">
        <v>980</v>
      </c>
      <c r="E1727">
        <v>1586</v>
      </c>
      <c r="F1727">
        <v>1584</v>
      </c>
      <c r="G1727">
        <v>600</v>
      </c>
      <c r="H1727" t="s">
        <v>981</v>
      </c>
      <c r="I1727">
        <v>8308</v>
      </c>
      <c r="J1727" t="s">
        <v>48</v>
      </c>
      <c r="K1727" t="s">
        <v>1024</v>
      </c>
      <c r="L1727">
        <v>330.7</v>
      </c>
      <c r="M1727">
        <v>336</v>
      </c>
      <c r="N1727">
        <v>2800</v>
      </c>
      <c r="O1727" t="s">
        <v>984</v>
      </c>
      <c r="P1727">
        <v>0.907518136314031</v>
      </c>
      <c r="Q1727">
        <v>0.95087240356032399</v>
      </c>
      <c r="R1727">
        <v>0.41572205232002402</v>
      </c>
      <c r="S1727">
        <v>7.8005501520068299E-2</v>
      </c>
      <c r="T1727">
        <v>1.1470247924111601</v>
      </c>
      <c r="U1727">
        <v>1.1470247924111601</v>
      </c>
      <c r="V1727">
        <v>1.1905122761138101</v>
      </c>
      <c r="W1727">
        <v>5.46</v>
      </c>
      <c r="X1727">
        <v>1.01</v>
      </c>
      <c r="Y1727">
        <v>171198</v>
      </c>
      <c r="Z1727">
        <v>9511</v>
      </c>
      <c r="AA1727">
        <v>0.45</v>
      </c>
      <c r="AB1727">
        <v>18</v>
      </c>
      <c r="AC1727">
        <v>10</v>
      </c>
      <c r="AD1727">
        <v>8</v>
      </c>
      <c r="AE1727">
        <v>55.56</v>
      </c>
      <c r="AF1727">
        <v>13</v>
      </c>
      <c r="AG1727">
        <v>9</v>
      </c>
      <c r="AH1727">
        <v>1</v>
      </c>
      <c r="AI1727">
        <v>8</v>
      </c>
    </row>
    <row r="1728" spans="1:35" x14ac:dyDescent="0.2">
      <c r="A1728" s="102">
        <v>126</v>
      </c>
      <c r="B1728">
        <v>6908</v>
      </c>
      <c r="C1728" t="s">
        <v>1562</v>
      </c>
      <c r="D1728" t="s">
        <v>986</v>
      </c>
      <c r="E1728">
        <v>3170</v>
      </c>
      <c r="F1728">
        <v>3140</v>
      </c>
      <c r="G1728">
        <v>300</v>
      </c>
      <c r="H1728" t="s">
        <v>981</v>
      </c>
      <c r="I1728">
        <v>7211</v>
      </c>
      <c r="J1728" t="s">
        <v>25</v>
      </c>
      <c r="K1728" t="s">
        <v>996</v>
      </c>
      <c r="L1728">
        <v>295</v>
      </c>
      <c r="M1728">
        <v>288</v>
      </c>
      <c r="N1728">
        <v>3300</v>
      </c>
      <c r="O1728" t="s">
        <v>984</v>
      </c>
      <c r="P1728">
        <v>0.90413165235025295</v>
      </c>
      <c r="Q1728">
        <v>0.96871079026000995</v>
      </c>
      <c r="R1728">
        <v>0.23292797454788799</v>
      </c>
      <c r="S1728">
        <v>8.9006024393042393E-3</v>
      </c>
      <c r="T1728">
        <v>1.6150965989728101</v>
      </c>
      <c r="U1728">
        <v>1.6150965989728101</v>
      </c>
      <c r="V1728">
        <v>1.87156509172027</v>
      </c>
      <c r="W1728">
        <v>7.28</v>
      </c>
      <c r="X1728">
        <v>0.89</v>
      </c>
      <c r="Y1728">
        <v>171186</v>
      </c>
      <c r="Z1728">
        <v>5903</v>
      </c>
      <c r="AA1728">
        <v>0.47</v>
      </c>
      <c r="AB1728">
        <v>29</v>
      </c>
      <c r="AC1728">
        <v>16</v>
      </c>
      <c r="AD1728">
        <v>13</v>
      </c>
      <c r="AE1728">
        <v>55.17</v>
      </c>
      <c r="AF1728">
        <v>10</v>
      </c>
      <c r="AG1728">
        <v>13</v>
      </c>
      <c r="AH1728">
        <v>9</v>
      </c>
      <c r="AI1728">
        <v>7</v>
      </c>
    </row>
    <row r="1729" spans="1:35" x14ac:dyDescent="0.2">
      <c r="A1729" s="102">
        <v>2673</v>
      </c>
      <c r="B1729">
        <v>6504</v>
      </c>
      <c r="C1729" t="s">
        <v>1623</v>
      </c>
      <c r="D1729" t="s">
        <v>986</v>
      </c>
      <c r="E1729">
        <v>2694</v>
      </c>
      <c r="F1729">
        <v>2680</v>
      </c>
      <c r="G1729">
        <v>400</v>
      </c>
      <c r="H1729" t="s">
        <v>984</v>
      </c>
      <c r="I1729">
        <v>7867</v>
      </c>
      <c r="J1729" t="s">
        <v>1291</v>
      </c>
      <c r="K1729" t="s">
        <v>1002</v>
      </c>
      <c r="L1729">
        <v>913</v>
      </c>
      <c r="M1729">
        <v>909</v>
      </c>
      <c r="N1729">
        <v>1200</v>
      </c>
      <c r="O1729" t="s">
        <v>981</v>
      </c>
      <c r="P1729">
        <v>0.95716209491807303</v>
      </c>
      <c r="Q1729">
        <v>0.90421464678468</v>
      </c>
      <c r="R1729">
        <v>1.6994682342890099E-2</v>
      </c>
      <c r="S1729">
        <v>4.0785580719979203E-2</v>
      </c>
      <c r="T1729">
        <v>-0.393679626602713</v>
      </c>
      <c r="U1729">
        <v>0.393679626602713</v>
      </c>
      <c r="V1729">
        <v>0.30962499203456101</v>
      </c>
      <c r="W1729">
        <v>-1.94</v>
      </c>
      <c r="X1729">
        <v>1.75</v>
      </c>
      <c r="Y1729">
        <v>170974</v>
      </c>
      <c r="Z1729">
        <v>7772</v>
      </c>
      <c r="AA1729">
        <v>0.19</v>
      </c>
      <c r="AB1729">
        <v>22</v>
      </c>
      <c r="AC1729">
        <v>10</v>
      </c>
      <c r="AD1729">
        <v>12</v>
      </c>
      <c r="AE1729">
        <v>45.45</v>
      </c>
      <c r="AF1729">
        <v>10</v>
      </c>
      <c r="AG1729">
        <v>8</v>
      </c>
      <c r="AH1729">
        <v>8</v>
      </c>
      <c r="AI1729">
        <v>6</v>
      </c>
    </row>
    <row r="1730" spans="1:35" x14ac:dyDescent="0.2">
      <c r="A1730" s="102">
        <v>1957</v>
      </c>
      <c r="B1730">
        <v>2282</v>
      </c>
      <c r="C1730" t="s">
        <v>1598</v>
      </c>
      <c r="D1730" t="s">
        <v>1006</v>
      </c>
      <c r="E1730">
        <v>3665</v>
      </c>
      <c r="F1730">
        <v>3740</v>
      </c>
      <c r="G1730">
        <v>200</v>
      </c>
      <c r="H1730" t="s">
        <v>981</v>
      </c>
      <c r="I1730">
        <v>7186</v>
      </c>
      <c r="J1730" t="s">
        <v>461</v>
      </c>
      <c r="K1730" t="s">
        <v>1024</v>
      </c>
      <c r="L1730">
        <v>309</v>
      </c>
      <c r="M1730">
        <v>312</v>
      </c>
      <c r="N1730">
        <v>2400</v>
      </c>
      <c r="O1730" t="s">
        <v>984</v>
      </c>
      <c r="P1730">
        <v>0.881837093137117</v>
      </c>
      <c r="Q1730">
        <v>0.92156966465430101</v>
      </c>
      <c r="R1730">
        <v>7.1163885353583603E-2</v>
      </c>
      <c r="S1730">
        <v>1.37167091724442E-2</v>
      </c>
      <c r="T1730">
        <v>1.03585788792864</v>
      </c>
      <c r="U1730">
        <v>1.03585788792864</v>
      </c>
      <c r="V1730">
        <v>0.624374334451133</v>
      </c>
      <c r="W1730">
        <v>4.7699999999999996</v>
      </c>
      <c r="X1730">
        <v>0.11</v>
      </c>
      <c r="Y1730">
        <v>170942</v>
      </c>
      <c r="Z1730">
        <v>7432</v>
      </c>
      <c r="AA1730">
        <v>0.37</v>
      </c>
      <c r="AB1730">
        <v>23</v>
      </c>
      <c r="AC1730">
        <v>12</v>
      </c>
      <c r="AD1730">
        <v>11</v>
      </c>
      <c r="AE1730">
        <v>52.17</v>
      </c>
      <c r="AF1730">
        <v>9</v>
      </c>
      <c r="AG1730">
        <v>10</v>
      </c>
      <c r="AH1730">
        <v>8</v>
      </c>
      <c r="AI1730">
        <v>5</v>
      </c>
    </row>
    <row r="1731" spans="1:35" x14ac:dyDescent="0.2">
      <c r="A1731" s="102">
        <v>1881</v>
      </c>
      <c r="B1731">
        <v>6592</v>
      </c>
      <c r="C1731" t="s">
        <v>1153</v>
      </c>
      <c r="D1731" t="s">
        <v>986</v>
      </c>
      <c r="E1731">
        <v>3160</v>
      </c>
      <c r="F1731">
        <v>3160</v>
      </c>
      <c r="G1731">
        <v>200</v>
      </c>
      <c r="H1731" t="s">
        <v>984</v>
      </c>
      <c r="I1731">
        <v>6902</v>
      </c>
      <c r="J1731" t="s">
        <v>628</v>
      </c>
      <c r="K1731" t="s">
        <v>996</v>
      </c>
      <c r="L1731">
        <v>3745</v>
      </c>
      <c r="M1731">
        <v>3760</v>
      </c>
      <c r="N1731">
        <v>200</v>
      </c>
      <c r="O1731" t="s">
        <v>981</v>
      </c>
      <c r="P1731">
        <v>0.92495172642041401</v>
      </c>
      <c r="Q1731">
        <v>0.92323388937348405</v>
      </c>
      <c r="R1731">
        <v>0.30796457187627202</v>
      </c>
      <c r="S1731">
        <v>9.6633394745274798E-2</v>
      </c>
      <c r="T1731">
        <v>-1.7535403680855499</v>
      </c>
      <c r="U1731">
        <v>1.7535403680855499</v>
      </c>
      <c r="V1731">
        <v>1.36378232081769</v>
      </c>
      <c r="W1731">
        <v>-6.38</v>
      </c>
      <c r="X1731">
        <v>15.96</v>
      </c>
      <c r="Y1731">
        <v>170767</v>
      </c>
      <c r="Z1731">
        <v>28461</v>
      </c>
      <c r="AA1731">
        <v>1.63</v>
      </c>
      <c r="AB1731">
        <v>6</v>
      </c>
      <c r="AC1731">
        <v>3</v>
      </c>
      <c r="AD1731">
        <v>3</v>
      </c>
      <c r="AE1731">
        <v>50</v>
      </c>
      <c r="AF1731">
        <v>15</v>
      </c>
      <c r="AG1731">
        <v>3</v>
      </c>
      <c r="AH1731">
        <v>0</v>
      </c>
      <c r="AI1731">
        <v>3</v>
      </c>
    </row>
    <row r="1732" spans="1:35" x14ac:dyDescent="0.2">
      <c r="A1732" s="102">
        <v>3375</v>
      </c>
      <c r="B1732">
        <v>8601</v>
      </c>
      <c r="C1732" t="s">
        <v>22</v>
      </c>
      <c r="D1732" t="s">
        <v>1118</v>
      </c>
      <c r="E1732">
        <v>407.6</v>
      </c>
      <c r="F1732">
        <v>407</v>
      </c>
      <c r="G1732">
        <v>2600</v>
      </c>
      <c r="H1732" t="s">
        <v>984</v>
      </c>
      <c r="I1732">
        <v>8905</v>
      </c>
      <c r="J1732" t="s">
        <v>1193</v>
      </c>
      <c r="K1732" t="s">
        <v>1000</v>
      </c>
      <c r="L1732">
        <v>1482</v>
      </c>
      <c r="M1732">
        <v>1512</v>
      </c>
      <c r="N1732">
        <v>700</v>
      </c>
      <c r="O1732" t="s">
        <v>981</v>
      </c>
      <c r="P1732">
        <v>0.80909797185166699</v>
      </c>
      <c r="Q1732">
        <v>0.88577096074140904</v>
      </c>
      <c r="R1732">
        <v>0.18633827490791599</v>
      </c>
      <c r="S1732">
        <v>4.1008223700415999E-2</v>
      </c>
      <c r="T1732">
        <v>-1.91998140175537</v>
      </c>
      <c r="U1732">
        <v>1.91998140175537</v>
      </c>
      <c r="V1732">
        <v>1.78299369507784</v>
      </c>
      <c r="W1732">
        <v>-14.51</v>
      </c>
      <c r="X1732">
        <v>0.02</v>
      </c>
      <c r="Y1732">
        <v>170654</v>
      </c>
      <c r="Z1732">
        <v>8982</v>
      </c>
      <c r="AA1732">
        <v>0.44</v>
      </c>
      <c r="AB1732">
        <v>19</v>
      </c>
      <c r="AC1732">
        <v>10</v>
      </c>
      <c r="AD1732">
        <v>9</v>
      </c>
      <c r="AE1732">
        <v>52.63</v>
      </c>
      <c r="AF1732">
        <v>12</v>
      </c>
      <c r="AG1732">
        <v>6</v>
      </c>
      <c r="AH1732">
        <v>2</v>
      </c>
      <c r="AI1732">
        <v>11</v>
      </c>
    </row>
    <row r="1733" spans="1:35" x14ac:dyDescent="0.2">
      <c r="A1733" s="102">
        <v>1488</v>
      </c>
      <c r="B1733">
        <v>4666</v>
      </c>
      <c r="C1733" t="s">
        <v>1479</v>
      </c>
      <c r="D1733" t="s">
        <v>1000</v>
      </c>
      <c r="E1733">
        <v>1891</v>
      </c>
      <c r="F1733">
        <v>1911</v>
      </c>
      <c r="G1733">
        <v>500</v>
      </c>
      <c r="H1733" t="s">
        <v>981</v>
      </c>
      <c r="I1733">
        <v>7013</v>
      </c>
      <c r="J1733" t="s">
        <v>1659</v>
      </c>
      <c r="K1733" t="s">
        <v>992</v>
      </c>
      <c r="L1733">
        <v>1240</v>
      </c>
      <c r="M1733">
        <v>1231</v>
      </c>
      <c r="N1733">
        <v>800</v>
      </c>
      <c r="O1733" t="s">
        <v>984</v>
      </c>
      <c r="P1733">
        <v>0.92988429389912597</v>
      </c>
      <c r="Q1733">
        <v>0.93135462176471295</v>
      </c>
      <c r="R1733">
        <v>9.5983603270342499E-2</v>
      </c>
      <c r="S1733">
        <v>3.5815021939457903E-2</v>
      </c>
      <c r="T1733">
        <v>2.5379499599164599</v>
      </c>
      <c r="U1733">
        <v>2.5379499599164599</v>
      </c>
      <c r="V1733">
        <v>2.3939291050914</v>
      </c>
      <c r="W1733">
        <v>25.74</v>
      </c>
      <c r="X1733">
        <v>3.07</v>
      </c>
      <c r="Y1733">
        <v>170601</v>
      </c>
      <c r="Z1733">
        <v>14217</v>
      </c>
      <c r="AA1733">
        <v>0.71</v>
      </c>
      <c r="AB1733">
        <v>12</v>
      </c>
      <c r="AC1733">
        <v>7</v>
      </c>
      <c r="AD1733">
        <v>5</v>
      </c>
      <c r="AE1733">
        <v>58.33</v>
      </c>
      <c r="AF1733">
        <v>12</v>
      </c>
      <c r="AG1733">
        <v>5</v>
      </c>
      <c r="AH1733">
        <v>2</v>
      </c>
      <c r="AI1733">
        <v>5</v>
      </c>
    </row>
    <row r="1734" spans="1:35" x14ac:dyDescent="0.2">
      <c r="A1734" s="102">
        <v>1055</v>
      </c>
      <c r="B1734">
        <v>1941</v>
      </c>
      <c r="C1734" t="s">
        <v>1269</v>
      </c>
      <c r="D1734" t="s">
        <v>990</v>
      </c>
      <c r="E1734">
        <v>2206</v>
      </c>
      <c r="F1734">
        <v>2222</v>
      </c>
      <c r="G1734">
        <v>400</v>
      </c>
      <c r="H1734" t="s">
        <v>984</v>
      </c>
      <c r="I1734">
        <v>8020</v>
      </c>
      <c r="J1734" t="s">
        <v>1061</v>
      </c>
      <c r="K1734" t="s">
        <v>988</v>
      </c>
      <c r="L1734">
        <v>1191</v>
      </c>
      <c r="M1734">
        <v>1216</v>
      </c>
      <c r="N1734">
        <v>700</v>
      </c>
      <c r="O1734" t="s">
        <v>981</v>
      </c>
      <c r="P1734">
        <v>0.89372879645055703</v>
      </c>
      <c r="Q1734">
        <v>0.93983031704408404</v>
      </c>
      <c r="R1734">
        <v>1.05829419576784E-2</v>
      </c>
      <c r="S1734">
        <v>3.6726259269568599E-3</v>
      </c>
      <c r="T1734">
        <v>-1.21241337268792</v>
      </c>
      <c r="U1734">
        <v>1.21241337268792</v>
      </c>
      <c r="V1734">
        <v>0.75163287699876602</v>
      </c>
      <c r="W1734">
        <v>-6.68</v>
      </c>
      <c r="X1734">
        <v>4.2300000000000004</v>
      </c>
      <c r="Y1734">
        <v>170591</v>
      </c>
      <c r="Z1734">
        <v>8978</v>
      </c>
      <c r="AA1734">
        <v>0.44</v>
      </c>
      <c r="AB1734">
        <v>19</v>
      </c>
      <c r="AC1734">
        <v>13</v>
      </c>
      <c r="AD1734">
        <v>6</v>
      </c>
      <c r="AE1734">
        <v>68.42</v>
      </c>
      <c r="AF1734">
        <v>14</v>
      </c>
      <c r="AG1734">
        <v>6</v>
      </c>
      <c r="AH1734">
        <v>4</v>
      </c>
      <c r="AI1734">
        <v>9</v>
      </c>
    </row>
    <row r="1735" spans="1:35" x14ac:dyDescent="0.2">
      <c r="A1735" s="102">
        <v>492</v>
      </c>
      <c r="B1735">
        <v>1605</v>
      </c>
      <c r="C1735" t="s">
        <v>1156</v>
      </c>
      <c r="D1735" t="s">
        <v>1139</v>
      </c>
      <c r="E1735">
        <v>692</v>
      </c>
      <c r="F1735">
        <v>709.3</v>
      </c>
      <c r="G1735">
        <v>1300</v>
      </c>
      <c r="H1735" t="s">
        <v>984</v>
      </c>
      <c r="I1735">
        <v>5714</v>
      </c>
      <c r="J1735" t="s">
        <v>594</v>
      </c>
      <c r="K1735" t="s">
        <v>994</v>
      </c>
      <c r="L1735">
        <v>3060</v>
      </c>
      <c r="M1735">
        <v>3090</v>
      </c>
      <c r="N1735">
        <v>300</v>
      </c>
      <c r="O1735" t="s">
        <v>981</v>
      </c>
      <c r="P1735">
        <v>0.95366736422173604</v>
      </c>
      <c r="Q1735">
        <v>0.954318844790771</v>
      </c>
      <c r="R1735">
        <v>0.21047441032494299</v>
      </c>
      <c r="S1735" s="15">
        <v>5.3571193856122898E-2</v>
      </c>
      <c r="T1735">
        <v>-0.61921875692065398</v>
      </c>
      <c r="U1735">
        <v>0.61921875692065398</v>
      </c>
      <c r="V1735">
        <v>0.77575051651064897</v>
      </c>
      <c r="W1735">
        <v>-5.8</v>
      </c>
      <c r="X1735">
        <v>0.53</v>
      </c>
      <c r="Y1735">
        <v>170108</v>
      </c>
      <c r="Z1735">
        <v>8505</v>
      </c>
      <c r="AA1735">
        <v>0.51</v>
      </c>
      <c r="AB1735">
        <v>20</v>
      </c>
      <c r="AC1735">
        <v>11</v>
      </c>
      <c r="AD1735">
        <v>9</v>
      </c>
      <c r="AE1735">
        <v>55</v>
      </c>
      <c r="AF1735">
        <v>11</v>
      </c>
      <c r="AG1735">
        <v>8</v>
      </c>
      <c r="AH1735">
        <v>4</v>
      </c>
      <c r="AI1735">
        <v>8</v>
      </c>
    </row>
    <row r="1736" spans="1:35" x14ac:dyDescent="0.2">
      <c r="A1736" s="102">
        <v>2324</v>
      </c>
      <c r="B1736">
        <v>1332</v>
      </c>
      <c r="C1736" t="s">
        <v>1287</v>
      </c>
      <c r="D1736" t="s">
        <v>1063</v>
      </c>
      <c r="E1736">
        <v>450</v>
      </c>
      <c r="F1736">
        <v>457</v>
      </c>
      <c r="G1736">
        <v>2200</v>
      </c>
      <c r="H1736" t="s">
        <v>981</v>
      </c>
      <c r="I1736">
        <v>4676</v>
      </c>
      <c r="J1736" t="s">
        <v>1323</v>
      </c>
      <c r="K1736" t="s">
        <v>983</v>
      </c>
      <c r="L1736">
        <v>1000</v>
      </c>
      <c r="M1736">
        <v>1005</v>
      </c>
      <c r="N1736">
        <v>1000</v>
      </c>
      <c r="O1736" t="s">
        <v>984</v>
      </c>
      <c r="P1736">
        <v>0.88232046491184701</v>
      </c>
      <c r="Q1736">
        <v>0.91231472929057</v>
      </c>
      <c r="R1736">
        <v>8.5022467864811699E-2</v>
      </c>
      <c r="S1736">
        <v>7.5798405736215907E-2</v>
      </c>
      <c r="T1736">
        <v>1.14816747487154</v>
      </c>
      <c r="U1736">
        <v>1.14816747487154</v>
      </c>
      <c r="V1736">
        <v>1.14627014450896</v>
      </c>
      <c r="W1736">
        <v>5.95</v>
      </c>
      <c r="X1736">
        <v>0.04</v>
      </c>
      <c r="Y1736">
        <v>170019</v>
      </c>
      <c r="Z1736">
        <v>7392</v>
      </c>
      <c r="AA1736">
        <v>0.41</v>
      </c>
      <c r="AB1736">
        <v>23</v>
      </c>
      <c r="AC1736">
        <v>12</v>
      </c>
      <c r="AD1736">
        <v>11</v>
      </c>
      <c r="AE1736">
        <v>52.17</v>
      </c>
      <c r="AF1736">
        <v>11</v>
      </c>
      <c r="AG1736">
        <v>10</v>
      </c>
      <c r="AH1736">
        <v>8</v>
      </c>
      <c r="AI1736">
        <v>5</v>
      </c>
    </row>
    <row r="1737" spans="1:35" x14ac:dyDescent="0.2">
      <c r="A1737" s="102">
        <v>2464</v>
      </c>
      <c r="B1737">
        <v>1942</v>
      </c>
      <c r="C1737" t="s">
        <v>1303</v>
      </c>
      <c r="D1737" t="s">
        <v>990</v>
      </c>
      <c r="E1737">
        <v>911</v>
      </c>
      <c r="F1737">
        <v>924</v>
      </c>
      <c r="G1737">
        <v>1100</v>
      </c>
      <c r="H1737" t="s">
        <v>981</v>
      </c>
      <c r="I1737">
        <v>4613</v>
      </c>
      <c r="J1737" t="s">
        <v>223</v>
      </c>
      <c r="K1737" t="s">
        <v>1003</v>
      </c>
      <c r="L1737">
        <v>2053</v>
      </c>
      <c r="M1737">
        <v>2016</v>
      </c>
      <c r="N1737">
        <v>500</v>
      </c>
      <c r="O1737" t="s">
        <v>984</v>
      </c>
      <c r="P1737">
        <v>0.70085694570481605</v>
      </c>
      <c r="Q1737">
        <v>0.90905201385520895</v>
      </c>
      <c r="R1737">
        <v>0.35479315504990799</v>
      </c>
      <c r="S1737">
        <v>2.05816378910029E-2</v>
      </c>
      <c r="T1737">
        <v>2.5222712806880399</v>
      </c>
      <c r="U1737">
        <v>2.5222712806880399</v>
      </c>
      <c r="V1737">
        <v>1.86406456504895</v>
      </c>
      <c r="W1737">
        <v>11.59</v>
      </c>
      <c r="X1737">
        <v>0.83</v>
      </c>
      <c r="Y1737">
        <v>170005</v>
      </c>
      <c r="Z1737">
        <v>8095</v>
      </c>
      <c r="AA1737">
        <v>0.39</v>
      </c>
      <c r="AB1737">
        <v>21</v>
      </c>
      <c r="AC1737">
        <v>14</v>
      </c>
      <c r="AD1737">
        <v>7</v>
      </c>
      <c r="AE1737">
        <v>66.67</v>
      </c>
      <c r="AF1737">
        <v>11</v>
      </c>
      <c r="AG1737">
        <v>9</v>
      </c>
      <c r="AH1737">
        <v>5</v>
      </c>
      <c r="AI1737">
        <v>7</v>
      </c>
    </row>
    <row r="1738" spans="1:35" x14ac:dyDescent="0.2">
      <c r="A1738" s="102">
        <v>3477</v>
      </c>
      <c r="B1738">
        <v>4587</v>
      </c>
      <c r="C1738" t="s">
        <v>1635</v>
      </c>
      <c r="D1738" t="s">
        <v>1001</v>
      </c>
      <c r="E1738">
        <v>4405</v>
      </c>
      <c r="F1738">
        <v>4365</v>
      </c>
      <c r="G1738">
        <v>200</v>
      </c>
      <c r="H1738" t="s">
        <v>981</v>
      </c>
      <c r="I1738">
        <v>9716</v>
      </c>
      <c r="J1738" t="s">
        <v>1128</v>
      </c>
      <c r="K1738" t="s">
        <v>993</v>
      </c>
      <c r="L1738">
        <v>868</v>
      </c>
      <c r="M1738">
        <v>867</v>
      </c>
      <c r="N1738">
        <v>1000</v>
      </c>
      <c r="O1738" t="s">
        <v>984</v>
      </c>
      <c r="P1738">
        <v>0.72253834493990798</v>
      </c>
      <c r="Q1738">
        <v>0.88285370933698104</v>
      </c>
      <c r="R1738">
        <v>0.362492293197687</v>
      </c>
      <c r="S1738">
        <v>8.4321362917260195E-2</v>
      </c>
      <c r="T1738">
        <v>0.64569953205411701</v>
      </c>
      <c r="U1738">
        <v>0.64569953205411701</v>
      </c>
      <c r="V1738">
        <v>0.73182329583963301</v>
      </c>
      <c r="W1738">
        <v>6.77</v>
      </c>
      <c r="X1738">
        <v>0.69</v>
      </c>
      <c r="Y1738">
        <v>169924</v>
      </c>
      <c r="Z1738">
        <v>7080</v>
      </c>
      <c r="AA1738">
        <v>0.35</v>
      </c>
      <c r="AB1738">
        <v>24</v>
      </c>
      <c r="AC1738">
        <v>11</v>
      </c>
      <c r="AD1738">
        <v>13</v>
      </c>
      <c r="AE1738">
        <v>45.83</v>
      </c>
      <c r="AF1738">
        <v>7</v>
      </c>
      <c r="AG1738">
        <v>11</v>
      </c>
      <c r="AH1738">
        <v>11</v>
      </c>
      <c r="AI1738">
        <v>2</v>
      </c>
    </row>
    <row r="1739" spans="1:35" x14ac:dyDescent="0.2">
      <c r="A1739" s="102">
        <v>1722</v>
      </c>
      <c r="B1739">
        <v>6724</v>
      </c>
      <c r="C1739" t="s">
        <v>622</v>
      </c>
      <c r="D1739" t="s">
        <v>986</v>
      </c>
      <c r="E1739">
        <v>1100</v>
      </c>
      <c r="F1739">
        <v>1112</v>
      </c>
      <c r="G1739">
        <v>900</v>
      </c>
      <c r="H1739" t="s">
        <v>981</v>
      </c>
      <c r="I1739">
        <v>7181</v>
      </c>
      <c r="J1739" t="s">
        <v>60</v>
      </c>
      <c r="K1739" t="s">
        <v>1111</v>
      </c>
      <c r="L1739">
        <v>1264</v>
      </c>
      <c r="M1739">
        <v>1254</v>
      </c>
      <c r="N1739">
        <v>800</v>
      </c>
      <c r="O1739" t="s">
        <v>984</v>
      </c>
      <c r="P1739">
        <v>0.957521533964937</v>
      </c>
      <c r="Q1739">
        <v>0.92670080059359805</v>
      </c>
      <c r="R1739">
        <v>0.180044976838379</v>
      </c>
      <c r="S1739" s="15">
        <v>8.3899638591575704E-2</v>
      </c>
      <c r="T1739">
        <v>0.403134655244898</v>
      </c>
      <c r="U1739">
        <v>0.403134655244898</v>
      </c>
      <c r="V1739">
        <v>0.200468079195119</v>
      </c>
      <c r="W1739">
        <v>2.38</v>
      </c>
      <c r="X1739">
        <v>0.24</v>
      </c>
      <c r="Y1739">
        <v>169863</v>
      </c>
      <c r="Z1739">
        <v>10616</v>
      </c>
      <c r="AA1739">
        <v>0.41</v>
      </c>
      <c r="AB1739">
        <v>16</v>
      </c>
      <c r="AC1739">
        <v>9</v>
      </c>
      <c r="AD1739">
        <v>7</v>
      </c>
      <c r="AE1739">
        <v>56.25</v>
      </c>
      <c r="AF1739">
        <v>14</v>
      </c>
      <c r="AG1739">
        <v>3</v>
      </c>
      <c r="AH1739">
        <v>3</v>
      </c>
      <c r="AI1739">
        <v>10</v>
      </c>
    </row>
    <row r="1740" spans="1:35" x14ac:dyDescent="0.2">
      <c r="A1740" s="102">
        <v>2767</v>
      </c>
      <c r="B1740">
        <v>1969</v>
      </c>
      <c r="C1740" t="s">
        <v>1254</v>
      </c>
      <c r="D1740" t="s">
        <v>990</v>
      </c>
      <c r="E1740">
        <v>1693</v>
      </c>
      <c r="F1740">
        <v>1678</v>
      </c>
      <c r="G1740">
        <v>500</v>
      </c>
      <c r="H1740" t="s">
        <v>981</v>
      </c>
      <c r="I1740">
        <v>9787</v>
      </c>
      <c r="J1740" t="s">
        <v>1295</v>
      </c>
      <c r="K1740" t="s">
        <v>993</v>
      </c>
      <c r="L1740">
        <v>2879</v>
      </c>
      <c r="M1740">
        <v>2868</v>
      </c>
      <c r="N1740">
        <v>300</v>
      </c>
      <c r="O1740" t="s">
        <v>984</v>
      </c>
      <c r="P1740">
        <v>0.84904233420469699</v>
      </c>
      <c r="Q1740">
        <v>0.90154419106497097</v>
      </c>
      <c r="R1740">
        <v>0.15535526455543</v>
      </c>
      <c r="S1740" s="15">
        <v>9.1358484517143096E-2</v>
      </c>
      <c r="T1740">
        <v>2.6296706465484898</v>
      </c>
      <c r="U1740">
        <v>2.6296706465484898</v>
      </c>
      <c r="V1740">
        <v>2.3730866510845798</v>
      </c>
      <c r="W1740">
        <v>10.14</v>
      </c>
      <c r="X1740">
        <v>2.4900000000000002</v>
      </c>
      <c r="Y1740">
        <v>169667</v>
      </c>
      <c r="Z1740">
        <v>12119</v>
      </c>
      <c r="AA1740">
        <v>0.82</v>
      </c>
      <c r="AB1740">
        <v>14</v>
      </c>
      <c r="AC1740">
        <v>9</v>
      </c>
      <c r="AD1740">
        <v>5</v>
      </c>
      <c r="AE1740">
        <v>64.290000000000006</v>
      </c>
      <c r="AF1740">
        <v>14</v>
      </c>
      <c r="AG1740">
        <v>6</v>
      </c>
      <c r="AH1740">
        <v>3</v>
      </c>
      <c r="AI1740">
        <v>5</v>
      </c>
    </row>
    <row r="1741" spans="1:35" x14ac:dyDescent="0.2">
      <c r="A1741" s="102">
        <v>1908</v>
      </c>
      <c r="B1741">
        <v>3048</v>
      </c>
      <c r="C1741" t="s">
        <v>1226</v>
      </c>
      <c r="D1741" t="s">
        <v>1004</v>
      </c>
      <c r="E1741">
        <v>1026</v>
      </c>
      <c r="F1741">
        <v>1031</v>
      </c>
      <c r="G1741">
        <v>1100</v>
      </c>
      <c r="H1741" t="s">
        <v>981</v>
      </c>
      <c r="I1741">
        <v>5802</v>
      </c>
      <c r="J1741" t="s">
        <v>1150</v>
      </c>
      <c r="K1741" t="s">
        <v>994</v>
      </c>
      <c r="L1741">
        <v>1092.5</v>
      </c>
      <c r="M1741">
        <v>1091.5</v>
      </c>
      <c r="N1741">
        <v>1000</v>
      </c>
      <c r="O1741" t="s">
        <v>984</v>
      </c>
      <c r="P1741">
        <v>0.68800491209844095</v>
      </c>
      <c r="Q1741">
        <v>0.92254700652197297</v>
      </c>
      <c r="R1741">
        <v>0.41141246736533399</v>
      </c>
      <c r="S1741">
        <v>5.1786359614995899E-2</v>
      </c>
      <c r="T1741">
        <v>2.2728558761452802</v>
      </c>
      <c r="U1741">
        <v>2.2728558761452802</v>
      </c>
      <c r="V1741">
        <v>2.2703919075701502</v>
      </c>
      <c r="W1741">
        <v>14.14</v>
      </c>
      <c r="X1741">
        <v>3.9</v>
      </c>
      <c r="Y1741">
        <v>169505</v>
      </c>
      <c r="Z1741">
        <v>9417</v>
      </c>
      <c r="AA1741">
        <v>0.52</v>
      </c>
      <c r="AB1741">
        <v>18</v>
      </c>
      <c r="AC1741">
        <v>12</v>
      </c>
      <c r="AD1741">
        <v>6</v>
      </c>
      <c r="AE1741">
        <v>66.67</v>
      </c>
      <c r="AF1741">
        <v>10</v>
      </c>
      <c r="AG1741">
        <v>10</v>
      </c>
      <c r="AH1741">
        <v>3</v>
      </c>
      <c r="AI1741">
        <v>5</v>
      </c>
    </row>
    <row r="1742" spans="1:35" x14ac:dyDescent="0.2">
      <c r="A1742" s="102">
        <v>3351</v>
      </c>
      <c r="B1742">
        <v>1925</v>
      </c>
      <c r="C1742" t="s">
        <v>1638</v>
      </c>
      <c r="D1742" t="s">
        <v>990</v>
      </c>
      <c r="E1742">
        <v>2390.5</v>
      </c>
      <c r="F1742">
        <v>2416.5</v>
      </c>
      <c r="G1742">
        <v>400</v>
      </c>
      <c r="H1742" t="s">
        <v>984</v>
      </c>
      <c r="I1742">
        <v>5110</v>
      </c>
      <c r="J1742" t="s">
        <v>880</v>
      </c>
      <c r="K1742" t="s">
        <v>1073</v>
      </c>
      <c r="L1742">
        <v>1034</v>
      </c>
      <c r="M1742">
        <v>1029</v>
      </c>
      <c r="N1742">
        <v>900</v>
      </c>
      <c r="O1742" t="s">
        <v>981</v>
      </c>
      <c r="P1742">
        <v>0.929600158147871</v>
      </c>
      <c r="Q1742">
        <v>0.88665213566640599</v>
      </c>
      <c r="R1742">
        <v>2.1860279550828801E-3</v>
      </c>
      <c r="S1742">
        <v>7.5356114844017302E-2</v>
      </c>
      <c r="T1742">
        <v>-2.6895790708846099</v>
      </c>
      <c r="U1742">
        <v>2.6895790708846099</v>
      </c>
      <c r="V1742">
        <v>2.9091056042667902</v>
      </c>
      <c r="W1742">
        <v>-14.47</v>
      </c>
      <c r="X1742">
        <v>4.1900000000000004</v>
      </c>
      <c r="Y1742">
        <v>169219</v>
      </c>
      <c r="Z1742">
        <v>13017</v>
      </c>
      <c r="AA1742">
        <v>0.71</v>
      </c>
      <c r="AB1742">
        <v>13</v>
      </c>
      <c r="AC1742">
        <v>8</v>
      </c>
      <c r="AD1742">
        <v>5</v>
      </c>
      <c r="AE1742">
        <v>61.54</v>
      </c>
      <c r="AF1742">
        <v>12</v>
      </c>
      <c r="AG1742">
        <v>4</v>
      </c>
      <c r="AH1742">
        <v>3</v>
      </c>
      <c r="AI1742">
        <v>6</v>
      </c>
    </row>
    <row r="1743" spans="1:35" x14ac:dyDescent="0.2">
      <c r="A1743" s="102">
        <v>1039</v>
      </c>
      <c r="B1743">
        <v>4114</v>
      </c>
      <c r="C1743" t="s">
        <v>1088</v>
      </c>
      <c r="D1743" t="s">
        <v>1003</v>
      </c>
      <c r="E1743">
        <v>5540</v>
      </c>
      <c r="F1743">
        <v>5430</v>
      </c>
      <c r="G1743">
        <v>200</v>
      </c>
      <c r="H1743" t="s">
        <v>981</v>
      </c>
      <c r="I1743">
        <v>6269</v>
      </c>
      <c r="J1743" t="s">
        <v>1289</v>
      </c>
      <c r="K1743" t="s">
        <v>992</v>
      </c>
      <c r="L1743">
        <v>1396</v>
      </c>
      <c r="M1743">
        <v>1405</v>
      </c>
      <c r="N1743">
        <v>800</v>
      </c>
      <c r="O1743" t="s">
        <v>984</v>
      </c>
      <c r="P1743">
        <v>0.85454397329022902</v>
      </c>
      <c r="Q1743">
        <v>0.94024073624612603</v>
      </c>
      <c r="R1743">
        <v>6.2386439598181701E-4</v>
      </c>
      <c r="S1743">
        <v>3.09979235254801E-3</v>
      </c>
      <c r="T1743">
        <v>1.1027646164521201</v>
      </c>
      <c r="U1743">
        <v>1.1027646164521201</v>
      </c>
      <c r="V1743">
        <v>1.3667048038707701</v>
      </c>
      <c r="W1743">
        <v>13.22</v>
      </c>
      <c r="X1743">
        <v>3.5</v>
      </c>
      <c r="Y1743">
        <v>169161</v>
      </c>
      <c r="Z1743">
        <v>16916</v>
      </c>
      <c r="AA1743">
        <v>0.69</v>
      </c>
      <c r="AB1743">
        <v>10</v>
      </c>
      <c r="AC1743">
        <v>5</v>
      </c>
      <c r="AD1743">
        <v>5</v>
      </c>
      <c r="AE1743">
        <v>50</v>
      </c>
      <c r="AF1743">
        <v>7</v>
      </c>
      <c r="AG1743">
        <v>5</v>
      </c>
      <c r="AH1743">
        <v>4</v>
      </c>
      <c r="AI1743">
        <v>1</v>
      </c>
    </row>
    <row r="1744" spans="1:35" x14ac:dyDescent="0.2">
      <c r="A1744" s="102">
        <v>839</v>
      </c>
      <c r="B1744">
        <v>7164</v>
      </c>
      <c r="C1744" t="s">
        <v>1136</v>
      </c>
      <c r="D1744" t="s">
        <v>987</v>
      </c>
      <c r="E1744">
        <v>3500</v>
      </c>
      <c r="F1744">
        <v>3520</v>
      </c>
      <c r="G1744">
        <v>300</v>
      </c>
      <c r="H1744" t="s">
        <v>981</v>
      </c>
      <c r="I1744">
        <v>8304</v>
      </c>
      <c r="J1744" t="s">
        <v>1235</v>
      </c>
      <c r="K1744" t="s">
        <v>1024</v>
      </c>
      <c r="L1744">
        <v>1760</v>
      </c>
      <c r="M1744">
        <v>1783</v>
      </c>
      <c r="N1744">
        <v>600</v>
      </c>
      <c r="O1744" t="s">
        <v>984</v>
      </c>
      <c r="P1744">
        <v>0.91197935480060499</v>
      </c>
      <c r="Q1744">
        <v>0.94511448946080001</v>
      </c>
      <c r="R1744">
        <v>3.7450087604224802E-2</v>
      </c>
      <c r="S1744">
        <v>1.2410168910208001E-3</v>
      </c>
      <c r="T1744">
        <v>3.66989152153708</v>
      </c>
      <c r="U1744">
        <v>3.66989152153708</v>
      </c>
      <c r="V1744">
        <v>3.7284076448079202</v>
      </c>
      <c r="W1744">
        <v>20.21</v>
      </c>
      <c r="X1744">
        <v>1.31</v>
      </c>
      <c r="Y1744">
        <v>169034</v>
      </c>
      <c r="Z1744">
        <v>16903</v>
      </c>
      <c r="AA1744">
        <v>0.99</v>
      </c>
      <c r="AB1744">
        <v>10</v>
      </c>
      <c r="AC1744">
        <v>5</v>
      </c>
      <c r="AD1744">
        <v>5</v>
      </c>
      <c r="AE1744">
        <v>50</v>
      </c>
      <c r="AF1744">
        <v>10</v>
      </c>
      <c r="AG1744">
        <v>5</v>
      </c>
      <c r="AH1744">
        <v>1</v>
      </c>
      <c r="AI1744">
        <v>4</v>
      </c>
    </row>
    <row r="1745" spans="1:35" x14ac:dyDescent="0.2">
      <c r="A1745" s="102">
        <v>2938</v>
      </c>
      <c r="B1745">
        <v>1925</v>
      </c>
      <c r="C1745" t="s">
        <v>1638</v>
      </c>
      <c r="D1745" t="s">
        <v>990</v>
      </c>
      <c r="E1745">
        <v>2390.5</v>
      </c>
      <c r="F1745">
        <v>2416.5</v>
      </c>
      <c r="G1745">
        <v>400</v>
      </c>
      <c r="H1745" t="s">
        <v>984</v>
      </c>
      <c r="I1745">
        <v>5101</v>
      </c>
      <c r="J1745" t="s">
        <v>1395</v>
      </c>
      <c r="K1745" t="s">
        <v>1073</v>
      </c>
      <c r="L1745">
        <v>1406</v>
      </c>
      <c r="M1745">
        <v>1422</v>
      </c>
      <c r="N1745">
        <v>700</v>
      </c>
      <c r="O1745" t="s">
        <v>981</v>
      </c>
      <c r="P1745">
        <v>0.90016471411850296</v>
      </c>
      <c r="Q1745">
        <v>0.89730151183133799</v>
      </c>
      <c r="R1745">
        <v>0.116533704713394</v>
      </c>
      <c r="S1745">
        <v>7.9843218116767797E-2</v>
      </c>
      <c r="T1745">
        <v>-1.3403905713451201</v>
      </c>
      <c r="U1745">
        <v>1.3403905713451201</v>
      </c>
      <c r="V1745">
        <v>1.2139735806922101</v>
      </c>
      <c r="W1745">
        <v>-10.38</v>
      </c>
      <c r="X1745">
        <v>2.98</v>
      </c>
      <c r="Y1745">
        <v>168999</v>
      </c>
      <c r="Z1745">
        <v>13000</v>
      </c>
      <c r="AA1745">
        <v>0.67</v>
      </c>
      <c r="AB1745">
        <v>13</v>
      </c>
      <c r="AC1745">
        <v>8</v>
      </c>
      <c r="AD1745">
        <v>5</v>
      </c>
      <c r="AE1745">
        <v>61.54</v>
      </c>
      <c r="AF1745">
        <v>12</v>
      </c>
      <c r="AG1745">
        <v>6</v>
      </c>
      <c r="AH1745">
        <v>3</v>
      </c>
      <c r="AI1745">
        <v>4</v>
      </c>
    </row>
    <row r="1746" spans="1:35" x14ac:dyDescent="0.2">
      <c r="A1746" s="102">
        <v>1885</v>
      </c>
      <c r="B1746">
        <v>1963</v>
      </c>
      <c r="C1746" t="s">
        <v>1171</v>
      </c>
      <c r="D1746" t="s">
        <v>990</v>
      </c>
      <c r="E1746">
        <v>1026</v>
      </c>
      <c r="F1746">
        <v>1018</v>
      </c>
      <c r="G1746">
        <v>1000</v>
      </c>
      <c r="H1746" t="s">
        <v>984</v>
      </c>
      <c r="I1746">
        <v>4091</v>
      </c>
      <c r="J1746" t="s">
        <v>1469</v>
      </c>
      <c r="K1746" t="s">
        <v>1003</v>
      </c>
      <c r="L1746">
        <v>1787</v>
      </c>
      <c r="M1746">
        <v>1764</v>
      </c>
      <c r="N1746">
        <v>600</v>
      </c>
      <c r="O1746" t="s">
        <v>981</v>
      </c>
      <c r="P1746">
        <v>0.93311377158675401</v>
      </c>
      <c r="Q1746">
        <v>0.92309106309562095</v>
      </c>
      <c r="R1746">
        <v>5.6656645310879401E-3</v>
      </c>
      <c r="S1746">
        <v>2.67345782468855E-2</v>
      </c>
      <c r="T1746">
        <v>-0.93643500258278201</v>
      </c>
      <c r="U1746">
        <v>0.93643500258278201</v>
      </c>
      <c r="V1746">
        <v>1.12055166672968</v>
      </c>
      <c r="W1746">
        <v>-8.41</v>
      </c>
      <c r="X1746">
        <v>3.82</v>
      </c>
      <c r="Y1746">
        <v>168972</v>
      </c>
      <c r="Z1746">
        <v>8046</v>
      </c>
      <c r="AA1746">
        <v>0.34</v>
      </c>
      <c r="AB1746">
        <v>21</v>
      </c>
      <c r="AC1746">
        <v>9</v>
      </c>
      <c r="AD1746">
        <v>12</v>
      </c>
      <c r="AE1746">
        <v>42.86</v>
      </c>
      <c r="AF1746">
        <v>8</v>
      </c>
      <c r="AG1746">
        <v>9</v>
      </c>
      <c r="AH1746">
        <v>7</v>
      </c>
      <c r="AI1746">
        <v>5</v>
      </c>
    </row>
    <row r="1747" spans="1:35" x14ac:dyDescent="0.2">
      <c r="A1747" s="102">
        <v>3258</v>
      </c>
      <c r="B1747">
        <v>4045</v>
      </c>
      <c r="C1747" t="s">
        <v>1228</v>
      </c>
      <c r="D1747" t="s">
        <v>1003</v>
      </c>
      <c r="E1747">
        <v>994</v>
      </c>
      <c r="F1747">
        <v>981</v>
      </c>
      <c r="G1747">
        <v>600</v>
      </c>
      <c r="H1747" t="s">
        <v>984</v>
      </c>
      <c r="I1747">
        <v>4507</v>
      </c>
      <c r="J1747" t="s">
        <v>1322</v>
      </c>
      <c r="K1747" t="s">
        <v>1001</v>
      </c>
      <c r="L1747">
        <v>5647</v>
      </c>
      <c r="M1747">
        <v>5623</v>
      </c>
      <c r="N1747">
        <v>100</v>
      </c>
      <c r="O1747" t="s">
        <v>981</v>
      </c>
      <c r="P1747">
        <v>0.89318184576079895</v>
      </c>
      <c r="Q1747">
        <v>0.88932605861429503</v>
      </c>
      <c r="R1747">
        <v>0.46102077682894399</v>
      </c>
      <c r="S1747">
        <v>3.7530534851960902E-2</v>
      </c>
      <c r="T1747">
        <v>-0.58334774341165696</v>
      </c>
      <c r="U1747">
        <v>0.58334774341165696</v>
      </c>
      <c r="V1747">
        <v>0.83219944951164304</v>
      </c>
      <c r="W1747">
        <v>-3.22</v>
      </c>
      <c r="X1747">
        <v>4.68</v>
      </c>
      <c r="Y1747">
        <v>168867</v>
      </c>
      <c r="Z1747">
        <v>10554</v>
      </c>
      <c r="AA1747">
        <v>0.51</v>
      </c>
      <c r="AB1747">
        <v>16</v>
      </c>
      <c r="AC1747">
        <v>11</v>
      </c>
      <c r="AD1747">
        <v>5</v>
      </c>
      <c r="AE1747">
        <v>68.75</v>
      </c>
      <c r="AF1747">
        <v>12</v>
      </c>
      <c r="AG1747">
        <v>8</v>
      </c>
      <c r="AH1747">
        <v>5</v>
      </c>
      <c r="AI1747">
        <v>3</v>
      </c>
    </row>
    <row r="1748" spans="1:35" x14ac:dyDescent="0.2">
      <c r="A1748" s="102">
        <v>3256</v>
      </c>
      <c r="B1748">
        <v>3048</v>
      </c>
      <c r="C1748" t="s">
        <v>1226</v>
      </c>
      <c r="D1748" t="s">
        <v>1004</v>
      </c>
      <c r="E1748">
        <v>1026</v>
      </c>
      <c r="F1748">
        <v>1031</v>
      </c>
      <c r="G1748">
        <v>500</v>
      </c>
      <c r="H1748" t="s">
        <v>981</v>
      </c>
      <c r="I1748">
        <v>4507</v>
      </c>
      <c r="J1748" t="s">
        <v>1322</v>
      </c>
      <c r="K1748" t="s">
        <v>1001</v>
      </c>
      <c r="L1748">
        <v>5647</v>
      </c>
      <c r="M1748">
        <v>5623</v>
      </c>
      <c r="N1748">
        <v>100</v>
      </c>
      <c r="O1748" t="s">
        <v>984</v>
      </c>
      <c r="P1748">
        <v>0.81104292505720399</v>
      </c>
      <c r="Q1748">
        <v>0.88945709101659098</v>
      </c>
      <c r="R1748">
        <v>0.13102742159297201</v>
      </c>
      <c r="S1748">
        <v>1.18736897860089E-2</v>
      </c>
      <c r="T1748">
        <v>1.2757578797845299</v>
      </c>
      <c r="U1748">
        <v>1.2757578797845299</v>
      </c>
      <c r="V1748">
        <v>0.73744093380118603</v>
      </c>
      <c r="W1748">
        <v>7.21</v>
      </c>
      <c r="X1748">
        <v>8.32</v>
      </c>
      <c r="Y1748">
        <v>168776</v>
      </c>
      <c r="Z1748">
        <v>10548</v>
      </c>
      <c r="AA1748">
        <v>0.52</v>
      </c>
      <c r="AB1748">
        <v>16</v>
      </c>
      <c r="AC1748">
        <v>10</v>
      </c>
      <c r="AD1748">
        <v>6</v>
      </c>
      <c r="AE1748">
        <v>62.5</v>
      </c>
      <c r="AF1748">
        <v>12</v>
      </c>
      <c r="AG1748">
        <v>8</v>
      </c>
      <c r="AH1748">
        <v>3</v>
      </c>
      <c r="AI1748">
        <v>5</v>
      </c>
    </row>
    <row r="1749" spans="1:35" x14ac:dyDescent="0.2">
      <c r="A1749" s="102">
        <v>4103</v>
      </c>
      <c r="B1749">
        <v>6028</v>
      </c>
      <c r="C1749" t="s">
        <v>469</v>
      </c>
      <c r="D1749" t="s">
        <v>993</v>
      </c>
      <c r="E1749">
        <v>6150</v>
      </c>
      <c r="F1749">
        <v>6230</v>
      </c>
      <c r="G1749">
        <v>100</v>
      </c>
      <c r="H1749" t="s">
        <v>981</v>
      </c>
      <c r="I1749">
        <v>8060</v>
      </c>
      <c r="J1749" t="s">
        <v>844</v>
      </c>
      <c r="K1749" t="s">
        <v>988</v>
      </c>
      <c r="L1749">
        <v>2115</v>
      </c>
      <c r="M1749">
        <v>2092</v>
      </c>
      <c r="N1749">
        <v>300</v>
      </c>
      <c r="O1749" t="s">
        <v>984</v>
      </c>
      <c r="P1749">
        <v>0.84376636878688405</v>
      </c>
      <c r="Q1749">
        <v>0.86156412979771602</v>
      </c>
      <c r="R1749">
        <v>0.28250886078869503</v>
      </c>
      <c r="S1749">
        <v>9.3480757983111507E-2</v>
      </c>
      <c r="T1749">
        <v>1.45239986465008</v>
      </c>
      <c r="U1749">
        <v>1.45239986465008</v>
      </c>
      <c r="V1749">
        <v>1.3650195476839999</v>
      </c>
      <c r="W1749">
        <v>12.79</v>
      </c>
      <c r="X1749">
        <v>0.74</v>
      </c>
      <c r="Y1749">
        <v>168770</v>
      </c>
      <c r="Z1749">
        <v>9376</v>
      </c>
      <c r="AA1749">
        <v>0.64</v>
      </c>
      <c r="AB1749">
        <v>18</v>
      </c>
      <c r="AC1749">
        <v>11</v>
      </c>
      <c r="AD1749">
        <v>7</v>
      </c>
      <c r="AE1749">
        <v>61.11</v>
      </c>
      <c r="AF1749">
        <v>10</v>
      </c>
      <c r="AG1749">
        <v>9</v>
      </c>
      <c r="AH1749">
        <v>6</v>
      </c>
      <c r="AI1749">
        <v>3</v>
      </c>
    </row>
    <row r="1750" spans="1:35" x14ac:dyDescent="0.2">
      <c r="A1750" s="102">
        <v>861</v>
      </c>
      <c r="B1750">
        <v>2327</v>
      </c>
      <c r="C1750" t="s">
        <v>1284</v>
      </c>
      <c r="D1750" t="s">
        <v>983</v>
      </c>
      <c r="E1750">
        <v>2748</v>
      </c>
      <c r="F1750">
        <v>2730</v>
      </c>
      <c r="G1750">
        <v>300</v>
      </c>
      <c r="H1750" t="s">
        <v>984</v>
      </c>
      <c r="I1750">
        <v>6902</v>
      </c>
      <c r="J1750" t="s">
        <v>628</v>
      </c>
      <c r="K1750" t="s">
        <v>996</v>
      </c>
      <c r="L1750">
        <v>3745</v>
      </c>
      <c r="M1750">
        <v>3760</v>
      </c>
      <c r="N1750">
        <v>200</v>
      </c>
      <c r="O1750" t="s">
        <v>981</v>
      </c>
      <c r="P1750">
        <v>0.93032687789165702</v>
      </c>
      <c r="Q1750">
        <v>0.94450880509350599</v>
      </c>
      <c r="R1750">
        <v>0.14935710745675099</v>
      </c>
      <c r="S1750">
        <v>1.54521895052861E-4</v>
      </c>
      <c r="T1750">
        <v>-0.50011210156808505</v>
      </c>
      <c r="U1750">
        <v>0.50011210156808505</v>
      </c>
      <c r="V1750">
        <v>0.71877739142799502</v>
      </c>
      <c r="W1750">
        <v>-1.65</v>
      </c>
      <c r="X1750">
        <v>8.91</v>
      </c>
      <c r="Y1750">
        <v>168621</v>
      </c>
      <c r="Z1750">
        <v>14052</v>
      </c>
      <c r="AA1750">
        <v>0.44</v>
      </c>
      <c r="AB1750">
        <v>12</v>
      </c>
      <c r="AC1750">
        <v>8</v>
      </c>
      <c r="AD1750">
        <v>4</v>
      </c>
      <c r="AE1750">
        <v>66.67</v>
      </c>
      <c r="AF1750">
        <v>8</v>
      </c>
      <c r="AG1750">
        <v>7</v>
      </c>
      <c r="AH1750">
        <v>2</v>
      </c>
      <c r="AI1750">
        <v>3</v>
      </c>
    </row>
    <row r="1751" spans="1:35" x14ac:dyDescent="0.2">
      <c r="A1751" s="102">
        <v>4265</v>
      </c>
      <c r="B1751">
        <v>1963</v>
      </c>
      <c r="C1751" t="s">
        <v>1171</v>
      </c>
      <c r="D1751" t="s">
        <v>990</v>
      </c>
      <c r="E1751">
        <v>1026</v>
      </c>
      <c r="F1751">
        <v>1018</v>
      </c>
      <c r="G1751">
        <v>600</v>
      </c>
      <c r="H1751" t="s">
        <v>984</v>
      </c>
      <c r="I1751">
        <v>6028</v>
      </c>
      <c r="J1751" t="s">
        <v>469</v>
      </c>
      <c r="K1751" t="s">
        <v>993</v>
      </c>
      <c r="L1751">
        <v>6150</v>
      </c>
      <c r="M1751">
        <v>6230</v>
      </c>
      <c r="N1751">
        <v>100</v>
      </c>
      <c r="O1751" t="s">
        <v>981</v>
      </c>
      <c r="P1751">
        <v>0.86600608430994497</v>
      </c>
      <c r="Q1751">
        <v>0.85485159869369398</v>
      </c>
      <c r="R1751">
        <v>0.25603769790140002</v>
      </c>
      <c r="S1751">
        <v>5.2024324379235098E-2</v>
      </c>
      <c r="T1751">
        <v>-1.6617536616234401</v>
      </c>
      <c r="U1751">
        <v>1.6617536616234401</v>
      </c>
      <c r="V1751">
        <v>1.6415368422311301</v>
      </c>
      <c r="W1751">
        <v>-18.75</v>
      </c>
      <c r="X1751">
        <v>1.96</v>
      </c>
      <c r="Y1751">
        <v>168480</v>
      </c>
      <c r="Z1751">
        <v>12960</v>
      </c>
      <c r="AA1751">
        <v>0.56000000000000005</v>
      </c>
      <c r="AB1751">
        <v>13</v>
      </c>
      <c r="AC1751">
        <v>7</v>
      </c>
      <c r="AD1751">
        <v>6</v>
      </c>
      <c r="AE1751">
        <v>53.85</v>
      </c>
      <c r="AF1751">
        <v>8</v>
      </c>
      <c r="AG1751">
        <v>7</v>
      </c>
      <c r="AH1751">
        <v>6</v>
      </c>
      <c r="AI1751">
        <v>0</v>
      </c>
    </row>
    <row r="1752" spans="1:35" x14ac:dyDescent="0.2">
      <c r="A1752" s="102">
        <v>1569</v>
      </c>
      <c r="B1752">
        <v>4634</v>
      </c>
      <c r="C1752" t="s">
        <v>62</v>
      </c>
      <c r="D1752" t="s">
        <v>1003</v>
      </c>
      <c r="E1752">
        <v>1920</v>
      </c>
      <c r="F1752">
        <v>1921</v>
      </c>
      <c r="G1752">
        <v>500</v>
      </c>
      <c r="H1752" t="s">
        <v>984</v>
      </c>
      <c r="I1752">
        <v>7313</v>
      </c>
      <c r="J1752" t="s">
        <v>937</v>
      </c>
      <c r="K1752" t="s">
        <v>996</v>
      </c>
      <c r="L1752">
        <v>2788</v>
      </c>
      <c r="M1752">
        <v>2898</v>
      </c>
      <c r="N1752">
        <v>300</v>
      </c>
      <c r="O1752" t="s">
        <v>981</v>
      </c>
      <c r="P1752">
        <v>0.82207670758169404</v>
      </c>
      <c r="Q1752">
        <v>0.92962934967118904</v>
      </c>
      <c r="R1752">
        <v>0.25950869780635</v>
      </c>
      <c r="S1752">
        <v>1.53146449125241E-2</v>
      </c>
      <c r="T1752">
        <v>-2.57909616323977</v>
      </c>
      <c r="U1752">
        <v>2.57909616323977</v>
      </c>
      <c r="V1752">
        <v>1.7686948324498799</v>
      </c>
      <c r="W1752">
        <v>-15.17</v>
      </c>
      <c r="X1752">
        <v>10.48</v>
      </c>
      <c r="Y1752">
        <v>168323</v>
      </c>
      <c r="Z1752">
        <v>14027</v>
      </c>
      <c r="AA1752">
        <v>0.79</v>
      </c>
      <c r="AB1752">
        <v>12</v>
      </c>
      <c r="AC1752">
        <v>9</v>
      </c>
      <c r="AD1752">
        <v>3</v>
      </c>
      <c r="AE1752">
        <v>75</v>
      </c>
      <c r="AF1752">
        <v>13</v>
      </c>
      <c r="AG1752">
        <v>4</v>
      </c>
      <c r="AH1752">
        <v>1</v>
      </c>
      <c r="AI1752">
        <v>7</v>
      </c>
    </row>
    <row r="1753" spans="1:35" x14ac:dyDescent="0.2">
      <c r="A1753" s="102">
        <v>1277</v>
      </c>
      <c r="B1753">
        <v>1417</v>
      </c>
      <c r="C1753" t="s">
        <v>1641</v>
      </c>
      <c r="D1753" t="s">
        <v>990</v>
      </c>
      <c r="E1753">
        <v>1485</v>
      </c>
      <c r="F1753">
        <v>1486</v>
      </c>
      <c r="G1753">
        <v>700</v>
      </c>
      <c r="H1753" t="s">
        <v>981</v>
      </c>
      <c r="I1753">
        <v>4005</v>
      </c>
      <c r="J1753" t="s">
        <v>1166</v>
      </c>
      <c r="K1753" t="s">
        <v>1003</v>
      </c>
      <c r="L1753">
        <v>328</v>
      </c>
      <c r="M1753">
        <v>314</v>
      </c>
      <c r="N1753">
        <v>3300</v>
      </c>
      <c r="O1753" t="s">
        <v>984</v>
      </c>
      <c r="P1753">
        <v>0.76370553268021102</v>
      </c>
      <c r="Q1753">
        <v>0.93549119572804995</v>
      </c>
      <c r="R1753">
        <v>6.7898075935549598E-2</v>
      </c>
      <c r="S1753">
        <v>2.36645013655531E-3</v>
      </c>
      <c r="T1753">
        <v>2.0058002188218902</v>
      </c>
      <c r="U1753">
        <v>2.0058002188218902</v>
      </c>
      <c r="V1753">
        <v>1.58003893869971</v>
      </c>
      <c r="W1753">
        <v>16.149999999999999</v>
      </c>
      <c r="X1753">
        <v>0.38</v>
      </c>
      <c r="Y1753">
        <v>168241</v>
      </c>
      <c r="Z1753">
        <v>7647</v>
      </c>
      <c r="AA1753">
        <v>0.37</v>
      </c>
      <c r="AB1753">
        <v>22</v>
      </c>
      <c r="AC1753">
        <v>13</v>
      </c>
      <c r="AD1753">
        <v>9</v>
      </c>
      <c r="AE1753">
        <v>59.09</v>
      </c>
      <c r="AF1753">
        <v>10</v>
      </c>
      <c r="AG1753">
        <v>10</v>
      </c>
      <c r="AH1753">
        <v>7</v>
      </c>
      <c r="AI1753">
        <v>5</v>
      </c>
    </row>
    <row r="1754" spans="1:35" x14ac:dyDescent="0.2">
      <c r="A1754" s="102">
        <v>1166</v>
      </c>
      <c r="B1754">
        <v>3076</v>
      </c>
      <c r="C1754" t="s">
        <v>1227</v>
      </c>
      <c r="D1754" t="s">
        <v>988</v>
      </c>
      <c r="E1754">
        <v>1298</v>
      </c>
      <c r="F1754">
        <v>1320</v>
      </c>
      <c r="G1754">
        <v>700</v>
      </c>
      <c r="H1754" t="s">
        <v>984</v>
      </c>
      <c r="I1754">
        <v>6592</v>
      </c>
      <c r="J1754" t="s">
        <v>1153</v>
      </c>
      <c r="K1754" t="s">
        <v>986</v>
      </c>
      <c r="L1754">
        <v>3160</v>
      </c>
      <c r="M1754">
        <v>3160</v>
      </c>
      <c r="N1754">
        <v>300</v>
      </c>
      <c r="O1754" t="s">
        <v>981</v>
      </c>
      <c r="P1754">
        <v>0.946413547616616</v>
      </c>
      <c r="Q1754">
        <v>0.93765394059219598</v>
      </c>
      <c r="R1754">
        <v>0.44134614906348901</v>
      </c>
      <c r="S1754">
        <v>3.5728353555568401E-2</v>
      </c>
      <c r="T1754">
        <v>-0.121831431933446</v>
      </c>
      <c r="U1754">
        <v>0.121831431933446</v>
      </c>
      <c r="V1754">
        <v>0.51453262987595405</v>
      </c>
      <c r="W1754">
        <v>-0.79</v>
      </c>
      <c r="X1754">
        <v>2.5299999999999998</v>
      </c>
      <c r="Y1754">
        <v>168185</v>
      </c>
      <c r="Z1754">
        <v>15290</v>
      </c>
      <c r="AA1754">
        <v>0.85</v>
      </c>
      <c r="AB1754">
        <v>11</v>
      </c>
      <c r="AC1754">
        <v>6</v>
      </c>
      <c r="AD1754">
        <v>5</v>
      </c>
      <c r="AE1754">
        <v>54.55</v>
      </c>
      <c r="AF1754">
        <v>10</v>
      </c>
      <c r="AG1754">
        <v>5</v>
      </c>
      <c r="AH1754">
        <v>3</v>
      </c>
      <c r="AI1754">
        <v>3</v>
      </c>
    </row>
    <row r="1755" spans="1:35" x14ac:dyDescent="0.2">
      <c r="A1755" s="102">
        <v>4363</v>
      </c>
      <c r="B1755">
        <v>3563</v>
      </c>
      <c r="C1755" t="s">
        <v>1129</v>
      </c>
      <c r="D1755" t="s">
        <v>1004</v>
      </c>
      <c r="E1755">
        <v>2025</v>
      </c>
      <c r="F1755">
        <v>1998</v>
      </c>
      <c r="G1755">
        <v>500</v>
      </c>
      <c r="H1755" t="s">
        <v>981</v>
      </c>
      <c r="I1755">
        <v>9759</v>
      </c>
      <c r="J1755" t="s">
        <v>400</v>
      </c>
      <c r="K1755" t="s">
        <v>983</v>
      </c>
      <c r="L1755">
        <v>1600</v>
      </c>
      <c r="M1755">
        <v>1602</v>
      </c>
      <c r="N1755">
        <v>600</v>
      </c>
      <c r="O1755" t="s">
        <v>984</v>
      </c>
      <c r="P1755">
        <v>0.89178255896318503</v>
      </c>
      <c r="Q1755">
        <v>0.85102443361503499</v>
      </c>
      <c r="R1755">
        <v>3.8472930286812101E-3</v>
      </c>
      <c r="S1755">
        <v>2.53970885817945E-2</v>
      </c>
      <c r="T1755">
        <v>0.85576214225689096</v>
      </c>
      <c r="U1755">
        <v>0.85576214225689096</v>
      </c>
      <c r="V1755">
        <v>0.86878038849342898</v>
      </c>
      <c r="W1755">
        <v>6.61</v>
      </c>
      <c r="X1755">
        <v>3.78</v>
      </c>
      <c r="Y1755">
        <v>168118</v>
      </c>
      <c r="Z1755">
        <v>8406</v>
      </c>
      <c r="AA1755">
        <v>0.35</v>
      </c>
      <c r="AB1755">
        <v>20</v>
      </c>
      <c r="AC1755">
        <v>11</v>
      </c>
      <c r="AD1755">
        <v>9</v>
      </c>
      <c r="AE1755">
        <v>55</v>
      </c>
      <c r="AF1755">
        <v>12</v>
      </c>
      <c r="AG1755">
        <v>9</v>
      </c>
      <c r="AH1755">
        <v>8</v>
      </c>
      <c r="AI1755">
        <v>3</v>
      </c>
    </row>
    <row r="1756" spans="1:35" x14ac:dyDescent="0.2">
      <c r="A1756" s="102">
        <v>812</v>
      </c>
      <c r="B1756">
        <v>8795</v>
      </c>
      <c r="C1756" t="s">
        <v>1178</v>
      </c>
      <c r="D1756" t="s">
        <v>1111</v>
      </c>
      <c r="E1756">
        <v>807</v>
      </c>
      <c r="F1756">
        <v>834</v>
      </c>
      <c r="G1756">
        <v>1200</v>
      </c>
      <c r="H1756" t="s">
        <v>984</v>
      </c>
      <c r="I1756">
        <v>9101</v>
      </c>
      <c r="J1756" t="s">
        <v>739</v>
      </c>
      <c r="K1756" t="s">
        <v>1165</v>
      </c>
      <c r="L1756">
        <v>1392</v>
      </c>
      <c r="M1756">
        <v>1404</v>
      </c>
      <c r="N1756">
        <v>700</v>
      </c>
      <c r="O1756" t="s">
        <v>981</v>
      </c>
      <c r="P1756">
        <v>0.91741423644539699</v>
      </c>
      <c r="Q1756">
        <v>0.94549420974925602</v>
      </c>
      <c r="R1756">
        <v>6.8339353086564998E-3</v>
      </c>
      <c r="S1756">
        <v>5.0485372163316902E-2</v>
      </c>
      <c r="T1756">
        <v>-1.9253310144379301</v>
      </c>
      <c r="U1756">
        <v>1.9253310144379301</v>
      </c>
      <c r="V1756">
        <v>1.9281455035944699</v>
      </c>
      <c r="W1756">
        <v>-11.49</v>
      </c>
      <c r="X1756">
        <v>1.83</v>
      </c>
      <c r="Y1756">
        <v>168018</v>
      </c>
      <c r="Z1756">
        <v>8001</v>
      </c>
      <c r="AA1756">
        <v>0.43</v>
      </c>
      <c r="AB1756">
        <v>21</v>
      </c>
      <c r="AC1756">
        <v>14</v>
      </c>
      <c r="AD1756">
        <v>7</v>
      </c>
      <c r="AE1756">
        <v>66.67</v>
      </c>
      <c r="AF1756">
        <v>12</v>
      </c>
      <c r="AG1756">
        <v>7</v>
      </c>
      <c r="AH1756">
        <v>5</v>
      </c>
      <c r="AI1756">
        <v>9</v>
      </c>
    </row>
    <row r="1757" spans="1:35" x14ac:dyDescent="0.2">
      <c r="A1757" s="102">
        <v>61</v>
      </c>
      <c r="B1757">
        <v>2502</v>
      </c>
      <c r="C1757" t="s">
        <v>1636</v>
      </c>
      <c r="D1757" t="s">
        <v>1006</v>
      </c>
      <c r="E1757">
        <v>3700</v>
      </c>
      <c r="F1757">
        <v>3709</v>
      </c>
      <c r="G1757">
        <v>200</v>
      </c>
      <c r="H1757" t="s">
        <v>981</v>
      </c>
      <c r="I1757">
        <v>9024</v>
      </c>
      <c r="J1757" t="s">
        <v>1642</v>
      </c>
      <c r="K1757" t="s">
        <v>1065</v>
      </c>
      <c r="L1757">
        <v>1272</v>
      </c>
      <c r="M1757">
        <v>1295</v>
      </c>
      <c r="N1757">
        <v>600</v>
      </c>
      <c r="O1757" t="s">
        <v>984</v>
      </c>
      <c r="P1757">
        <v>0.94851515338274095</v>
      </c>
      <c r="Q1757">
        <v>0.97439141462825996</v>
      </c>
      <c r="R1757">
        <v>0.24968285592647799</v>
      </c>
      <c r="S1757">
        <v>9.57094806945743E-2</v>
      </c>
      <c r="T1757">
        <v>0.21279913853193799</v>
      </c>
      <c r="U1757">
        <v>0.21279913853193799</v>
      </c>
      <c r="V1757">
        <v>0.39716907419756098</v>
      </c>
      <c r="W1757">
        <v>0.76</v>
      </c>
      <c r="X1757">
        <v>4.75</v>
      </c>
      <c r="Y1757">
        <v>168004</v>
      </c>
      <c r="Z1757">
        <v>10500</v>
      </c>
      <c r="AA1757">
        <v>0.8</v>
      </c>
      <c r="AB1757">
        <v>16</v>
      </c>
      <c r="AC1757">
        <v>11</v>
      </c>
      <c r="AD1757">
        <v>5</v>
      </c>
      <c r="AE1757">
        <v>68.75</v>
      </c>
      <c r="AF1757">
        <v>13</v>
      </c>
      <c r="AG1757">
        <v>4</v>
      </c>
      <c r="AH1757">
        <v>2</v>
      </c>
      <c r="AI1757">
        <v>10</v>
      </c>
    </row>
    <row r="1758" spans="1:35" x14ac:dyDescent="0.2">
      <c r="A1758" s="102">
        <v>4088</v>
      </c>
      <c r="B1758">
        <v>2503</v>
      </c>
      <c r="C1758" t="s">
        <v>1491</v>
      </c>
      <c r="D1758" t="s">
        <v>1006</v>
      </c>
      <c r="E1758">
        <v>2020.5</v>
      </c>
      <c r="F1758">
        <v>2028.5</v>
      </c>
      <c r="G1758">
        <v>500</v>
      </c>
      <c r="H1758" t="s">
        <v>981</v>
      </c>
      <c r="I1758">
        <v>7327</v>
      </c>
      <c r="J1758" t="s">
        <v>1172</v>
      </c>
      <c r="K1758" t="s">
        <v>1024</v>
      </c>
      <c r="L1758">
        <v>2143</v>
      </c>
      <c r="M1758">
        <v>2117</v>
      </c>
      <c r="N1758">
        <v>500</v>
      </c>
      <c r="O1758" t="s">
        <v>984</v>
      </c>
      <c r="P1758">
        <v>0.69110042566185603</v>
      </c>
      <c r="Q1758">
        <v>0.86207372813336303</v>
      </c>
      <c r="R1758">
        <v>7.9751760850403502E-3</v>
      </c>
      <c r="S1758">
        <v>3.3941746823091701E-2</v>
      </c>
      <c r="T1758">
        <v>0.26669345672352102</v>
      </c>
      <c r="U1758">
        <v>0.26669345672352102</v>
      </c>
      <c r="V1758">
        <v>0.36551224353926998</v>
      </c>
      <c r="W1758">
        <v>1.52</v>
      </c>
      <c r="X1758">
        <v>4.18</v>
      </c>
      <c r="Y1758">
        <v>167997</v>
      </c>
      <c r="Z1758">
        <v>28000</v>
      </c>
      <c r="AA1758">
        <v>1.43</v>
      </c>
      <c r="AB1758">
        <v>6</v>
      </c>
      <c r="AC1758">
        <v>4</v>
      </c>
      <c r="AD1758">
        <v>2</v>
      </c>
      <c r="AE1758">
        <v>66.67</v>
      </c>
      <c r="AF1758">
        <v>11</v>
      </c>
      <c r="AG1758">
        <v>4</v>
      </c>
      <c r="AH1758">
        <v>1</v>
      </c>
      <c r="AI1758">
        <v>1</v>
      </c>
    </row>
    <row r="1759" spans="1:35" x14ac:dyDescent="0.2">
      <c r="A1759" s="102">
        <v>4020</v>
      </c>
      <c r="B1759">
        <v>1941</v>
      </c>
      <c r="C1759" t="s">
        <v>1269</v>
      </c>
      <c r="D1759" t="s">
        <v>990</v>
      </c>
      <c r="E1759">
        <v>2206</v>
      </c>
      <c r="F1759">
        <v>2222</v>
      </c>
      <c r="G1759">
        <v>500</v>
      </c>
      <c r="H1759" t="s">
        <v>981</v>
      </c>
      <c r="I1759">
        <v>4919</v>
      </c>
      <c r="J1759" t="s">
        <v>579</v>
      </c>
      <c r="K1759" t="s">
        <v>1003</v>
      </c>
      <c r="L1759">
        <v>4960</v>
      </c>
      <c r="M1759">
        <v>5070</v>
      </c>
      <c r="N1759">
        <v>200</v>
      </c>
      <c r="O1759" t="s">
        <v>984</v>
      </c>
      <c r="P1759">
        <v>0.73390854113422899</v>
      </c>
      <c r="Q1759">
        <v>0.86469249343042998</v>
      </c>
      <c r="R1759">
        <v>0.16904109663070899</v>
      </c>
      <c r="S1759">
        <v>3.0270018225662301E-3</v>
      </c>
      <c r="T1759">
        <v>0.76770882756063796</v>
      </c>
      <c r="U1759">
        <v>0.76770882756063796</v>
      </c>
      <c r="V1759">
        <v>1.19283800544614</v>
      </c>
      <c r="W1759">
        <v>3.52</v>
      </c>
      <c r="X1759">
        <v>9.57</v>
      </c>
      <c r="Y1759">
        <v>167893</v>
      </c>
      <c r="Z1759">
        <v>20987</v>
      </c>
      <c r="AA1759">
        <v>1.29</v>
      </c>
      <c r="AB1759">
        <v>8</v>
      </c>
      <c r="AC1759">
        <v>5</v>
      </c>
      <c r="AD1759">
        <v>3</v>
      </c>
      <c r="AE1759">
        <v>62.5</v>
      </c>
      <c r="AF1759">
        <v>9</v>
      </c>
      <c r="AG1759">
        <v>4</v>
      </c>
      <c r="AH1759">
        <v>2</v>
      </c>
      <c r="AI1759">
        <v>2</v>
      </c>
    </row>
    <row r="1760" spans="1:35" x14ac:dyDescent="0.2">
      <c r="A1760" s="102">
        <v>206</v>
      </c>
      <c r="B1760">
        <v>4324</v>
      </c>
      <c r="C1760" t="s">
        <v>1159</v>
      </c>
      <c r="D1760" t="s">
        <v>993</v>
      </c>
      <c r="E1760">
        <v>2249</v>
      </c>
      <c r="F1760">
        <v>2231</v>
      </c>
      <c r="G1760">
        <v>400</v>
      </c>
      <c r="H1760" t="s">
        <v>984</v>
      </c>
      <c r="I1760">
        <v>6136</v>
      </c>
      <c r="J1760" t="s">
        <v>1558</v>
      </c>
      <c r="K1760" t="s">
        <v>992</v>
      </c>
      <c r="L1760">
        <v>1429</v>
      </c>
      <c r="M1760">
        <v>1415</v>
      </c>
      <c r="N1760">
        <v>600</v>
      </c>
      <c r="O1760" t="s">
        <v>981</v>
      </c>
      <c r="P1760">
        <v>0.94238936007429297</v>
      </c>
      <c r="Q1760">
        <v>0.964251081167257</v>
      </c>
      <c r="R1760">
        <v>0.16278626070682001</v>
      </c>
      <c r="S1760">
        <v>5.06022794316449E-2</v>
      </c>
      <c r="T1760">
        <v>-0.57501475717053296</v>
      </c>
      <c r="U1760">
        <v>0.57501475717053296</v>
      </c>
      <c r="V1760">
        <v>0.57494061049942102</v>
      </c>
      <c r="W1760">
        <v>-6.29</v>
      </c>
      <c r="X1760">
        <v>4.8600000000000003</v>
      </c>
      <c r="Y1760">
        <v>167713</v>
      </c>
      <c r="Z1760">
        <v>11980</v>
      </c>
      <c r="AA1760">
        <v>0.54</v>
      </c>
      <c r="AB1760">
        <v>14</v>
      </c>
      <c r="AC1760">
        <v>6</v>
      </c>
      <c r="AD1760">
        <v>8</v>
      </c>
      <c r="AE1760">
        <v>42.86</v>
      </c>
      <c r="AF1760">
        <v>13</v>
      </c>
      <c r="AG1760">
        <v>6</v>
      </c>
      <c r="AH1760">
        <v>4</v>
      </c>
      <c r="AI1760">
        <v>4</v>
      </c>
    </row>
    <row r="1761" spans="1:35" x14ac:dyDescent="0.2">
      <c r="A1761" s="102">
        <v>1145</v>
      </c>
      <c r="B1761">
        <v>5332</v>
      </c>
      <c r="C1761" t="s">
        <v>590</v>
      </c>
      <c r="D1761" t="s">
        <v>980</v>
      </c>
      <c r="E1761">
        <v>3825</v>
      </c>
      <c r="F1761">
        <v>3805</v>
      </c>
      <c r="G1761">
        <v>200</v>
      </c>
      <c r="H1761" t="s">
        <v>981</v>
      </c>
      <c r="I1761">
        <v>5333</v>
      </c>
      <c r="J1761" t="s">
        <v>233</v>
      </c>
      <c r="K1761" t="s">
        <v>980</v>
      </c>
      <c r="L1761">
        <v>1381</v>
      </c>
      <c r="M1761">
        <v>1365</v>
      </c>
      <c r="N1761">
        <v>600</v>
      </c>
      <c r="O1761" t="s">
        <v>984</v>
      </c>
      <c r="P1761">
        <v>0.90992422147150198</v>
      </c>
      <c r="Q1761">
        <v>0.93816380787736597</v>
      </c>
      <c r="R1761">
        <v>0.46764098564169698</v>
      </c>
      <c r="S1761">
        <v>5.0239576031316797E-2</v>
      </c>
      <c r="T1761">
        <v>1.2794450208346599</v>
      </c>
      <c r="U1761">
        <v>1.2794450208346599</v>
      </c>
      <c r="V1761">
        <v>1.0933341373894501</v>
      </c>
      <c r="W1761">
        <v>6.64</v>
      </c>
      <c r="X1761">
        <v>7.62</v>
      </c>
      <c r="Y1761">
        <v>167620</v>
      </c>
      <c r="Z1761">
        <v>12894</v>
      </c>
      <c r="AA1761">
        <v>0.73</v>
      </c>
      <c r="AB1761">
        <v>13</v>
      </c>
      <c r="AC1761">
        <v>8</v>
      </c>
      <c r="AD1761">
        <v>5</v>
      </c>
      <c r="AE1761">
        <v>61.54</v>
      </c>
      <c r="AF1761">
        <v>12</v>
      </c>
      <c r="AG1761">
        <v>6</v>
      </c>
      <c r="AH1761">
        <v>1</v>
      </c>
      <c r="AI1761">
        <v>6</v>
      </c>
    </row>
    <row r="1762" spans="1:35" x14ac:dyDescent="0.2">
      <c r="A1762" s="102">
        <v>2145</v>
      </c>
      <c r="B1762">
        <v>1417</v>
      </c>
      <c r="C1762" t="s">
        <v>1641</v>
      </c>
      <c r="D1762" t="s">
        <v>990</v>
      </c>
      <c r="E1762">
        <v>1485</v>
      </c>
      <c r="F1762">
        <v>1486</v>
      </c>
      <c r="G1762">
        <v>700</v>
      </c>
      <c r="H1762" t="s">
        <v>981</v>
      </c>
      <c r="I1762">
        <v>3632</v>
      </c>
      <c r="J1762" t="s">
        <v>1630</v>
      </c>
      <c r="K1762" t="s">
        <v>983</v>
      </c>
      <c r="L1762">
        <v>448</v>
      </c>
      <c r="M1762">
        <v>444</v>
      </c>
      <c r="N1762">
        <v>2300</v>
      </c>
      <c r="O1762" t="s">
        <v>984</v>
      </c>
      <c r="P1762">
        <v>0.88384454257124301</v>
      </c>
      <c r="Q1762">
        <v>0.91693461579348801</v>
      </c>
      <c r="R1762">
        <v>4.2902737140926798E-3</v>
      </c>
      <c r="S1762">
        <v>6.9822526376382204E-3</v>
      </c>
      <c r="T1762">
        <v>0.33252881854927302</v>
      </c>
      <c r="U1762">
        <v>0.33252881854927302</v>
      </c>
      <c r="V1762">
        <v>0.31407919155654102</v>
      </c>
      <c r="W1762">
        <v>1.34</v>
      </c>
      <c r="X1762">
        <v>1.83</v>
      </c>
      <c r="Y1762">
        <v>167572</v>
      </c>
      <c r="Z1762">
        <v>9857</v>
      </c>
      <c r="AA1762">
        <v>0.43</v>
      </c>
      <c r="AB1762">
        <v>17</v>
      </c>
      <c r="AC1762">
        <v>10</v>
      </c>
      <c r="AD1762">
        <v>7</v>
      </c>
      <c r="AE1762">
        <v>58.82</v>
      </c>
      <c r="AF1762">
        <v>11</v>
      </c>
      <c r="AG1762">
        <v>7</v>
      </c>
      <c r="AH1762">
        <v>6</v>
      </c>
      <c r="AI1762">
        <v>4</v>
      </c>
    </row>
    <row r="1763" spans="1:35" x14ac:dyDescent="0.2">
      <c r="A1763" s="102">
        <v>79</v>
      </c>
      <c r="B1763">
        <v>5802</v>
      </c>
      <c r="C1763" t="s">
        <v>1150</v>
      </c>
      <c r="D1763" t="s">
        <v>994</v>
      </c>
      <c r="E1763">
        <v>1092.5</v>
      </c>
      <c r="F1763">
        <v>1091.5</v>
      </c>
      <c r="G1763">
        <v>1000</v>
      </c>
      <c r="H1763" t="s">
        <v>981</v>
      </c>
      <c r="I1763">
        <v>7205</v>
      </c>
      <c r="J1763" t="s">
        <v>56</v>
      </c>
      <c r="K1763" t="s">
        <v>996</v>
      </c>
      <c r="L1763">
        <v>618</v>
      </c>
      <c r="M1763">
        <v>600</v>
      </c>
      <c r="N1763">
        <v>1800</v>
      </c>
      <c r="O1763" t="s">
        <v>984</v>
      </c>
      <c r="P1763">
        <v>0.94698352972481703</v>
      </c>
      <c r="Q1763">
        <v>0.97226487223838098</v>
      </c>
      <c r="R1763">
        <v>0.38669895740409099</v>
      </c>
      <c r="S1763">
        <v>2.7842210126890799E-2</v>
      </c>
      <c r="T1763">
        <v>0.88327394291191097</v>
      </c>
      <c r="U1763">
        <v>0.88327394291191097</v>
      </c>
      <c r="V1763">
        <v>0.61562058578895795</v>
      </c>
      <c r="W1763">
        <v>9.24</v>
      </c>
      <c r="X1763">
        <v>1.05</v>
      </c>
      <c r="Y1763">
        <v>167529</v>
      </c>
      <c r="Z1763">
        <v>9307</v>
      </c>
      <c r="AA1763">
        <v>0.42</v>
      </c>
      <c r="AB1763">
        <v>18</v>
      </c>
      <c r="AC1763">
        <v>10</v>
      </c>
      <c r="AD1763">
        <v>8</v>
      </c>
      <c r="AE1763">
        <v>55.56</v>
      </c>
      <c r="AF1763">
        <v>12</v>
      </c>
      <c r="AG1763">
        <v>6</v>
      </c>
      <c r="AH1763">
        <v>4</v>
      </c>
      <c r="AI1763">
        <v>8</v>
      </c>
    </row>
    <row r="1764" spans="1:35" x14ac:dyDescent="0.2">
      <c r="A1764" s="102">
        <v>3745</v>
      </c>
      <c r="B1764">
        <v>5463</v>
      </c>
      <c r="C1764" t="s">
        <v>63</v>
      </c>
      <c r="D1764" t="s">
        <v>1022</v>
      </c>
      <c r="E1764">
        <v>2752</v>
      </c>
      <c r="F1764">
        <v>2683</v>
      </c>
      <c r="G1764">
        <v>400</v>
      </c>
      <c r="H1764" t="s">
        <v>981</v>
      </c>
      <c r="I1764">
        <v>8850</v>
      </c>
      <c r="J1764" t="s">
        <v>1485</v>
      </c>
      <c r="K1764" t="s">
        <v>1000</v>
      </c>
      <c r="L1764">
        <v>1977</v>
      </c>
      <c r="M1764">
        <v>2027</v>
      </c>
      <c r="N1764">
        <v>500</v>
      </c>
      <c r="O1764" t="s">
        <v>984</v>
      </c>
      <c r="P1764">
        <v>0.64085708728372204</v>
      </c>
      <c r="Q1764">
        <v>0.87473229358145099</v>
      </c>
      <c r="R1764">
        <v>2.10409049566125E-2</v>
      </c>
      <c r="S1764">
        <v>1.5405481102297501E-2</v>
      </c>
      <c r="T1764">
        <v>1.31890491853431</v>
      </c>
      <c r="U1764">
        <v>1.31890491853431</v>
      </c>
      <c r="V1764">
        <v>1.92223089857737</v>
      </c>
      <c r="W1764">
        <v>9</v>
      </c>
      <c r="X1764">
        <v>5.56</v>
      </c>
      <c r="Y1764">
        <v>167272</v>
      </c>
      <c r="Z1764">
        <v>12867</v>
      </c>
      <c r="AA1764">
        <v>0.63</v>
      </c>
      <c r="AB1764">
        <v>13</v>
      </c>
      <c r="AC1764">
        <v>7</v>
      </c>
      <c r="AD1764">
        <v>6</v>
      </c>
      <c r="AE1764">
        <v>53.85</v>
      </c>
      <c r="AF1764">
        <v>11</v>
      </c>
      <c r="AG1764">
        <v>6</v>
      </c>
      <c r="AH1764">
        <v>3</v>
      </c>
      <c r="AI1764">
        <v>4</v>
      </c>
    </row>
    <row r="1765" spans="1:35" x14ac:dyDescent="0.2">
      <c r="A1765" s="102">
        <v>2268</v>
      </c>
      <c r="B1765">
        <v>3405</v>
      </c>
      <c r="C1765" t="s">
        <v>1397</v>
      </c>
      <c r="D1765" t="s">
        <v>1003</v>
      </c>
      <c r="E1765">
        <v>1061</v>
      </c>
      <c r="F1765">
        <v>1047</v>
      </c>
      <c r="G1765">
        <v>1000</v>
      </c>
      <c r="H1765" t="s">
        <v>984</v>
      </c>
      <c r="I1765">
        <v>7202</v>
      </c>
      <c r="J1765" t="s">
        <v>637</v>
      </c>
      <c r="K1765" t="s">
        <v>996</v>
      </c>
      <c r="L1765">
        <v>876.6</v>
      </c>
      <c r="M1765">
        <v>873.2</v>
      </c>
      <c r="N1765">
        <v>1200</v>
      </c>
      <c r="O1765" t="s">
        <v>981</v>
      </c>
      <c r="P1765">
        <v>0.80360555360764896</v>
      </c>
      <c r="Q1765">
        <v>0.913941813216123</v>
      </c>
      <c r="R1765">
        <v>6.3620865158001597E-2</v>
      </c>
      <c r="S1765">
        <v>6.0924239780537501E-2</v>
      </c>
      <c r="T1765">
        <v>-0.72282852459456404</v>
      </c>
      <c r="U1765">
        <v>0.72282852459456404</v>
      </c>
      <c r="V1765">
        <v>0.54981563375622799</v>
      </c>
      <c r="W1765">
        <v>-9.27</v>
      </c>
      <c r="X1765">
        <v>0.08</v>
      </c>
      <c r="Y1765">
        <v>167042</v>
      </c>
      <c r="Z1765">
        <v>7593</v>
      </c>
      <c r="AA1765">
        <v>0.39</v>
      </c>
      <c r="AB1765">
        <v>22</v>
      </c>
      <c r="AC1765">
        <v>12</v>
      </c>
      <c r="AD1765">
        <v>10</v>
      </c>
      <c r="AE1765">
        <v>54.55</v>
      </c>
      <c r="AF1765">
        <v>13</v>
      </c>
      <c r="AG1765">
        <v>8</v>
      </c>
      <c r="AH1765">
        <v>3</v>
      </c>
      <c r="AI1765">
        <v>11</v>
      </c>
    </row>
    <row r="1766" spans="1:35" x14ac:dyDescent="0.2">
      <c r="A1766" s="102">
        <v>559</v>
      </c>
      <c r="B1766">
        <v>4183</v>
      </c>
      <c r="C1766" t="s">
        <v>1122</v>
      </c>
      <c r="D1766" t="s">
        <v>1003</v>
      </c>
      <c r="E1766">
        <v>1879</v>
      </c>
      <c r="F1766">
        <v>1889</v>
      </c>
      <c r="G1766">
        <v>500</v>
      </c>
      <c r="H1766" t="s">
        <v>981</v>
      </c>
      <c r="I1766">
        <v>7278</v>
      </c>
      <c r="J1766" t="s">
        <v>42</v>
      </c>
      <c r="K1766" t="s">
        <v>996</v>
      </c>
      <c r="L1766">
        <v>1575</v>
      </c>
      <c r="M1766">
        <v>1549</v>
      </c>
      <c r="N1766">
        <v>600</v>
      </c>
      <c r="O1766" t="s">
        <v>984</v>
      </c>
      <c r="P1766">
        <v>0.91463947582090599</v>
      </c>
      <c r="Q1766">
        <v>0.95233506591561701</v>
      </c>
      <c r="R1766">
        <v>5.14249307406308E-2</v>
      </c>
      <c r="S1766">
        <v>1.1316173413695701E-3</v>
      </c>
      <c r="T1766">
        <v>4.3297899596644297E-2</v>
      </c>
      <c r="U1766">
        <v>4.3297899596644297E-2</v>
      </c>
      <c r="V1766">
        <v>6.3353530399547095E-2</v>
      </c>
      <c r="W1766">
        <v>0.32</v>
      </c>
      <c r="X1766">
        <v>1.6</v>
      </c>
      <c r="Y1766">
        <v>166942</v>
      </c>
      <c r="Z1766">
        <v>15177</v>
      </c>
      <c r="AA1766">
        <v>0.62</v>
      </c>
      <c r="AB1766">
        <v>11</v>
      </c>
      <c r="AC1766">
        <v>6</v>
      </c>
      <c r="AD1766">
        <v>5</v>
      </c>
      <c r="AE1766">
        <v>54.55</v>
      </c>
      <c r="AF1766">
        <v>12</v>
      </c>
      <c r="AG1766">
        <v>4</v>
      </c>
      <c r="AH1766">
        <v>3</v>
      </c>
      <c r="AI1766">
        <v>4</v>
      </c>
    </row>
    <row r="1767" spans="1:35" x14ac:dyDescent="0.2">
      <c r="A1767" s="102">
        <v>1286</v>
      </c>
      <c r="B1767">
        <v>5101</v>
      </c>
      <c r="C1767" t="s">
        <v>1395</v>
      </c>
      <c r="D1767" t="s">
        <v>1073</v>
      </c>
      <c r="E1767">
        <v>1406</v>
      </c>
      <c r="F1767">
        <v>1422</v>
      </c>
      <c r="G1767">
        <v>800</v>
      </c>
      <c r="H1767" t="s">
        <v>984</v>
      </c>
      <c r="I1767">
        <v>7270</v>
      </c>
      <c r="J1767" t="s">
        <v>1634</v>
      </c>
      <c r="K1767" t="s">
        <v>996</v>
      </c>
      <c r="L1767">
        <v>2121</v>
      </c>
      <c r="M1767">
        <v>2157.5</v>
      </c>
      <c r="N1767">
        <v>500</v>
      </c>
      <c r="O1767" t="s">
        <v>981</v>
      </c>
      <c r="P1767">
        <v>0.972648819076666</v>
      </c>
      <c r="Q1767">
        <v>0.93521296865913195</v>
      </c>
      <c r="R1767">
        <v>0.117209398193355</v>
      </c>
      <c r="S1767">
        <v>7.4294334269366005E-2</v>
      </c>
      <c r="T1767">
        <v>-0.192946558966824</v>
      </c>
      <c r="U1767">
        <v>0.192946558966824</v>
      </c>
      <c r="V1767">
        <v>0.338899894994938</v>
      </c>
      <c r="W1767">
        <v>-0.79</v>
      </c>
      <c r="X1767">
        <v>5.46</v>
      </c>
      <c r="Y1767">
        <v>166564</v>
      </c>
      <c r="Z1767">
        <v>13880</v>
      </c>
      <c r="AA1767">
        <v>0.54</v>
      </c>
      <c r="AB1767">
        <v>12</v>
      </c>
      <c r="AC1767">
        <v>7</v>
      </c>
      <c r="AD1767">
        <v>5</v>
      </c>
      <c r="AE1767">
        <v>58.33</v>
      </c>
      <c r="AF1767">
        <v>12</v>
      </c>
      <c r="AG1767">
        <v>5</v>
      </c>
      <c r="AH1767">
        <v>3</v>
      </c>
      <c r="AI1767">
        <v>4</v>
      </c>
    </row>
    <row r="1768" spans="1:35" x14ac:dyDescent="0.2">
      <c r="A1768" s="102">
        <v>2907</v>
      </c>
      <c r="B1768">
        <v>1719</v>
      </c>
      <c r="C1768" t="s">
        <v>463</v>
      </c>
      <c r="D1768" t="s">
        <v>990</v>
      </c>
      <c r="E1768">
        <v>656</v>
      </c>
      <c r="F1768">
        <v>652</v>
      </c>
      <c r="G1768">
        <v>1400</v>
      </c>
      <c r="H1768" t="s">
        <v>984</v>
      </c>
      <c r="I1768">
        <v>9142</v>
      </c>
      <c r="J1768" t="s">
        <v>741</v>
      </c>
      <c r="K1768" t="s">
        <v>1065</v>
      </c>
      <c r="L1768">
        <v>2927</v>
      </c>
      <c r="M1768">
        <v>2948</v>
      </c>
      <c r="N1768">
        <v>300</v>
      </c>
      <c r="O1768" t="s">
        <v>981</v>
      </c>
      <c r="P1768">
        <v>0.84025062068059897</v>
      </c>
      <c r="Q1768">
        <v>0.89799021473612195</v>
      </c>
      <c r="R1768" s="15">
        <v>0.16559822402418001</v>
      </c>
      <c r="S1768">
        <v>4.6041460365917997E-2</v>
      </c>
      <c r="T1768">
        <v>-0.70910385261747</v>
      </c>
      <c r="U1768">
        <v>0.70910385261747</v>
      </c>
      <c r="V1768">
        <v>0.62120177935626697</v>
      </c>
      <c r="W1768">
        <v>-4.75</v>
      </c>
      <c r="X1768">
        <v>3.21</v>
      </c>
      <c r="Y1768">
        <v>165636</v>
      </c>
      <c r="Z1768">
        <v>6902</v>
      </c>
      <c r="AA1768">
        <v>0.35</v>
      </c>
      <c r="AB1768">
        <v>24</v>
      </c>
      <c r="AC1768">
        <v>12</v>
      </c>
      <c r="AD1768">
        <v>12</v>
      </c>
      <c r="AE1768">
        <v>50</v>
      </c>
      <c r="AF1768">
        <v>13</v>
      </c>
      <c r="AG1768">
        <v>7</v>
      </c>
      <c r="AH1768">
        <v>5</v>
      </c>
      <c r="AI1768">
        <v>12</v>
      </c>
    </row>
    <row r="1769" spans="1:35" x14ac:dyDescent="0.2">
      <c r="A1769" s="102">
        <v>528</v>
      </c>
      <c r="B1769">
        <v>8012</v>
      </c>
      <c r="C1769" t="s">
        <v>1149</v>
      </c>
      <c r="D1769" t="s">
        <v>988</v>
      </c>
      <c r="E1769">
        <v>1322</v>
      </c>
      <c r="F1769">
        <v>1303</v>
      </c>
      <c r="G1769">
        <v>800</v>
      </c>
      <c r="H1769" t="s">
        <v>981</v>
      </c>
      <c r="I1769">
        <v>8377</v>
      </c>
      <c r="J1769" t="s">
        <v>1066</v>
      </c>
      <c r="K1769" t="s">
        <v>1024</v>
      </c>
      <c r="L1769">
        <v>807</v>
      </c>
      <c r="M1769">
        <v>815</v>
      </c>
      <c r="N1769">
        <v>1300</v>
      </c>
      <c r="O1769" t="s">
        <v>984</v>
      </c>
      <c r="P1769">
        <v>0.83545320835278902</v>
      </c>
      <c r="Q1769">
        <v>0.95338084813686597</v>
      </c>
      <c r="R1769">
        <v>0.381674690399949</v>
      </c>
      <c r="S1769">
        <v>5.0562754668789803E-2</v>
      </c>
      <c r="T1769">
        <v>2.7613492387710998</v>
      </c>
      <c r="U1769">
        <v>2.7613492387710998</v>
      </c>
      <c r="V1769">
        <v>2.4340106075916101</v>
      </c>
      <c r="W1769">
        <v>9.5500000000000007</v>
      </c>
      <c r="X1769">
        <v>1.64</v>
      </c>
      <c r="Y1769">
        <v>165521</v>
      </c>
      <c r="Z1769">
        <v>9196</v>
      </c>
      <c r="AA1769">
        <v>0.44</v>
      </c>
      <c r="AB1769">
        <v>18</v>
      </c>
      <c r="AC1769">
        <v>11</v>
      </c>
      <c r="AD1769">
        <v>7</v>
      </c>
      <c r="AE1769">
        <v>61.11</v>
      </c>
      <c r="AF1769">
        <v>12</v>
      </c>
      <c r="AG1769">
        <v>5</v>
      </c>
      <c r="AH1769">
        <v>4</v>
      </c>
      <c r="AI1769">
        <v>9</v>
      </c>
    </row>
    <row r="1770" spans="1:35" x14ac:dyDescent="0.2">
      <c r="A1770" s="102">
        <v>3881</v>
      </c>
      <c r="B1770">
        <v>1662</v>
      </c>
      <c r="C1770" t="s">
        <v>481</v>
      </c>
      <c r="D1770" t="s">
        <v>1139</v>
      </c>
      <c r="E1770">
        <v>2007</v>
      </c>
      <c r="F1770">
        <v>2085</v>
      </c>
      <c r="G1770">
        <v>500</v>
      </c>
      <c r="H1770" t="s">
        <v>981</v>
      </c>
      <c r="I1770">
        <v>3291</v>
      </c>
      <c r="J1770" t="s">
        <v>55</v>
      </c>
      <c r="K1770" t="s">
        <v>1000</v>
      </c>
      <c r="L1770">
        <v>1320</v>
      </c>
      <c r="M1770">
        <v>1382</v>
      </c>
      <c r="N1770">
        <v>800</v>
      </c>
      <c r="O1770" t="s">
        <v>984</v>
      </c>
      <c r="P1770">
        <v>0.72987977708970697</v>
      </c>
      <c r="Q1770">
        <v>0.87005723045505801</v>
      </c>
      <c r="R1770">
        <v>0.16973017866954901</v>
      </c>
      <c r="S1770" s="15">
        <v>5.75833037779407E-2</v>
      </c>
      <c r="T1770">
        <v>0.63762107596998696</v>
      </c>
      <c r="U1770">
        <v>0.63762107596998696</v>
      </c>
      <c r="V1770">
        <v>0.14773928161168201</v>
      </c>
      <c r="W1770">
        <v>6.52</v>
      </c>
      <c r="X1770">
        <v>6.05</v>
      </c>
      <c r="Y1770">
        <v>165331</v>
      </c>
      <c r="Z1770">
        <v>9185</v>
      </c>
      <c r="AA1770">
        <v>0.44</v>
      </c>
      <c r="AB1770">
        <v>18</v>
      </c>
      <c r="AC1770">
        <v>10</v>
      </c>
      <c r="AD1770">
        <v>8</v>
      </c>
      <c r="AE1770">
        <v>55.56</v>
      </c>
      <c r="AF1770">
        <v>10</v>
      </c>
      <c r="AG1770">
        <v>8</v>
      </c>
      <c r="AH1770">
        <v>5</v>
      </c>
      <c r="AI1770">
        <v>5</v>
      </c>
    </row>
    <row r="1771" spans="1:35" x14ac:dyDescent="0.2">
      <c r="A1771" s="102">
        <v>2174</v>
      </c>
      <c r="B1771">
        <v>4626</v>
      </c>
      <c r="C1771" t="s">
        <v>1179</v>
      </c>
      <c r="D1771" t="s">
        <v>1003</v>
      </c>
      <c r="E1771">
        <v>4705</v>
      </c>
      <c r="F1771">
        <v>4925</v>
      </c>
      <c r="G1771">
        <v>200</v>
      </c>
      <c r="H1771" t="s">
        <v>981</v>
      </c>
      <c r="I1771">
        <v>8572</v>
      </c>
      <c r="J1771" t="s">
        <v>949</v>
      </c>
      <c r="K1771" t="s">
        <v>987</v>
      </c>
      <c r="L1771">
        <v>408</v>
      </c>
      <c r="M1771">
        <v>414</v>
      </c>
      <c r="N1771">
        <v>2400</v>
      </c>
      <c r="O1771" t="s">
        <v>984</v>
      </c>
      <c r="P1771">
        <v>0.70297218472227896</v>
      </c>
      <c r="Q1771">
        <v>0.91631972152999797</v>
      </c>
      <c r="R1771">
        <v>1.9067373066554601E-3</v>
      </c>
      <c r="S1771">
        <v>2.2197366122731099E-2</v>
      </c>
      <c r="T1771">
        <v>4.3528463998636999</v>
      </c>
      <c r="U1771">
        <v>4.3528463998636999</v>
      </c>
      <c r="V1771">
        <v>3.6961110095101</v>
      </c>
      <c r="W1771">
        <v>20.59</v>
      </c>
      <c r="X1771">
        <v>0.87</v>
      </c>
      <c r="Y1771">
        <v>165301</v>
      </c>
      <c r="Z1771">
        <v>9183</v>
      </c>
      <c r="AA1771">
        <v>0.47</v>
      </c>
      <c r="AB1771">
        <v>18</v>
      </c>
      <c r="AC1771">
        <v>11</v>
      </c>
      <c r="AD1771">
        <v>7</v>
      </c>
      <c r="AE1771">
        <v>61.11</v>
      </c>
      <c r="AF1771">
        <v>12</v>
      </c>
      <c r="AG1771">
        <v>6</v>
      </c>
      <c r="AH1771">
        <v>3</v>
      </c>
      <c r="AI1771">
        <v>9</v>
      </c>
    </row>
    <row r="1772" spans="1:35" x14ac:dyDescent="0.2">
      <c r="A1772" s="102">
        <v>3444</v>
      </c>
      <c r="B1772">
        <v>6995</v>
      </c>
      <c r="C1772" t="s">
        <v>47</v>
      </c>
      <c r="D1772" t="s">
        <v>996</v>
      </c>
      <c r="E1772">
        <v>1400</v>
      </c>
      <c r="F1772">
        <v>1409</v>
      </c>
      <c r="G1772">
        <v>600</v>
      </c>
      <c r="H1772" t="s">
        <v>981</v>
      </c>
      <c r="I1772">
        <v>9142</v>
      </c>
      <c r="J1772" t="s">
        <v>741</v>
      </c>
      <c r="K1772" t="s">
        <v>1065</v>
      </c>
      <c r="L1772">
        <v>2927</v>
      </c>
      <c r="M1772">
        <v>2948</v>
      </c>
      <c r="N1772">
        <v>300</v>
      </c>
      <c r="O1772" t="s">
        <v>984</v>
      </c>
      <c r="P1772">
        <v>0.82176365891536896</v>
      </c>
      <c r="Q1772">
        <v>0.88372431901909598</v>
      </c>
      <c r="R1772">
        <v>0.175617446477357</v>
      </c>
      <c r="S1772">
        <v>7.8366867730283105E-2</v>
      </c>
      <c r="T1772">
        <v>0.177695759215557</v>
      </c>
      <c r="U1772">
        <v>0.177695759215557</v>
      </c>
      <c r="V1772">
        <v>0.16761328169554801</v>
      </c>
      <c r="W1772">
        <v>1.55</v>
      </c>
      <c r="X1772">
        <v>4.41</v>
      </c>
      <c r="Y1772">
        <v>165251</v>
      </c>
      <c r="Z1772">
        <v>7869</v>
      </c>
      <c r="AA1772">
        <v>0.37</v>
      </c>
      <c r="AB1772">
        <v>21</v>
      </c>
      <c r="AC1772">
        <v>10</v>
      </c>
      <c r="AD1772">
        <v>11</v>
      </c>
      <c r="AE1772">
        <v>47.62</v>
      </c>
      <c r="AF1772">
        <v>9</v>
      </c>
      <c r="AG1772">
        <v>10</v>
      </c>
      <c r="AH1772">
        <v>8</v>
      </c>
      <c r="AI1772">
        <v>3</v>
      </c>
    </row>
    <row r="1773" spans="1:35" x14ac:dyDescent="0.2">
      <c r="A1773" s="102">
        <v>2845</v>
      </c>
      <c r="B1773">
        <v>4502</v>
      </c>
      <c r="C1773" t="s">
        <v>1195</v>
      </c>
      <c r="D1773" t="s">
        <v>1001</v>
      </c>
      <c r="E1773">
        <v>4001</v>
      </c>
      <c r="F1773">
        <v>4023</v>
      </c>
      <c r="G1773">
        <v>200</v>
      </c>
      <c r="H1773" t="s">
        <v>981</v>
      </c>
      <c r="I1773">
        <v>6479</v>
      </c>
      <c r="J1773" t="s">
        <v>466</v>
      </c>
      <c r="K1773" t="s">
        <v>986</v>
      </c>
      <c r="L1773">
        <v>1782</v>
      </c>
      <c r="M1773">
        <v>1767</v>
      </c>
      <c r="N1773">
        <v>500</v>
      </c>
      <c r="O1773" t="s">
        <v>984</v>
      </c>
      <c r="P1773">
        <v>0.85839095678751898</v>
      </c>
      <c r="Q1773">
        <v>0.89968709026802496</v>
      </c>
      <c r="R1773">
        <v>0.30672020753880003</v>
      </c>
      <c r="S1773">
        <v>1.84901965038935E-2</v>
      </c>
      <c r="T1773">
        <v>1.4322977742070999</v>
      </c>
      <c r="U1773">
        <v>1.4322977742070999</v>
      </c>
      <c r="V1773">
        <v>1.1113975058175001</v>
      </c>
      <c r="W1773">
        <v>8.48</v>
      </c>
      <c r="X1773">
        <v>9.81</v>
      </c>
      <c r="Y1773">
        <v>164887</v>
      </c>
      <c r="Z1773">
        <v>10992</v>
      </c>
      <c r="AA1773">
        <v>0.42</v>
      </c>
      <c r="AB1773">
        <v>15</v>
      </c>
      <c r="AC1773">
        <v>8</v>
      </c>
      <c r="AD1773">
        <v>7</v>
      </c>
      <c r="AE1773">
        <v>53.33</v>
      </c>
      <c r="AF1773">
        <v>10</v>
      </c>
      <c r="AG1773">
        <v>8</v>
      </c>
      <c r="AH1773">
        <v>5</v>
      </c>
      <c r="AI1773">
        <v>2</v>
      </c>
    </row>
    <row r="1774" spans="1:35" x14ac:dyDescent="0.2">
      <c r="A1774" s="102">
        <v>1331</v>
      </c>
      <c r="B1774">
        <v>1942</v>
      </c>
      <c r="C1774" t="s">
        <v>1303</v>
      </c>
      <c r="D1774" t="s">
        <v>990</v>
      </c>
      <c r="E1774">
        <v>911</v>
      </c>
      <c r="F1774">
        <v>924</v>
      </c>
      <c r="G1774">
        <v>700</v>
      </c>
      <c r="H1774" t="s">
        <v>981</v>
      </c>
      <c r="I1774">
        <v>7203</v>
      </c>
      <c r="J1774" t="s">
        <v>1497</v>
      </c>
      <c r="K1774" t="s">
        <v>996</v>
      </c>
      <c r="L1774">
        <v>6280</v>
      </c>
      <c r="M1774">
        <v>6257</v>
      </c>
      <c r="N1774">
        <v>100</v>
      </c>
      <c r="O1774" t="s">
        <v>984</v>
      </c>
      <c r="P1774">
        <v>0.76427332654223301</v>
      </c>
      <c r="Q1774">
        <v>0.93455411195646698</v>
      </c>
      <c r="R1774">
        <v>0.31568123113656199</v>
      </c>
      <c r="S1774">
        <v>5.7656345967765199E-2</v>
      </c>
      <c r="T1774">
        <v>3.1536157322406502</v>
      </c>
      <c r="U1774">
        <v>3.1536157322406502</v>
      </c>
      <c r="V1774">
        <v>2.8693889931337502</v>
      </c>
      <c r="W1774">
        <v>11.15</v>
      </c>
      <c r="X1774">
        <v>3.37</v>
      </c>
      <c r="Y1774">
        <v>164515</v>
      </c>
      <c r="Z1774">
        <v>8659</v>
      </c>
      <c r="AA1774">
        <v>0.64</v>
      </c>
      <c r="AB1774">
        <v>19</v>
      </c>
      <c r="AC1774">
        <v>12</v>
      </c>
      <c r="AD1774">
        <v>7</v>
      </c>
      <c r="AE1774">
        <v>63.16</v>
      </c>
      <c r="AF1774">
        <v>16</v>
      </c>
      <c r="AG1774">
        <v>6</v>
      </c>
      <c r="AH1774">
        <v>1</v>
      </c>
      <c r="AI1774">
        <v>12</v>
      </c>
    </row>
    <row r="1775" spans="1:35" x14ac:dyDescent="0.2">
      <c r="A1775" s="102">
        <v>1230</v>
      </c>
      <c r="B1775">
        <v>1605</v>
      </c>
      <c r="C1775" t="s">
        <v>1156</v>
      </c>
      <c r="D1775" t="s">
        <v>1139</v>
      </c>
      <c r="E1775">
        <v>692</v>
      </c>
      <c r="F1775">
        <v>709.3</v>
      </c>
      <c r="G1775">
        <v>1500</v>
      </c>
      <c r="H1775" t="s">
        <v>981</v>
      </c>
      <c r="I1775">
        <v>6925</v>
      </c>
      <c r="J1775" t="s">
        <v>1290</v>
      </c>
      <c r="K1775" t="s">
        <v>986</v>
      </c>
      <c r="L1775">
        <v>1078</v>
      </c>
      <c r="M1775">
        <v>1075</v>
      </c>
      <c r="N1775">
        <v>1000</v>
      </c>
      <c r="O1775" t="s">
        <v>984</v>
      </c>
      <c r="P1775">
        <v>0.91590934077494801</v>
      </c>
      <c r="Q1775">
        <v>0.93627547403587497</v>
      </c>
      <c r="R1775">
        <v>0.32425940713722701</v>
      </c>
      <c r="S1775">
        <v>6.6958044017291801E-2</v>
      </c>
      <c r="T1775">
        <v>0.54671212863038798</v>
      </c>
      <c r="U1775">
        <v>0.54671212863038798</v>
      </c>
      <c r="V1775">
        <v>0.30203262332994901</v>
      </c>
      <c r="W1775">
        <v>4.82</v>
      </c>
      <c r="X1775">
        <v>1.03</v>
      </c>
      <c r="Y1775">
        <v>164456</v>
      </c>
      <c r="Z1775">
        <v>6852</v>
      </c>
      <c r="AA1775">
        <v>0.34</v>
      </c>
      <c r="AB1775">
        <v>24</v>
      </c>
      <c r="AC1775">
        <v>12</v>
      </c>
      <c r="AD1775">
        <v>12</v>
      </c>
      <c r="AE1775">
        <v>50</v>
      </c>
      <c r="AF1775">
        <v>13</v>
      </c>
      <c r="AG1775">
        <v>8</v>
      </c>
      <c r="AH1775">
        <v>4</v>
      </c>
      <c r="AI1775">
        <v>12</v>
      </c>
    </row>
    <row r="1776" spans="1:35" x14ac:dyDescent="0.2">
      <c r="A1776" s="102">
        <v>1123</v>
      </c>
      <c r="B1776">
        <v>3405</v>
      </c>
      <c r="C1776" t="s">
        <v>1397</v>
      </c>
      <c r="D1776" t="s">
        <v>1003</v>
      </c>
      <c r="E1776">
        <v>1061</v>
      </c>
      <c r="F1776">
        <v>1047</v>
      </c>
      <c r="G1776">
        <v>700</v>
      </c>
      <c r="H1776" t="s">
        <v>984</v>
      </c>
      <c r="I1776">
        <v>6902</v>
      </c>
      <c r="J1776" t="s">
        <v>628</v>
      </c>
      <c r="K1776" t="s">
        <v>996</v>
      </c>
      <c r="L1776">
        <v>3745</v>
      </c>
      <c r="M1776">
        <v>3760</v>
      </c>
      <c r="N1776">
        <v>200</v>
      </c>
      <c r="O1776" t="s">
        <v>981</v>
      </c>
      <c r="P1776">
        <v>0.83902230772464303</v>
      </c>
      <c r="Q1776">
        <v>0.93864582753555004</v>
      </c>
      <c r="R1776">
        <v>0.10936709850441</v>
      </c>
      <c r="S1776">
        <v>1.21307584347586E-3</v>
      </c>
      <c r="T1776">
        <v>-0.92206205199517</v>
      </c>
      <c r="U1776">
        <v>0.92206205199517</v>
      </c>
      <c r="V1776">
        <v>0.67019415547412198</v>
      </c>
      <c r="W1776">
        <v>-4.82</v>
      </c>
      <c r="X1776">
        <v>2.54</v>
      </c>
      <c r="Y1776">
        <v>164377</v>
      </c>
      <c r="Z1776">
        <v>11741</v>
      </c>
      <c r="AA1776">
        <v>0.51</v>
      </c>
      <c r="AB1776">
        <v>14</v>
      </c>
      <c r="AC1776">
        <v>8</v>
      </c>
      <c r="AD1776">
        <v>6</v>
      </c>
      <c r="AE1776">
        <v>57.14</v>
      </c>
      <c r="AF1776">
        <v>12</v>
      </c>
      <c r="AG1776">
        <v>6</v>
      </c>
      <c r="AH1776">
        <v>3</v>
      </c>
      <c r="AI1776">
        <v>5</v>
      </c>
    </row>
    <row r="1777" spans="1:35" x14ac:dyDescent="0.2">
      <c r="A1777" s="102">
        <v>1636</v>
      </c>
      <c r="B1777">
        <v>3632</v>
      </c>
      <c r="C1777" t="s">
        <v>1630</v>
      </c>
      <c r="D1777" t="s">
        <v>983</v>
      </c>
      <c r="E1777">
        <v>448</v>
      </c>
      <c r="F1777">
        <v>444</v>
      </c>
      <c r="G1777">
        <v>2400</v>
      </c>
      <c r="H1777" t="s">
        <v>981</v>
      </c>
      <c r="I1777">
        <v>4005</v>
      </c>
      <c r="J1777" t="s">
        <v>1166</v>
      </c>
      <c r="K1777" t="s">
        <v>1003</v>
      </c>
      <c r="L1777">
        <v>328</v>
      </c>
      <c r="M1777">
        <v>314</v>
      </c>
      <c r="N1777">
        <v>3400</v>
      </c>
      <c r="O1777" t="s">
        <v>984</v>
      </c>
      <c r="P1777">
        <v>0.79598331306042702</v>
      </c>
      <c r="Q1777">
        <v>0.92853855741874203</v>
      </c>
      <c r="R1777">
        <v>5.7355460390958499E-2</v>
      </c>
      <c r="S1777">
        <v>7.5412300389729996E-3</v>
      </c>
      <c r="T1777">
        <v>1.5812814326298399</v>
      </c>
      <c r="U1777">
        <v>1.5812814326298399</v>
      </c>
      <c r="V1777">
        <v>1.46107069233488</v>
      </c>
      <c r="W1777">
        <v>14.8</v>
      </c>
      <c r="X1777">
        <v>0.19</v>
      </c>
      <c r="Y1777">
        <v>164274</v>
      </c>
      <c r="Z1777">
        <v>7467</v>
      </c>
      <c r="AA1777">
        <v>0.34</v>
      </c>
      <c r="AB1777">
        <v>22</v>
      </c>
      <c r="AC1777">
        <v>12</v>
      </c>
      <c r="AD1777">
        <v>10</v>
      </c>
      <c r="AE1777">
        <v>54.55</v>
      </c>
      <c r="AF1777">
        <v>9</v>
      </c>
      <c r="AG1777">
        <v>10</v>
      </c>
      <c r="AH1777">
        <v>7</v>
      </c>
      <c r="AI1777">
        <v>5</v>
      </c>
    </row>
    <row r="1778" spans="1:35" x14ac:dyDescent="0.2">
      <c r="A1778" s="102">
        <v>2381</v>
      </c>
      <c r="B1778">
        <v>3197</v>
      </c>
      <c r="C1778" t="s">
        <v>531</v>
      </c>
      <c r="D1778" t="s">
        <v>1004</v>
      </c>
      <c r="E1778">
        <v>1673</v>
      </c>
      <c r="F1778">
        <v>1681</v>
      </c>
      <c r="G1778">
        <v>600</v>
      </c>
      <c r="H1778" t="s">
        <v>981</v>
      </c>
      <c r="I1778">
        <v>7458</v>
      </c>
      <c r="J1778" t="s">
        <v>1308</v>
      </c>
      <c r="K1778" t="s">
        <v>988</v>
      </c>
      <c r="L1778">
        <v>3450</v>
      </c>
      <c r="M1778">
        <v>3455</v>
      </c>
      <c r="N1778">
        <v>300</v>
      </c>
      <c r="O1778" t="s">
        <v>984</v>
      </c>
      <c r="P1778">
        <v>0.58927743914350605</v>
      </c>
      <c r="Q1778">
        <v>0.91094680595100896</v>
      </c>
      <c r="R1778">
        <v>0.15338121656812101</v>
      </c>
      <c r="S1778">
        <v>9.4185525247415906E-3</v>
      </c>
      <c r="T1778">
        <v>0.28524693908181498</v>
      </c>
      <c r="U1778">
        <v>0.28524693908181498</v>
      </c>
      <c r="V1778">
        <v>0.28527256675219897</v>
      </c>
      <c r="W1778">
        <v>4.43</v>
      </c>
      <c r="X1778">
        <v>2.69</v>
      </c>
      <c r="Y1778">
        <v>164257</v>
      </c>
      <c r="Z1778">
        <v>11733</v>
      </c>
      <c r="AA1778">
        <v>0.62</v>
      </c>
      <c r="AB1778">
        <v>14</v>
      </c>
      <c r="AC1778">
        <v>8</v>
      </c>
      <c r="AD1778">
        <v>6</v>
      </c>
      <c r="AE1778">
        <v>57.14</v>
      </c>
      <c r="AF1778">
        <v>12</v>
      </c>
      <c r="AG1778">
        <v>5</v>
      </c>
      <c r="AH1778">
        <v>3</v>
      </c>
      <c r="AI1778">
        <v>6</v>
      </c>
    </row>
    <row r="1779" spans="1:35" x14ac:dyDescent="0.2">
      <c r="A1779" s="102">
        <v>993</v>
      </c>
      <c r="B1779">
        <v>5334</v>
      </c>
      <c r="C1779" t="s">
        <v>1168</v>
      </c>
      <c r="D1779" t="s">
        <v>980</v>
      </c>
      <c r="E1779">
        <v>1586</v>
      </c>
      <c r="F1779">
        <v>1584</v>
      </c>
      <c r="G1779">
        <v>600</v>
      </c>
      <c r="H1779" t="s">
        <v>981</v>
      </c>
      <c r="I1779">
        <v>5929</v>
      </c>
      <c r="J1779" t="s">
        <v>1324</v>
      </c>
      <c r="K1779" t="s">
        <v>1126</v>
      </c>
      <c r="L1779">
        <v>890</v>
      </c>
      <c r="M1779">
        <v>883</v>
      </c>
      <c r="N1779">
        <v>1100</v>
      </c>
      <c r="O1779" t="s">
        <v>984</v>
      </c>
      <c r="P1779">
        <v>0.90992567798895096</v>
      </c>
      <c r="Q1779">
        <v>0.94109772768059197</v>
      </c>
      <c r="R1779" s="15">
        <v>6.5225693841081997E-2</v>
      </c>
      <c r="S1779">
        <v>4.2007250624008001E-2</v>
      </c>
      <c r="T1779">
        <v>1.0748198488973E-2</v>
      </c>
      <c r="U1779">
        <v>1.0748198488973E-2</v>
      </c>
      <c r="V1779">
        <v>9.9781770084458099E-2</v>
      </c>
      <c r="W1779">
        <v>7.0000000000000007E-2</v>
      </c>
      <c r="X1779">
        <v>2.2000000000000002</v>
      </c>
      <c r="Y1779">
        <v>164062</v>
      </c>
      <c r="Z1779">
        <v>8635</v>
      </c>
      <c r="AA1779">
        <v>0.33</v>
      </c>
      <c r="AB1779">
        <v>19</v>
      </c>
      <c r="AC1779">
        <v>12</v>
      </c>
      <c r="AD1779">
        <v>7</v>
      </c>
      <c r="AE1779">
        <v>63.16</v>
      </c>
      <c r="AF1779">
        <v>9</v>
      </c>
      <c r="AG1779">
        <v>12</v>
      </c>
      <c r="AH1779">
        <v>7</v>
      </c>
      <c r="AI1779">
        <v>0</v>
      </c>
    </row>
    <row r="1780" spans="1:35" x14ac:dyDescent="0.2">
      <c r="A1780" s="102">
        <v>3165</v>
      </c>
      <c r="B1780">
        <v>1662</v>
      </c>
      <c r="C1780" t="s">
        <v>481</v>
      </c>
      <c r="D1780" t="s">
        <v>1139</v>
      </c>
      <c r="E1780">
        <v>2007</v>
      </c>
      <c r="F1780">
        <v>2085</v>
      </c>
      <c r="G1780">
        <v>500</v>
      </c>
      <c r="H1780" t="s">
        <v>981</v>
      </c>
      <c r="I1780">
        <v>5334</v>
      </c>
      <c r="J1780" t="s">
        <v>1168</v>
      </c>
      <c r="K1780" t="s">
        <v>980</v>
      </c>
      <c r="L1780">
        <v>1586</v>
      </c>
      <c r="M1780">
        <v>1584</v>
      </c>
      <c r="N1780">
        <v>700</v>
      </c>
      <c r="O1780" t="s">
        <v>984</v>
      </c>
      <c r="P1780">
        <v>0.88605155806418501</v>
      </c>
      <c r="Q1780">
        <v>0.891919231470512</v>
      </c>
      <c r="R1780">
        <v>7.9508182566247296E-2</v>
      </c>
      <c r="S1780">
        <v>8.3032389662785894E-2</v>
      </c>
      <c r="T1780">
        <v>0.119461811947566</v>
      </c>
      <c r="U1780">
        <v>0.119461811947566</v>
      </c>
      <c r="V1780">
        <v>0.73929836337133803</v>
      </c>
      <c r="W1780">
        <v>1.01</v>
      </c>
      <c r="X1780">
        <v>6.36</v>
      </c>
      <c r="Y1780">
        <v>163922</v>
      </c>
      <c r="Z1780">
        <v>13660</v>
      </c>
      <c r="AA1780">
        <v>0.7</v>
      </c>
      <c r="AB1780">
        <v>12</v>
      </c>
      <c r="AC1780">
        <v>7</v>
      </c>
      <c r="AD1780">
        <v>5</v>
      </c>
      <c r="AE1780">
        <v>58.33</v>
      </c>
      <c r="AF1780">
        <v>8</v>
      </c>
      <c r="AG1780">
        <v>7</v>
      </c>
      <c r="AH1780">
        <v>4</v>
      </c>
      <c r="AI1780">
        <v>1</v>
      </c>
    </row>
    <row r="1781" spans="1:35" x14ac:dyDescent="0.2">
      <c r="A1781" s="102">
        <v>3282</v>
      </c>
      <c r="B1781">
        <v>8276</v>
      </c>
      <c r="C1781" t="s">
        <v>691</v>
      </c>
      <c r="D1781" t="s">
        <v>1004</v>
      </c>
      <c r="E1781">
        <v>1798</v>
      </c>
      <c r="F1781">
        <v>1811</v>
      </c>
      <c r="G1781">
        <v>600</v>
      </c>
      <c r="H1781" t="s">
        <v>984</v>
      </c>
      <c r="I1781">
        <v>9076</v>
      </c>
      <c r="J1781" t="s">
        <v>737</v>
      </c>
      <c r="K1781" t="s">
        <v>1065</v>
      </c>
      <c r="L1781">
        <v>1306</v>
      </c>
      <c r="M1781">
        <v>1281</v>
      </c>
      <c r="N1781">
        <v>800</v>
      </c>
      <c r="O1781" t="s">
        <v>981</v>
      </c>
      <c r="P1781">
        <v>0.85587416687616902</v>
      </c>
      <c r="Q1781">
        <v>0.88871015491374095</v>
      </c>
      <c r="R1781">
        <v>0.15575996073283599</v>
      </c>
      <c r="S1781">
        <v>6.0574444032093701E-2</v>
      </c>
      <c r="T1781">
        <v>-0.44174592141047903</v>
      </c>
      <c r="U1781">
        <v>0.44174592141047903</v>
      </c>
      <c r="V1781">
        <v>1.07934207251782</v>
      </c>
      <c r="W1781">
        <v>-1.96</v>
      </c>
      <c r="X1781">
        <v>5.69</v>
      </c>
      <c r="Y1781">
        <v>163868</v>
      </c>
      <c r="Z1781">
        <v>9104</v>
      </c>
      <c r="AA1781">
        <v>0.4</v>
      </c>
      <c r="AB1781">
        <v>18</v>
      </c>
      <c r="AC1781">
        <v>11</v>
      </c>
      <c r="AD1781">
        <v>7</v>
      </c>
      <c r="AE1781">
        <v>61.11</v>
      </c>
      <c r="AF1781">
        <v>14</v>
      </c>
      <c r="AG1781">
        <v>5</v>
      </c>
      <c r="AH1781">
        <v>2</v>
      </c>
      <c r="AI1781">
        <v>11</v>
      </c>
    </row>
    <row r="1782" spans="1:35" x14ac:dyDescent="0.2">
      <c r="A1782" s="102">
        <v>2985</v>
      </c>
      <c r="B1782">
        <v>2607</v>
      </c>
      <c r="C1782" t="s">
        <v>1007</v>
      </c>
      <c r="D1782" t="s">
        <v>1006</v>
      </c>
      <c r="E1782">
        <v>2728</v>
      </c>
      <c r="F1782">
        <v>2784</v>
      </c>
      <c r="G1782">
        <v>300</v>
      </c>
      <c r="H1782" t="s">
        <v>981</v>
      </c>
      <c r="I1782">
        <v>5406</v>
      </c>
      <c r="J1782" t="s">
        <v>1238</v>
      </c>
      <c r="K1782" t="s">
        <v>1022</v>
      </c>
      <c r="L1782">
        <v>374</v>
      </c>
      <c r="M1782">
        <v>367</v>
      </c>
      <c r="N1782">
        <v>2300</v>
      </c>
      <c r="O1782" t="s">
        <v>984</v>
      </c>
      <c r="P1782">
        <v>0.50561081724968004</v>
      </c>
      <c r="Q1782">
        <v>0.89620399827144503</v>
      </c>
      <c r="R1782">
        <v>0.24951573810976899</v>
      </c>
      <c r="S1782">
        <v>6.5832241517692902E-2</v>
      </c>
      <c r="T1782">
        <v>0.93941314089243799</v>
      </c>
      <c r="U1782">
        <v>0.93941314089243799</v>
      </c>
      <c r="V1782">
        <v>0.49520876091178601</v>
      </c>
      <c r="W1782">
        <v>10.02</v>
      </c>
      <c r="X1782">
        <v>1.07</v>
      </c>
      <c r="Y1782">
        <v>163649</v>
      </c>
      <c r="Z1782">
        <v>6546</v>
      </c>
      <c r="AA1782">
        <v>0.28999999999999998</v>
      </c>
      <c r="AB1782">
        <v>25</v>
      </c>
      <c r="AC1782">
        <v>16</v>
      </c>
      <c r="AD1782">
        <v>9</v>
      </c>
      <c r="AE1782">
        <v>64</v>
      </c>
      <c r="AF1782">
        <v>8</v>
      </c>
      <c r="AG1782">
        <v>14</v>
      </c>
      <c r="AH1782">
        <v>9</v>
      </c>
      <c r="AI1782">
        <v>2</v>
      </c>
    </row>
    <row r="1783" spans="1:35" x14ac:dyDescent="0.2">
      <c r="A1783" s="102">
        <v>1501</v>
      </c>
      <c r="B1783">
        <v>1941</v>
      </c>
      <c r="C1783" t="s">
        <v>1269</v>
      </c>
      <c r="D1783" t="s">
        <v>990</v>
      </c>
      <c r="E1783">
        <v>2206</v>
      </c>
      <c r="F1783">
        <v>2222</v>
      </c>
      <c r="G1783">
        <v>400</v>
      </c>
      <c r="H1783" t="s">
        <v>981</v>
      </c>
      <c r="I1783">
        <v>6287</v>
      </c>
      <c r="J1783" t="s">
        <v>1050</v>
      </c>
      <c r="K1783" t="s">
        <v>992</v>
      </c>
      <c r="L1783">
        <v>2164</v>
      </c>
      <c r="M1783">
        <v>2234</v>
      </c>
      <c r="N1783">
        <v>400</v>
      </c>
      <c r="O1783" t="s">
        <v>984</v>
      </c>
      <c r="P1783">
        <v>0.85393435509354398</v>
      </c>
      <c r="Q1783">
        <v>0.93107945320302499</v>
      </c>
      <c r="R1783">
        <v>2.42858896421781E-2</v>
      </c>
      <c r="S1783">
        <v>1.9600206941525499E-3</v>
      </c>
      <c r="T1783">
        <v>0.336335219399375</v>
      </c>
      <c r="U1783">
        <v>0.336335219399375</v>
      </c>
      <c r="V1783">
        <v>0.36320850152650502</v>
      </c>
      <c r="W1783">
        <v>3.22</v>
      </c>
      <c r="X1783">
        <v>0.54</v>
      </c>
      <c r="Y1783">
        <v>163586</v>
      </c>
      <c r="Z1783">
        <v>10224</v>
      </c>
      <c r="AA1783">
        <v>0.45</v>
      </c>
      <c r="AB1783">
        <v>16</v>
      </c>
      <c r="AC1783">
        <v>8</v>
      </c>
      <c r="AD1783">
        <v>8</v>
      </c>
      <c r="AE1783">
        <v>50</v>
      </c>
      <c r="AF1783">
        <v>12</v>
      </c>
      <c r="AG1783">
        <v>6</v>
      </c>
      <c r="AH1783">
        <v>5</v>
      </c>
      <c r="AI1783">
        <v>5</v>
      </c>
    </row>
    <row r="1784" spans="1:35" x14ac:dyDescent="0.2">
      <c r="A1784" s="102">
        <v>3430</v>
      </c>
      <c r="B1784">
        <v>2175</v>
      </c>
      <c r="C1784" t="s">
        <v>1152</v>
      </c>
      <c r="D1784" t="s">
        <v>993</v>
      </c>
      <c r="E1784">
        <v>2575</v>
      </c>
      <c r="F1784">
        <v>2566</v>
      </c>
      <c r="G1784">
        <v>300</v>
      </c>
      <c r="H1784" t="s">
        <v>981</v>
      </c>
      <c r="I1784">
        <v>6902</v>
      </c>
      <c r="J1784" t="s">
        <v>628</v>
      </c>
      <c r="K1784" t="s">
        <v>996</v>
      </c>
      <c r="L1784">
        <v>3745</v>
      </c>
      <c r="M1784">
        <v>3760</v>
      </c>
      <c r="N1784">
        <v>200</v>
      </c>
      <c r="O1784" t="s">
        <v>984</v>
      </c>
      <c r="P1784">
        <v>0.52683226972207198</v>
      </c>
      <c r="Q1784">
        <v>0.88433275313545401</v>
      </c>
      <c r="R1784">
        <v>0.26939290482523198</v>
      </c>
      <c r="S1784">
        <v>1.33456623857194E-2</v>
      </c>
      <c r="T1784">
        <v>2.3054193233048199</v>
      </c>
      <c r="U1784">
        <v>2.3054193233048199</v>
      </c>
      <c r="V1784">
        <v>2.3183220450986801</v>
      </c>
      <c r="W1784">
        <v>16.5</v>
      </c>
      <c r="X1784">
        <v>2.37</v>
      </c>
      <c r="Y1784">
        <v>163509</v>
      </c>
      <c r="Z1784">
        <v>13626</v>
      </c>
      <c r="AA1784">
        <v>0.51</v>
      </c>
      <c r="AB1784">
        <v>12</v>
      </c>
      <c r="AC1784">
        <v>7</v>
      </c>
      <c r="AD1784">
        <v>5</v>
      </c>
      <c r="AE1784">
        <v>58.33</v>
      </c>
      <c r="AF1784">
        <v>10</v>
      </c>
      <c r="AG1784">
        <v>6</v>
      </c>
      <c r="AH1784">
        <v>4</v>
      </c>
      <c r="AI1784">
        <v>2</v>
      </c>
    </row>
    <row r="1785" spans="1:35" x14ac:dyDescent="0.2">
      <c r="A1785" s="102">
        <v>3599</v>
      </c>
      <c r="B1785">
        <v>4043</v>
      </c>
      <c r="C1785" t="s">
        <v>1201</v>
      </c>
      <c r="D1785" t="s">
        <v>1003</v>
      </c>
      <c r="E1785">
        <v>2401</v>
      </c>
      <c r="F1785">
        <v>2319</v>
      </c>
      <c r="G1785">
        <v>400</v>
      </c>
      <c r="H1785" t="s">
        <v>984</v>
      </c>
      <c r="I1785">
        <v>5105</v>
      </c>
      <c r="J1785" t="s">
        <v>1162</v>
      </c>
      <c r="K1785" t="s">
        <v>1073</v>
      </c>
      <c r="L1785">
        <v>1409</v>
      </c>
      <c r="M1785">
        <v>1425</v>
      </c>
      <c r="N1785">
        <v>700</v>
      </c>
      <c r="O1785" t="s">
        <v>981</v>
      </c>
      <c r="P1785">
        <v>0.94653998769899095</v>
      </c>
      <c r="Q1785">
        <v>0.87931839523751099</v>
      </c>
      <c r="R1785">
        <v>0.13666636299630699</v>
      </c>
      <c r="S1785">
        <v>1.1947693549598499E-2</v>
      </c>
      <c r="T1785">
        <v>-1.50247596784351</v>
      </c>
      <c r="U1785">
        <v>1.50247596784351</v>
      </c>
      <c r="V1785">
        <v>1.1803261613045299</v>
      </c>
      <c r="W1785">
        <v>-10.62</v>
      </c>
      <c r="X1785">
        <v>7.54</v>
      </c>
      <c r="Y1785">
        <v>163288</v>
      </c>
      <c r="Z1785">
        <v>8594</v>
      </c>
      <c r="AA1785">
        <v>0.31</v>
      </c>
      <c r="AB1785">
        <v>19</v>
      </c>
      <c r="AC1785">
        <v>10</v>
      </c>
      <c r="AD1785">
        <v>9</v>
      </c>
      <c r="AE1785">
        <v>52.63</v>
      </c>
      <c r="AF1785">
        <v>10</v>
      </c>
      <c r="AG1785">
        <v>8</v>
      </c>
      <c r="AH1785">
        <v>7</v>
      </c>
      <c r="AI1785">
        <v>4</v>
      </c>
    </row>
    <row r="1786" spans="1:35" x14ac:dyDescent="0.2">
      <c r="A1786" s="102">
        <v>907</v>
      </c>
      <c r="B1786">
        <v>4091</v>
      </c>
      <c r="C1786" t="s">
        <v>1469</v>
      </c>
      <c r="D1786" t="s">
        <v>1003</v>
      </c>
      <c r="E1786">
        <v>1787</v>
      </c>
      <c r="F1786">
        <v>1764</v>
      </c>
      <c r="G1786">
        <v>600</v>
      </c>
      <c r="H1786" t="s">
        <v>981</v>
      </c>
      <c r="I1786">
        <v>4849</v>
      </c>
      <c r="J1786" t="s">
        <v>464</v>
      </c>
      <c r="K1786" t="s">
        <v>993</v>
      </c>
      <c r="L1786">
        <v>2542</v>
      </c>
      <c r="M1786">
        <v>2592</v>
      </c>
      <c r="N1786">
        <v>400</v>
      </c>
      <c r="O1786" t="s">
        <v>984</v>
      </c>
      <c r="P1786">
        <v>0.91402869569775402</v>
      </c>
      <c r="Q1786">
        <v>0.94306601731913997</v>
      </c>
      <c r="R1786" s="15">
        <v>0.226508852925703</v>
      </c>
      <c r="S1786">
        <v>1.51556798918131E-3</v>
      </c>
      <c r="T1786">
        <v>3.7828248043304501E-2</v>
      </c>
      <c r="U1786">
        <v>3.7828248043304501E-2</v>
      </c>
      <c r="V1786">
        <v>0.25299791100119901</v>
      </c>
      <c r="W1786">
        <v>0.54</v>
      </c>
      <c r="X1786">
        <v>2.08</v>
      </c>
      <c r="Y1786">
        <v>163283</v>
      </c>
      <c r="Z1786">
        <v>8594</v>
      </c>
      <c r="AA1786">
        <v>0.43</v>
      </c>
      <c r="AB1786">
        <v>19</v>
      </c>
      <c r="AC1786">
        <v>10</v>
      </c>
      <c r="AD1786">
        <v>9</v>
      </c>
      <c r="AE1786">
        <v>52.63</v>
      </c>
      <c r="AF1786">
        <v>9</v>
      </c>
      <c r="AG1786">
        <v>9</v>
      </c>
      <c r="AH1786">
        <v>7</v>
      </c>
      <c r="AI1786">
        <v>3</v>
      </c>
    </row>
    <row r="1787" spans="1:35" x14ac:dyDescent="0.2">
      <c r="A1787" s="102">
        <v>83</v>
      </c>
      <c r="B1787">
        <v>1812</v>
      </c>
      <c r="C1787" t="s">
        <v>1048</v>
      </c>
      <c r="D1787" t="s">
        <v>990</v>
      </c>
      <c r="E1787">
        <v>1196</v>
      </c>
      <c r="F1787">
        <v>1187</v>
      </c>
      <c r="G1787">
        <v>900</v>
      </c>
      <c r="H1787" t="s">
        <v>981</v>
      </c>
      <c r="I1787">
        <v>8012</v>
      </c>
      <c r="J1787" t="s">
        <v>1149</v>
      </c>
      <c r="K1787" t="s">
        <v>988</v>
      </c>
      <c r="L1787">
        <v>1322</v>
      </c>
      <c r="M1787">
        <v>1303</v>
      </c>
      <c r="N1787">
        <v>800</v>
      </c>
      <c r="O1787" t="s">
        <v>984</v>
      </c>
      <c r="P1787">
        <v>0.87906978871727903</v>
      </c>
      <c r="Q1787">
        <v>0.97211199290884598</v>
      </c>
      <c r="R1787">
        <v>0.130605563222882</v>
      </c>
      <c r="S1787" s="15">
        <v>6.0885494275955503E-5</v>
      </c>
      <c r="T1787">
        <v>0.94593652945309503</v>
      </c>
      <c r="U1787">
        <v>0.94593652945309503</v>
      </c>
      <c r="V1787">
        <v>1.1367154332138001</v>
      </c>
      <c r="W1787">
        <v>3.53</v>
      </c>
      <c r="X1787">
        <v>2.48</v>
      </c>
      <c r="Y1787">
        <v>163148</v>
      </c>
      <c r="Z1787">
        <v>9064</v>
      </c>
      <c r="AA1787">
        <v>0.43</v>
      </c>
      <c r="AB1787">
        <v>18</v>
      </c>
      <c r="AC1787">
        <v>10</v>
      </c>
      <c r="AD1787">
        <v>8</v>
      </c>
      <c r="AE1787">
        <v>55.56</v>
      </c>
      <c r="AF1787">
        <v>12</v>
      </c>
      <c r="AG1787">
        <v>6</v>
      </c>
      <c r="AH1787">
        <v>4</v>
      </c>
      <c r="AI1787">
        <v>8</v>
      </c>
    </row>
    <row r="1788" spans="1:35" x14ac:dyDescent="0.2">
      <c r="A1788" s="102">
        <v>3518</v>
      </c>
      <c r="B1788">
        <v>2607</v>
      </c>
      <c r="C1788" t="s">
        <v>1007</v>
      </c>
      <c r="D1788" t="s">
        <v>1006</v>
      </c>
      <c r="E1788">
        <v>2728</v>
      </c>
      <c r="F1788">
        <v>2784</v>
      </c>
      <c r="G1788">
        <v>300</v>
      </c>
      <c r="H1788" t="s">
        <v>981</v>
      </c>
      <c r="I1788">
        <v>3632</v>
      </c>
      <c r="J1788" t="s">
        <v>1630</v>
      </c>
      <c r="K1788" t="s">
        <v>983</v>
      </c>
      <c r="L1788">
        <v>448</v>
      </c>
      <c r="M1788">
        <v>444</v>
      </c>
      <c r="N1788">
        <v>1900</v>
      </c>
      <c r="O1788" t="s">
        <v>984</v>
      </c>
      <c r="P1788">
        <v>0.62602391962889603</v>
      </c>
      <c r="Q1788">
        <v>0.88175092334069904</v>
      </c>
      <c r="R1788" s="15">
        <v>0.21662669681569799</v>
      </c>
      <c r="S1788">
        <v>8.5339935142631301E-2</v>
      </c>
      <c r="T1788">
        <v>0.54788149080190296</v>
      </c>
      <c r="U1788">
        <v>0.54788149080190296</v>
      </c>
      <c r="V1788">
        <v>0.27941781358854301</v>
      </c>
      <c r="W1788">
        <v>2.39</v>
      </c>
      <c r="X1788">
        <v>1.01</v>
      </c>
      <c r="Y1788">
        <v>162830</v>
      </c>
      <c r="Z1788">
        <v>6263</v>
      </c>
      <c r="AA1788">
        <v>0.37</v>
      </c>
      <c r="AB1788">
        <v>26</v>
      </c>
      <c r="AC1788">
        <v>15</v>
      </c>
      <c r="AD1788">
        <v>11</v>
      </c>
      <c r="AE1788">
        <v>57.69</v>
      </c>
      <c r="AF1788">
        <v>10</v>
      </c>
      <c r="AG1788">
        <v>13</v>
      </c>
      <c r="AH1788">
        <v>9</v>
      </c>
      <c r="AI1788">
        <v>4</v>
      </c>
    </row>
    <row r="1789" spans="1:35" x14ac:dyDescent="0.2">
      <c r="A1789" s="102">
        <v>3214</v>
      </c>
      <c r="B1789">
        <v>3231</v>
      </c>
      <c r="C1789" t="s">
        <v>378</v>
      </c>
      <c r="D1789" t="s">
        <v>1000</v>
      </c>
      <c r="E1789">
        <v>1770</v>
      </c>
      <c r="F1789">
        <v>1768</v>
      </c>
      <c r="G1789">
        <v>500</v>
      </c>
      <c r="H1789" t="s">
        <v>984</v>
      </c>
      <c r="I1789">
        <v>4183</v>
      </c>
      <c r="J1789" t="s">
        <v>1122</v>
      </c>
      <c r="K1789" t="s">
        <v>1003</v>
      </c>
      <c r="L1789">
        <v>1879</v>
      </c>
      <c r="M1789">
        <v>1889</v>
      </c>
      <c r="N1789">
        <v>500</v>
      </c>
      <c r="O1789" t="s">
        <v>981</v>
      </c>
      <c r="P1789">
        <v>0.93576628076688795</v>
      </c>
      <c r="Q1789">
        <v>0.890435980666481</v>
      </c>
      <c r="R1789">
        <v>1.5229774185308E-2</v>
      </c>
      <c r="S1789">
        <v>6.0508578421696699E-2</v>
      </c>
      <c r="T1789">
        <v>-0.13336102693143301</v>
      </c>
      <c r="U1789">
        <v>0.13336102693143301</v>
      </c>
      <c r="V1789">
        <v>0.27700784931743599</v>
      </c>
      <c r="W1789">
        <v>-1.54</v>
      </c>
      <c r="X1789">
        <v>6.41</v>
      </c>
      <c r="Y1789">
        <v>162772</v>
      </c>
      <c r="Z1789">
        <v>13564</v>
      </c>
      <c r="AA1789">
        <v>0.73</v>
      </c>
      <c r="AB1789">
        <v>12</v>
      </c>
      <c r="AC1789">
        <v>7</v>
      </c>
      <c r="AD1789">
        <v>5</v>
      </c>
      <c r="AE1789">
        <v>58.33</v>
      </c>
      <c r="AF1789">
        <v>11</v>
      </c>
      <c r="AG1789">
        <v>6</v>
      </c>
      <c r="AH1789">
        <v>3</v>
      </c>
      <c r="AI1789">
        <v>3</v>
      </c>
    </row>
    <row r="1790" spans="1:35" x14ac:dyDescent="0.2">
      <c r="A1790" s="102">
        <v>284</v>
      </c>
      <c r="B1790">
        <v>1802</v>
      </c>
      <c r="C1790" t="s">
        <v>1135</v>
      </c>
      <c r="D1790" t="s">
        <v>990</v>
      </c>
      <c r="E1790">
        <v>910</v>
      </c>
      <c r="F1790">
        <v>932</v>
      </c>
      <c r="G1790">
        <v>1200</v>
      </c>
      <c r="H1790" t="s">
        <v>984</v>
      </c>
      <c r="I1790">
        <v>8031</v>
      </c>
      <c r="J1790" t="s">
        <v>667</v>
      </c>
      <c r="K1790" t="s">
        <v>988</v>
      </c>
      <c r="L1790">
        <v>1535</v>
      </c>
      <c r="M1790">
        <v>1559</v>
      </c>
      <c r="N1790">
        <v>700</v>
      </c>
      <c r="O1790" t="s">
        <v>981</v>
      </c>
      <c r="P1790">
        <v>0.93147475832196303</v>
      </c>
      <c r="Q1790">
        <v>0.96100275283666803</v>
      </c>
      <c r="R1790">
        <v>0.24538288174291401</v>
      </c>
      <c r="S1790">
        <v>1.5083450621826699E-2</v>
      </c>
      <c r="T1790">
        <v>-0.58032471999401103</v>
      </c>
      <c r="U1790">
        <v>0.58032471999401103</v>
      </c>
      <c r="V1790">
        <v>0.78769586174995698</v>
      </c>
      <c r="W1790">
        <v>-2.33</v>
      </c>
      <c r="X1790">
        <v>2.48</v>
      </c>
      <c r="Y1790">
        <v>162570</v>
      </c>
      <c r="Z1790">
        <v>8128</v>
      </c>
      <c r="AA1790">
        <v>0.41</v>
      </c>
      <c r="AB1790">
        <v>20</v>
      </c>
      <c r="AC1790">
        <v>11</v>
      </c>
      <c r="AD1790">
        <v>9</v>
      </c>
      <c r="AE1790">
        <v>55</v>
      </c>
      <c r="AF1790">
        <v>15</v>
      </c>
      <c r="AG1790">
        <v>6</v>
      </c>
      <c r="AH1790">
        <v>3</v>
      </c>
      <c r="AI1790">
        <v>11</v>
      </c>
    </row>
    <row r="1791" spans="1:35" x14ac:dyDescent="0.2">
      <c r="A1791" s="102">
        <v>4049</v>
      </c>
      <c r="B1791">
        <v>3288</v>
      </c>
      <c r="C1791" t="s">
        <v>1010</v>
      </c>
      <c r="D1791" t="s">
        <v>1000</v>
      </c>
      <c r="E1791">
        <v>2513</v>
      </c>
      <c r="F1791">
        <v>2613</v>
      </c>
      <c r="G1791">
        <v>400</v>
      </c>
      <c r="H1791" t="s">
        <v>981</v>
      </c>
      <c r="I1791">
        <v>5333</v>
      </c>
      <c r="J1791" t="s">
        <v>233</v>
      </c>
      <c r="K1791" t="s">
        <v>980</v>
      </c>
      <c r="L1791">
        <v>1381</v>
      </c>
      <c r="M1791">
        <v>1365</v>
      </c>
      <c r="N1791">
        <v>800</v>
      </c>
      <c r="O1791" t="s">
        <v>984</v>
      </c>
      <c r="P1791">
        <v>0.906426884676103</v>
      </c>
      <c r="Q1791">
        <v>0.863607027247982</v>
      </c>
      <c r="R1791">
        <v>0.159135247681363</v>
      </c>
      <c r="S1791">
        <v>3.4735983507523403E-2</v>
      </c>
      <c r="T1791">
        <v>2.6934471366423201</v>
      </c>
      <c r="U1791">
        <v>2.6934471366423201</v>
      </c>
      <c r="V1791">
        <v>1.11175433615942</v>
      </c>
      <c r="W1791">
        <v>14.28</v>
      </c>
      <c r="X1791">
        <v>4.4800000000000004</v>
      </c>
      <c r="Y1791">
        <v>162330</v>
      </c>
      <c r="Z1791">
        <v>8116</v>
      </c>
      <c r="AA1791">
        <v>0.36</v>
      </c>
      <c r="AB1791">
        <v>20</v>
      </c>
      <c r="AC1791">
        <v>10</v>
      </c>
      <c r="AD1791">
        <v>10</v>
      </c>
      <c r="AE1791">
        <v>50</v>
      </c>
      <c r="AF1791">
        <v>8</v>
      </c>
      <c r="AG1791">
        <v>9</v>
      </c>
      <c r="AH1791">
        <v>7</v>
      </c>
      <c r="AI1791">
        <v>4</v>
      </c>
    </row>
    <row r="1792" spans="1:35" x14ac:dyDescent="0.2">
      <c r="A1792" s="102">
        <v>3044</v>
      </c>
      <c r="B1792">
        <v>4183</v>
      </c>
      <c r="C1792" t="s">
        <v>1122</v>
      </c>
      <c r="D1792" t="s">
        <v>1003</v>
      </c>
      <c r="E1792">
        <v>1879</v>
      </c>
      <c r="F1792">
        <v>1889</v>
      </c>
      <c r="G1792">
        <v>600</v>
      </c>
      <c r="H1792" t="s">
        <v>984</v>
      </c>
      <c r="I1792">
        <v>7164</v>
      </c>
      <c r="J1792" t="s">
        <v>1136</v>
      </c>
      <c r="K1792" t="s">
        <v>987</v>
      </c>
      <c r="L1792">
        <v>3500</v>
      </c>
      <c r="M1792">
        <v>3520</v>
      </c>
      <c r="N1792">
        <v>300</v>
      </c>
      <c r="O1792" t="s">
        <v>981</v>
      </c>
      <c r="P1792">
        <v>0.91922080117288296</v>
      </c>
      <c r="Q1792">
        <v>0.89462925933590798</v>
      </c>
      <c r="R1792">
        <v>7.9603530437586303E-3</v>
      </c>
      <c r="S1792">
        <v>3.3755246445380501E-3</v>
      </c>
      <c r="T1792">
        <v>-1.23028029882342</v>
      </c>
      <c r="U1792">
        <v>1.23028029882342</v>
      </c>
      <c r="V1792">
        <v>1.0421446207687299</v>
      </c>
      <c r="W1792">
        <v>-12.54</v>
      </c>
      <c r="X1792">
        <v>7.33</v>
      </c>
      <c r="Y1792">
        <v>162113</v>
      </c>
      <c r="Z1792">
        <v>18013</v>
      </c>
      <c r="AA1792">
        <v>1.1299999999999999</v>
      </c>
      <c r="AB1792">
        <v>9</v>
      </c>
      <c r="AC1792">
        <v>6</v>
      </c>
      <c r="AD1792">
        <v>3</v>
      </c>
      <c r="AE1792">
        <v>66.67</v>
      </c>
      <c r="AF1792">
        <v>10</v>
      </c>
      <c r="AG1792">
        <v>4</v>
      </c>
      <c r="AH1792">
        <v>2</v>
      </c>
      <c r="AI1792">
        <v>3</v>
      </c>
    </row>
    <row r="1793" spans="1:35" x14ac:dyDescent="0.2">
      <c r="A1793" s="102">
        <v>4070</v>
      </c>
      <c r="B1793">
        <v>2270</v>
      </c>
      <c r="C1793" t="s">
        <v>1557</v>
      </c>
      <c r="D1793" t="s">
        <v>1006</v>
      </c>
      <c r="E1793">
        <v>2679</v>
      </c>
      <c r="F1793">
        <v>2682</v>
      </c>
      <c r="G1793">
        <v>400</v>
      </c>
      <c r="H1793" t="s">
        <v>981</v>
      </c>
      <c r="I1793">
        <v>3191</v>
      </c>
      <c r="J1793" t="s">
        <v>1256</v>
      </c>
      <c r="K1793" t="s">
        <v>1004</v>
      </c>
      <c r="L1793">
        <v>1216</v>
      </c>
      <c r="M1793">
        <v>1250</v>
      </c>
      <c r="N1793">
        <v>900</v>
      </c>
      <c r="O1793" t="s">
        <v>984</v>
      </c>
      <c r="P1793">
        <v>0.89830425001032099</v>
      </c>
      <c r="Q1793">
        <v>0.86284743546420195</v>
      </c>
      <c r="R1793">
        <v>1.09064380033105E-2</v>
      </c>
      <c r="S1793" s="15">
        <v>1.8889680645569701E-4</v>
      </c>
      <c r="T1793">
        <v>2.9719019966991902</v>
      </c>
      <c r="U1793">
        <v>2.9719019966991902</v>
      </c>
      <c r="V1793">
        <v>3.0413066303443501</v>
      </c>
      <c r="W1793">
        <v>9.51</v>
      </c>
      <c r="X1793">
        <v>4.87</v>
      </c>
      <c r="Y1793">
        <v>162023</v>
      </c>
      <c r="Z1793">
        <v>10126</v>
      </c>
      <c r="AA1793">
        <v>0.43</v>
      </c>
      <c r="AB1793">
        <v>16</v>
      </c>
      <c r="AC1793">
        <v>9</v>
      </c>
      <c r="AD1793">
        <v>7</v>
      </c>
      <c r="AE1793">
        <v>56.25</v>
      </c>
      <c r="AF1793">
        <v>12</v>
      </c>
      <c r="AG1793">
        <v>7</v>
      </c>
      <c r="AH1793">
        <v>5</v>
      </c>
      <c r="AI1793">
        <v>4</v>
      </c>
    </row>
    <row r="1794" spans="1:35" x14ac:dyDescent="0.2">
      <c r="A1794" s="102">
        <v>3987</v>
      </c>
      <c r="B1794">
        <v>4061</v>
      </c>
      <c r="C1794" t="s">
        <v>1161</v>
      </c>
      <c r="D1794" t="s">
        <v>1003</v>
      </c>
      <c r="E1794">
        <v>2688</v>
      </c>
      <c r="F1794">
        <v>2686</v>
      </c>
      <c r="G1794">
        <v>400</v>
      </c>
      <c r="H1794" t="s">
        <v>981</v>
      </c>
      <c r="I1794">
        <v>5301</v>
      </c>
      <c r="J1794" t="s">
        <v>588</v>
      </c>
      <c r="K1794" t="s">
        <v>980</v>
      </c>
      <c r="L1794">
        <v>887</v>
      </c>
      <c r="M1794">
        <v>881</v>
      </c>
      <c r="N1794">
        <v>1200</v>
      </c>
      <c r="O1794" t="s">
        <v>984</v>
      </c>
      <c r="P1794">
        <v>0.74850672379815197</v>
      </c>
      <c r="Q1794">
        <v>0.86650157079763801</v>
      </c>
      <c r="R1794">
        <v>4.27961269761927E-2</v>
      </c>
      <c r="S1794">
        <v>3.5452840763706903E-2</v>
      </c>
      <c r="T1794">
        <v>1.0012346441412201</v>
      </c>
      <c r="U1794">
        <v>1.0012346441412201</v>
      </c>
      <c r="V1794">
        <v>0.81135279493316403</v>
      </c>
      <c r="W1794">
        <v>6.39</v>
      </c>
      <c r="X1794">
        <v>1.6</v>
      </c>
      <c r="Y1794">
        <v>161967</v>
      </c>
      <c r="Z1794">
        <v>6749</v>
      </c>
      <c r="AA1794">
        <v>0.37</v>
      </c>
      <c r="AB1794">
        <v>24</v>
      </c>
      <c r="AC1794">
        <v>13</v>
      </c>
      <c r="AD1794">
        <v>11</v>
      </c>
      <c r="AE1794">
        <v>54.17</v>
      </c>
      <c r="AF1794">
        <v>9</v>
      </c>
      <c r="AG1794">
        <v>11</v>
      </c>
      <c r="AH1794">
        <v>11</v>
      </c>
      <c r="AI1794">
        <v>2</v>
      </c>
    </row>
    <row r="1795" spans="1:35" x14ac:dyDescent="0.2">
      <c r="A1795" s="102">
        <v>1977</v>
      </c>
      <c r="B1795">
        <v>5463</v>
      </c>
      <c r="C1795" t="s">
        <v>63</v>
      </c>
      <c r="D1795" t="s">
        <v>1022</v>
      </c>
      <c r="E1795">
        <v>2752</v>
      </c>
      <c r="F1795">
        <v>2683</v>
      </c>
      <c r="G1795">
        <v>400</v>
      </c>
      <c r="H1795" t="s">
        <v>981</v>
      </c>
      <c r="I1795">
        <v>9072</v>
      </c>
      <c r="J1795" t="s">
        <v>1064</v>
      </c>
      <c r="K1795" t="s">
        <v>1065</v>
      </c>
      <c r="L1795">
        <v>2031</v>
      </c>
      <c r="M1795">
        <v>2016</v>
      </c>
      <c r="N1795">
        <v>500</v>
      </c>
      <c r="O1795" t="s">
        <v>984</v>
      </c>
      <c r="P1795">
        <v>0.76569956851900201</v>
      </c>
      <c r="Q1795">
        <v>0.92102542223349004</v>
      </c>
      <c r="R1795">
        <v>6.0274475920128197E-2</v>
      </c>
      <c r="S1795">
        <v>1.48751327761344E-3</v>
      </c>
      <c r="T1795">
        <v>2.12702191379487</v>
      </c>
      <c r="U1795">
        <v>2.12702191379487</v>
      </c>
      <c r="V1795">
        <v>2.7708360689933298</v>
      </c>
      <c r="W1795">
        <v>8.7200000000000006</v>
      </c>
      <c r="X1795">
        <v>6.08</v>
      </c>
      <c r="Y1795">
        <v>161821</v>
      </c>
      <c r="Z1795">
        <v>20228</v>
      </c>
      <c r="AA1795">
        <v>1.05</v>
      </c>
      <c r="AB1795">
        <v>8</v>
      </c>
      <c r="AC1795">
        <v>6</v>
      </c>
      <c r="AD1795">
        <v>2</v>
      </c>
      <c r="AE1795">
        <v>75</v>
      </c>
      <c r="AF1795">
        <v>10</v>
      </c>
      <c r="AG1795">
        <v>4</v>
      </c>
      <c r="AH1795">
        <v>1</v>
      </c>
      <c r="AI1795">
        <v>3</v>
      </c>
    </row>
    <row r="1796" spans="1:35" x14ac:dyDescent="0.2">
      <c r="A1796" s="102">
        <v>1138</v>
      </c>
      <c r="B1796">
        <v>4183</v>
      </c>
      <c r="C1796" t="s">
        <v>1122</v>
      </c>
      <c r="D1796" t="s">
        <v>1003</v>
      </c>
      <c r="E1796">
        <v>1879</v>
      </c>
      <c r="F1796">
        <v>1889</v>
      </c>
      <c r="G1796">
        <v>500</v>
      </c>
      <c r="H1796" t="s">
        <v>984</v>
      </c>
      <c r="I1796">
        <v>6371</v>
      </c>
      <c r="J1796" t="s">
        <v>1094</v>
      </c>
      <c r="K1796" t="s">
        <v>992</v>
      </c>
      <c r="L1796">
        <v>2515</v>
      </c>
      <c r="M1796">
        <v>2499</v>
      </c>
      <c r="N1796">
        <v>400</v>
      </c>
      <c r="O1796" t="s">
        <v>981</v>
      </c>
      <c r="P1796">
        <v>0.88560462985433397</v>
      </c>
      <c r="Q1796">
        <v>0.93826161479772796</v>
      </c>
      <c r="R1796">
        <v>0.362592064686519</v>
      </c>
      <c r="S1796" s="15">
        <v>7.7712788834861005E-2</v>
      </c>
      <c r="T1796">
        <v>-0.94011580531891703</v>
      </c>
      <c r="U1796">
        <v>0.94011580531891703</v>
      </c>
      <c r="V1796">
        <v>0.94427249357160203</v>
      </c>
      <c r="W1796">
        <v>-7</v>
      </c>
      <c r="X1796">
        <v>5.51</v>
      </c>
      <c r="Y1796">
        <v>161750</v>
      </c>
      <c r="Z1796">
        <v>10109</v>
      </c>
      <c r="AA1796">
        <v>0.69</v>
      </c>
      <c r="AB1796">
        <v>16</v>
      </c>
      <c r="AC1796">
        <v>8</v>
      </c>
      <c r="AD1796">
        <v>8</v>
      </c>
      <c r="AE1796">
        <v>50</v>
      </c>
      <c r="AF1796">
        <v>11</v>
      </c>
      <c r="AG1796">
        <v>8</v>
      </c>
      <c r="AH1796">
        <v>5</v>
      </c>
      <c r="AI1796">
        <v>3</v>
      </c>
    </row>
    <row r="1797" spans="1:35" x14ac:dyDescent="0.2">
      <c r="A1797" s="102">
        <v>673</v>
      </c>
      <c r="B1797">
        <v>5021</v>
      </c>
      <c r="C1797" t="s">
        <v>1548</v>
      </c>
      <c r="D1797" t="s">
        <v>1185</v>
      </c>
      <c r="E1797">
        <v>1600</v>
      </c>
      <c r="F1797">
        <v>1596</v>
      </c>
      <c r="G1797">
        <v>600</v>
      </c>
      <c r="H1797" t="s">
        <v>981</v>
      </c>
      <c r="I1797">
        <v>9072</v>
      </c>
      <c r="J1797" t="s">
        <v>1064</v>
      </c>
      <c r="K1797" t="s">
        <v>1065</v>
      </c>
      <c r="L1797">
        <v>2031</v>
      </c>
      <c r="M1797">
        <v>2016</v>
      </c>
      <c r="N1797">
        <v>500</v>
      </c>
      <c r="O1797" t="s">
        <v>984</v>
      </c>
      <c r="P1797">
        <v>0.82814559784402697</v>
      </c>
      <c r="Q1797">
        <v>0.94933209125109497</v>
      </c>
      <c r="R1797">
        <v>0.25195556611953501</v>
      </c>
      <c r="S1797">
        <v>1.13417490085256E-2</v>
      </c>
      <c r="T1797">
        <v>4.0435944212015899E-2</v>
      </c>
      <c r="U1797">
        <v>4.0435944212015899E-2</v>
      </c>
      <c r="V1797">
        <v>0.128407638488401</v>
      </c>
      <c r="W1797">
        <v>0.26</v>
      </c>
      <c r="X1797">
        <v>5</v>
      </c>
      <c r="Y1797">
        <v>161430</v>
      </c>
      <c r="Z1797">
        <v>9496</v>
      </c>
      <c r="AA1797">
        <v>0.34</v>
      </c>
      <c r="AB1797">
        <v>17</v>
      </c>
      <c r="AC1797">
        <v>10</v>
      </c>
      <c r="AD1797">
        <v>7</v>
      </c>
      <c r="AE1797">
        <v>58.82</v>
      </c>
      <c r="AF1797">
        <v>8</v>
      </c>
      <c r="AG1797">
        <v>9</v>
      </c>
      <c r="AH1797">
        <v>7</v>
      </c>
      <c r="AI1797">
        <v>1</v>
      </c>
    </row>
    <row r="1798" spans="1:35" x14ac:dyDescent="0.2">
      <c r="A1798" s="102">
        <v>1853</v>
      </c>
      <c r="B1798">
        <v>5991</v>
      </c>
      <c r="C1798" t="s">
        <v>859</v>
      </c>
      <c r="D1798" t="s">
        <v>1126</v>
      </c>
      <c r="E1798">
        <v>697</v>
      </c>
      <c r="F1798">
        <v>698</v>
      </c>
      <c r="G1798">
        <v>800</v>
      </c>
      <c r="H1798" t="s">
        <v>981</v>
      </c>
      <c r="I1798">
        <v>6971</v>
      </c>
      <c r="J1798" t="s">
        <v>632</v>
      </c>
      <c r="K1798" t="s">
        <v>986</v>
      </c>
      <c r="L1798">
        <v>5745</v>
      </c>
      <c r="M1798">
        <v>5656</v>
      </c>
      <c r="N1798">
        <v>100</v>
      </c>
      <c r="O1798" t="s">
        <v>984</v>
      </c>
      <c r="P1798">
        <v>0.87245166947330399</v>
      </c>
      <c r="Q1798">
        <v>0.92390001011033096</v>
      </c>
      <c r="R1798">
        <v>0.26890911831259601</v>
      </c>
      <c r="S1798">
        <v>2.8002203195778601E-2</v>
      </c>
      <c r="T1798">
        <v>0.93519373946107998</v>
      </c>
      <c r="U1798">
        <v>0.93519373946107998</v>
      </c>
      <c r="V1798">
        <v>0.57209663660829202</v>
      </c>
      <c r="W1798">
        <v>4.67</v>
      </c>
      <c r="X1798">
        <v>1.27</v>
      </c>
      <c r="Y1798">
        <v>161344</v>
      </c>
      <c r="Z1798">
        <v>10084</v>
      </c>
      <c r="AA1798">
        <v>0.73</v>
      </c>
      <c r="AB1798">
        <v>16</v>
      </c>
      <c r="AC1798">
        <v>11</v>
      </c>
      <c r="AD1798">
        <v>5</v>
      </c>
      <c r="AE1798">
        <v>68.75</v>
      </c>
      <c r="AF1798">
        <v>12</v>
      </c>
      <c r="AG1798">
        <v>7</v>
      </c>
      <c r="AH1798">
        <v>2</v>
      </c>
      <c r="AI1798">
        <v>7</v>
      </c>
    </row>
    <row r="1799" spans="1:35" x14ac:dyDescent="0.2">
      <c r="A1799" s="102">
        <v>170</v>
      </c>
      <c r="B1799">
        <v>4634</v>
      </c>
      <c r="C1799" t="s">
        <v>62</v>
      </c>
      <c r="D1799" t="s">
        <v>1003</v>
      </c>
      <c r="E1799">
        <v>1920</v>
      </c>
      <c r="F1799">
        <v>1921</v>
      </c>
      <c r="G1799">
        <v>500</v>
      </c>
      <c r="H1799" t="s">
        <v>981</v>
      </c>
      <c r="I1799">
        <v>5471</v>
      </c>
      <c r="J1799" t="s">
        <v>1146</v>
      </c>
      <c r="K1799" t="s">
        <v>1022</v>
      </c>
      <c r="L1799">
        <v>3270</v>
      </c>
      <c r="M1799">
        <v>3160</v>
      </c>
      <c r="N1799">
        <v>300</v>
      </c>
      <c r="O1799" t="s">
        <v>984</v>
      </c>
      <c r="P1799">
        <v>0.88794263077505498</v>
      </c>
      <c r="Q1799">
        <v>0.96601153837412501</v>
      </c>
      <c r="R1799">
        <v>0.107727457191513</v>
      </c>
      <c r="S1799">
        <v>5.6068789584119098E-3</v>
      </c>
      <c r="T1799">
        <v>1.5198476629145501</v>
      </c>
      <c r="U1799">
        <v>1.5198476629145501</v>
      </c>
      <c r="V1799">
        <v>0.28020716189542699</v>
      </c>
      <c r="W1799">
        <v>5.19</v>
      </c>
      <c r="X1799">
        <v>1.32</v>
      </c>
      <c r="Y1799">
        <v>161343</v>
      </c>
      <c r="Z1799">
        <v>26890</v>
      </c>
      <c r="AA1799">
        <v>1.34</v>
      </c>
      <c r="AB1799">
        <v>6</v>
      </c>
      <c r="AC1799">
        <v>5</v>
      </c>
      <c r="AD1799">
        <v>1</v>
      </c>
      <c r="AE1799">
        <v>83.33</v>
      </c>
      <c r="AF1799">
        <v>12</v>
      </c>
      <c r="AG1799">
        <v>2</v>
      </c>
      <c r="AH1799">
        <v>1</v>
      </c>
      <c r="AI1799">
        <v>3</v>
      </c>
    </row>
    <row r="1800" spans="1:35" x14ac:dyDescent="0.2">
      <c r="A1800" s="102">
        <v>2318</v>
      </c>
      <c r="B1800">
        <v>1893</v>
      </c>
      <c r="C1800" t="s">
        <v>1286</v>
      </c>
      <c r="D1800" t="s">
        <v>990</v>
      </c>
      <c r="E1800">
        <v>547</v>
      </c>
      <c r="F1800">
        <v>550</v>
      </c>
      <c r="G1800">
        <v>1500</v>
      </c>
      <c r="H1800" t="s">
        <v>981</v>
      </c>
      <c r="I1800">
        <v>9706</v>
      </c>
      <c r="J1800" t="s">
        <v>1069</v>
      </c>
      <c r="K1800" t="s">
        <v>1000</v>
      </c>
      <c r="L1800">
        <v>4040</v>
      </c>
      <c r="M1800">
        <v>4005</v>
      </c>
      <c r="N1800">
        <v>200</v>
      </c>
      <c r="O1800" t="s">
        <v>984</v>
      </c>
      <c r="P1800">
        <v>0.81832089875167502</v>
      </c>
      <c r="Q1800">
        <v>0.91257729359393303</v>
      </c>
      <c r="R1800">
        <v>0.42192883026769401</v>
      </c>
      <c r="S1800">
        <v>2.6697797911269201E-2</v>
      </c>
      <c r="T1800">
        <v>1.4051992945268601</v>
      </c>
      <c r="U1800">
        <v>1.4051992945268601</v>
      </c>
      <c r="V1800">
        <v>0.93427716568628405</v>
      </c>
      <c r="W1800">
        <v>6.59</v>
      </c>
      <c r="X1800">
        <v>3</v>
      </c>
      <c r="Y1800">
        <v>161305</v>
      </c>
      <c r="Z1800">
        <v>7013</v>
      </c>
      <c r="AA1800">
        <v>0.56999999999999995</v>
      </c>
      <c r="AB1800">
        <v>23</v>
      </c>
      <c r="AC1800">
        <v>14</v>
      </c>
      <c r="AD1800">
        <v>9</v>
      </c>
      <c r="AE1800">
        <v>60.87</v>
      </c>
      <c r="AF1800">
        <v>12</v>
      </c>
      <c r="AG1800">
        <v>10</v>
      </c>
      <c r="AH1800">
        <v>5</v>
      </c>
      <c r="AI1800">
        <v>8</v>
      </c>
    </row>
    <row r="1801" spans="1:35" x14ac:dyDescent="0.2">
      <c r="A1801" s="102">
        <v>4079</v>
      </c>
      <c r="B1801">
        <v>2587</v>
      </c>
      <c r="C1801" t="s">
        <v>1364</v>
      </c>
      <c r="D1801" t="s">
        <v>1006</v>
      </c>
      <c r="E1801">
        <v>4100</v>
      </c>
      <c r="F1801">
        <v>4075</v>
      </c>
      <c r="G1801">
        <v>200</v>
      </c>
      <c r="H1801" t="s">
        <v>984</v>
      </c>
      <c r="I1801">
        <v>7276</v>
      </c>
      <c r="J1801" t="s">
        <v>1020</v>
      </c>
      <c r="K1801" t="s">
        <v>986</v>
      </c>
      <c r="L1801">
        <v>4120</v>
      </c>
      <c r="M1801">
        <v>4165</v>
      </c>
      <c r="N1801">
        <v>200</v>
      </c>
      <c r="O1801" t="s">
        <v>981</v>
      </c>
      <c r="P1801">
        <v>0.76692586292461695</v>
      </c>
      <c r="Q1801">
        <v>0.86258627330539095</v>
      </c>
      <c r="R1801">
        <v>8.04463798562257E-3</v>
      </c>
      <c r="S1801">
        <v>2.6844927994156099E-2</v>
      </c>
      <c r="T1801">
        <v>-0.80264165196367898</v>
      </c>
      <c r="U1801">
        <v>0.80264165196367898</v>
      </c>
      <c r="V1801">
        <v>0.480058297954849</v>
      </c>
      <c r="W1801">
        <v>-7.69</v>
      </c>
      <c r="X1801">
        <v>2.16</v>
      </c>
      <c r="Y1801">
        <v>160988</v>
      </c>
      <c r="Z1801">
        <v>40247</v>
      </c>
      <c r="AA1801">
        <v>2.31</v>
      </c>
      <c r="AB1801">
        <v>4</v>
      </c>
      <c r="AC1801">
        <v>2</v>
      </c>
      <c r="AD1801">
        <v>2</v>
      </c>
      <c r="AE1801">
        <v>50</v>
      </c>
      <c r="AF1801">
        <v>10</v>
      </c>
      <c r="AG1801">
        <v>2</v>
      </c>
      <c r="AH1801">
        <v>1</v>
      </c>
      <c r="AI1801">
        <v>1</v>
      </c>
    </row>
    <row r="1802" spans="1:35" x14ac:dyDescent="0.2">
      <c r="A1802" s="102">
        <v>1549</v>
      </c>
      <c r="B1802">
        <v>4183</v>
      </c>
      <c r="C1802" t="s">
        <v>1122</v>
      </c>
      <c r="D1802" t="s">
        <v>1003</v>
      </c>
      <c r="E1802">
        <v>1879</v>
      </c>
      <c r="F1802">
        <v>1889</v>
      </c>
      <c r="G1802">
        <v>500</v>
      </c>
      <c r="H1802" t="s">
        <v>984</v>
      </c>
      <c r="I1802">
        <v>6113</v>
      </c>
      <c r="J1802" t="s">
        <v>1231</v>
      </c>
      <c r="K1802" t="s">
        <v>992</v>
      </c>
      <c r="L1802">
        <v>965</v>
      </c>
      <c r="M1802">
        <v>959</v>
      </c>
      <c r="N1802">
        <v>1000</v>
      </c>
      <c r="O1802" t="s">
        <v>981</v>
      </c>
      <c r="P1802">
        <v>0.73637316213596604</v>
      </c>
      <c r="Q1802">
        <v>0.93019140223855201</v>
      </c>
      <c r="R1802">
        <v>0.47858079851094898</v>
      </c>
      <c r="S1802">
        <v>2.9210040679953698E-3</v>
      </c>
      <c r="T1802">
        <v>-2.0458605401087899</v>
      </c>
      <c r="U1802">
        <v>2.0458605401087899</v>
      </c>
      <c r="V1802">
        <v>2.1285246568488798</v>
      </c>
      <c r="W1802">
        <v>-15.67</v>
      </c>
      <c r="X1802">
        <v>1.54</v>
      </c>
      <c r="Y1802">
        <v>160982</v>
      </c>
      <c r="Z1802">
        <v>9470</v>
      </c>
      <c r="AA1802">
        <v>0.53</v>
      </c>
      <c r="AB1802">
        <v>17</v>
      </c>
      <c r="AC1802">
        <v>9</v>
      </c>
      <c r="AD1802">
        <v>8</v>
      </c>
      <c r="AE1802">
        <v>52.94</v>
      </c>
      <c r="AF1802">
        <v>13</v>
      </c>
      <c r="AG1802">
        <v>5</v>
      </c>
      <c r="AH1802">
        <v>2</v>
      </c>
      <c r="AI1802">
        <v>10</v>
      </c>
    </row>
    <row r="1803" spans="1:35" x14ac:dyDescent="0.2">
      <c r="A1803" s="102">
        <v>123</v>
      </c>
      <c r="B1803">
        <v>4208</v>
      </c>
      <c r="C1803" t="s">
        <v>1120</v>
      </c>
      <c r="D1803" t="s">
        <v>1003</v>
      </c>
      <c r="E1803">
        <v>1716</v>
      </c>
      <c r="F1803">
        <v>1689</v>
      </c>
      <c r="G1803">
        <v>600</v>
      </c>
      <c r="H1803" t="s">
        <v>984</v>
      </c>
      <c r="I1803">
        <v>9101</v>
      </c>
      <c r="J1803" t="s">
        <v>739</v>
      </c>
      <c r="K1803" t="s">
        <v>1165</v>
      </c>
      <c r="L1803">
        <v>1392</v>
      </c>
      <c r="M1803">
        <v>1404</v>
      </c>
      <c r="N1803">
        <v>700</v>
      </c>
      <c r="O1803" t="s">
        <v>981</v>
      </c>
      <c r="P1803">
        <v>0.96430978169411896</v>
      </c>
      <c r="Q1803">
        <v>0.96883608632513096</v>
      </c>
      <c r="R1803">
        <v>3.4705406046319803E-2</v>
      </c>
      <c r="S1803">
        <v>6.0583193178973399E-3</v>
      </c>
      <c r="T1803">
        <v>-1.6834892876157199</v>
      </c>
      <c r="U1803">
        <v>1.6834892876157199</v>
      </c>
      <c r="V1803">
        <v>0.88678126216874298</v>
      </c>
      <c r="W1803">
        <v>-4.33</v>
      </c>
      <c r="X1803">
        <v>3.02</v>
      </c>
      <c r="Y1803">
        <v>160875</v>
      </c>
      <c r="Z1803">
        <v>13406</v>
      </c>
      <c r="AA1803">
        <v>0.71</v>
      </c>
      <c r="AB1803">
        <v>12</v>
      </c>
      <c r="AC1803">
        <v>7</v>
      </c>
      <c r="AD1803">
        <v>5</v>
      </c>
      <c r="AE1803">
        <v>58.33</v>
      </c>
      <c r="AF1803">
        <v>11</v>
      </c>
      <c r="AG1803">
        <v>5</v>
      </c>
      <c r="AH1803">
        <v>1</v>
      </c>
      <c r="AI1803">
        <v>6</v>
      </c>
    </row>
    <row r="1804" spans="1:35" x14ac:dyDescent="0.2">
      <c r="A1804" s="102">
        <v>1880</v>
      </c>
      <c r="B1804">
        <v>5706</v>
      </c>
      <c r="C1804" t="s">
        <v>1240</v>
      </c>
      <c r="D1804" t="s">
        <v>994</v>
      </c>
      <c r="E1804">
        <v>2062</v>
      </c>
      <c r="F1804">
        <v>2030</v>
      </c>
      <c r="G1804">
        <v>400</v>
      </c>
      <c r="H1804" t="s">
        <v>981</v>
      </c>
      <c r="I1804">
        <v>6361</v>
      </c>
      <c r="J1804" t="s">
        <v>615</v>
      </c>
      <c r="K1804" t="s">
        <v>992</v>
      </c>
      <c r="L1804">
        <v>2330</v>
      </c>
      <c r="M1804">
        <v>2265</v>
      </c>
      <c r="N1804">
        <v>400</v>
      </c>
      <c r="O1804" t="s">
        <v>984</v>
      </c>
      <c r="P1804">
        <v>0.95326439797672502</v>
      </c>
      <c r="Q1804">
        <v>0.92325464495919796</v>
      </c>
      <c r="R1804">
        <v>0.29607824017379097</v>
      </c>
      <c r="S1804">
        <v>1.6923176505383301E-3</v>
      </c>
      <c r="T1804">
        <v>7.3901844303779204E-2</v>
      </c>
      <c r="U1804">
        <v>7.3901844303779204E-2</v>
      </c>
      <c r="V1804">
        <v>0.14285119914198499</v>
      </c>
      <c r="W1804">
        <v>0.54</v>
      </c>
      <c r="X1804">
        <v>10.38</v>
      </c>
      <c r="Y1804">
        <v>160761</v>
      </c>
      <c r="Z1804">
        <v>22966</v>
      </c>
      <c r="AA1804">
        <v>1.27</v>
      </c>
      <c r="AB1804">
        <v>7</v>
      </c>
      <c r="AC1804">
        <v>5</v>
      </c>
      <c r="AD1804">
        <v>2</v>
      </c>
      <c r="AE1804">
        <v>71.430000000000007</v>
      </c>
      <c r="AF1804">
        <v>7</v>
      </c>
      <c r="AG1804">
        <v>5</v>
      </c>
      <c r="AH1804">
        <v>2</v>
      </c>
      <c r="AI1804">
        <v>0</v>
      </c>
    </row>
    <row r="1805" spans="1:35" x14ac:dyDescent="0.2">
      <c r="A1805" s="102">
        <v>3361</v>
      </c>
      <c r="B1805">
        <v>4507</v>
      </c>
      <c r="C1805" t="s">
        <v>1322</v>
      </c>
      <c r="D1805" t="s">
        <v>1001</v>
      </c>
      <c r="E1805">
        <v>5647</v>
      </c>
      <c r="F1805">
        <v>5623</v>
      </c>
      <c r="G1805">
        <v>100</v>
      </c>
      <c r="H1805" t="s">
        <v>981</v>
      </c>
      <c r="I1805">
        <v>5714</v>
      </c>
      <c r="J1805" t="s">
        <v>594</v>
      </c>
      <c r="K1805" t="s">
        <v>994</v>
      </c>
      <c r="L1805">
        <v>3060</v>
      </c>
      <c r="M1805">
        <v>3090</v>
      </c>
      <c r="N1805">
        <v>200</v>
      </c>
      <c r="O1805" t="s">
        <v>984</v>
      </c>
      <c r="P1805">
        <v>0.84184945500866804</v>
      </c>
      <c r="Q1805">
        <v>0.88627310368015699</v>
      </c>
      <c r="R1805">
        <v>0.29018793773644802</v>
      </c>
      <c r="S1805">
        <v>4.1840560636662499E-2</v>
      </c>
      <c r="T1805">
        <v>7.5112169142201604E-2</v>
      </c>
      <c r="U1805">
        <v>7.5112169142201604E-2</v>
      </c>
      <c r="V1805">
        <v>0.68243763748060904</v>
      </c>
      <c r="W1805">
        <v>0.54</v>
      </c>
      <c r="X1805">
        <v>9.91</v>
      </c>
      <c r="Y1805">
        <v>160742</v>
      </c>
      <c r="Z1805">
        <v>22963</v>
      </c>
      <c r="AA1805">
        <v>1.29</v>
      </c>
      <c r="AB1805">
        <v>7</v>
      </c>
      <c r="AC1805">
        <v>4</v>
      </c>
      <c r="AD1805">
        <v>3</v>
      </c>
      <c r="AE1805">
        <v>57.14</v>
      </c>
      <c r="AF1805">
        <v>11</v>
      </c>
      <c r="AG1805">
        <v>4</v>
      </c>
      <c r="AH1805">
        <v>1</v>
      </c>
      <c r="AI1805">
        <v>2</v>
      </c>
    </row>
    <row r="1806" spans="1:35" x14ac:dyDescent="0.2">
      <c r="A1806" s="102">
        <v>119</v>
      </c>
      <c r="B1806">
        <v>3076</v>
      </c>
      <c r="C1806" t="s">
        <v>1227</v>
      </c>
      <c r="D1806" t="s">
        <v>988</v>
      </c>
      <c r="E1806">
        <v>1298</v>
      </c>
      <c r="F1806">
        <v>1320</v>
      </c>
      <c r="G1806">
        <v>800</v>
      </c>
      <c r="H1806" t="s">
        <v>984</v>
      </c>
      <c r="I1806">
        <v>9303</v>
      </c>
      <c r="J1806" t="s">
        <v>1279</v>
      </c>
      <c r="K1806" t="s">
        <v>1297</v>
      </c>
      <c r="L1806">
        <v>1269</v>
      </c>
      <c r="M1806">
        <v>1264</v>
      </c>
      <c r="N1806">
        <v>800</v>
      </c>
      <c r="O1806" t="s">
        <v>981</v>
      </c>
      <c r="P1806">
        <v>0.93257780336722296</v>
      </c>
      <c r="Q1806">
        <v>0.96919098236925805</v>
      </c>
      <c r="R1806">
        <v>0.22883111868853101</v>
      </c>
      <c r="S1806" s="15">
        <v>7.1802428914799002E-6</v>
      </c>
      <c r="T1806">
        <v>-1.2931431144946299</v>
      </c>
      <c r="U1806">
        <v>1.2931431144946299</v>
      </c>
      <c r="V1806">
        <v>1.32521980024299</v>
      </c>
      <c r="W1806">
        <v>-10.1</v>
      </c>
      <c r="X1806">
        <v>4.24</v>
      </c>
      <c r="Y1806">
        <v>160629</v>
      </c>
      <c r="Z1806">
        <v>8031</v>
      </c>
      <c r="AA1806">
        <v>0.4</v>
      </c>
      <c r="AB1806">
        <v>20</v>
      </c>
      <c r="AC1806">
        <v>12</v>
      </c>
      <c r="AD1806">
        <v>8</v>
      </c>
      <c r="AE1806">
        <v>60</v>
      </c>
      <c r="AF1806">
        <v>12</v>
      </c>
      <c r="AG1806">
        <v>9</v>
      </c>
      <c r="AH1806">
        <v>5</v>
      </c>
      <c r="AI1806">
        <v>6</v>
      </c>
    </row>
    <row r="1807" spans="1:35" x14ac:dyDescent="0.2">
      <c r="A1807" s="102">
        <v>2821</v>
      </c>
      <c r="B1807">
        <v>7259</v>
      </c>
      <c r="C1807" t="s">
        <v>24</v>
      </c>
      <c r="D1807" t="s">
        <v>996</v>
      </c>
      <c r="E1807">
        <v>3130</v>
      </c>
      <c r="F1807">
        <v>3220</v>
      </c>
      <c r="G1807">
        <v>300</v>
      </c>
      <c r="H1807" t="s">
        <v>981</v>
      </c>
      <c r="I1807">
        <v>9810</v>
      </c>
      <c r="J1807" t="s">
        <v>948</v>
      </c>
      <c r="K1807" t="s">
        <v>988</v>
      </c>
      <c r="L1807">
        <v>3220</v>
      </c>
      <c r="M1807">
        <v>3235</v>
      </c>
      <c r="N1807">
        <v>300</v>
      </c>
      <c r="O1807" t="s">
        <v>984</v>
      </c>
      <c r="P1807">
        <v>0.79859238541989896</v>
      </c>
      <c r="Q1807">
        <v>0.90041378882975798</v>
      </c>
      <c r="R1807">
        <v>0.46869798102430499</v>
      </c>
      <c r="S1807">
        <v>9.3113543977545093E-2</v>
      </c>
      <c r="T1807">
        <v>2.5972059030359298</v>
      </c>
      <c r="U1807">
        <v>2.5972059030359298</v>
      </c>
      <c r="V1807">
        <v>2.1748745803232499</v>
      </c>
      <c r="W1807">
        <v>18.100000000000001</v>
      </c>
      <c r="X1807">
        <v>0.46</v>
      </c>
      <c r="Y1807">
        <v>160398</v>
      </c>
      <c r="Z1807">
        <v>22914</v>
      </c>
      <c r="AA1807">
        <v>1.31</v>
      </c>
      <c r="AB1807">
        <v>7</v>
      </c>
      <c r="AC1807">
        <v>6</v>
      </c>
      <c r="AD1807">
        <v>1</v>
      </c>
      <c r="AE1807">
        <v>85.71</v>
      </c>
      <c r="AF1807">
        <v>10</v>
      </c>
      <c r="AG1807">
        <v>3</v>
      </c>
      <c r="AH1807">
        <v>1</v>
      </c>
      <c r="AI1807">
        <v>3</v>
      </c>
    </row>
    <row r="1808" spans="1:35" x14ac:dyDescent="0.2">
      <c r="A1808" s="102">
        <v>997</v>
      </c>
      <c r="B1808">
        <v>5929</v>
      </c>
      <c r="C1808" t="s">
        <v>1324</v>
      </c>
      <c r="D1808" t="s">
        <v>1126</v>
      </c>
      <c r="E1808">
        <v>890</v>
      </c>
      <c r="F1808">
        <v>883</v>
      </c>
      <c r="G1808">
        <v>1200</v>
      </c>
      <c r="H1808" t="s">
        <v>981</v>
      </c>
      <c r="I1808">
        <v>8233</v>
      </c>
      <c r="J1808" t="s">
        <v>1013</v>
      </c>
      <c r="K1808" t="s">
        <v>1004</v>
      </c>
      <c r="L1808">
        <v>961</v>
      </c>
      <c r="M1808">
        <v>967</v>
      </c>
      <c r="N1808">
        <v>1100</v>
      </c>
      <c r="O1808" t="s">
        <v>984</v>
      </c>
      <c r="P1808">
        <v>0.73368099471295001</v>
      </c>
      <c r="Q1808">
        <v>0.94101472490709903</v>
      </c>
      <c r="R1808">
        <v>0.364075260071416</v>
      </c>
      <c r="S1808">
        <v>1.5206736110717401E-2</v>
      </c>
      <c r="T1808">
        <v>4.3212694329455799E-2</v>
      </c>
      <c r="U1808">
        <v>4.3212694329455799E-2</v>
      </c>
      <c r="V1808">
        <v>0.1504886965143</v>
      </c>
      <c r="W1808">
        <v>0.37</v>
      </c>
      <c r="X1808">
        <v>0.39</v>
      </c>
      <c r="Y1808">
        <v>160259</v>
      </c>
      <c r="Z1808">
        <v>8435</v>
      </c>
      <c r="AA1808">
        <v>0.43</v>
      </c>
      <c r="AB1808">
        <v>19</v>
      </c>
      <c r="AC1808">
        <v>11</v>
      </c>
      <c r="AD1808">
        <v>8</v>
      </c>
      <c r="AE1808">
        <v>57.89</v>
      </c>
      <c r="AF1808">
        <v>11</v>
      </c>
      <c r="AG1808">
        <v>9</v>
      </c>
      <c r="AH1808">
        <v>6</v>
      </c>
      <c r="AI1808">
        <v>4</v>
      </c>
    </row>
    <row r="1809" spans="1:35" x14ac:dyDescent="0.2">
      <c r="A1809" s="102">
        <v>1649</v>
      </c>
      <c r="B1809">
        <v>3863</v>
      </c>
      <c r="C1809" t="s">
        <v>1144</v>
      </c>
      <c r="D1809" t="s">
        <v>1143</v>
      </c>
      <c r="E1809">
        <v>1510</v>
      </c>
      <c r="F1809">
        <v>1547</v>
      </c>
      <c r="G1809">
        <v>600</v>
      </c>
      <c r="H1809" t="s">
        <v>984</v>
      </c>
      <c r="I1809">
        <v>8136</v>
      </c>
      <c r="J1809" t="s">
        <v>1053</v>
      </c>
      <c r="K1809" t="s">
        <v>988</v>
      </c>
      <c r="L1809">
        <v>1665</v>
      </c>
      <c r="M1809">
        <v>1673</v>
      </c>
      <c r="N1809">
        <v>600</v>
      </c>
      <c r="O1809" t="s">
        <v>981</v>
      </c>
      <c r="P1809">
        <v>0.82507645704885801</v>
      </c>
      <c r="Q1809">
        <v>0.92832928959001304</v>
      </c>
      <c r="R1809">
        <v>0.24041518184896901</v>
      </c>
      <c r="S1809">
        <v>2.0273969406026601E-2</v>
      </c>
      <c r="T1809">
        <v>-0.46118407856195098</v>
      </c>
      <c r="U1809">
        <v>0.46118407856195098</v>
      </c>
      <c r="V1809">
        <v>0.88823482144056698</v>
      </c>
      <c r="W1809">
        <v>-4.47</v>
      </c>
      <c r="X1809">
        <v>7.53</v>
      </c>
      <c r="Y1809">
        <v>160076</v>
      </c>
      <c r="Z1809">
        <v>6960</v>
      </c>
      <c r="AA1809">
        <v>0.3</v>
      </c>
      <c r="AB1809">
        <v>23</v>
      </c>
      <c r="AC1809">
        <v>11</v>
      </c>
      <c r="AD1809">
        <v>12</v>
      </c>
      <c r="AE1809">
        <v>47.83</v>
      </c>
      <c r="AF1809">
        <v>11</v>
      </c>
      <c r="AG1809">
        <v>9</v>
      </c>
      <c r="AH1809">
        <v>7</v>
      </c>
      <c r="AI1809">
        <v>7</v>
      </c>
    </row>
    <row r="1810" spans="1:35" x14ac:dyDescent="0.2">
      <c r="A1810" s="102">
        <v>3651</v>
      </c>
      <c r="B1810">
        <v>4183</v>
      </c>
      <c r="C1810" t="s">
        <v>1122</v>
      </c>
      <c r="D1810" t="s">
        <v>1003</v>
      </c>
      <c r="E1810">
        <v>1879</v>
      </c>
      <c r="F1810">
        <v>1889</v>
      </c>
      <c r="G1810">
        <v>500</v>
      </c>
      <c r="H1810" t="s">
        <v>984</v>
      </c>
      <c r="I1810">
        <v>9616</v>
      </c>
      <c r="J1810" t="s">
        <v>1265</v>
      </c>
      <c r="K1810" t="s">
        <v>993</v>
      </c>
      <c r="L1810">
        <v>2899</v>
      </c>
      <c r="M1810">
        <v>2950</v>
      </c>
      <c r="N1810">
        <v>300</v>
      </c>
      <c r="O1810" t="s">
        <v>981</v>
      </c>
      <c r="P1810">
        <v>0.84569299494803396</v>
      </c>
      <c r="Q1810">
        <v>0.87733549176428005</v>
      </c>
      <c r="R1810">
        <v>8.5558457136176005E-2</v>
      </c>
      <c r="S1810" s="15">
        <v>2.6219068352156202E-2</v>
      </c>
      <c r="T1810">
        <v>-0.75289454890463803</v>
      </c>
      <c r="U1810">
        <v>0.75289454890463803</v>
      </c>
      <c r="V1810">
        <v>0.66305244935754704</v>
      </c>
      <c r="W1810">
        <v>-15.44</v>
      </c>
      <c r="X1810">
        <v>6.72</v>
      </c>
      <c r="Y1810">
        <v>159834</v>
      </c>
      <c r="Z1810">
        <v>15983</v>
      </c>
      <c r="AA1810">
        <v>0.6</v>
      </c>
      <c r="AB1810">
        <v>10</v>
      </c>
      <c r="AC1810">
        <v>5</v>
      </c>
      <c r="AD1810">
        <v>5</v>
      </c>
      <c r="AE1810">
        <v>50</v>
      </c>
      <c r="AF1810">
        <v>8</v>
      </c>
      <c r="AG1810">
        <v>5</v>
      </c>
      <c r="AH1810">
        <v>5</v>
      </c>
      <c r="AI1810">
        <v>0</v>
      </c>
    </row>
    <row r="1811" spans="1:35" x14ac:dyDescent="0.2">
      <c r="A1811" s="102">
        <v>3959</v>
      </c>
      <c r="B1811">
        <v>3563</v>
      </c>
      <c r="C1811" t="s">
        <v>1129</v>
      </c>
      <c r="D1811" t="s">
        <v>1004</v>
      </c>
      <c r="E1811">
        <v>2025</v>
      </c>
      <c r="F1811">
        <v>1998</v>
      </c>
      <c r="G1811">
        <v>500</v>
      </c>
      <c r="H1811" t="s">
        <v>981</v>
      </c>
      <c r="I1811">
        <v>8586</v>
      </c>
      <c r="J1811" t="s">
        <v>1059</v>
      </c>
      <c r="K1811" t="s">
        <v>987</v>
      </c>
      <c r="L1811">
        <v>1949</v>
      </c>
      <c r="M1811">
        <v>1993</v>
      </c>
      <c r="N1811">
        <v>500</v>
      </c>
      <c r="O1811" t="s">
        <v>984</v>
      </c>
      <c r="P1811">
        <v>0.69824165950848105</v>
      </c>
      <c r="Q1811">
        <v>0.86740491781570805</v>
      </c>
      <c r="R1811" s="15">
        <v>0.10270976660641901</v>
      </c>
      <c r="S1811" s="15">
        <v>2.0300818442060302E-3</v>
      </c>
      <c r="T1811">
        <v>2.46069905049383</v>
      </c>
      <c r="U1811">
        <v>2.46069905049383</v>
      </c>
      <c r="V1811">
        <v>2.7778729449146402</v>
      </c>
      <c r="W1811">
        <v>21.58</v>
      </c>
      <c r="X1811">
        <v>0.25</v>
      </c>
      <c r="Y1811">
        <v>159411</v>
      </c>
      <c r="Z1811">
        <v>6376</v>
      </c>
      <c r="AA1811">
        <v>0.37</v>
      </c>
      <c r="AB1811">
        <v>25</v>
      </c>
      <c r="AC1811">
        <v>12</v>
      </c>
      <c r="AD1811">
        <v>13</v>
      </c>
      <c r="AE1811">
        <v>48</v>
      </c>
      <c r="AF1811">
        <v>9</v>
      </c>
      <c r="AG1811">
        <v>12</v>
      </c>
      <c r="AH1811">
        <v>11</v>
      </c>
      <c r="AI1811">
        <v>2</v>
      </c>
    </row>
    <row r="1812" spans="1:35" x14ac:dyDescent="0.2">
      <c r="A1812" s="102">
        <v>63</v>
      </c>
      <c r="B1812">
        <v>5201</v>
      </c>
      <c r="C1812" t="s">
        <v>1274</v>
      </c>
      <c r="D1812" t="s">
        <v>980</v>
      </c>
      <c r="E1812">
        <v>2690</v>
      </c>
      <c r="F1812">
        <v>2673</v>
      </c>
      <c r="G1812">
        <v>400</v>
      </c>
      <c r="H1812" t="s">
        <v>981</v>
      </c>
      <c r="I1812">
        <v>7278</v>
      </c>
      <c r="J1812" t="s">
        <v>42</v>
      </c>
      <c r="K1812" t="s">
        <v>996</v>
      </c>
      <c r="L1812">
        <v>1575</v>
      </c>
      <c r="M1812">
        <v>1549</v>
      </c>
      <c r="N1812">
        <v>700</v>
      </c>
      <c r="O1812" t="s">
        <v>984</v>
      </c>
      <c r="P1812">
        <v>0.97217411509027796</v>
      </c>
      <c r="Q1812">
        <v>0.97423590527931603</v>
      </c>
      <c r="R1812">
        <v>4.6711336840099101E-2</v>
      </c>
      <c r="S1812" s="15">
        <v>4.2679724790814798E-2</v>
      </c>
      <c r="T1812">
        <v>1.83227654306312</v>
      </c>
      <c r="U1812">
        <v>1.83227654306312</v>
      </c>
      <c r="V1812">
        <v>1.5962251047690199</v>
      </c>
      <c r="W1812">
        <v>6.58</v>
      </c>
      <c r="X1812">
        <v>1.41</v>
      </c>
      <c r="Y1812">
        <v>158658</v>
      </c>
      <c r="Z1812">
        <v>17629</v>
      </c>
      <c r="AA1812">
        <v>0.97</v>
      </c>
      <c r="AB1812">
        <v>9</v>
      </c>
      <c r="AC1812">
        <v>6</v>
      </c>
      <c r="AD1812">
        <v>3</v>
      </c>
      <c r="AE1812">
        <v>66.67</v>
      </c>
      <c r="AF1812">
        <v>11</v>
      </c>
      <c r="AG1812">
        <v>4</v>
      </c>
      <c r="AH1812">
        <v>0</v>
      </c>
      <c r="AI1812">
        <v>5</v>
      </c>
    </row>
    <row r="1813" spans="1:35" x14ac:dyDescent="0.2">
      <c r="A1813" s="102">
        <v>1468</v>
      </c>
      <c r="B1813">
        <v>2282</v>
      </c>
      <c r="C1813" t="s">
        <v>1598</v>
      </c>
      <c r="D1813" t="s">
        <v>1006</v>
      </c>
      <c r="E1813">
        <v>3665</v>
      </c>
      <c r="F1813">
        <v>3740</v>
      </c>
      <c r="G1813">
        <v>200</v>
      </c>
      <c r="H1813" t="s">
        <v>981</v>
      </c>
      <c r="I1813">
        <v>8801</v>
      </c>
      <c r="J1813" t="s">
        <v>1637</v>
      </c>
      <c r="K1813" t="s">
        <v>1000</v>
      </c>
      <c r="L1813">
        <v>1918.5</v>
      </c>
      <c r="M1813">
        <v>1927.5</v>
      </c>
      <c r="N1813">
        <v>400</v>
      </c>
      <c r="O1813" t="s">
        <v>984</v>
      </c>
      <c r="P1813">
        <v>0.91340119126414798</v>
      </c>
      <c r="Q1813">
        <v>0.93170961152060305</v>
      </c>
      <c r="R1813">
        <v>9.4037121459440397E-3</v>
      </c>
      <c r="S1813">
        <v>2.9753160844465699E-2</v>
      </c>
      <c r="T1813">
        <v>0.93564306962475396</v>
      </c>
      <c r="U1813">
        <v>0.93564306962475396</v>
      </c>
      <c r="V1813">
        <v>0.83867404754836306</v>
      </c>
      <c r="W1813">
        <v>7.27</v>
      </c>
      <c r="X1813">
        <v>3.07</v>
      </c>
      <c r="Y1813">
        <v>158628</v>
      </c>
      <c r="Z1813">
        <v>17625</v>
      </c>
      <c r="AA1813">
        <v>1.21</v>
      </c>
      <c r="AB1813">
        <v>9</v>
      </c>
      <c r="AC1813">
        <v>7</v>
      </c>
      <c r="AD1813">
        <v>2</v>
      </c>
      <c r="AE1813">
        <v>77.78</v>
      </c>
      <c r="AF1813">
        <v>11</v>
      </c>
      <c r="AG1813">
        <v>5</v>
      </c>
      <c r="AH1813">
        <v>1</v>
      </c>
      <c r="AI1813">
        <v>3</v>
      </c>
    </row>
    <row r="1814" spans="1:35" x14ac:dyDescent="0.2">
      <c r="A1814" s="102">
        <v>1844</v>
      </c>
      <c r="B1814">
        <v>4202</v>
      </c>
      <c r="C1814" t="s">
        <v>45</v>
      </c>
      <c r="D1814" t="s">
        <v>1003</v>
      </c>
      <c r="E1814">
        <v>870</v>
      </c>
      <c r="F1814">
        <v>869</v>
      </c>
      <c r="G1814">
        <v>1200</v>
      </c>
      <c r="H1814" t="s">
        <v>981</v>
      </c>
      <c r="I1814">
        <v>6448</v>
      </c>
      <c r="J1814" t="s">
        <v>377</v>
      </c>
      <c r="K1814" t="s">
        <v>986</v>
      </c>
      <c r="L1814">
        <v>1835</v>
      </c>
      <c r="M1814">
        <v>1805</v>
      </c>
      <c r="N1814">
        <v>600</v>
      </c>
      <c r="O1814" t="s">
        <v>984</v>
      </c>
      <c r="P1814">
        <v>0.97105527430042604</v>
      </c>
      <c r="Q1814">
        <v>0.92400609970374903</v>
      </c>
      <c r="R1814">
        <v>0.144057575248071</v>
      </c>
      <c r="S1814">
        <v>9.8973872864148105E-2</v>
      </c>
      <c r="T1814">
        <v>0.94396487878866298</v>
      </c>
      <c r="U1814">
        <v>0.94396487878866298</v>
      </c>
      <c r="V1814">
        <v>0.63473137993750495</v>
      </c>
      <c r="W1814">
        <v>2.38</v>
      </c>
      <c r="X1814">
        <v>3.71</v>
      </c>
      <c r="Y1814">
        <v>158240</v>
      </c>
      <c r="Z1814">
        <v>9308</v>
      </c>
      <c r="AA1814">
        <v>0.42</v>
      </c>
      <c r="AB1814">
        <v>17</v>
      </c>
      <c r="AC1814">
        <v>11</v>
      </c>
      <c r="AD1814">
        <v>6</v>
      </c>
      <c r="AE1814">
        <v>64.709999999999994</v>
      </c>
      <c r="AF1814">
        <v>13</v>
      </c>
      <c r="AG1814">
        <v>6</v>
      </c>
      <c r="AH1814">
        <v>3</v>
      </c>
      <c r="AI1814">
        <v>8</v>
      </c>
    </row>
    <row r="1815" spans="1:35" x14ac:dyDescent="0.2">
      <c r="A1815" s="102">
        <v>3716</v>
      </c>
      <c r="B1815">
        <v>3064</v>
      </c>
      <c r="C1815" t="s">
        <v>1186</v>
      </c>
      <c r="D1815" t="s">
        <v>1004</v>
      </c>
      <c r="E1815">
        <v>3895</v>
      </c>
      <c r="F1815">
        <v>4000</v>
      </c>
      <c r="G1815">
        <v>200</v>
      </c>
      <c r="H1815" t="s">
        <v>981</v>
      </c>
      <c r="I1815">
        <v>7649</v>
      </c>
      <c r="J1815" t="s">
        <v>1155</v>
      </c>
      <c r="K1815" t="s">
        <v>1004</v>
      </c>
      <c r="L1815">
        <v>6740</v>
      </c>
      <c r="M1815">
        <v>6870</v>
      </c>
      <c r="N1815">
        <v>100</v>
      </c>
      <c r="O1815" t="s">
        <v>984</v>
      </c>
      <c r="P1815">
        <v>0.91159710613474298</v>
      </c>
      <c r="Q1815">
        <v>0.87540403818643897</v>
      </c>
      <c r="R1815">
        <v>0.13886533509666099</v>
      </c>
      <c r="S1815">
        <v>2.58164744804898E-2</v>
      </c>
      <c r="T1815">
        <v>2.2937700311715301</v>
      </c>
      <c r="U1815">
        <v>2.2937700311715301</v>
      </c>
      <c r="V1815">
        <v>2.0018438754191901</v>
      </c>
      <c r="W1815">
        <v>12.84</v>
      </c>
      <c r="X1815">
        <v>16.45</v>
      </c>
      <c r="Y1815">
        <v>158224</v>
      </c>
      <c r="Z1815">
        <v>13185</v>
      </c>
      <c r="AA1815">
        <v>0.41</v>
      </c>
      <c r="AB1815">
        <v>12</v>
      </c>
      <c r="AC1815">
        <v>7</v>
      </c>
      <c r="AD1815">
        <v>5</v>
      </c>
      <c r="AE1815">
        <v>58.33</v>
      </c>
      <c r="AF1815">
        <v>10</v>
      </c>
      <c r="AG1815">
        <v>5</v>
      </c>
      <c r="AH1815">
        <v>4</v>
      </c>
      <c r="AI1815">
        <v>3</v>
      </c>
    </row>
    <row r="1816" spans="1:35" x14ac:dyDescent="0.2">
      <c r="A1816" s="102">
        <v>4119</v>
      </c>
      <c r="B1816">
        <v>1969</v>
      </c>
      <c r="C1816" t="s">
        <v>1254</v>
      </c>
      <c r="D1816" t="s">
        <v>990</v>
      </c>
      <c r="E1816">
        <v>1693</v>
      </c>
      <c r="F1816">
        <v>1678</v>
      </c>
      <c r="G1816">
        <v>600</v>
      </c>
      <c r="H1816" t="s">
        <v>981</v>
      </c>
      <c r="I1816">
        <v>9062</v>
      </c>
      <c r="J1816" t="s">
        <v>946</v>
      </c>
      <c r="K1816" t="s">
        <v>1065</v>
      </c>
      <c r="L1816">
        <v>4860</v>
      </c>
      <c r="M1816">
        <v>4830</v>
      </c>
      <c r="N1816">
        <v>200</v>
      </c>
      <c r="O1816" t="s">
        <v>984</v>
      </c>
      <c r="P1816">
        <v>0.85706278806460201</v>
      </c>
      <c r="Q1816">
        <v>0.86081949241287103</v>
      </c>
      <c r="R1816">
        <v>1.6084346894283199E-2</v>
      </c>
      <c r="S1816" s="15">
        <v>5.5296978177756799E-2</v>
      </c>
      <c r="T1816">
        <v>2.1308095151305202</v>
      </c>
      <c r="U1816">
        <v>2.1308095151305202</v>
      </c>
      <c r="V1816">
        <v>1.5531941910940401</v>
      </c>
      <c r="W1816">
        <v>6.73</v>
      </c>
      <c r="X1816">
        <v>4.22</v>
      </c>
      <c r="Y1816">
        <v>158128</v>
      </c>
      <c r="Z1816">
        <v>11295</v>
      </c>
      <c r="AA1816">
        <v>0.78</v>
      </c>
      <c r="AB1816">
        <v>14</v>
      </c>
      <c r="AC1816">
        <v>9</v>
      </c>
      <c r="AD1816">
        <v>5</v>
      </c>
      <c r="AE1816">
        <v>64.290000000000006</v>
      </c>
      <c r="AF1816">
        <v>9</v>
      </c>
      <c r="AG1816">
        <v>6</v>
      </c>
      <c r="AH1816">
        <v>3</v>
      </c>
      <c r="AI1816">
        <v>5</v>
      </c>
    </row>
    <row r="1817" spans="1:35" x14ac:dyDescent="0.2">
      <c r="A1817" s="102">
        <v>1079</v>
      </c>
      <c r="B1817">
        <v>5021</v>
      </c>
      <c r="C1817" t="s">
        <v>1548</v>
      </c>
      <c r="D1817" t="s">
        <v>1185</v>
      </c>
      <c r="E1817">
        <v>1600</v>
      </c>
      <c r="F1817">
        <v>1596</v>
      </c>
      <c r="G1817">
        <v>700</v>
      </c>
      <c r="H1817" t="s">
        <v>981</v>
      </c>
      <c r="I1817">
        <v>5233</v>
      </c>
      <c r="J1817" t="s">
        <v>1127</v>
      </c>
      <c r="K1817" t="s">
        <v>980</v>
      </c>
      <c r="L1817">
        <v>2127</v>
      </c>
      <c r="M1817">
        <v>2125</v>
      </c>
      <c r="N1817">
        <v>500</v>
      </c>
      <c r="O1817" t="s">
        <v>984</v>
      </c>
      <c r="P1817">
        <v>0.87308407421756795</v>
      </c>
      <c r="Q1817">
        <v>0.93938586872365004</v>
      </c>
      <c r="R1817">
        <v>0.47340220746269901</v>
      </c>
      <c r="S1817" s="15">
        <v>3.4038976015175297E-2</v>
      </c>
      <c r="T1817">
        <v>0.29797231481658198</v>
      </c>
      <c r="U1817">
        <v>0.29797231481658198</v>
      </c>
      <c r="V1817">
        <v>0.17203758180288001</v>
      </c>
      <c r="W1817">
        <v>2.0499999999999998</v>
      </c>
      <c r="X1817">
        <v>5.15</v>
      </c>
      <c r="Y1817">
        <v>158094</v>
      </c>
      <c r="Z1817">
        <v>9300</v>
      </c>
      <c r="AA1817">
        <v>0.53</v>
      </c>
      <c r="AB1817">
        <v>17</v>
      </c>
      <c r="AC1817">
        <v>9</v>
      </c>
      <c r="AD1817">
        <v>8</v>
      </c>
      <c r="AE1817">
        <v>52.94</v>
      </c>
      <c r="AF1817">
        <v>7</v>
      </c>
      <c r="AG1817">
        <v>9</v>
      </c>
      <c r="AH1817">
        <v>6</v>
      </c>
      <c r="AI1817">
        <v>2</v>
      </c>
    </row>
    <row r="1818" spans="1:35" x14ac:dyDescent="0.2">
      <c r="A1818" s="102">
        <v>3298</v>
      </c>
      <c r="B1818">
        <v>1417</v>
      </c>
      <c r="C1818" t="s">
        <v>1641</v>
      </c>
      <c r="D1818" t="s">
        <v>990</v>
      </c>
      <c r="E1818">
        <v>1485</v>
      </c>
      <c r="F1818">
        <v>1486</v>
      </c>
      <c r="G1818">
        <v>700</v>
      </c>
      <c r="H1818" t="s">
        <v>981</v>
      </c>
      <c r="I1818">
        <v>8377</v>
      </c>
      <c r="J1818" t="s">
        <v>1066</v>
      </c>
      <c r="K1818" t="s">
        <v>1024</v>
      </c>
      <c r="L1818">
        <v>807</v>
      </c>
      <c r="M1818">
        <v>815</v>
      </c>
      <c r="N1818">
        <v>1300</v>
      </c>
      <c r="O1818" t="s">
        <v>984</v>
      </c>
      <c r="P1818">
        <v>0.537734616726533</v>
      </c>
      <c r="Q1818">
        <v>0.88837540740688103</v>
      </c>
      <c r="R1818">
        <v>0.37679812848359201</v>
      </c>
      <c r="S1818">
        <v>9.4732905650812896E-2</v>
      </c>
      <c r="T1818">
        <v>2.8747133853871798</v>
      </c>
      <c r="U1818">
        <v>2.8747133853871798</v>
      </c>
      <c r="V1818">
        <v>2.5376277078607599</v>
      </c>
      <c r="W1818">
        <v>15.2</v>
      </c>
      <c r="X1818">
        <v>1.86</v>
      </c>
      <c r="Y1818">
        <v>157708</v>
      </c>
      <c r="Z1818">
        <v>6857</v>
      </c>
      <c r="AA1818">
        <v>0.38</v>
      </c>
      <c r="AB1818">
        <v>23</v>
      </c>
      <c r="AC1818">
        <v>13</v>
      </c>
      <c r="AD1818">
        <v>10</v>
      </c>
      <c r="AE1818">
        <v>56.52</v>
      </c>
      <c r="AF1818">
        <v>13</v>
      </c>
      <c r="AG1818">
        <v>10</v>
      </c>
      <c r="AH1818">
        <v>4</v>
      </c>
      <c r="AI1818">
        <v>9</v>
      </c>
    </row>
    <row r="1819" spans="1:35" x14ac:dyDescent="0.2">
      <c r="A1819" s="102">
        <v>27</v>
      </c>
      <c r="B1819">
        <v>4208</v>
      </c>
      <c r="C1819" t="s">
        <v>1120</v>
      </c>
      <c r="D1819" t="s">
        <v>1003</v>
      </c>
      <c r="E1819">
        <v>1716</v>
      </c>
      <c r="F1819">
        <v>1689</v>
      </c>
      <c r="G1819">
        <v>600</v>
      </c>
      <c r="H1819" t="s">
        <v>984</v>
      </c>
      <c r="I1819">
        <v>6113</v>
      </c>
      <c r="J1819" t="s">
        <v>1231</v>
      </c>
      <c r="K1819" t="s">
        <v>992</v>
      </c>
      <c r="L1819">
        <v>965</v>
      </c>
      <c r="M1819">
        <v>959</v>
      </c>
      <c r="N1819">
        <v>1100</v>
      </c>
      <c r="O1819" t="s">
        <v>981</v>
      </c>
      <c r="P1819">
        <v>0.95195082788886698</v>
      </c>
      <c r="Q1819">
        <v>0.97893847240016596</v>
      </c>
      <c r="R1819">
        <v>4.4495981832800999E-2</v>
      </c>
      <c r="S1819">
        <v>5.0394493192781496E-3</v>
      </c>
      <c r="T1819">
        <v>-2.8862942780009999</v>
      </c>
      <c r="U1819">
        <v>2.8862942780009999</v>
      </c>
      <c r="V1819">
        <v>2.7609143220450298</v>
      </c>
      <c r="W1819">
        <v>-8.8699999999999992</v>
      </c>
      <c r="X1819">
        <v>4.0999999999999996</v>
      </c>
      <c r="Y1819">
        <v>157550</v>
      </c>
      <c r="Z1819">
        <v>11254</v>
      </c>
      <c r="AA1819">
        <v>0.52</v>
      </c>
      <c r="AB1819">
        <v>14</v>
      </c>
      <c r="AC1819">
        <v>8</v>
      </c>
      <c r="AD1819">
        <v>6</v>
      </c>
      <c r="AE1819">
        <v>57.14</v>
      </c>
      <c r="AF1819">
        <v>13</v>
      </c>
      <c r="AG1819">
        <v>5</v>
      </c>
      <c r="AH1819">
        <v>1</v>
      </c>
      <c r="AI1819">
        <v>8</v>
      </c>
    </row>
    <row r="1820" spans="1:35" x14ac:dyDescent="0.2">
      <c r="A1820" s="102">
        <v>358</v>
      </c>
      <c r="B1820">
        <v>3076</v>
      </c>
      <c r="C1820" t="s">
        <v>1227</v>
      </c>
      <c r="D1820" t="s">
        <v>988</v>
      </c>
      <c r="E1820">
        <v>1298</v>
      </c>
      <c r="F1820">
        <v>1320</v>
      </c>
      <c r="G1820">
        <v>800</v>
      </c>
      <c r="H1820" t="s">
        <v>984</v>
      </c>
      <c r="I1820">
        <v>3087</v>
      </c>
      <c r="J1820" t="s">
        <v>1192</v>
      </c>
      <c r="K1820" t="s">
        <v>1004</v>
      </c>
      <c r="L1820">
        <v>1730</v>
      </c>
      <c r="M1820">
        <v>1732</v>
      </c>
      <c r="N1820">
        <v>600</v>
      </c>
      <c r="O1820" t="s">
        <v>981</v>
      </c>
      <c r="P1820">
        <v>0.92235473352750497</v>
      </c>
      <c r="Q1820">
        <v>0.95825825299538803</v>
      </c>
      <c r="R1820">
        <v>0.272936307826596</v>
      </c>
      <c r="S1820">
        <v>3.1742408853399601E-2</v>
      </c>
      <c r="T1820">
        <v>-1.0870431013919799</v>
      </c>
      <c r="U1820">
        <v>1.0870431013919799</v>
      </c>
      <c r="V1820">
        <v>1.3521027771497101</v>
      </c>
      <c r="W1820">
        <v>-7.42</v>
      </c>
      <c r="X1820">
        <v>1.62</v>
      </c>
      <c r="Y1820">
        <v>157404</v>
      </c>
      <c r="Z1820">
        <v>10494</v>
      </c>
      <c r="AA1820">
        <v>0.57999999999999996</v>
      </c>
      <c r="AB1820">
        <v>15</v>
      </c>
      <c r="AC1820">
        <v>8</v>
      </c>
      <c r="AD1820">
        <v>7</v>
      </c>
      <c r="AE1820">
        <v>53.33</v>
      </c>
      <c r="AF1820">
        <v>13</v>
      </c>
      <c r="AG1820">
        <v>6</v>
      </c>
      <c r="AH1820">
        <v>2</v>
      </c>
      <c r="AI1820">
        <v>7</v>
      </c>
    </row>
    <row r="1821" spans="1:35" x14ac:dyDescent="0.2">
      <c r="A1821" s="102">
        <v>304</v>
      </c>
      <c r="B1821">
        <v>4631</v>
      </c>
      <c r="C1821" t="s">
        <v>1183</v>
      </c>
      <c r="D1821" t="s">
        <v>1003</v>
      </c>
      <c r="E1821">
        <v>2599</v>
      </c>
      <c r="F1821">
        <v>2630</v>
      </c>
      <c r="G1821">
        <v>300</v>
      </c>
      <c r="H1821" t="s">
        <v>981</v>
      </c>
      <c r="I1821">
        <v>6902</v>
      </c>
      <c r="J1821" t="s">
        <v>628</v>
      </c>
      <c r="K1821" t="s">
        <v>996</v>
      </c>
      <c r="L1821">
        <v>3745</v>
      </c>
      <c r="M1821">
        <v>3760</v>
      </c>
      <c r="N1821">
        <v>200</v>
      </c>
      <c r="O1821" t="s">
        <v>984</v>
      </c>
      <c r="P1821">
        <v>0.92254795582417704</v>
      </c>
      <c r="Q1821">
        <v>0.9603492098659</v>
      </c>
      <c r="R1821">
        <v>6.1342712790853599E-2</v>
      </c>
      <c r="S1821">
        <v>1.4703778958107001E-3</v>
      </c>
      <c r="T1821">
        <v>2.1876428116236601</v>
      </c>
      <c r="U1821">
        <v>2.1876428116236601</v>
      </c>
      <c r="V1821">
        <v>2.09151855992851</v>
      </c>
      <c r="W1821">
        <v>7.43</v>
      </c>
      <c r="X1821">
        <v>4.92</v>
      </c>
      <c r="Y1821">
        <v>157177</v>
      </c>
      <c r="Z1821">
        <v>19647</v>
      </c>
      <c r="AA1821">
        <v>1.01</v>
      </c>
      <c r="AB1821">
        <v>8</v>
      </c>
      <c r="AC1821">
        <v>5</v>
      </c>
      <c r="AD1821">
        <v>3</v>
      </c>
      <c r="AE1821">
        <v>62.5</v>
      </c>
      <c r="AF1821">
        <v>12</v>
      </c>
      <c r="AG1821">
        <v>4</v>
      </c>
      <c r="AH1821">
        <v>2</v>
      </c>
      <c r="AI1821">
        <v>2</v>
      </c>
    </row>
    <row r="1822" spans="1:35" x14ac:dyDescent="0.2">
      <c r="A1822" s="102">
        <v>3406</v>
      </c>
      <c r="B1822">
        <v>7203</v>
      </c>
      <c r="C1822" t="s">
        <v>1497</v>
      </c>
      <c r="D1822" t="s">
        <v>996</v>
      </c>
      <c r="E1822">
        <v>6280</v>
      </c>
      <c r="F1822">
        <v>6257</v>
      </c>
      <c r="G1822">
        <v>100</v>
      </c>
      <c r="H1822" t="s">
        <v>984</v>
      </c>
      <c r="I1822">
        <v>7735</v>
      </c>
      <c r="J1822" t="s">
        <v>1300</v>
      </c>
      <c r="K1822" t="s">
        <v>986</v>
      </c>
      <c r="L1822">
        <v>5050</v>
      </c>
      <c r="M1822">
        <v>4780</v>
      </c>
      <c r="N1822">
        <v>100</v>
      </c>
      <c r="O1822" t="s">
        <v>981</v>
      </c>
      <c r="P1822">
        <v>0.64149576995079804</v>
      </c>
      <c r="Q1822">
        <v>0.88498246407233705</v>
      </c>
      <c r="R1822">
        <v>0.39539239551113298</v>
      </c>
      <c r="S1822">
        <v>2.8095320172573001E-2</v>
      </c>
      <c r="T1822">
        <v>-0.36120843935652602</v>
      </c>
      <c r="U1822">
        <v>0.36120843935652602</v>
      </c>
      <c r="V1822">
        <v>1.13989286181853</v>
      </c>
      <c r="W1822">
        <v>-6.09</v>
      </c>
      <c r="X1822">
        <v>23.61</v>
      </c>
      <c r="Y1822">
        <v>157146</v>
      </c>
      <c r="Z1822">
        <v>26191</v>
      </c>
      <c r="AA1822">
        <v>1.98</v>
      </c>
      <c r="AB1822">
        <v>6</v>
      </c>
      <c r="AC1822">
        <v>3</v>
      </c>
      <c r="AD1822">
        <v>3</v>
      </c>
      <c r="AE1822">
        <v>50</v>
      </c>
      <c r="AF1822">
        <v>11</v>
      </c>
      <c r="AG1822">
        <v>3</v>
      </c>
      <c r="AH1822">
        <v>2</v>
      </c>
      <c r="AI1822">
        <v>1</v>
      </c>
    </row>
    <row r="1823" spans="1:35" x14ac:dyDescent="0.2">
      <c r="A1823" s="102">
        <v>2994</v>
      </c>
      <c r="B1823">
        <v>7224</v>
      </c>
      <c r="C1823" t="s">
        <v>639</v>
      </c>
      <c r="D1823" t="s">
        <v>996</v>
      </c>
      <c r="E1823">
        <v>1051</v>
      </c>
      <c r="F1823">
        <v>1032</v>
      </c>
      <c r="G1823">
        <v>1100</v>
      </c>
      <c r="H1823" t="s">
        <v>984</v>
      </c>
      <c r="I1823">
        <v>8020</v>
      </c>
      <c r="J1823" t="s">
        <v>1061</v>
      </c>
      <c r="K1823" t="s">
        <v>988</v>
      </c>
      <c r="L1823">
        <v>1191</v>
      </c>
      <c r="M1823">
        <v>1216</v>
      </c>
      <c r="N1823">
        <v>900</v>
      </c>
      <c r="O1823" t="s">
        <v>981</v>
      </c>
      <c r="P1823">
        <v>0.69481232359066103</v>
      </c>
      <c r="Q1823">
        <v>0.89594444906126802</v>
      </c>
      <c r="R1823">
        <v>5.3794555169390003E-2</v>
      </c>
      <c r="S1823">
        <v>1.15536950418126E-3</v>
      </c>
      <c r="T1823">
        <v>-3.2118678313921301</v>
      </c>
      <c r="U1823">
        <v>3.2118678313921301</v>
      </c>
      <c r="V1823">
        <v>2.6033309175879999</v>
      </c>
      <c r="W1823">
        <v>-20.39</v>
      </c>
      <c r="X1823">
        <v>3.73</v>
      </c>
      <c r="Y1823">
        <v>156977</v>
      </c>
      <c r="Z1823">
        <v>7135</v>
      </c>
      <c r="AA1823">
        <v>0.35</v>
      </c>
      <c r="AB1823">
        <v>22</v>
      </c>
      <c r="AC1823">
        <v>13</v>
      </c>
      <c r="AD1823">
        <v>9</v>
      </c>
      <c r="AE1823">
        <v>59.09</v>
      </c>
      <c r="AF1823">
        <v>14</v>
      </c>
      <c r="AG1823">
        <v>6</v>
      </c>
      <c r="AH1823">
        <v>2</v>
      </c>
      <c r="AI1823">
        <v>14</v>
      </c>
    </row>
    <row r="1824" spans="1:35" x14ac:dyDescent="0.2">
      <c r="A1824" s="102">
        <v>1520</v>
      </c>
      <c r="B1824">
        <v>8053</v>
      </c>
      <c r="C1824" t="s">
        <v>1651</v>
      </c>
      <c r="D1824" t="s">
        <v>988</v>
      </c>
      <c r="E1824">
        <v>1239</v>
      </c>
      <c r="F1824">
        <v>1239.5</v>
      </c>
      <c r="G1824">
        <v>800</v>
      </c>
      <c r="H1824" t="s">
        <v>981</v>
      </c>
      <c r="I1824">
        <v>8801</v>
      </c>
      <c r="J1824" t="s">
        <v>1637</v>
      </c>
      <c r="K1824" t="s">
        <v>1000</v>
      </c>
      <c r="L1824">
        <v>1918.5</v>
      </c>
      <c r="M1824">
        <v>1927.5</v>
      </c>
      <c r="N1824">
        <v>500</v>
      </c>
      <c r="O1824" t="s">
        <v>984</v>
      </c>
      <c r="P1824">
        <v>0.951124375596896</v>
      </c>
      <c r="Q1824">
        <v>0.93069682971156198</v>
      </c>
      <c r="R1824">
        <v>0.37173679709213098</v>
      </c>
      <c r="S1824">
        <v>6.2294935761710003E-2</v>
      </c>
      <c r="T1824">
        <v>0.35947302411224202</v>
      </c>
      <c r="U1824">
        <v>0.35947302411224202</v>
      </c>
      <c r="V1824">
        <v>0.42112416092824301</v>
      </c>
      <c r="W1824">
        <v>2.63</v>
      </c>
      <c r="X1824">
        <v>2.89</v>
      </c>
      <c r="Y1824">
        <v>156925</v>
      </c>
      <c r="Z1824">
        <v>8718</v>
      </c>
      <c r="AA1824">
        <v>0.57999999999999996</v>
      </c>
      <c r="AB1824">
        <v>18</v>
      </c>
      <c r="AC1824">
        <v>11</v>
      </c>
      <c r="AD1824">
        <v>7</v>
      </c>
      <c r="AE1824">
        <v>61.11</v>
      </c>
      <c r="AF1824">
        <v>12</v>
      </c>
      <c r="AG1824">
        <v>8</v>
      </c>
      <c r="AH1824">
        <v>3</v>
      </c>
      <c r="AI1824">
        <v>7</v>
      </c>
    </row>
    <row r="1825" spans="1:35" x14ac:dyDescent="0.2">
      <c r="A1825" s="102">
        <v>1650</v>
      </c>
      <c r="B1825">
        <v>1925</v>
      </c>
      <c r="C1825" t="s">
        <v>1638</v>
      </c>
      <c r="D1825" t="s">
        <v>990</v>
      </c>
      <c r="E1825">
        <v>2390.5</v>
      </c>
      <c r="F1825">
        <v>2416.5</v>
      </c>
      <c r="G1825">
        <v>400</v>
      </c>
      <c r="H1825" t="s">
        <v>984</v>
      </c>
      <c r="I1825">
        <v>8411</v>
      </c>
      <c r="J1825" t="s">
        <v>1068</v>
      </c>
      <c r="K1825" t="s">
        <v>1024</v>
      </c>
      <c r="L1825">
        <v>120.4</v>
      </c>
      <c r="M1825">
        <v>119.7</v>
      </c>
      <c r="N1825">
        <v>8100</v>
      </c>
      <c r="O1825" t="s">
        <v>981</v>
      </c>
      <c r="P1825">
        <v>0.88688385817491899</v>
      </c>
      <c r="Q1825">
        <v>0.92831496350659803</v>
      </c>
      <c r="R1825">
        <v>0.17658734146480001</v>
      </c>
      <c r="S1825">
        <v>2.9177707258304E-2</v>
      </c>
      <c r="T1825">
        <v>-1.2682806997017899</v>
      </c>
      <c r="U1825">
        <v>1.2682806997017899</v>
      </c>
      <c r="V1825">
        <v>1.6524784039792999</v>
      </c>
      <c r="W1825">
        <v>-5.5</v>
      </c>
      <c r="X1825">
        <v>0.31</v>
      </c>
      <c r="Y1825">
        <v>156914</v>
      </c>
      <c r="Z1825">
        <v>9230</v>
      </c>
      <c r="AA1825">
        <v>0.47</v>
      </c>
      <c r="AB1825">
        <v>17</v>
      </c>
      <c r="AC1825">
        <v>10</v>
      </c>
      <c r="AD1825">
        <v>7</v>
      </c>
      <c r="AE1825">
        <v>58.82</v>
      </c>
      <c r="AF1825">
        <v>11</v>
      </c>
      <c r="AG1825">
        <v>7</v>
      </c>
      <c r="AH1825">
        <v>4</v>
      </c>
      <c r="AI1825">
        <v>6</v>
      </c>
    </row>
    <row r="1826" spans="1:35" x14ac:dyDescent="0.2">
      <c r="A1826" s="102">
        <v>697</v>
      </c>
      <c r="B1826">
        <v>4045</v>
      </c>
      <c r="C1826" t="s">
        <v>1228</v>
      </c>
      <c r="D1826" t="s">
        <v>1003</v>
      </c>
      <c r="E1826">
        <v>994</v>
      </c>
      <c r="F1826">
        <v>981</v>
      </c>
      <c r="G1826">
        <v>1000</v>
      </c>
      <c r="H1826" t="s">
        <v>981</v>
      </c>
      <c r="I1826">
        <v>4208</v>
      </c>
      <c r="J1826" t="s">
        <v>1120</v>
      </c>
      <c r="K1826" t="s">
        <v>1003</v>
      </c>
      <c r="L1826">
        <v>1716</v>
      </c>
      <c r="M1826">
        <v>1689</v>
      </c>
      <c r="N1826">
        <v>600</v>
      </c>
      <c r="O1826" t="s">
        <v>984</v>
      </c>
      <c r="P1826">
        <v>0.97100747523953101</v>
      </c>
      <c r="Q1826">
        <v>0.94870849728619999</v>
      </c>
      <c r="R1826" s="15">
        <v>4.6929607562558604E-3</v>
      </c>
      <c r="S1826" s="15">
        <v>3.9013015046174299E-2</v>
      </c>
      <c r="T1826">
        <v>1.4461007140427999</v>
      </c>
      <c r="U1826">
        <v>1.4461007140427999</v>
      </c>
      <c r="V1826">
        <v>1.13563568846789</v>
      </c>
      <c r="W1826">
        <v>3.61</v>
      </c>
      <c r="X1826">
        <v>3.2</v>
      </c>
      <c r="Y1826">
        <v>156485</v>
      </c>
      <c r="Z1826">
        <v>8694</v>
      </c>
      <c r="AA1826">
        <v>0.46</v>
      </c>
      <c r="AB1826">
        <v>18</v>
      </c>
      <c r="AC1826">
        <v>11</v>
      </c>
      <c r="AD1826">
        <v>7</v>
      </c>
      <c r="AE1826">
        <v>61.11</v>
      </c>
      <c r="AF1826">
        <v>12</v>
      </c>
      <c r="AG1826">
        <v>8</v>
      </c>
      <c r="AH1826">
        <v>5</v>
      </c>
      <c r="AI1826">
        <v>5</v>
      </c>
    </row>
    <row r="1827" spans="1:35" x14ac:dyDescent="0.2">
      <c r="A1827" s="102">
        <v>1028</v>
      </c>
      <c r="B1827">
        <v>3402</v>
      </c>
      <c r="C1827" t="s">
        <v>1655</v>
      </c>
      <c r="D1827" t="s">
        <v>1199</v>
      </c>
      <c r="E1827">
        <v>473.3</v>
      </c>
      <c r="F1827">
        <v>470</v>
      </c>
      <c r="G1827">
        <v>2100</v>
      </c>
      <c r="H1827" t="s">
        <v>984</v>
      </c>
      <c r="I1827">
        <v>6269</v>
      </c>
      <c r="J1827" t="s">
        <v>1289</v>
      </c>
      <c r="K1827" t="s">
        <v>992</v>
      </c>
      <c r="L1827">
        <v>1396</v>
      </c>
      <c r="M1827">
        <v>1405</v>
      </c>
      <c r="N1827">
        <v>700</v>
      </c>
      <c r="O1827" t="s">
        <v>981</v>
      </c>
      <c r="P1827">
        <v>0.92308401190816403</v>
      </c>
      <c r="Q1827">
        <v>0.94040937651776102</v>
      </c>
      <c r="R1827">
        <v>0.28090534761074998</v>
      </c>
      <c r="S1827">
        <v>4.7708529702364999E-2</v>
      </c>
      <c r="T1827">
        <v>-0.11020597850155001</v>
      </c>
      <c r="U1827">
        <v>0.11020597850155001</v>
      </c>
      <c r="V1827">
        <v>0.37395549840251802</v>
      </c>
      <c r="W1827">
        <v>-0.88</v>
      </c>
      <c r="X1827">
        <v>0.36</v>
      </c>
      <c r="Y1827">
        <v>156374</v>
      </c>
      <c r="Z1827">
        <v>7819</v>
      </c>
      <c r="AA1827">
        <v>0.38</v>
      </c>
      <c r="AB1827">
        <v>20</v>
      </c>
      <c r="AC1827">
        <v>10</v>
      </c>
      <c r="AD1827">
        <v>10</v>
      </c>
      <c r="AE1827">
        <v>50</v>
      </c>
      <c r="AF1827">
        <v>10</v>
      </c>
      <c r="AG1827">
        <v>8</v>
      </c>
      <c r="AH1827">
        <v>7</v>
      </c>
      <c r="AI1827">
        <v>5</v>
      </c>
    </row>
    <row r="1828" spans="1:35" x14ac:dyDescent="0.2">
      <c r="A1828" s="102">
        <v>3801</v>
      </c>
      <c r="B1828">
        <v>1925</v>
      </c>
      <c r="C1828" t="s">
        <v>1638</v>
      </c>
      <c r="D1828" t="s">
        <v>990</v>
      </c>
      <c r="E1828">
        <v>2390.5</v>
      </c>
      <c r="F1828">
        <v>2416.5</v>
      </c>
      <c r="G1828">
        <v>400</v>
      </c>
      <c r="H1828" t="s">
        <v>984</v>
      </c>
      <c r="I1828">
        <v>6592</v>
      </c>
      <c r="J1828" t="s">
        <v>1153</v>
      </c>
      <c r="K1828" t="s">
        <v>986</v>
      </c>
      <c r="L1828">
        <v>3160</v>
      </c>
      <c r="M1828">
        <v>3160</v>
      </c>
      <c r="N1828">
        <v>300</v>
      </c>
      <c r="O1828" t="s">
        <v>981</v>
      </c>
      <c r="P1828">
        <v>0.95177084764176101</v>
      </c>
      <c r="Q1828">
        <v>0.87284735520899304</v>
      </c>
      <c r="R1828">
        <v>2.1074731414221001E-3</v>
      </c>
      <c r="S1828" s="15">
        <v>7.4234351705531595E-2</v>
      </c>
      <c r="T1828">
        <v>-1.94844505266325</v>
      </c>
      <c r="U1828">
        <v>1.94844505266325</v>
      </c>
      <c r="V1828">
        <v>2.4430307608721198</v>
      </c>
      <c r="W1828">
        <v>-8.33</v>
      </c>
      <c r="X1828">
        <v>1.96</v>
      </c>
      <c r="Y1828">
        <v>155993</v>
      </c>
      <c r="Z1828">
        <v>31199</v>
      </c>
      <c r="AA1828">
        <v>1.56</v>
      </c>
      <c r="AB1828">
        <v>5</v>
      </c>
      <c r="AC1828">
        <v>4</v>
      </c>
      <c r="AD1828">
        <v>1</v>
      </c>
      <c r="AE1828">
        <v>80</v>
      </c>
      <c r="AF1828">
        <v>11</v>
      </c>
      <c r="AG1828">
        <v>3</v>
      </c>
      <c r="AH1828">
        <v>0</v>
      </c>
      <c r="AI1828">
        <v>2</v>
      </c>
    </row>
    <row r="1829" spans="1:35" x14ac:dyDescent="0.2">
      <c r="A1829" s="102">
        <v>1167</v>
      </c>
      <c r="B1829">
        <v>5711</v>
      </c>
      <c r="C1829" t="s">
        <v>1398</v>
      </c>
      <c r="D1829" t="s">
        <v>994</v>
      </c>
      <c r="E1829">
        <v>2248</v>
      </c>
      <c r="F1829">
        <v>2268</v>
      </c>
      <c r="G1829">
        <v>400</v>
      </c>
      <c r="H1829" t="s">
        <v>981</v>
      </c>
      <c r="I1829">
        <v>8242</v>
      </c>
      <c r="J1829" t="s">
        <v>688</v>
      </c>
      <c r="K1829" t="s">
        <v>1004</v>
      </c>
      <c r="L1829">
        <v>799</v>
      </c>
      <c r="M1829">
        <v>821</v>
      </c>
      <c r="N1829">
        <v>1100</v>
      </c>
      <c r="O1829" t="s">
        <v>984</v>
      </c>
      <c r="P1829">
        <v>0.87443479762876197</v>
      </c>
      <c r="Q1829">
        <v>0.93764752662095197</v>
      </c>
      <c r="R1829">
        <v>0.41483141632549902</v>
      </c>
      <c r="S1829">
        <v>4.2565052243946598E-2</v>
      </c>
      <c r="T1829">
        <v>0.24338741371396599</v>
      </c>
      <c r="U1829">
        <v>0.24338741371396599</v>
      </c>
      <c r="V1829">
        <v>0.45666553488483003</v>
      </c>
      <c r="W1829">
        <v>1.23</v>
      </c>
      <c r="X1829">
        <v>0.45</v>
      </c>
      <c r="Y1829">
        <v>155977</v>
      </c>
      <c r="Z1829">
        <v>11998</v>
      </c>
      <c r="AA1829">
        <v>0.62</v>
      </c>
      <c r="AB1829">
        <v>13</v>
      </c>
      <c r="AC1829">
        <v>9</v>
      </c>
      <c r="AD1829">
        <v>4</v>
      </c>
      <c r="AE1829">
        <v>69.23</v>
      </c>
      <c r="AF1829">
        <v>15</v>
      </c>
      <c r="AG1829">
        <v>3</v>
      </c>
      <c r="AH1829">
        <v>1</v>
      </c>
      <c r="AI1829">
        <v>9</v>
      </c>
    </row>
    <row r="1830" spans="1:35" x14ac:dyDescent="0.2">
      <c r="A1830" s="102">
        <v>4099</v>
      </c>
      <c r="B1830">
        <v>5105</v>
      </c>
      <c r="C1830" t="s">
        <v>1162</v>
      </c>
      <c r="D1830" t="s">
        <v>1073</v>
      </c>
      <c r="E1830">
        <v>1409</v>
      </c>
      <c r="F1830">
        <v>1425</v>
      </c>
      <c r="G1830">
        <v>700</v>
      </c>
      <c r="H1830" t="s">
        <v>981</v>
      </c>
      <c r="I1830">
        <v>6471</v>
      </c>
      <c r="J1830" t="s">
        <v>877</v>
      </c>
      <c r="K1830" t="s">
        <v>992</v>
      </c>
      <c r="L1830">
        <v>742</v>
      </c>
      <c r="M1830">
        <v>738</v>
      </c>
      <c r="N1830">
        <v>1400</v>
      </c>
      <c r="O1830" t="s">
        <v>984</v>
      </c>
      <c r="P1830">
        <v>0.92672373166897004</v>
      </c>
      <c r="Q1830">
        <v>0.86166392326200303</v>
      </c>
      <c r="R1830" s="15">
        <v>5.9862002501230704E-3</v>
      </c>
      <c r="S1830">
        <v>3.9096348154251002E-3</v>
      </c>
      <c r="T1830">
        <v>1.64603467540741</v>
      </c>
      <c r="U1830">
        <v>1.64603467540741</v>
      </c>
      <c r="V1830">
        <v>1.6725962777776899</v>
      </c>
      <c r="W1830">
        <v>11.55</v>
      </c>
      <c r="X1830">
        <v>3.58</v>
      </c>
      <c r="Y1830">
        <v>155882</v>
      </c>
      <c r="Z1830">
        <v>7423</v>
      </c>
      <c r="AA1830">
        <v>0.35</v>
      </c>
      <c r="AB1830">
        <v>21</v>
      </c>
      <c r="AC1830">
        <v>12</v>
      </c>
      <c r="AD1830">
        <v>9</v>
      </c>
      <c r="AE1830">
        <v>57.14</v>
      </c>
      <c r="AF1830">
        <v>13</v>
      </c>
      <c r="AG1830">
        <v>9</v>
      </c>
      <c r="AH1830">
        <v>3</v>
      </c>
      <c r="AI1830">
        <v>9</v>
      </c>
    </row>
    <row r="1831" spans="1:35" x14ac:dyDescent="0.2">
      <c r="A1831" s="102">
        <v>1764</v>
      </c>
      <c r="B1831">
        <v>6395</v>
      </c>
      <c r="C1831" t="s">
        <v>1095</v>
      </c>
      <c r="D1831" t="s">
        <v>992</v>
      </c>
      <c r="E1831">
        <v>794</v>
      </c>
      <c r="F1831">
        <v>793</v>
      </c>
      <c r="G1831">
        <v>1100</v>
      </c>
      <c r="H1831" t="s">
        <v>984</v>
      </c>
      <c r="I1831">
        <v>7943</v>
      </c>
      <c r="J1831" t="s">
        <v>1646</v>
      </c>
      <c r="K1831" t="s">
        <v>980</v>
      </c>
      <c r="L1831">
        <v>2195</v>
      </c>
      <c r="M1831">
        <v>2230</v>
      </c>
      <c r="N1831">
        <v>400</v>
      </c>
      <c r="O1831" t="s">
        <v>981</v>
      </c>
      <c r="P1831">
        <v>0.87314072770777496</v>
      </c>
      <c r="Q1831">
        <v>0.92543830116327197</v>
      </c>
      <c r="R1831">
        <v>0.342758693466514</v>
      </c>
      <c r="S1831">
        <v>1.2128354544382301E-2</v>
      </c>
      <c r="T1831">
        <v>-1.68302835210673</v>
      </c>
      <c r="U1831">
        <v>1.68302835210673</v>
      </c>
      <c r="V1831">
        <v>1.9178922937052401</v>
      </c>
      <c r="W1831">
        <v>-8.92</v>
      </c>
      <c r="X1831">
        <v>2.21</v>
      </c>
      <c r="Y1831">
        <v>155858</v>
      </c>
      <c r="Z1831">
        <v>10391</v>
      </c>
      <c r="AA1831">
        <v>0.49</v>
      </c>
      <c r="AB1831">
        <v>15</v>
      </c>
      <c r="AC1831">
        <v>9</v>
      </c>
      <c r="AD1831">
        <v>6</v>
      </c>
      <c r="AE1831">
        <v>60</v>
      </c>
      <c r="AF1831">
        <v>10</v>
      </c>
      <c r="AG1831">
        <v>7</v>
      </c>
      <c r="AH1831">
        <v>5</v>
      </c>
      <c r="AI1831">
        <v>3</v>
      </c>
    </row>
    <row r="1832" spans="1:35" x14ac:dyDescent="0.2">
      <c r="A1832" s="102">
        <v>3213</v>
      </c>
      <c r="B1832">
        <v>6460</v>
      </c>
      <c r="C1832" t="s">
        <v>1200</v>
      </c>
      <c r="D1832" t="s">
        <v>992</v>
      </c>
      <c r="E1832">
        <v>1374</v>
      </c>
      <c r="F1832">
        <v>1376</v>
      </c>
      <c r="G1832">
        <v>600</v>
      </c>
      <c r="H1832" t="s">
        <v>981</v>
      </c>
      <c r="I1832">
        <v>9787</v>
      </c>
      <c r="J1832" t="s">
        <v>1295</v>
      </c>
      <c r="K1832" t="s">
        <v>993</v>
      </c>
      <c r="L1832">
        <v>2879</v>
      </c>
      <c r="M1832">
        <v>2868</v>
      </c>
      <c r="N1832">
        <v>300</v>
      </c>
      <c r="O1832" t="s">
        <v>984</v>
      </c>
      <c r="P1832">
        <v>0.80865261645916098</v>
      </c>
      <c r="Q1832">
        <v>0.89044305619099995</v>
      </c>
      <c r="R1832">
        <v>0.39124273734156001</v>
      </c>
      <c r="S1832">
        <v>1.5878659843668E-2</v>
      </c>
      <c r="T1832">
        <v>2.4533376911352698</v>
      </c>
      <c r="U1832">
        <v>2.4533376911352698</v>
      </c>
      <c r="V1832">
        <v>2.6230906209570102</v>
      </c>
      <c r="W1832">
        <v>11.18</v>
      </c>
      <c r="X1832">
        <v>4.04</v>
      </c>
      <c r="Y1832">
        <v>155852</v>
      </c>
      <c r="Z1832">
        <v>9168</v>
      </c>
      <c r="AA1832">
        <v>0.56999999999999995</v>
      </c>
      <c r="AB1832">
        <v>17</v>
      </c>
      <c r="AC1832">
        <v>10</v>
      </c>
      <c r="AD1832">
        <v>7</v>
      </c>
      <c r="AE1832">
        <v>58.82</v>
      </c>
      <c r="AF1832">
        <v>11</v>
      </c>
      <c r="AG1832">
        <v>7</v>
      </c>
      <c r="AH1832">
        <v>4</v>
      </c>
      <c r="AI1832">
        <v>6</v>
      </c>
    </row>
    <row r="1833" spans="1:35" x14ac:dyDescent="0.2">
      <c r="A1833" s="102">
        <v>1618</v>
      </c>
      <c r="B1833">
        <v>3099</v>
      </c>
      <c r="C1833" t="s">
        <v>33</v>
      </c>
      <c r="D1833" t="s">
        <v>1004</v>
      </c>
      <c r="E1833">
        <v>650</v>
      </c>
      <c r="F1833">
        <v>664</v>
      </c>
      <c r="G1833">
        <v>1500</v>
      </c>
      <c r="H1833" t="s">
        <v>981</v>
      </c>
      <c r="I1833">
        <v>4676</v>
      </c>
      <c r="J1833" t="s">
        <v>1323</v>
      </c>
      <c r="K1833" t="s">
        <v>983</v>
      </c>
      <c r="L1833">
        <v>1000</v>
      </c>
      <c r="M1833">
        <v>1005</v>
      </c>
      <c r="N1833">
        <v>1000</v>
      </c>
      <c r="O1833" t="s">
        <v>984</v>
      </c>
      <c r="P1833">
        <v>0.78688184626411195</v>
      </c>
      <c r="Q1833">
        <v>0.92881468616670104</v>
      </c>
      <c r="R1833" s="15">
        <v>0.114412270570944</v>
      </c>
      <c r="S1833">
        <v>3.5713796339637498E-2</v>
      </c>
      <c r="T1833">
        <v>2.1426386028713398</v>
      </c>
      <c r="U1833">
        <v>2.1426386028713398</v>
      </c>
      <c r="V1833">
        <v>2.2475135569925202</v>
      </c>
      <c r="W1833">
        <v>11.95</v>
      </c>
      <c r="X1833">
        <v>0.9</v>
      </c>
      <c r="Y1833">
        <v>155794</v>
      </c>
      <c r="Z1833">
        <v>8655</v>
      </c>
      <c r="AA1833">
        <v>0.42</v>
      </c>
      <c r="AB1833">
        <v>18</v>
      </c>
      <c r="AC1833">
        <v>12</v>
      </c>
      <c r="AD1833">
        <v>6</v>
      </c>
      <c r="AE1833">
        <v>66.67</v>
      </c>
      <c r="AF1833">
        <v>13</v>
      </c>
      <c r="AG1833">
        <v>6</v>
      </c>
      <c r="AH1833">
        <v>5</v>
      </c>
      <c r="AI1833">
        <v>7</v>
      </c>
    </row>
    <row r="1834" spans="1:35" x14ac:dyDescent="0.2">
      <c r="A1834" s="102">
        <v>3287</v>
      </c>
      <c r="B1834">
        <v>4114</v>
      </c>
      <c r="C1834" t="s">
        <v>1088</v>
      </c>
      <c r="D1834" t="s">
        <v>1003</v>
      </c>
      <c r="E1834">
        <v>5540</v>
      </c>
      <c r="F1834">
        <v>5430</v>
      </c>
      <c r="G1834">
        <v>200</v>
      </c>
      <c r="H1834" t="s">
        <v>984</v>
      </c>
      <c r="I1834">
        <v>8473</v>
      </c>
      <c r="J1834" t="s">
        <v>1624</v>
      </c>
      <c r="K1834" t="s">
        <v>1118</v>
      </c>
      <c r="L1834">
        <v>2128</v>
      </c>
      <c r="M1834">
        <v>2193</v>
      </c>
      <c r="N1834">
        <v>500</v>
      </c>
      <c r="O1834" t="s">
        <v>981</v>
      </c>
      <c r="P1834">
        <v>0.91569153200906395</v>
      </c>
      <c r="Q1834">
        <v>0.88858512880734497</v>
      </c>
      <c r="R1834">
        <v>0.12657607482914701</v>
      </c>
      <c r="S1834">
        <v>4.42418025887528E-2</v>
      </c>
      <c r="T1834">
        <v>-1.0426912856124</v>
      </c>
      <c r="U1834">
        <v>1.0426912856124</v>
      </c>
      <c r="V1834">
        <v>0.78017051557541595</v>
      </c>
      <c r="W1834">
        <v>-11.27</v>
      </c>
      <c r="X1834">
        <v>0.97</v>
      </c>
      <c r="Y1834">
        <v>155687</v>
      </c>
      <c r="Z1834">
        <v>10379</v>
      </c>
      <c r="AA1834">
        <v>0.65</v>
      </c>
      <c r="AB1834">
        <v>15</v>
      </c>
      <c r="AC1834">
        <v>9</v>
      </c>
      <c r="AD1834">
        <v>6</v>
      </c>
      <c r="AE1834">
        <v>60</v>
      </c>
      <c r="AF1834">
        <v>8</v>
      </c>
      <c r="AG1834">
        <v>7</v>
      </c>
      <c r="AH1834">
        <v>5</v>
      </c>
      <c r="AI1834">
        <v>3</v>
      </c>
    </row>
    <row r="1835" spans="1:35" x14ac:dyDescent="0.2">
      <c r="A1835" s="102">
        <v>3105</v>
      </c>
      <c r="B1835">
        <v>4042</v>
      </c>
      <c r="C1835" t="s">
        <v>1208</v>
      </c>
      <c r="D1835" t="s">
        <v>1003</v>
      </c>
      <c r="E1835">
        <v>1394</v>
      </c>
      <c r="F1835">
        <v>1394</v>
      </c>
      <c r="G1835">
        <v>700</v>
      </c>
      <c r="H1835" t="s">
        <v>981</v>
      </c>
      <c r="I1835">
        <v>8750</v>
      </c>
      <c r="J1835" t="s">
        <v>27</v>
      </c>
      <c r="K1835" t="s">
        <v>1111</v>
      </c>
      <c r="L1835">
        <v>1257.5</v>
      </c>
      <c r="M1835">
        <v>1233</v>
      </c>
      <c r="N1835">
        <v>800</v>
      </c>
      <c r="O1835" t="s">
        <v>984</v>
      </c>
      <c r="P1835">
        <v>0.84831318413105705</v>
      </c>
      <c r="Q1835">
        <v>0.89309081891254505</v>
      </c>
      <c r="R1835">
        <v>0.26979044427419102</v>
      </c>
      <c r="S1835">
        <v>7.2969961363288802E-2</v>
      </c>
      <c r="T1835">
        <v>2.6912321711579099</v>
      </c>
      <c r="U1835">
        <v>2.6912321711579099</v>
      </c>
      <c r="V1835">
        <v>1.8838738288532999</v>
      </c>
      <c r="W1835">
        <v>12.52</v>
      </c>
      <c r="X1835">
        <v>1.0900000000000001</v>
      </c>
      <c r="Y1835">
        <v>155599</v>
      </c>
      <c r="Z1835">
        <v>10373</v>
      </c>
      <c r="AA1835">
        <v>0.43</v>
      </c>
      <c r="AB1835">
        <v>15</v>
      </c>
      <c r="AC1835">
        <v>8</v>
      </c>
      <c r="AD1835">
        <v>7</v>
      </c>
      <c r="AE1835">
        <v>53.33</v>
      </c>
      <c r="AF1835">
        <v>12</v>
      </c>
      <c r="AG1835">
        <v>6</v>
      </c>
      <c r="AH1835">
        <v>4</v>
      </c>
      <c r="AI1835">
        <v>5</v>
      </c>
    </row>
    <row r="1836" spans="1:35" x14ac:dyDescent="0.2">
      <c r="A1836" s="102">
        <v>800</v>
      </c>
      <c r="B1836">
        <v>6481</v>
      </c>
      <c r="C1836" t="s">
        <v>1288</v>
      </c>
      <c r="D1836" t="s">
        <v>992</v>
      </c>
      <c r="E1836">
        <v>2570</v>
      </c>
      <c r="F1836">
        <v>2555</v>
      </c>
      <c r="G1836">
        <v>300</v>
      </c>
      <c r="H1836" t="s">
        <v>984</v>
      </c>
      <c r="I1836">
        <v>7313</v>
      </c>
      <c r="J1836" t="s">
        <v>937</v>
      </c>
      <c r="K1836" t="s">
        <v>996</v>
      </c>
      <c r="L1836">
        <v>2788</v>
      </c>
      <c r="M1836">
        <v>2898</v>
      </c>
      <c r="N1836">
        <v>300</v>
      </c>
      <c r="O1836" t="s">
        <v>981</v>
      </c>
      <c r="P1836">
        <v>0.96898637329929005</v>
      </c>
      <c r="Q1836">
        <v>0.94589060544023895</v>
      </c>
      <c r="R1836">
        <v>1.7904021681938E-3</v>
      </c>
      <c r="S1836">
        <v>4.3721082198218304E-3</v>
      </c>
      <c r="T1836">
        <v>-1.1078308004372799E-2</v>
      </c>
      <c r="U1836">
        <v>1.1078308004372799E-2</v>
      </c>
      <c r="V1836">
        <v>0.61107146194603101</v>
      </c>
      <c r="W1836">
        <v>-0.04</v>
      </c>
      <c r="X1836">
        <v>11.84</v>
      </c>
      <c r="Y1836">
        <v>155570</v>
      </c>
      <c r="Z1836">
        <v>19446</v>
      </c>
      <c r="AA1836">
        <v>1.04</v>
      </c>
      <c r="AB1836">
        <v>8</v>
      </c>
      <c r="AC1836">
        <v>4</v>
      </c>
      <c r="AD1836">
        <v>4</v>
      </c>
      <c r="AE1836">
        <v>50</v>
      </c>
      <c r="AF1836">
        <v>11</v>
      </c>
      <c r="AG1836">
        <v>4</v>
      </c>
      <c r="AH1836">
        <v>2</v>
      </c>
      <c r="AI1836">
        <v>2</v>
      </c>
    </row>
    <row r="1837" spans="1:35" x14ac:dyDescent="0.2">
      <c r="A1837" s="102">
        <v>3371</v>
      </c>
      <c r="B1837">
        <v>5463</v>
      </c>
      <c r="C1837" t="s">
        <v>63</v>
      </c>
      <c r="D1837" t="s">
        <v>1022</v>
      </c>
      <c r="E1837">
        <v>2752</v>
      </c>
      <c r="F1837">
        <v>2683</v>
      </c>
      <c r="G1837">
        <v>400</v>
      </c>
      <c r="H1837" t="s">
        <v>984</v>
      </c>
      <c r="I1837">
        <v>7259</v>
      </c>
      <c r="J1837" t="s">
        <v>24</v>
      </c>
      <c r="K1837" t="s">
        <v>996</v>
      </c>
      <c r="L1837">
        <v>3130</v>
      </c>
      <c r="M1837">
        <v>3220</v>
      </c>
      <c r="N1837">
        <v>300</v>
      </c>
      <c r="O1837" t="s">
        <v>981</v>
      </c>
      <c r="P1837">
        <v>0.572306541154744</v>
      </c>
      <c r="Q1837">
        <v>0.88590006122409704</v>
      </c>
      <c r="R1837">
        <v>0.26682502653699203</v>
      </c>
      <c r="S1837">
        <v>3.7640941169004298E-3</v>
      </c>
      <c r="T1837">
        <v>-0.112611633714847</v>
      </c>
      <c r="U1837">
        <v>0.112611633714847</v>
      </c>
      <c r="V1837">
        <v>0.49670226546892898</v>
      </c>
      <c r="W1837">
        <v>-1.1499999999999999</v>
      </c>
      <c r="X1837">
        <v>11.1</v>
      </c>
      <c r="Y1837">
        <v>155556</v>
      </c>
      <c r="Z1837">
        <v>38889</v>
      </c>
      <c r="AA1837">
        <v>2.21</v>
      </c>
      <c r="AB1837">
        <v>4</v>
      </c>
      <c r="AC1837">
        <v>4</v>
      </c>
      <c r="AD1837">
        <v>0</v>
      </c>
      <c r="AE1837">
        <v>100</v>
      </c>
      <c r="AF1837">
        <v>13</v>
      </c>
      <c r="AG1837">
        <v>3</v>
      </c>
      <c r="AH1837">
        <v>0</v>
      </c>
      <c r="AI1837">
        <v>1</v>
      </c>
    </row>
    <row r="1838" spans="1:35" x14ac:dyDescent="0.2">
      <c r="A1838" s="102">
        <v>2252</v>
      </c>
      <c r="B1838">
        <v>1861</v>
      </c>
      <c r="C1838" t="s">
        <v>1321</v>
      </c>
      <c r="D1838" t="s">
        <v>990</v>
      </c>
      <c r="E1838">
        <v>2449</v>
      </c>
      <c r="F1838">
        <v>2438</v>
      </c>
      <c r="G1838">
        <v>400</v>
      </c>
      <c r="H1838" t="s">
        <v>984</v>
      </c>
      <c r="I1838">
        <v>8905</v>
      </c>
      <c r="J1838" t="s">
        <v>1193</v>
      </c>
      <c r="K1838" t="s">
        <v>1000</v>
      </c>
      <c r="L1838">
        <v>1482</v>
      </c>
      <c r="M1838">
        <v>1512</v>
      </c>
      <c r="N1838">
        <v>600</v>
      </c>
      <c r="O1838" t="s">
        <v>981</v>
      </c>
      <c r="P1838">
        <v>0.91662717863686005</v>
      </c>
      <c r="Q1838">
        <v>0.91420728242042604</v>
      </c>
      <c r="R1838">
        <v>0.16225637247053401</v>
      </c>
      <c r="S1838" s="15">
        <v>4.89372079368985E-2</v>
      </c>
      <c r="T1838">
        <v>-1.8745879452101399</v>
      </c>
      <c r="U1838">
        <v>1.8745879452101399</v>
      </c>
      <c r="V1838">
        <v>1.77342907399396</v>
      </c>
      <c r="W1838">
        <v>-9.52</v>
      </c>
      <c r="X1838">
        <v>6.97</v>
      </c>
      <c r="Y1838">
        <v>155543</v>
      </c>
      <c r="Z1838">
        <v>11110</v>
      </c>
      <c r="AA1838">
        <v>0.63</v>
      </c>
      <c r="AB1838">
        <v>14</v>
      </c>
      <c r="AC1838">
        <v>8</v>
      </c>
      <c r="AD1838">
        <v>6</v>
      </c>
      <c r="AE1838">
        <v>57.14</v>
      </c>
      <c r="AF1838">
        <v>13</v>
      </c>
      <c r="AG1838">
        <v>6</v>
      </c>
      <c r="AH1838">
        <v>3</v>
      </c>
      <c r="AI1838">
        <v>5</v>
      </c>
    </row>
    <row r="1839" spans="1:35" x14ac:dyDescent="0.2">
      <c r="A1839" s="102">
        <v>1362</v>
      </c>
      <c r="B1839">
        <v>3591</v>
      </c>
      <c r="C1839" t="s">
        <v>544</v>
      </c>
      <c r="D1839" t="s">
        <v>1199</v>
      </c>
      <c r="E1839">
        <v>2139</v>
      </c>
      <c r="F1839">
        <v>2086</v>
      </c>
      <c r="G1839">
        <v>300</v>
      </c>
      <c r="H1839" t="s">
        <v>984</v>
      </c>
      <c r="I1839">
        <v>6971</v>
      </c>
      <c r="J1839" t="s">
        <v>632</v>
      </c>
      <c r="K1839" t="s">
        <v>986</v>
      </c>
      <c r="L1839">
        <v>5745</v>
      </c>
      <c r="M1839">
        <v>5656</v>
      </c>
      <c r="N1839">
        <v>100</v>
      </c>
      <c r="O1839" t="s">
        <v>981</v>
      </c>
      <c r="P1839">
        <v>0.90327035605490302</v>
      </c>
      <c r="Q1839">
        <v>0.93399673443444298</v>
      </c>
      <c r="R1839">
        <v>0.395823263772209</v>
      </c>
      <c r="S1839">
        <v>3.3720764865846002E-3</v>
      </c>
      <c r="T1839">
        <v>-0.618872976315614</v>
      </c>
      <c r="U1839">
        <v>0.618872976315614</v>
      </c>
      <c r="V1839">
        <v>0.117906617915347</v>
      </c>
      <c r="W1839">
        <v>-2.94</v>
      </c>
      <c r="X1839">
        <v>10.64</v>
      </c>
      <c r="Y1839">
        <v>155460</v>
      </c>
      <c r="Z1839">
        <v>22209</v>
      </c>
      <c r="AA1839">
        <v>1.74</v>
      </c>
      <c r="AB1839">
        <v>7</v>
      </c>
      <c r="AC1839">
        <v>5</v>
      </c>
      <c r="AD1839">
        <v>2</v>
      </c>
      <c r="AE1839">
        <v>71.430000000000007</v>
      </c>
      <c r="AF1839">
        <v>12</v>
      </c>
      <c r="AG1839">
        <v>4</v>
      </c>
      <c r="AH1839">
        <v>1</v>
      </c>
      <c r="AI1839">
        <v>2</v>
      </c>
    </row>
    <row r="1840" spans="1:35" x14ac:dyDescent="0.2">
      <c r="A1840" s="102">
        <v>4342</v>
      </c>
      <c r="B1840">
        <v>2492</v>
      </c>
      <c r="C1840" t="s">
        <v>500</v>
      </c>
      <c r="D1840" t="s">
        <v>993</v>
      </c>
      <c r="E1840">
        <v>840</v>
      </c>
      <c r="F1840">
        <v>848</v>
      </c>
      <c r="G1840">
        <v>1300</v>
      </c>
      <c r="H1840" t="s">
        <v>981</v>
      </c>
      <c r="I1840">
        <v>5463</v>
      </c>
      <c r="J1840" t="s">
        <v>63</v>
      </c>
      <c r="K1840" t="s">
        <v>1022</v>
      </c>
      <c r="L1840">
        <v>2752</v>
      </c>
      <c r="M1840">
        <v>2683</v>
      </c>
      <c r="N1840">
        <v>400</v>
      </c>
      <c r="O1840" t="s">
        <v>984</v>
      </c>
      <c r="P1840">
        <v>0.52280014294300203</v>
      </c>
      <c r="Q1840">
        <v>0.85198850719827501</v>
      </c>
      <c r="R1840">
        <v>0.33322101915271801</v>
      </c>
      <c r="S1840" s="15">
        <v>8.7238252752562195E-2</v>
      </c>
      <c r="T1840">
        <v>1.5058864932638001</v>
      </c>
      <c r="U1840">
        <v>1.5058864932638001</v>
      </c>
      <c r="V1840">
        <v>1.08126726153233</v>
      </c>
      <c r="W1840">
        <v>12.29</v>
      </c>
      <c r="X1840">
        <v>2.72</v>
      </c>
      <c r="Y1840">
        <v>155399</v>
      </c>
      <c r="Z1840">
        <v>6475</v>
      </c>
      <c r="AA1840">
        <v>0.28000000000000003</v>
      </c>
      <c r="AB1840">
        <v>24</v>
      </c>
      <c r="AC1840">
        <v>14</v>
      </c>
      <c r="AD1840">
        <v>10</v>
      </c>
      <c r="AE1840">
        <v>58.33</v>
      </c>
      <c r="AF1840">
        <v>8</v>
      </c>
      <c r="AG1840">
        <v>13</v>
      </c>
      <c r="AH1840">
        <v>10</v>
      </c>
      <c r="AI1840">
        <v>1</v>
      </c>
    </row>
    <row r="1841" spans="1:35" x14ac:dyDescent="0.2">
      <c r="A1841" s="102">
        <v>3304</v>
      </c>
      <c r="B1841">
        <v>4183</v>
      </c>
      <c r="C1841" t="s">
        <v>1122</v>
      </c>
      <c r="D1841" t="s">
        <v>1003</v>
      </c>
      <c r="E1841">
        <v>1879</v>
      </c>
      <c r="F1841">
        <v>1889</v>
      </c>
      <c r="G1841">
        <v>500</v>
      </c>
      <c r="H1841" t="s">
        <v>984</v>
      </c>
      <c r="I1841">
        <v>6395</v>
      </c>
      <c r="J1841" t="s">
        <v>1095</v>
      </c>
      <c r="K1841" t="s">
        <v>992</v>
      </c>
      <c r="L1841">
        <v>794</v>
      </c>
      <c r="M1841">
        <v>793</v>
      </c>
      <c r="N1841">
        <v>1200</v>
      </c>
      <c r="O1841" t="s">
        <v>981</v>
      </c>
      <c r="P1841">
        <v>0.81401798662713598</v>
      </c>
      <c r="Q1841">
        <v>0.88811716919103201</v>
      </c>
      <c r="R1841">
        <v>0.392472683330571</v>
      </c>
      <c r="S1841">
        <v>5.3600857726860698E-2</v>
      </c>
      <c r="T1841">
        <v>-1.31709860239494</v>
      </c>
      <c r="U1841">
        <v>1.31709860239494</v>
      </c>
      <c r="V1841">
        <v>1.21116792200946</v>
      </c>
      <c r="W1841">
        <v>-8.93</v>
      </c>
      <c r="X1841">
        <v>0.75</v>
      </c>
      <c r="Y1841">
        <v>155355</v>
      </c>
      <c r="Z1841">
        <v>14123</v>
      </c>
      <c r="AA1841">
        <v>0.69</v>
      </c>
      <c r="AB1841">
        <v>11</v>
      </c>
      <c r="AC1841">
        <v>9</v>
      </c>
      <c r="AD1841">
        <v>2</v>
      </c>
      <c r="AE1841">
        <v>81.819999999999993</v>
      </c>
      <c r="AF1841">
        <v>16</v>
      </c>
      <c r="AG1841">
        <v>2</v>
      </c>
      <c r="AH1841">
        <v>1</v>
      </c>
      <c r="AI1841">
        <v>8</v>
      </c>
    </row>
    <row r="1842" spans="1:35" x14ac:dyDescent="0.2">
      <c r="A1842" s="102">
        <v>1856</v>
      </c>
      <c r="B1842">
        <v>3405</v>
      </c>
      <c r="C1842" t="s">
        <v>1397</v>
      </c>
      <c r="D1842" t="s">
        <v>1003</v>
      </c>
      <c r="E1842">
        <v>1061</v>
      </c>
      <c r="F1842">
        <v>1047</v>
      </c>
      <c r="G1842">
        <v>1000</v>
      </c>
      <c r="H1842" t="s">
        <v>981</v>
      </c>
      <c r="I1842">
        <v>8306</v>
      </c>
      <c r="J1842" t="s">
        <v>1123</v>
      </c>
      <c r="K1842" t="s">
        <v>1024</v>
      </c>
      <c r="L1842">
        <v>409</v>
      </c>
      <c r="M1842">
        <v>407.4</v>
      </c>
      <c r="N1842">
        <v>2600</v>
      </c>
      <c r="O1842" t="s">
        <v>984</v>
      </c>
      <c r="P1842">
        <v>0.83871475630861603</v>
      </c>
      <c r="Q1842">
        <v>0.92373457005364001</v>
      </c>
      <c r="R1842">
        <v>5.8998965303401603E-2</v>
      </c>
      <c r="S1842">
        <v>2.8645458525505499E-2</v>
      </c>
      <c r="T1842">
        <v>0.82453286234666301</v>
      </c>
      <c r="U1842">
        <v>0.82453286234666301</v>
      </c>
      <c r="V1842">
        <v>1.0484467310726999</v>
      </c>
      <c r="W1842">
        <v>5.12</v>
      </c>
      <c r="X1842">
        <v>1.17</v>
      </c>
      <c r="Y1842">
        <v>155313</v>
      </c>
      <c r="Z1842">
        <v>8629</v>
      </c>
      <c r="AA1842">
        <v>0.44</v>
      </c>
      <c r="AB1842">
        <v>18</v>
      </c>
      <c r="AC1842">
        <v>10</v>
      </c>
      <c r="AD1842">
        <v>8</v>
      </c>
      <c r="AE1842">
        <v>55.56</v>
      </c>
      <c r="AF1842">
        <v>13</v>
      </c>
      <c r="AG1842">
        <v>4</v>
      </c>
      <c r="AH1842">
        <v>4</v>
      </c>
      <c r="AI1842">
        <v>10</v>
      </c>
    </row>
    <row r="1843" spans="1:35" x14ac:dyDescent="0.2">
      <c r="A1843" s="102">
        <v>3021</v>
      </c>
      <c r="B1843">
        <v>2651</v>
      </c>
      <c r="C1843" t="s">
        <v>504</v>
      </c>
      <c r="D1843" t="s">
        <v>1004</v>
      </c>
      <c r="E1843">
        <v>5460</v>
      </c>
      <c r="F1843">
        <v>5540</v>
      </c>
      <c r="G1843">
        <v>100</v>
      </c>
      <c r="H1843" t="s">
        <v>981</v>
      </c>
      <c r="I1843">
        <v>8572</v>
      </c>
      <c r="J1843" t="s">
        <v>949</v>
      </c>
      <c r="K1843" t="s">
        <v>987</v>
      </c>
      <c r="L1843">
        <v>408</v>
      </c>
      <c r="M1843">
        <v>414</v>
      </c>
      <c r="N1843">
        <v>1300</v>
      </c>
      <c r="O1843" t="s">
        <v>984</v>
      </c>
      <c r="P1843">
        <v>0.66643017051641595</v>
      </c>
      <c r="Q1843">
        <v>0.89516814746125895</v>
      </c>
      <c r="R1843">
        <v>0.13390492932075401</v>
      </c>
      <c r="S1843">
        <v>2.0172371540838302E-3</v>
      </c>
      <c r="T1843">
        <v>0.66105525955118105</v>
      </c>
      <c r="U1843">
        <v>0.66105525955118105</v>
      </c>
      <c r="V1843">
        <v>0.39268817813833401</v>
      </c>
      <c r="W1843">
        <v>3.85</v>
      </c>
      <c r="X1843">
        <v>2.85</v>
      </c>
      <c r="Y1843">
        <v>155213</v>
      </c>
      <c r="Z1843">
        <v>6209</v>
      </c>
      <c r="AA1843">
        <v>0.41</v>
      </c>
      <c r="AB1843">
        <v>25</v>
      </c>
      <c r="AC1843">
        <v>14</v>
      </c>
      <c r="AD1843">
        <v>11</v>
      </c>
      <c r="AE1843">
        <v>56</v>
      </c>
      <c r="AF1843">
        <v>13</v>
      </c>
      <c r="AG1843">
        <v>11</v>
      </c>
      <c r="AH1843">
        <v>4</v>
      </c>
      <c r="AI1843">
        <v>10</v>
      </c>
    </row>
    <row r="1844" spans="1:35" x14ac:dyDescent="0.2">
      <c r="A1844" s="102">
        <v>659</v>
      </c>
      <c r="B1844">
        <v>5201</v>
      </c>
      <c r="C1844" t="s">
        <v>1274</v>
      </c>
      <c r="D1844" t="s">
        <v>980</v>
      </c>
      <c r="E1844">
        <v>2690</v>
      </c>
      <c r="F1844">
        <v>2673</v>
      </c>
      <c r="G1844">
        <v>400</v>
      </c>
      <c r="H1844" t="s">
        <v>984</v>
      </c>
      <c r="I1844">
        <v>7259</v>
      </c>
      <c r="J1844" t="s">
        <v>24</v>
      </c>
      <c r="K1844" t="s">
        <v>996</v>
      </c>
      <c r="L1844">
        <v>3130</v>
      </c>
      <c r="M1844">
        <v>3220</v>
      </c>
      <c r="N1844">
        <v>300</v>
      </c>
      <c r="O1844" t="s">
        <v>981</v>
      </c>
      <c r="P1844">
        <v>0.93636139716093902</v>
      </c>
      <c r="Q1844">
        <v>0.94984524136041304</v>
      </c>
      <c r="R1844">
        <v>0.244013840983759</v>
      </c>
      <c r="S1844">
        <v>1.44882192319379E-2</v>
      </c>
      <c r="T1844">
        <v>-1.8523248283315401</v>
      </c>
      <c r="U1844">
        <v>1.8523248283315401</v>
      </c>
      <c r="V1844">
        <v>1.22190996088191</v>
      </c>
      <c r="W1844">
        <v>-12.22</v>
      </c>
      <c r="X1844">
        <v>10.68</v>
      </c>
      <c r="Y1844">
        <v>155152</v>
      </c>
      <c r="Z1844">
        <v>25859</v>
      </c>
      <c r="AA1844">
        <v>1.49</v>
      </c>
      <c r="AB1844">
        <v>6</v>
      </c>
      <c r="AC1844">
        <v>5</v>
      </c>
      <c r="AD1844">
        <v>1</v>
      </c>
      <c r="AE1844">
        <v>83.33</v>
      </c>
      <c r="AF1844">
        <v>13</v>
      </c>
      <c r="AG1844">
        <v>3</v>
      </c>
      <c r="AH1844">
        <v>0</v>
      </c>
      <c r="AI1844">
        <v>3</v>
      </c>
    </row>
    <row r="1845" spans="1:35" x14ac:dyDescent="0.2">
      <c r="A1845" s="102">
        <v>2555</v>
      </c>
      <c r="B1845">
        <v>4634</v>
      </c>
      <c r="C1845" t="s">
        <v>62</v>
      </c>
      <c r="D1845" t="s">
        <v>1003</v>
      </c>
      <c r="E1845">
        <v>1920</v>
      </c>
      <c r="F1845">
        <v>1921</v>
      </c>
      <c r="G1845">
        <v>600</v>
      </c>
      <c r="H1845" t="s">
        <v>984</v>
      </c>
      <c r="I1845">
        <v>5463</v>
      </c>
      <c r="J1845" t="s">
        <v>63</v>
      </c>
      <c r="K1845" t="s">
        <v>1022</v>
      </c>
      <c r="L1845">
        <v>2752</v>
      </c>
      <c r="M1845">
        <v>2683</v>
      </c>
      <c r="N1845">
        <v>400</v>
      </c>
      <c r="O1845" t="s">
        <v>981</v>
      </c>
      <c r="P1845">
        <v>0.72385061819445196</v>
      </c>
      <c r="Q1845">
        <v>0.90695672019386797</v>
      </c>
      <c r="R1845">
        <v>0.28628655336547298</v>
      </c>
      <c r="S1845" s="15">
        <v>2.6389862933391201E-2</v>
      </c>
      <c r="T1845">
        <v>-2.2147292497667799</v>
      </c>
      <c r="U1845">
        <v>2.2147292497667799</v>
      </c>
      <c r="V1845">
        <v>2.0256493435523999</v>
      </c>
      <c r="W1845">
        <v>-12.87</v>
      </c>
      <c r="X1845">
        <v>7.4</v>
      </c>
      <c r="Y1845">
        <v>155059</v>
      </c>
      <c r="Z1845">
        <v>14096</v>
      </c>
      <c r="AA1845">
        <v>0.7</v>
      </c>
      <c r="AB1845">
        <v>11</v>
      </c>
      <c r="AC1845">
        <v>7</v>
      </c>
      <c r="AD1845">
        <v>4</v>
      </c>
      <c r="AE1845">
        <v>63.64</v>
      </c>
      <c r="AF1845">
        <v>12</v>
      </c>
      <c r="AG1845">
        <v>5</v>
      </c>
      <c r="AH1845">
        <v>2</v>
      </c>
      <c r="AI1845">
        <v>4</v>
      </c>
    </row>
    <row r="1846" spans="1:35" x14ac:dyDescent="0.2">
      <c r="A1846" s="102">
        <v>445</v>
      </c>
      <c r="B1846">
        <v>6287</v>
      </c>
      <c r="C1846" t="s">
        <v>1050</v>
      </c>
      <c r="D1846" t="s">
        <v>992</v>
      </c>
      <c r="E1846">
        <v>2164</v>
      </c>
      <c r="F1846">
        <v>2234</v>
      </c>
      <c r="G1846">
        <v>400</v>
      </c>
      <c r="H1846" t="s">
        <v>984</v>
      </c>
      <c r="I1846">
        <v>6923</v>
      </c>
      <c r="J1846" t="s">
        <v>54</v>
      </c>
      <c r="K1846" t="s">
        <v>986</v>
      </c>
      <c r="L1846">
        <v>2424</v>
      </c>
      <c r="M1846">
        <v>2450</v>
      </c>
      <c r="N1846">
        <v>400</v>
      </c>
      <c r="O1846" t="s">
        <v>981</v>
      </c>
      <c r="P1846">
        <v>0.91731895196850699</v>
      </c>
      <c r="Q1846">
        <v>0.95563340809300601</v>
      </c>
      <c r="R1846">
        <v>0.43508103071270599</v>
      </c>
      <c r="S1846">
        <v>1.4925624604065499E-2</v>
      </c>
      <c r="T1846">
        <v>-0.79537093142221005</v>
      </c>
      <c r="U1846">
        <v>0.79537093142221005</v>
      </c>
      <c r="V1846">
        <v>0.47534069096034398</v>
      </c>
      <c r="W1846">
        <v>-5.23</v>
      </c>
      <c r="X1846">
        <v>8.82</v>
      </c>
      <c r="Y1846">
        <v>155011</v>
      </c>
      <c r="Z1846">
        <v>15501</v>
      </c>
      <c r="AA1846">
        <v>0.76</v>
      </c>
      <c r="AB1846">
        <v>10</v>
      </c>
      <c r="AC1846">
        <v>5</v>
      </c>
      <c r="AD1846">
        <v>5</v>
      </c>
      <c r="AE1846">
        <v>50</v>
      </c>
      <c r="AF1846">
        <v>14</v>
      </c>
      <c r="AG1846">
        <v>3</v>
      </c>
      <c r="AH1846">
        <v>1</v>
      </c>
      <c r="AI1846">
        <v>6</v>
      </c>
    </row>
    <row r="1847" spans="1:35" x14ac:dyDescent="0.2">
      <c r="A1847" s="102">
        <v>577</v>
      </c>
      <c r="B1847">
        <v>6269</v>
      </c>
      <c r="C1847" t="s">
        <v>1289</v>
      </c>
      <c r="D1847" t="s">
        <v>992</v>
      </c>
      <c r="E1847">
        <v>1396</v>
      </c>
      <c r="F1847">
        <v>1405</v>
      </c>
      <c r="G1847">
        <v>700</v>
      </c>
      <c r="H1847" t="s">
        <v>984</v>
      </c>
      <c r="I1847">
        <v>7731</v>
      </c>
      <c r="J1847" t="s">
        <v>1170</v>
      </c>
      <c r="K1847" t="s">
        <v>989</v>
      </c>
      <c r="L1847">
        <v>931</v>
      </c>
      <c r="M1847">
        <v>929</v>
      </c>
      <c r="N1847">
        <v>1100</v>
      </c>
      <c r="O1847" t="s">
        <v>981</v>
      </c>
      <c r="P1847">
        <v>0.87120298670881902</v>
      </c>
      <c r="Q1847">
        <v>0.95181961576809604</v>
      </c>
      <c r="R1847">
        <v>0.29196340913270402</v>
      </c>
      <c r="S1847" s="15">
        <v>5.5875222329582898E-2</v>
      </c>
      <c r="T1847">
        <v>-0.15416073662626001</v>
      </c>
      <c r="U1847">
        <v>0.15416073662626001</v>
      </c>
      <c r="V1847">
        <v>0.37366745472049701</v>
      </c>
      <c r="W1847">
        <v>-1.91</v>
      </c>
      <c r="X1847">
        <v>3.9</v>
      </c>
      <c r="Y1847">
        <v>154969</v>
      </c>
      <c r="Z1847">
        <v>8609</v>
      </c>
      <c r="AA1847">
        <v>0.46</v>
      </c>
      <c r="AB1847">
        <v>18</v>
      </c>
      <c r="AC1847">
        <v>10</v>
      </c>
      <c r="AD1847">
        <v>8</v>
      </c>
      <c r="AE1847">
        <v>55.56</v>
      </c>
      <c r="AF1847">
        <v>6</v>
      </c>
      <c r="AG1847">
        <v>10</v>
      </c>
      <c r="AH1847">
        <v>8</v>
      </c>
      <c r="AI1847">
        <v>0</v>
      </c>
    </row>
    <row r="1848" spans="1:35" x14ac:dyDescent="0.2">
      <c r="A1848" s="102">
        <v>1105</v>
      </c>
      <c r="B1848">
        <v>1605</v>
      </c>
      <c r="C1848" t="s">
        <v>1156</v>
      </c>
      <c r="D1848" t="s">
        <v>1139</v>
      </c>
      <c r="E1848">
        <v>692</v>
      </c>
      <c r="F1848">
        <v>709.3</v>
      </c>
      <c r="G1848">
        <v>1500</v>
      </c>
      <c r="H1848" t="s">
        <v>984</v>
      </c>
      <c r="I1848">
        <v>8905</v>
      </c>
      <c r="J1848" t="s">
        <v>1193</v>
      </c>
      <c r="K1848" t="s">
        <v>1000</v>
      </c>
      <c r="L1848">
        <v>1482</v>
      </c>
      <c r="M1848">
        <v>1512</v>
      </c>
      <c r="N1848">
        <v>700</v>
      </c>
      <c r="O1848" t="s">
        <v>981</v>
      </c>
      <c r="P1848">
        <v>0.85395597593814399</v>
      </c>
      <c r="Q1848">
        <v>0.93886133189566701</v>
      </c>
      <c r="R1848">
        <v>7.0185997272145001E-2</v>
      </c>
      <c r="S1848">
        <v>1.4922413249245301E-4</v>
      </c>
      <c r="T1848">
        <v>-0.85522758357595197</v>
      </c>
      <c r="U1848">
        <v>0.85522758357595197</v>
      </c>
      <c r="V1848">
        <v>1.0601057609339599</v>
      </c>
      <c r="W1848">
        <v>-10.130000000000001</v>
      </c>
      <c r="X1848">
        <v>0.52</v>
      </c>
      <c r="Y1848">
        <v>154922</v>
      </c>
      <c r="Z1848">
        <v>8154</v>
      </c>
      <c r="AA1848">
        <v>0.42</v>
      </c>
      <c r="AB1848">
        <v>19</v>
      </c>
      <c r="AC1848">
        <v>10</v>
      </c>
      <c r="AD1848">
        <v>9</v>
      </c>
      <c r="AE1848">
        <v>52.63</v>
      </c>
      <c r="AF1848">
        <v>10</v>
      </c>
      <c r="AG1848">
        <v>9</v>
      </c>
      <c r="AH1848">
        <v>7</v>
      </c>
      <c r="AI1848">
        <v>3</v>
      </c>
    </row>
    <row r="1849" spans="1:35" x14ac:dyDescent="0.2">
      <c r="A1849" s="102">
        <v>69</v>
      </c>
      <c r="B1849">
        <v>8425</v>
      </c>
      <c r="C1849" t="s">
        <v>1109</v>
      </c>
      <c r="D1849" t="s">
        <v>987</v>
      </c>
      <c r="E1849">
        <v>2140</v>
      </c>
      <c r="F1849">
        <v>2161</v>
      </c>
      <c r="G1849">
        <v>500</v>
      </c>
      <c r="H1849" t="s">
        <v>981</v>
      </c>
      <c r="I1849">
        <v>8593</v>
      </c>
      <c r="J1849" t="s">
        <v>220</v>
      </c>
      <c r="K1849" t="s">
        <v>987</v>
      </c>
      <c r="L1849">
        <v>498</v>
      </c>
      <c r="M1849">
        <v>496</v>
      </c>
      <c r="N1849">
        <v>2200</v>
      </c>
      <c r="O1849" t="s">
        <v>984</v>
      </c>
      <c r="P1849">
        <v>0.96123016069935496</v>
      </c>
      <c r="Q1849">
        <v>0.97350248826861996</v>
      </c>
      <c r="R1849">
        <v>3.53094279679581E-2</v>
      </c>
      <c r="S1849">
        <v>1.7975145471253E-3</v>
      </c>
      <c r="T1849">
        <v>0.115931190639382</v>
      </c>
      <c r="U1849">
        <v>0.115931190639382</v>
      </c>
      <c r="V1849">
        <v>2.8750870938167201E-2</v>
      </c>
      <c r="W1849">
        <v>0.86</v>
      </c>
      <c r="X1849">
        <v>0.99</v>
      </c>
      <c r="Y1849">
        <v>154789</v>
      </c>
      <c r="Z1849">
        <v>10319</v>
      </c>
      <c r="AA1849">
        <v>0.56000000000000005</v>
      </c>
      <c r="AB1849">
        <v>15</v>
      </c>
      <c r="AC1849">
        <v>11</v>
      </c>
      <c r="AD1849">
        <v>4</v>
      </c>
      <c r="AE1849">
        <v>73.33</v>
      </c>
      <c r="AF1849">
        <v>13</v>
      </c>
      <c r="AG1849">
        <v>5</v>
      </c>
      <c r="AH1849">
        <v>3</v>
      </c>
      <c r="AI1849">
        <v>7</v>
      </c>
    </row>
    <row r="1850" spans="1:35" x14ac:dyDescent="0.2">
      <c r="A1850" s="102">
        <v>860</v>
      </c>
      <c r="B1850">
        <v>4114</v>
      </c>
      <c r="C1850" t="s">
        <v>1088</v>
      </c>
      <c r="D1850" t="s">
        <v>1003</v>
      </c>
      <c r="E1850">
        <v>5540</v>
      </c>
      <c r="F1850">
        <v>5430</v>
      </c>
      <c r="G1850">
        <v>200</v>
      </c>
      <c r="H1850" t="s">
        <v>981</v>
      </c>
      <c r="I1850">
        <v>5233</v>
      </c>
      <c r="J1850" t="s">
        <v>1127</v>
      </c>
      <c r="K1850" t="s">
        <v>980</v>
      </c>
      <c r="L1850">
        <v>2127</v>
      </c>
      <c r="M1850">
        <v>2125</v>
      </c>
      <c r="N1850">
        <v>500</v>
      </c>
      <c r="O1850" t="s">
        <v>984</v>
      </c>
      <c r="P1850">
        <v>0.91548381799385103</v>
      </c>
      <c r="Q1850">
        <v>0.94451242392791002</v>
      </c>
      <c r="R1850">
        <v>4.3800710030491598E-4</v>
      </c>
      <c r="S1850">
        <v>8.0047182440589303E-3</v>
      </c>
      <c r="T1850">
        <v>1.05345212823385</v>
      </c>
      <c r="U1850">
        <v>1.05345212823385</v>
      </c>
      <c r="V1850">
        <v>1.2399292163279001</v>
      </c>
      <c r="W1850">
        <v>8.4700000000000006</v>
      </c>
      <c r="X1850">
        <v>2.16</v>
      </c>
      <c r="Y1850">
        <v>154574</v>
      </c>
      <c r="Z1850">
        <v>11890</v>
      </c>
      <c r="AA1850">
        <v>0.51</v>
      </c>
      <c r="AB1850">
        <v>13</v>
      </c>
      <c r="AC1850">
        <v>7</v>
      </c>
      <c r="AD1850">
        <v>6</v>
      </c>
      <c r="AE1850">
        <v>53.85</v>
      </c>
      <c r="AF1850">
        <v>10</v>
      </c>
      <c r="AG1850">
        <v>5</v>
      </c>
      <c r="AH1850">
        <v>6</v>
      </c>
      <c r="AI1850">
        <v>2</v>
      </c>
    </row>
    <row r="1851" spans="1:35" x14ac:dyDescent="0.2">
      <c r="A1851" s="102">
        <v>2065</v>
      </c>
      <c r="B1851">
        <v>4205</v>
      </c>
      <c r="C1851" t="s">
        <v>1089</v>
      </c>
      <c r="D1851" t="s">
        <v>1003</v>
      </c>
      <c r="E1851">
        <v>932</v>
      </c>
      <c r="F1851">
        <v>932</v>
      </c>
      <c r="G1851">
        <v>1000</v>
      </c>
      <c r="H1851" t="s">
        <v>981</v>
      </c>
      <c r="I1851">
        <v>6592</v>
      </c>
      <c r="J1851" t="s">
        <v>1153</v>
      </c>
      <c r="K1851" t="s">
        <v>986</v>
      </c>
      <c r="L1851">
        <v>3160</v>
      </c>
      <c r="M1851">
        <v>3160</v>
      </c>
      <c r="N1851">
        <v>300</v>
      </c>
      <c r="O1851" t="s">
        <v>984</v>
      </c>
      <c r="P1851">
        <v>0.92852304872038705</v>
      </c>
      <c r="Q1851">
        <v>0.91848626726771398</v>
      </c>
      <c r="R1851">
        <v>9.3071474423992301E-2</v>
      </c>
      <c r="S1851">
        <v>6.2954902157001405E-2</v>
      </c>
      <c r="T1851">
        <v>0.87289669411906201</v>
      </c>
      <c r="U1851">
        <v>0.87289669411906201</v>
      </c>
      <c r="V1851">
        <v>0.73450818536816298</v>
      </c>
      <c r="W1851">
        <v>6.24</v>
      </c>
      <c r="X1851">
        <v>1.69</v>
      </c>
      <c r="Y1851">
        <v>154514</v>
      </c>
      <c r="Z1851">
        <v>10301</v>
      </c>
      <c r="AA1851">
        <v>0.47</v>
      </c>
      <c r="AB1851">
        <v>15</v>
      </c>
      <c r="AC1851">
        <v>8</v>
      </c>
      <c r="AD1851">
        <v>7</v>
      </c>
      <c r="AE1851">
        <v>53.33</v>
      </c>
      <c r="AF1851">
        <v>13</v>
      </c>
      <c r="AG1851">
        <v>6</v>
      </c>
      <c r="AH1851">
        <v>4</v>
      </c>
      <c r="AI1851">
        <v>5</v>
      </c>
    </row>
    <row r="1852" spans="1:35" x14ac:dyDescent="0.2">
      <c r="A1852" s="102">
        <v>2305</v>
      </c>
      <c r="B1852">
        <v>4182</v>
      </c>
      <c r="C1852" t="s">
        <v>44</v>
      </c>
      <c r="D1852" t="s">
        <v>1003</v>
      </c>
      <c r="E1852">
        <v>1438</v>
      </c>
      <c r="F1852">
        <v>1428</v>
      </c>
      <c r="G1852">
        <v>700</v>
      </c>
      <c r="H1852" t="s">
        <v>981</v>
      </c>
      <c r="I1852">
        <v>6807</v>
      </c>
      <c r="J1852" t="s">
        <v>234</v>
      </c>
      <c r="K1852" t="s">
        <v>986</v>
      </c>
      <c r="L1852">
        <v>1368</v>
      </c>
      <c r="M1852">
        <v>1300</v>
      </c>
      <c r="N1852">
        <v>800</v>
      </c>
      <c r="O1852" t="s">
        <v>984</v>
      </c>
      <c r="P1852">
        <v>0.954337323903517</v>
      </c>
      <c r="Q1852">
        <v>0.91287913467159199</v>
      </c>
      <c r="R1852">
        <v>1.4966613160691299E-3</v>
      </c>
      <c r="S1852">
        <v>5.9860564912906297E-2</v>
      </c>
      <c r="T1852">
        <v>2.4250557929060901</v>
      </c>
      <c r="U1852">
        <v>2.4250557929060901</v>
      </c>
      <c r="V1852">
        <v>1.7051453762908699</v>
      </c>
      <c r="W1852">
        <v>14.46</v>
      </c>
      <c r="X1852">
        <v>4.04</v>
      </c>
      <c r="Y1852">
        <v>154435</v>
      </c>
      <c r="Z1852">
        <v>7722</v>
      </c>
      <c r="AA1852">
        <v>0.37</v>
      </c>
      <c r="AB1852">
        <v>20</v>
      </c>
      <c r="AC1852">
        <v>10</v>
      </c>
      <c r="AD1852">
        <v>10</v>
      </c>
      <c r="AE1852">
        <v>50</v>
      </c>
      <c r="AF1852">
        <v>10</v>
      </c>
      <c r="AG1852">
        <v>10</v>
      </c>
      <c r="AH1852">
        <v>7</v>
      </c>
      <c r="AI1852">
        <v>3</v>
      </c>
    </row>
    <row r="1853" spans="1:35" x14ac:dyDescent="0.2">
      <c r="A1853" s="102">
        <v>3138</v>
      </c>
      <c r="B1853">
        <v>4819</v>
      </c>
      <c r="C1853" t="s">
        <v>997</v>
      </c>
      <c r="D1853" t="s">
        <v>983</v>
      </c>
      <c r="E1853">
        <v>4025</v>
      </c>
      <c r="F1853">
        <v>3920</v>
      </c>
      <c r="G1853">
        <v>200</v>
      </c>
      <c r="H1853" t="s">
        <v>981</v>
      </c>
      <c r="I1853">
        <v>9468</v>
      </c>
      <c r="J1853" t="s">
        <v>982</v>
      </c>
      <c r="K1853" t="s">
        <v>983</v>
      </c>
      <c r="L1853">
        <v>1636</v>
      </c>
      <c r="M1853">
        <v>1573</v>
      </c>
      <c r="N1853">
        <v>500</v>
      </c>
      <c r="O1853" t="s">
        <v>984</v>
      </c>
      <c r="P1853">
        <v>0.93390171711261105</v>
      </c>
      <c r="Q1853">
        <v>0.89242489778252698</v>
      </c>
      <c r="R1853">
        <v>0.21905002288977199</v>
      </c>
      <c r="S1853">
        <v>6.8938499587349295E-2</v>
      </c>
      <c r="T1853">
        <v>0.90887383143031997</v>
      </c>
      <c r="U1853">
        <v>0.90887383143031997</v>
      </c>
      <c r="V1853">
        <v>0.62020801016206195</v>
      </c>
      <c r="W1853">
        <v>4.22</v>
      </c>
      <c r="X1853">
        <v>0.32</v>
      </c>
      <c r="Y1853">
        <v>154398</v>
      </c>
      <c r="Z1853">
        <v>6433</v>
      </c>
      <c r="AA1853">
        <v>0.35</v>
      </c>
      <c r="AB1853">
        <v>24</v>
      </c>
      <c r="AC1853">
        <v>12</v>
      </c>
      <c r="AD1853">
        <v>12</v>
      </c>
      <c r="AE1853">
        <v>50</v>
      </c>
      <c r="AF1853">
        <v>7</v>
      </c>
      <c r="AG1853">
        <v>12</v>
      </c>
      <c r="AH1853">
        <v>11</v>
      </c>
      <c r="AI1853">
        <v>1</v>
      </c>
    </row>
    <row r="1854" spans="1:35" x14ac:dyDescent="0.2">
      <c r="A1854" s="102">
        <v>2620</v>
      </c>
      <c r="B1854">
        <v>3405</v>
      </c>
      <c r="C1854" t="s">
        <v>1397</v>
      </c>
      <c r="D1854" t="s">
        <v>1003</v>
      </c>
      <c r="E1854">
        <v>1061</v>
      </c>
      <c r="F1854">
        <v>1047</v>
      </c>
      <c r="G1854">
        <v>1000</v>
      </c>
      <c r="H1854" t="s">
        <v>984</v>
      </c>
      <c r="I1854">
        <v>5101</v>
      </c>
      <c r="J1854" t="s">
        <v>1395</v>
      </c>
      <c r="K1854" t="s">
        <v>1073</v>
      </c>
      <c r="L1854">
        <v>1406</v>
      </c>
      <c r="M1854">
        <v>1422</v>
      </c>
      <c r="N1854">
        <v>700</v>
      </c>
      <c r="O1854" t="s">
        <v>981</v>
      </c>
      <c r="P1854">
        <v>0.81463285868875901</v>
      </c>
      <c r="Q1854">
        <v>0.905376133812543</v>
      </c>
      <c r="R1854">
        <v>0.13124636220007799</v>
      </c>
      <c r="S1854">
        <v>3.0441373957514499E-2</v>
      </c>
      <c r="T1854">
        <v>-6.5414972317344194E-2</v>
      </c>
      <c r="U1854">
        <v>6.5414972317344194E-2</v>
      </c>
      <c r="V1854">
        <v>0.21879254205734699</v>
      </c>
      <c r="W1854">
        <v>-0.63</v>
      </c>
      <c r="X1854">
        <v>5.18</v>
      </c>
      <c r="Y1854">
        <v>154384</v>
      </c>
      <c r="Z1854">
        <v>7017</v>
      </c>
      <c r="AA1854">
        <v>0.35</v>
      </c>
      <c r="AB1854">
        <v>22</v>
      </c>
      <c r="AC1854">
        <v>14</v>
      </c>
      <c r="AD1854">
        <v>8</v>
      </c>
      <c r="AE1854">
        <v>63.64</v>
      </c>
      <c r="AF1854">
        <v>13</v>
      </c>
      <c r="AG1854">
        <v>7</v>
      </c>
      <c r="AH1854">
        <v>4</v>
      </c>
      <c r="AI1854">
        <v>11</v>
      </c>
    </row>
    <row r="1855" spans="1:35" x14ac:dyDescent="0.2">
      <c r="A1855" s="102">
        <v>4310</v>
      </c>
      <c r="B1855">
        <v>4919</v>
      </c>
      <c r="C1855" t="s">
        <v>579</v>
      </c>
      <c r="D1855" t="s">
        <v>1003</v>
      </c>
      <c r="E1855">
        <v>4960</v>
      </c>
      <c r="F1855">
        <v>5070</v>
      </c>
      <c r="G1855">
        <v>200</v>
      </c>
      <c r="H1855" t="s">
        <v>981</v>
      </c>
      <c r="I1855">
        <v>9062</v>
      </c>
      <c r="J1855" t="s">
        <v>946</v>
      </c>
      <c r="K1855" t="s">
        <v>1065</v>
      </c>
      <c r="L1855">
        <v>4860</v>
      </c>
      <c r="M1855">
        <v>4830</v>
      </c>
      <c r="N1855">
        <v>200</v>
      </c>
      <c r="O1855" t="s">
        <v>984</v>
      </c>
      <c r="P1855">
        <v>0.80765729393774899</v>
      </c>
      <c r="Q1855">
        <v>0.85297059245807505</v>
      </c>
      <c r="R1855">
        <v>0.15471833012961</v>
      </c>
      <c r="S1855">
        <v>3.2381164396915701E-3</v>
      </c>
      <c r="T1855">
        <v>1.0376913047274099</v>
      </c>
      <c r="U1855">
        <v>1.0376913047274099</v>
      </c>
      <c r="V1855">
        <v>0.15605323916568001</v>
      </c>
      <c r="W1855">
        <v>3.95</v>
      </c>
      <c r="X1855">
        <v>4.7300000000000004</v>
      </c>
      <c r="Y1855">
        <v>154239</v>
      </c>
      <c r="Z1855">
        <v>14022</v>
      </c>
      <c r="AA1855">
        <v>1.07</v>
      </c>
      <c r="AB1855">
        <v>11</v>
      </c>
      <c r="AC1855">
        <v>7</v>
      </c>
      <c r="AD1855">
        <v>4</v>
      </c>
      <c r="AE1855">
        <v>63.64</v>
      </c>
      <c r="AF1855">
        <v>9</v>
      </c>
      <c r="AG1855">
        <v>6</v>
      </c>
      <c r="AH1855">
        <v>4</v>
      </c>
      <c r="AI1855">
        <v>1</v>
      </c>
    </row>
    <row r="1856" spans="1:35" x14ac:dyDescent="0.2">
      <c r="A1856" s="102">
        <v>2775</v>
      </c>
      <c r="B1856">
        <v>4553</v>
      </c>
      <c r="C1856" t="s">
        <v>935</v>
      </c>
      <c r="D1856" t="s">
        <v>1001</v>
      </c>
      <c r="E1856">
        <v>2116</v>
      </c>
      <c r="F1856">
        <v>2180</v>
      </c>
      <c r="G1856">
        <v>500</v>
      </c>
      <c r="H1856" t="s">
        <v>981</v>
      </c>
      <c r="I1856">
        <v>5703</v>
      </c>
      <c r="J1856" t="s">
        <v>218</v>
      </c>
      <c r="K1856" t="s">
        <v>994</v>
      </c>
      <c r="L1856">
        <v>172</v>
      </c>
      <c r="M1856">
        <v>169</v>
      </c>
      <c r="N1856">
        <v>6400</v>
      </c>
      <c r="O1856" t="s">
        <v>984</v>
      </c>
      <c r="P1856">
        <v>0.55986533901892399</v>
      </c>
      <c r="Q1856">
        <v>0.901398635039381</v>
      </c>
      <c r="R1856">
        <v>0.478638851425642</v>
      </c>
      <c r="S1856">
        <v>4.8579245318028097E-2</v>
      </c>
      <c r="T1856">
        <v>0.20749211799105799</v>
      </c>
      <c r="U1856">
        <v>0.20749211799105799</v>
      </c>
      <c r="V1856">
        <v>0.20344471730383601</v>
      </c>
      <c r="W1856">
        <v>1.53</v>
      </c>
      <c r="X1856">
        <v>0.77</v>
      </c>
      <c r="Y1856">
        <v>154221</v>
      </c>
      <c r="Z1856">
        <v>7711</v>
      </c>
      <c r="AA1856">
        <v>0.39</v>
      </c>
      <c r="AB1856">
        <v>20</v>
      </c>
      <c r="AC1856">
        <v>9</v>
      </c>
      <c r="AD1856">
        <v>11</v>
      </c>
      <c r="AE1856">
        <v>45</v>
      </c>
      <c r="AF1856">
        <v>11</v>
      </c>
      <c r="AG1856">
        <v>9</v>
      </c>
      <c r="AH1856">
        <v>6</v>
      </c>
      <c r="AI1856">
        <v>5</v>
      </c>
    </row>
    <row r="1857" spans="1:35" x14ac:dyDescent="0.2">
      <c r="A1857" s="102">
        <v>3905</v>
      </c>
      <c r="B1857">
        <v>4042</v>
      </c>
      <c r="C1857" t="s">
        <v>1208</v>
      </c>
      <c r="D1857" t="s">
        <v>1003</v>
      </c>
      <c r="E1857">
        <v>1394</v>
      </c>
      <c r="F1857">
        <v>1394</v>
      </c>
      <c r="G1857">
        <v>700</v>
      </c>
      <c r="H1857" t="s">
        <v>984</v>
      </c>
      <c r="I1857">
        <v>5105</v>
      </c>
      <c r="J1857" t="s">
        <v>1162</v>
      </c>
      <c r="K1857" t="s">
        <v>1073</v>
      </c>
      <c r="L1857">
        <v>1409</v>
      </c>
      <c r="M1857">
        <v>1425</v>
      </c>
      <c r="N1857">
        <v>700</v>
      </c>
      <c r="O1857" t="s">
        <v>981</v>
      </c>
      <c r="P1857">
        <v>0.93231396404292</v>
      </c>
      <c r="Q1857">
        <v>0.86899905259618404</v>
      </c>
      <c r="R1857" s="15">
        <v>0.18215556984079201</v>
      </c>
      <c r="S1857">
        <v>3.4539552355231401E-2</v>
      </c>
      <c r="T1857">
        <v>-1.2226447799133</v>
      </c>
      <c r="U1857">
        <v>1.2226447799133</v>
      </c>
      <c r="V1857">
        <v>1.1189819342459999</v>
      </c>
      <c r="W1857">
        <v>-9.4600000000000009</v>
      </c>
      <c r="X1857">
        <v>2.1800000000000002</v>
      </c>
      <c r="Y1857">
        <v>153808</v>
      </c>
      <c r="Z1857">
        <v>10254</v>
      </c>
      <c r="AA1857">
        <v>0.52</v>
      </c>
      <c r="AB1857">
        <v>15</v>
      </c>
      <c r="AC1857">
        <v>7</v>
      </c>
      <c r="AD1857">
        <v>8</v>
      </c>
      <c r="AE1857">
        <v>46.67</v>
      </c>
      <c r="AF1857">
        <v>12</v>
      </c>
      <c r="AG1857">
        <v>5</v>
      </c>
      <c r="AH1857">
        <v>5</v>
      </c>
      <c r="AI1857">
        <v>5</v>
      </c>
    </row>
    <row r="1858" spans="1:35" x14ac:dyDescent="0.2">
      <c r="A1858" s="102">
        <v>1836</v>
      </c>
      <c r="B1858">
        <v>7267</v>
      </c>
      <c r="C1858" t="s">
        <v>57</v>
      </c>
      <c r="D1858" t="s">
        <v>996</v>
      </c>
      <c r="E1858">
        <v>2470</v>
      </c>
      <c r="F1858">
        <v>2487.5</v>
      </c>
      <c r="G1858">
        <v>400</v>
      </c>
      <c r="H1858" t="s">
        <v>981</v>
      </c>
      <c r="I1858">
        <v>9810</v>
      </c>
      <c r="J1858" t="s">
        <v>948</v>
      </c>
      <c r="K1858" t="s">
        <v>988</v>
      </c>
      <c r="L1858">
        <v>3220</v>
      </c>
      <c r="M1858">
        <v>3235</v>
      </c>
      <c r="N1858">
        <v>300</v>
      </c>
      <c r="O1858" t="s">
        <v>984</v>
      </c>
      <c r="P1858">
        <v>0.86853888136642499</v>
      </c>
      <c r="Q1858">
        <v>0.924195450773178</v>
      </c>
      <c r="R1858">
        <v>0.29416704855716502</v>
      </c>
      <c r="S1858">
        <v>1.8491565094560701E-2</v>
      </c>
      <c r="T1858">
        <v>1.54778524050399</v>
      </c>
      <c r="U1858">
        <v>1.54778524050399</v>
      </c>
      <c r="V1858">
        <v>1.4699842231831499</v>
      </c>
      <c r="W1858">
        <v>11.94</v>
      </c>
      <c r="X1858">
        <v>2.52</v>
      </c>
      <c r="Y1858">
        <v>153763</v>
      </c>
      <c r="Z1858">
        <v>15376</v>
      </c>
      <c r="AA1858">
        <v>0.94</v>
      </c>
      <c r="AB1858">
        <v>10</v>
      </c>
      <c r="AC1858">
        <v>7</v>
      </c>
      <c r="AD1858">
        <v>3</v>
      </c>
      <c r="AE1858">
        <v>70</v>
      </c>
      <c r="AF1858">
        <v>14</v>
      </c>
      <c r="AG1858">
        <v>3</v>
      </c>
      <c r="AH1858">
        <v>1</v>
      </c>
      <c r="AI1858">
        <v>6</v>
      </c>
    </row>
    <row r="1859" spans="1:35" x14ac:dyDescent="0.2">
      <c r="A1859" s="102">
        <v>1826</v>
      </c>
      <c r="B1859">
        <v>4091</v>
      </c>
      <c r="C1859" t="s">
        <v>1469</v>
      </c>
      <c r="D1859" t="s">
        <v>1003</v>
      </c>
      <c r="E1859">
        <v>1787</v>
      </c>
      <c r="F1859">
        <v>1764</v>
      </c>
      <c r="G1859">
        <v>600</v>
      </c>
      <c r="H1859" t="s">
        <v>981</v>
      </c>
      <c r="I1859">
        <v>7762</v>
      </c>
      <c r="J1859" t="s">
        <v>1134</v>
      </c>
      <c r="K1859" t="s">
        <v>989</v>
      </c>
      <c r="L1859">
        <v>340</v>
      </c>
      <c r="M1859">
        <v>357</v>
      </c>
      <c r="N1859">
        <v>3000</v>
      </c>
      <c r="O1859" t="s">
        <v>984</v>
      </c>
      <c r="P1859">
        <v>0.74888854981490205</v>
      </c>
      <c r="Q1859">
        <v>0.92432777782335396</v>
      </c>
      <c r="R1859">
        <v>0.375955842635676</v>
      </c>
      <c r="S1859">
        <v>1.3107185849466499E-3</v>
      </c>
      <c r="T1859">
        <v>1.24014637073717</v>
      </c>
      <c r="U1859">
        <v>1.24014637073717</v>
      </c>
      <c r="V1859">
        <v>2.0101037707157001</v>
      </c>
      <c r="W1859">
        <v>8.9700000000000006</v>
      </c>
      <c r="X1859">
        <v>1.19</v>
      </c>
      <c r="Y1859">
        <v>153633</v>
      </c>
      <c r="Z1859">
        <v>8086</v>
      </c>
      <c r="AA1859">
        <v>0.46</v>
      </c>
      <c r="AB1859">
        <v>19</v>
      </c>
      <c r="AC1859">
        <v>9</v>
      </c>
      <c r="AD1859">
        <v>10</v>
      </c>
      <c r="AE1859">
        <v>47.37</v>
      </c>
      <c r="AF1859">
        <v>10</v>
      </c>
      <c r="AG1859">
        <v>9</v>
      </c>
      <c r="AH1859">
        <v>4</v>
      </c>
      <c r="AI1859">
        <v>6</v>
      </c>
    </row>
    <row r="1860" spans="1:35" x14ac:dyDescent="0.2">
      <c r="A1860" s="102">
        <v>3278</v>
      </c>
      <c r="B1860">
        <v>4091</v>
      </c>
      <c r="C1860" t="s">
        <v>1469</v>
      </c>
      <c r="D1860" t="s">
        <v>1003</v>
      </c>
      <c r="E1860">
        <v>1787</v>
      </c>
      <c r="F1860">
        <v>1764</v>
      </c>
      <c r="G1860">
        <v>600</v>
      </c>
      <c r="H1860" t="s">
        <v>981</v>
      </c>
      <c r="I1860">
        <v>7186</v>
      </c>
      <c r="J1860" t="s">
        <v>461</v>
      </c>
      <c r="K1860" t="s">
        <v>1024</v>
      </c>
      <c r="L1860">
        <v>309</v>
      </c>
      <c r="M1860">
        <v>312</v>
      </c>
      <c r="N1860">
        <v>3400</v>
      </c>
      <c r="O1860" t="s">
        <v>984</v>
      </c>
      <c r="P1860">
        <v>0.75911242589163397</v>
      </c>
      <c r="Q1860">
        <v>0.88882639686918297</v>
      </c>
      <c r="R1860">
        <v>8.1423372495819699E-2</v>
      </c>
      <c r="S1860">
        <v>6.6852335569882997E-3</v>
      </c>
      <c r="T1860">
        <v>0.81461470739407205</v>
      </c>
      <c r="U1860">
        <v>0.81461470739407205</v>
      </c>
      <c r="V1860">
        <v>0.92399710686249403</v>
      </c>
      <c r="W1860">
        <v>6.14</v>
      </c>
      <c r="X1860">
        <v>0.23</v>
      </c>
      <c r="Y1860">
        <v>153612</v>
      </c>
      <c r="Z1860">
        <v>6679</v>
      </c>
      <c r="AA1860">
        <v>0.34</v>
      </c>
      <c r="AB1860">
        <v>23</v>
      </c>
      <c r="AC1860">
        <v>13</v>
      </c>
      <c r="AD1860">
        <v>10</v>
      </c>
      <c r="AE1860">
        <v>56.52</v>
      </c>
      <c r="AF1860">
        <v>10</v>
      </c>
      <c r="AG1860">
        <v>10</v>
      </c>
      <c r="AH1860">
        <v>6</v>
      </c>
      <c r="AI1860">
        <v>7</v>
      </c>
    </row>
    <row r="1861" spans="1:35" x14ac:dyDescent="0.2">
      <c r="A1861" s="102">
        <v>1986</v>
      </c>
      <c r="B1861">
        <v>5333</v>
      </c>
      <c r="C1861" t="s">
        <v>233</v>
      </c>
      <c r="D1861" t="s">
        <v>980</v>
      </c>
      <c r="E1861">
        <v>1381</v>
      </c>
      <c r="F1861">
        <v>1365</v>
      </c>
      <c r="G1861">
        <v>700</v>
      </c>
      <c r="H1861" t="s">
        <v>984</v>
      </c>
      <c r="I1861">
        <v>6098</v>
      </c>
      <c r="J1861" t="s">
        <v>235</v>
      </c>
      <c r="K1861" t="s">
        <v>993</v>
      </c>
      <c r="L1861">
        <v>3302</v>
      </c>
      <c r="M1861">
        <v>3320</v>
      </c>
      <c r="N1861">
        <v>300</v>
      </c>
      <c r="O1861" t="s">
        <v>981</v>
      </c>
      <c r="P1861">
        <v>0.94240022690564096</v>
      </c>
      <c r="Q1861">
        <v>0.92065218443700503</v>
      </c>
      <c r="R1861">
        <v>0.282597059320569</v>
      </c>
      <c r="S1861">
        <v>8.9871144217699803E-2</v>
      </c>
      <c r="T1861">
        <v>-1.25726333325202</v>
      </c>
      <c r="U1861">
        <v>1.25726333325202</v>
      </c>
      <c r="V1861">
        <v>1.19046996776568</v>
      </c>
      <c r="W1861">
        <v>-9.73</v>
      </c>
      <c r="X1861">
        <v>4.07</v>
      </c>
      <c r="Y1861">
        <v>153288</v>
      </c>
      <c r="Z1861">
        <v>8516</v>
      </c>
      <c r="AA1861">
        <v>0.51</v>
      </c>
      <c r="AB1861">
        <v>18</v>
      </c>
      <c r="AC1861">
        <v>12</v>
      </c>
      <c r="AD1861">
        <v>6</v>
      </c>
      <c r="AE1861">
        <v>66.67</v>
      </c>
      <c r="AF1861">
        <v>10</v>
      </c>
      <c r="AG1861">
        <v>8</v>
      </c>
      <c r="AH1861">
        <v>5</v>
      </c>
      <c r="AI1861">
        <v>5</v>
      </c>
    </row>
    <row r="1862" spans="1:35" x14ac:dyDescent="0.2">
      <c r="A1862" s="102">
        <v>138</v>
      </c>
      <c r="B1862">
        <v>3087</v>
      </c>
      <c r="C1862" t="s">
        <v>1192</v>
      </c>
      <c r="D1862" t="s">
        <v>1004</v>
      </c>
      <c r="E1862">
        <v>1730</v>
      </c>
      <c r="F1862">
        <v>1732</v>
      </c>
      <c r="G1862">
        <v>600</v>
      </c>
      <c r="H1862" t="s">
        <v>981</v>
      </c>
      <c r="I1862">
        <v>9024</v>
      </c>
      <c r="J1862" t="s">
        <v>1642</v>
      </c>
      <c r="K1862" t="s">
        <v>1065</v>
      </c>
      <c r="L1862">
        <v>1272</v>
      </c>
      <c r="M1862">
        <v>1295</v>
      </c>
      <c r="N1862">
        <v>800</v>
      </c>
      <c r="O1862" t="s">
        <v>984</v>
      </c>
      <c r="P1862">
        <v>0.93895964616426597</v>
      </c>
      <c r="Q1862">
        <v>0.96761672386180098</v>
      </c>
      <c r="R1862">
        <v>5.6265704047060897E-2</v>
      </c>
      <c r="S1862" s="15">
        <v>3.6882349282131098E-2</v>
      </c>
      <c r="T1862">
        <v>1.00998497959411</v>
      </c>
      <c r="U1862">
        <v>1.00998497959411</v>
      </c>
      <c r="V1862">
        <v>1.5670199930703701</v>
      </c>
      <c r="W1862">
        <v>4.4400000000000004</v>
      </c>
      <c r="X1862">
        <v>0.31</v>
      </c>
      <c r="Y1862">
        <v>153166</v>
      </c>
      <c r="Z1862">
        <v>10211</v>
      </c>
      <c r="AA1862">
        <v>0.57999999999999996</v>
      </c>
      <c r="AB1862">
        <v>15</v>
      </c>
      <c r="AC1862">
        <v>10</v>
      </c>
      <c r="AD1862">
        <v>5</v>
      </c>
      <c r="AE1862">
        <v>66.67</v>
      </c>
      <c r="AF1862">
        <v>15</v>
      </c>
      <c r="AG1862">
        <v>4</v>
      </c>
      <c r="AH1862">
        <v>2</v>
      </c>
      <c r="AI1862">
        <v>9</v>
      </c>
    </row>
    <row r="1863" spans="1:35" x14ac:dyDescent="0.2">
      <c r="A1863" s="102">
        <v>2107</v>
      </c>
      <c r="B1863">
        <v>4631</v>
      </c>
      <c r="C1863" t="s">
        <v>1183</v>
      </c>
      <c r="D1863" t="s">
        <v>1003</v>
      </c>
      <c r="E1863">
        <v>2599</v>
      </c>
      <c r="F1863">
        <v>2630</v>
      </c>
      <c r="G1863">
        <v>400</v>
      </c>
      <c r="H1863" t="s">
        <v>981</v>
      </c>
      <c r="I1863">
        <v>8308</v>
      </c>
      <c r="J1863" t="s">
        <v>48</v>
      </c>
      <c r="K1863" t="s">
        <v>1024</v>
      </c>
      <c r="L1863">
        <v>330.7</v>
      </c>
      <c r="M1863">
        <v>336</v>
      </c>
      <c r="N1863">
        <v>3100</v>
      </c>
      <c r="O1863" t="s">
        <v>984</v>
      </c>
      <c r="P1863">
        <v>0.78590105878319405</v>
      </c>
      <c r="Q1863">
        <v>0.91769020303839099</v>
      </c>
      <c r="R1863">
        <v>0.40628412613230802</v>
      </c>
      <c r="S1863" s="15">
        <v>3.5282951277261103E-2</v>
      </c>
      <c r="T1863">
        <v>2.0180513036074399</v>
      </c>
      <c r="U1863">
        <v>2.0180513036074399</v>
      </c>
      <c r="V1863">
        <v>1.93619628429167</v>
      </c>
      <c r="W1863">
        <v>12.51</v>
      </c>
      <c r="X1863">
        <v>0.99</v>
      </c>
      <c r="Y1863">
        <v>153128</v>
      </c>
      <c r="Z1863">
        <v>6960</v>
      </c>
      <c r="AA1863">
        <v>0.25</v>
      </c>
      <c r="AB1863">
        <v>22</v>
      </c>
      <c r="AC1863">
        <v>12</v>
      </c>
      <c r="AD1863">
        <v>10</v>
      </c>
      <c r="AE1863">
        <v>54.55</v>
      </c>
      <c r="AF1863">
        <v>14</v>
      </c>
      <c r="AG1863">
        <v>8</v>
      </c>
      <c r="AH1863">
        <v>3</v>
      </c>
      <c r="AI1863">
        <v>11</v>
      </c>
    </row>
    <row r="1864" spans="1:35" x14ac:dyDescent="0.2">
      <c r="A1864" s="102">
        <v>2075</v>
      </c>
      <c r="B1864">
        <v>1801</v>
      </c>
      <c r="C1864" t="s">
        <v>1493</v>
      </c>
      <c r="D1864" t="s">
        <v>990</v>
      </c>
      <c r="E1864">
        <v>3570</v>
      </c>
      <c r="F1864">
        <v>3610</v>
      </c>
      <c r="G1864">
        <v>300</v>
      </c>
      <c r="H1864" t="s">
        <v>981</v>
      </c>
      <c r="I1864">
        <v>7278</v>
      </c>
      <c r="J1864" t="s">
        <v>42</v>
      </c>
      <c r="K1864" t="s">
        <v>996</v>
      </c>
      <c r="L1864">
        <v>1575</v>
      </c>
      <c r="M1864">
        <v>1549</v>
      </c>
      <c r="N1864">
        <v>700</v>
      </c>
      <c r="O1864" t="s">
        <v>984</v>
      </c>
      <c r="P1864">
        <v>0.84559695936324297</v>
      </c>
      <c r="Q1864">
        <v>0.91824675545813905</v>
      </c>
      <c r="R1864">
        <v>0.11040358393007201</v>
      </c>
      <c r="S1864">
        <v>2.69666532784184E-2</v>
      </c>
      <c r="T1864">
        <v>2.5657579236429102</v>
      </c>
      <c r="U1864">
        <v>2.5657579236429102</v>
      </c>
      <c r="V1864">
        <v>2.1775996546390401</v>
      </c>
      <c r="W1864">
        <v>14.85</v>
      </c>
      <c r="X1864">
        <v>0.12</v>
      </c>
      <c r="Y1864">
        <v>152794</v>
      </c>
      <c r="Z1864">
        <v>13890</v>
      </c>
      <c r="AA1864">
        <v>0.81</v>
      </c>
      <c r="AB1864">
        <v>11</v>
      </c>
      <c r="AC1864">
        <v>7</v>
      </c>
      <c r="AD1864">
        <v>4</v>
      </c>
      <c r="AE1864">
        <v>63.64</v>
      </c>
      <c r="AF1864">
        <v>10</v>
      </c>
      <c r="AG1864">
        <v>5</v>
      </c>
      <c r="AH1864">
        <v>2</v>
      </c>
      <c r="AI1864">
        <v>4</v>
      </c>
    </row>
    <row r="1865" spans="1:35" x14ac:dyDescent="0.2">
      <c r="A1865" s="102">
        <v>1100</v>
      </c>
      <c r="B1865">
        <v>6995</v>
      </c>
      <c r="C1865" t="s">
        <v>47</v>
      </c>
      <c r="D1865" t="s">
        <v>996</v>
      </c>
      <c r="E1865">
        <v>1400</v>
      </c>
      <c r="F1865">
        <v>1409</v>
      </c>
      <c r="G1865">
        <v>700</v>
      </c>
      <c r="H1865" t="s">
        <v>981</v>
      </c>
      <c r="I1865">
        <v>9513</v>
      </c>
      <c r="J1865" t="s">
        <v>1138</v>
      </c>
      <c r="K1865" t="s">
        <v>1026</v>
      </c>
      <c r="L1865">
        <v>1903</v>
      </c>
      <c r="M1865">
        <v>1886</v>
      </c>
      <c r="N1865">
        <v>500</v>
      </c>
      <c r="O1865" t="s">
        <v>984</v>
      </c>
      <c r="P1865">
        <v>0.78511490543062101</v>
      </c>
      <c r="Q1865">
        <v>0.93897130528536799</v>
      </c>
      <c r="R1865">
        <v>0.33956914981694503</v>
      </c>
      <c r="S1865">
        <v>2.25261470114567E-2</v>
      </c>
      <c r="T1865">
        <v>1.1650925089412201</v>
      </c>
      <c r="U1865">
        <v>1.1650925089412201</v>
      </c>
      <c r="V1865">
        <v>0.840393217803868</v>
      </c>
      <c r="W1865">
        <v>9.8000000000000007</v>
      </c>
      <c r="X1865">
        <v>4.59</v>
      </c>
      <c r="Y1865">
        <v>152705</v>
      </c>
      <c r="Z1865">
        <v>10908</v>
      </c>
      <c r="AA1865">
        <v>0.67</v>
      </c>
      <c r="AB1865">
        <v>14</v>
      </c>
      <c r="AC1865">
        <v>9</v>
      </c>
      <c r="AD1865">
        <v>5</v>
      </c>
      <c r="AE1865">
        <v>64.290000000000006</v>
      </c>
      <c r="AF1865">
        <v>11</v>
      </c>
      <c r="AG1865">
        <v>7</v>
      </c>
      <c r="AH1865">
        <v>4</v>
      </c>
      <c r="AI1865">
        <v>3</v>
      </c>
    </row>
    <row r="1866" spans="1:35" x14ac:dyDescent="0.2">
      <c r="A1866" s="102">
        <v>1414</v>
      </c>
      <c r="B1866">
        <v>7186</v>
      </c>
      <c r="C1866" t="s">
        <v>461</v>
      </c>
      <c r="D1866" t="s">
        <v>1024</v>
      </c>
      <c r="E1866">
        <v>309</v>
      </c>
      <c r="F1866">
        <v>312</v>
      </c>
      <c r="G1866">
        <v>3500</v>
      </c>
      <c r="H1866" t="s">
        <v>981</v>
      </c>
      <c r="I1866">
        <v>8002</v>
      </c>
      <c r="J1866" t="s">
        <v>26</v>
      </c>
      <c r="K1866" t="s">
        <v>988</v>
      </c>
      <c r="L1866">
        <v>470</v>
      </c>
      <c r="M1866">
        <v>470.5</v>
      </c>
      <c r="N1866">
        <v>2300</v>
      </c>
      <c r="O1866" t="s">
        <v>984</v>
      </c>
      <c r="P1866">
        <v>0.84018371769588696</v>
      </c>
      <c r="Q1866">
        <v>0.93278413367020296</v>
      </c>
      <c r="R1866">
        <v>0.49536668848729298</v>
      </c>
      <c r="S1866">
        <v>8.1886822586003202E-2</v>
      </c>
      <c r="T1866">
        <v>1.68252188943945</v>
      </c>
      <c r="U1866">
        <v>1.68252188943945</v>
      </c>
      <c r="V1866">
        <v>1.8898818041405601</v>
      </c>
      <c r="W1866">
        <v>13.67</v>
      </c>
      <c r="X1866">
        <v>0.91</v>
      </c>
      <c r="Y1866">
        <v>152266</v>
      </c>
      <c r="Z1866">
        <v>7251</v>
      </c>
      <c r="AA1866">
        <v>0.35</v>
      </c>
      <c r="AB1866">
        <v>21</v>
      </c>
      <c r="AC1866">
        <v>11</v>
      </c>
      <c r="AD1866">
        <v>10</v>
      </c>
      <c r="AE1866">
        <v>52.38</v>
      </c>
      <c r="AF1866">
        <v>13</v>
      </c>
      <c r="AG1866">
        <v>7</v>
      </c>
      <c r="AH1866">
        <v>5</v>
      </c>
      <c r="AI1866">
        <v>9</v>
      </c>
    </row>
    <row r="1867" spans="1:35" x14ac:dyDescent="0.2">
      <c r="A1867" s="102">
        <v>2017</v>
      </c>
      <c r="B1867">
        <v>4042</v>
      </c>
      <c r="C1867" t="s">
        <v>1208</v>
      </c>
      <c r="D1867" t="s">
        <v>1003</v>
      </c>
      <c r="E1867">
        <v>1394</v>
      </c>
      <c r="F1867">
        <v>1394</v>
      </c>
      <c r="G1867">
        <v>400</v>
      </c>
      <c r="H1867" t="s">
        <v>984</v>
      </c>
      <c r="I1867">
        <v>6028</v>
      </c>
      <c r="J1867" t="s">
        <v>469</v>
      </c>
      <c r="K1867" t="s">
        <v>993</v>
      </c>
      <c r="L1867">
        <v>6150</v>
      </c>
      <c r="M1867">
        <v>6230</v>
      </c>
      <c r="N1867">
        <v>100</v>
      </c>
      <c r="O1867" t="s">
        <v>981</v>
      </c>
      <c r="P1867">
        <v>0.90908878741479104</v>
      </c>
      <c r="Q1867">
        <v>0.91980957922412498</v>
      </c>
      <c r="R1867">
        <v>0.246250707886538</v>
      </c>
      <c r="S1867" s="15">
        <v>9.0379484322306303E-3</v>
      </c>
      <c r="T1867">
        <v>-0.52512695758199701</v>
      </c>
      <c r="U1867">
        <v>0.52512695758199701</v>
      </c>
      <c r="V1867">
        <v>0.36888901844913902</v>
      </c>
      <c r="W1867">
        <v>-5.16</v>
      </c>
      <c r="X1867">
        <v>10.5</v>
      </c>
      <c r="Y1867">
        <v>152168</v>
      </c>
      <c r="Z1867">
        <v>10145</v>
      </c>
      <c r="AA1867">
        <v>0.68</v>
      </c>
      <c r="AB1867">
        <v>15</v>
      </c>
      <c r="AC1867">
        <v>8</v>
      </c>
      <c r="AD1867">
        <v>7</v>
      </c>
      <c r="AE1867">
        <v>53.33</v>
      </c>
      <c r="AF1867">
        <v>7</v>
      </c>
      <c r="AG1867">
        <v>8</v>
      </c>
      <c r="AH1867">
        <v>7</v>
      </c>
      <c r="AI1867">
        <v>0</v>
      </c>
    </row>
    <row r="1868" spans="1:35" x14ac:dyDescent="0.2">
      <c r="A1868" s="102">
        <v>3714</v>
      </c>
      <c r="B1868">
        <v>8056</v>
      </c>
      <c r="C1868" t="s">
        <v>2464</v>
      </c>
      <c r="D1868" t="s">
        <v>983</v>
      </c>
      <c r="E1868">
        <v>3230</v>
      </c>
      <c r="F1868">
        <v>3300</v>
      </c>
      <c r="G1868">
        <v>300</v>
      </c>
      <c r="H1868" t="s">
        <v>981</v>
      </c>
      <c r="I1868">
        <v>8830</v>
      </c>
      <c r="J1868" t="s">
        <v>1055</v>
      </c>
      <c r="K1868" t="s">
        <v>1000</v>
      </c>
      <c r="L1868">
        <v>2817.5</v>
      </c>
      <c r="M1868">
        <v>2875.5</v>
      </c>
      <c r="N1868">
        <v>300</v>
      </c>
      <c r="O1868" t="s">
        <v>984</v>
      </c>
      <c r="P1868">
        <v>0.89357576609732403</v>
      </c>
      <c r="Q1868">
        <v>0.87542446429898002</v>
      </c>
      <c r="R1868">
        <v>0.21234800016076</v>
      </c>
      <c r="S1868">
        <v>3.7913508127057501E-3</v>
      </c>
      <c r="T1868">
        <v>1.4393423752158101</v>
      </c>
      <c r="U1868">
        <v>1.4393423752158101</v>
      </c>
      <c r="V1868">
        <v>1.5966571727763399</v>
      </c>
      <c r="W1868">
        <v>11.98</v>
      </c>
      <c r="X1868">
        <v>12.86</v>
      </c>
      <c r="Y1868">
        <v>152059</v>
      </c>
      <c r="Z1868">
        <v>13824</v>
      </c>
      <c r="AA1868">
        <v>0.84</v>
      </c>
      <c r="AB1868">
        <v>11</v>
      </c>
      <c r="AC1868">
        <v>7</v>
      </c>
      <c r="AD1868">
        <v>4</v>
      </c>
      <c r="AE1868">
        <v>63.64</v>
      </c>
      <c r="AF1868">
        <v>9</v>
      </c>
      <c r="AG1868">
        <v>6</v>
      </c>
      <c r="AH1868">
        <v>3</v>
      </c>
      <c r="AI1868">
        <v>2</v>
      </c>
    </row>
    <row r="1869" spans="1:35" x14ac:dyDescent="0.2">
      <c r="A1869" s="102">
        <v>433</v>
      </c>
      <c r="B1869">
        <v>2768</v>
      </c>
      <c r="C1869" t="s">
        <v>1494</v>
      </c>
      <c r="D1869" t="s">
        <v>988</v>
      </c>
      <c r="E1869">
        <v>233</v>
      </c>
      <c r="F1869">
        <v>231</v>
      </c>
      <c r="G1869">
        <v>3900</v>
      </c>
      <c r="H1869" t="s">
        <v>984</v>
      </c>
      <c r="I1869">
        <v>4324</v>
      </c>
      <c r="J1869" t="s">
        <v>1159</v>
      </c>
      <c r="K1869" t="s">
        <v>993</v>
      </c>
      <c r="L1869">
        <v>2249</v>
      </c>
      <c r="M1869">
        <v>2231</v>
      </c>
      <c r="N1869">
        <v>400</v>
      </c>
      <c r="O1869" t="s">
        <v>981</v>
      </c>
      <c r="P1869">
        <v>0.94221720053123903</v>
      </c>
      <c r="Q1869">
        <v>0.95593064059542798</v>
      </c>
      <c r="R1869">
        <v>0.19488363625105201</v>
      </c>
      <c r="S1869">
        <v>4.3905980105037899E-2</v>
      </c>
      <c r="T1869">
        <v>-0.71335112511730103</v>
      </c>
      <c r="U1869">
        <v>0.71335112511730103</v>
      </c>
      <c r="V1869">
        <v>0.68818704388214402</v>
      </c>
      <c r="W1869">
        <v>-7.32</v>
      </c>
      <c r="X1869">
        <v>0.95</v>
      </c>
      <c r="Y1869">
        <v>151854</v>
      </c>
      <c r="Z1869">
        <v>7992</v>
      </c>
      <c r="AA1869">
        <v>0.37</v>
      </c>
      <c r="AB1869">
        <v>19</v>
      </c>
      <c r="AC1869">
        <v>11</v>
      </c>
      <c r="AD1869">
        <v>8</v>
      </c>
      <c r="AE1869">
        <v>57.89</v>
      </c>
      <c r="AF1869">
        <v>13</v>
      </c>
      <c r="AG1869">
        <v>7</v>
      </c>
      <c r="AH1869">
        <v>5</v>
      </c>
      <c r="AI1869">
        <v>7</v>
      </c>
    </row>
    <row r="1870" spans="1:35" x14ac:dyDescent="0.2">
      <c r="A1870" s="102">
        <v>396</v>
      </c>
      <c r="B1870">
        <v>8058</v>
      </c>
      <c r="C1870" t="s">
        <v>1244</v>
      </c>
      <c r="D1870" t="s">
        <v>988</v>
      </c>
      <c r="E1870">
        <v>2340</v>
      </c>
      <c r="F1870">
        <v>2340</v>
      </c>
      <c r="G1870">
        <v>400</v>
      </c>
      <c r="H1870" t="s">
        <v>981</v>
      </c>
      <c r="I1870">
        <v>8570</v>
      </c>
      <c r="J1870" t="s">
        <v>1314</v>
      </c>
      <c r="K1870" t="s">
        <v>987</v>
      </c>
      <c r="L1870">
        <v>1036</v>
      </c>
      <c r="M1870">
        <v>1067</v>
      </c>
      <c r="N1870">
        <v>900</v>
      </c>
      <c r="O1870" t="s">
        <v>984</v>
      </c>
      <c r="P1870">
        <v>0.96435373520668899</v>
      </c>
      <c r="Q1870">
        <v>0.95714926645827403</v>
      </c>
      <c r="R1870">
        <v>6.4017870804744706E-2</v>
      </c>
      <c r="S1870">
        <v>4.0813928332481202E-2</v>
      </c>
      <c r="T1870">
        <v>1.1829956414980001</v>
      </c>
      <c r="U1870">
        <v>1.1829956414980001</v>
      </c>
      <c r="V1870">
        <v>1.4616046688608899</v>
      </c>
      <c r="W1870">
        <v>12.39</v>
      </c>
      <c r="X1870">
        <v>2.6</v>
      </c>
      <c r="Y1870">
        <v>151796</v>
      </c>
      <c r="Z1870">
        <v>8433</v>
      </c>
      <c r="AA1870">
        <v>0.48</v>
      </c>
      <c r="AB1870">
        <v>18</v>
      </c>
      <c r="AC1870">
        <v>10</v>
      </c>
      <c r="AD1870">
        <v>8</v>
      </c>
      <c r="AE1870">
        <v>55.56</v>
      </c>
      <c r="AF1870">
        <v>14</v>
      </c>
      <c r="AG1870">
        <v>7</v>
      </c>
      <c r="AH1870">
        <v>5</v>
      </c>
      <c r="AI1870">
        <v>6</v>
      </c>
    </row>
    <row r="1871" spans="1:35" x14ac:dyDescent="0.2">
      <c r="A1871" s="102">
        <v>2298</v>
      </c>
      <c r="B1871">
        <v>3099</v>
      </c>
      <c r="C1871" t="s">
        <v>33</v>
      </c>
      <c r="D1871" t="s">
        <v>1004</v>
      </c>
      <c r="E1871">
        <v>650</v>
      </c>
      <c r="F1871">
        <v>664</v>
      </c>
      <c r="G1871">
        <v>1400</v>
      </c>
      <c r="H1871" t="s">
        <v>981</v>
      </c>
      <c r="I1871">
        <v>6361</v>
      </c>
      <c r="J1871" t="s">
        <v>615</v>
      </c>
      <c r="K1871" t="s">
        <v>992</v>
      </c>
      <c r="L1871">
        <v>2330</v>
      </c>
      <c r="M1871">
        <v>2265</v>
      </c>
      <c r="N1871">
        <v>400</v>
      </c>
      <c r="O1871" t="s">
        <v>984</v>
      </c>
      <c r="P1871">
        <v>0.74654870603044199</v>
      </c>
      <c r="Q1871">
        <v>0.91295133971500197</v>
      </c>
      <c r="R1871">
        <v>9.9988957928253297E-2</v>
      </c>
      <c r="S1871">
        <v>1.99498066025534E-2</v>
      </c>
      <c r="T1871">
        <v>0.33715571321256699</v>
      </c>
      <c r="U1871">
        <v>0.33715571321256699</v>
      </c>
      <c r="V1871">
        <v>9.0413712192933607E-2</v>
      </c>
      <c r="W1871">
        <v>2.9</v>
      </c>
      <c r="X1871">
        <v>2.6</v>
      </c>
      <c r="Y1871">
        <v>151476</v>
      </c>
      <c r="Z1871">
        <v>7972</v>
      </c>
      <c r="AA1871">
        <v>0.35</v>
      </c>
      <c r="AB1871">
        <v>19</v>
      </c>
      <c r="AC1871">
        <v>11</v>
      </c>
      <c r="AD1871">
        <v>8</v>
      </c>
      <c r="AE1871">
        <v>57.89</v>
      </c>
      <c r="AF1871">
        <v>10</v>
      </c>
      <c r="AG1871">
        <v>9</v>
      </c>
      <c r="AH1871">
        <v>7</v>
      </c>
      <c r="AI1871">
        <v>3</v>
      </c>
    </row>
    <row r="1872" spans="1:35" x14ac:dyDescent="0.2">
      <c r="A1872" s="102">
        <v>4017</v>
      </c>
      <c r="B1872">
        <v>2175</v>
      </c>
      <c r="C1872" t="s">
        <v>1152</v>
      </c>
      <c r="D1872" t="s">
        <v>993</v>
      </c>
      <c r="E1872">
        <v>2575</v>
      </c>
      <c r="F1872">
        <v>2566</v>
      </c>
      <c r="G1872">
        <v>400</v>
      </c>
      <c r="H1872" t="s">
        <v>981</v>
      </c>
      <c r="I1872">
        <v>6474</v>
      </c>
      <c r="J1872" t="s">
        <v>1559</v>
      </c>
      <c r="K1872" t="s">
        <v>992</v>
      </c>
      <c r="L1872">
        <v>3215</v>
      </c>
      <c r="M1872">
        <v>3195</v>
      </c>
      <c r="N1872">
        <v>300</v>
      </c>
      <c r="O1872" t="s">
        <v>984</v>
      </c>
      <c r="P1872">
        <v>0.52707235246990902</v>
      </c>
      <c r="Q1872">
        <v>0.86478846696047096</v>
      </c>
      <c r="R1872">
        <v>0.34488717924647599</v>
      </c>
      <c r="S1872">
        <v>2.4446931575240201E-2</v>
      </c>
      <c r="T1872">
        <v>1.49780266462145</v>
      </c>
      <c r="U1872">
        <v>1.49780266462145</v>
      </c>
      <c r="V1872">
        <v>1.3160439683162799</v>
      </c>
      <c r="W1872">
        <v>15.15</v>
      </c>
      <c r="X1872">
        <v>7.08</v>
      </c>
      <c r="Y1872">
        <v>151429</v>
      </c>
      <c r="Z1872">
        <v>6310</v>
      </c>
      <c r="AA1872">
        <v>0.35</v>
      </c>
      <c r="AB1872">
        <v>24</v>
      </c>
      <c r="AC1872">
        <v>13</v>
      </c>
      <c r="AD1872">
        <v>11</v>
      </c>
      <c r="AE1872">
        <v>54.17</v>
      </c>
      <c r="AF1872">
        <v>7</v>
      </c>
      <c r="AG1872">
        <v>13</v>
      </c>
      <c r="AH1872">
        <v>9</v>
      </c>
      <c r="AI1872">
        <v>2</v>
      </c>
    </row>
    <row r="1873" spans="1:35" x14ac:dyDescent="0.2">
      <c r="A1873" s="102">
        <v>3181</v>
      </c>
      <c r="B1873">
        <v>7276</v>
      </c>
      <c r="C1873" t="s">
        <v>1020</v>
      </c>
      <c r="D1873" t="s">
        <v>986</v>
      </c>
      <c r="E1873">
        <v>4120</v>
      </c>
      <c r="F1873">
        <v>4165</v>
      </c>
      <c r="G1873">
        <v>200</v>
      </c>
      <c r="H1873" t="s">
        <v>984</v>
      </c>
      <c r="I1873">
        <v>9602</v>
      </c>
      <c r="J1873" t="s">
        <v>1650</v>
      </c>
      <c r="K1873" t="s">
        <v>983</v>
      </c>
      <c r="L1873">
        <v>3720</v>
      </c>
      <c r="M1873">
        <v>3785</v>
      </c>
      <c r="N1873">
        <v>200</v>
      </c>
      <c r="O1873" t="s">
        <v>981</v>
      </c>
      <c r="P1873">
        <v>0.74306286822758405</v>
      </c>
      <c r="Q1873">
        <v>0.89120026587416401</v>
      </c>
      <c r="R1873">
        <v>0.108305614260686</v>
      </c>
      <c r="S1873" s="15">
        <v>2.29073461169499E-2</v>
      </c>
      <c r="T1873">
        <v>-0.30862382271878203</v>
      </c>
      <c r="U1873">
        <v>0.30862382271878203</v>
      </c>
      <c r="V1873">
        <v>0.37725131058165601</v>
      </c>
      <c r="W1873">
        <v>-2.25</v>
      </c>
      <c r="X1873">
        <v>9.1199999999999992</v>
      </c>
      <c r="Y1873">
        <v>151367</v>
      </c>
      <c r="Z1873">
        <v>13761</v>
      </c>
      <c r="AA1873">
        <v>0.68</v>
      </c>
      <c r="AB1873">
        <v>11</v>
      </c>
      <c r="AC1873">
        <v>7</v>
      </c>
      <c r="AD1873">
        <v>4</v>
      </c>
      <c r="AE1873">
        <v>63.64</v>
      </c>
      <c r="AF1873">
        <v>7</v>
      </c>
      <c r="AG1873">
        <v>7</v>
      </c>
      <c r="AH1873">
        <v>4</v>
      </c>
      <c r="AI1873">
        <v>0</v>
      </c>
    </row>
    <row r="1874" spans="1:35" x14ac:dyDescent="0.2">
      <c r="A1874" s="102">
        <v>2177</v>
      </c>
      <c r="B1874">
        <v>4631</v>
      </c>
      <c r="C1874" t="s">
        <v>1183</v>
      </c>
      <c r="D1874" t="s">
        <v>1003</v>
      </c>
      <c r="E1874">
        <v>2599</v>
      </c>
      <c r="F1874">
        <v>2630</v>
      </c>
      <c r="G1874">
        <v>400</v>
      </c>
      <c r="H1874" t="s">
        <v>984</v>
      </c>
      <c r="I1874">
        <v>6506</v>
      </c>
      <c r="J1874" t="s">
        <v>1096</v>
      </c>
      <c r="K1874" t="s">
        <v>986</v>
      </c>
      <c r="L1874">
        <v>3500</v>
      </c>
      <c r="M1874">
        <v>3490</v>
      </c>
      <c r="N1874">
        <v>300</v>
      </c>
      <c r="O1874" t="s">
        <v>981</v>
      </c>
      <c r="P1874">
        <v>0.91313831927577704</v>
      </c>
      <c r="Q1874">
        <v>0.91626460067027005</v>
      </c>
      <c r="R1874">
        <v>0.48829367406132002</v>
      </c>
      <c r="S1874" s="15">
        <v>4.6795833317151203E-2</v>
      </c>
      <c r="T1874">
        <v>-0.28166184693161</v>
      </c>
      <c r="U1874">
        <v>0.28166184693161</v>
      </c>
      <c r="V1874">
        <v>0.78882861291492801</v>
      </c>
      <c r="W1874">
        <v>-1.1499999999999999</v>
      </c>
      <c r="X1874">
        <v>0.48</v>
      </c>
      <c r="Y1874">
        <v>151352</v>
      </c>
      <c r="Z1874">
        <v>16817</v>
      </c>
      <c r="AA1874">
        <v>0.88</v>
      </c>
      <c r="AB1874">
        <v>9</v>
      </c>
      <c r="AC1874">
        <v>7</v>
      </c>
      <c r="AD1874">
        <v>2</v>
      </c>
      <c r="AE1874">
        <v>77.78</v>
      </c>
      <c r="AF1874">
        <v>13</v>
      </c>
      <c r="AG1874">
        <v>5</v>
      </c>
      <c r="AH1874">
        <v>1</v>
      </c>
      <c r="AI1874">
        <v>3</v>
      </c>
    </row>
    <row r="1875" spans="1:35" x14ac:dyDescent="0.2">
      <c r="A1875" s="102">
        <v>752</v>
      </c>
      <c r="B1875">
        <v>4204</v>
      </c>
      <c r="C1875" t="s">
        <v>226</v>
      </c>
      <c r="D1875" t="s">
        <v>1003</v>
      </c>
      <c r="E1875">
        <v>1337</v>
      </c>
      <c r="F1875">
        <v>1364</v>
      </c>
      <c r="G1875">
        <v>800</v>
      </c>
      <c r="H1875" t="s">
        <v>981</v>
      </c>
      <c r="I1875">
        <v>7272</v>
      </c>
      <c r="J1875" t="s">
        <v>1133</v>
      </c>
      <c r="K1875" t="s">
        <v>996</v>
      </c>
      <c r="L1875">
        <v>1376</v>
      </c>
      <c r="M1875">
        <v>1365</v>
      </c>
      <c r="N1875">
        <v>800</v>
      </c>
      <c r="O1875" t="s">
        <v>984</v>
      </c>
      <c r="P1875">
        <v>0.93034611150975999</v>
      </c>
      <c r="Q1875">
        <v>0.94719283307911495</v>
      </c>
      <c r="R1875">
        <v>0.46340731583824502</v>
      </c>
      <c r="S1875" s="15">
        <v>6.0335589803871999E-2</v>
      </c>
      <c r="T1875">
        <v>7.9008269185585803E-2</v>
      </c>
      <c r="U1875">
        <v>7.9008269185585803E-2</v>
      </c>
      <c r="V1875">
        <v>0.313733039142361</v>
      </c>
      <c r="W1875">
        <v>0.56999999999999995</v>
      </c>
      <c r="X1875">
        <v>7.0000000000000007E-2</v>
      </c>
      <c r="Y1875">
        <v>151047</v>
      </c>
      <c r="Z1875">
        <v>8885</v>
      </c>
      <c r="AA1875">
        <v>0.37</v>
      </c>
      <c r="AB1875">
        <v>17</v>
      </c>
      <c r="AC1875">
        <v>12</v>
      </c>
      <c r="AD1875">
        <v>5</v>
      </c>
      <c r="AE1875">
        <v>70.59</v>
      </c>
      <c r="AF1875">
        <v>13</v>
      </c>
      <c r="AG1875">
        <v>5</v>
      </c>
      <c r="AH1875">
        <v>2</v>
      </c>
      <c r="AI1875">
        <v>10</v>
      </c>
    </row>
    <row r="1876" spans="1:35" x14ac:dyDescent="0.2">
      <c r="A1876" s="102">
        <v>4171</v>
      </c>
      <c r="B1876">
        <v>7327</v>
      </c>
      <c r="C1876" t="s">
        <v>1172</v>
      </c>
      <c r="D1876" t="s">
        <v>1024</v>
      </c>
      <c r="E1876">
        <v>2143</v>
      </c>
      <c r="F1876">
        <v>2117</v>
      </c>
      <c r="G1876">
        <v>400</v>
      </c>
      <c r="H1876" t="s">
        <v>984</v>
      </c>
      <c r="I1876">
        <v>9682</v>
      </c>
      <c r="J1876" t="s">
        <v>1137</v>
      </c>
      <c r="K1876" t="s">
        <v>983</v>
      </c>
      <c r="L1876">
        <v>2245</v>
      </c>
      <c r="M1876">
        <v>2218</v>
      </c>
      <c r="N1876">
        <v>400</v>
      </c>
      <c r="O1876" t="s">
        <v>981</v>
      </c>
      <c r="P1876">
        <v>0.63602985375368004</v>
      </c>
      <c r="Q1876">
        <v>0.85905417424793196</v>
      </c>
      <c r="R1876">
        <v>0.19738852672836499</v>
      </c>
      <c r="S1876">
        <v>1.3068509712258E-2</v>
      </c>
      <c r="T1876">
        <v>-2.5035703269202698</v>
      </c>
      <c r="U1876">
        <v>2.5035703269202698</v>
      </c>
      <c r="V1876">
        <v>2.3258568270648801</v>
      </c>
      <c r="W1876">
        <v>-19.14</v>
      </c>
      <c r="X1876">
        <v>4.55</v>
      </c>
      <c r="Y1876">
        <v>150789</v>
      </c>
      <c r="Z1876">
        <v>25132</v>
      </c>
      <c r="AA1876">
        <v>1.38</v>
      </c>
      <c r="AB1876">
        <v>6</v>
      </c>
      <c r="AC1876">
        <v>4</v>
      </c>
      <c r="AD1876">
        <v>2</v>
      </c>
      <c r="AE1876">
        <v>66.67</v>
      </c>
      <c r="AF1876">
        <v>11</v>
      </c>
      <c r="AG1876">
        <v>4</v>
      </c>
      <c r="AH1876">
        <v>2</v>
      </c>
      <c r="AI1876">
        <v>0</v>
      </c>
    </row>
    <row r="1877" spans="1:35" x14ac:dyDescent="0.2">
      <c r="A1877" s="102">
        <v>3567</v>
      </c>
      <c r="B1877">
        <v>8766</v>
      </c>
      <c r="C1877" t="s">
        <v>1104</v>
      </c>
      <c r="D1877" t="s">
        <v>1111</v>
      </c>
      <c r="E1877">
        <v>4415</v>
      </c>
      <c r="F1877">
        <v>4410</v>
      </c>
      <c r="G1877">
        <v>200</v>
      </c>
      <c r="H1877" t="s">
        <v>984</v>
      </c>
      <c r="I1877">
        <v>8801</v>
      </c>
      <c r="J1877" t="s">
        <v>1637</v>
      </c>
      <c r="K1877" t="s">
        <v>1000</v>
      </c>
      <c r="L1877">
        <v>1918.5</v>
      </c>
      <c r="M1877">
        <v>1927.5</v>
      </c>
      <c r="N1877">
        <v>500</v>
      </c>
      <c r="O1877" t="s">
        <v>981</v>
      </c>
      <c r="P1877">
        <v>0.88404156485206997</v>
      </c>
      <c r="Q1877">
        <v>0.88040077233584002</v>
      </c>
      <c r="R1877">
        <v>0.246051699327031</v>
      </c>
      <c r="S1877">
        <v>7.1137835797556406E-2</v>
      </c>
      <c r="T1877">
        <v>-0.46849382787944999</v>
      </c>
      <c r="U1877">
        <v>0.46849382787944999</v>
      </c>
      <c r="V1877">
        <v>0.33818217379281001</v>
      </c>
      <c r="W1877">
        <v>-5.15</v>
      </c>
      <c r="X1877">
        <v>9.27</v>
      </c>
      <c r="Y1877">
        <v>150632</v>
      </c>
      <c r="Z1877">
        <v>13694</v>
      </c>
      <c r="AA1877">
        <v>0.56999999999999995</v>
      </c>
      <c r="AB1877">
        <v>11</v>
      </c>
      <c r="AC1877">
        <v>7</v>
      </c>
      <c r="AD1877">
        <v>4</v>
      </c>
      <c r="AE1877">
        <v>63.64</v>
      </c>
      <c r="AF1877">
        <v>11</v>
      </c>
      <c r="AG1877">
        <v>6</v>
      </c>
      <c r="AH1877">
        <v>2</v>
      </c>
      <c r="AI1877">
        <v>3</v>
      </c>
    </row>
    <row r="1878" spans="1:35" x14ac:dyDescent="0.2">
      <c r="A1878" s="102">
        <v>3762</v>
      </c>
      <c r="B1878">
        <v>8876</v>
      </c>
      <c r="C1878" t="s">
        <v>1627</v>
      </c>
      <c r="D1878" t="s">
        <v>993</v>
      </c>
      <c r="E1878">
        <v>2400</v>
      </c>
      <c r="F1878">
        <v>2462</v>
      </c>
      <c r="G1878">
        <v>400</v>
      </c>
      <c r="H1878" t="s">
        <v>981</v>
      </c>
      <c r="I1878">
        <v>9072</v>
      </c>
      <c r="J1878" t="s">
        <v>1064</v>
      </c>
      <c r="K1878" t="s">
        <v>1065</v>
      </c>
      <c r="L1878">
        <v>2031</v>
      </c>
      <c r="M1878">
        <v>2016</v>
      </c>
      <c r="N1878">
        <v>500</v>
      </c>
      <c r="O1878" t="s">
        <v>984</v>
      </c>
      <c r="P1878">
        <v>0.65614851629163395</v>
      </c>
      <c r="Q1878">
        <v>0.87410916719201204</v>
      </c>
      <c r="R1878">
        <v>0.157799868437665</v>
      </c>
      <c r="S1878">
        <v>1.65693311518431E-2</v>
      </c>
      <c r="T1878">
        <v>1.52442259618667</v>
      </c>
      <c r="U1878">
        <v>1.52442259618667</v>
      </c>
      <c r="V1878">
        <v>1.4056695984494201</v>
      </c>
      <c r="W1878">
        <v>7.76</v>
      </c>
      <c r="X1878">
        <v>2.36</v>
      </c>
      <c r="Y1878">
        <v>150623</v>
      </c>
      <c r="Z1878">
        <v>13693</v>
      </c>
      <c r="AA1878">
        <v>0.56000000000000005</v>
      </c>
      <c r="AB1878">
        <v>11</v>
      </c>
      <c r="AC1878">
        <v>6</v>
      </c>
      <c r="AD1878">
        <v>5</v>
      </c>
      <c r="AE1878">
        <v>54.55</v>
      </c>
      <c r="AF1878">
        <v>9</v>
      </c>
      <c r="AG1878">
        <v>4</v>
      </c>
      <c r="AH1878">
        <v>5</v>
      </c>
      <c r="AI1878">
        <v>2</v>
      </c>
    </row>
    <row r="1879" spans="1:35" x14ac:dyDescent="0.2">
      <c r="A1879" s="102">
        <v>3800</v>
      </c>
      <c r="B1879">
        <v>5105</v>
      </c>
      <c r="C1879" t="s">
        <v>1162</v>
      </c>
      <c r="D1879" t="s">
        <v>1073</v>
      </c>
      <c r="E1879">
        <v>1409</v>
      </c>
      <c r="F1879">
        <v>1425</v>
      </c>
      <c r="G1879">
        <v>700</v>
      </c>
      <c r="H1879" t="s">
        <v>981</v>
      </c>
      <c r="I1879">
        <v>5706</v>
      </c>
      <c r="J1879" t="s">
        <v>1240</v>
      </c>
      <c r="K1879" t="s">
        <v>994</v>
      </c>
      <c r="L1879">
        <v>2062</v>
      </c>
      <c r="M1879">
        <v>2030</v>
      </c>
      <c r="N1879">
        <v>500</v>
      </c>
      <c r="O1879" t="s">
        <v>984</v>
      </c>
      <c r="P1879">
        <v>0.93046229440379102</v>
      </c>
      <c r="Q1879">
        <v>0.87288485123458504</v>
      </c>
      <c r="R1879">
        <v>1.9953161278731301E-3</v>
      </c>
      <c r="S1879">
        <v>9.8441050989513698E-4</v>
      </c>
      <c r="T1879">
        <v>1.9247987587600699</v>
      </c>
      <c r="U1879">
        <v>1.9247987587600699</v>
      </c>
      <c r="V1879">
        <v>1.88302930788616</v>
      </c>
      <c r="W1879">
        <v>14.5</v>
      </c>
      <c r="X1879">
        <v>1.72</v>
      </c>
      <c r="Y1879">
        <v>150582</v>
      </c>
      <c r="Z1879">
        <v>10756</v>
      </c>
      <c r="AA1879">
        <v>0.61</v>
      </c>
      <c r="AB1879">
        <v>14</v>
      </c>
      <c r="AC1879">
        <v>9</v>
      </c>
      <c r="AD1879">
        <v>5</v>
      </c>
      <c r="AE1879">
        <v>64.290000000000006</v>
      </c>
      <c r="AF1879">
        <v>10</v>
      </c>
      <c r="AG1879">
        <v>7</v>
      </c>
      <c r="AH1879">
        <v>4</v>
      </c>
      <c r="AI1879">
        <v>3</v>
      </c>
    </row>
    <row r="1880" spans="1:35" x14ac:dyDescent="0.2">
      <c r="A1880" s="102">
        <v>3824</v>
      </c>
      <c r="B1880">
        <v>2201</v>
      </c>
      <c r="C1880" t="s">
        <v>489</v>
      </c>
      <c r="D1880" t="s">
        <v>1006</v>
      </c>
      <c r="E1880">
        <v>4340</v>
      </c>
      <c r="F1880">
        <v>4265</v>
      </c>
      <c r="G1880">
        <v>200</v>
      </c>
      <c r="H1880" t="s">
        <v>984</v>
      </c>
      <c r="I1880">
        <v>9507</v>
      </c>
      <c r="J1880" t="s">
        <v>1071</v>
      </c>
      <c r="K1880" t="s">
        <v>1026</v>
      </c>
      <c r="L1880">
        <v>804</v>
      </c>
      <c r="M1880">
        <v>793</v>
      </c>
      <c r="N1880">
        <v>1100</v>
      </c>
      <c r="O1880" t="s">
        <v>981</v>
      </c>
      <c r="P1880">
        <v>0.72953255663529704</v>
      </c>
      <c r="Q1880">
        <v>0.87192317613786396</v>
      </c>
      <c r="R1880">
        <v>0.183643979477952</v>
      </c>
      <c r="S1880">
        <v>7.1599085813464303E-2</v>
      </c>
      <c r="T1880">
        <v>-0.246421214713446</v>
      </c>
      <c r="U1880">
        <v>0.246421214713446</v>
      </c>
      <c r="V1880">
        <v>0.52169024529003605</v>
      </c>
      <c r="W1880">
        <v>-0.95</v>
      </c>
      <c r="X1880">
        <v>2.2599999999999998</v>
      </c>
      <c r="Y1880">
        <v>150468</v>
      </c>
      <c r="Z1880">
        <v>6839</v>
      </c>
      <c r="AA1880">
        <v>0.39</v>
      </c>
      <c r="AB1880">
        <v>22</v>
      </c>
      <c r="AC1880">
        <v>11</v>
      </c>
      <c r="AD1880">
        <v>11</v>
      </c>
      <c r="AE1880">
        <v>50</v>
      </c>
      <c r="AF1880">
        <v>11</v>
      </c>
      <c r="AG1880">
        <v>10</v>
      </c>
      <c r="AH1880">
        <v>7</v>
      </c>
      <c r="AI1880">
        <v>5</v>
      </c>
    </row>
    <row r="1881" spans="1:35" x14ac:dyDescent="0.2">
      <c r="A1881" s="102">
        <v>4089</v>
      </c>
      <c r="B1881">
        <v>1719</v>
      </c>
      <c r="C1881" t="s">
        <v>463</v>
      </c>
      <c r="D1881" t="s">
        <v>990</v>
      </c>
      <c r="E1881">
        <v>656</v>
      </c>
      <c r="F1881">
        <v>652</v>
      </c>
      <c r="G1881">
        <v>1000</v>
      </c>
      <c r="H1881" t="s">
        <v>984</v>
      </c>
      <c r="I1881">
        <v>3046</v>
      </c>
      <c r="J1881" t="s">
        <v>521</v>
      </c>
      <c r="K1881" t="s">
        <v>1004</v>
      </c>
      <c r="L1881">
        <v>6560</v>
      </c>
      <c r="M1881">
        <v>6680</v>
      </c>
      <c r="N1881">
        <v>100</v>
      </c>
      <c r="O1881" t="s">
        <v>981</v>
      </c>
      <c r="P1881">
        <v>0.84030602537586696</v>
      </c>
      <c r="Q1881">
        <v>0.86202904831466498</v>
      </c>
      <c r="R1881">
        <v>0.105805693121287</v>
      </c>
      <c r="S1881">
        <v>3.3370768906163202E-2</v>
      </c>
      <c r="T1881">
        <v>-3.0464636712198598</v>
      </c>
      <c r="U1881">
        <v>3.0464636712198598</v>
      </c>
      <c r="V1881">
        <v>2.7948514510779701</v>
      </c>
      <c r="W1881">
        <v>-18.96</v>
      </c>
      <c r="X1881">
        <v>2.4</v>
      </c>
      <c r="Y1881">
        <v>150275</v>
      </c>
      <c r="Z1881">
        <v>7156</v>
      </c>
      <c r="AA1881">
        <v>0.46</v>
      </c>
      <c r="AB1881">
        <v>21</v>
      </c>
      <c r="AC1881">
        <v>12</v>
      </c>
      <c r="AD1881">
        <v>9</v>
      </c>
      <c r="AE1881">
        <v>57.14</v>
      </c>
      <c r="AF1881">
        <v>10</v>
      </c>
      <c r="AG1881">
        <v>10</v>
      </c>
      <c r="AH1881">
        <v>7</v>
      </c>
      <c r="AI1881">
        <v>4</v>
      </c>
    </row>
    <row r="1882" spans="1:35" x14ac:dyDescent="0.2">
      <c r="A1882" s="102">
        <v>403</v>
      </c>
      <c r="B1882">
        <v>2531</v>
      </c>
      <c r="C1882" t="s">
        <v>1005</v>
      </c>
      <c r="D1882" t="s">
        <v>1006</v>
      </c>
      <c r="E1882">
        <v>800</v>
      </c>
      <c r="F1882">
        <v>815</v>
      </c>
      <c r="G1882">
        <v>1300</v>
      </c>
      <c r="H1882" t="s">
        <v>981</v>
      </c>
      <c r="I1882">
        <v>7261</v>
      </c>
      <c r="J1882" t="s">
        <v>1262</v>
      </c>
      <c r="K1882" t="s">
        <v>996</v>
      </c>
      <c r="L1882">
        <v>612</v>
      </c>
      <c r="M1882">
        <v>603</v>
      </c>
      <c r="N1882">
        <v>1800</v>
      </c>
      <c r="O1882" t="s">
        <v>984</v>
      </c>
      <c r="P1882">
        <v>0.747272300921351</v>
      </c>
      <c r="Q1882">
        <v>0.956885147250365</v>
      </c>
      <c r="R1882">
        <v>0.20790997642093201</v>
      </c>
      <c r="S1882">
        <v>6.8433438216909295E-2</v>
      </c>
      <c r="T1882">
        <v>1.0421486650060601</v>
      </c>
      <c r="U1882">
        <v>1.0421486650060601</v>
      </c>
      <c r="V1882">
        <v>0.22387944216401401</v>
      </c>
      <c r="W1882">
        <v>10.43</v>
      </c>
      <c r="X1882">
        <v>2.44</v>
      </c>
      <c r="Y1882">
        <v>150200</v>
      </c>
      <c r="Z1882">
        <v>6008</v>
      </c>
      <c r="AA1882">
        <v>0.22</v>
      </c>
      <c r="AB1882">
        <v>25</v>
      </c>
      <c r="AC1882">
        <v>14</v>
      </c>
      <c r="AD1882">
        <v>11</v>
      </c>
      <c r="AE1882">
        <v>56</v>
      </c>
      <c r="AF1882">
        <v>9</v>
      </c>
      <c r="AG1882">
        <v>12</v>
      </c>
      <c r="AH1882">
        <v>8</v>
      </c>
      <c r="AI1882">
        <v>5</v>
      </c>
    </row>
    <row r="1883" spans="1:35" x14ac:dyDescent="0.2">
      <c r="A1883" s="102">
        <v>3292</v>
      </c>
      <c r="B1883">
        <v>2282</v>
      </c>
      <c r="C1883" t="s">
        <v>1598</v>
      </c>
      <c r="D1883" t="s">
        <v>1006</v>
      </c>
      <c r="E1883">
        <v>3665</v>
      </c>
      <c r="F1883">
        <v>3740</v>
      </c>
      <c r="G1883">
        <v>200</v>
      </c>
      <c r="H1883" t="s">
        <v>981</v>
      </c>
      <c r="I1883">
        <v>8308</v>
      </c>
      <c r="J1883" t="s">
        <v>48</v>
      </c>
      <c r="K1883" t="s">
        <v>1024</v>
      </c>
      <c r="L1883">
        <v>330.7</v>
      </c>
      <c r="M1883">
        <v>336</v>
      </c>
      <c r="N1883">
        <v>2200</v>
      </c>
      <c r="O1883" t="s">
        <v>984</v>
      </c>
      <c r="P1883">
        <v>0.88583069852512397</v>
      </c>
      <c r="Q1883">
        <v>0.88851478832266995</v>
      </c>
      <c r="R1883">
        <v>9.5857733536593194E-3</v>
      </c>
      <c r="S1883">
        <v>1.8497500874248299E-2</v>
      </c>
      <c r="T1883">
        <v>0.82317418283971</v>
      </c>
      <c r="U1883">
        <v>0.82317418283971</v>
      </c>
      <c r="V1883">
        <v>0.52741655375593799</v>
      </c>
      <c r="W1883">
        <v>3.84</v>
      </c>
      <c r="X1883">
        <v>1.18</v>
      </c>
      <c r="Y1883">
        <v>150123</v>
      </c>
      <c r="Z1883">
        <v>7506</v>
      </c>
      <c r="AA1883">
        <v>0.37</v>
      </c>
      <c r="AB1883">
        <v>20</v>
      </c>
      <c r="AC1883">
        <v>11</v>
      </c>
      <c r="AD1883">
        <v>9</v>
      </c>
      <c r="AE1883">
        <v>55</v>
      </c>
      <c r="AF1883">
        <v>12</v>
      </c>
      <c r="AG1883">
        <v>8</v>
      </c>
      <c r="AH1883">
        <v>4</v>
      </c>
      <c r="AI1883">
        <v>8</v>
      </c>
    </row>
    <row r="1884" spans="1:35" x14ac:dyDescent="0.2">
      <c r="A1884" s="102">
        <v>2543</v>
      </c>
      <c r="B1884">
        <v>4114</v>
      </c>
      <c r="C1884" t="s">
        <v>1088</v>
      </c>
      <c r="D1884" t="s">
        <v>1003</v>
      </c>
      <c r="E1884">
        <v>5540</v>
      </c>
      <c r="F1884">
        <v>5430</v>
      </c>
      <c r="G1884">
        <v>200</v>
      </c>
      <c r="H1884" t="s">
        <v>981</v>
      </c>
      <c r="I1884">
        <v>6841</v>
      </c>
      <c r="J1884" t="s">
        <v>1275</v>
      </c>
      <c r="K1884" t="s">
        <v>986</v>
      </c>
      <c r="L1884">
        <v>1402</v>
      </c>
      <c r="M1884">
        <v>1426</v>
      </c>
      <c r="N1884">
        <v>800</v>
      </c>
      <c r="O1884" t="s">
        <v>984</v>
      </c>
      <c r="P1884">
        <v>0.925916748074328</v>
      </c>
      <c r="Q1884">
        <v>0.90725650237826905</v>
      </c>
      <c r="R1884">
        <v>1.4147167961018101E-2</v>
      </c>
      <c r="S1884">
        <v>4.9101698418618299E-2</v>
      </c>
      <c r="T1884">
        <v>0.75736187835302105</v>
      </c>
      <c r="U1884">
        <v>0.75736187835302105</v>
      </c>
      <c r="V1884">
        <v>0.94324672201848503</v>
      </c>
      <c r="W1884">
        <v>6.78</v>
      </c>
      <c r="X1884">
        <v>5.05</v>
      </c>
      <c r="Y1884">
        <v>150059</v>
      </c>
      <c r="Z1884">
        <v>12505</v>
      </c>
      <c r="AA1884">
        <v>0.97</v>
      </c>
      <c r="AB1884">
        <v>12</v>
      </c>
      <c r="AC1884">
        <v>9</v>
      </c>
      <c r="AD1884">
        <v>3</v>
      </c>
      <c r="AE1884">
        <v>75</v>
      </c>
      <c r="AF1884">
        <v>10</v>
      </c>
      <c r="AG1884">
        <v>6</v>
      </c>
      <c r="AH1884">
        <v>3</v>
      </c>
      <c r="AI1884">
        <v>3</v>
      </c>
    </row>
    <row r="1885" spans="1:35" x14ac:dyDescent="0.2">
      <c r="A1885" s="102">
        <v>1873</v>
      </c>
      <c r="B1885">
        <v>4091</v>
      </c>
      <c r="C1885" t="s">
        <v>1469</v>
      </c>
      <c r="D1885" t="s">
        <v>1003</v>
      </c>
      <c r="E1885">
        <v>1787</v>
      </c>
      <c r="F1885">
        <v>1764</v>
      </c>
      <c r="G1885">
        <v>600</v>
      </c>
      <c r="H1885" t="s">
        <v>984</v>
      </c>
      <c r="I1885">
        <v>4205</v>
      </c>
      <c r="J1885" t="s">
        <v>1089</v>
      </c>
      <c r="K1885" t="s">
        <v>1003</v>
      </c>
      <c r="L1885">
        <v>932</v>
      </c>
      <c r="M1885">
        <v>932</v>
      </c>
      <c r="N1885">
        <v>1100</v>
      </c>
      <c r="O1885" t="s">
        <v>981</v>
      </c>
      <c r="P1885">
        <v>0.91004363285279199</v>
      </c>
      <c r="Q1885">
        <v>0.92334190049154496</v>
      </c>
      <c r="R1885">
        <v>3.8324195657680901E-2</v>
      </c>
      <c r="S1885">
        <v>6.0940351394451503E-2</v>
      </c>
      <c r="T1885">
        <v>-0.15959814311054399</v>
      </c>
      <c r="U1885">
        <v>0.15959814311054399</v>
      </c>
      <c r="V1885">
        <v>3.5430587305071801E-2</v>
      </c>
      <c r="W1885">
        <v>-0.88</v>
      </c>
      <c r="X1885">
        <v>3.14</v>
      </c>
      <c r="Y1885">
        <v>149926</v>
      </c>
      <c r="Z1885">
        <v>5997</v>
      </c>
      <c r="AA1885">
        <v>0.28999999999999998</v>
      </c>
      <c r="AB1885">
        <v>25</v>
      </c>
      <c r="AC1885">
        <v>15</v>
      </c>
      <c r="AD1885">
        <v>10</v>
      </c>
      <c r="AE1885">
        <v>60</v>
      </c>
      <c r="AF1885">
        <v>11</v>
      </c>
      <c r="AG1885">
        <v>8</v>
      </c>
      <c r="AH1885">
        <v>7</v>
      </c>
      <c r="AI1885">
        <v>10</v>
      </c>
    </row>
    <row r="1886" spans="1:35" x14ac:dyDescent="0.2">
      <c r="A1886" s="102">
        <v>3863</v>
      </c>
      <c r="B1886">
        <v>4188</v>
      </c>
      <c r="C1886" t="s">
        <v>1142</v>
      </c>
      <c r="D1886" t="s">
        <v>1003</v>
      </c>
      <c r="E1886">
        <v>588</v>
      </c>
      <c r="F1886">
        <v>572.4</v>
      </c>
      <c r="G1886">
        <v>1700</v>
      </c>
      <c r="H1886" t="s">
        <v>984</v>
      </c>
      <c r="I1886">
        <v>7259</v>
      </c>
      <c r="J1886" t="s">
        <v>24</v>
      </c>
      <c r="K1886" t="s">
        <v>996</v>
      </c>
      <c r="L1886">
        <v>3130</v>
      </c>
      <c r="M1886">
        <v>3220</v>
      </c>
      <c r="N1886">
        <v>300</v>
      </c>
      <c r="O1886" t="s">
        <v>981</v>
      </c>
      <c r="P1886">
        <v>0.76481679016537396</v>
      </c>
      <c r="Q1886">
        <v>0.87070116568371803</v>
      </c>
      <c r="R1886">
        <v>0.22369296725496701</v>
      </c>
      <c r="S1886" s="15">
        <v>7.5764307208398093E-2</v>
      </c>
      <c r="T1886">
        <v>-2.2802544401324898</v>
      </c>
      <c r="U1886">
        <v>2.2802544401324898</v>
      </c>
      <c r="V1886">
        <v>1.65497106979135</v>
      </c>
      <c r="W1886">
        <v>-22.46</v>
      </c>
      <c r="X1886">
        <v>0.73</v>
      </c>
      <c r="Y1886">
        <v>149925</v>
      </c>
      <c r="Z1886">
        <v>7891</v>
      </c>
      <c r="AA1886">
        <v>0.47</v>
      </c>
      <c r="AB1886">
        <v>19</v>
      </c>
      <c r="AC1886">
        <v>10</v>
      </c>
      <c r="AD1886">
        <v>9</v>
      </c>
      <c r="AE1886">
        <v>52.63</v>
      </c>
      <c r="AF1886">
        <v>11</v>
      </c>
      <c r="AG1886">
        <v>6</v>
      </c>
      <c r="AH1886">
        <v>4</v>
      </c>
      <c r="AI1886">
        <v>9</v>
      </c>
    </row>
    <row r="1887" spans="1:35" x14ac:dyDescent="0.2">
      <c r="A1887" s="102">
        <v>529</v>
      </c>
      <c r="B1887">
        <v>6592</v>
      </c>
      <c r="C1887" t="s">
        <v>1153</v>
      </c>
      <c r="D1887" t="s">
        <v>986</v>
      </c>
      <c r="E1887">
        <v>3160</v>
      </c>
      <c r="F1887">
        <v>3160</v>
      </c>
      <c r="G1887">
        <v>300</v>
      </c>
      <c r="H1887" t="s">
        <v>981</v>
      </c>
      <c r="I1887">
        <v>6925</v>
      </c>
      <c r="J1887" t="s">
        <v>1290</v>
      </c>
      <c r="K1887" t="s">
        <v>986</v>
      </c>
      <c r="L1887">
        <v>1078</v>
      </c>
      <c r="M1887">
        <v>1075</v>
      </c>
      <c r="N1887">
        <v>900</v>
      </c>
      <c r="O1887" t="s">
        <v>984</v>
      </c>
      <c r="P1887">
        <v>0.92341484455446599</v>
      </c>
      <c r="Q1887">
        <v>0.95328895361130095</v>
      </c>
      <c r="R1887">
        <v>0.25047829878659</v>
      </c>
      <c r="S1887">
        <v>2.2586910653798601E-3</v>
      </c>
      <c r="T1887">
        <v>0.52942596906438399</v>
      </c>
      <c r="U1887">
        <v>0.52942596906438399</v>
      </c>
      <c r="V1887">
        <v>0.88225215286147496</v>
      </c>
      <c r="W1887">
        <v>3.67</v>
      </c>
      <c r="X1887">
        <v>2.06</v>
      </c>
      <c r="Y1887">
        <v>149815</v>
      </c>
      <c r="Z1887">
        <v>8813</v>
      </c>
      <c r="AA1887">
        <v>0.37</v>
      </c>
      <c r="AB1887">
        <v>17</v>
      </c>
      <c r="AC1887">
        <v>12</v>
      </c>
      <c r="AD1887">
        <v>5</v>
      </c>
      <c r="AE1887">
        <v>70.59</v>
      </c>
      <c r="AF1887">
        <v>13</v>
      </c>
      <c r="AG1887">
        <v>5</v>
      </c>
      <c r="AH1887">
        <v>4</v>
      </c>
      <c r="AI1887">
        <v>8</v>
      </c>
    </row>
    <row r="1888" spans="1:35" x14ac:dyDescent="0.2">
      <c r="A1888" s="102">
        <v>2898</v>
      </c>
      <c r="B1888">
        <v>2587</v>
      </c>
      <c r="C1888" t="s">
        <v>1364</v>
      </c>
      <c r="D1888" t="s">
        <v>1006</v>
      </c>
      <c r="E1888">
        <v>4100</v>
      </c>
      <c r="F1888">
        <v>4075</v>
      </c>
      <c r="G1888">
        <v>200</v>
      </c>
      <c r="H1888" t="s">
        <v>981</v>
      </c>
      <c r="I1888">
        <v>5108</v>
      </c>
      <c r="J1888" t="s">
        <v>1647</v>
      </c>
      <c r="K1888" t="s">
        <v>1073</v>
      </c>
      <c r="L1888">
        <v>3200</v>
      </c>
      <c r="M1888">
        <v>3234</v>
      </c>
      <c r="N1888">
        <v>300</v>
      </c>
      <c r="O1888" t="s">
        <v>984</v>
      </c>
      <c r="P1888">
        <v>0.86640201215724499</v>
      </c>
      <c r="Q1888">
        <v>0.89816328780139798</v>
      </c>
      <c r="R1888">
        <v>2.6639987372891302E-2</v>
      </c>
      <c r="S1888">
        <v>8.7356850856191797E-4</v>
      </c>
      <c r="T1888">
        <v>0.98375121958817902</v>
      </c>
      <c r="U1888">
        <v>0.98375121958817902</v>
      </c>
      <c r="V1888">
        <v>1.48541423237049</v>
      </c>
      <c r="W1888">
        <v>3.25</v>
      </c>
      <c r="X1888">
        <v>19.04</v>
      </c>
      <c r="Y1888">
        <v>149745</v>
      </c>
      <c r="Z1888">
        <v>16638</v>
      </c>
      <c r="AA1888">
        <v>1.04</v>
      </c>
      <c r="AB1888">
        <v>9</v>
      </c>
      <c r="AC1888">
        <v>5</v>
      </c>
      <c r="AD1888">
        <v>4</v>
      </c>
      <c r="AE1888">
        <v>55.56</v>
      </c>
      <c r="AF1888">
        <v>14</v>
      </c>
      <c r="AG1888">
        <v>4</v>
      </c>
      <c r="AH1888">
        <v>0</v>
      </c>
      <c r="AI1888">
        <v>5</v>
      </c>
    </row>
    <row r="1889" spans="1:35" x14ac:dyDescent="0.2">
      <c r="A1889" s="102">
        <v>453</v>
      </c>
      <c r="B1889">
        <v>3087</v>
      </c>
      <c r="C1889" t="s">
        <v>1192</v>
      </c>
      <c r="D1889" t="s">
        <v>1004</v>
      </c>
      <c r="E1889">
        <v>1730</v>
      </c>
      <c r="F1889">
        <v>1732</v>
      </c>
      <c r="G1889">
        <v>600</v>
      </c>
      <c r="H1889" t="s">
        <v>981</v>
      </c>
      <c r="I1889">
        <v>8850</v>
      </c>
      <c r="J1889" t="s">
        <v>1485</v>
      </c>
      <c r="K1889" t="s">
        <v>1000</v>
      </c>
      <c r="L1889">
        <v>1977</v>
      </c>
      <c r="M1889">
        <v>2027</v>
      </c>
      <c r="N1889">
        <v>500</v>
      </c>
      <c r="O1889" t="s">
        <v>984</v>
      </c>
      <c r="P1889">
        <v>0.91910930699817195</v>
      </c>
      <c r="Q1889">
        <v>0.95544235973872604</v>
      </c>
      <c r="R1889">
        <v>0.16384464492419901</v>
      </c>
      <c r="S1889">
        <v>6.5411236658400804E-2</v>
      </c>
      <c r="T1889">
        <v>0.983647088353235</v>
      </c>
      <c r="U1889">
        <v>0.983647088353235</v>
      </c>
      <c r="V1889">
        <v>1.5150801535862299</v>
      </c>
      <c r="W1889">
        <v>4.08</v>
      </c>
      <c r="X1889">
        <v>2.54</v>
      </c>
      <c r="Y1889">
        <v>149669</v>
      </c>
      <c r="Z1889">
        <v>18709</v>
      </c>
      <c r="AA1889">
        <v>0.78</v>
      </c>
      <c r="AB1889">
        <v>8</v>
      </c>
      <c r="AC1889">
        <v>4</v>
      </c>
      <c r="AD1889">
        <v>4</v>
      </c>
      <c r="AE1889">
        <v>50</v>
      </c>
      <c r="AF1889">
        <v>14</v>
      </c>
      <c r="AG1889">
        <v>2</v>
      </c>
      <c r="AH1889">
        <v>2</v>
      </c>
      <c r="AI1889">
        <v>4</v>
      </c>
    </row>
    <row r="1890" spans="1:35" x14ac:dyDescent="0.2">
      <c r="A1890" s="102">
        <v>201</v>
      </c>
      <c r="B1890">
        <v>5803</v>
      </c>
      <c r="C1890" t="s">
        <v>23</v>
      </c>
      <c r="D1890" t="s">
        <v>994</v>
      </c>
      <c r="E1890">
        <v>302</v>
      </c>
      <c r="F1890">
        <v>296</v>
      </c>
      <c r="G1890">
        <v>3300</v>
      </c>
      <c r="H1890" t="s">
        <v>984</v>
      </c>
      <c r="I1890">
        <v>9101</v>
      </c>
      <c r="J1890" t="s">
        <v>739</v>
      </c>
      <c r="K1890" t="s">
        <v>1165</v>
      </c>
      <c r="L1890">
        <v>1392</v>
      </c>
      <c r="M1890">
        <v>1404</v>
      </c>
      <c r="N1890">
        <v>700</v>
      </c>
      <c r="O1890" t="s">
        <v>981</v>
      </c>
      <c r="P1890">
        <v>0.90380178874883199</v>
      </c>
      <c r="Q1890">
        <v>0.96470380622468499</v>
      </c>
      <c r="R1890">
        <v>5.83602805311021E-2</v>
      </c>
      <c r="S1890">
        <v>3.5389252240918801E-3</v>
      </c>
      <c r="T1890">
        <v>-1.0584167079389599</v>
      </c>
      <c r="U1890">
        <v>1.0584167079389599</v>
      </c>
      <c r="V1890">
        <v>0.43481173583978999</v>
      </c>
      <c r="W1890">
        <v>-4.87</v>
      </c>
      <c r="X1890">
        <v>0.61</v>
      </c>
      <c r="Y1890">
        <v>149593</v>
      </c>
      <c r="Z1890">
        <v>7873</v>
      </c>
      <c r="AA1890">
        <v>0.42</v>
      </c>
      <c r="AB1890">
        <v>19</v>
      </c>
      <c r="AC1890">
        <v>10</v>
      </c>
      <c r="AD1890">
        <v>9</v>
      </c>
      <c r="AE1890">
        <v>52.63</v>
      </c>
      <c r="AF1890">
        <v>12</v>
      </c>
      <c r="AG1890">
        <v>7</v>
      </c>
      <c r="AH1890">
        <v>6</v>
      </c>
      <c r="AI1890">
        <v>6</v>
      </c>
    </row>
    <row r="1891" spans="1:35" x14ac:dyDescent="0.2">
      <c r="A1891" s="102">
        <v>1637</v>
      </c>
      <c r="B1891">
        <v>3289</v>
      </c>
      <c r="C1891" t="s">
        <v>535</v>
      </c>
      <c r="D1891" t="s">
        <v>1000</v>
      </c>
      <c r="E1891">
        <v>505</v>
      </c>
      <c r="F1891">
        <v>513</v>
      </c>
      <c r="G1891">
        <v>2100</v>
      </c>
      <c r="H1891" t="s">
        <v>984</v>
      </c>
      <c r="I1891">
        <v>9412</v>
      </c>
      <c r="J1891" t="s">
        <v>470</v>
      </c>
      <c r="K1891" t="s">
        <v>983</v>
      </c>
      <c r="L1891">
        <v>416</v>
      </c>
      <c r="M1891">
        <v>410</v>
      </c>
      <c r="N1891">
        <v>2600</v>
      </c>
      <c r="O1891" t="s">
        <v>981</v>
      </c>
      <c r="P1891">
        <v>0.912856641613078</v>
      </c>
      <c r="Q1891">
        <v>0.92853602692407899</v>
      </c>
      <c r="R1891">
        <v>0.37628142792174502</v>
      </c>
      <c r="S1891">
        <v>6.5354831510497596E-4</v>
      </c>
      <c r="T1891">
        <v>-0.98636354700265005</v>
      </c>
      <c r="U1891">
        <v>0.98636354700265005</v>
      </c>
      <c r="V1891">
        <v>1.10234541188756</v>
      </c>
      <c r="W1891">
        <v>-14.06</v>
      </c>
      <c r="X1891">
        <v>1.05</v>
      </c>
      <c r="Y1891">
        <v>149234</v>
      </c>
      <c r="Z1891">
        <v>5740</v>
      </c>
      <c r="AA1891">
        <v>0.26</v>
      </c>
      <c r="AB1891">
        <v>26</v>
      </c>
      <c r="AC1891">
        <v>13</v>
      </c>
      <c r="AD1891">
        <v>13</v>
      </c>
      <c r="AE1891">
        <v>50</v>
      </c>
      <c r="AF1891">
        <v>12</v>
      </c>
      <c r="AG1891">
        <v>10</v>
      </c>
      <c r="AH1891">
        <v>7</v>
      </c>
      <c r="AI1891">
        <v>9</v>
      </c>
    </row>
    <row r="1892" spans="1:35" x14ac:dyDescent="0.2">
      <c r="A1892" s="102">
        <v>4273</v>
      </c>
      <c r="B1892">
        <v>1951</v>
      </c>
      <c r="C1892" t="s">
        <v>1298</v>
      </c>
      <c r="D1892" t="s">
        <v>990</v>
      </c>
      <c r="E1892">
        <v>2517</v>
      </c>
      <c r="F1892">
        <v>2467</v>
      </c>
      <c r="G1892">
        <v>400</v>
      </c>
      <c r="H1892" t="s">
        <v>984</v>
      </c>
      <c r="I1892">
        <v>8218</v>
      </c>
      <c r="J1892" t="s">
        <v>1100</v>
      </c>
      <c r="K1892" t="s">
        <v>1004</v>
      </c>
      <c r="L1892">
        <v>2438</v>
      </c>
      <c r="M1892">
        <v>2407</v>
      </c>
      <c r="N1892">
        <v>400</v>
      </c>
      <c r="O1892" t="s">
        <v>981</v>
      </c>
      <c r="P1892">
        <v>0.75143391744778099</v>
      </c>
      <c r="Q1892">
        <v>0.85442645956634899</v>
      </c>
      <c r="R1892">
        <v>0.270609543484369</v>
      </c>
      <c r="S1892" s="15">
        <v>2.7084077432927301E-4</v>
      </c>
      <c r="T1892">
        <v>-2.7763691398293799</v>
      </c>
      <c r="U1892">
        <v>2.7763691398293799</v>
      </c>
      <c r="V1892">
        <v>2.5588036415683799</v>
      </c>
      <c r="W1892">
        <v>-16.760000000000002</v>
      </c>
      <c r="X1892">
        <v>2.4300000000000002</v>
      </c>
      <c r="Y1892">
        <v>149213</v>
      </c>
      <c r="Z1892">
        <v>11478</v>
      </c>
      <c r="AA1892">
        <v>0.66</v>
      </c>
      <c r="AB1892">
        <v>13</v>
      </c>
      <c r="AC1892">
        <v>9</v>
      </c>
      <c r="AD1892">
        <v>4</v>
      </c>
      <c r="AE1892">
        <v>69.23</v>
      </c>
      <c r="AF1892">
        <v>14</v>
      </c>
      <c r="AG1892">
        <v>3</v>
      </c>
      <c r="AH1892">
        <v>1</v>
      </c>
      <c r="AI1892">
        <v>9</v>
      </c>
    </row>
    <row r="1893" spans="1:35" x14ac:dyDescent="0.2">
      <c r="A1893" s="102">
        <v>741</v>
      </c>
      <c r="B1893">
        <v>2433</v>
      </c>
      <c r="C1893" t="s">
        <v>1319</v>
      </c>
      <c r="D1893" t="s">
        <v>993</v>
      </c>
      <c r="E1893">
        <v>1128</v>
      </c>
      <c r="F1893">
        <v>1117</v>
      </c>
      <c r="G1893">
        <v>900</v>
      </c>
      <c r="H1893" t="s">
        <v>981</v>
      </c>
      <c r="I1893">
        <v>6269</v>
      </c>
      <c r="J1893" t="s">
        <v>1289</v>
      </c>
      <c r="K1893" t="s">
        <v>992</v>
      </c>
      <c r="L1893">
        <v>1396</v>
      </c>
      <c r="M1893">
        <v>1405</v>
      </c>
      <c r="N1893">
        <v>700</v>
      </c>
      <c r="O1893" t="s">
        <v>984</v>
      </c>
      <c r="P1893">
        <v>0.93099211601767395</v>
      </c>
      <c r="Q1893">
        <v>0.94771485205257999</v>
      </c>
      <c r="R1893">
        <v>3.81416045436953E-2</v>
      </c>
      <c r="S1893">
        <v>1.9662860775688799E-2</v>
      </c>
      <c r="T1893">
        <v>0.55816651734887701</v>
      </c>
      <c r="U1893">
        <v>0.55816651734887701</v>
      </c>
      <c r="V1893">
        <v>0.78667116545877203</v>
      </c>
      <c r="W1893">
        <v>4.96</v>
      </c>
      <c r="X1893">
        <v>2.2200000000000002</v>
      </c>
      <c r="Y1893">
        <v>149135</v>
      </c>
      <c r="Z1893">
        <v>9321</v>
      </c>
      <c r="AA1893">
        <v>0.51</v>
      </c>
      <c r="AB1893">
        <v>16</v>
      </c>
      <c r="AC1893">
        <v>11</v>
      </c>
      <c r="AD1893">
        <v>5</v>
      </c>
      <c r="AE1893">
        <v>68.75</v>
      </c>
      <c r="AF1893">
        <v>10</v>
      </c>
      <c r="AG1893">
        <v>10</v>
      </c>
      <c r="AH1893">
        <v>3</v>
      </c>
      <c r="AI1893">
        <v>3</v>
      </c>
    </row>
    <row r="1894" spans="1:35" x14ac:dyDescent="0.2">
      <c r="A1894" s="102">
        <v>853</v>
      </c>
      <c r="B1894">
        <v>4114</v>
      </c>
      <c r="C1894" t="s">
        <v>1088</v>
      </c>
      <c r="D1894" t="s">
        <v>1003</v>
      </c>
      <c r="E1894">
        <v>5540</v>
      </c>
      <c r="F1894">
        <v>5430</v>
      </c>
      <c r="G1894">
        <v>200</v>
      </c>
      <c r="H1894" t="s">
        <v>981</v>
      </c>
      <c r="I1894">
        <v>5020</v>
      </c>
      <c r="J1894" t="s">
        <v>1242</v>
      </c>
      <c r="K1894" t="s">
        <v>1185</v>
      </c>
      <c r="L1894">
        <v>384.3</v>
      </c>
      <c r="M1894">
        <v>381.1</v>
      </c>
      <c r="N1894">
        <v>2800</v>
      </c>
      <c r="O1894" t="s">
        <v>984</v>
      </c>
      <c r="P1894">
        <v>0.89445857874670998</v>
      </c>
      <c r="Q1894">
        <v>0.94467673226243798</v>
      </c>
      <c r="R1894">
        <v>7.6530881592655101E-2</v>
      </c>
      <c r="S1894" s="15">
        <v>9.9264815351625107E-3</v>
      </c>
      <c r="T1894">
        <v>1.6314604980640199</v>
      </c>
      <c r="U1894">
        <v>1.6314604980640199</v>
      </c>
      <c r="V1894">
        <v>2.0935664266414</v>
      </c>
      <c r="W1894">
        <v>5.93</v>
      </c>
      <c r="X1894">
        <v>1.74</v>
      </c>
      <c r="Y1894">
        <v>148754</v>
      </c>
      <c r="Z1894">
        <v>8750</v>
      </c>
      <c r="AA1894">
        <v>0.66</v>
      </c>
      <c r="AB1894">
        <v>17</v>
      </c>
      <c r="AC1894">
        <v>10</v>
      </c>
      <c r="AD1894">
        <v>7</v>
      </c>
      <c r="AE1894">
        <v>58.82</v>
      </c>
      <c r="AF1894">
        <v>9</v>
      </c>
      <c r="AG1894">
        <v>10</v>
      </c>
      <c r="AH1894">
        <v>6</v>
      </c>
      <c r="AI1894">
        <v>1</v>
      </c>
    </row>
    <row r="1895" spans="1:35" x14ac:dyDescent="0.2">
      <c r="A1895" s="102">
        <v>2042</v>
      </c>
      <c r="B1895">
        <v>1941</v>
      </c>
      <c r="C1895" t="s">
        <v>1269</v>
      </c>
      <c r="D1895" t="s">
        <v>990</v>
      </c>
      <c r="E1895">
        <v>2206</v>
      </c>
      <c r="F1895">
        <v>2222</v>
      </c>
      <c r="G1895">
        <v>400</v>
      </c>
      <c r="H1895" t="s">
        <v>981</v>
      </c>
      <c r="I1895">
        <v>6503</v>
      </c>
      <c r="J1895" t="s">
        <v>936</v>
      </c>
      <c r="K1895" t="s">
        <v>986</v>
      </c>
      <c r="L1895">
        <v>1310.5</v>
      </c>
      <c r="M1895">
        <v>1300</v>
      </c>
      <c r="N1895">
        <v>700</v>
      </c>
      <c r="O1895" t="s">
        <v>984</v>
      </c>
      <c r="P1895">
        <v>0.86562584372381901</v>
      </c>
      <c r="Q1895">
        <v>0.91909796681863398</v>
      </c>
      <c r="R1895">
        <v>3.0455387178308601E-2</v>
      </c>
      <c r="S1895">
        <v>6.1135282513369704E-3</v>
      </c>
      <c r="T1895">
        <v>1.0784764398408799</v>
      </c>
      <c r="U1895">
        <v>1.0784764398408799</v>
      </c>
      <c r="V1895">
        <v>0.86871160504644496</v>
      </c>
      <c r="W1895">
        <v>3.86</v>
      </c>
      <c r="X1895">
        <v>2.39</v>
      </c>
      <c r="Y1895">
        <v>148571</v>
      </c>
      <c r="Z1895">
        <v>11429</v>
      </c>
      <c r="AA1895">
        <v>0.56999999999999995</v>
      </c>
      <c r="AB1895">
        <v>13</v>
      </c>
      <c r="AC1895">
        <v>8</v>
      </c>
      <c r="AD1895">
        <v>5</v>
      </c>
      <c r="AE1895">
        <v>61.54</v>
      </c>
      <c r="AF1895">
        <v>13</v>
      </c>
      <c r="AG1895">
        <v>6</v>
      </c>
      <c r="AH1895">
        <v>2</v>
      </c>
      <c r="AI1895">
        <v>5</v>
      </c>
    </row>
    <row r="1896" spans="1:35" x14ac:dyDescent="0.2">
      <c r="A1896" s="102">
        <v>3501</v>
      </c>
      <c r="B1896">
        <v>7224</v>
      </c>
      <c r="C1896" t="s">
        <v>639</v>
      </c>
      <c r="D1896" t="s">
        <v>996</v>
      </c>
      <c r="E1896">
        <v>1051</v>
      </c>
      <c r="F1896">
        <v>1032</v>
      </c>
      <c r="G1896">
        <v>1000</v>
      </c>
      <c r="H1896" t="s">
        <v>984</v>
      </c>
      <c r="I1896">
        <v>8905</v>
      </c>
      <c r="J1896" t="s">
        <v>1193</v>
      </c>
      <c r="K1896" t="s">
        <v>1000</v>
      </c>
      <c r="L1896">
        <v>1482</v>
      </c>
      <c r="M1896">
        <v>1512</v>
      </c>
      <c r="N1896">
        <v>700</v>
      </c>
      <c r="O1896" t="s">
        <v>981</v>
      </c>
      <c r="P1896">
        <v>0.79736269672989801</v>
      </c>
      <c r="Q1896">
        <v>0.88215249199149703</v>
      </c>
      <c r="R1896">
        <v>5.3228731436320398E-2</v>
      </c>
      <c r="S1896">
        <v>2.2868401860392198E-2</v>
      </c>
      <c r="T1896">
        <v>-1.8032899160070099</v>
      </c>
      <c r="U1896">
        <v>1.8032899160070099</v>
      </c>
      <c r="V1896">
        <v>1.41886736483063</v>
      </c>
      <c r="W1896">
        <v>-16.100000000000001</v>
      </c>
      <c r="X1896">
        <v>2.4900000000000002</v>
      </c>
      <c r="Y1896">
        <v>148315</v>
      </c>
      <c r="Z1896">
        <v>7416</v>
      </c>
      <c r="AA1896">
        <v>0.36</v>
      </c>
      <c r="AB1896">
        <v>20</v>
      </c>
      <c r="AC1896">
        <v>12</v>
      </c>
      <c r="AD1896">
        <v>8</v>
      </c>
      <c r="AE1896">
        <v>60</v>
      </c>
      <c r="AF1896">
        <v>12</v>
      </c>
      <c r="AG1896">
        <v>7</v>
      </c>
      <c r="AH1896">
        <v>7</v>
      </c>
      <c r="AI1896">
        <v>6</v>
      </c>
    </row>
    <row r="1897" spans="1:35" x14ac:dyDescent="0.2">
      <c r="A1897" s="102">
        <v>2722</v>
      </c>
      <c r="B1897">
        <v>4095</v>
      </c>
      <c r="C1897" t="s">
        <v>1406</v>
      </c>
      <c r="D1897" t="s">
        <v>1003</v>
      </c>
      <c r="E1897">
        <v>1132</v>
      </c>
      <c r="F1897">
        <v>1119</v>
      </c>
      <c r="G1897">
        <v>900</v>
      </c>
      <c r="H1897" t="s">
        <v>984</v>
      </c>
      <c r="I1897">
        <v>9506</v>
      </c>
      <c r="J1897" t="s">
        <v>1025</v>
      </c>
      <c r="K1897" t="s">
        <v>1026</v>
      </c>
      <c r="L1897">
        <v>1039</v>
      </c>
      <c r="M1897">
        <v>1044</v>
      </c>
      <c r="N1897">
        <v>1000</v>
      </c>
      <c r="O1897" t="s">
        <v>981</v>
      </c>
      <c r="P1897">
        <v>0.93377640020762598</v>
      </c>
      <c r="Q1897">
        <v>0.90281039606163305</v>
      </c>
      <c r="R1897">
        <v>1.0857856634685401E-2</v>
      </c>
      <c r="S1897" s="15">
        <v>8.1491144365688698E-6</v>
      </c>
      <c r="T1897">
        <v>-0.16256114079224401</v>
      </c>
      <c r="U1897">
        <v>0.16256114079224401</v>
      </c>
      <c r="V1897">
        <v>9.4635649904097896E-3</v>
      </c>
      <c r="W1897">
        <v>-0.56999999999999995</v>
      </c>
      <c r="X1897">
        <v>3.66</v>
      </c>
      <c r="Y1897">
        <v>148234</v>
      </c>
      <c r="Z1897">
        <v>8235</v>
      </c>
      <c r="AA1897">
        <v>0.43</v>
      </c>
      <c r="AB1897">
        <v>18</v>
      </c>
      <c r="AC1897">
        <v>11</v>
      </c>
      <c r="AD1897">
        <v>7</v>
      </c>
      <c r="AE1897">
        <v>61.11</v>
      </c>
      <c r="AF1897">
        <v>12</v>
      </c>
      <c r="AG1897">
        <v>6</v>
      </c>
      <c r="AH1897">
        <v>4</v>
      </c>
      <c r="AI1897">
        <v>8</v>
      </c>
    </row>
    <row r="1898" spans="1:35" x14ac:dyDescent="0.2">
      <c r="A1898" s="102">
        <v>4165</v>
      </c>
      <c r="B1898">
        <v>7013</v>
      </c>
      <c r="C1898" t="s">
        <v>1659</v>
      </c>
      <c r="D1898" t="s">
        <v>992</v>
      </c>
      <c r="E1898">
        <v>1240</v>
      </c>
      <c r="F1898">
        <v>1231</v>
      </c>
      <c r="G1898">
        <v>800</v>
      </c>
      <c r="H1898" t="s">
        <v>984</v>
      </c>
      <c r="I1898">
        <v>7259</v>
      </c>
      <c r="J1898" t="s">
        <v>24</v>
      </c>
      <c r="K1898" t="s">
        <v>996</v>
      </c>
      <c r="L1898">
        <v>3130</v>
      </c>
      <c r="M1898">
        <v>3220</v>
      </c>
      <c r="N1898">
        <v>300</v>
      </c>
      <c r="O1898" t="s">
        <v>981</v>
      </c>
      <c r="P1898">
        <v>0.883221568212604</v>
      </c>
      <c r="Q1898">
        <v>0.85938983734750996</v>
      </c>
      <c r="R1898">
        <v>0.35613258122282199</v>
      </c>
      <c r="S1898">
        <v>9.0133139187608097E-2</v>
      </c>
      <c r="T1898">
        <v>-1.38475857466463</v>
      </c>
      <c r="U1898">
        <v>1.38475857466463</v>
      </c>
      <c r="V1898">
        <v>1.2212477363169001</v>
      </c>
      <c r="W1898">
        <v>-45.66</v>
      </c>
      <c r="X1898">
        <v>1.95</v>
      </c>
      <c r="Y1898">
        <v>148215</v>
      </c>
      <c r="Z1898">
        <v>18527</v>
      </c>
      <c r="AA1898">
        <v>0.66</v>
      </c>
      <c r="AB1898">
        <v>8</v>
      </c>
      <c r="AC1898">
        <v>4</v>
      </c>
      <c r="AD1898">
        <v>4</v>
      </c>
      <c r="AE1898">
        <v>50</v>
      </c>
      <c r="AF1898">
        <v>11</v>
      </c>
      <c r="AG1898">
        <v>4</v>
      </c>
      <c r="AH1898">
        <v>2</v>
      </c>
      <c r="AI1898">
        <v>2</v>
      </c>
    </row>
    <row r="1899" spans="1:35" x14ac:dyDescent="0.2">
      <c r="A1899" s="102">
        <v>2001</v>
      </c>
      <c r="B1899">
        <v>4091</v>
      </c>
      <c r="C1899" t="s">
        <v>1469</v>
      </c>
      <c r="D1899" t="s">
        <v>1003</v>
      </c>
      <c r="E1899">
        <v>1787</v>
      </c>
      <c r="F1899">
        <v>1764</v>
      </c>
      <c r="G1899">
        <v>500</v>
      </c>
      <c r="H1899" t="s">
        <v>984</v>
      </c>
      <c r="I1899">
        <v>4666</v>
      </c>
      <c r="J1899" t="s">
        <v>1479</v>
      </c>
      <c r="K1899" t="s">
        <v>1000</v>
      </c>
      <c r="L1899">
        <v>1891</v>
      </c>
      <c r="M1899">
        <v>1911</v>
      </c>
      <c r="N1899">
        <v>500</v>
      </c>
      <c r="O1899" t="s">
        <v>981</v>
      </c>
      <c r="P1899">
        <v>0.84848697365941494</v>
      </c>
      <c r="Q1899">
        <v>0.92020840883208499</v>
      </c>
      <c r="R1899" s="15">
        <v>0.32982477582967001</v>
      </c>
      <c r="S1899" s="15">
        <v>5.0613115259446E-2</v>
      </c>
      <c r="T1899">
        <v>-0.232913831824063</v>
      </c>
      <c r="U1899">
        <v>0.232913831824063</v>
      </c>
      <c r="V1899">
        <v>7.5315399082391599E-2</v>
      </c>
      <c r="W1899">
        <v>-2.68</v>
      </c>
      <c r="X1899">
        <v>7.69</v>
      </c>
      <c r="Y1899">
        <v>148044</v>
      </c>
      <c r="Z1899">
        <v>6168</v>
      </c>
      <c r="AA1899">
        <v>0.28999999999999998</v>
      </c>
      <c r="AB1899">
        <v>24</v>
      </c>
      <c r="AC1899">
        <v>12</v>
      </c>
      <c r="AD1899">
        <v>12</v>
      </c>
      <c r="AE1899">
        <v>50</v>
      </c>
      <c r="AF1899">
        <v>10</v>
      </c>
      <c r="AG1899">
        <v>10</v>
      </c>
      <c r="AH1899">
        <v>7</v>
      </c>
      <c r="AI1899">
        <v>7</v>
      </c>
    </row>
    <row r="1900" spans="1:35" x14ac:dyDescent="0.2">
      <c r="A1900" s="102">
        <v>394</v>
      </c>
      <c r="B1900">
        <v>6471</v>
      </c>
      <c r="C1900" t="s">
        <v>877</v>
      </c>
      <c r="D1900" t="s">
        <v>992</v>
      </c>
      <c r="E1900">
        <v>742</v>
      </c>
      <c r="F1900">
        <v>738</v>
      </c>
      <c r="G1900">
        <v>1400</v>
      </c>
      <c r="H1900" t="s">
        <v>984</v>
      </c>
      <c r="I1900">
        <v>7453</v>
      </c>
      <c r="J1900" t="s">
        <v>50</v>
      </c>
      <c r="K1900" t="s">
        <v>1004</v>
      </c>
      <c r="L1900">
        <v>1455</v>
      </c>
      <c r="M1900">
        <v>1465</v>
      </c>
      <c r="N1900">
        <v>700</v>
      </c>
      <c r="O1900" t="s">
        <v>981</v>
      </c>
      <c r="P1900">
        <v>0.93478257789250696</v>
      </c>
      <c r="Q1900">
        <v>0.95728993696957498</v>
      </c>
      <c r="R1900">
        <v>7.5797448899939304E-3</v>
      </c>
      <c r="S1900">
        <v>3.3580126572022302E-3</v>
      </c>
      <c r="T1900">
        <v>-1.18449333978605</v>
      </c>
      <c r="U1900">
        <v>1.18449333978605</v>
      </c>
      <c r="V1900">
        <v>1.0801522433733199</v>
      </c>
      <c r="W1900">
        <v>-9.74</v>
      </c>
      <c r="X1900">
        <v>0.75</v>
      </c>
      <c r="Y1900">
        <v>148025</v>
      </c>
      <c r="Z1900">
        <v>6728</v>
      </c>
      <c r="AA1900">
        <v>0.25</v>
      </c>
      <c r="AB1900">
        <v>22</v>
      </c>
      <c r="AC1900">
        <v>10</v>
      </c>
      <c r="AD1900">
        <v>12</v>
      </c>
      <c r="AE1900">
        <v>45.45</v>
      </c>
      <c r="AF1900">
        <v>9</v>
      </c>
      <c r="AG1900">
        <v>8</v>
      </c>
      <c r="AH1900">
        <v>8</v>
      </c>
      <c r="AI1900">
        <v>6</v>
      </c>
    </row>
    <row r="1901" spans="1:35" x14ac:dyDescent="0.2">
      <c r="A1901" s="102">
        <v>663</v>
      </c>
      <c r="B1901">
        <v>6134</v>
      </c>
      <c r="C1901" t="s">
        <v>1151</v>
      </c>
      <c r="D1901" t="s">
        <v>992</v>
      </c>
      <c r="E1901">
        <v>1808</v>
      </c>
      <c r="F1901">
        <v>1743</v>
      </c>
      <c r="G1901">
        <v>300</v>
      </c>
      <c r="H1901" t="s">
        <v>984</v>
      </c>
      <c r="I1901">
        <v>6981</v>
      </c>
      <c r="J1901" t="s">
        <v>1114</v>
      </c>
      <c r="K1901" t="s">
        <v>986</v>
      </c>
      <c r="L1901">
        <v>5960</v>
      </c>
      <c r="M1901">
        <v>5932</v>
      </c>
      <c r="N1901">
        <v>100</v>
      </c>
      <c r="O1901" t="s">
        <v>981</v>
      </c>
      <c r="P1901">
        <v>0.87406087703200597</v>
      </c>
      <c r="Q1901">
        <v>0.94964834941127496</v>
      </c>
      <c r="R1901">
        <v>0.18997823030375</v>
      </c>
      <c r="S1901">
        <v>4.8967461759549399E-2</v>
      </c>
      <c r="T1901">
        <v>-5.0608786619311098E-2</v>
      </c>
      <c r="U1901">
        <v>5.0608786619311098E-2</v>
      </c>
      <c r="V1901">
        <v>0.20378670009847599</v>
      </c>
      <c r="W1901">
        <v>-0.23</v>
      </c>
      <c r="X1901">
        <v>11.85</v>
      </c>
      <c r="Y1901">
        <v>147941</v>
      </c>
      <c r="Z1901">
        <v>10567</v>
      </c>
      <c r="AA1901">
        <v>0.23</v>
      </c>
      <c r="AB1901">
        <v>14</v>
      </c>
      <c r="AC1901">
        <v>8</v>
      </c>
      <c r="AD1901">
        <v>6</v>
      </c>
      <c r="AE1901">
        <v>57.14</v>
      </c>
      <c r="AF1901">
        <v>11</v>
      </c>
      <c r="AG1901">
        <v>6</v>
      </c>
      <c r="AH1901">
        <v>3</v>
      </c>
      <c r="AI1901">
        <v>5</v>
      </c>
    </row>
    <row r="1902" spans="1:35" x14ac:dyDescent="0.2">
      <c r="A1902" s="102">
        <v>1309</v>
      </c>
      <c r="B1902">
        <v>6976</v>
      </c>
      <c r="C1902" t="s">
        <v>633</v>
      </c>
      <c r="D1902" t="s">
        <v>986</v>
      </c>
      <c r="E1902">
        <v>2980</v>
      </c>
      <c r="F1902">
        <v>2893</v>
      </c>
      <c r="G1902">
        <v>300</v>
      </c>
      <c r="H1902" t="s">
        <v>981</v>
      </c>
      <c r="I1902">
        <v>8572</v>
      </c>
      <c r="J1902" t="s">
        <v>949</v>
      </c>
      <c r="K1902" t="s">
        <v>987</v>
      </c>
      <c r="L1902">
        <v>408</v>
      </c>
      <c r="M1902">
        <v>414</v>
      </c>
      <c r="N1902">
        <v>2100</v>
      </c>
      <c r="O1902" t="s">
        <v>984</v>
      </c>
      <c r="P1902">
        <v>0.80377692038492499</v>
      </c>
      <c r="Q1902">
        <v>0.93490337707691695</v>
      </c>
      <c r="R1902">
        <v>5.3383905393671001E-2</v>
      </c>
      <c r="S1902">
        <v>5.4037611828739902E-2</v>
      </c>
      <c r="T1902">
        <v>1.09001908128214</v>
      </c>
      <c r="U1902">
        <v>1.09001908128214</v>
      </c>
      <c r="V1902">
        <v>2.4981143907849899</v>
      </c>
      <c r="W1902">
        <v>5.07</v>
      </c>
      <c r="X1902">
        <v>0.17</v>
      </c>
      <c r="Y1902">
        <v>147630</v>
      </c>
      <c r="Z1902">
        <v>6710</v>
      </c>
      <c r="AA1902">
        <v>0.31</v>
      </c>
      <c r="AB1902">
        <v>22</v>
      </c>
      <c r="AC1902">
        <v>12</v>
      </c>
      <c r="AD1902">
        <v>10</v>
      </c>
      <c r="AE1902">
        <v>54.55</v>
      </c>
      <c r="AF1902">
        <v>9</v>
      </c>
      <c r="AG1902">
        <v>13</v>
      </c>
      <c r="AH1902">
        <v>7</v>
      </c>
      <c r="AI1902">
        <v>2</v>
      </c>
    </row>
    <row r="1903" spans="1:35" x14ac:dyDescent="0.2">
      <c r="A1903" s="102">
        <v>2644</v>
      </c>
      <c r="B1903">
        <v>1911</v>
      </c>
      <c r="C1903" t="s">
        <v>49</v>
      </c>
      <c r="D1903" t="s">
        <v>990</v>
      </c>
      <c r="E1903">
        <v>1217</v>
      </c>
      <c r="F1903">
        <v>1234</v>
      </c>
      <c r="G1903">
        <v>800</v>
      </c>
      <c r="H1903" t="s">
        <v>984</v>
      </c>
      <c r="I1903">
        <v>8585</v>
      </c>
      <c r="J1903" t="s">
        <v>1315</v>
      </c>
      <c r="K1903" t="s">
        <v>987</v>
      </c>
      <c r="L1903">
        <v>117</v>
      </c>
      <c r="M1903">
        <v>116</v>
      </c>
      <c r="N1903">
        <v>8500</v>
      </c>
      <c r="O1903" t="s">
        <v>981</v>
      </c>
      <c r="P1903">
        <v>0.91987892378295699</v>
      </c>
      <c r="Q1903">
        <v>0.90482940021541902</v>
      </c>
      <c r="R1903">
        <v>0.149487852276183</v>
      </c>
      <c r="S1903">
        <v>3.0884190772578601E-2</v>
      </c>
      <c r="T1903">
        <v>-0.143161760183596</v>
      </c>
      <c r="U1903">
        <v>0.143161760183596</v>
      </c>
      <c r="V1903">
        <v>0.56364601307896001</v>
      </c>
      <c r="W1903">
        <v>-1.06</v>
      </c>
      <c r="X1903">
        <v>0.12</v>
      </c>
      <c r="Y1903">
        <v>147513</v>
      </c>
      <c r="Z1903">
        <v>5901</v>
      </c>
      <c r="AA1903">
        <v>0.28000000000000003</v>
      </c>
      <c r="AB1903">
        <v>25</v>
      </c>
      <c r="AC1903">
        <v>14</v>
      </c>
      <c r="AD1903">
        <v>11</v>
      </c>
      <c r="AE1903">
        <v>56</v>
      </c>
      <c r="AF1903">
        <v>11</v>
      </c>
      <c r="AG1903">
        <v>9</v>
      </c>
      <c r="AH1903">
        <v>8</v>
      </c>
      <c r="AI1903">
        <v>8</v>
      </c>
    </row>
    <row r="1904" spans="1:35" x14ac:dyDescent="0.2">
      <c r="A1904" s="102">
        <v>2310</v>
      </c>
      <c r="B1904">
        <v>4114</v>
      </c>
      <c r="C1904" t="s">
        <v>1088</v>
      </c>
      <c r="D1904" t="s">
        <v>1003</v>
      </c>
      <c r="E1904">
        <v>5540</v>
      </c>
      <c r="F1904">
        <v>5430</v>
      </c>
      <c r="G1904">
        <v>200</v>
      </c>
      <c r="H1904" t="s">
        <v>981</v>
      </c>
      <c r="I1904">
        <v>8316</v>
      </c>
      <c r="J1904" t="s">
        <v>1145</v>
      </c>
      <c r="K1904" t="s">
        <v>1024</v>
      </c>
      <c r="L1904">
        <v>2802</v>
      </c>
      <c r="M1904">
        <v>2805.5</v>
      </c>
      <c r="N1904">
        <v>400</v>
      </c>
      <c r="O1904" t="s">
        <v>984</v>
      </c>
      <c r="P1904">
        <v>0.86374976785246704</v>
      </c>
      <c r="Q1904">
        <v>0.91272883609813305</v>
      </c>
      <c r="R1904">
        <v>2.2933577855819599E-2</v>
      </c>
      <c r="S1904">
        <v>9.5969827769600904E-2</v>
      </c>
      <c r="T1904">
        <v>1.60430090750119</v>
      </c>
      <c r="U1904">
        <v>1.60430090750119</v>
      </c>
      <c r="V1904">
        <v>2.3531013657042599</v>
      </c>
      <c r="W1904">
        <v>9.66</v>
      </c>
      <c r="X1904">
        <v>3.33</v>
      </c>
      <c r="Y1904">
        <v>147127</v>
      </c>
      <c r="Z1904">
        <v>29425</v>
      </c>
      <c r="AA1904">
        <v>1.42</v>
      </c>
      <c r="AB1904">
        <v>5</v>
      </c>
      <c r="AC1904">
        <v>4</v>
      </c>
      <c r="AD1904">
        <v>1</v>
      </c>
      <c r="AE1904">
        <v>80</v>
      </c>
      <c r="AF1904">
        <v>15</v>
      </c>
      <c r="AG1904">
        <v>2</v>
      </c>
      <c r="AH1904">
        <v>0</v>
      </c>
      <c r="AI1904">
        <v>3</v>
      </c>
    </row>
    <row r="1905" spans="1:35" x14ac:dyDescent="0.2">
      <c r="A1905" s="102">
        <v>754</v>
      </c>
      <c r="B1905">
        <v>6371</v>
      </c>
      <c r="C1905" t="s">
        <v>1094</v>
      </c>
      <c r="D1905" t="s">
        <v>992</v>
      </c>
      <c r="E1905">
        <v>2515</v>
      </c>
      <c r="F1905">
        <v>2499</v>
      </c>
      <c r="G1905">
        <v>400</v>
      </c>
      <c r="H1905" t="s">
        <v>984</v>
      </c>
      <c r="I1905">
        <v>9678</v>
      </c>
      <c r="J1905" t="s">
        <v>1632</v>
      </c>
      <c r="K1905" t="s">
        <v>993</v>
      </c>
      <c r="L1905">
        <v>2121</v>
      </c>
      <c r="M1905">
        <v>2133</v>
      </c>
      <c r="N1905">
        <v>500</v>
      </c>
      <c r="O1905" t="s">
        <v>981</v>
      </c>
      <c r="P1905">
        <v>0.95428670861318399</v>
      </c>
      <c r="Q1905">
        <v>0.94716636734045401</v>
      </c>
      <c r="R1905">
        <v>0.240328942120517</v>
      </c>
      <c r="S1905">
        <v>2.6601347504160901E-2</v>
      </c>
      <c r="T1905">
        <v>-0.55957649697344403</v>
      </c>
      <c r="U1905">
        <v>0.55957649697344403</v>
      </c>
      <c r="V1905">
        <v>0.18679953132914701</v>
      </c>
      <c r="W1905">
        <v>-2.33</v>
      </c>
      <c r="X1905">
        <v>6.69</v>
      </c>
      <c r="Y1905">
        <v>147112</v>
      </c>
      <c r="Z1905">
        <v>29422</v>
      </c>
      <c r="AA1905">
        <v>1.67</v>
      </c>
      <c r="AB1905">
        <v>5</v>
      </c>
      <c r="AC1905">
        <v>4</v>
      </c>
      <c r="AD1905">
        <v>1</v>
      </c>
      <c r="AE1905">
        <v>80</v>
      </c>
      <c r="AF1905">
        <v>11</v>
      </c>
      <c r="AG1905">
        <v>2</v>
      </c>
      <c r="AH1905">
        <v>0</v>
      </c>
      <c r="AI1905">
        <v>3</v>
      </c>
    </row>
    <row r="1906" spans="1:35" x14ac:dyDescent="0.2">
      <c r="A1906" s="102">
        <v>4218</v>
      </c>
      <c r="B1906">
        <v>4919</v>
      </c>
      <c r="C1906" t="s">
        <v>579</v>
      </c>
      <c r="D1906" t="s">
        <v>1003</v>
      </c>
      <c r="E1906">
        <v>4960</v>
      </c>
      <c r="F1906">
        <v>5070</v>
      </c>
      <c r="G1906">
        <v>200</v>
      </c>
      <c r="H1906" t="s">
        <v>981</v>
      </c>
      <c r="I1906">
        <v>5802</v>
      </c>
      <c r="J1906" t="s">
        <v>1150</v>
      </c>
      <c r="K1906" t="s">
        <v>994</v>
      </c>
      <c r="L1906">
        <v>1092.5</v>
      </c>
      <c r="M1906">
        <v>1091.5</v>
      </c>
      <c r="N1906">
        <v>900</v>
      </c>
      <c r="O1906" t="s">
        <v>984</v>
      </c>
      <c r="P1906">
        <v>0.76145930706783704</v>
      </c>
      <c r="Q1906">
        <v>0.85717915576162096</v>
      </c>
      <c r="R1906">
        <v>0.247178986442433</v>
      </c>
      <c r="S1906">
        <v>5.7842991244967E-3</v>
      </c>
      <c r="T1906">
        <v>0.50418010006823899</v>
      </c>
      <c r="U1906">
        <v>0.50418010006823899</v>
      </c>
      <c r="V1906">
        <v>0.27766202506055099</v>
      </c>
      <c r="W1906">
        <v>4.12</v>
      </c>
      <c r="X1906">
        <v>3.12</v>
      </c>
      <c r="Y1906">
        <v>147063</v>
      </c>
      <c r="Z1906">
        <v>7353</v>
      </c>
      <c r="AA1906">
        <v>0.47</v>
      </c>
      <c r="AB1906">
        <v>20</v>
      </c>
      <c r="AC1906">
        <v>10</v>
      </c>
      <c r="AD1906">
        <v>10</v>
      </c>
      <c r="AE1906">
        <v>50</v>
      </c>
      <c r="AF1906">
        <v>10</v>
      </c>
      <c r="AG1906">
        <v>9</v>
      </c>
      <c r="AH1906">
        <v>5</v>
      </c>
      <c r="AI1906">
        <v>6</v>
      </c>
    </row>
    <row r="1907" spans="1:35" x14ac:dyDescent="0.2">
      <c r="A1907" s="102">
        <v>3550</v>
      </c>
      <c r="B1907">
        <v>4183</v>
      </c>
      <c r="C1907" t="s">
        <v>1122</v>
      </c>
      <c r="D1907" t="s">
        <v>1003</v>
      </c>
      <c r="E1907">
        <v>1879</v>
      </c>
      <c r="F1907">
        <v>1889</v>
      </c>
      <c r="G1907">
        <v>500</v>
      </c>
      <c r="H1907" t="s">
        <v>984</v>
      </c>
      <c r="I1907">
        <v>9613</v>
      </c>
      <c r="J1907" t="s">
        <v>1296</v>
      </c>
      <c r="K1907" t="s">
        <v>983</v>
      </c>
      <c r="L1907">
        <v>1114</v>
      </c>
      <c r="M1907">
        <v>1119</v>
      </c>
      <c r="N1907">
        <v>800</v>
      </c>
      <c r="O1907" t="s">
        <v>981</v>
      </c>
      <c r="P1907">
        <v>0.86263812565511699</v>
      </c>
      <c r="Q1907">
        <v>0.88085889809408102</v>
      </c>
      <c r="R1907">
        <v>0.17347931503986</v>
      </c>
      <c r="S1907">
        <v>3.7069151459612003E-2</v>
      </c>
      <c r="T1907">
        <v>-1.0019614690566201</v>
      </c>
      <c r="U1907">
        <v>1.0019614690566201</v>
      </c>
      <c r="V1907">
        <v>0.98046670034597705</v>
      </c>
      <c r="W1907">
        <v>-8.7799999999999994</v>
      </c>
      <c r="X1907">
        <v>5.22</v>
      </c>
      <c r="Y1907">
        <v>146964</v>
      </c>
      <c r="Z1907">
        <v>9185</v>
      </c>
      <c r="AA1907">
        <v>0.51</v>
      </c>
      <c r="AB1907">
        <v>16</v>
      </c>
      <c r="AC1907">
        <v>8</v>
      </c>
      <c r="AD1907">
        <v>8</v>
      </c>
      <c r="AE1907">
        <v>50</v>
      </c>
      <c r="AF1907">
        <v>9</v>
      </c>
      <c r="AG1907">
        <v>8</v>
      </c>
      <c r="AH1907">
        <v>6</v>
      </c>
      <c r="AI1907">
        <v>2</v>
      </c>
    </row>
    <row r="1908" spans="1:35" x14ac:dyDescent="0.2">
      <c r="A1908" s="102">
        <v>3851</v>
      </c>
      <c r="B1908">
        <v>2587</v>
      </c>
      <c r="C1908" t="s">
        <v>1364</v>
      </c>
      <c r="D1908" t="s">
        <v>1006</v>
      </c>
      <c r="E1908">
        <v>4100</v>
      </c>
      <c r="F1908">
        <v>4075</v>
      </c>
      <c r="G1908">
        <v>200</v>
      </c>
      <c r="H1908" t="s">
        <v>984</v>
      </c>
      <c r="I1908">
        <v>5711</v>
      </c>
      <c r="J1908" t="s">
        <v>1398</v>
      </c>
      <c r="K1908" t="s">
        <v>994</v>
      </c>
      <c r="L1908">
        <v>2248</v>
      </c>
      <c r="M1908">
        <v>2268</v>
      </c>
      <c r="N1908">
        <v>400</v>
      </c>
      <c r="O1908" t="s">
        <v>981</v>
      </c>
      <c r="P1908">
        <v>0.87726397637521003</v>
      </c>
      <c r="Q1908">
        <v>0.87121018753551305</v>
      </c>
      <c r="R1908">
        <v>4.1542364426001201E-3</v>
      </c>
      <c r="S1908">
        <v>1.3573933187679399E-3</v>
      </c>
      <c r="T1908">
        <v>-0.151460464893064</v>
      </c>
      <c r="U1908">
        <v>0.151460464893064</v>
      </c>
      <c r="V1908">
        <v>0.12454276473927001</v>
      </c>
      <c r="W1908">
        <v>-1.0900000000000001</v>
      </c>
      <c r="X1908">
        <v>11.31</v>
      </c>
      <c r="Y1908">
        <v>146817</v>
      </c>
      <c r="Z1908">
        <v>20974</v>
      </c>
      <c r="AA1908">
        <v>1.19</v>
      </c>
      <c r="AB1908">
        <v>7</v>
      </c>
      <c r="AC1908">
        <v>4</v>
      </c>
      <c r="AD1908">
        <v>3</v>
      </c>
      <c r="AE1908">
        <v>57.14</v>
      </c>
      <c r="AF1908">
        <v>13</v>
      </c>
      <c r="AG1908">
        <v>2</v>
      </c>
      <c r="AH1908">
        <v>1</v>
      </c>
      <c r="AI1908">
        <v>4</v>
      </c>
    </row>
    <row r="1909" spans="1:35" x14ac:dyDescent="0.2">
      <c r="A1909" s="102">
        <v>2830</v>
      </c>
      <c r="B1909">
        <v>1941</v>
      </c>
      <c r="C1909" t="s">
        <v>1269</v>
      </c>
      <c r="D1909" t="s">
        <v>990</v>
      </c>
      <c r="E1909">
        <v>2206</v>
      </c>
      <c r="F1909">
        <v>2222</v>
      </c>
      <c r="G1909">
        <v>400</v>
      </c>
      <c r="H1909" t="s">
        <v>981</v>
      </c>
      <c r="I1909">
        <v>9142</v>
      </c>
      <c r="J1909" t="s">
        <v>741</v>
      </c>
      <c r="K1909" t="s">
        <v>1065</v>
      </c>
      <c r="L1909">
        <v>2927</v>
      </c>
      <c r="M1909">
        <v>2948</v>
      </c>
      <c r="N1909">
        <v>300</v>
      </c>
      <c r="O1909" t="s">
        <v>984</v>
      </c>
      <c r="P1909">
        <v>0.82102167355420397</v>
      </c>
      <c r="Q1909">
        <v>0.90011272341133097</v>
      </c>
      <c r="R1909">
        <v>7.1307021161364198E-2</v>
      </c>
      <c r="S1909">
        <v>1.69704028859234E-2</v>
      </c>
      <c r="T1909">
        <v>1.7038316924370001</v>
      </c>
      <c r="U1909">
        <v>1.7038316924370001</v>
      </c>
      <c r="V1909">
        <v>1.86210686288328</v>
      </c>
      <c r="W1909">
        <v>6.02</v>
      </c>
      <c r="X1909">
        <v>0.5</v>
      </c>
      <c r="Y1909">
        <v>146809</v>
      </c>
      <c r="Z1909">
        <v>10486</v>
      </c>
      <c r="AA1909">
        <v>0.47</v>
      </c>
      <c r="AB1909">
        <v>14</v>
      </c>
      <c r="AC1909">
        <v>7</v>
      </c>
      <c r="AD1909">
        <v>7</v>
      </c>
      <c r="AE1909">
        <v>50</v>
      </c>
      <c r="AF1909">
        <v>14</v>
      </c>
      <c r="AG1909">
        <v>5</v>
      </c>
      <c r="AH1909">
        <v>2</v>
      </c>
      <c r="AI1909">
        <v>7</v>
      </c>
    </row>
    <row r="1910" spans="1:35" x14ac:dyDescent="0.2">
      <c r="A1910" s="102">
        <v>913</v>
      </c>
      <c r="B1910">
        <v>4188</v>
      </c>
      <c r="C1910" t="s">
        <v>1142</v>
      </c>
      <c r="D1910" t="s">
        <v>1003</v>
      </c>
      <c r="E1910">
        <v>588</v>
      </c>
      <c r="F1910">
        <v>572.4</v>
      </c>
      <c r="G1910">
        <v>1900</v>
      </c>
      <c r="H1910" t="s">
        <v>984</v>
      </c>
      <c r="I1910">
        <v>6472</v>
      </c>
      <c r="J1910" t="s">
        <v>59</v>
      </c>
      <c r="K1910" t="s">
        <v>992</v>
      </c>
      <c r="L1910">
        <v>204</v>
      </c>
      <c r="M1910">
        <v>200</v>
      </c>
      <c r="N1910">
        <v>5400</v>
      </c>
      <c r="O1910" t="s">
        <v>981</v>
      </c>
      <c r="P1910">
        <v>0.90935170206943905</v>
      </c>
      <c r="Q1910">
        <v>0.94286044010718095</v>
      </c>
      <c r="R1910">
        <v>0.24144501099593099</v>
      </c>
      <c r="S1910">
        <v>7.2075692863934199E-2</v>
      </c>
      <c r="T1910">
        <v>-0.54119430464692597</v>
      </c>
      <c r="U1910">
        <v>0.54119430464692597</v>
      </c>
      <c r="V1910">
        <v>0.36088256883694197</v>
      </c>
      <c r="W1910">
        <v>-6.18</v>
      </c>
      <c r="X1910">
        <v>0.7</v>
      </c>
      <c r="Y1910">
        <v>146592</v>
      </c>
      <c r="Z1910">
        <v>7715</v>
      </c>
      <c r="AA1910">
        <v>0.35</v>
      </c>
      <c r="AB1910">
        <v>19</v>
      </c>
      <c r="AC1910">
        <v>12</v>
      </c>
      <c r="AD1910">
        <v>7</v>
      </c>
      <c r="AE1910">
        <v>63.16</v>
      </c>
      <c r="AF1910">
        <v>12</v>
      </c>
      <c r="AG1910">
        <v>7</v>
      </c>
      <c r="AH1910">
        <v>6</v>
      </c>
      <c r="AI1910">
        <v>6</v>
      </c>
    </row>
    <row r="1911" spans="1:35" x14ac:dyDescent="0.2">
      <c r="A1911" s="102">
        <v>3914</v>
      </c>
      <c r="B1911">
        <v>7270</v>
      </c>
      <c r="C1911" t="s">
        <v>1634</v>
      </c>
      <c r="D1911" t="s">
        <v>996</v>
      </c>
      <c r="E1911">
        <v>2121</v>
      </c>
      <c r="F1911">
        <v>2157.5</v>
      </c>
      <c r="G1911">
        <v>500</v>
      </c>
      <c r="H1911" t="s">
        <v>981</v>
      </c>
      <c r="I1911">
        <v>9513</v>
      </c>
      <c r="J1911" t="s">
        <v>1138</v>
      </c>
      <c r="K1911" t="s">
        <v>1026</v>
      </c>
      <c r="L1911">
        <v>1903</v>
      </c>
      <c r="M1911">
        <v>1886</v>
      </c>
      <c r="N1911">
        <v>600</v>
      </c>
      <c r="O1911" t="s">
        <v>984</v>
      </c>
      <c r="P1911">
        <v>0.78772542948475399</v>
      </c>
      <c r="Q1911">
        <v>0.86881227280154205</v>
      </c>
      <c r="R1911">
        <v>0.38869461272955402</v>
      </c>
      <c r="S1911">
        <v>9.3198708121127793E-2</v>
      </c>
      <c r="T1911">
        <v>1.1972528182181901</v>
      </c>
      <c r="U1911">
        <v>1.1972528182181901</v>
      </c>
      <c r="V1911">
        <v>0.78051745918621895</v>
      </c>
      <c r="W1911">
        <v>8.85</v>
      </c>
      <c r="X1911">
        <v>4.9000000000000004</v>
      </c>
      <c r="Y1911">
        <v>146314</v>
      </c>
      <c r="Z1911">
        <v>11255</v>
      </c>
      <c r="AA1911">
        <v>0.47</v>
      </c>
      <c r="AB1911">
        <v>13</v>
      </c>
      <c r="AC1911">
        <v>8</v>
      </c>
      <c r="AD1911">
        <v>5</v>
      </c>
      <c r="AE1911">
        <v>61.54</v>
      </c>
      <c r="AF1911">
        <v>11</v>
      </c>
      <c r="AG1911">
        <v>6</v>
      </c>
      <c r="AH1911">
        <v>4</v>
      </c>
      <c r="AI1911">
        <v>3</v>
      </c>
    </row>
    <row r="1912" spans="1:35" x14ac:dyDescent="0.2">
      <c r="A1912" s="102">
        <v>635</v>
      </c>
      <c r="B1912">
        <v>4553</v>
      </c>
      <c r="C1912" t="s">
        <v>935</v>
      </c>
      <c r="D1912" t="s">
        <v>1001</v>
      </c>
      <c r="E1912">
        <v>2116</v>
      </c>
      <c r="F1912">
        <v>2180</v>
      </c>
      <c r="G1912">
        <v>500</v>
      </c>
      <c r="H1912" t="s">
        <v>981</v>
      </c>
      <c r="I1912">
        <v>7327</v>
      </c>
      <c r="J1912" t="s">
        <v>1172</v>
      </c>
      <c r="K1912" t="s">
        <v>1024</v>
      </c>
      <c r="L1912">
        <v>2143</v>
      </c>
      <c r="M1912">
        <v>2117</v>
      </c>
      <c r="N1912">
        <v>500</v>
      </c>
      <c r="O1912" t="s">
        <v>984</v>
      </c>
      <c r="P1912">
        <v>0.87798456138190595</v>
      </c>
      <c r="Q1912">
        <v>0.95039053984604305</v>
      </c>
      <c r="R1912">
        <v>0.279346323522002</v>
      </c>
      <c r="S1912">
        <v>1.55764358997512E-2</v>
      </c>
      <c r="T1912">
        <v>1.23081811571307</v>
      </c>
      <c r="U1912">
        <v>1.23081811571307</v>
      </c>
      <c r="V1912">
        <v>0.34810996162407698</v>
      </c>
      <c r="W1912">
        <v>4.87</v>
      </c>
      <c r="X1912">
        <v>2.89</v>
      </c>
      <c r="Y1912">
        <v>146220</v>
      </c>
      <c r="Z1912">
        <v>20889</v>
      </c>
      <c r="AA1912">
        <v>1.1100000000000001</v>
      </c>
      <c r="AB1912">
        <v>7</v>
      </c>
      <c r="AC1912">
        <v>5</v>
      </c>
      <c r="AD1912">
        <v>2</v>
      </c>
      <c r="AE1912">
        <v>71.430000000000007</v>
      </c>
      <c r="AF1912">
        <v>12</v>
      </c>
      <c r="AG1912">
        <v>3</v>
      </c>
      <c r="AH1912">
        <v>1</v>
      </c>
      <c r="AI1912">
        <v>3</v>
      </c>
    </row>
    <row r="1913" spans="1:35" x14ac:dyDescent="0.2">
      <c r="A1913" s="102">
        <v>3919</v>
      </c>
      <c r="B1913">
        <v>3382</v>
      </c>
      <c r="C1913" t="s">
        <v>1648</v>
      </c>
      <c r="D1913" t="s">
        <v>1004</v>
      </c>
      <c r="E1913">
        <v>3480</v>
      </c>
      <c r="F1913">
        <v>3567</v>
      </c>
      <c r="G1913">
        <v>300</v>
      </c>
      <c r="H1913" t="s">
        <v>984</v>
      </c>
      <c r="I1913">
        <v>6460</v>
      </c>
      <c r="J1913" t="s">
        <v>1200</v>
      </c>
      <c r="K1913" t="s">
        <v>992</v>
      </c>
      <c r="L1913">
        <v>1374</v>
      </c>
      <c r="M1913">
        <v>1376</v>
      </c>
      <c r="N1913">
        <v>800</v>
      </c>
      <c r="O1913" t="s">
        <v>981</v>
      </c>
      <c r="P1913">
        <v>0.76835095632911499</v>
      </c>
      <c r="Q1913">
        <v>0.868676147116068</v>
      </c>
      <c r="R1913">
        <v>0.31102626828428298</v>
      </c>
      <c r="S1913">
        <v>3.1063127364425098E-3</v>
      </c>
      <c r="T1913">
        <v>-0.76733567470028197</v>
      </c>
      <c r="U1913">
        <v>0.76733567470028197</v>
      </c>
      <c r="V1913">
        <v>1.3901698019650901</v>
      </c>
      <c r="W1913">
        <v>-3.84</v>
      </c>
      <c r="X1913">
        <v>2.87</v>
      </c>
      <c r="Y1913">
        <v>146208</v>
      </c>
      <c r="Z1913">
        <v>8600</v>
      </c>
      <c r="AA1913">
        <v>0.61</v>
      </c>
      <c r="AB1913">
        <v>17</v>
      </c>
      <c r="AC1913">
        <v>10</v>
      </c>
      <c r="AD1913">
        <v>7</v>
      </c>
      <c r="AE1913">
        <v>58.82</v>
      </c>
      <c r="AF1913">
        <v>10</v>
      </c>
      <c r="AG1913">
        <v>8</v>
      </c>
      <c r="AH1913">
        <v>3</v>
      </c>
      <c r="AI1913">
        <v>6</v>
      </c>
    </row>
    <row r="1914" spans="1:35" x14ac:dyDescent="0.2">
      <c r="A1914" s="102">
        <v>2420</v>
      </c>
      <c r="B1914">
        <v>6395</v>
      </c>
      <c r="C1914" t="s">
        <v>1095</v>
      </c>
      <c r="D1914" t="s">
        <v>992</v>
      </c>
      <c r="E1914">
        <v>794</v>
      </c>
      <c r="F1914">
        <v>793</v>
      </c>
      <c r="G1914">
        <v>1300</v>
      </c>
      <c r="H1914" t="s">
        <v>981</v>
      </c>
      <c r="I1914">
        <v>8308</v>
      </c>
      <c r="J1914" t="s">
        <v>48</v>
      </c>
      <c r="K1914" t="s">
        <v>1024</v>
      </c>
      <c r="L1914">
        <v>330.7</v>
      </c>
      <c r="M1914">
        <v>336</v>
      </c>
      <c r="N1914">
        <v>3100</v>
      </c>
      <c r="O1914" t="s">
        <v>984</v>
      </c>
      <c r="P1914">
        <v>0.91960781703383898</v>
      </c>
      <c r="Q1914">
        <v>0.91011000237723205</v>
      </c>
      <c r="R1914">
        <v>0.32478350106225201</v>
      </c>
      <c r="S1914">
        <v>6.1976886015423699E-2</v>
      </c>
      <c r="T1914">
        <v>0.57769588303463304</v>
      </c>
      <c r="U1914">
        <v>0.57769588303463304</v>
      </c>
      <c r="V1914">
        <v>0.49816073507608999</v>
      </c>
      <c r="W1914">
        <v>2.73</v>
      </c>
      <c r="X1914">
        <v>1.04</v>
      </c>
      <c r="Y1914">
        <v>146057</v>
      </c>
      <c r="Z1914">
        <v>8592</v>
      </c>
      <c r="AA1914">
        <v>0.42</v>
      </c>
      <c r="AB1914">
        <v>17</v>
      </c>
      <c r="AC1914">
        <v>10</v>
      </c>
      <c r="AD1914">
        <v>7</v>
      </c>
      <c r="AE1914">
        <v>58.82</v>
      </c>
      <c r="AF1914">
        <v>12</v>
      </c>
      <c r="AG1914">
        <v>5</v>
      </c>
      <c r="AH1914">
        <v>5</v>
      </c>
      <c r="AI1914">
        <v>7</v>
      </c>
    </row>
    <row r="1915" spans="1:35" x14ac:dyDescent="0.2">
      <c r="A1915" s="102">
        <v>147</v>
      </c>
      <c r="B1915">
        <v>3087</v>
      </c>
      <c r="C1915" t="s">
        <v>1192</v>
      </c>
      <c r="D1915" t="s">
        <v>1004</v>
      </c>
      <c r="E1915">
        <v>1730</v>
      </c>
      <c r="F1915">
        <v>1732</v>
      </c>
      <c r="G1915">
        <v>600</v>
      </c>
      <c r="H1915" t="s">
        <v>981</v>
      </c>
      <c r="I1915">
        <v>8308</v>
      </c>
      <c r="J1915" t="s">
        <v>48</v>
      </c>
      <c r="K1915" t="s">
        <v>1024</v>
      </c>
      <c r="L1915">
        <v>330.7</v>
      </c>
      <c r="M1915">
        <v>336</v>
      </c>
      <c r="N1915">
        <v>3100</v>
      </c>
      <c r="O1915" t="s">
        <v>984</v>
      </c>
      <c r="P1915">
        <v>0.91592935474907999</v>
      </c>
      <c r="Q1915">
        <v>0.96722865334289898</v>
      </c>
      <c r="R1915">
        <v>5.0618784572380199E-2</v>
      </c>
      <c r="S1915">
        <v>2.7227941991088901E-3</v>
      </c>
      <c r="T1915">
        <v>1.1332810244921701</v>
      </c>
      <c r="U1915">
        <v>1.1332810244921701</v>
      </c>
      <c r="V1915">
        <v>1.2473103451952099</v>
      </c>
      <c r="W1915">
        <v>5.75</v>
      </c>
      <c r="X1915">
        <v>0.23</v>
      </c>
      <c r="Y1915">
        <v>145846</v>
      </c>
      <c r="Z1915">
        <v>6629</v>
      </c>
      <c r="AA1915">
        <v>0.32</v>
      </c>
      <c r="AB1915">
        <v>22</v>
      </c>
      <c r="AC1915">
        <v>11</v>
      </c>
      <c r="AD1915">
        <v>11</v>
      </c>
      <c r="AE1915">
        <v>50</v>
      </c>
      <c r="AF1915">
        <v>11</v>
      </c>
      <c r="AG1915">
        <v>10</v>
      </c>
      <c r="AH1915">
        <v>6</v>
      </c>
      <c r="AI1915">
        <v>6</v>
      </c>
    </row>
    <row r="1916" spans="1:35" x14ac:dyDescent="0.2">
      <c r="A1916" s="102">
        <v>4298</v>
      </c>
      <c r="B1916">
        <v>5020</v>
      </c>
      <c r="C1916" t="s">
        <v>1242</v>
      </c>
      <c r="D1916" t="s">
        <v>1185</v>
      </c>
      <c r="E1916">
        <v>384.3</v>
      </c>
      <c r="F1916">
        <v>381.1</v>
      </c>
      <c r="G1916">
        <v>2800</v>
      </c>
      <c r="H1916" t="s">
        <v>984</v>
      </c>
      <c r="I1916">
        <v>5423</v>
      </c>
      <c r="J1916" t="s">
        <v>1556</v>
      </c>
      <c r="K1916" t="s">
        <v>1022</v>
      </c>
      <c r="L1916">
        <v>707</v>
      </c>
      <c r="M1916">
        <v>700</v>
      </c>
      <c r="N1916">
        <v>1500</v>
      </c>
      <c r="O1916" t="s">
        <v>981</v>
      </c>
      <c r="P1916" s="15">
        <v>0.66711187146712203</v>
      </c>
      <c r="Q1916">
        <v>0.85348149134666895</v>
      </c>
      <c r="R1916">
        <v>0.34922971893930099</v>
      </c>
      <c r="S1916">
        <v>8.9037112923431902E-2</v>
      </c>
      <c r="T1916">
        <v>-0.67126852659566905</v>
      </c>
      <c r="U1916">
        <v>0.67126852659566905</v>
      </c>
      <c r="V1916">
        <v>1.0815627913641701</v>
      </c>
      <c r="W1916">
        <v>-4.18</v>
      </c>
      <c r="X1916">
        <v>1.63</v>
      </c>
      <c r="Y1916">
        <v>145650</v>
      </c>
      <c r="Z1916">
        <v>5826</v>
      </c>
      <c r="AA1916">
        <v>0.25</v>
      </c>
      <c r="AB1916">
        <v>25</v>
      </c>
      <c r="AC1916">
        <v>14</v>
      </c>
      <c r="AD1916">
        <v>11</v>
      </c>
      <c r="AE1916">
        <v>56</v>
      </c>
      <c r="AF1916">
        <v>10</v>
      </c>
      <c r="AG1916">
        <v>11</v>
      </c>
      <c r="AH1916">
        <v>7</v>
      </c>
      <c r="AI1916">
        <v>7</v>
      </c>
    </row>
    <row r="1917" spans="1:35" x14ac:dyDescent="0.2">
      <c r="A1917" s="102">
        <v>2778</v>
      </c>
      <c r="B1917">
        <v>1941</v>
      </c>
      <c r="C1917" t="s">
        <v>1269</v>
      </c>
      <c r="D1917" t="s">
        <v>990</v>
      </c>
      <c r="E1917">
        <v>2206</v>
      </c>
      <c r="F1917">
        <v>2222</v>
      </c>
      <c r="G1917">
        <v>400</v>
      </c>
      <c r="H1917" t="s">
        <v>981</v>
      </c>
      <c r="I1917">
        <v>5333</v>
      </c>
      <c r="J1917" t="s">
        <v>233</v>
      </c>
      <c r="K1917" t="s">
        <v>980</v>
      </c>
      <c r="L1917">
        <v>1381</v>
      </c>
      <c r="M1917">
        <v>1365</v>
      </c>
      <c r="N1917">
        <v>700</v>
      </c>
      <c r="O1917" t="s">
        <v>984</v>
      </c>
      <c r="P1917">
        <v>0.81979477878288198</v>
      </c>
      <c r="Q1917">
        <v>0.901296700024248</v>
      </c>
      <c r="R1917">
        <v>3.5115163359404802E-2</v>
      </c>
      <c r="S1917">
        <v>1.7962634917303901E-2</v>
      </c>
      <c r="T1917">
        <v>0.93224570914115401</v>
      </c>
      <c r="U1917">
        <v>0.93224570914115401</v>
      </c>
      <c r="V1917">
        <v>0.82103886989842301</v>
      </c>
      <c r="W1917">
        <v>8.3000000000000007</v>
      </c>
      <c r="X1917">
        <v>7.5</v>
      </c>
      <c r="Y1917">
        <v>145587</v>
      </c>
      <c r="Z1917">
        <v>9099</v>
      </c>
      <c r="AA1917">
        <v>0.52</v>
      </c>
      <c r="AB1917">
        <v>16</v>
      </c>
      <c r="AC1917">
        <v>10</v>
      </c>
      <c r="AD1917">
        <v>6</v>
      </c>
      <c r="AE1917">
        <v>62.5</v>
      </c>
      <c r="AF1917">
        <v>12</v>
      </c>
      <c r="AG1917">
        <v>6</v>
      </c>
      <c r="AH1917">
        <v>3</v>
      </c>
      <c r="AI1917">
        <v>7</v>
      </c>
    </row>
    <row r="1918" spans="1:35" x14ac:dyDescent="0.2">
      <c r="A1918" s="102">
        <v>704</v>
      </c>
      <c r="B1918">
        <v>6201</v>
      </c>
      <c r="C1918" t="s">
        <v>1259</v>
      </c>
      <c r="D1918" t="s">
        <v>996</v>
      </c>
      <c r="E1918">
        <v>5150</v>
      </c>
      <c r="F1918">
        <v>5200</v>
      </c>
      <c r="G1918">
        <v>200</v>
      </c>
      <c r="H1918" t="s">
        <v>981</v>
      </c>
      <c r="I1918">
        <v>8306</v>
      </c>
      <c r="J1918" t="s">
        <v>1123</v>
      </c>
      <c r="K1918" t="s">
        <v>1024</v>
      </c>
      <c r="L1918">
        <v>409</v>
      </c>
      <c r="M1918">
        <v>407.4</v>
      </c>
      <c r="N1918">
        <v>2600</v>
      </c>
      <c r="O1918" t="s">
        <v>984</v>
      </c>
      <c r="P1918">
        <v>0.88855732603357795</v>
      </c>
      <c r="Q1918">
        <v>0.94855821134014795</v>
      </c>
      <c r="R1918">
        <v>0.44937890875293601</v>
      </c>
      <c r="S1918">
        <v>1.8693288309031501E-2</v>
      </c>
      <c r="T1918">
        <v>1.27503592741762</v>
      </c>
      <c r="U1918">
        <v>1.27503592741762</v>
      </c>
      <c r="V1918">
        <v>1.2945729910451</v>
      </c>
      <c r="W1918">
        <v>7.8</v>
      </c>
      <c r="X1918">
        <v>1.85</v>
      </c>
      <c r="Y1918">
        <v>145217</v>
      </c>
      <c r="Z1918">
        <v>6915</v>
      </c>
      <c r="AA1918">
        <v>0.51</v>
      </c>
      <c r="AB1918">
        <v>21</v>
      </c>
      <c r="AC1918">
        <v>12</v>
      </c>
      <c r="AD1918">
        <v>9</v>
      </c>
      <c r="AE1918">
        <v>57.14</v>
      </c>
      <c r="AF1918">
        <v>14</v>
      </c>
      <c r="AG1918">
        <v>5</v>
      </c>
      <c r="AH1918">
        <v>0</v>
      </c>
      <c r="AI1918">
        <v>16</v>
      </c>
    </row>
    <row r="1919" spans="1:35" x14ac:dyDescent="0.2">
      <c r="A1919" s="102">
        <v>3853</v>
      </c>
      <c r="B1919">
        <v>3382</v>
      </c>
      <c r="C1919" t="s">
        <v>1648</v>
      </c>
      <c r="D1919" t="s">
        <v>1004</v>
      </c>
      <c r="E1919">
        <v>3480</v>
      </c>
      <c r="F1919">
        <v>3567</v>
      </c>
      <c r="G1919">
        <v>200</v>
      </c>
      <c r="H1919" t="s">
        <v>984</v>
      </c>
      <c r="I1919">
        <v>4516</v>
      </c>
      <c r="J1919" t="s">
        <v>1311</v>
      </c>
      <c r="K1919" t="s">
        <v>1001</v>
      </c>
      <c r="L1919">
        <v>7770</v>
      </c>
      <c r="M1919">
        <v>8020</v>
      </c>
      <c r="N1919">
        <v>100</v>
      </c>
      <c r="O1919" t="s">
        <v>981</v>
      </c>
      <c r="P1919">
        <v>0.67242878453973698</v>
      </c>
      <c r="Q1919">
        <v>0.87112721680014804</v>
      </c>
      <c r="R1919" s="15">
        <v>9.02423481966938E-2</v>
      </c>
      <c r="S1919" s="15">
        <v>3.8744433646752002E-3</v>
      </c>
      <c r="T1919">
        <v>-0.53074350695691297</v>
      </c>
      <c r="U1919">
        <v>0.53074350695691297</v>
      </c>
      <c r="V1919">
        <v>5.9260012270186603E-2</v>
      </c>
      <c r="W1919">
        <v>-3.15</v>
      </c>
      <c r="X1919">
        <v>11.05</v>
      </c>
      <c r="Y1919">
        <v>145147</v>
      </c>
      <c r="Z1919">
        <v>36287</v>
      </c>
      <c r="AA1919">
        <v>2.19</v>
      </c>
      <c r="AB1919">
        <v>4</v>
      </c>
      <c r="AC1919">
        <v>3</v>
      </c>
      <c r="AD1919">
        <v>1</v>
      </c>
      <c r="AE1919">
        <v>75</v>
      </c>
      <c r="AF1919">
        <v>12</v>
      </c>
      <c r="AG1919">
        <v>3</v>
      </c>
      <c r="AH1919">
        <v>1</v>
      </c>
      <c r="AI1919">
        <v>0</v>
      </c>
    </row>
    <row r="1920" spans="1:35" x14ac:dyDescent="0.2">
      <c r="A1920" s="102">
        <v>3989</v>
      </c>
      <c r="B1920">
        <v>4521</v>
      </c>
      <c r="C1920" t="s">
        <v>568</v>
      </c>
      <c r="D1920" t="s">
        <v>1001</v>
      </c>
      <c r="E1920">
        <v>5600</v>
      </c>
      <c r="F1920">
        <v>5660</v>
      </c>
      <c r="G1920">
        <v>100</v>
      </c>
      <c r="H1920" t="s">
        <v>981</v>
      </c>
      <c r="I1920">
        <v>9746</v>
      </c>
      <c r="J1920" t="s">
        <v>1132</v>
      </c>
      <c r="K1920" t="s">
        <v>983</v>
      </c>
      <c r="L1920">
        <v>5000</v>
      </c>
      <c r="M1920">
        <v>5030</v>
      </c>
      <c r="N1920">
        <v>100</v>
      </c>
      <c r="O1920" t="s">
        <v>984</v>
      </c>
      <c r="P1920">
        <v>0.833470104464752</v>
      </c>
      <c r="Q1920">
        <v>0.86643832675217802</v>
      </c>
      <c r="R1920">
        <v>0.171543788868844</v>
      </c>
      <c r="S1920" s="15">
        <v>2.2075177592935698E-3</v>
      </c>
      <c r="T1920">
        <v>0.39285276146218201</v>
      </c>
      <c r="U1920">
        <v>0.39285276146218201</v>
      </c>
      <c r="V1920">
        <v>5.6458371499305597E-2</v>
      </c>
      <c r="W1920">
        <v>2.0699999999999998</v>
      </c>
      <c r="X1920">
        <v>11.13</v>
      </c>
      <c r="Y1920">
        <v>144874</v>
      </c>
      <c r="Z1920">
        <v>24146</v>
      </c>
      <c r="AA1920">
        <v>1.39</v>
      </c>
      <c r="AB1920">
        <v>6</v>
      </c>
      <c r="AC1920">
        <v>5</v>
      </c>
      <c r="AD1920">
        <v>1</v>
      </c>
      <c r="AE1920">
        <v>83.33</v>
      </c>
      <c r="AF1920">
        <v>6</v>
      </c>
      <c r="AG1920">
        <v>4</v>
      </c>
      <c r="AH1920">
        <v>1</v>
      </c>
      <c r="AI1920">
        <v>1</v>
      </c>
    </row>
    <row r="1921" spans="1:35" x14ac:dyDescent="0.2">
      <c r="A1921" s="102">
        <v>3027</v>
      </c>
      <c r="B1921">
        <v>2587</v>
      </c>
      <c r="C1921" t="s">
        <v>1364</v>
      </c>
      <c r="D1921" t="s">
        <v>1006</v>
      </c>
      <c r="E1921">
        <v>4100</v>
      </c>
      <c r="F1921">
        <v>4075</v>
      </c>
      <c r="G1921">
        <v>200</v>
      </c>
      <c r="H1921" t="s">
        <v>984</v>
      </c>
      <c r="I1921">
        <v>5232</v>
      </c>
      <c r="J1921" t="s">
        <v>1606</v>
      </c>
      <c r="K1921" t="s">
        <v>980</v>
      </c>
      <c r="L1921">
        <v>3620</v>
      </c>
      <c r="M1921">
        <v>3640</v>
      </c>
      <c r="N1921">
        <v>200</v>
      </c>
      <c r="O1921" t="s">
        <v>981</v>
      </c>
      <c r="P1921">
        <v>0.73013126677684503</v>
      </c>
      <c r="Q1921">
        <v>0.89502035987077999</v>
      </c>
      <c r="R1921">
        <v>7.64266278379747E-2</v>
      </c>
      <c r="S1921">
        <v>1.57643461814938E-3</v>
      </c>
      <c r="T1921">
        <v>-0.39217128811443802</v>
      </c>
      <c r="U1921">
        <v>0.39217128811443802</v>
      </c>
      <c r="V1921">
        <v>7.824751318256E-2</v>
      </c>
      <c r="W1921">
        <v>-2.77</v>
      </c>
      <c r="X1921">
        <v>10.67</v>
      </c>
      <c r="Y1921">
        <v>144810</v>
      </c>
      <c r="Z1921">
        <v>16090</v>
      </c>
      <c r="AA1921">
        <v>0.92</v>
      </c>
      <c r="AB1921">
        <v>9</v>
      </c>
      <c r="AC1921">
        <v>5</v>
      </c>
      <c r="AD1921">
        <v>4</v>
      </c>
      <c r="AE1921">
        <v>55.56</v>
      </c>
      <c r="AF1921">
        <v>9</v>
      </c>
      <c r="AG1921">
        <v>5</v>
      </c>
      <c r="AH1921">
        <v>4</v>
      </c>
      <c r="AI1921">
        <v>0</v>
      </c>
    </row>
    <row r="1922" spans="1:35" x14ac:dyDescent="0.2">
      <c r="A1922" s="102">
        <v>2140</v>
      </c>
      <c r="B1922">
        <v>5301</v>
      </c>
      <c r="C1922" t="s">
        <v>588</v>
      </c>
      <c r="D1922" t="s">
        <v>980</v>
      </c>
      <c r="E1922">
        <v>887</v>
      </c>
      <c r="F1922">
        <v>881</v>
      </c>
      <c r="G1922">
        <v>1200</v>
      </c>
      <c r="H1922" t="s">
        <v>981</v>
      </c>
      <c r="I1922">
        <v>7012</v>
      </c>
      <c r="J1922" t="s">
        <v>1148</v>
      </c>
      <c r="K1922" t="s">
        <v>996</v>
      </c>
      <c r="L1922">
        <v>1509</v>
      </c>
      <c r="M1922">
        <v>1511</v>
      </c>
      <c r="N1922">
        <v>700</v>
      </c>
      <c r="O1922" t="s">
        <v>984</v>
      </c>
      <c r="P1922">
        <v>0.728777352979879</v>
      </c>
      <c r="Q1922">
        <v>0.91700425709137501</v>
      </c>
      <c r="R1922" s="15">
        <v>0.11043893625741</v>
      </c>
      <c r="S1922">
        <v>2.7238861344789202E-4</v>
      </c>
      <c r="T1922">
        <v>0.76359371290217504</v>
      </c>
      <c r="U1922">
        <v>0.76359371290217504</v>
      </c>
      <c r="V1922">
        <v>0.87926552771321598</v>
      </c>
      <c r="W1922">
        <v>8.3800000000000008</v>
      </c>
      <c r="X1922">
        <v>0.05</v>
      </c>
      <c r="Y1922">
        <v>144786</v>
      </c>
      <c r="Z1922">
        <v>5569</v>
      </c>
      <c r="AA1922">
        <v>0.27</v>
      </c>
      <c r="AB1922">
        <v>26</v>
      </c>
      <c r="AC1922">
        <v>14</v>
      </c>
      <c r="AD1922">
        <v>12</v>
      </c>
      <c r="AE1922">
        <v>53.85</v>
      </c>
      <c r="AF1922">
        <v>7</v>
      </c>
      <c r="AG1922">
        <v>14</v>
      </c>
      <c r="AH1922">
        <v>10</v>
      </c>
      <c r="AI1922">
        <v>2</v>
      </c>
    </row>
    <row r="1923" spans="1:35" x14ac:dyDescent="0.2">
      <c r="A1923" s="102">
        <v>2730</v>
      </c>
      <c r="B1923">
        <v>1941</v>
      </c>
      <c r="C1923" t="s">
        <v>1269</v>
      </c>
      <c r="D1923" t="s">
        <v>990</v>
      </c>
      <c r="E1923">
        <v>2206</v>
      </c>
      <c r="F1923">
        <v>2222</v>
      </c>
      <c r="G1923">
        <v>500</v>
      </c>
      <c r="H1923" t="s">
        <v>981</v>
      </c>
      <c r="I1923">
        <v>6201</v>
      </c>
      <c r="J1923" t="s">
        <v>1259</v>
      </c>
      <c r="K1923" t="s">
        <v>996</v>
      </c>
      <c r="L1923">
        <v>5150</v>
      </c>
      <c r="M1923">
        <v>5200</v>
      </c>
      <c r="N1923">
        <v>200</v>
      </c>
      <c r="O1923" t="s">
        <v>984</v>
      </c>
      <c r="P1923">
        <v>0.84638928851125395</v>
      </c>
      <c r="Q1923">
        <v>0.90257688386139701</v>
      </c>
      <c r="R1923">
        <v>8.0633466680469404E-2</v>
      </c>
      <c r="S1923">
        <v>2.2441929713145601E-2</v>
      </c>
      <c r="T1923">
        <v>0.74461424517205599</v>
      </c>
      <c r="U1923">
        <v>0.74461424517205599</v>
      </c>
      <c r="V1923">
        <v>0.79004496525805901</v>
      </c>
      <c r="W1923">
        <v>3.32</v>
      </c>
      <c r="X1923">
        <v>6.83</v>
      </c>
      <c r="Y1923">
        <v>144753</v>
      </c>
      <c r="Z1923">
        <v>48251</v>
      </c>
      <c r="AA1923">
        <v>3.16</v>
      </c>
      <c r="AB1923">
        <v>3</v>
      </c>
      <c r="AC1923">
        <v>3</v>
      </c>
      <c r="AD1923">
        <v>0</v>
      </c>
      <c r="AE1923">
        <v>100</v>
      </c>
      <c r="AF1923">
        <v>12</v>
      </c>
      <c r="AG1923">
        <v>2</v>
      </c>
      <c r="AH1923">
        <v>0</v>
      </c>
      <c r="AI1923">
        <v>1</v>
      </c>
    </row>
    <row r="1924" spans="1:35" x14ac:dyDescent="0.2">
      <c r="A1924" s="102">
        <v>4063</v>
      </c>
      <c r="B1924">
        <v>1721</v>
      </c>
      <c r="C1924" t="s">
        <v>1394</v>
      </c>
      <c r="D1924" t="s">
        <v>990</v>
      </c>
      <c r="E1924">
        <v>3020</v>
      </c>
      <c r="F1924">
        <v>3045</v>
      </c>
      <c r="G1924">
        <v>400</v>
      </c>
      <c r="H1924" t="s">
        <v>981</v>
      </c>
      <c r="I1924">
        <v>2331</v>
      </c>
      <c r="J1924" t="s">
        <v>1083</v>
      </c>
      <c r="K1924" t="s">
        <v>993</v>
      </c>
      <c r="L1924">
        <v>5420</v>
      </c>
      <c r="M1924">
        <v>5480</v>
      </c>
      <c r="N1924">
        <v>200</v>
      </c>
      <c r="O1924" t="s">
        <v>984</v>
      </c>
      <c r="P1924">
        <v>0.77088566559150296</v>
      </c>
      <c r="Q1924">
        <v>0.86300178566739305</v>
      </c>
      <c r="R1924">
        <v>0.30875834815002201</v>
      </c>
      <c r="S1924">
        <v>1.0785470052793599E-2</v>
      </c>
      <c r="T1924">
        <v>0.79766363599802703</v>
      </c>
      <c r="U1924">
        <v>0.79766363599802703</v>
      </c>
      <c r="V1924">
        <v>0.91202821549178803</v>
      </c>
      <c r="W1924">
        <v>3.62</v>
      </c>
      <c r="X1924">
        <v>11.13</v>
      </c>
      <c r="Y1924">
        <v>144639</v>
      </c>
      <c r="Z1924">
        <v>11126</v>
      </c>
      <c r="AA1924">
        <v>0.65</v>
      </c>
      <c r="AB1924">
        <v>13</v>
      </c>
      <c r="AC1924">
        <v>7</v>
      </c>
      <c r="AD1924">
        <v>6</v>
      </c>
      <c r="AE1924">
        <v>53.85</v>
      </c>
      <c r="AF1924">
        <v>13</v>
      </c>
      <c r="AG1924">
        <v>4</v>
      </c>
      <c r="AH1924">
        <v>1</v>
      </c>
      <c r="AI1924">
        <v>8</v>
      </c>
    </row>
    <row r="1925" spans="1:35" x14ac:dyDescent="0.2">
      <c r="A1925" s="102">
        <v>2846</v>
      </c>
      <c r="B1925">
        <v>3405</v>
      </c>
      <c r="C1925" t="s">
        <v>1397</v>
      </c>
      <c r="D1925" t="s">
        <v>1003</v>
      </c>
      <c r="E1925">
        <v>1061</v>
      </c>
      <c r="F1925">
        <v>1047</v>
      </c>
      <c r="G1925">
        <v>900</v>
      </c>
      <c r="H1925" t="s">
        <v>981</v>
      </c>
      <c r="I1925">
        <v>7013</v>
      </c>
      <c r="J1925" t="s">
        <v>1659</v>
      </c>
      <c r="K1925" t="s">
        <v>992</v>
      </c>
      <c r="L1925">
        <v>1240</v>
      </c>
      <c r="M1925">
        <v>1231</v>
      </c>
      <c r="N1925">
        <v>800</v>
      </c>
      <c r="O1925" t="s">
        <v>984</v>
      </c>
      <c r="P1925">
        <v>0.77570891225830596</v>
      </c>
      <c r="Q1925">
        <v>0.89960676766603198</v>
      </c>
      <c r="R1925" s="15">
        <v>0.13425995890988199</v>
      </c>
      <c r="S1925">
        <v>1.8131436769841799E-2</v>
      </c>
      <c r="T1925">
        <v>0.91757869447038398</v>
      </c>
      <c r="U1925">
        <v>0.91757869447038398</v>
      </c>
      <c r="V1925">
        <v>0.86369914131429104</v>
      </c>
      <c r="W1925">
        <v>18.77</v>
      </c>
      <c r="X1925">
        <v>4.32</v>
      </c>
      <c r="Y1925">
        <v>144607</v>
      </c>
      <c r="Z1925">
        <v>8034</v>
      </c>
      <c r="AA1925">
        <v>0.36</v>
      </c>
      <c r="AB1925">
        <v>18</v>
      </c>
      <c r="AC1925">
        <v>11</v>
      </c>
      <c r="AD1925">
        <v>7</v>
      </c>
      <c r="AE1925">
        <v>61.11</v>
      </c>
      <c r="AF1925">
        <v>9</v>
      </c>
      <c r="AG1925">
        <v>8</v>
      </c>
      <c r="AH1925">
        <v>5</v>
      </c>
      <c r="AI1925">
        <v>5</v>
      </c>
    </row>
    <row r="1926" spans="1:35" x14ac:dyDescent="0.2">
      <c r="A1926" s="102">
        <v>3950</v>
      </c>
      <c r="B1926">
        <v>1881</v>
      </c>
      <c r="C1926" t="s">
        <v>484</v>
      </c>
      <c r="D1926" t="s">
        <v>990</v>
      </c>
      <c r="E1926">
        <v>2483</v>
      </c>
      <c r="F1926">
        <v>2490</v>
      </c>
      <c r="G1926">
        <v>400</v>
      </c>
      <c r="H1926" t="s">
        <v>984</v>
      </c>
      <c r="I1926">
        <v>4689</v>
      </c>
      <c r="J1926" t="s">
        <v>1108</v>
      </c>
      <c r="K1926" t="s">
        <v>983</v>
      </c>
      <c r="L1926">
        <v>433</v>
      </c>
      <c r="M1926">
        <v>430</v>
      </c>
      <c r="N1926">
        <v>2300</v>
      </c>
      <c r="O1926" t="s">
        <v>981</v>
      </c>
      <c r="P1926">
        <v>0.74601554297992001</v>
      </c>
      <c r="Q1926">
        <v>0.86764089185065296</v>
      </c>
      <c r="R1926">
        <v>0.22048884616846801</v>
      </c>
      <c r="S1926">
        <v>1.9715149340858999E-2</v>
      </c>
      <c r="T1926">
        <v>-0.89715939767545405</v>
      </c>
      <c r="U1926">
        <v>0.89715939767545405</v>
      </c>
      <c r="V1926">
        <v>1.18830684571267</v>
      </c>
      <c r="W1926">
        <v>-6.84</v>
      </c>
      <c r="X1926">
        <v>0.7</v>
      </c>
      <c r="Y1926">
        <v>144594</v>
      </c>
      <c r="Z1926">
        <v>6885</v>
      </c>
      <c r="AA1926">
        <v>0.39</v>
      </c>
      <c r="AB1926">
        <v>21</v>
      </c>
      <c r="AC1926">
        <v>11</v>
      </c>
      <c r="AD1926">
        <v>10</v>
      </c>
      <c r="AE1926">
        <v>52.38</v>
      </c>
      <c r="AF1926">
        <v>10</v>
      </c>
      <c r="AG1926">
        <v>9</v>
      </c>
      <c r="AH1926">
        <v>7</v>
      </c>
      <c r="AI1926">
        <v>5</v>
      </c>
    </row>
    <row r="1927" spans="1:35" x14ac:dyDescent="0.2">
      <c r="A1927" s="102">
        <v>1227</v>
      </c>
      <c r="B1927">
        <v>5803</v>
      </c>
      <c r="C1927" t="s">
        <v>23</v>
      </c>
      <c r="D1927" t="s">
        <v>994</v>
      </c>
      <c r="E1927">
        <v>302</v>
      </c>
      <c r="F1927">
        <v>296</v>
      </c>
      <c r="G1927">
        <v>3600</v>
      </c>
      <c r="H1927" t="s">
        <v>984</v>
      </c>
      <c r="I1927">
        <v>9107</v>
      </c>
      <c r="J1927" t="s">
        <v>1164</v>
      </c>
      <c r="K1927" t="s">
        <v>1165</v>
      </c>
      <c r="L1927">
        <v>1017</v>
      </c>
      <c r="M1927">
        <v>1061</v>
      </c>
      <c r="N1927">
        <v>1000</v>
      </c>
      <c r="O1927" t="s">
        <v>981</v>
      </c>
      <c r="P1927">
        <v>0.85684522862207402</v>
      </c>
      <c r="Q1927">
        <v>0.93636502807063604</v>
      </c>
      <c r="R1927">
        <v>0.36190450260249901</v>
      </c>
      <c r="S1927">
        <v>8.8405196102704295E-2</v>
      </c>
      <c r="T1927">
        <v>-0.57821890533939002</v>
      </c>
      <c r="U1927">
        <v>0.57821890533939002</v>
      </c>
      <c r="V1927">
        <v>6.5071633222923295E-2</v>
      </c>
      <c r="W1927">
        <v>-7.46</v>
      </c>
      <c r="X1927">
        <v>0.43</v>
      </c>
      <c r="Y1927">
        <v>144590</v>
      </c>
      <c r="Z1927">
        <v>5355</v>
      </c>
      <c r="AA1927">
        <v>0.37</v>
      </c>
      <c r="AB1927">
        <v>27</v>
      </c>
      <c r="AC1927">
        <v>17</v>
      </c>
      <c r="AD1927">
        <v>10</v>
      </c>
      <c r="AE1927">
        <v>62.96</v>
      </c>
      <c r="AF1927">
        <v>9</v>
      </c>
      <c r="AG1927">
        <v>15</v>
      </c>
      <c r="AH1927">
        <v>9</v>
      </c>
      <c r="AI1927">
        <v>3</v>
      </c>
    </row>
    <row r="1928" spans="1:35" x14ac:dyDescent="0.2">
      <c r="A1928" s="102">
        <v>1384</v>
      </c>
      <c r="B1928">
        <v>7267</v>
      </c>
      <c r="C1928" t="s">
        <v>57</v>
      </c>
      <c r="D1928" t="s">
        <v>996</v>
      </c>
      <c r="E1928">
        <v>2470</v>
      </c>
      <c r="F1928">
        <v>2487.5</v>
      </c>
      <c r="G1928">
        <v>400</v>
      </c>
      <c r="H1928" t="s">
        <v>981</v>
      </c>
      <c r="I1928">
        <v>7272</v>
      </c>
      <c r="J1928" t="s">
        <v>1133</v>
      </c>
      <c r="K1928" t="s">
        <v>996</v>
      </c>
      <c r="L1928">
        <v>1376</v>
      </c>
      <c r="M1928">
        <v>1365</v>
      </c>
      <c r="N1928">
        <v>700</v>
      </c>
      <c r="O1928" t="s">
        <v>984</v>
      </c>
      <c r="P1928">
        <v>0.95600412124810796</v>
      </c>
      <c r="Q1928">
        <v>0.93336963556802</v>
      </c>
      <c r="R1928">
        <v>1.58465650018558E-2</v>
      </c>
      <c r="S1928">
        <v>2.17171400841151E-2</v>
      </c>
      <c r="T1928">
        <v>0.58009304612701595</v>
      </c>
      <c r="U1928">
        <v>0.58009304612701595</v>
      </c>
      <c r="V1928">
        <v>0.44822487724071097</v>
      </c>
      <c r="W1928">
        <v>6.01</v>
      </c>
      <c r="X1928">
        <v>3.97</v>
      </c>
      <c r="Y1928">
        <v>144494</v>
      </c>
      <c r="Z1928">
        <v>14449</v>
      </c>
      <c r="AA1928">
        <v>0.77</v>
      </c>
      <c r="AB1928">
        <v>10</v>
      </c>
      <c r="AC1928">
        <v>7</v>
      </c>
      <c r="AD1928">
        <v>3</v>
      </c>
      <c r="AE1928">
        <v>70</v>
      </c>
      <c r="AF1928">
        <v>15</v>
      </c>
      <c r="AG1928">
        <v>3</v>
      </c>
      <c r="AH1928">
        <v>2</v>
      </c>
      <c r="AI1928">
        <v>5</v>
      </c>
    </row>
    <row r="1929" spans="1:35" x14ac:dyDescent="0.2">
      <c r="A1929" s="102">
        <v>468</v>
      </c>
      <c r="B1929">
        <v>6301</v>
      </c>
      <c r="C1929" t="s">
        <v>52</v>
      </c>
      <c r="D1929" t="s">
        <v>992</v>
      </c>
      <c r="E1929">
        <v>2030</v>
      </c>
      <c r="F1929">
        <v>2033.5</v>
      </c>
      <c r="G1929">
        <v>400</v>
      </c>
      <c r="H1929" t="s">
        <v>981</v>
      </c>
      <c r="I1929">
        <v>8316</v>
      </c>
      <c r="J1929" t="s">
        <v>1145</v>
      </c>
      <c r="K1929" t="s">
        <v>1024</v>
      </c>
      <c r="L1929">
        <v>2802</v>
      </c>
      <c r="M1929">
        <v>2805.5</v>
      </c>
      <c r="N1929">
        <v>300</v>
      </c>
      <c r="O1929" t="s">
        <v>984</v>
      </c>
      <c r="P1929">
        <v>0.81802348475259501</v>
      </c>
      <c r="Q1929">
        <v>0.95509725890640695</v>
      </c>
      <c r="R1929">
        <v>0.40093638904297402</v>
      </c>
      <c r="S1929">
        <v>4.2851897663205102E-2</v>
      </c>
      <c r="T1929">
        <v>1.4224203852233801</v>
      </c>
      <c r="U1929">
        <v>1.4224203852233801</v>
      </c>
      <c r="V1929">
        <v>2.0892164125373101</v>
      </c>
      <c r="W1929">
        <v>8.8800000000000008</v>
      </c>
      <c r="X1929">
        <v>3.36</v>
      </c>
      <c r="Y1929">
        <v>144426</v>
      </c>
      <c r="Z1929">
        <v>20632</v>
      </c>
      <c r="AA1929">
        <v>1.1399999999999999</v>
      </c>
      <c r="AB1929">
        <v>7</v>
      </c>
      <c r="AC1929">
        <v>4</v>
      </c>
      <c r="AD1929">
        <v>3</v>
      </c>
      <c r="AE1929">
        <v>57.14</v>
      </c>
      <c r="AF1929">
        <v>13</v>
      </c>
      <c r="AG1929">
        <v>4</v>
      </c>
      <c r="AH1929">
        <v>0</v>
      </c>
      <c r="AI1929">
        <v>3</v>
      </c>
    </row>
    <row r="1930" spans="1:35" x14ac:dyDescent="0.2">
      <c r="A1930" s="102">
        <v>1775</v>
      </c>
      <c r="B1930">
        <v>5020</v>
      </c>
      <c r="C1930" t="s">
        <v>1242</v>
      </c>
      <c r="D1930" t="s">
        <v>1185</v>
      </c>
      <c r="E1930">
        <v>384.3</v>
      </c>
      <c r="F1930">
        <v>381.1</v>
      </c>
      <c r="G1930">
        <v>2600</v>
      </c>
      <c r="H1930" t="s">
        <v>984</v>
      </c>
      <c r="I1930">
        <v>8136</v>
      </c>
      <c r="J1930" t="s">
        <v>1053</v>
      </c>
      <c r="K1930" t="s">
        <v>988</v>
      </c>
      <c r="L1930">
        <v>1665</v>
      </c>
      <c r="M1930">
        <v>1673</v>
      </c>
      <c r="N1930">
        <v>600</v>
      </c>
      <c r="O1930" t="s">
        <v>981</v>
      </c>
      <c r="P1930">
        <v>0.82273571774944898</v>
      </c>
      <c r="Q1930">
        <v>0.92518444206391903</v>
      </c>
      <c r="R1930">
        <v>0.47727123291760098</v>
      </c>
      <c r="S1930" s="15">
        <v>1.3211061545865099E-2</v>
      </c>
      <c r="T1930">
        <v>-0.93103233774159599</v>
      </c>
      <c r="U1930">
        <v>0.93103233774159599</v>
      </c>
      <c r="V1930">
        <v>0.961318540635552</v>
      </c>
      <c r="W1930">
        <v>-7.56</v>
      </c>
      <c r="X1930">
        <v>1.29</v>
      </c>
      <c r="Y1930">
        <v>144067</v>
      </c>
      <c r="Z1930">
        <v>8004</v>
      </c>
      <c r="AA1930">
        <v>0.33</v>
      </c>
      <c r="AB1930">
        <v>18</v>
      </c>
      <c r="AC1930">
        <v>10</v>
      </c>
      <c r="AD1930">
        <v>8</v>
      </c>
      <c r="AE1930">
        <v>55.56</v>
      </c>
      <c r="AF1930">
        <v>9</v>
      </c>
      <c r="AG1930">
        <v>10</v>
      </c>
      <c r="AH1930">
        <v>7</v>
      </c>
      <c r="AI1930">
        <v>1</v>
      </c>
    </row>
    <row r="1931" spans="1:35" x14ac:dyDescent="0.2">
      <c r="A1931" s="102">
        <v>1464</v>
      </c>
      <c r="B1931">
        <v>3405</v>
      </c>
      <c r="C1931" t="s">
        <v>1397</v>
      </c>
      <c r="D1931" t="s">
        <v>1003</v>
      </c>
      <c r="E1931">
        <v>1061</v>
      </c>
      <c r="F1931">
        <v>1047</v>
      </c>
      <c r="G1931">
        <v>800</v>
      </c>
      <c r="H1931" t="s">
        <v>981</v>
      </c>
      <c r="I1931">
        <v>8316</v>
      </c>
      <c r="J1931" t="s">
        <v>1145</v>
      </c>
      <c r="K1931" t="s">
        <v>1024</v>
      </c>
      <c r="L1931">
        <v>2802</v>
      </c>
      <c r="M1931">
        <v>2805.5</v>
      </c>
      <c r="N1931">
        <v>300</v>
      </c>
      <c r="O1931" t="s">
        <v>984</v>
      </c>
      <c r="P1931">
        <v>0.83715240813565905</v>
      </c>
      <c r="Q1931">
        <v>0.93176386743053197</v>
      </c>
      <c r="R1931">
        <v>4.8352366808094703E-2</v>
      </c>
      <c r="S1931">
        <v>6.2404600710186803E-3</v>
      </c>
      <c r="T1931">
        <v>0.24124305777595001</v>
      </c>
      <c r="U1931">
        <v>0.24124305777595001</v>
      </c>
      <c r="V1931">
        <v>0.82065440532198797</v>
      </c>
      <c r="W1931">
        <v>1.67</v>
      </c>
      <c r="X1931">
        <v>0.48</v>
      </c>
      <c r="Y1931">
        <v>143839</v>
      </c>
      <c r="Z1931">
        <v>11065</v>
      </c>
      <c r="AA1931">
        <v>0.47</v>
      </c>
      <c r="AB1931">
        <v>13</v>
      </c>
      <c r="AC1931">
        <v>5</v>
      </c>
      <c r="AD1931">
        <v>8</v>
      </c>
      <c r="AE1931">
        <v>38.46</v>
      </c>
      <c r="AF1931">
        <v>11</v>
      </c>
      <c r="AG1931">
        <v>4</v>
      </c>
      <c r="AH1931">
        <v>3</v>
      </c>
      <c r="AI1931">
        <v>6</v>
      </c>
    </row>
    <row r="1932" spans="1:35" x14ac:dyDescent="0.2">
      <c r="A1932" s="102">
        <v>841</v>
      </c>
      <c r="B1932">
        <v>1861</v>
      </c>
      <c r="C1932" t="s">
        <v>1321</v>
      </c>
      <c r="D1932" t="s">
        <v>990</v>
      </c>
      <c r="E1932">
        <v>2449</v>
      </c>
      <c r="F1932">
        <v>2438</v>
      </c>
      <c r="G1932">
        <v>400</v>
      </c>
      <c r="H1932" t="s">
        <v>984</v>
      </c>
      <c r="I1932">
        <v>7164</v>
      </c>
      <c r="J1932" t="s">
        <v>1136</v>
      </c>
      <c r="K1932" t="s">
        <v>987</v>
      </c>
      <c r="L1932">
        <v>3500</v>
      </c>
      <c r="M1932">
        <v>3520</v>
      </c>
      <c r="N1932">
        <v>300</v>
      </c>
      <c r="O1932" t="s">
        <v>981</v>
      </c>
      <c r="P1932">
        <v>0.971397926449033</v>
      </c>
      <c r="Q1932">
        <v>0.94509030646506298</v>
      </c>
      <c r="R1932">
        <v>0.111556112080291</v>
      </c>
      <c r="S1932">
        <v>5.08107928322288E-2</v>
      </c>
      <c r="T1932">
        <v>-0.84173726571315899</v>
      </c>
      <c r="U1932">
        <v>0.84173726571315899</v>
      </c>
      <c r="V1932">
        <v>0.68267411341126005</v>
      </c>
      <c r="W1932">
        <v>-5.07</v>
      </c>
      <c r="X1932">
        <v>7.65</v>
      </c>
      <c r="Y1932">
        <v>143416</v>
      </c>
      <c r="Z1932">
        <v>11032</v>
      </c>
      <c r="AA1932">
        <v>0.57999999999999996</v>
      </c>
      <c r="AB1932">
        <v>13</v>
      </c>
      <c r="AC1932">
        <v>6</v>
      </c>
      <c r="AD1932">
        <v>7</v>
      </c>
      <c r="AE1932">
        <v>46.15</v>
      </c>
      <c r="AF1932">
        <v>12</v>
      </c>
      <c r="AG1932">
        <v>5</v>
      </c>
      <c r="AH1932">
        <v>2</v>
      </c>
      <c r="AI1932">
        <v>6</v>
      </c>
    </row>
    <row r="1933" spans="1:35" x14ac:dyDescent="0.2">
      <c r="A1933" s="102">
        <v>499</v>
      </c>
      <c r="B1933">
        <v>7762</v>
      </c>
      <c r="C1933" t="s">
        <v>1134</v>
      </c>
      <c r="D1933" t="s">
        <v>989</v>
      </c>
      <c r="E1933">
        <v>340</v>
      </c>
      <c r="F1933">
        <v>357</v>
      </c>
      <c r="G1933">
        <v>2800</v>
      </c>
      <c r="H1933" t="s">
        <v>984</v>
      </c>
      <c r="I1933">
        <v>8850</v>
      </c>
      <c r="J1933" t="s">
        <v>1485</v>
      </c>
      <c r="K1933" t="s">
        <v>1000</v>
      </c>
      <c r="L1933">
        <v>1977</v>
      </c>
      <c r="M1933">
        <v>2027</v>
      </c>
      <c r="N1933">
        <v>500</v>
      </c>
      <c r="O1933" t="s">
        <v>981</v>
      </c>
      <c r="P1933">
        <v>0.91297446933383697</v>
      </c>
      <c r="Q1933">
        <v>0.95408848357408804</v>
      </c>
      <c r="R1933">
        <v>0.34716897226739102</v>
      </c>
      <c r="S1933">
        <v>3.5219821920402197E-2</v>
      </c>
      <c r="T1933">
        <v>-1.1248632707286299</v>
      </c>
      <c r="U1933">
        <v>1.1248632707286299</v>
      </c>
      <c r="V1933">
        <v>1.5099280977731599</v>
      </c>
      <c r="W1933">
        <v>-6.15</v>
      </c>
      <c r="X1933">
        <v>1.37</v>
      </c>
      <c r="Y1933">
        <v>143103</v>
      </c>
      <c r="Z1933">
        <v>8944</v>
      </c>
      <c r="AA1933">
        <v>0.48</v>
      </c>
      <c r="AB1933">
        <v>16</v>
      </c>
      <c r="AC1933">
        <v>9</v>
      </c>
      <c r="AD1933">
        <v>7</v>
      </c>
      <c r="AE1933">
        <v>56.25</v>
      </c>
      <c r="AF1933">
        <v>13</v>
      </c>
      <c r="AG1933">
        <v>5</v>
      </c>
      <c r="AH1933">
        <v>3</v>
      </c>
      <c r="AI1933">
        <v>8</v>
      </c>
    </row>
    <row r="1934" spans="1:35" x14ac:dyDescent="0.2">
      <c r="A1934" s="102">
        <v>2319</v>
      </c>
      <c r="B1934">
        <v>3099</v>
      </c>
      <c r="C1934" t="s">
        <v>33</v>
      </c>
      <c r="D1934" t="s">
        <v>1004</v>
      </c>
      <c r="E1934">
        <v>650</v>
      </c>
      <c r="F1934">
        <v>664</v>
      </c>
      <c r="G1934">
        <v>1500</v>
      </c>
      <c r="H1934" t="s">
        <v>984</v>
      </c>
      <c r="I1934">
        <v>9303</v>
      </c>
      <c r="J1934" t="s">
        <v>1279</v>
      </c>
      <c r="K1934" t="s">
        <v>1297</v>
      </c>
      <c r="L1934">
        <v>1269</v>
      </c>
      <c r="M1934">
        <v>1264</v>
      </c>
      <c r="N1934">
        <v>800</v>
      </c>
      <c r="O1934" t="s">
        <v>981</v>
      </c>
      <c r="P1934">
        <v>0.77850108411375096</v>
      </c>
      <c r="Q1934">
        <v>0.91248868094752</v>
      </c>
      <c r="R1934">
        <v>0.332828995124965</v>
      </c>
      <c r="S1934">
        <v>3.4705673815132503E-2</v>
      </c>
      <c r="T1934">
        <v>-0.49832022264072401</v>
      </c>
      <c r="U1934">
        <v>0.49832022264072401</v>
      </c>
      <c r="V1934">
        <v>0.592453096996717</v>
      </c>
      <c r="W1934">
        <v>-3.46</v>
      </c>
      <c r="X1934">
        <v>1.5</v>
      </c>
      <c r="Y1934">
        <v>142848</v>
      </c>
      <c r="Z1934">
        <v>5952</v>
      </c>
      <c r="AA1934">
        <v>0.27</v>
      </c>
      <c r="AB1934">
        <v>24</v>
      </c>
      <c r="AC1934">
        <v>13</v>
      </c>
      <c r="AD1934">
        <v>11</v>
      </c>
      <c r="AE1934">
        <v>54.17</v>
      </c>
      <c r="AF1934">
        <v>12</v>
      </c>
      <c r="AG1934">
        <v>8</v>
      </c>
      <c r="AH1934">
        <v>5</v>
      </c>
      <c r="AI1934">
        <v>11</v>
      </c>
    </row>
    <row r="1935" spans="1:35" x14ac:dyDescent="0.2">
      <c r="A1935" s="102">
        <v>3764</v>
      </c>
      <c r="B1935">
        <v>3101</v>
      </c>
      <c r="C1935" t="s">
        <v>1205</v>
      </c>
      <c r="D1935" t="s">
        <v>1199</v>
      </c>
      <c r="E1935">
        <v>1455</v>
      </c>
      <c r="F1935">
        <v>1467</v>
      </c>
      <c r="G1935">
        <v>700</v>
      </c>
      <c r="H1935" t="s">
        <v>981</v>
      </c>
      <c r="I1935">
        <v>6201</v>
      </c>
      <c r="J1935" t="s">
        <v>1259</v>
      </c>
      <c r="K1935" t="s">
        <v>996</v>
      </c>
      <c r="L1935">
        <v>5150</v>
      </c>
      <c r="M1935">
        <v>5200</v>
      </c>
      <c r="N1935">
        <v>200</v>
      </c>
      <c r="O1935" t="s">
        <v>984</v>
      </c>
      <c r="P1935">
        <v>0.79837616770618403</v>
      </c>
      <c r="Q1935">
        <v>0.87401490586675301</v>
      </c>
      <c r="R1935">
        <v>9.8503574285632098E-2</v>
      </c>
      <c r="S1935">
        <v>1.3420299409619601E-2</v>
      </c>
      <c r="T1935">
        <v>2.7372705455423998</v>
      </c>
      <c r="U1935">
        <v>2.7372705455423998</v>
      </c>
      <c r="V1935">
        <v>3.27061123575294</v>
      </c>
      <c r="W1935">
        <v>16.059999999999999</v>
      </c>
      <c r="X1935">
        <v>1.26</v>
      </c>
      <c r="Y1935">
        <v>142822</v>
      </c>
      <c r="Z1935">
        <v>9521</v>
      </c>
      <c r="AA1935">
        <v>0.23</v>
      </c>
      <c r="AB1935">
        <v>15</v>
      </c>
      <c r="AC1935">
        <v>8</v>
      </c>
      <c r="AD1935">
        <v>7</v>
      </c>
      <c r="AE1935">
        <v>53.33</v>
      </c>
      <c r="AF1935">
        <v>12</v>
      </c>
      <c r="AG1935">
        <v>6</v>
      </c>
      <c r="AH1935">
        <v>4</v>
      </c>
      <c r="AI1935">
        <v>5</v>
      </c>
    </row>
    <row r="1936" spans="1:35" x14ac:dyDescent="0.2">
      <c r="A1936" s="102">
        <v>4021</v>
      </c>
      <c r="B1936">
        <v>1812</v>
      </c>
      <c r="C1936" t="s">
        <v>1048</v>
      </c>
      <c r="D1936" t="s">
        <v>990</v>
      </c>
      <c r="E1936">
        <v>1196</v>
      </c>
      <c r="F1936">
        <v>1187</v>
      </c>
      <c r="G1936">
        <v>700</v>
      </c>
      <c r="H1936" t="s">
        <v>981</v>
      </c>
      <c r="I1936">
        <v>2587</v>
      </c>
      <c r="J1936" t="s">
        <v>1364</v>
      </c>
      <c r="K1936" t="s">
        <v>1006</v>
      </c>
      <c r="L1936">
        <v>4100</v>
      </c>
      <c r="M1936">
        <v>4075</v>
      </c>
      <c r="N1936">
        <v>200</v>
      </c>
      <c r="O1936" t="s">
        <v>984</v>
      </c>
      <c r="P1936">
        <v>0.85329829882492303</v>
      </c>
      <c r="Q1936">
        <v>0.86462384654556201</v>
      </c>
      <c r="R1936">
        <v>2.8936677145839701E-3</v>
      </c>
      <c r="S1936">
        <v>2.1480885465831701E-2</v>
      </c>
      <c r="T1936">
        <v>0.93978410511251398</v>
      </c>
      <c r="U1936">
        <v>0.93978410511251398</v>
      </c>
      <c r="V1936">
        <v>0.86216388240110797</v>
      </c>
      <c r="W1936">
        <v>5.4</v>
      </c>
      <c r="X1936">
        <v>1.95</v>
      </c>
      <c r="Y1936">
        <v>142760</v>
      </c>
      <c r="Z1936">
        <v>10197</v>
      </c>
      <c r="AA1936">
        <v>0.59</v>
      </c>
      <c r="AB1936">
        <v>14</v>
      </c>
      <c r="AC1936">
        <v>9</v>
      </c>
      <c r="AD1936">
        <v>5</v>
      </c>
      <c r="AE1936">
        <v>64.290000000000006</v>
      </c>
      <c r="AF1936">
        <v>10</v>
      </c>
      <c r="AG1936">
        <v>7</v>
      </c>
      <c r="AH1936">
        <v>3</v>
      </c>
      <c r="AI1936">
        <v>4</v>
      </c>
    </row>
    <row r="1937" spans="1:35" x14ac:dyDescent="0.2">
      <c r="A1937" s="102">
        <v>2790</v>
      </c>
      <c r="B1937">
        <v>3197</v>
      </c>
      <c r="C1937" t="s">
        <v>531</v>
      </c>
      <c r="D1937" t="s">
        <v>1004</v>
      </c>
      <c r="E1937">
        <v>1673</v>
      </c>
      <c r="F1937">
        <v>1681</v>
      </c>
      <c r="G1937">
        <v>600</v>
      </c>
      <c r="H1937" t="s">
        <v>981</v>
      </c>
      <c r="I1937">
        <v>7205</v>
      </c>
      <c r="J1937" t="s">
        <v>56</v>
      </c>
      <c r="K1937" t="s">
        <v>996</v>
      </c>
      <c r="L1937">
        <v>618</v>
      </c>
      <c r="M1937">
        <v>600</v>
      </c>
      <c r="N1937">
        <v>1700</v>
      </c>
      <c r="O1937" t="s">
        <v>984</v>
      </c>
      <c r="P1937">
        <v>0.50743002470564402</v>
      </c>
      <c r="Q1937">
        <v>0.90097388266253098</v>
      </c>
      <c r="R1937" s="15">
        <v>0.192475212454434</v>
      </c>
      <c r="S1937">
        <v>5.2466546628702803E-3</v>
      </c>
      <c r="T1937">
        <v>1.00444745470078</v>
      </c>
      <c r="U1937">
        <v>1.00444745470078</v>
      </c>
      <c r="V1937">
        <v>0.75671570885266404</v>
      </c>
      <c r="W1937">
        <v>15.47</v>
      </c>
      <c r="X1937">
        <v>1.1299999999999999</v>
      </c>
      <c r="Y1937">
        <v>142665</v>
      </c>
      <c r="Z1937">
        <v>5095</v>
      </c>
      <c r="AA1937">
        <v>0.19</v>
      </c>
      <c r="AB1937">
        <v>28</v>
      </c>
      <c r="AC1937">
        <v>14</v>
      </c>
      <c r="AD1937">
        <v>14</v>
      </c>
      <c r="AE1937">
        <v>50</v>
      </c>
      <c r="AF1937">
        <v>11</v>
      </c>
      <c r="AG1937">
        <v>12</v>
      </c>
      <c r="AH1937">
        <v>10</v>
      </c>
      <c r="AI1937">
        <v>6</v>
      </c>
    </row>
    <row r="1938" spans="1:35" x14ac:dyDescent="0.2">
      <c r="A1938" s="102">
        <v>865</v>
      </c>
      <c r="B1938">
        <v>4634</v>
      </c>
      <c r="C1938" t="s">
        <v>62</v>
      </c>
      <c r="D1938" t="s">
        <v>1003</v>
      </c>
      <c r="E1938">
        <v>1920</v>
      </c>
      <c r="F1938">
        <v>1921</v>
      </c>
      <c r="G1938">
        <v>500</v>
      </c>
      <c r="H1938" t="s">
        <v>981</v>
      </c>
      <c r="I1938">
        <v>8795</v>
      </c>
      <c r="J1938" t="s">
        <v>1178</v>
      </c>
      <c r="K1938" t="s">
        <v>1111</v>
      </c>
      <c r="L1938">
        <v>807</v>
      </c>
      <c r="M1938">
        <v>834</v>
      </c>
      <c r="N1938">
        <v>1200</v>
      </c>
      <c r="O1938" t="s">
        <v>984</v>
      </c>
      <c r="P1938">
        <v>0.87456081315127698</v>
      </c>
      <c r="Q1938">
        <v>0.94428087980574704</v>
      </c>
      <c r="R1938">
        <v>1.24141425887885E-2</v>
      </c>
      <c r="S1938">
        <v>2.3762591685454301E-2</v>
      </c>
      <c r="T1938">
        <v>0.86003440162031597</v>
      </c>
      <c r="U1938">
        <v>0.86003440162031597</v>
      </c>
      <c r="V1938">
        <v>1.4928292923350901</v>
      </c>
      <c r="W1938">
        <v>5.32</v>
      </c>
      <c r="X1938">
        <v>4.2</v>
      </c>
      <c r="Y1938">
        <v>142571</v>
      </c>
      <c r="Z1938">
        <v>7504</v>
      </c>
      <c r="AA1938">
        <v>0.36</v>
      </c>
      <c r="AB1938">
        <v>19</v>
      </c>
      <c r="AC1938">
        <v>11</v>
      </c>
      <c r="AD1938">
        <v>8</v>
      </c>
      <c r="AE1938">
        <v>57.89</v>
      </c>
      <c r="AF1938">
        <v>13</v>
      </c>
      <c r="AG1938">
        <v>6</v>
      </c>
      <c r="AH1938">
        <v>3</v>
      </c>
      <c r="AI1938">
        <v>10</v>
      </c>
    </row>
    <row r="1939" spans="1:35" x14ac:dyDescent="0.2">
      <c r="A1939" s="102">
        <v>2469</v>
      </c>
      <c r="B1939">
        <v>1417</v>
      </c>
      <c r="C1939" t="s">
        <v>1641</v>
      </c>
      <c r="D1939" t="s">
        <v>990</v>
      </c>
      <c r="E1939">
        <v>1485</v>
      </c>
      <c r="F1939">
        <v>1486</v>
      </c>
      <c r="G1939">
        <v>700</v>
      </c>
      <c r="H1939" t="s">
        <v>981</v>
      </c>
      <c r="I1939">
        <v>8411</v>
      </c>
      <c r="J1939" t="s">
        <v>1068</v>
      </c>
      <c r="K1939" t="s">
        <v>1024</v>
      </c>
      <c r="L1939">
        <v>120.4</v>
      </c>
      <c r="M1939">
        <v>119.7</v>
      </c>
      <c r="N1939">
        <v>8700</v>
      </c>
      <c r="O1939" t="s">
        <v>984</v>
      </c>
      <c r="P1939">
        <v>0.68225277977529297</v>
      </c>
      <c r="Q1939">
        <v>0.90900121904613096</v>
      </c>
      <c r="R1939">
        <v>0.12838266099083501</v>
      </c>
      <c r="S1939">
        <v>2.0045775573946101E-2</v>
      </c>
      <c r="T1939">
        <v>2.75503106642355</v>
      </c>
      <c r="U1939">
        <v>2.75503106642355</v>
      </c>
      <c r="V1939">
        <v>2.5178182705515399</v>
      </c>
      <c r="W1939">
        <v>15.52</v>
      </c>
      <c r="X1939">
        <v>0.11</v>
      </c>
      <c r="Y1939">
        <v>142552</v>
      </c>
      <c r="Z1939">
        <v>8385</v>
      </c>
      <c r="AA1939">
        <v>0.41</v>
      </c>
      <c r="AB1939">
        <v>17</v>
      </c>
      <c r="AC1939">
        <v>12</v>
      </c>
      <c r="AD1939">
        <v>5</v>
      </c>
      <c r="AE1939">
        <v>70.59</v>
      </c>
      <c r="AF1939">
        <v>15</v>
      </c>
      <c r="AG1939">
        <v>3</v>
      </c>
      <c r="AH1939">
        <v>2</v>
      </c>
      <c r="AI1939">
        <v>12</v>
      </c>
    </row>
    <row r="1940" spans="1:35" x14ac:dyDescent="0.2">
      <c r="A1940" s="102">
        <v>4319</v>
      </c>
      <c r="B1940">
        <v>2602</v>
      </c>
      <c r="C1940" t="s">
        <v>468</v>
      </c>
      <c r="D1940" t="s">
        <v>1006</v>
      </c>
      <c r="E1940">
        <v>3275</v>
      </c>
      <c r="F1940">
        <v>3270</v>
      </c>
      <c r="G1940">
        <v>300</v>
      </c>
      <c r="H1940" t="s">
        <v>984</v>
      </c>
      <c r="I1940">
        <v>4503</v>
      </c>
      <c r="J1940" t="s">
        <v>567</v>
      </c>
      <c r="K1940" t="s">
        <v>1001</v>
      </c>
      <c r="L1940">
        <v>1745</v>
      </c>
      <c r="M1940">
        <v>1721.5</v>
      </c>
      <c r="N1940">
        <v>600</v>
      </c>
      <c r="O1940" t="s">
        <v>981</v>
      </c>
      <c r="P1940">
        <v>0.68229677428423596</v>
      </c>
      <c r="Q1940">
        <v>0.85271047147856904</v>
      </c>
      <c r="R1940">
        <v>1.8039563164476101E-2</v>
      </c>
      <c r="S1940">
        <v>4.9560938581306203E-2</v>
      </c>
      <c r="T1940">
        <v>-0.99896413204706802</v>
      </c>
      <c r="U1940">
        <v>0.99896413204706802</v>
      </c>
      <c r="V1940">
        <v>1.00279863708608</v>
      </c>
      <c r="W1940">
        <v>-5.16</v>
      </c>
      <c r="X1940">
        <v>5.29</v>
      </c>
      <c r="Y1940">
        <v>142474</v>
      </c>
      <c r="Z1940">
        <v>6784</v>
      </c>
      <c r="AA1940">
        <v>0.3</v>
      </c>
      <c r="AB1940">
        <v>21</v>
      </c>
      <c r="AC1940">
        <v>10</v>
      </c>
      <c r="AD1940">
        <v>11</v>
      </c>
      <c r="AE1940">
        <v>47.62</v>
      </c>
      <c r="AF1940">
        <v>11</v>
      </c>
      <c r="AG1940">
        <v>9</v>
      </c>
      <c r="AH1940">
        <v>6</v>
      </c>
      <c r="AI1940">
        <v>6</v>
      </c>
    </row>
    <row r="1941" spans="1:35" x14ac:dyDescent="0.2">
      <c r="A1941" s="102">
        <v>2799</v>
      </c>
      <c r="B1941">
        <v>4045</v>
      </c>
      <c r="C1941" t="s">
        <v>1228</v>
      </c>
      <c r="D1941" t="s">
        <v>1003</v>
      </c>
      <c r="E1941">
        <v>994</v>
      </c>
      <c r="F1941">
        <v>981</v>
      </c>
      <c r="G1941">
        <v>1000</v>
      </c>
      <c r="H1941" t="s">
        <v>981</v>
      </c>
      <c r="I1941">
        <v>5706</v>
      </c>
      <c r="J1941" t="s">
        <v>1240</v>
      </c>
      <c r="K1941" t="s">
        <v>994</v>
      </c>
      <c r="L1941">
        <v>2062</v>
      </c>
      <c r="M1941">
        <v>2030</v>
      </c>
      <c r="N1941">
        <v>500</v>
      </c>
      <c r="O1941" t="s">
        <v>984</v>
      </c>
      <c r="P1941">
        <v>0.94984564292885398</v>
      </c>
      <c r="Q1941">
        <v>0.90076054535808003</v>
      </c>
      <c r="R1941">
        <v>8.8479017129916696E-2</v>
      </c>
      <c r="S1941">
        <v>9.2206823428061496E-2</v>
      </c>
      <c r="T1941">
        <v>0.15381319996475601</v>
      </c>
      <c r="U1941">
        <v>0.15381319996475601</v>
      </c>
      <c r="V1941">
        <v>0.237753939763303</v>
      </c>
      <c r="W1941">
        <v>1.05</v>
      </c>
      <c r="X1941">
        <v>3.35</v>
      </c>
      <c r="Y1941">
        <v>142265</v>
      </c>
      <c r="Z1941">
        <v>6467</v>
      </c>
      <c r="AA1941">
        <v>0.39</v>
      </c>
      <c r="AB1941">
        <v>22</v>
      </c>
      <c r="AC1941">
        <v>13</v>
      </c>
      <c r="AD1941">
        <v>9</v>
      </c>
      <c r="AE1941">
        <v>59.09</v>
      </c>
      <c r="AF1941">
        <v>9</v>
      </c>
      <c r="AG1941">
        <v>12</v>
      </c>
      <c r="AH1941">
        <v>9</v>
      </c>
      <c r="AI1941">
        <v>1</v>
      </c>
    </row>
    <row r="1942" spans="1:35" x14ac:dyDescent="0.2">
      <c r="A1942" s="102">
        <v>2786</v>
      </c>
      <c r="B1942">
        <v>6028</v>
      </c>
      <c r="C1942" t="s">
        <v>469</v>
      </c>
      <c r="D1942" t="s">
        <v>993</v>
      </c>
      <c r="E1942">
        <v>6150</v>
      </c>
      <c r="F1942">
        <v>6230</v>
      </c>
      <c r="G1942">
        <v>100</v>
      </c>
      <c r="H1942" t="s">
        <v>981</v>
      </c>
      <c r="I1942">
        <v>9759</v>
      </c>
      <c r="J1942" t="s">
        <v>400</v>
      </c>
      <c r="K1942" t="s">
        <v>983</v>
      </c>
      <c r="L1942">
        <v>1600</v>
      </c>
      <c r="M1942">
        <v>1602</v>
      </c>
      <c r="N1942">
        <v>400</v>
      </c>
      <c r="O1942" t="s">
        <v>984</v>
      </c>
      <c r="P1942">
        <v>0.92569576037197199</v>
      </c>
      <c r="Q1942">
        <v>0.90109814937660604</v>
      </c>
      <c r="R1942">
        <v>9.9830195833119806E-2</v>
      </c>
      <c r="S1942">
        <v>1.1216398126617301E-2</v>
      </c>
      <c r="T1942">
        <v>0.496466441622614</v>
      </c>
      <c r="U1942">
        <v>0.496466441622614</v>
      </c>
      <c r="V1942">
        <v>0.43453143893376101</v>
      </c>
      <c r="W1942">
        <v>4.72</v>
      </c>
      <c r="X1942">
        <v>2.86</v>
      </c>
      <c r="Y1942">
        <v>142200</v>
      </c>
      <c r="Z1942">
        <v>7484</v>
      </c>
      <c r="AA1942">
        <v>0.24</v>
      </c>
      <c r="AB1942">
        <v>19</v>
      </c>
      <c r="AC1942">
        <v>9</v>
      </c>
      <c r="AD1942">
        <v>10</v>
      </c>
      <c r="AE1942">
        <v>47.37</v>
      </c>
      <c r="AF1942">
        <v>10</v>
      </c>
      <c r="AG1942">
        <v>7</v>
      </c>
      <c r="AH1942">
        <v>8</v>
      </c>
      <c r="AI1942">
        <v>4</v>
      </c>
    </row>
    <row r="1943" spans="1:35" x14ac:dyDescent="0.2">
      <c r="A1943" s="102">
        <v>4214</v>
      </c>
      <c r="B1943">
        <v>3405</v>
      </c>
      <c r="C1943" t="s">
        <v>1397</v>
      </c>
      <c r="D1943" t="s">
        <v>1003</v>
      </c>
      <c r="E1943">
        <v>1061</v>
      </c>
      <c r="F1943">
        <v>1047</v>
      </c>
      <c r="G1943">
        <v>900</v>
      </c>
      <c r="H1943" t="s">
        <v>984</v>
      </c>
      <c r="I1943">
        <v>6674</v>
      </c>
      <c r="J1943" t="s">
        <v>229</v>
      </c>
      <c r="K1943" t="s">
        <v>986</v>
      </c>
      <c r="L1943">
        <v>1623</v>
      </c>
      <c r="M1943">
        <v>1626</v>
      </c>
      <c r="N1943">
        <v>600</v>
      </c>
      <c r="O1943" t="s">
        <v>981</v>
      </c>
      <c r="P1943">
        <v>0.83903850216138598</v>
      </c>
      <c r="Q1943">
        <v>0.85743090250151899</v>
      </c>
      <c r="R1943">
        <v>3.42898586160887E-2</v>
      </c>
      <c r="S1943">
        <v>8.0325273246815404E-2</v>
      </c>
      <c r="T1943">
        <v>-0.45517214487435198</v>
      </c>
      <c r="U1943">
        <v>0.45517214487435198</v>
      </c>
      <c r="V1943">
        <v>0.35602816044519903</v>
      </c>
      <c r="W1943">
        <v>-5.27</v>
      </c>
      <c r="X1943">
        <v>3.41</v>
      </c>
      <c r="Y1943">
        <v>142185</v>
      </c>
      <c r="Z1943">
        <v>8887</v>
      </c>
      <c r="AA1943">
        <v>0.37</v>
      </c>
      <c r="AB1943">
        <v>16</v>
      </c>
      <c r="AC1943">
        <v>7</v>
      </c>
      <c r="AD1943">
        <v>9</v>
      </c>
      <c r="AE1943">
        <v>43.75</v>
      </c>
      <c r="AF1943">
        <v>13</v>
      </c>
      <c r="AG1943">
        <v>4</v>
      </c>
      <c r="AH1943">
        <v>3</v>
      </c>
      <c r="AI1943">
        <v>9</v>
      </c>
    </row>
    <row r="1944" spans="1:35" x14ac:dyDescent="0.2">
      <c r="A1944" s="102">
        <v>1375</v>
      </c>
      <c r="B1944">
        <v>3231</v>
      </c>
      <c r="C1944" t="s">
        <v>378</v>
      </c>
      <c r="D1944" t="s">
        <v>1000</v>
      </c>
      <c r="E1944">
        <v>1770</v>
      </c>
      <c r="F1944">
        <v>1768</v>
      </c>
      <c r="G1944">
        <v>600</v>
      </c>
      <c r="H1944" t="s">
        <v>984</v>
      </c>
      <c r="I1944">
        <v>8905</v>
      </c>
      <c r="J1944" t="s">
        <v>1193</v>
      </c>
      <c r="K1944" t="s">
        <v>1000</v>
      </c>
      <c r="L1944">
        <v>1482</v>
      </c>
      <c r="M1944">
        <v>1512</v>
      </c>
      <c r="N1944">
        <v>700</v>
      </c>
      <c r="O1944" t="s">
        <v>981</v>
      </c>
      <c r="P1944">
        <v>0.90220491062861996</v>
      </c>
      <c r="Q1944">
        <v>0.93358728397354696</v>
      </c>
      <c r="R1944">
        <v>0.24599380291380499</v>
      </c>
      <c r="S1944" s="15">
        <v>9.7454345188650204E-2</v>
      </c>
      <c r="T1944">
        <v>-1.90444806915922</v>
      </c>
      <c r="U1944">
        <v>1.90444806915922</v>
      </c>
      <c r="V1944">
        <v>1.9657294211557801</v>
      </c>
      <c r="W1944">
        <v>-18.329999999999998</v>
      </c>
      <c r="X1944">
        <v>0.23</v>
      </c>
      <c r="Y1944">
        <v>142057</v>
      </c>
      <c r="Z1944">
        <v>9470</v>
      </c>
      <c r="AA1944">
        <v>0.36</v>
      </c>
      <c r="AB1944">
        <v>15</v>
      </c>
      <c r="AC1944">
        <v>7</v>
      </c>
      <c r="AD1944">
        <v>8</v>
      </c>
      <c r="AE1944">
        <v>46.67</v>
      </c>
      <c r="AF1944">
        <v>13</v>
      </c>
      <c r="AG1944">
        <v>5</v>
      </c>
      <c r="AH1944">
        <v>3</v>
      </c>
      <c r="AI1944">
        <v>7</v>
      </c>
    </row>
    <row r="1945" spans="1:35" x14ac:dyDescent="0.2">
      <c r="A1945" s="102">
        <v>1355</v>
      </c>
      <c r="B1945">
        <v>1662</v>
      </c>
      <c r="C1945" t="s">
        <v>481</v>
      </c>
      <c r="D1945" t="s">
        <v>1139</v>
      </c>
      <c r="E1945">
        <v>2007</v>
      </c>
      <c r="F1945">
        <v>2085</v>
      </c>
      <c r="G1945">
        <v>400</v>
      </c>
      <c r="H1945" t="s">
        <v>981</v>
      </c>
      <c r="I1945">
        <v>6501</v>
      </c>
      <c r="J1945" t="s">
        <v>1115</v>
      </c>
      <c r="K1945" t="s">
        <v>986</v>
      </c>
      <c r="L1945">
        <v>3077</v>
      </c>
      <c r="M1945">
        <v>3109</v>
      </c>
      <c r="N1945">
        <v>300</v>
      </c>
      <c r="O1945" t="s">
        <v>984</v>
      </c>
      <c r="P1945">
        <v>0.96434213084359299</v>
      </c>
      <c r="Q1945">
        <v>0.93408054019784403</v>
      </c>
      <c r="R1945">
        <v>3.7121465185433701E-3</v>
      </c>
      <c r="S1945">
        <v>1.52874176850663E-2</v>
      </c>
      <c r="T1945">
        <v>1.4189325767971399</v>
      </c>
      <c r="U1945">
        <v>1.4189325767971399</v>
      </c>
      <c r="V1945">
        <v>7.1024201065449502E-2</v>
      </c>
      <c r="W1945">
        <v>7.31</v>
      </c>
      <c r="X1945">
        <v>10.58</v>
      </c>
      <c r="Y1945">
        <v>142021</v>
      </c>
      <c r="Z1945">
        <v>14202</v>
      </c>
      <c r="AA1945">
        <v>0.8</v>
      </c>
      <c r="AB1945">
        <v>10</v>
      </c>
      <c r="AC1945">
        <v>5</v>
      </c>
      <c r="AD1945">
        <v>5</v>
      </c>
      <c r="AE1945">
        <v>50</v>
      </c>
      <c r="AF1945">
        <v>10</v>
      </c>
      <c r="AG1945">
        <v>5</v>
      </c>
      <c r="AH1945">
        <v>3</v>
      </c>
      <c r="AI1945">
        <v>2</v>
      </c>
    </row>
    <row r="1946" spans="1:35" x14ac:dyDescent="0.2">
      <c r="A1946" s="102">
        <v>786</v>
      </c>
      <c r="B1946">
        <v>5214</v>
      </c>
      <c r="C1946" t="s">
        <v>1202</v>
      </c>
      <c r="D1946" t="s">
        <v>980</v>
      </c>
      <c r="E1946">
        <v>1552</v>
      </c>
      <c r="F1946">
        <v>1550</v>
      </c>
      <c r="G1946">
        <v>700</v>
      </c>
      <c r="H1946" t="s">
        <v>984</v>
      </c>
      <c r="I1946">
        <v>8179</v>
      </c>
      <c r="J1946" t="s">
        <v>681</v>
      </c>
      <c r="K1946" t="s">
        <v>1004</v>
      </c>
      <c r="L1946">
        <v>1700</v>
      </c>
      <c r="M1946">
        <v>1812</v>
      </c>
      <c r="N1946">
        <v>600</v>
      </c>
      <c r="O1946" t="s">
        <v>981</v>
      </c>
      <c r="P1946">
        <v>0.76999083595511897</v>
      </c>
      <c r="Q1946">
        <v>0.946336954793915</v>
      </c>
      <c r="R1946">
        <v>0.35186929901608499</v>
      </c>
      <c r="S1946">
        <v>4.4570418387829797E-2</v>
      </c>
      <c r="T1946">
        <v>-0.42178206629882498</v>
      </c>
      <c r="U1946">
        <v>0.42178206629882498</v>
      </c>
      <c r="V1946">
        <v>0.47593823754970299</v>
      </c>
      <c r="W1946">
        <v>-3.27</v>
      </c>
      <c r="X1946">
        <v>0.2</v>
      </c>
      <c r="Y1946">
        <v>142000</v>
      </c>
      <c r="Z1946">
        <v>10143</v>
      </c>
      <c r="AA1946">
        <v>0.66</v>
      </c>
      <c r="AB1946">
        <v>14</v>
      </c>
      <c r="AC1946">
        <v>9</v>
      </c>
      <c r="AD1946">
        <v>5</v>
      </c>
      <c r="AE1946">
        <v>64.290000000000006</v>
      </c>
      <c r="AF1946">
        <v>9</v>
      </c>
      <c r="AG1946">
        <v>8</v>
      </c>
      <c r="AH1946">
        <v>3</v>
      </c>
      <c r="AI1946">
        <v>3</v>
      </c>
    </row>
    <row r="1947" spans="1:35" x14ac:dyDescent="0.2">
      <c r="A1947" s="102">
        <v>1041</v>
      </c>
      <c r="B1947">
        <v>1959</v>
      </c>
      <c r="C1947" t="s">
        <v>1625</v>
      </c>
      <c r="D1947" t="s">
        <v>990</v>
      </c>
      <c r="E1947">
        <v>2965</v>
      </c>
      <c r="F1947">
        <v>2941</v>
      </c>
      <c r="G1947">
        <v>300</v>
      </c>
      <c r="H1947" t="s">
        <v>984</v>
      </c>
      <c r="I1947">
        <v>6103</v>
      </c>
      <c r="J1947" t="s">
        <v>1643</v>
      </c>
      <c r="K1947" t="s">
        <v>992</v>
      </c>
      <c r="L1947">
        <v>4285</v>
      </c>
      <c r="M1947">
        <v>4245</v>
      </c>
      <c r="N1947">
        <v>200</v>
      </c>
      <c r="O1947" t="s">
        <v>981</v>
      </c>
      <c r="P1947">
        <v>0.76179082207396898</v>
      </c>
      <c r="Q1947">
        <v>0.94020388265230803</v>
      </c>
      <c r="R1947">
        <v>0.34367125452144698</v>
      </c>
      <c r="S1947">
        <v>3.45992584431903E-3</v>
      </c>
      <c r="T1947">
        <v>-0.32654219780945998</v>
      </c>
      <c r="U1947">
        <v>0.32654219780945998</v>
      </c>
      <c r="V1947">
        <v>0.36137530210501101</v>
      </c>
      <c r="W1947">
        <v>-4.1900000000000004</v>
      </c>
      <c r="X1947">
        <v>3.92</v>
      </c>
      <c r="Y1947">
        <v>141965</v>
      </c>
      <c r="Z1947">
        <v>17746</v>
      </c>
      <c r="AA1947">
        <v>0.63</v>
      </c>
      <c r="AB1947">
        <v>8</v>
      </c>
      <c r="AC1947">
        <v>4</v>
      </c>
      <c r="AD1947">
        <v>4</v>
      </c>
      <c r="AE1947">
        <v>50</v>
      </c>
      <c r="AF1947">
        <v>8</v>
      </c>
      <c r="AG1947">
        <v>2</v>
      </c>
      <c r="AH1947">
        <v>4</v>
      </c>
      <c r="AI1947">
        <v>2</v>
      </c>
    </row>
    <row r="1948" spans="1:35" x14ac:dyDescent="0.2">
      <c r="A1948" s="102">
        <v>4083</v>
      </c>
      <c r="B1948">
        <v>5463</v>
      </c>
      <c r="C1948" t="s">
        <v>63</v>
      </c>
      <c r="D1948" t="s">
        <v>1022</v>
      </c>
      <c r="E1948">
        <v>2752</v>
      </c>
      <c r="F1948">
        <v>2683</v>
      </c>
      <c r="G1948">
        <v>400</v>
      </c>
      <c r="H1948" t="s">
        <v>981</v>
      </c>
      <c r="I1948">
        <v>6503</v>
      </c>
      <c r="J1948" t="s">
        <v>936</v>
      </c>
      <c r="K1948" t="s">
        <v>986</v>
      </c>
      <c r="L1948">
        <v>1310.5</v>
      </c>
      <c r="M1948">
        <v>1300</v>
      </c>
      <c r="N1948">
        <v>800</v>
      </c>
      <c r="O1948" t="s">
        <v>984</v>
      </c>
      <c r="P1948">
        <v>0.71032980960405401</v>
      </c>
      <c r="Q1948">
        <v>0.86232192749101</v>
      </c>
      <c r="R1948">
        <v>0.110301159832811</v>
      </c>
      <c r="S1948">
        <v>7.9909400098890596E-2</v>
      </c>
      <c r="T1948">
        <v>1.64991533660372</v>
      </c>
      <c r="U1948">
        <v>1.64991533660372</v>
      </c>
      <c r="V1948">
        <v>2.0432501263256899</v>
      </c>
      <c r="W1948">
        <v>7.52</v>
      </c>
      <c r="X1948">
        <v>3.09</v>
      </c>
      <c r="Y1948">
        <v>141957</v>
      </c>
      <c r="Z1948">
        <v>9464</v>
      </c>
      <c r="AA1948">
        <v>0.41</v>
      </c>
      <c r="AB1948">
        <v>15</v>
      </c>
      <c r="AC1948">
        <v>8</v>
      </c>
      <c r="AD1948">
        <v>7</v>
      </c>
      <c r="AE1948">
        <v>53.33</v>
      </c>
      <c r="AF1948">
        <v>13</v>
      </c>
      <c r="AG1948">
        <v>6</v>
      </c>
      <c r="AH1948">
        <v>4</v>
      </c>
      <c r="AI1948">
        <v>5</v>
      </c>
    </row>
    <row r="1949" spans="1:35" x14ac:dyDescent="0.2">
      <c r="A1949" s="102">
        <v>955</v>
      </c>
      <c r="B1949">
        <v>1332</v>
      </c>
      <c r="C1949" t="s">
        <v>1287</v>
      </c>
      <c r="D1949" t="s">
        <v>1063</v>
      </c>
      <c r="E1949">
        <v>450</v>
      </c>
      <c r="F1949">
        <v>457</v>
      </c>
      <c r="G1949">
        <v>2400</v>
      </c>
      <c r="H1949" t="s">
        <v>984</v>
      </c>
      <c r="I1949">
        <v>4114</v>
      </c>
      <c r="J1949" t="s">
        <v>1088</v>
      </c>
      <c r="K1949" t="s">
        <v>1003</v>
      </c>
      <c r="L1949">
        <v>5540</v>
      </c>
      <c r="M1949">
        <v>5430</v>
      </c>
      <c r="N1949">
        <v>200</v>
      </c>
      <c r="O1949" t="s">
        <v>981</v>
      </c>
      <c r="P1949">
        <v>0.83201310333089395</v>
      </c>
      <c r="Q1949">
        <v>0.94196502733445897</v>
      </c>
      <c r="R1949">
        <v>0.33715255263728</v>
      </c>
      <c r="S1949">
        <v>6.9304931051520201E-3</v>
      </c>
      <c r="T1949">
        <v>-2.1648503088259301</v>
      </c>
      <c r="U1949">
        <v>2.1648503088259301</v>
      </c>
      <c r="V1949">
        <v>2.8168066678872101</v>
      </c>
      <c r="W1949">
        <v>-11.77</v>
      </c>
      <c r="X1949">
        <v>0.99</v>
      </c>
      <c r="Y1949">
        <v>141936</v>
      </c>
      <c r="Z1949">
        <v>7885</v>
      </c>
      <c r="AA1949">
        <v>0.59</v>
      </c>
      <c r="AB1949">
        <v>18</v>
      </c>
      <c r="AC1949">
        <v>11</v>
      </c>
      <c r="AD1949">
        <v>7</v>
      </c>
      <c r="AE1949">
        <v>61.11</v>
      </c>
      <c r="AF1949">
        <v>11</v>
      </c>
      <c r="AG1949">
        <v>8</v>
      </c>
      <c r="AH1949">
        <v>6</v>
      </c>
      <c r="AI1949">
        <v>4</v>
      </c>
    </row>
    <row r="1950" spans="1:35" x14ac:dyDescent="0.2">
      <c r="A1950" s="102">
        <v>3617</v>
      </c>
      <c r="B1950">
        <v>4091</v>
      </c>
      <c r="C1950" t="s">
        <v>1469</v>
      </c>
      <c r="D1950" t="s">
        <v>1003</v>
      </c>
      <c r="E1950">
        <v>1787</v>
      </c>
      <c r="F1950">
        <v>1764</v>
      </c>
      <c r="G1950">
        <v>500</v>
      </c>
      <c r="H1950" t="s">
        <v>981</v>
      </c>
      <c r="I1950">
        <v>8309</v>
      </c>
      <c r="J1950" t="s">
        <v>695</v>
      </c>
      <c r="K1950" t="s">
        <v>1024</v>
      </c>
      <c r="L1950">
        <v>2921</v>
      </c>
      <c r="M1950">
        <v>2892</v>
      </c>
      <c r="N1950">
        <v>300</v>
      </c>
      <c r="O1950" t="s">
        <v>984</v>
      </c>
      <c r="P1950">
        <v>0.811794579185103</v>
      </c>
      <c r="Q1950">
        <v>0.87851481270889498</v>
      </c>
      <c r="R1950">
        <v>7.8997558888320496E-2</v>
      </c>
      <c r="S1950">
        <v>1.9613816455246302E-2</v>
      </c>
      <c r="T1950">
        <v>1.6323038283862801</v>
      </c>
      <c r="U1950">
        <v>1.6323038283862801</v>
      </c>
      <c r="V1950">
        <v>1.4955614334985801</v>
      </c>
      <c r="W1950">
        <v>11.12</v>
      </c>
      <c r="X1950">
        <v>1.66</v>
      </c>
      <c r="Y1950">
        <v>141784</v>
      </c>
      <c r="Z1950">
        <v>9452</v>
      </c>
      <c r="AA1950">
        <v>0.44</v>
      </c>
      <c r="AB1950">
        <v>15</v>
      </c>
      <c r="AC1950">
        <v>9</v>
      </c>
      <c r="AD1950">
        <v>6</v>
      </c>
      <c r="AE1950">
        <v>60</v>
      </c>
      <c r="AF1950">
        <v>9</v>
      </c>
      <c r="AG1950">
        <v>8</v>
      </c>
      <c r="AH1950">
        <v>4</v>
      </c>
      <c r="AI1950">
        <v>3</v>
      </c>
    </row>
    <row r="1951" spans="1:35" x14ac:dyDescent="0.2">
      <c r="A1951" s="102">
        <v>2422</v>
      </c>
      <c r="B1951">
        <v>4182</v>
      </c>
      <c r="C1951" t="s">
        <v>44</v>
      </c>
      <c r="D1951" t="s">
        <v>1003</v>
      </c>
      <c r="E1951">
        <v>1438</v>
      </c>
      <c r="F1951">
        <v>1428</v>
      </c>
      <c r="G1951">
        <v>700</v>
      </c>
      <c r="H1951" t="s">
        <v>981</v>
      </c>
      <c r="I1951">
        <v>7282</v>
      </c>
      <c r="J1951" t="s">
        <v>1173</v>
      </c>
      <c r="K1951" t="s">
        <v>996</v>
      </c>
      <c r="L1951">
        <v>1990</v>
      </c>
      <c r="M1951">
        <v>2060</v>
      </c>
      <c r="N1951">
        <v>500</v>
      </c>
      <c r="O1951" t="s">
        <v>984</v>
      </c>
      <c r="P1951">
        <v>0.95718250261309301</v>
      </c>
      <c r="Q1951">
        <v>0.91002887668535903</v>
      </c>
      <c r="R1951">
        <v>6.6268681828206805E-2</v>
      </c>
      <c r="S1951">
        <v>7.7601402824964E-3</v>
      </c>
      <c r="T1951">
        <v>0.13038443753763199</v>
      </c>
      <c r="U1951">
        <v>0.13038443753763199</v>
      </c>
      <c r="V1951">
        <v>1.0464644417325499</v>
      </c>
      <c r="W1951">
        <v>0.68</v>
      </c>
      <c r="X1951">
        <v>2.95</v>
      </c>
      <c r="Y1951">
        <v>141621</v>
      </c>
      <c r="Z1951">
        <v>11802</v>
      </c>
      <c r="AA1951">
        <v>0.65</v>
      </c>
      <c r="AB1951">
        <v>12</v>
      </c>
      <c r="AC1951">
        <v>7</v>
      </c>
      <c r="AD1951">
        <v>5</v>
      </c>
      <c r="AE1951">
        <v>58.33</v>
      </c>
      <c r="AF1951">
        <v>12</v>
      </c>
      <c r="AG1951">
        <v>6</v>
      </c>
      <c r="AH1951">
        <v>3</v>
      </c>
      <c r="AI1951">
        <v>3</v>
      </c>
    </row>
    <row r="1952" spans="1:35" x14ac:dyDescent="0.2">
      <c r="A1952" s="102">
        <v>1018</v>
      </c>
      <c r="B1952">
        <v>7270</v>
      </c>
      <c r="C1952" t="s">
        <v>1634</v>
      </c>
      <c r="D1952" t="s">
        <v>996</v>
      </c>
      <c r="E1952">
        <v>2121</v>
      </c>
      <c r="F1952">
        <v>2157.5</v>
      </c>
      <c r="G1952">
        <v>500</v>
      </c>
      <c r="H1952" t="s">
        <v>981</v>
      </c>
      <c r="I1952">
        <v>8053</v>
      </c>
      <c r="J1952" t="s">
        <v>1651</v>
      </c>
      <c r="K1952" t="s">
        <v>988</v>
      </c>
      <c r="L1952">
        <v>1239</v>
      </c>
      <c r="M1952">
        <v>1239.5</v>
      </c>
      <c r="N1952">
        <v>900</v>
      </c>
      <c r="O1952" t="s">
        <v>984</v>
      </c>
      <c r="P1952">
        <v>0.97451132780382599</v>
      </c>
      <c r="Q1952">
        <v>0.94057193939815598</v>
      </c>
      <c r="R1952">
        <v>9.41521555434153E-2</v>
      </c>
      <c r="S1952">
        <v>3.2114267041603597E-2</v>
      </c>
      <c r="T1952">
        <v>1.0082684182353201</v>
      </c>
      <c r="U1952">
        <v>1.0082684182353201</v>
      </c>
      <c r="V1952">
        <v>0.699096388972959</v>
      </c>
      <c r="W1952">
        <v>2.94</v>
      </c>
      <c r="X1952">
        <v>3.41</v>
      </c>
      <c r="Y1952">
        <v>141270</v>
      </c>
      <c r="Z1952">
        <v>9418</v>
      </c>
      <c r="AA1952">
        <v>0.6</v>
      </c>
      <c r="AB1952">
        <v>15</v>
      </c>
      <c r="AC1952">
        <v>11</v>
      </c>
      <c r="AD1952">
        <v>4</v>
      </c>
      <c r="AE1952">
        <v>73.33</v>
      </c>
      <c r="AF1952">
        <v>12</v>
      </c>
      <c r="AG1952">
        <v>7</v>
      </c>
      <c r="AH1952">
        <v>3</v>
      </c>
      <c r="AI1952">
        <v>5</v>
      </c>
    </row>
    <row r="1953" spans="1:35" x14ac:dyDescent="0.2">
      <c r="A1953" s="102">
        <v>584</v>
      </c>
      <c r="B1953">
        <v>3076</v>
      </c>
      <c r="C1953" t="s">
        <v>1227</v>
      </c>
      <c r="D1953" t="s">
        <v>988</v>
      </c>
      <c r="E1953">
        <v>1298</v>
      </c>
      <c r="F1953">
        <v>1320</v>
      </c>
      <c r="G1953">
        <v>800</v>
      </c>
      <c r="H1953" t="s">
        <v>984</v>
      </c>
      <c r="I1953">
        <v>3407</v>
      </c>
      <c r="J1953" t="s">
        <v>1072</v>
      </c>
      <c r="K1953" t="s">
        <v>1003</v>
      </c>
      <c r="L1953">
        <v>755</v>
      </c>
      <c r="M1953">
        <v>757.5</v>
      </c>
      <c r="N1953">
        <v>1400</v>
      </c>
      <c r="O1953" t="s">
        <v>981</v>
      </c>
      <c r="P1953">
        <v>0.93809643767476503</v>
      </c>
      <c r="Q1953">
        <v>0.951714446557969</v>
      </c>
      <c r="R1953">
        <v>0.239556800379403</v>
      </c>
      <c r="S1953" s="15">
        <v>9.7108515471051093E-2</v>
      </c>
      <c r="T1953">
        <v>-4.4920580152837002E-2</v>
      </c>
      <c r="U1953">
        <v>4.4920580152837002E-2</v>
      </c>
      <c r="V1953">
        <v>0.20959333815341299</v>
      </c>
      <c r="W1953">
        <v>-0.21</v>
      </c>
      <c r="X1953">
        <v>0.43</v>
      </c>
      <c r="Y1953">
        <v>141075</v>
      </c>
      <c r="Z1953">
        <v>8817</v>
      </c>
      <c r="AA1953">
        <v>0.51</v>
      </c>
      <c r="AB1953">
        <v>16</v>
      </c>
      <c r="AC1953">
        <v>8</v>
      </c>
      <c r="AD1953">
        <v>8</v>
      </c>
      <c r="AE1953">
        <v>50</v>
      </c>
      <c r="AF1953">
        <v>13</v>
      </c>
      <c r="AG1953">
        <v>7</v>
      </c>
      <c r="AH1953">
        <v>4</v>
      </c>
      <c r="AI1953">
        <v>5</v>
      </c>
    </row>
    <row r="1954" spans="1:35" x14ac:dyDescent="0.2">
      <c r="A1954" s="102">
        <v>3307</v>
      </c>
      <c r="B1954">
        <v>4502</v>
      </c>
      <c r="C1954" t="s">
        <v>1195</v>
      </c>
      <c r="D1954" t="s">
        <v>1001</v>
      </c>
      <c r="E1954">
        <v>4001</v>
      </c>
      <c r="F1954">
        <v>4023</v>
      </c>
      <c r="G1954">
        <v>200</v>
      </c>
      <c r="H1954" t="s">
        <v>981</v>
      </c>
      <c r="I1954">
        <v>8020</v>
      </c>
      <c r="J1954" t="s">
        <v>1061</v>
      </c>
      <c r="K1954" t="s">
        <v>988</v>
      </c>
      <c r="L1954">
        <v>1191</v>
      </c>
      <c r="M1954">
        <v>1216</v>
      </c>
      <c r="N1954">
        <v>700</v>
      </c>
      <c r="O1954" t="s">
        <v>984</v>
      </c>
      <c r="P1954">
        <v>0.66930030840967303</v>
      </c>
      <c r="Q1954">
        <v>0.88801769511928297</v>
      </c>
      <c r="R1954">
        <v>0.46818264796305997</v>
      </c>
      <c r="S1954">
        <v>9.8301386829302995E-4</v>
      </c>
      <c r="T1954">
        <v>0.24453568093705899</v>
      </c>
      <c r="U1954">
        <v>0.24453568093705899</v>
      </c>
      <c r="V1954">
        <v>0.67695989238350796</v>
      </c>
      <c r="W1954">
        <v>1.72</v>
      </c>
      <c r="X1954">
        <v>5.79</v>
      </c>
      <c r="Y1954">
        <v>141029</v>
      </c>
      <c r="Z1954">
        <v>7423</v>
      </c>
      <c r="AA1954">
        <v>0.33</v>
      </c>
      <c r="AB1954">
        <v>19</v>
      </c>
      <c r="AC1954">
        <v>11</v>
      </c>
      <c r="AD1954">
        <v>8</v>
      </c>
      <c r="AE1954">
        <v>57.89</v>
      </c>
      <c r="AF1954">
        <v>10</v>
      </c>
      <c r="AG1954">
        <v>7</v>
      </c>
      <c r="AH1954">
        <v>7</v>
      </c>
      <c r="AI1954">
        <v>5</v>
      </c>
    </row>
    <row r="1955" spans="1:35" x14ac:dyDescent="0.2">
      <c r="A1955" s="102">
        <v>3768</v>
      </c>
      <c r="B1955">
        <v>2175</v>
      </c>
      <c r="C1955" t="s">
        <v>1152</v>
      </c>
      <c r="D1955" t="s">
        <v>993</v>
      </c>
      <c r="E1955">
        <v>2575</v>
      </c>
      <c r="F1955">
        <v>2566</v>
      </c>
      <c r="G1955">
        <v>400</v>
      </c>
      <c r="H1955" t="s">
        <v>981</v>
      </c>
      <c r="I1955">
        <v>4634</v>
      </c>
      <c r="J1955" t="s">
        <v>62</v>
      </c>
      <c r="K1955" t="s">
        <v>1003</v>
      </c>
      <c r="L1955">
        <v>1920</v>
      </c>
      <c r="M1955">
        <v>1921</v>
      </c>
      <c r="N1955">
        <v>500</v>
      </c>
      <c r="O1955" t="s">
        <v>984</v>
      </c>
      <c r="P1955">
        <v>0.52708257158971605</v>
      </c>
      <c r="Q1955">
        <v>0.87387150146107795</v>
      </c>
      <c r="R1955">
        <v>0.11042199844690399</v>
      </c>
      <c r="S1955">
        <v>4.1320049953615698E-2</v>
      </c>
      <c r="T1955">
        <v>3.1010824842534799</v>
      </c>
      <c r="U1955">
        <v>3.1010824842534799</v>
      </c>
      <c r="V1955">
        <v>2.6276162247037802</v>
      </c>
      <c r="W1955">
        <v>21.57</v>
      </c>
      <c r="X1955">
        <v>6.42</v>
      </c>
      <c r="Y1955">
        <v>140964</v>
      </c>
      <c r="Z1955">
        <v>8810</v>
      </c>
      <c r="AA1955">
        <v>0.42</v>
      </c>
      <c r="AB1955">
        <v>16</v>
      </c>
      <c r="AC1955">
        <v>9</v>
      </c>
      <c r="AD1955">
        <v>7</v>
      </c>
      <c r="AE1955">
        <v>56.25</v>
      </c>
      <c r="AF1955">
        <v>8</v>
      </c>
      <c r="AG1955">
        <v>7</v>
      </c>
      <c r="AH1955">
        <v>7</v>
      </c>
      <c r="AI1955">
        <v>2</v>
      </c>
    </row>
    <row r="1956" spans="1:35" x14ac:dyDescent="0.2">
      <c r="A1956" s="102">
        <v>995</v>
      </c>
      <c r="B1956">
        <v>3632</v>
      </c>
      <c r="C1956" t="s">
        <v>1630</v>
      </c>
      <c r="D1956" t="s">
        <v>983</v>
      </c>
      <c r="E1956">
        <v>448</v>
      </c>
      <c r="F1956">
        <v>444</v>
      </c>
      <c r="G1956">
        <v>2400</v>
      </c>
      <c r="H1956" t="s">
        <v>981</v>
      </c>
      <c r="I1956">
        <v>7012</v>
      </c>
      <c r="J1956" t="s">
        <v>1148</v>
      </c>
      <c r="K1956" t="s">
        <v>996</v>
      </c>
      <c r="L1956">
        <v>1509</v>
      </c>
      <c r="M1956">
        <v>1511</v>
      </c>
      <c r="N1956">
        <v>700</v>
      </c>
      <c r="O1956" t="s">
        <v>984</v>
      </c>
      <c r="P1956">
        <v>0.72081106331904199</v>
      </c>
      <c r="Q1956">
        <v>0.94104918056696496</v>
      </c>
      <c r="R1956">
        <v>0.154797447906555</v>
      </c>
      <c r="S1956" s="15">
        <v>9.7814514275719106E-5</v>
      </c>
      <c r="T1956">
        <v>1.5591836440170399</v>
      </c>
      <c r="U1956">
        <v>1.5591836440170399</v>
      </c>
      <c r="V1956">
        <v>1.6842538590139899</v>
      </c>
      <c r="W1956">
        <v>15.52</v>
      </c>
      <c r="X1956">
        <v>0.75</v>
      </c>
      <c r="Y1956">
        <v>140896</v>
      </c>
      <c r="Z1956">
        <v>6404</v>
      </c>
      <c r="AA1956">
        <v>0.28999999999999998</v>
      </c>
      <c r="AB1956">
        <v>22</v>
      </c>
      <c r="AC1956">
        <v>13</v>
      </c>
      <c r="AD1956">
        <v>9</v>
      </c>
      <c r="AE1956">
        <v>59.09</v>
      </c>
      <c r="AF1956">
        <v>10</v>
      </c>
      <c r="AG1956">
        <v>10</v>
      </c>
      <c r="AH1956">
        <v>7</v>
      </c>
      <c r="AI1956">
        <v>5</v>
      </c>
    </row>
    <row r="1957" spans="1:35" x14ac:dyDescent="0.2">
      <c r="A1957" s="102">
        <v>2308</v>
      </c>
      <c r="B1957">
        <v>7575</v>
      </c>
      <c r="C1957" t="s">
        <v>1237</v>
      </c>
      <c r="D1957" t="s">
        <v>988</v>
      </c>
      <c r="E1957">
        <v>1296</v>
      </c>
      <c r="F1957">
        <v>1327</v>
      </c>
      <c r="G1957">
        <v>800</v>
      </c>
      <c r="H1957" t="s">
        <v>981</v>
      </c>
      <c r="I1957">
        <v>9501</v>
      </c>
      <c r="J1957" t="s">
        <v>1028</v>
      </c>
      <c r="K1957" t="s">
        <v>1026</v>
      </c>
      <c r="L1957">
        <v>349</v>
      </c>
      <c r="M1957">
        <v>345</v>
      </c>
      <c r="N1957">
        <v>3100</v>
      </c>
      <c r="O1957" t="s">
        <v>984</v>
      </c>
      <c r="P1957">
        <v>0.70611589904709204</v>
      </c>
      <c r="Q1957">
        <v>0.91286655381873105</v>
      </c>
      <c r="R1957">
        <v>6.4810146493203505E-2</v>
      </c>
      <c r="S1957">
        <v>3.0791282134886602E-2</v>
      </c>
      <c r="T1957">
        <v>2.6576319413951301</v>
      </c>
      <c r="U1957">
        <v>2.6576319413951301</v>
      </c>
      <c r="V1957">
        <v>1.81025220021851</v>
      </c>
      <c r="W1957">
        <v>12.67</v>
      </c>
      <c r="X1957">
        <v>0.74</v>
      </c>
      <c r="Y1957">
        <v>140787</v>
      </c>
      <c r="Z1957">
        <v>6399</v>
      </c>
      <c r="AA1957">
        <v>0.3</v>
      </c>
      <c r="AB1957">
        <v>22</v>
      </c>
      <c r="AC1957">
        <v>11</v>
      </c>
      <c r="AD1957">
        <v>11</v>
      </c>
      <c r="AE1957">
        <v>50</v>
      </c>
      <c r="AF1957">
        <v>8</v>
      </c>
      <c r="AG1957">
        <v>11</v>
      </c>
      <c r="AH1957">
        <v>11</v>
      </c>
      <c r="AI1957">
        <v>0</v>
      </c>
    </row>
    <row r="1958" spans="1:35" x14ac:dyDescent="0.2">
      <c r="A1958" s="102">
        <v>436</v>
      </c>
      <c r="B1958">
        <v>4631</v>
      </c>
      <c r="C1958" t="s">
        <v>1183</v>
      </c>
      <c r="D1958" t="s">
        <v>1003</v>
      </c>
      <c r="E1958">
        <v>2599</v>
      </c>
      <c r="F1958">
        <v>2630</v>
      </c>
      <c r="G1958">
        <v>400</v>
      </c>
      <c r="H1958" t="s">
        <v>981</v>
      </c>
      <c r="I1958">
        <v>5334</v>
      </c>
      <c r="J1958" t="s">
        <v>1168</v>
      </c>
      <c r="K1958" t="s">
        <v>980</v>
      </c>
      <c r="L1958">
        <v>1586</v>
      </c>
      <c r="M1958">
        <v>1584</v>
      </c>
      <c r="N1958">
        <v>700</v>
      </c>
      <c r="O1958" t="s">
        <v>984</v>
      </c>
      <c r="P1958">
        <v>0.92212535056174905</v>
      </c>
      <c r="Q1958">
        <v>0.95587007085143705</v>
      </c>
      <c r="R1958">
        <v>0.108049331067917</v>
      </c>
      <c r="S1958">
        <v>7.9620179759931804E-3</v>
      </c>
      <c r="T1958">
        <v>2.07169863503439</v>
      </c>
      <c r="U1958">
        <v>2.07169863503439</v>
      </c>
      <c r="V1958">
        <v>1.8359573454671101</v>
      </c>
      <c r="W1958">
        <v>7.5</v>
      </c>
      <c r="X1958">
        <v>5.4</v>
      </c>
      <c r="Y1958">
        <v>140748</v>
      </c>
      <c r="Z1958">
        <v>14075</v>
      </c>
      <c r="AA1958">
        <v>0.72</v>
      </c>
      <c r="AB1958">
        <v>10</v>
      </c>
      <c r="AC1958">
        <v>4</v>
      </c>
      <c r="AD1958">
        <v>6</v>
      </c>
      <c r="AE1958">
        <v>40</v>
      </c>
      <c r="AF1958">
        <v>11</v>
      </c>
      <c r="AG1958">
        <v>4</v>
      </c>
      <c r="AH1958">
        <v>1</v>
      </c>
      <c r="AI1958">
        <v>5</v>
      </c>
    </row>
    <row r="1959" spans="1:35" x14ac:dyDescent="0.2">
      <c r="A1959" s="102">
        <v>662</v>
      </c>
      <c r="B1959">
        <v>4631</v>
      </c>
      <c r="C1959" t="s">
        <v>1183</v>
      </c>
      <c r="D1959" t="s">
        <v>1003</v>
      </c>
      <c r="E1959">
        <v>2599</v>
      </c>
      <c r="F1959">
        <v>2630</v>
      </c>
      <c r="G1959">
        <v>400</v>
      </c>
      <c r="H1959" t="s">
        <v>981</v>
      </c>
      <c r="I1959">
        <v>6201</v>
      </c>
      <c r="J1959" t="s">
        <v>1259</v>
      </c>
      <c r="K1959" t="s">
        <v>996</v>
      </c>
      <c r="L1959">
        <v>5150</v>
      </c>
      <c r="M1959">
        <v>5200</v>
      </c>
      <c r="N1959">
        <v>200</v>
      </c>
      <c r="O1959" t="s">
        <v>984</v>
      </c>
      <c r="P1959">
        <v>0.94725019167931801</v>
      </c>
      <c r="Q1959">
        <v>0.94967750346559499</v>
      </c>
      <c r="R1959">
        <v>7.7191771942094198E-4</v>
      </c>
      <c r="S1959">
        <v>9.1591166494481497E-4</v>
      </c>
      <c r="T1959">
        <v>2.5312656365761401</v>
      </c>
      <c r="U1959">
        <v>2.5312656365761401</v>
      </c>
      <c r="V1959">
        <v>2.5058537782653998</v>
      </c>
      <c r="W1959">
        <v>9</v>
      </c>
      <c r="X1959">
        <v>1.1499999999999999</v>
      </c>
      <c r="Y1959">
        <v>140723</v>
      </c>
      <c r="Z1959">
        <v>15636</v>
      </c>
      <c r="AA1959">
        <v>0.9</v>
      </c>
      <c r="AB1959">
        <v>9</v>
      </c>
      <c r="AC1959">
        <v>6</v>
      </c>
      <c r="AD1959">
        <v>3</v>
      </c>
      <c r="AE1959">
        <v>66.67</v>
      </c>
      <c r="AF1959">
        <v>11</v>
      </c>
      <c r="AG1959">
        <v>5</v>
      </c>
      <c r="AH1959">
        <v>2</v>
      </c>
      <c r="AI1959">
        <v>2</v>
      </c>
    </row>
    <row r="1960" spans="1:35" x14ac:dyDescent="0.2">
      <c r="A1960" s="102">
        <v>4098</v>
      </c>
      <c r="B1960">
        <v>8766</v>
      </c>
      <c r="C1960" t="s">
        <v>1104</v>
      </c>
      <c r="D1960" t="s">
        <v>1111</v>
      </c>
      <c r="E1960">
        <v>4415</v>
      </c>
      <c r="F1960">
        <v>4410</v>
      </c>
      <c r="G1960">
        <v>200</v>
      </c>
      <c r="H1960" t="s">
        <v>984</v>
      </c>
      <c r="I1960">
        <v>9101</v>
      </c>
      <c r="J1960" t="s">
        <v>739</v>
      </c>
      <c r="K1960" t="s">
        <v>1165</v>
      </c>
      <c r="L1960">
        <v>1392</v>
      </c>
      <c r="M1960">
        <v>1404</v>
      </c>
      <c r="N1960">
        <v>600</v>
      </c>
      <c r="O1960" t="s">
        <v>981</v>
      </c>
      <c r="P1960">
        <v>0.82627549528131805</v>
      </c>
      <c r="Q1960">
        <v>0.86172114286550905</v>
      </c>
      <c r="R1960">
        <v>8.4951900905473096E-2</v>
      </c>
      <c r="S1960">
        <v>2.4125886241453499E-2</v>
      </c>
      <c r="T1960">
        <v>-2.1020279836567402</v>
      </c>
      <c r="U1960">
        <v>2.1020279836567402</v>
      </c>
      <c r="V1960">
        <v>1.95704772051432</v>
      </c>
      <c r="W1960">
        <v>-14.03</v>
      </c>
      <c r="X1960">
        <v>4.49</v>
      </c>
      <c r="Y1960">
        <v>140647</v>
      </c>
      <c r="Z1960">
        <v>10046</v>
      </c>
      <c r="AA1960">
        <v>0.52</v>
      </c>
      <c r="AB1960">
        <v>14</v>
      </c>
      <c r="AC1960">
        <v>8</v>
      </c>
      <c r="AD1960">
        <v>6</v>
      </c>
      <c r="AE1960">
        <v>57.14</v>
      </c>
      <c r="AF1960">
        <v>13</v>
      </c>
      <c r="AG1960">
        <v>4</v>
      </c>
      <c r="AH1960">
        <v>2</v>
      </c>
      <c r="AI1960">
        <v>8</v>
      </c>
    </row>
    <row r="1961" spans="1:35" x14ac:dyDescent="0.2">
      <c r="A1961" s="102">
        <v>1203</v>
      </c>
      <c r="B1961">
        <v>1662</v>
      </c>
      <c r="C1961" t="s">
        <v>481</v>
      </c>
      <c r="D1961" t="s">
        <v>1139</v>
      </c>
      <c r="E1961">
        <v>2007</v>
      </c>
      <c r="F1961">
        <v>2085</v>
      </c>
      <c r="G1961">
        <v>500</v>
      </c>
      <c r="H1961" t="s">
        <v>981</v>
      </c>
      <c r="I1961">
        <v>6592</v>
      </c>
      <c r="J1961" t="s">
        <v>1153</v>
      </c>
      <c r="K1961" t="s">
        <v>986</v>
      </c>
      <c r="L1961">
        <v>3160</v>
      </c>
      <c r="M1961">
        <v>3160</v>
      </c>
      <c r="N1961">
        <v>300</v>
      </c>
      <c r="O1961" t="s">
        <v>984</v>
      </c>
      <c r="P1961">
        <v>0.94031249318807297</v>
      </c>
      <c r="Q1961">
        <v>0.93699344251620997</v>
      </c>
      <c r="R1961">
        <v>8.6406810593092197E-3</v>
      </c>
      <c r="S1961">
        <v>5.0545162151395102E-2</v>
      </c>
      <c r="T1961">
        <v>0.80603741744019797</v>
      </c>
      <c r="U1961">
        <v>0.80603741744019797</v>
      </c>
      <c r="V1961">
        <v>0.17220596250182399</v>
      </c>
      <c r="W1961">
        <v>6.78</v>
      </c>
      <c r="X1961">
        <v>9.9700000000000006</v>
      </c>
      <c r="Y1961">
        <v>140468</v>
      </c>
      <c r="Z1961">
        <v>14047</v>
      </c>
      <c r="AA1961">
        <v>0.66</v>
      </c>
      <c r="AB1961">
        <v>10</v>
      </c>
      <c r="AC1961">
        <v>5</v>
      </c>
      <c r="AD1961">
        <v>5</v>
      </c>
      <c r="AE1961">
        <v>50</v>
      </c>
      <c r="AF1961">
        <v>15</v>
      </c>
      <c r="AG1961">
        <v>2</v>
      </c>
      <c r="AH1961">
        <v>1</v>
      </c>
      <c r="AI1961">
        <v>7</v>
      </c>
    </row>
    <row r="1962" spans="1:35" x14ac:dyDescent="0.2">
      <c r="A1962" s="102">
        <v>1928</v>
      </c>
      <c r="B1962">
        <v>6098</v>
      </c>
      <c r="C1962" t="s">
        <v>235</v>
      </c>
      <c r="D1962" t="s">
        <v>993</v>
      </c>
      <c r="E1962">
        <v>3302</v>
      </c>
      <c r="F1962">
        <v>3320</v>
      </c>
      <c r="G1962">
        <v>300</v>
      </c>
      <c r="H1962" t="s">
        <v>981</v>
      </c>
      <c r="I1962">
        <v>8586</v>
      </c>
      <c r="J1962" t="s">
        <v>1059</v>
      </c>
      <c r="K1962" t="s">
        <v>987</v>
      </c>
      <c r="L1962">
        <v>1949</v>
      </c>
      <c r="M1962">
        <v>1993</v>
      </c>
      <c r="N1962">
        <v>500</v>
      </c>
      <c r="O1962" t="s">
        <v>984</v>
      </c>
      <c r="P1962">
        <v>0.92030443933209805</v>
      </c>
      <c r="Q1962">
        <v>0.92217486607212895</v>
      </c>
      <c r="R1962">
        <v>0.3779583108331</v>
      </c>
      <c r="S1962">
        <v>6.18572707388403E-2</v>
      </c>
      <c r="T1962">
        <v>2.6280468998051898</v>
      </c>
      <c r="U1962">
        <v>2.6280468998051898</v>
      </c>
      <c r="V1962">
        <v>3.1340946208186198</v>
      </c>
      <c r="W1962">
        <v>14.51</v>
      </c>
      <c r="X1962">
        <v>0.05</v>
      </c>
      <c r="Y1962">
        <v>140468</v>
      </c>
      <c r="Z1962">
        <v>10805</v>
      </c>
      <c r="AA1962">
        <v>0.46</v>
      </c>
      <c r="AB1962">
        <v>13</v>
      </c>
      <c r="AC1962">
        <v>7</v>
      </c>
      <c r="AD1962">
        <v>6</v>
      </c>
      <c r="AE1962">
        <v>53.85</v>
      </c>
      <c r="AF1962">
        <v>8</v>
      </c>
      <c r="AG1962">
        <v>6</v>
      </c>
      <c r="AH1962">
        <v>4</v>
      </c>
      <c r="AI1962">
        <v>3</v>
      </c>
    </row>
    <row r="1963" spans="1:35" x14ac:dyDescent="0.2">
      <c r="A1963" s="102">
        <v>3326</v>
      </c>
      <c r="B1963">
        <v>4503</v>
      </c>
      <c r="C1963" t="s">
        <v>567</v>
      </c>
      <c r="D1963" t="s">
        <v>1001</v>
      </c>
      <c r="E1963">
        <v>1745</v>
      </c>
      <c r="F1963">
        <v>1721.5</v>
      </c>
      <c r="G1963">
        <v>600</v>
      </c>
      <c r="H1963" t="s">
        <v>981</v>
      </c>
      <c r="I1963">
        <v>6952</v>
      </c>
      <c r="J1963" t="s">
        <v>375</v>
      </c>
      <c r="K1963" t="s">
        <v>986</v>
      </c>
      <c r="L1963">
        <v>1624</v>
      </c>
      <c r="M1963">
        <v>1635</v>
      </c>
      <c r="N1963">
        <v>600</v>
      </c>
      <c r="O1963" t="s">
        <v>984</v>
      </c>
      <c r="P1963">
        <v>0.78655511534094102</v>
      </c>
      <c r="Q1963">
        <v>0.887459021423322</v>
      </c>
      <c r="R1963">
        <v>0.39454598280414299</v>
      </c>
      <c r="S1963">
        <v>8.2795960405122396E-2</v>
      </c>
      <c r="T1963">
        <v>0.50148009793951798</v>
      </c>
      <c r="U1963">
        <v>0.50148009793951798</v>
      </c>
      <c r="V1963">
        <v>0.74036417881483596</v>
      </c>
      <c r="W1963">
        <v>3.88</v>
      </c>
      <c r="X1963">
        <v>5.0199999999999996</v>
      </c>
      <c r="Y1963">
        <v>140325</v>
      </c>
      <c r="Z1963">
        <v>8254</v>
      </c>
      <c r="AA1963">
        <v>0.38</v>
      </c>
      <c r="AB1963">
        <v>17</v>
      </c>
      <c r="AC1963">
        <v>10</v>
      </c>
      <c r="AD1963">
        <v>7</v>
      </c>
      <c r="AE1963">
        <v>58.82</v>
      </c>
      <c r="AF1963">
        <v>13</v>
      </c>
      <c r="AG1963">
        <v>6</v>
      </c>
      <c r="AH1963">
        <v>3</v>
      </c>
      <c r="AI1963">
        <v>8</v>
      </c>
    </row>
    <row r="1964" spans="1:35" x14ac:dyDescent="0.2">
      <c r="A1964" s="102">
        <v>294</v>
      </c>
      <c r="B1964">
        <v>7203</v>
      </c>
      <c r="C1964" t="s">
        <v>1497</v>
      </c>
      <c r="D1964" t="s">
        <v>996</v>
      </c>
      <c r="E1964">
        <v>6280</v>
      </c>
      <c r="F1964">
        <v>6257</v>
      </c>
      <c r="G1964">
        <v>100</v>
      </c>
      <c r="H1964" t="s">
        <v>981</v>
      </c>
      <c r="I1964">
        <v>8593</v>
      </c>
      <c r="J1964" t="s">
        <v>220</v>
      </c>
      <c r="K1964" t="s">
        <v>987</v>
      </c>
      <c r="L1964">
        <v>498</v>
      </c>
      <c r="M1964">
        <v>496</v>
      </c>
      <c r="N1964">
        <v>1300</v>
      </c>
      <c r="O1964" t="s">
        <v>984</v>
      </c>
      <c r="P1964">
        <v>0.89846081701297997</v>
      </c>
      <c r="Q1964">
        <v>0.96065089039754803</v>
      </c>
      <c r="R1964">
        <v>0.47154834700201198</v>
      </c>
      <c r="S1964">
        <v>3.50450378911943E-2</v>
      </c>
      <c r="T1964">
        <v>0.43365657046330702</v>
      </c>
      <c r="U1964">
        <v>0.43365657046330702</v>
      </c>
      <c r="V1964">
        <v>0.57165110695472499</v>
      </c>
      <c r="W1964">
        <v>3.19</v>
      </c>
      <c r="X1964">
        <v>3.05</v>
      </c>
      <c r="Y1964">
        <v>140287</v>
      </c>
      <c r="Z1964">
        <v>9352</v>
      </c>
      <c r="AA1964">
        <v>0.68</v>
      </c>
      <c r="AB1964">
        <v>15</v>
      </c>
      <c r="AC1964">
        <v>10</v>
      </c>
      <c r="AD1964">
        <v>5</v>
      </c>
      <c r="AE1964">
        <v>66.67</v>
      </c>
      <c r="AF1964">
        <v>13</v>
      </c>
      <c r="AG1964">
        <v>5</v>
      </c>
      <c r="AH1964">
        <v>3</v>
      </c>
      <c r="AI1964">
        <v>7</v>
      </c>
    </row>
    <row r="1965" spans="1:35" x14ac:dyDescent="0.2">
      <c r="A1965" s="102">
        <v>3191</v>
      </c>
      <c r="B1965">
        <v>4516</v>
      </c>
      <c r="C1965" t="s">
        <v>1311</v>
      </c>
      <c r="D1965" t="s">
        <v>1001</v>
      </c>
      <c r="E1965">
        <v>7770</v>
      </c>
      <c r="F1965">
        <v>8020</v>
      </c>
      <c r="G1965">
        <v>100</v>
      </c>
      <c r="H1965" t="s">
        <v>981</v>
      </c>
      <c r="I1965">
        <v>9787</v>
      </c>
      <c r="J1965" t="s">
        <v>1295</v>
      </c>
      <c r="K1965" t="s">
        <v>993</v>
      </c>
      <c r="L1965">
        <v>2879</v>
      </c>
      <c r="M1965">
        <v>2868</v>
      </c>
      <c r="N1965">
        <v>300</v>
      </c>
      <c r="O1965" t="s">
        <v>984</v>
      </c>
      <c r="P1965">
        <v>0.80419992258376205</v>
      </c>
      <c r="Q1965">
        <v>0.89096861249101</v>
      </c>
      <c r="R1965">
        <v>6.4724285518968097E-2</v>
      </c>
      <c r="S1965">
        <v>2.26613736832132E-2</v>
      </c>
      <c r="T1965">
        <v>2.5460337713218899</v>
      </c>
      <c r="U1965">
        <v>2.5460337713218899</v>
      </c>
      <c r="V1965">
        <v>1.2863506321712801</v>
      </c>
      <c r="W1965">
        <v>10.57</v>
      </c>
      <c r="X1965">
        <v>7.28</v>
      </c>
      <c r="Y1965">
        <v>140210</v>
      </c>
      <c r="Z1965">
        <v>23368</v>
      </c>
      <c r="AA1965">
        <v>1.45</v>
      </c>
      <c r="AB1965">
        <v>6</v>
      </c>
      <c r="AC1965">
        <v>5</v>
      </c>
      <c r="AD1965">
        <v>1</v>
      </c>
      <c r="AE1965">
        <v>83.33</v>
      </c>
      <c r="AF1965">
        <v>11</v>
      </c>
      <c r="AG1965">
        <v>4</v>
      </c>
      <c r="AH1965">
        <v>1</v>
      </c>
      <c r="AI1965">
        <v>1</v>
      </c>
    </row>
    <row r="1966" spans="1:35" x14ac:dyDescent="0.2">
      <c r="A1966" s="102">
        <v>4370</v>
      </c>
      <c r="B1966">
        <v>2503</v>
      </c>
      <c r="C1966" t="s">
        <v>1491</v>
      </c>
      <c r="D1966" t="s">
        <v>1006</v>
      </c>
      <c r="E1966">
        <v>2020.5</v>
      </c>
      <c r="F1966">
        <v>2028.5</v>
      </c>
      <c r="G1966">
        <v>500</v>
      </c>
      <c r="H1966" t="s">
        <v>984</v>
      </c>
      <c r="I1966">
        <v>3099</v>
      </c>
      <c r="J1966" t="s">
        <v>33</v>
      </c>
      <c r="K1966" t="s">
        <v>1004</v>
      </c>
      <c r="L1966">
        <v>650</v>
      </c>
      <c r="M1966">
        <v>664</v>
      </c>
      <c r="N1966">
        <v>1500</v>
      </c>
      <c r="O1966" t="s">
        <v>981</v>
      </c>
      <c r="P1966">
        <v>0.51594413006804496</v>
      </c>
      <c r="Q1966">
        <v>0.85078386232490399</v>
      </c>
      <c r="R1966">
        <v>3.4937529575797002E-2</v>
      </c>
      <c r="S1966">
        <v>4.1230192318700003E-2</v>
      </c>
      <c r="T1966">
        <v>-0.433259117349585</v>
      </c>
      <c r="U1966">
        <v>0.433259117349585</v>
      </c>
      <c r="V1966">
        <v>0.31844581897914098</v>
      </c>
      <c r="W1966">
        <v>-3.83</v>
      </c>
      <c r="X1966">
        <v>1.8</v>
      </c>
      <c r="Y1966">
        <v>140205</v>
      </c>
      <c r="Z1966">
        <v>5608</v>
      </c>
      <c r="AA1966">
        <v>0.3</v>
      </c>
      <c r="AB1966">
        <v>25</v>
      </c>
      <c r="AC1966">
        <v>16</v>
      </c>
      <c r="AD1966">
        <v>9</v>
      </c>
      <c r="AE1966">
        <v>64</v>
      </c>
      <c r="AF1966">
        <v>10</v>
      </c>
      <c r="AG1966">
        <v>11</v>
      </c>
      <c r="AH1966">
        <v>8</v>
      </c>
      <c r="AI1966">
        <v>6</v>
      </c>
    </row>
    <row r="1967" spans="1:35" x14ac:dyDescent="0.2">
      <c r="A1967" s="102">
        <v>986</v>
      </c>
      <c r="B1967">
        <v>3291</v>
      </c>
      <c r="C1967" t="s">
        <v>55</v>
      </c>
      <c r="D1967" t="s">
        <v>1000</v>
      </c>
      <c r="E1967">
        <v>1320</v>
      </c>
      <c r="F1967">
        <v>1382</v>
      </c>
      <c r="G1967">
        <v>700</v>
      </c>
      <c r="H1967" t="s">
        <v>984</v>
      </c>
      <c r="I1967">
        <v>6113</v>
      </c>
      <c r="J1967" t="s">
        <v>1231</v>
      </c>
      <c r="K1967" t="s">
        <v>992</v>
      </c>
      <c r="L1967">
        <v>965</v>
      </c>
      <c r="M1967">
        <v>959</v>
      </c>
      <c r="N1967">
        <v>1000</v>
      </c>
      <c r="O1967" t="s">
        <v>981</v>
      </c>
      <c r="P1967">
        <v>0.74140476101003305</v>
      </c>
      <c r="Q1967">
        <v>0.94118685220042497</v>
      </c>
      <c r="R1967">
        <v>0.128745879661538</v>
      </c>
      <c r="S1967">
        <v>2.70947602223892E-2</v>
      </c>
      <c r="T1967">
        <v>-1.6155036982900099</v>
      </c>
      <c r="U1967">
        <v>1.6155036982900099</v>
      </c>
      <c r="V1967">
        <v>1.6318922812013399</v>
      </c>
      <c r="W1967">
        <v>-9.68</v>
      </c>
      <c r="X1967">
        <v>0.87</v>
      </c>
      <c r="Y1967">
        <v>140186</v>
      </c>
      <c r="Z1967">
        <v>7009</v>
      </c>
      <c r="AA1967">
        <v>0.37</v>
      </c>
      <c r="AB1967">
        <v>20</v>
      </c>
      <c r="AC1967">
        <v>13</v>
      </c>
      <c r="AD1967">
        <v>7</v>
      </c>
      <c r="AE1967">
        <v>65</v>
      </c>
      <c r="AF1967">
        <v>13</v>
      </c>
      <c r="AG1967">
        <v>7</v>
      </c>
      <c r="AH1967">
        <v>4</v>
      </c>
      <c r="AI1967">
        <v>9</v>
      </c>
    </row>
    <row r="1968" spans="1:35" x14ac:dyDescent="0.2">
      <c r="A1968" s="102">
        <v>1060</v>
      </c>
      <c r="B1968">
        <v>6807</v>
      </c>
      <c r="C1968" t="s">
        <v>234</v>
      </c>
      <c r="D1968" t="s">
        <v>986</v>
      </c>
      <c r="E1968">
        <v>1368</v>
      </c>
      <c r="F1968">
        <v>1300</v>
      </c>
      <c r="G1968">
        <v>800</v>
      </c>
      <c r="H1968" t="s">
        <v>984</v>
      </c>
      <c r="I1968">
        <v>8020</v>
      </c>
      <c r="J1968" t="s">
        <v>1061</v>
      </c>
      <c r="K1968" t="s">
        <v>988</v>
      </c>
      <c r="L1968">
        <v>1191</v>
      </c>
      <c r="M1968">
        <v>1216</v>
      </c>
      <c r="N1968">
        <v>900</v>
      </c>
      <c r="O1968" t="s">
        <v>981</v>
      </c>
      <c r="P1968">
        <v>0.794336351798963</v>
      </c>
      <c r="Q1968">
        <v>0.93972851224130205</v>
      </c>
      <c r="R1968">
        <v>0.107347798307461</v>
      </c>
      <c r="S1968">
        <v>9.3204347952532601E-2</v>
      </c>
      <c r="T1968">
        <v>-1.6954930177361101</v>
      </c>
      <c r="U1968">
        <v>1.6954930177361101</v>
      </c>
      <c r="V1968">
        <v>1.08058276351089</v>
      </c>
      <c r="W1968">
        <v>-23.44</v>
      </c>
      <c r="X1968">
        <v>5.23</v>
      </c>
      <c r="Y1968">
        <v>140128</v>
      </c>
      <c r="Z1968">
        <v>6093</v>
      </c>
      <c r="AA1968">
        <v>0.27</v>
      </c>
      <c r="AB1968">
        <v>23</v>
      </c>
      <c r="AC1968">
        <v>13</v>
      </c>
      <c r="AD1968">
        <v>10</v>
      </c>
      <c r="AE1968">
        <v>56.52</v>
      </c>
      <c r="AF1968">
        <v>10</v>
      </c>
      <c r="AG1968">
        <v>11</v>
      </c>
      <c r="AH1968">
        <v>7</v>
      </c>
      <c r="AI1968">
        <v>5</v>
      </c>
    </row>
    <row r="1969" spans="1:35" x14ac:dyDescent="0.2">
      <c r="A1969" s="102">
        <v>2909</v>
      </c>
      <c r="B1969">
        <v>6592</v>
      </c>
      <c r="C1969" t="s">
        <v>1153</v>
      </c>
      <c r="D1969" t="s">
        <v>986</v>
      </c>
      <c r="E1969">
        <v>3160</v>
      </c>
      <c r="F1969">
        <v>3160</v>
      </c>
      <c r="G1969">
        <v>300</v>
      </c>
      <c r="H1969" t="s">
        <v>984</v>
      </c>
      <c r="I1969">
        <v>7453</v>
      </c>
      <c r="J1969" t="s">
        <v>50</v>
      </c>
      <c r="K1969" t="s">
        <v>1004</v>
      </c>
      <c r="L1969">
        <v>1455</v>
      </c>
      <c r="M1969">
        <v>1465</v>
      </c>
      <c r="N1969">
        <v>600</v>
      </c>
      <c r="O1969" t="s">
        <v>981</v>
      </c>
      <c r="P1969">
        <v>0.86463455528937105</v>
      </c>
      <c r="Q1969">
        <v>0.89795821507541296</v>
      </c>
      <c r="R1969" s="15">
        <v>0.124905848529695</v>
      </c>
      <c r="S1969">
        <v>5.3472069801652401E-2</v>
      </c>
      <c r="T1969">
        <v>-1.39270925446741</v>
      </c>
      <c r="U1969">
        <v>1.39270925446741</v>
      </c>
      <c r="V1969">
        <v>1.1903661347607899</v>
      </c>
      <c r="W1969">
        <v>-17.55</v>
      </c>
      <c r="X1969">
        <v>7.28</v>
      </c>
      <c r="Y1969">
        <v>139880</v>
      </c>
      <c r="Z1969">
        <v>10760</v>
      </c>
      <c r="AA1969">
        <v>0.7</v>
      </c>
      <c r="AB1969">
        <v>13</v>
      </c>
      <c r="AC1969">
        <v>7</v>
      </c>
      <c r="AD1969">
        <v>6</v>
      </c>
      <c r="AE1969">
        <v>53.85</v>
      </c>
      <c r="AF1969">
        <v>11</v>
      </c>
      <c r="AG1969">
        <v>7</v>
      </c>
      <c r="AH1969">
        <v>5</v>
      </c>
      <c r="AI1969">
        <v>1</v>
      </c>
    </row>
    <row r="1970" spans="1:35" x14ac:dyDescent="0.2">
      <c r="A1970" s="102">
        <v>3196</v>
      </c>
      <c r="B1970">
        <v>4530</v>
      </c>
      <c r="C1970" t="s">
        <v>816</v>
      </c>
      <c r="D1970" t="s">
        <v>1001</v>
      </c>
      <c r="E1970">
        <v>4915</v>
      </c>
      <c r="F1970">
        <v>4930</v>
      </c>
      <c r="G1970">
        <v>200</v>
      </c>
      <c r="H1970" t="s">
        <v>984</v>
      </c>
      <c r="I1970">
        <v>7729</v>
      </c>
      <c r="J1970" t="s">
        <v>462</v>
      </c>
      <c r="K1970" t="s">
        <v>989</v>
      </c>
      <c r="L1970">
        <v>3650</v>
      </c>
      <c r="M1970">
        <v>3480</v>
      </c>
      <c r="N1970">
        <v>300</v>
      </c>
      <c r="O1970" t="s">
        <v>981</v>
      </c>
      <c r="P1970">
        <v>0.71154624715072001</v>
      </c>
      <c r="Q1970">
        <v>0.89080772192530899</v>
      </c>
      <c r="R1970">
        <v>0.40441381303641</v>
      </c>
      <c r="S1970" s="15">
        <v>9.1641644826257307E-2</v>
      </c>
      <c r="T1970">
        <v>-0.67859910110256705</v>
      </c>
      <c r="U1970">
        <v>0.67859910110256705</v>
      </c>
      <c r="V1970">
        <v>1.32745270256889</v>
      </c>
      <c r="W1970">
        <v>-5.68</v>
      </c>
      <c r="X1970">
        <v>5.88</v>
      </c>
      <c r="Y1970">
        <v>139673</v>
      </c>
      <c r="Z1970">
        <v>19953</v>
      </c>
      <c r="AA1970">
        <v>1.07</v>
      </c>
      <c r="AB1970">
        <v>7</v>
      </c>
      <c r="AC1970">
        <v>4</v>
      </c>
      <c r="AD1970">
        <v>3</v>
      </c>
      <c r="AE1970">
        <v>57.14</v>
      </c>
      <c r="AF1970">
        <v>11</v>
      </c>
      <c r="AG1970">
        <v>4</v>
      </c>
      <c r="AH1970">
        <v>2</v>
      </c>
      <c r="AI1970">
        <v>1</v>
      </c>
    </row>
    <row r="1971" spans="1:35" x14ac:dyDescent="0.2">
      <c r="A1971" s="102">
        <v>2436</v>
      </c>
      <c r="B1971">
        <v>3046</v>
      </c>
      <c r="C1971" t="s">
        <v>521</v>
      </c>
      <c r="D1971" t="s">
        <v>1004</v>
      </c>
      <c r="E1971">
        <v>6560</v>
      </c>
      <c r="F1971">
        <v>6680</v>
      </c>
      <c r="G1971">
        <v>100</v>
      </c>
      <c r="H1971" t="s">
        <v>981</v>
      </c>
      <c r="I1971">
        <v>8586</v>
      </c>
      <c r="J1971" t="s">
        <v>1059</v>
      </c>
      <c r="K1971" t="s">
        <v>987</v>
      </c>
      <c r="L1971">
        <v>1949</v>
      </c>
      <c r="M1971">
        <v>1993</v>
      </c>
      <c r="N1971">
        <v>300</v>
      </c>
      <c r="O1971" t="s">
        <v>984</v>
      </c>
      <c r="P1971">
        <v>0.82339410159989401</v>
      </c>
      <c r="Q1971">
        <v>0.90965552700757801</v>
      </c>
      <c r="R1971">
        <v>0.122932400809357</v>
      </c>
      <c r="S1971">
        <v>6.2031860529192305E-4</v>
      </c>
      <c r="T1971">
        <v>2.5367861545872001</v>
      </c>
      <c r="U1971">
        <v>2.5367861545872001</v>
      </c>
      <c r="V1971">
        <v>2.5306604631390499</v>
      </c>
      <c r="W1971">
        <v>19.77</v>
      </c>
      <c r="X1971">
        <v>10.49</v>
      </c>
      <c r="Y1971">
        <v>139647</v>
      </c>
      <c r="Z1971">
        <v>11637</v>
      </c>
      <c r="AA1971">
        <v>0.33</v>
      </c>
      <c r="AB1971">
        <v>12</v>
      </c>
      <c r="AC1971">
        <v>9</v>
      </c>
      <c r="AD1971">
        <v>3</v>
      </c>
      <c r="AE1971">
        <v>75</v>
      </c>
      <c r="AF1971">
        <v>12</v>
      </c>
      <c r="AG1971">
        <v>5</v>
      </c>
      <c r="AH1971">
        <v>3</v>
      </c>
      <c r="AI1971">
        <v>4</v>
      </c>
    </row>
    <row r="1972" spans="1:35" x14ac:dyDescent="0.2">
      <c r="A1972" s="102">
        <v>1608</v>
      </c>
      <c r="B1972">
        <v>8341</v>
      </c>
      <c r="C1972" t="s">
        <v>697</v>
      </c>
      <c r="D1972" t="s">
        <v>1024</v>
      </c>
      <c r="E1972">
        <v>1396</v>
      </c>
      <c r="F1972">
        <v>1439</v>
      </c>
      <c r="G1972">
        <v>700</v>
      </c>
      <c r="H1972" t="s">
        <v>981</v>
      </c>
      <c r="I1972">
        <v>8795</v>
      </c>
      <c r="J1972" t="s">
        <v>1178</v>
      </c>
      <c r="K1972" t="s">
        <v>1111</v>
      </c>
      <c r="L1972">
        <v>807</v>
      </c>
      <c r="M1972">
        <v>834</v>
      </c>
      <c r="N1972">
        <v>1200</v>
      </c>
      <c r="O1972" t="s">
        <v>984</v>
      </c>
      <c r="P1972">
        <v>0.74499229524572497</v>
      </c>
      <c r="Q1972">
        <v>0.92904016998406103</v>
      </c>
      <c r="R1972">
        <v>0.21334470770854999</v>
      </c>
      <c r="S1972">
        <v>5.4872661603437699E-2</v>
      </c>
      <c r="T1972">
        <v>2.2872388332974198</v>
      </c>
      <c r="U1972">
        <v>2.2872388332974198</v>
      </c>
      <c r="V1972">
        <v>2.3344698252264</v>
      </c>
      <c r="W1972">
        <v>15.63</v>
      </c>
      <c r="X1972">
        <v>0.65</v>
      </c>
      <c r="Y1972">
        <v>139633</v>
      </c>
      <c r="Z1972">
        <v>8214</v>
      </c>
      <c r="AA1972">
        <v>0.38</v>
      </c>
      <c r="AB1972">
        <v>17</v>
      </c>
      <c r="AC1972">
        <v>11</v>
      </c>
      <c r="AD1972">
        <v>6</v>
      </c>
      <c r="AE1972">
        <v>64.709999999999994</v>
      </c>
      <c r="AF1972">
        <v>11</v>
      </c>
      <c r="AG1972">
        <v>7</v>
      </c>
      <c r="AH1972">
        <v>4</v>
      </c>
      <c r="AI1972">
        <v>6</v>
      </c>
    </row>
    <row r="1973" spans="1:35" x14ac:dyDescent="0.2">
      <c r="A1973" s="102">
        <v>1317</v>
      </c>
      <c r="B1973">
        <v>7976</v>
      </c>
      <c r="C1973" t="s">
        <v>1019</v>
      </c>
      <c r="D1973" t="s">
        <v>1002</v>
      </c>
      <c r="E1973">
        <v>1398</v>
      </c>
      <c r="F1973">
        <v>1394</v>
      </c>
      <c r="G1973">
        <v>700</v>
      </c>
      <c r="H1973" t="s">
        <v>984</v>
      </c>
      <c r="I1973">
        <v>8136</v>
      </c>
      <c r="J1973" t="s">
        <v>1053</v>
      </c>
      <c r="K1973" t="s">
        <v>988</v>
      </c>
      <c r="L1973">
        <v>1665</v>
      </c>
      <c r="M1973">
        <v>1673</v>
      </c>
      <c r="N1973">
        <v>600</v>
      </c>
      <c r="O1973" t="s">
        <v>981</v>
      </c>
      <c r="P1973">
        <v>0.82091734992426701</v>
      </c>
      <c r="Q1973">
        <v>0.93472651478401403</v>
      </c>
      <c r="R1973">
        <v>3.4713899444580101E-2</v>
      </c>
      <c r="S1973">
        <v>1.5687599058144899E-2</v>
      </c>
      <c r="T1973">
        <v>-0.399469908786175</v>
      </c>
      <c r="U1973">
        <v>0.399469908786175</v>
      </c>
      <c r="V1973">
        <v>0.31102385205642302</v>
      </c>
      <c r="W1973">
        <v>-3.45</v>
      </c>
      <c r="X1973">
        <v>2.79</v>
      </c>
      <c r="Y1973">
        <v>139494</v>
      </c>
      <c r="Z1973">
        <v>8206</v>
      </c>
      <c r="AA1973">
        <v>0.39</v>
      </c>
      <c r="AB1973">
        <v>17</v>
      </c>
      <c r="AC1973">
        <v>10</v>
      </c>
      <c r="AD1973">
        <v>7</v>
      </c>
      <c r="AE1973">
        <v>58.82</v>
      </c>
      <c r="AF1973">
        <v>13</v>
      </c>
      <c r="AG1973">
        <v>6</v>
      </c>
      <c r="AH1973">
        <v>4</v>
      </c>
      <c r="AI1973">
        <v>7</v>
      </c>
    </row>
    <row r="1974" spans="1:35" x14ac:dyDescent="0.2">
      <c r="A1974" s="102">
        <v>1059</v>
      </c>
      <c r="B1974">
        <v>6326</v>
      </c>
      <c r="C1974" t="s">
        <v>1629</v>
      </c>
      <c r="D1974" t="s">
        <v>992</v>
      </c>
      <c r="E1974">
        <v>1400</v>
      </c>
      <c r="F1974">
        <v>1411.5</v>
      </c>
      <c r="G1974">
        <v>700</v>
      </c>
      <c r="H1974" t="s">
        <v>981</v>
      </c>
      <c r="I1974">
        <v>8058</v>
      </c>
      <c r="J1974" t="s">
        <v>1244</v>
      </c>
      <c r="K1974" t="s">
        <v>988</v>
      </c>
      <c r="L1974">
        <v>2340</v>
      </c>
      <c r="M1974">
        <v>2340</v>
      </c>
      <c r="N1974">
        <v>400</v>
      </c>
      <c r="O1974" t="s">
        <v>984</v>
      </c>
      <c r="P1974">
        <v>0.90384207912069003</v>
      </c>
      <c r="Q1974">
        <v>0.93973638375872703</v>
      </c>
      <c r="R1974">
        <v>0.257314218903612</v>
      </c>
      <c r="S1974">
        <v>5.1148765739440202E-2</v>
      </c>
      <c r="T1974">
        <v>1.0173083571133601</v>
      </c>
      <c r="U1974">
        <v>1.0173083571133601</v>
      </c>
      <c r="V1974">
        <v>0.84450510569634596</v>
      </c>
      <c r="W1974">
        <v>4.45</v>
      </c>
      <c r="X1974">
        <v>5.56</v>
      </c>
      <c r="Y1974">
        <v>139401</v>
      </c>
      <c r="Z1974">
        <v>10723</v>
      </c>
      <c r="AA1974">
        <v>0.59</v>
      </c>
      <c r="AB1974">
        <v>13</v>
      </c>
      <c r="AC1974">
        <v>7</v>
      </c>
      <c r="AD1974">
        <v>6</v>
      </c>
      <c r="AE1974">
        <v>53.85</v>
      </c>
      <c r="AF1974">
        <v>14</v>
      </c>
      <c r="AG1974">
        <v>3</v>
      </c>
      <c r="AH1974">
        <v>1</v>
      </c>
      <c r="AI1974">
        <v>9</v>
      </c>
    </row>
    <row r="1975" spans="1:35" x14ac:dyDescent="0.2">
      <c r="A1975" s="102">
        <v>2539</v>
      </c>
      <c r="B1975">
        <v>4042</v>
      </c>
      <c r="C1975" t="s">
        <v>1208</v>
      </c>
      <c r="D1975" t="s">
        <v>1003</v>
      </c>
      <c r="E1975">
        <v>1394</v>
      </c>
      <c r="F1975">
        <v>1394</v>
      </c>
      <c r="G1975">
        <v>400</v>
      </c>
      <c r="H1975" t="s">
        <v>981</v>
      </c>
      <c r="I1975">
        <v>6971</v>
      </c>
      <c r="J1975" t="s">
        <v>632</v>
      </c>
      <c r="K1975" t="s">
        <v>986</v>
      </c>
      <c r="L1975">
        <v>5745</v>
      </c>
      <c r="M1975">
        <v>5656</v>
      </c>
      <c r="N1975">
        <v>100</v>
      </c>
      <c r="O1975" t="s">
        <v>984</v>
      </c>
      <c r="P1975">
        <v>0.72101834408180498</v>
      </c>
      <c r="Q1975">
        <v>0.907407596566846</v>
      </c>
      <c r="R1975">
        <v>0.27569410470738898</v>
      </c>
      <c r="S1975">
        <v>5.3200814788794898E-3</v>
      </c>
      <c r="T1975">
        <v>2.05277471630035</v>
      </c>
      <c r="U1975">
        <v>2.05277471630035</v>
      </c>
      <c r="V1975">
        <v>2.0120784499951001</v>
      </c>
      <c r="W1975">
        <v>12.79</v>
      </c>
      <c r="X1975">
        <v>1.41</v>
      </c>
      <c r="Y1975">
        <v>139226</v>
      </c>
      <c r="Z1975">
        <v>9945</v>
      </c>
      <c r="AA1975">
        <v>0.67</v>
      </c>
      <c r="AB1975">
        <v>14</v>
      </c>
      <c r="AC1975">
        <v>9</v>
      </c>
      <c r="AD1975">
        <v>5</v>
      </c>
      <c r="AE1975">
        <v>64.290000000000006</v>
      </c>
      <c r="AF1975">
        <v>11</v>
      </c>
      <c r="AG1975">
        <v>6</v>
      </c>
      <c r="AH1975">
        <v>3</v>
      </c>
      <c r="AI1975">
        <v>5</v>
      </c>
    </row>
    <row r="1976" spans="1:35" x14ac:dyDescent="0.2">
      <c r="A1976" s="102">
        <v>2471</v>
      </c>
      <c r="B1976">
        <v>4091</v>
      </c>
      <c r="C1976" t="s">
        <v>1469</v>
      </c>
      <c r="D1976" t="s">
        <v>1003</v>
      </c>
      <c r="E1976">
        <v>1787</v>
      </c>
      <c r="F1976">
        <v>1764</v>
      </c>
      <c r="G1976">
        <v>500</v>
      </c>
      <c r="H1976" t="s">
        <v>984</v>
      </c>
      <c r="I1976">
        <v>6103</v>
      </c>
      <c r="J1976" t="s">
        <v>1643</v>
      </c>
      <c r="K1976" t="s">
        <v>992</v>
      </c>
      <c r="L1976">
        <v>4285</v>
      </c>
      <c r="M1976">
        <v>4245</v>
      </c>
      <c r="N1976">
        <v>200</v>
      </c>
      <c r="O1976" t="s">
        <v>981</v>
      </c>
      <c r="P1976">
        <v>0.89470098981833002</v>
      </c>
      <c r="Q1976">
        <v>0.90894841967672502</v>
      </c>
      <c r="R1976">
        <v>0.45616313351592702</v>
      </c>
      <c r="S1976">
        <v>8.0169201479466004E-2</v>
      </c>
      <c r="T1976">
        <v>-1.27886332305882</v>
      </c>
      <c r="U1976">
        <v>1.27886332305882</v>
      </c>
      <c r="V1976">
        <v>1.1448647239310199</v>
      </c>
      <c r="W1976">
        <v>-8.59</v>
      </c>
      <c r="X1976">
        <v>3.89</v>
      </c>
      <c r="Y1976">
        <v>139110</v>
      </c>
      <c r="Z1976">
        <v>7322</v>
      </c>
      <c r="AA1976">
        <v>0.2</v>
      </c>
      <c r="AB1976">
        <v>19</v>
      </c>
      <c r="AC1976">
        <v>10</v>
      </c>
      <c r="AD1976">
        <v>9</v>
      </c>
      <c r="AE1976">
        <v>52.63</v>
      </c>
      <c r="AF1976">
        <v>10</v>
      </c>
      <c r="AG1976">
        <v>8</v>
      </c>
      <c r="AH1976">
        <v>6</v>
      </c>
      <c r="AI1976">
        <v>5</v>
      </c>
    </row>
    <row r="1977" spans="1:35" x14ac:dyDescent="0.2">
      <c r="A1977" s="102">
        <v>3047</v>
      </c>
      <c r="B1977">
        <v>6506</v>
      </c>
      <c r="C1977" t="s">
        <v>1096</v>
      </c>
      <c r="D1977" t="s">
        <v>986</v>
      </c>
      <c r="E1977">
        <v>3500</v>
      </c>
      <c r="F1977">
        <v>3490</v>
      </c>
      <c r="G1977">
        <v>300</v>
      </c>
      <c r="H1977" t="s">
        <v>981</v>
      </c>
      <c r="I1977">
        <v>6925</v>
      </c>
      <c r="J1977" t="s">
        <v>1290</v>
      </c>
      <c r="K1977" t="s">
        <v>986</v>
      </c>
      <c r="L1977">
        <v>1078</v>
      </c>
      <c r="M1977">
        <v>1075</v>
      </c>
      <c r="N1977">
        <v>1000</v>
      </c>
      <c r="O1977" t="s">
        <v>984</v>
      </c>
      <c r="P1977">
        <v>0.54826208546280797</v>
      </c>
      <c r="Q1977">
        <v>0.89460011064924605</v>
      </c>
      <c r="R1977">
        <v>0.48547595265684701</v>
      </c>
      <c r="S1977">
        <v>2.3697837938188901E-2</v>
      </c>
      <c r="T1977">
        <v>1.80882311398472</v>
      </c>
      <c r="U1977">
        <v>1.80882311398472</v>
      </c>
      <c r="V1977">
        <v>2.1268757647743399</v>
      </c>
      <c r="W1977">
        <v>16.78</v>
      </c>
      <c r="X1977">
        <v>2.67</v>
      </c>
      <c r="Y1977">
        <v>138469</v>
      </c>
      <c r="Z1977">
        <v>6294</v>
      </c>
      <c r="AA1977">
        <v>0.27</v>
      </c>
      <c r="AB1977">
        <v>22</v>
      </c>
      <c r="AC1977">
        <v>13</v>
      </c>
      <c r="AD1977">
        <v>9</v>
      </c>
      <c r="AE1977">
        <v>59.09</v>
      </c>
      <c r="AF1977">
        <v>10</v>
      </c>
      <c r="AG1977">
        <v>12</v>
      </c>
      <c r="AH1977">
        <v>7</v>
      </c>
      <c r="AI1977">
        <v>3</v>
      </c>
    </row>
    <row r="1978" spans="1:35" x14ac:dyDescent="0.2">
      <c r="A1978" s="102">
        <v>4143</v>
      </c>
      <c r="B1978">
        <v>5105</v>
      </c>
      <c r="C1978" t="s">
        <v>1162</v>
      </c>
      <c r="D1978" t="s">
        <v>1073</v>
      </c>
      <c r="E1978">
        <v>1409</v>
      </c>
      <c r="F1978">
        <v>1425</v>
      </c>
      <c r="G1978">
        <v>800</v>
      </c>
      <c r="H1978" t="s">
        <v>981</v>
      </c>
      <c r="I1978">
        <v>8031</v>
      </c>
      <c r="J1978" t="s">
        <v>667</v>
      </c>
      <c r="K1978" t="s">
        <v>988</v>
      </c>
      <c r="L1978">
        <v>1535</v>
      </c>
      <c r="M1978">
        <v>1559</v>
      </c>
      <c r="N1978">
        <v>700</v>
      </c>
      <c r="O1978" t="s">
        <v>984</v>
      </c>
      <c r="P1978">
        <v>0.88154411522420995</v>
      </c>
      <c r="Q1978">
        <v>0.86007815173403901</v>
      </c>
      <c r="R1978">
        <v>5.53556279508038E-3</v>
      </c>
      <c r="S1978">
        <v>1.34987412533055E-3</v>
      </c>
      <c r="T1978">
        <v>2.1361404370738302</v>
      </c>
      <c r="U1978">
        <v>2.1361404370738302</v>
      </c>
      <c r="V1978">
        <v>2.3226192395091001</v>
      </c>
      <c r="W1978">
        <v>14.4</v>
      </c>
      <c r="X1978">
        <v>4.46</v>
      </c>
      <c r="Y1978">
        <v>138026</v>
      </c>
      <c r="Z1978">
        <v>10617</v>
      </c>
      <c r="AA1978">
        <v>0.5</v>
      </c>
      <c r="AB1978">
        <v>13</v>
      </c>
      <c r="AC1978">
        <v>6</v>
      </c>
      <c r="AD1978">
        <v>7</v>
      </c>
      <c r="AE1978">
        <v>46.15</v>
      </c>
      <c r="AF1978">
        <v>12</v>
      </c>
      <c r="AG1978">
        <v>5</v>
      </c>
      <c r="AH1978">
        <v>5</v>
      </c>
      <c r="AI1978">
        <v>3</v>
      </c>
    </row>
    <row r="1979" spans="1:35" x14ac:dyDescent="0.2">
      <c r="A1979" s="102">
        <v>4366</v>
      </c>
      <c r="B1979">
        <v>6744</v>
      </c>
      <c r="C1979" t="s">
        <v>1310</v>
      </c>
      <c r="D1979" t="s">
        <v>986</v>
      </c>
      <c r="E1979">
        <v>1888</v>
      </c>
      <c r="F1979">
        <v>1884</v>
      </c>
      <c r="G1979">
        <v>600</v>
      </c>
      <c r="H1979" t="s">
        <v>984</v>
      </c>
      <c r="I1979">
        <v>7846</v>
      </c>
      <c r="J1979" t="s">
        <v>659</v>
      </c>
      <c r="K1979" t="s">
        <v>1002</v>
      </c>
      <c r="L1979">
        <v>3595</v>
      </c>
      <c r="M1979">
        <v>3555</v>
      </c>
      <c r="N1979">
        <v>300</v>
      </c>
      <c r="O1979" t="s">
        <v>981</v>
      </c>
      <c r="P1979">
        <v>0.84702600700170205</v>
      </c>
      <c r="Q1979">
        <v>0.85099254364570898</v>
      </c>
      <c r="R1979">
        <v>3.6574623907275998E-3</v>
      </c>
      <c r="S1979">
        <v>5.1130643424920699E-2</v>
      </c>
      <c r="T1979">
        <v>-1.5866832377109601</v>
      </c>
      <c r="U1979">
        <v>1.5866832377109601</v>
      </c>
      <c r="V1979">
        <v>1.4112442643486001</v>
      </c>
      <c r="W1979">
        <v>-8.42</v>
      </c>
      <c r="X1979">
        <v>5.99</v>
      </c>
      <c r="Y1979">
        <v>137912</v>
      </c>
      <c r="Z1979">
        <v>9194</v>
      </c>
      <c r="AA1979">
        <v>0.59</v>
      </c>
      <c r="AB1979">
        <v>15</v>
      </c>
      <c r="AC1979">
        <v>9</v>
      </c>
      <c r="AD1979">
        <v>6</v>
      </c>
      <c r="AE1979">
        <v>60</v>
      </c>
      <c r="AF1979">
        <v>11</v>
      </c>
      <c r="AG1979">
        <v>5</v>
      </c>
      <c r="AH1979">
        <v>4</v>
      </c>
      <c r="AI1979">
        <v>6</v>
      </c>
    </row>
    <row r="1980" spans="1:35" x14ac:dyDescent="0.2">
      <c r="A1980" s="102">
        <v>3921</v>
      </c>
      <c r="B1980">
        <v>1835</v>
      </c>
      <c r="C1980" t="s">
        <v>873</v>
      </c>
      <c r="D1980" t="s">
        <v>990</v>
      </c>
      <c r="E1980">
        <v>2700</v>
      </c>
      <c r="F1980">
        <v>2700</v>
      </c>
      <c r="G1980">
        <v>400</v>
      </c>
      <c r="H1980" t="s">
        <v>981</v>
      </c>
      <c r="I1980">
        <v>8850</v>
      </c>
      <c r="J1980" t="s">
        <v>1485</v>
      </c>
      <c r="K1980" t="s">
        <v>1000</v>
      </c>
      <c r="L1980">
        <v>1977</v>
      </c>
      <c r="M1980">
        <v>2027</v>
      </c>
      <c r="N1980">
        <v>500</v>
      </c>
      <c r="O1980" t="s">
        <v>984</v>
      </c>
      <c r="P1980">
        <v>0.554116241985665</v>
      </c>
      <c r="Q1980">
        <v>0.86861572001089804</v>
      </c>
      <c r="R1980">
        <v>0.12750187408289601</v>
      </c>
      <c r="S1980">
        <v>3.7585963422807601E-2</v>
      </c>
      <c r="T1980">
        <v>7.0709411940915207E-2</v>
      </c>
      <c r="U1980">
        <v>7.0709411940915207E-2</v>
      </c>
      <c r="V1980">
        <v>0.47485412822308098</v>
      </c>
      <c r="W1980">
        <v>0.59</v>
      </c>
      <c r="X1980">
        <v>6.16</v>
      </c>
      <c r="Y1980">
        <v>137903</v>
      </c>
      <c r="Z1980">
        <v>11492</v>
      </c>
      <c r="AA1980">
        <v>0.66</v>
      </c>
      <c r="AB1980">
        <v>12</v>
      </c>
      <c r="AC1980">
        <v>8</v>
      </c>
      <c r="AD1980">
        <v>4</v>
      </c>
      <c r="AE1980">
        <v>66.67</v>
      </c>
      <c r="AF1980">
        <v>10</v>
      </c>
      <c r="AG1980">
        <v>5</v>
      </c>
      <c r="AH1980">
        <v>2</v>
      </c>
      <c r="AI1980">
        <v>5</v>
      </c>
    </row>
    <row r="1981" spans="1:35" x14ac:dyDescent="0.2">
      <c r="A1981" s="102">
        <v>1545</v>
      </c>
      <c r="B1981">
        <v>3632</v>
      </c>
      <c r="C1981" t="s">
        <v>1630</v>
      </c>
      <c r="D1981" t="s">
        <v>983</v>
      </c>
      <c r="E1981">
        <v>448</v>
      </c>
      <c r="F1981">
        <v>444</v>
      </c>
      <c r="G1981">
        <v>2200</v>
      </c>
      <c r="H1981" t="s">
        <v>981</v>
      </c>
      <c r="I1981">
        <v>5801</v>
      </c>
      <c r="J1981" t="s">
        <v>1204</v>
      </c>
      <c r="K1981" t="s">
        <v>994</v>
      </c>
      <c r="L1981">
        <v>2026</v>
      </c>
      <c r="M1981">
        <v>1976</v>
      </c>
      <c r="N1981">
        <v>500</v>
      </c>
      <c r="O1981" t="s">
        <v>984</v>
      </c>
      <c r="P1981">
        <v>0.82277116890374302</v>
      </c>
      <c r="Q1981">
        <v>0.93023489495525502</v>
      </c>
      <c r="R1981">
        <v>4.1464430472912803E-2</v>
      </c>
      <c r="S1981">
        <v>1.2746288100003901E-2</v>
      </c>
      <c r="T1981">
        <v>1.4812473687602199</v>
      </c>
      <c r="U1981">
        <v>1.4812473687602199</v>
      </c>
      <c r="V1981">
        <v>1.3721132440472801</v>
      </c>
      <c r="W1981">
        <v>10.55</v>
      </c>
      <c r="X1981">
        <v>1.1299999999999999</v>
      </c>
      <c r="Y1981">
        <v>137568</v>
      </c>
      <c r="Z1981">
        <v>8092</v>
      </c>
      <c r="AA1981">
        <v>0.5</v>
      </c>
      <c r="AB1981">
        <v>17</v>
      </c>
      <c r="AC1981">
        <v>10</v>
      </c>
      <c r="AD1981">
        <v>7</v>
      </c>
      <c r="AE1981">
        <v>58.82</v>
      </c>
      <c r="AF1981">
        <v>12</v>
      </c>
      <c r="AG1981">
        <v>7</v>
      </c>
      <c r="AH1981">
        <v>4</v>
      </c>
      <c r="AI1981">
        <v>6</v>
      </c>
    </row>
    <row r="1982" spans="1:35" x14ac:dyDescent="0.2">
      <c r="A1982" s="102">
        <v>4046</v>
      </c>
      <c r="B1982">
        <v>4212</v>
      </c>
      <c r="C1982" t="s">
        <v>564</v>
      </c>
      <c r="D1982" t="s">
        <v>1003</v>
      </c>
      <c r="E1982">
        <v>2203</v>
      </c>
      <c r="F1982">
        <v>2130</v>
      </c>
      <c r="G1982">
        <v>500</v>
      </c>
      <c r="H1982" t="s">
        <v>981</v>
      </c>
      <c r="I1982">
        <v>6479</v>
      </c>
      <c r="J1982" t="s">
        <v>466</v>
      </c>
      <c r="K1982" t="s">
        <v>986</v>
      </c>
      <c r="L1982">
        <v>1782</v>
      </c>
      <c r="M1982">
        <v>1767</v>
      </c>
      <c r="N1982">
        <v>600</v>
      </c>
      <c r="O1982" t="s">
        <v>984</v>
      </c>
      <c r="P1982">
        <v>0.84111458104662595</v>
      </c>
      <c r="Q1982">
        <v>0.86369381428339698</v>
      </c>
      <c r="R1982">
        <v>3.6860475833606902E-2</v>
      </c>
      <c r="S1982">
        <v>2.5051442682753802E-3</v>
      </c>
      <c r="T1982">
        <v>0.27070024094770201</v>
      </c>
      <c r="U1982">
        <v>0.27070024094770201</v>
      </c>
      <c r="V1982">
        <v>0.32931311916614098</v>
      </c>
      <c r="W1982">
        <v>1.87</v>
      </c>
      <c r="X1982">
        <v>0.45</v>
      </c>
      <c r="Y1982">
        <v>137391</v>
      </c>
      <c r="Z1982">
        <v>6870</v>
      </c>
      <c r="AA1982">
        <v>0.34</v>
      </c>
      <c r="AB1982">
        <v>20</v>
      </c>
      <c r="AC1982">
        <v>12</v>
      </c>
      <c r="AD1982">
        <v>8</v>
      </c>
      <c r="AE1982">
        <v>60</v>
      </c>
      <c r="AF1982">
        <v>11</v>
      </c>
      <c r="AG1982">
        <v>9</v>
      </c>
      <c r="AH1982">
        <v>7</v>
      </c>
      <c r="AI1982">
        <v>4</v>
      </c>
    </row>
    <row r="1983" spans="1:35" x14ac:dyDescent="0.2">
      <c r="A1983" s="102">
        <v>956</v>
      </c>
      <c r="B1983">
        <v>4004</v>
      </c>
      <c r="C1983" t="s">
        <v>1121</v>
      </c>
      <c r="D1983" t="s">
        <v>1003</v>
      </c>
      <c r="E1983">
        <v>2150</v>
      </c>
      <c r="F1983">
        <v>2185</v>
      </c>
      <c r="G1983">
        <v>500</v>
      </c>
      <c r="H1983" t="s">
        <v>984</v>
      </c>
      <c r="I1983">
        <v>5301</v>
      </c>
      <c r="J1983" t="s">
        <v>588</v>
      </c>
      <c r="K1983" t="s">
        <v>980</v>
      </c>
      <c r="L1983">
        <v>887</v>
      </c>
      <c r="M1983">
        <v>881</v>
      </c>
      <c r="N1983">
        <v>1200</v>
      </c>
      <c r="O1983" t="s">
        <v>981</v>
      </c>
      <c r="P1983">
        <v>0.84020737454931205</v>
      </c>
      <c r="Q1983">
        <v>0.94184084005508495</v>
      </c>
      <c r="R1983">
        <v>0.47473822575571201</v>
      </c>
      <c r="S1983">
        <v>6.7434377072569898E-2</v>
      </c>
      <c r="T1983">
        <v>-0.43745072512545102</v>
      </c>
      <c r="U1983">
        <v>0.43745072512545102</v>
      </c>
      <c r="V1983">
        <v>0.65823138396732805</v>
      </c>
      <c r="W1983">
        <v>-2.4</v>
      </c>
      <c r="X1983">
        <v>3.23</v>
      </c>
      <c r="Y1983">
        <v>137242</v>
      </c>
      <c r="Z1983">
        <v>8578</v>
      </c>
      <c r="AA1983">
        <v>0.47</v>
      </c>
      <c r="AB1983">
        <v>16</v>
      </c>
      <c r="AC1983">
        <v>12</v>
      </c>
      <c r="AD1983">
        <v>4</v>
      </c>
      <c r="AE1983">
        <v>75</v>
      </c>
      <c r="AF1983">
        <v>12</v>
      </c>
      <c r="AG1983">
        <v>6</v>
      </c>
      <c r="AH1983">
        <v>4</v>
      </c>
      <c r="AI1983">
        <v>6</v>
      </c>
    </row>
    <row r="1984" spans="1:35" x14ac:dyDescent="0.2">
      <c r="A1984" s="102">
        <v>4190</v>
      </c>
      <c r="B1984">
        <v>8876</v>
      </c>
      <c r="C1984" t="s">
        <v>1627</v>
      </c>
      <c r="D1984" t="s">
        <v>993</v>
      </c>
      <c r="E1984">
        <v>2400</v>
      </c>
      <c r="F1984">
        <v>2462</v>
      </c>
      <c r="G1984">
        <v>400</v>
      </c>
      <c r="H1984" t="s">
        <v>981</v>
      </c>
      <c r="I1984">
        <v>9603</v>
      </c>
      <c r="J1984" t="s">
        <v>1106</v>
      </c>
      <c r="K1984" t="s">
        <v>993</v>
      </c>
      <c r="L1984">
        <v>1621</v>
      </c>
      <c r="M1984">
        <v>1632</v>
      </c>
      <c r="N1984">
        <v>600</v>
      </c>
      <c r="O1984" t="s">
        <v>984</v>
      </c>
      <c r="P1984">
        <v>0.72406667969785998</v>
      </c>
      <c r="Q1984">
        <v>0.858220834984884</v>
      </c>
      <c r="R1984">
        <v>0.16311148138978299</v>
      </c>
      <c r="S1984">
        <v>4.7143979855016303E-2</v>
      </c>
      <c r="T1984">
        <v>0.33595009018066602</v>
      </c>
      <c r="U1984">
        <v>0.33595009018066602</v>
      </c>
      <c r="V1984">
        <v>0.31232863428498903</v>
      </c>
      <c r="W1984">
        <v>5.78</v>
      </c>
      <c r="X1984">
        <v>0.56999999999999995</v>
      </c>
      <c r="Y1984">
        <v>137226</v>
      </c>
      <c r="Z1984">
        <v>7222</v>
      </c>
      <c r="AA1984">
        <v>0.28999999999999998</v>
      </c>
      <c r="AB1984">
        <v>19</v>
      </c>
      <c r="AC1984">
        <v>11</v>
      </c>
      <c r="AD1984">
        <v>8</v>
      </c>
      <c r="AE1984">
        <v>57.89</v>
      </c>
      <c r="AF1984">
        <v>9</v>
      </c>
      <c r="AG1984">
        <v>9</v>
      </c>
      <c r="AH1984">
        <v>7</v>
      </c>
      <c r="AI1984">
        <v>3</v>
      </c>
    </row>
    <row r="1985" spans="1:35" x14ac:dyDescent="0.2">
      <c r="A1985" s="102">
        <v>671</v>
      </c>
      <c r="B1985">
        <v>5713</v>
      </c>
      <c r="C1985" t="s">
        <v>1198</v>
      </c>
      <c r="D1985" t="s">
        <v>994</v>
      </c>
      <c r="E1985">
        <v>2804</v>
      </c>
      <c r="F1985">
        <v>2770</v>
      </c>
      <c r="G1985">
        <v>300</v>
      </c>
      <c r="H1985" t="s">
        <v>981</v>
      </c>
      <c r="I1985">
        <v>9101</v>
      </c>
      <c r="J1985" t="s">
        <v>739</v>
      </c>
      <c r="K1985" t="s">
        <v>1165</v>
      </c>
      <c r="L1985">
        <v>1392</v>
      </c>
      <c r="M1985">
        <v>1404</v>
      </c>
      <c r="N1985">
        <v>600</v>
      </c>
      <c r="O1985" t="s">
        <v>984</v>
      </c>
      <c r="P1985">
        <v>0.83278883970421202</v>
      </c>
      <c r="Q1985">
        <v>0.94938416032430295</v>
      </c>
      <c r="R1985">
        <v>0.37561565841253503</v>
      </c>
      <c r="S1985">
        <v>2.30357046748811E-2</v>
      </c>
      <c r="T1985">
        <v>1.8498655400619901</v>
      </c>
      <c r="U1985">
        <v>1.8498655400619901</v>
      </c>
      <c r="V1985">
        <v>2.17690573704414</v>
      </c>
      <c r="W1985">
        <v>9.2200000000000006</v>
      </c>
      <c r="X1985">
        <v>1.37</v>
      </c>
      <c r="Y1985">
        <v>137003</v>
      </c>
      <c r="Z1985">
        <v>11417</v>
      </c>
      <c r="AA1985">
        <v>0.71</v>
      </c>
      <c r="AB1985">
        <v>12</v>
      </c>
      <c r="AC1985">
        <v>7</v>
      </c>
      <c r="AD1985">
        <v>5</v>
      </c>
      <c r="AE1985">
        <v>58.33</v>
      </c>
      <c r="AF1985">
        <v>12</v>
      </c>
      <c r="AG1985">
        <v>6</v>
      </c>
      <c r="AH1985">
        <v>3</v>
      </c>
      <c r="AI1985">
        <v>3</v>
      </c>
    </row>
    <row r="1986" spans="1:35" x14ac:dyDescent="0.2">
      <c r="A1986" s="102">
        <v>3110</v>
      </c>
      <c r="B1986">
        <v>3101</v>
      </c>
      <c r="C1986" t="s">
        <v>1205</v>
      </c>
      <c r="D1986" t="s">
        <v>1199</v>
      </c>
      <c r="E1986">
        <v>1455</v>
      </c>
      <c r="F1986">
        <v>1467</v>
      </c>
      <c r="G1986">
        <v>700</v>
      </c>
      <c r="H1986" t="s">
        <v>981</v>
      </c>
      <c r="I1986">
        <v>3288</v>
      </c>
      <c r="J1986" t="s">
        <v>1010</v>
      </c>
      <c r="K1986" t="s">
        <v>1000</v>
      </c>
      <c r="L1986">
        <v>2513</v>
      </c>
      <c r="M1986">
        <v>2613</v>
      </c>
      <c r="N1986">
        <v>400</v>
      </c>
      <c r="O1986" t="s">
        <v>984</v>
      </c>
      <c r="P1986">
        <v>0.82486314645930303</v>
      </c>
      <c r="Q1986">
        <v>0.89301543708978204</v>
      </c>
      <c r="R1986">
        <v>0.41002998237889499</v>
      </c>
      <c r="S1986">
        <v>5.9369923406707599E-4</v>
      </c>
      <c r="T1986">
        <v>1.08153639462484</v>
      </c>
      <c r="U1986">
        <v>1.08153639462484</v>
      </c>
      <c r="V1986">
        <v>2.67086779208771</v>
      </c>
      <c r="W1986">
        <v>7.26</v>
      </c>
      <c r="X1986">
        <v>1.75</v>
      </c>
      <c r="Y1986">
        <v>136674</v>
      </c>
      <c r="Z1986">
        <v>7593</v>
      </c>
      <c r="AA1986">
        <v>0.35</v>
      </c>
      <c r="AB1986">
        <v>18</v>
      </c>
      <c r="AC1986">
        <v>10</v>
      </c>
      <c r="AD1986">
        <v>8</v>
      </c>
      <c r="AE1986">
        <v>55.56</v>
      </c>
      <c r="AF1986">
        <v>9</v>
      </c>
      <c r="AG1986">
        <v>8</v>
      </c>
      <c r="AH1986">
        <v>8</v>
      </c>
      <c r="AI1986">
        <v>2</v>
      </c>
    </row>
    <row r="1987" spans="1:35" x14ac:dyDescent="0.2">
      <c r="A1987" s="102">
        <v>2603</v>
      </c>
      <c r="B1987">
        <v>3591</v>
      </c>
      <c r="C1987" t="s">
        <v>544</v>
      </c>
      <c r="D1987" t="s">
        <v>1199</v>
      </c>
      <c r="E1987">
        <v>2139</v>
      </c>
      <c r="F1987">
        <v>2086</v>
      </c>
      <c r="G1987">
        <v>500</v>
      </c>
      <c r="H1987" t="s">
        <v>984</v>
      </c>
      <c r="I1987">
        <v>4204</v>
      </c>
      <c r="J1987" t="s">
        <v>226</v>
      </c>
      <c r="K1987" t="s">
        <v>1003</v>
      </c>
      <c r="L1987">
        <v>1337</v>
      </c>
      <c r="M1987">
        <v>1364</v>
      </c>
      <c r="N1987">
        <v>800</v>
      </c>
      <c r="O1987" t="s">
        <v>981</v>
      </c>
      <c r="P1987">
        <v>0.86216022915512203</v>
      </c>
      <c r="Q1987">
        <v>0.90575192991045395</v>
      </c>
      <c r="R1987">
        <v>0.43179193338673499</v>
      </c>
      <c r="S1987">
        <v>9.6343271330242605E-2</v>
      </c>
      <c r="T1987">
        <v>-1.05875873829822</v>
      </c>
      <c r="U1987">
        <v>1.05875873829822</v>
      </c>
      <c r="V1987">
        <v>5.0415829569367798E-2</v>
      </c>
      <c r="W1987">
        <v>-5.92</v>
      </c>
      <c r="X1987">
        <v>4.62</v>
      </c>
      <c r="Y1987">
        <v>136622</v>
      </c>
      <c r="Z1987">
        <v>10509</v>
      </c>
      <c r="AA1987">
        <v>0.51</v>
      </c>
      <c r="AB1987">
        <v>13</v>
      </c>
      <c r="AC1987">
        <v>8</v>
      </c>
      <c r="AD1987">
        <v>5</v>
      </c>
      <c r="AE1987">
        <v>61.54</v>
      </c>
      <c r="AF1987">
        <v>13</v>
      </c>
      <c r="AG1987">
        <v>6</v>
      </c>
      <c r="AH1987">
        <v>1</v>
      </c>
      <c r="AI1987">
        <v>6</v>
      </c>
    </row>
    <row r="1988" spans="1:35" x14ac:dyDescent="0.2">
      <c r="A1988" s="102">
        <v>3619</v>
      </c>
      <c r="B1988">
        <v>8002</v>
      </c>
      <c r="C1988" t="s">
        <v>26</v>
      </c>
      <c r="D1988" t="s">
        <v>988</v>
      </c>
      <c r="E1988">
        <v>470</v>
      </c>
      <c r="F1988">
        <v>470.5</v>
      </c>
      <c r="G1988">
        <v>2300</v>
      </c>
      <c r="H1988" t="s">
        <v>984</v>
      </c>
      <c r="I1988">
        <v>9107</v>
      </c>
      <c r="J1988" t="s">
        <v>1164</v>
      </c>
      <c r="K1988" t="s">
        <v>1165</v>
      </c>
      <c r="L1988">
        <v>1017</v>
      </c>
      <c r="M1988">
        <v>1061</v>
      </c>
      <c r="N1988">
        <v>1000</v>
      </c>
      <c r="O1988" t="s">
        <v>981</v>
      </c>
      <c r="P1988">
        <v>0.77544222717988898</v>
      </c>
      <c r="Q1988">
        <v>0.87847406981291198</v>
      </c>
      <c r="R1988">
        <v>0.46234240148928202</v>
      </c>
      <c r="S1988">
        <v>7.0038969177092195E-2</v>
      </c>
      <c r="T1988">
        <v>-1.7466145050205</v>
      </c>
      <c r="U1988">
        <v>1.7466145050205</v>
      </c>
      <c r="V1988">
        <v>1.5714160536563999</v>
      </c>
      <c r="W1988">
        <v>-26.2</v>
      </c>
      <c r="X1988">
        <v>1.99</v>
      </c>
      <c r="Y1988">
        <v>136552</v>
      </c>
      <c r="Z1988">
        <v>6828</v>
      </c>
      <c r="AA1988">
        <v>0.31</v>
      </c>
      <c r="AB1988">
        <v>20</v>
      </c>
      <c r="AC1988">
        <v>8</v>
      </c>
      <c r="AD1988">
        <v>12</v>
      </c>
      <c r="AE1988">
        <v>40</v>
      </c>
      <c r="AF1988">
        <v>10</v>
      </c>
      <c r="AG1988">
        <v>7</v>
      </c>
      <c r="AH1988">
        <v>7</v>
      </c>
      <c r="AI1988">
        <v>6</v>
      </c>
    </row>
    <row r="1989" spans="1:35" x14ac:dyDescent="0.2">
      <c r="A1989" s="102">
        <v>1320</v>
      </c>
      <c r="B1989">
        <v>2327</v>
      </c>
      <c r="C1989" t="s">
        <v>1284</v>
      </c>
      <c r="D1989" t="s">
        <v>983</v>
      </c>
      <c r="E1989">
        <v>2748</v>
      </c>
      <c r="F1989">
        <v>2730</v>
      </c>
      <c r="G1989">
        <v>300</v>
      </c>
      <c r="H1989" t="s">
        <v>981</v>
      </c>
      <c r="I1989">
        <v>2502</v>
      </c>
      <c r="J1989" t="s">
        <v>1636</v>
      </c>
      <c r="K1989" t="s">
        <v>1006</v>
      </c>
      <c r="L1989">
        <v>3700</v>
      </c>
      <c r="M1989">
        <v>3709</v>
      </c>
      <c r="N1989">
        <v>200</v>
      </c>
      <c r="O1989" t="s">
        <v>984</v>
      </c>
      <c r="P1989">
        <v>0.94150581937153799</v>
      </c>
      <c r="Q1989">
        <v>0.93467457584499503</v>
      </c>
      <c r="R1989">
        <v>1.2317006718329799E-3</v>
      </c>
      <c r="S1989">
        <v>3.7728087194765099E-3</v>
      </c>
      <c r="T1989">
        <v>0.29075442369691901</v>
      </c>
      <c r="U1989">
        <v>0.29075442369691901</v>
      </c>
      <c r="V1989">
        <v>0.322873955652903</v>
      </c>
      <c r="W1989">
        <v>1.78</v>
      </c>
      <c r="X1989">
        <v>10.41</v>
      </c>
      <c r="Y1989">
        <v>136273</v>
      </c>
      <c r="Z1989">
        <v>13627</v>
      </c>
      <c r="AA1989">
        <v>0.8</v>
      </c>
      <c r="AB1989">
        <v>10</v>
      </c>
      <c r="AC1989">
        <v>7</v>
      </c>
      <c r="AD1989">
        <v>3</v>
      </c>
      <c r="AE1989">
        <v>70</v>
      </c>
      <c r="AF1989">
        <v>11</v>
      </c>
      <c r="AG1989">
        <v>5</v>
      </c>
      <c r="AH1989">
        <v>3</v>
      </c>
      <c r="AI1989">
        <v>2</v>
      </c>
    </row>
    <row r="1990" spans="1:35" x14ac:dyDescent="0.2">
      <c r="A1990" s="102">
        <v>2880</v>
      </c>
      <c r="B1990">
        <v>6460</v>
      </c>
      <c r="C1990" t="s">
        <v>1200</v>
      </c>
      <c r="D1990" t="s">
        <v>992</v>
      </c>
      <c r="E1990">
        <v>1374</v>
      </c>
      <c r="F1990">
        <v>1376</v>
      </c>
      <c r="G1990">
        <v>700</v>
      </c>
      <c r="H1990" t="s">
        <v>981</v>
      </c>
      <c r="I1990">
        <v>8593</v>
      </c>
      <c r="J1990" t="s">
        <v>220</v>
      </c>
      <c r="K1990" t="s">
        <v>987</v>
      </c>
      <c r="L1990">
        <v>498</v>
      </c>
      <c r="M1990">
        <v>496</v>
      </c>
      <c r="N1990">
        <v>1900</v>
      </c>
      <c r="O1990" t="s">
        <v>984</v>
      </c>
      <c r="P1990">
        <v>0.87890046273016897</v>
      </c>
      <c r="Q1990">
        <v>0.89888512844548696</v>
      </c>
      <c r="R1990">
        <v>0.41610902735954802</v>
      </c>
      <c r="S1990" s="15">
        <v>2.9670796541363099E-2</v>
      </c>
      <c r="T1990">
        <v>1.7164227281861899</v>
      </c>
      <c r="U1990">
        <v>1.7164227281861899</v>
      </c>
      <c r="V1990">
        <v>2.00658291973388</v>
      </c>
      <c r="W1990">
        <v>11.41</v>
      </c>
      <c r="X1990">
        <v>2.16</v>
      </c>
      <c r="Y1990">
        <v>136159</v>
      </c>
      <c r="Z1990">
        <v>6808</v>
      </c>
      <c r="AA1990">
        <v>0.34</v>
      </c>
      <c r="AB1990">
        <v>20</v>
      </c>
      <c r="AC1990">
        <v>11</v>
      </c>
      <c r="AD1990">
        <v>9</v>
      </c>
      <c r="AE1990">
        <v>55</v>
      </c>
      <c r="AF1990">
        <v>10</v>
      </c>
      <c r="AG1990">
        <v>10</v>
      </c>
      <c r="AH1990">
        <v>7</v>
      </c>
      <c r="AI1990">
        <v>3</v>
      </c>
    </row>
    <row r="1991" spans="1:35" x14ac:dyDescent="0.2">
      <c r="A1991" s="102">
        <v>1080</v>
      </c>
      <c r="B1991">
        <v>6457</v>
      </c>
      <c r="C1991" t="s">
        <v>1233</v>
      </c>
      <c r="D1991" t="s">
        <v>992</v>
      </c>
      <c r="E1991">
        <v>2423</v>
      </c>
      <c r="F1991">
        <v>2387</v>
      </c>
      <c r="G1991">
        <v>400</v>
      </c>
      <c r="H1991" t="s">
        <v>984</v>
      </c>
      <c r="I1991">
        <v>9715</v>
      </c>
      <c r="J1991" t="s">
        <v>1239</v>
      </c>
      <c r="K1991" t="s">
        <v>993</v>
      </c>
      <c r="L1991">
        <v>2170</v>
      </c>
      <c r="M1991">
        <v>2208</v>
      </c>
      <c r="N1991">
        <v>400</v>
      </c>
      <c r="O1991" t="s">
        <v>981</v>
      </c>
      <c r="P1991">
        <v>0.83921796100187696</v>
      </c>
      <c r="Q1991">
        <v>0.93927714058552003</v>
      </c>
      <c r="R1991">
        <v>0.49584910345850702</v>
      </c>
      <c r="S1991" s="15">
        <v>1.70118813669571E-2</v>
      </c>
      <c r="T1991">
        <v>-1.23722664964829</v>
      </c>
      <c r="U1991">
        <v>1.23722664964829</v>
      </c>
      <c r="V1991">
        <v>1.0922287306831</v>
      </c>
      <c r="W1991">
        <v>-11.27</v>
      </c>
      <c r="X1991">
        <v>7.5</v>
      </c>
      <c r="Y1991">
        <v>135669</v>
      </c>
      <c r="Z1991">
        <v>15074</v>
      </c>
      <c r="AA1991">
        <v>0.75</v>
      </c>
      <c r="AB1991">
        <v>9</v>
      </c>
      <c r="AC1991">
        <v>6</v>
      </c>
      <c r="AD1991">
        <v>3</v>
      </c>
      <c r="AE1991">
        <v>66.67</v>
      </c>
      <c r="AF1991">
        <v>10</v>
      </c>
      <c r="AG1991">
        <v>4</v>
      </c>
      <c r="AH1991">
        <v>3</v>
      </c>
      <c r="AI1991">
        <v>2</v>
      </c>
    </row>
    <row r="1992" spans="1:35" x14ac:dyDescent="0.2">
      <c r="A1992" s="102">
        <v>3180</v>
      </c>
      <c r="B1992">
        <v>6724</v>
      </c>
      <c r="C1992" t="s">
        <v>622</v>
      </c>
      <c r="D1992" t="s">
        <v>986</v>
      </c>
      <c r="E1992">
        <v>1100</v>
      </c>
      <c r="F1992">
        <v>1112</v>
      </c>
      <c r="G1992">
        <v>1000</v>
      </c>
      <c r="H1992" t="s">
        <v>984</v>
      </c>
      <c r="I1992">
        <v>7269</v>
      </c>
      <c r="J1992" t="s">
        <v>912</v>
      </c>
      <c r="K1992" t="s">
        <v>996</v>
      </c>
      <c r="L1992">
        <v>3548</v>
      </c>
      <c r="M1992">
        <v>3530</v>
      </c>
      <c r="N1992">
        <v>300</v>
      </c>
      <c r="O1992" t="s">
        <v>981</v>
      </c>
      <c r="P1992">
        <v>0.88889277605019901</v>
      </c>
      <c r="Q1992">
        <v>0.89137912675894304</v>
      </c>
      <c r="R1992" s="15">
        <v>9.3941275731451501E-2</v>
      </c>
      <c r="S1992">
        <v>3.5587836303722697E-2</v>
      </c>
      <c r="T1992">
        <v>-1.1168052627243501</v>
      </c>
      <c r="U1992">
        <v>1.1168052627243501</v>
      </c>
      <c r="V1992">
        <v>1.1974706343903201</v>
      </c>
      <c r="W1992">
        <v>-12.65</v>
      </c>
      <c r="X1992">
        <v>5</v>
      </c>
      <c r="Y1992">
        <v>135620</v>
      </c>
      <c r="Z1992">
        <v>10432</v>
      </c>
      <c r="AA1992">
        <v>0.56999999999999995</v>
      </c>
      <c r="AB1992">
        <v>13</v>
      </c>
      <c r="AC1992">
        <v>7</v>
      </c>
      <c r="AD1992">
        <v>6</v>
      </c>
      <c r="AE1992">
        <v>53.85</v>
      </c>
      <c r="AF1992">
        <v>13</v>
      </c>
      <c r="AG1992">
        <v>5</v>
      </c>
      <c r="AH1992">
        <v>1</v>
      </c>
      <c r="AI1992">
        <v>7</v>
      </c>
    </row>
    <row r="1993" spans="1:35" x14ac:dyDescent="0.2">
      <c r="A1993" s="102">
        <v>2160</v>
      </c>
      <c r="B1993">
        <v>4205</v>
      </c>
      <c r="C1993" t="s">
        <v>1089</v>
      </c>
      <c r="D1993" t="s">
        <v>1003</v>
      </c>
      <c r="E1993">
        <v>932</v>
      </c>
      <c r="F1993">
        <v>932</v>
      </c>
      <c r="G1993">
        <v>1100</v>
      </c>
      <c r="H1993" t="s">
        <v>981</v>
      </c>
      <c r="I1993">
        <v>9613</v>
      </c>
      <c r="J1993" t="s">
        <v>1296</v>
      </c>
      <c r="K1993" t="s">
        <v>983</v>
      </c>
      <c r="L1993">
        <v>1114</v>
      </c>
      <c r="M1993">
        <v>1119</v>
      </c>
      <c r="N1993">
        <v>900</v>
      </c>
      <c r="O1993" t="s">
        <v>984</v>
      </c>
      <c r="P1993">
        <v>0.95474267903433696</v>
      </c>
      <c r="Q1993">
        <v>0.91666533866685895</v>
      </c>
      <c r="R1993">
        <v>0.28560835787149402</v>
      </c>
      <c r="S1993">
        <v>9.6711785870982697E-2</v>
      </c>
      <c r="T1993">
        <v>0.86084211284336198</v>
      </c>
      <c r="U1993">
        <v>0.86084211284336198</v>
      </c>
      <c r="V1993">
        <v>0.85064805910088603</v>
      </c>
      <c r="W1993">
        <v>3.65</v>
      </c>
      <c r="X1993">
        <v>1.8</v>
      </c>
      <c r="Y1993">
        <v>135612</v>
      </c>
      <c r="Z1993">
        <v>6781</v>
      </c>
      <c r="AA1993">
        <v>0.34</v>
      </c>
      <c r="AB1993">
        <v>20</v>
      </c>
      <c r="AC1993">
        <v>11</v>
      </c>
      <c r="AD1993">
        <v>9</v>
      </c>
      <c r="AE1993">
        <v>55</v>
      </c>
      <c r="AF1993">
        <v>12</v>
      </c>
      <c r="AG1993">
        <v>9</v>
      </c>
      <c r="AH1993">
        <v>8</v>
      </c>
      <c r="AI1993">
        <v>3</v>
      </c>
    </row>
    <row r="1994" spans="1:35" x14ac:dyDescent="0.2">
      <c r="A1994" s="102">
        <v>3847</v>
      </c>
      <c r="B1994">
        <v>2587</v>
      </c>
      <c r="C1994" t="s">
        <v>1364</v>
      </c>
      <c r="D1994" t="s">
        <v>1006</v>
      </c>
      <c r="E1994">
        <v>4100</v>
      </c>
      <c r="F1994">
        <v>4075</v>
      </c>
      <c r="G1994">
        <v>200</v>
      </c>
      <c r="H1994" t="s">
        <v>981</v>
      </c>
      <c r="I1994">
        <v>4208</v>
      </c>
      <c r="J1994" t="s">
        <v>1120</v>
      </c>
      <c r="K1994" t="s">
        <v>1003</v>
      </c>
      <c r="L1994">
        <v>1716</v>
      </c>
      <c r="M1994">
        <v>1689</v>
      </c>
      <c r="N1994">
        <v>500</v>
      </c>
      <c r="O1994" t="s">
        <v>984</v>
      </c>
      <c r="P1994">
        <v>0.82730842569993701</v>
      </c>
      <c r="Q1994">
        <v>0.87132268942253599</v>
      </c>
      <c r="R1994">
        <v>4.8023093128001897E-2</v>
      </c>
      <c r="S1994">
        <v>1.0605158989605901E-2</v>
      </c>
      <c r="T1994">
        <v>0.670266394339191</v>
      </c>
      <c r="U1994">
        <v>0.670266394339191</v>
      </c>
      <c r="V1994">
        <v>0.54368773350508004</v>
      </c>
      <c r="W1994">
        <v>4.7</v>
      </c>
      <c r="X1994">
        <v>3.62</v>
      </c>
      <c r="Y1994">
        <v>135341</v>
      </c>
      <c r="Z1994">
        <v>11278</v>
      </c>
      <c r="AA1994">
        <v>0.8</v>
      </c>
      <c r="AB1994">
        <v>12</v>
      </c>
      <c r="AC1994">
        <v>8</v>
      </c>
      <c r="AD1994">
        <v>4</v>
      </c>
      <c r="AE1994">
        <v>66.67</v>
      </c>
      <c r="AF1994">
        <v>9</v>
      </c>
      <c r="AG1994">
        <v>7</v>
      </c>
      <c r="AH1994">
        <v>3</v>
      </c>
      <c r="AI1994">
        <v>2</v>
      </c>
    </row>
    <row r="1995" spans="1:35" x14ac:dyDescent="0.2">
      <c r="A1995" s="102">
        <v>193</v>
      </c>
      <c r="B1995">
        <v>4204</v>
      </c>
      <c r="C1995" t="s">
        <v>226</v>
      </c>
      <c r="D1995" t="s">
        <v>1003</v>
      </c>
      <c r="E1995">
        <v>1337</v>
      </c>
      <c r="F1995">
        <v>1364</v>
      </c>
      <c r="G1995">
        <v>800</v>
      </c>
      <c r="H1995" t="s">
        <v>981</v>
      </c>
      <c r="I1995">
        <v>8425</v>
      </c>
      <c r="J1995" t="s">
        <v>1109</v>
      </c>
      <c r="K1995" t="s">
        <v>987</v>
      </c>
      <c r="L1995">
        <v>2140</v>
      </c>
      <c r="M1995">
        <v>2161</v>
      </c>
      <c r="N1995">
        <v>500</v>
      </c>
      <c r="O1995" t="s">
        <v>984</v>
      </c>
      <c r="P1995">
        <v>0.94441280843907505</v>
      </c>
      <c r="Q1995">
        <v>0.96507249852438304</v>
      </c>
      <c r="R1995">
        <v>0.481712935270315</v>
      </c>
      <c r="S1995">
        <v>4.9222203820261198E-2</v>
      </c>
      <c r="T1995">
        <v>0.22837618367537099</v>
      </c>
      <c r="U1995">
        <v>0.22837618367537099</v>
      </c>
      <c r="V1995">
        <v>8.1837661353522398E-2</v>
      </c>
      <c r="W1995">
        <v>1.84</v>
      </c>
      <c r="X1995">
        <v>0.99</v>
      </c>
      <c r="Y1995">
        <v>135200</v>
      </c>
      <c r="Z1995">
        <v>7953</v>
      </c>
      <c r="AA1995">
        <v>0.39</v>
      </c>
      <c r="AB1995">
        <v>17</v>
      </c>
      <c r="AC1995">
        <v>10</v>
      </c>
      <c r="AD1995">
        <v>7</v>
      </c>
      <c r="AE1995">
        <v>58.82</v>
      </c>
      <c r="AF1995">
        <v>11</v>
      </c>
      <c r="AG1995">
        <v>5</v>
      </c>
      <c r="AH1995">
        <v>5</v>
      </c>
      <c r="AI1995">
        <v>7</v>
      </c>
    </row>
    <row r="1996" spans="1:35" x14ac:dyDescent="0.2">
      <c r="A1996" s="102">
        <v>3673</v>
      </c>
      <c r="B1996">
        <v>1860</v>
      </c>
      <c r="C1996" t="s">
        <v>53</v>
      </c>
      <c r="D1996" t="s">
        <v>990</v>
      </c>
      <c r="E1996">
        <v>639</v>
      </c>
      <c r="F1996">
        <v>639</v>
      </c>
      <c r="G1996">
        <v>1300</v>
      </c>
      <c r="H1996" t="s">
        <v>981</v>
      </c>
      <c r="I1996">
        <v>9706</v>
      </c>
      <c r="J1996" t="s">
        <v>1069</v>
      </c>
      <c r="K1996" t="s">
        <v>1000</v>
      </c>
      <c r="L1996">
        <v>4040</v>
      </c>
      <c r="M1996">
        <v>4005</v>
      </c>
      <c r="N1996">
        <v>200</v>
      </c>
      <c r="O1996" t="s">
        <v>984</v>
      </c>
      <c r="P1996">
        <v>0.78790145371085196</v>
      </c>
      <c r="Q1996">
        <v>0.87666372403282899</v>
      </c>
      <c r="R1996" s="15">
        <v>0.249676992505452</v>
      </c>
      <c r="S1996">
        <v>1.11135601825535E-2</v>
      </c>
      <c r="T1996">
        <v>1.7263109338860601</v>
      </c>
      <c r="U1996">
        <v>1.7263109338860601</v>
      </c>
      <c r="V1996">
        <v>1.4074477844576201</v>
      </c>
      <c r="W1996">
        <v>8.89</v>
      </c>
      <c r="X1996">
        <v>3.71</v>
      </c>
      <c r="Y1996">
        <v>134848</v>
      </c>
      <c r="Z1996">
        <v>6129</v>
      </c>
      <c r="AA1996">
        <v>0.42</v>
      </c>
      <c r="AB1996">
        <v>22</v>
      </c>
      <c r="AC1996">
        <v>14</v>
      </c>
      <c r="AD1996">
        <v>8</v>
      </c>
      <c r="AE1996">
        <v>63.64</v>
      </c>
      <c r="AF1996">
        <v>11</v>
      </c>
      <c r="AG1996">
        <v>9</v>
      </c>
      <c r="AH1996">
        <v>5</v>
      </c>
      <c r="AI1996">
        <v>8</v>
      </c>
    </row>
    <row r="1997" spans="1:35" x14ac:dyDescent="0.2">
      <c r="A1997" s="102">
        <v>2740</v>
      </c>
      <c r="B1997">
        <v>7203</v>
      </c>
      <c r="C1997" t="s">
        <v>1497</v>
      </c>
      <c r="D1997" t="s">
        <v>996</v>
      </c>
      <c r="E1997">
        <v>6280</v>
      </c>
      <c r="F1997">
        <v>6257</v>
      </c>
      <c r="G1997">
        <v>100</v>
      </c>
      <c r="H1997" t="s">
        <v>984</v>
      </c>
      <c r="I1997">
        <v>9412</v>
      </c>
      <c r="J1997" t="s">
        <v>470</v>
      </c>
      <c r="K1997" t="s">
        <v>983</v>
      </c>
      <c r="L1997">
        <v>416</v>
      </c>
      <c r="M1997">
        <v>410</v>
      </c>
      <c r="N1997">
        <v>1500</v>
      </c>
      <c r="O1997" t="s">
        <v>981</v>
      </c>
      <c r="P1997">
        <v>0.83303742406567005</v>
      </c>
      <c r="Q1997">
        <v>0.90233116151232895</v>
      </c>
      <c r="R1997">
        <v>0.18417824863253199</v>
      </c>
      <c r="S1997">
        <v>3.0754212386540799E-2</v>
      </c>
      <c r="T1997">
        <v>-1.67914427660662</v>
      </c>
      <c r="U1997">
        <v>1.67914427660662</v>
      </c>
      <c r="V1997">
        <v>1.65496871087049</v>
      </c>
      <c r="W1997">
        <v>-7.7</v>
      </c>
      <c r="X1997">
        <v>1.71</v>
      </c>
      <c r="Y1997">
        <v>134788</v>
      </c>
      <c r="Z1997">
        <v>7094</v>
      </c>
      <c r="AA1997">
        <v>0.52</v>
      </c>
      <c r="AB1997">
        <v>19</v>
      </c>
      <c r="AC1997">
        <v>12</v>
      </c>
      <c r="AD1997">
        <v>7</v>
      </c>
      <c r="AE1997">
        <v>63.16</v>
      </c>
      <c r="AF1997">
        <v>14</v>
      </c>
      <c r="AG1997">
        <v>5</v>
      </c>
      <c r="AH1997">
        <v>1</v>
      </c>
      <c r="AI1997">
        <v>13</v>
      </c>
    </row>
    <row r="1998" spans="1:35" x14ac:dyDescent="0.2">
      <c r="A1998" s="102">
        <v>1599</v>
      </c>
      <c r="B1998">
        <v>4042</v>
      </c>
      <c r="C1998" t="s">
        <v>1208</v>
      </c>
      <c r="D1998" t="s">
        <v>1003</v>
      </c>
      <c r="E1998">
        <v>1394</v>
      </c>
      <c r="F1998">
        <v>1394</v>
      </c>
      <c r="G1998">
        <v>700</v>
      </c>
      <c r="H1998" t="s">
        <v>981</v>
      </c>
      <c r="I1998">
        <v>7267</v>
      </c>
      <c r="J1998" t="s">
        <v>57</v>
      </c>
      <c r="K1998" t="s">
        <v>996</v>
      </c>
      <c r="L1998">
        <v>2470</v>
      </c>
      <c r="M1998">
        <v>2487.5</v>
      </c>
      <c r="N1998">
        <v>400</v>
      </c>
      <c r="O1998" t="s">
        <v>984</v>
      </c>
      <c r="P1998">
        <v>0.91277571982553896</v>
      </c>
      <c r="Q1998">
        <v>0.92915156783563602</v>
      </c>
      <c r="R1998">
        <v>0.17272915542335601</v>
      </c>
      <c r="S1998">
        <v>6.0113888772419397E-2</v>
      </c>
      <c r="T1998">
        <v>0.96178253951248405</v>
      </c>
      <c r="U1998">
        <v>0.96178253951248405</v>
      </c>
      <c r="V1998">
        <v>1.2489003120275199</v>
      </c>
      <c r="W1998">
        <v>4.8499999999999996</v>
      </c>
      <c r="X1998">
        <v>1.93</v>
      </c>
      <c r="Y1998">
        <v>134288</v>
      </c>
      <c r="Z1998">
        <v>12208</v>
      </c>
      <c r="AA1998">
        <v>0.73</v>
      </c>
      <c r="AB1998">
        <v>11</v>
      </c>
      <c r="AC1998">
        <v>6</v>
      </c>
      <c r="AD1998">
        <v>5</v>
      </c>
      <c r="AE1998">
        <v>54.55</v>
      </c>
      <c r="AF1998">
        <v>13</v>
      </c>
      <c r="AG1998">
        <v>4</v>
      </c>
      <c r="AH1998">
        <v>2</v>
      </c>
      <c r="AI1998">
        <v>5</v>
      </c>
    </row>
    <row r="1999" spans="1:35" x14ac:dyDescent="0.2">
      <c r="A1999" s="102">
        <v>2510</v>
      </c>
      <c r="B1999">
        <v>7984</v>
      </c>
      <c r="C1999" t="s">
        <v>663</v>
      </c>
      <c r="D1999" t="s">
        <v>1002</v>
      </c>
      <c r="E1999">
        <v>1284</v>
      </c>
      <c r="F1999">
        <v>1284</v>
      </c>
      <c r="G1999">
        <v>800</v>
      </c>
      <c r="H1999" t="s">
        <v>984</v>
      </c>
      <c r="I1999">
        <v>8601</v>
      </c>
      <c r="J1999" t="s">
        <v>22</v>
      </c>
      <c r="K1999" t="s">
        <v>1118</v>
      </c>
      <c r="L1999">
        <v>407.6</v>
      </c>
      <c r="M1999">
        <v>407</v>
      </c>
      <c r="N1999">
        <v>2500</v>
      </c>
      <c r="O1999" t="s">
        <v>981</v>
      </c>
      <c r="P1999">
        <v>0.78030915533071499</v>
      </c>
      <c r="Q1999">
        <v>0.90821971916797095</v>
      </c>
      <c r="R1999">
        <v>0.175495453489976</v>
      </c>
      <c r="S1999">
        <v>5.5006364090621103E-2</v>
      </c>
      <c r="T1999">
        <v>-9.6992830730900204E-2</v>
      </c>
      <c r="U1999">
        <v>9.6992830730900204E-2</v>
      </c>
      <c r="V1999">
        <v>9.6906293705097901E-2</v>
      </c>
      <c r="W1999">
        <v>-0.62</v>
      </c>
      <c r="X1999">
        <v>0.94</v>
      </c>
      <c r="Y1999">
        <v>134025</v>
      </c>
      <c r="Z1999">
        <v>7884</v>
      </c>
      <c r="AA1999">
        <v>0.33</v>
      </c>
      <c r="AB1999">
        <v>17</v>
      </c>
      <c r="AC1999">
        <v>8</v>
      </c>
      <c r="AD1999">
        <v>9</v>
      </c>
      <c r="AE1999">
        <v>47.06</v>
      </c>
      <c r="AF1999">
        <v>13</v>
      </c>
      <c r="AG1999">
        <v>6</v>
      </c>
      <c r="AH1999">
        <v>4</v>
      </c>
      <c r="AI1999">
        <v>7</v>
      </c>
    </row>
    <row r="2000" spans="1:35" x14ac:dyDescent="0.2">
      <c r="A2000" s="102">
        <v>1682</v>
      </c>
      <c r="B2000">
        <v>3048</v>
      </c>
      <c r="C2000" t="s">
        <v>1226</v>
      </c>
      <c r="D2000" t="s">
        <v>1004</v>
      </c>
      <c r="E2000">
        <v>1026</v>
      </c>
      <c r="F2000">
        <v>1031</v>
      </c>
      <c r="G2000">
        <v>1000</v>
      </c>
      <c r="H2000" t="s">
        <v>981</v>
      </c>
      <c r="I2000">
        <v>3099</v>
      </c>
      <c r="J2000" t="s">
        <v>33</v>
      </c>
      <c r="K2000" t="s">
        <v>1004</v>
      </c>
      <c r="L2000">
        <v>650</v>
      </c>
      <c r="M2000">
        <v>664</v>
      </c>
      <c r="N2000">
        <v>1600</v>
      </c>
      <c r="O2000" t="s">
        <v>984</v>
      </c>
      <c r="P2000">
        <v>0.75796663925623797</v>
      </c>
      <c r="Q2000">
        <v>0.92750917777158703</v>
      </c>
      <c r="R2000">
        <v>0.32083718079892698</v>
      </c>
      <c r="S2000">
        <v>1.1183545637646401E-2</v>
      </c>
      <c r="T2000">
        <v>1.68439496848599</v>
      </c>
      <c r="U2000">
        <v>1.68439496848599</v>
      </c>
      <c r="V2000">
        <v>1.9218878661268399</v>
      </c>
      <c r="W2000">
        <v>8.91</v>
      </c>
      <c r="X2000">
        <v>3.05</v>
      </c>
      <c r="Y2000">
        <v>133562</v>
      </c>
      <c r="Z2000">
        <v>7030</v>
      </c>
      <c r="AA2000">
        <v>0.3</v>
      </c>
      <c r="AB2000">
        <v>19</v>
      </c>
      <c r="AC2000">
        <v>12</v>
      </c>
      <c r="AD2000">
        <v>7</v>
      </c>
      <c r="AE2000">
        <v>63.16</v>
      </c>
      <c r="AF2000">
        <v>11</v>
      </c>
      <c r="AG2000">
        <v>8</v>
      </c>
      <c r="AH2000">
        <v>4</v>
      </c>
      <c r="AI2000">
        <v>7</v>
      </c>
    </row>
    <row r="2001" spans="1:35" x14ac:dyDescent="0.2">
      <c r="A2001" s="102">
        <v>2205</v>
      </c>
      <c r="B2001">
        <v>4091</v>
      </c>
      <c r="C2001" t="s">
        <v>1469</v>
      </c>
      <c r="D2001" t="s">
        <v>1003</v>
      </c>
      <c r="E2001">
        <v>1787</v>
      </c>
      <c r="F2001">
        <v>1764</v>
      </c>
      <c r="G2001">
        <v>600</v>
      </c>
      <c r="H2001" t="s">
        <v>981</v>
      </c>
      <c r="I2001">
        <v>4917</v>
      </c>
      <c r="J2001" t="s">
        <v>1241</v>
      </c>
      <c r="K2001" t="s">
        <v>1003</v>
      </c>
      <c r="L2001">
        <v>2128</v>
      </c>
      <c r="M2001">
        <v>2135</v>
      </c>
      <c r="N2001">
        <v>500</v>
      </c>
      <c r="O2001" t="s">
        <v>984</v>
      </c>
      <c r="P2001">
        <v>0.86034476805836002</v>
      </c>
      <c r="Q2001">
        <v>0.91534018726696698</v>
      </c>
      <c r="R2001">
        <v>0.18963996126714999</v>
      </c>
      <c r="S2001">
        <v>4.9413974031993303E-2</v>
      </c>
      <c r="T2001">
        <v>0.16553066440327799</v>
      </c>
      <c r="U2001">
        <v>0.16553066440327799</v>
      </c>
      <c r="V2001">
        <v>0.63243728612120498</v>
      </c>
      <c r="W2001">
        <v>1.28</v>
      </c>
      <c r="X2001">
        <v>0.85</v>
      </c>
      <c r="Y2001">
        <v>133476</v>
      </c>
      <c r="Z2001">
        <v>7852</v>
      </c>
      <c r="AA2001">
        <v>0.39</v>
      </c>
      <c r="AB2001">
        <v>17</v>
      </c>
      <c r="AC2001">
        <v>10</v>
      </c>
      <c r="AD2001">
        <v>7</v>
      </c>
      <c r="AE2001">
        <v>58.82</v>
      </c>
      <c r="AF2001">
        <v>8</v>
      </c>
      <c r="AG2001">
        <v>7</v>
      </c>
      <c r="AH2001">
        <v>6</v>
      </c>
      <c r="AI2001">
        <v>4</v>
      </c>
    </row>
    <row r="2002" spans="1:35" x14ac:dyDescent="0.2">
      <c r="A2002" s="102">
        <v>1238</v>
      </c>
      <c r="B2002">
        <v>1861</v>
      </c>
      <c r="C2002" t="s">
        <v>1321</v>
      </c>
      <c r="D2002" t="s">
        <v>990</v>
      </c>
      <c r="E2002">
        <v>2449</v>
      </c>
      <c r="F2002">
        <v>2438</v>
      </c>
      <c r="G2002">
        <v>400</v>
      </c>
      <c r="H2002" t="s">
        <v>984</v>
      </c>
      <c r="I2002">
        <v>3087</v>
      </c>
      <c r="J2002" t="s">
        <v>1192</v>
      </c>
      <c r="K2002" t="s">
        <v>1004</v>
      </c>
      <c r="L2002">
        <v>1730</v>
      </c>
      <c r="M2002">
        <v>1732</v>
      </c>
      <c r="N2002">
        <v>600</v>
      </c>
      <c r="O2002" t="s">
        <v>981</v>
      </c>
      <c r="P2002">
        <v>0.90554636368543995</v>
      </c>
      <c r="Q2002">
        <v>0.93618982895573499</v>
      </c>
      <c r="R2002">
        <v>0.36823081365701199</v>
      </c>
      <c r="S2002">
        <v>4.2065442336049801E-2</v>
      </c>
      <c r="T2002">
        <v>-1.0185454358567001</v>
      </c>
      <c r="U2002">
        <v>1.0185454358567001</v>
      </c>
      <c r="V2002">
        <v>1.22462781419669</v>
      </c>
      <c r="W2002">
        <v>-5.18</v>
      </c>
      <c r="X2002">
        <v>6.56</v>
      </c>
      <c r="Y2002">
        <v>133263</v>
      </c>
      <c r="Z2002">
        <v>10251</v>
      </c>
      <c r="AA2002">
        <v>0.62</v>
      </c>
      <c r="AB2002">
        <v>13</v>
      </c>
      <c r="AC2002">
        <v>8</v>
      </c>
      <c r="AD2002">
        <v>5</v>
      </c>
      <c r="AE2002">
        <v>61.54</v>
      </c>
      <c r="AF2002">
        <v>14</v>
      </c>
      <c r="AG2002">
        <v>6</v>
      </c>
      <c r="AH2002">
        <v>2</v>
      </c>
      <c r="AI2002">
        <v>5</v>
      </c>
    </row>
    <row r="2003" spans="1:35" x14ac:dyDescent="0.2">
      <c r="A2003" s="102">
        <v>3690</v>
      </c>
      <c r="B2003">
        <v>1802</v>
      </c>
      <c r="C2003" t="s">
        <v>1135</v>
      </c>
      <c r="D2003" t="s">
        <v>990</v>
      </c>
      <c r="E2003">
        <v>910</v>
      </c>
      <c r="F2003">
        <v>932</v>
      </c>
      <c r="G2003">
        <v>900</v>
      </c>
      <c r="H2003" t="s">
        <v>984</v>
      </c>
      <c r="I2003">
        <v>9142</v>
      </c>
      <c r="J2003" t="s">
        <v>741</v>
      </c>
      <c r="K2003" t="s">
        <v>1065</v>
      </c>
      <c r="L2003">
        <v>2927</v>
      </c>
      <c r="M2003">
        <v>2948</v>
      </c>
      <c r="N2003">
        <v>300</v>
      </c>
      <c r="O2003" t="s">
        <v>981</v>
      </c>
      <c r="P2003">
        <v>0.79799439505268899</v>
      </c>
      <c r="Q2003">
        <v>0.87631204453951195</v>
      </c>
      <c r="R2003">
        <v>0.257582756103375</v>
      </c>
      <c r="S2003">
        <v>7.0577168476187099E-2</v>
      </c>
      <c r="T2003">
        <v>-0.113717005864771</v>
      </c>
      <c r="U2003">
        <v>0.113717005864771</v>
      </c>
      <c r="V2003">
        <v>0.30445873697833498</v>
      </c>
      <c r="W2003">
        <v>-0.76</v>
      </c>
      <c r="X2003">
        <v>5.16</v>
      </c>
      <c r="Y2003">
        <v>133178</v>
      </c>
      <c r="Z2003">
        <v>7834</v>
      </c>
      <c r="AA2003">
        <v>0.39</v>
      </c>
      <c r="AB2003">
        <v>17</v>
      </c>
      <c r="AC2003">
        <v>9</v>
      </c>
      <c r="AD2003">
        <v>8</v>
      </c>
      <c r="AE2003">
        <v>52.94</v>
      </c>
      <c r="AF2003">
        <v>14</v>
      </c>
      <c r="AG2003">
        <v>5</v>
      </c>
      <c r="AH2003">
        <v>2</v>
      </c>
      <c r="AI2003">
        <v>10</v>
      </c>
    </row>
    <row r="2004" spans="1:35" x14ac:dyDescent="0.2">
      <c r="A2004" s="102">
        <v>1550</v>
      </c>
      <c r="B2004">
        <v>2327</v>
      </c>
      <c r="C2004" t="s">
        <v>1284</v>
      </c>
      <c r="D2004" t="s">
        <v>983</v>
      </c>
      <c r="E2004">
        <v>2748</v>
      </c>
      <c r="F2004">
        <v>2730</v>
      </c>
      <c r="G2004">
        <v>400</v>
      </c>
      <c r="H2004" t="s">
        <v>981</v>
      </c>
      <c r="I2004">
        <v>9678</v>
      </c>
      <c r="J2004" t="s">
        <v>1632</v>
      </c>
      <c r="K2004" t="s">
        <v>993</v>
      </c>
      <c r="L2004">
        <v>2121</v>
      </c>
      <c r="M2004">
        <v>2133</v>
      </c>
      <c r="N2004">
        <v>500</v>
      </c>
      <c r="O2004" t="s">
        <v>984</v>
      </c>
      <c r="P2004">
        <v>0.91246516465730498</v>
      </c>
      <c r="Q2004">
        <v>0.93016601796639198</v>
      </c>
      <c r="R2004">
        <v>7.3911401351845901E-2</v>
      </c>
      <c r="S2004">
        <v>7.0913849597371596E-3</v>
      </c>
      <c r="T2004">
        <v>0.199401030796344</v>
      </c>
      <c r="U2004">
        <v>0.199401030796344</v>
      </c>
      <c r="V2004">
        <v>0.155245753379184</v>
      </c>
      <c r="W2004">
        <v>0.88</v>
      </c>
      <c r="X2004">
        <v>2.34</v>
      </c>
      <c r="Y2004">
        <v>133158</v>
      </c>
      <c r="Z2004">
        <v>14795</v>
      </c>
      <c r="AA2004">
        <v>0.78</v>
      </c>
      <c r="AB2004">
        <v>9</v>
      </c>
      <c r="AC2004">
        <v>5</v>
      </c>
      <c r="AD2004">
        <v>4</v>
      </c>
      <c r="AE2004">
        <v>55.56</v>
      </c>
      <c r="AF2004">
        <v>9</v>
      </c>
      <c r="AG2004">
        <v>5</v>
      </c>
      <c r="AH2004">
        <v>3</v>
      </c>
      <c r="AI2004">
        <v>1</v>
      </c>
    </row>
    <row r="2005" spans="1:35" x14ac:dyDescent="0.2">
      <c r="A2005" s="102">
        <v>2538</v>
      </c>
      <c r="B2005">
        <v>4911</v>
      </c>
      <c r="C2005" t="s">
        <v>1633</v>
      </c>
      <c r="D2005" t="s">
        <v>1003</v>
      </c>
      <c r="E2005">
        <v>6464</v>
      </c>
      <c r="F2005">
        <v>6311</v>
      </c>
      <c r="G2005">
        <v>100</v>
      </c>
      <c r="H2005" t="s">
        <v>984</v>
      </c>
      <c r="I2005">
        <v>9602</v>
      </c>
      <c r="J2005" t="s">
        <v>1650</v>
      </c>
      <c r="K2005" t="s">
        <v>983</v>
      </c>
      <c r="L2005">
        <v>3720</v>
      </c>
      <c r="M2005">
        <v>3785</v>
      </c>
      <c r="N2005">
        <v>200</v>
      </c>
      <c r="O2005" t="s">
        <v>981</v>
      </c>
      <c r="P2005">
        <v>0.60173620920372095</v>
      </c>
      <c r="Q2005">
        <v>0.90740881942026697</v>
      </c>
      <c r="R2005">
        <v>0.10307825670786901</v>
      </c>
      <c r="S2005">
        <v>1.1140282384435899E-2</v>
      </c>
      <c r="T2005">
        <v>-1.7544375748319401</v>
      </c>
      <c r="U2005">
        <v>1.7544375748319401</v>
      </c>
      <c r="V2005">
        <v>0.89332300376865104</v>
      </c>
      <c r="W2005">
        <v>-10.06</v>
      </c>
      <c r="X2005">
        <v>19.95</v>
      </c>
      <c r="Y2005">
        <v>132804</v>
      </c>
      <c r="Z2005">
        <v>11067</v>
      </c>
      <c r="AA2005">
        <v>0.76</v>
      </c>
      <c r="AB2005">
        <v>12</v>
      </c>
      <c r="AC2005">
        <v>8</v>
      </c>
      <c r="AD2005">
        <v>4</v>
      </c>
      <c r="AE2005">
        <v>66.67</v>
      </c>
      <c r="AF2005">
        <v>12</v>
      </c>
      <c r="AG2005">
        <v>5</v>
      </c>
      <c r="AH2005">
        <v>3</v>
      </c>
      <c r="AI2005">
        <v>4</v>
      </c>
    </row>
    <row r="2006" spans="1:35" x14ac:dyDescent="0.2">
      <c r="A2006" s="102">
        <v>44</v>
      </c>
      <c r="B2006">
        <v>5214</v>
      </c>
      <c r="C2006" t="s">
        <v>1202</v>
      </c>
      <c r="D2006" t="s">
        <v>980</v>
      </c>
      <c r="E2006">
        <v>1552</v>
      </c>
      <c r="F2006">
        <v>1550</v>
      </c>
      <c r="G2006">
        <v>700</v>
      </c>
      <c r="H2006" t="s">
        <v>981</v>
      </c>
      <c r="I2006">
        <v>6269</v>
      </c>
      <c r="J2006" t="s">
        <v>1289</v>
      </c>
      <c r="K2006" t="s">
        <v>992</v>
      </c>
      <c r="L2006">
        <v>1396</v>
      </c>
      <c r="M2006">
        <v>1405</v>
      </c>
      <c r="N2006">
        <v>800</v>
      </c>
      <c r="O2006" t="s">
        <v>984</v>
      </c>
      <c r="P2006">
        <v>0.93599154129826401</v>
      </c>
      <c r="Q2006">
        <v>0.97636273916403005</v>
      </c>
      <c r="R2006">
        <v>0.22038097523636799</v>
      </c>
      <c r="S2006" s="15">
        <v>8.3788261774442703E-5</v>
      </c>
      <c r="T2006">
        <v>0.97991705301316601</v>
      </c>
      <c r="U2006">
        <v>0.97991705301316601</v>
      </c>
      <c r="V2006">
        <v>1.39369197952532</v>
      </c>
      <c r="W2006">
        <v>7.28</v>
      </c>
      <c r="X2006">
        <v>3.59</v>
      </c>
      <c r="Y2006">
        <v>132638</v>
      </c>
      <c r="Z2006">
        <v>9474</v>
      </c>
      <c r="AA2006">
        <v>0.44</v>
      </c>
      <c r="AB2006">
        <v>14</v>
      </c>
      <c r="AC2006">
        <v>8</v>
      </c>
      <c r="AD2006">
        <v>6</v>
      </c>
      <c r="AE2006">
        <v>57.14</v>
      </c>
      <c r="AF2006">
        <v>10</v>
      </c>
      <c r="AG2006">
        <v>7</v>
      </c>
      <c r="AH2006">
        <v>4</v>
      </c>
      <c r="AI2006">
        <v>3</v>
      </c>
    </row>
    <row r="2007" spans="1:35" x14ac:dyDescent="0.2">
      <c r="A2007" s="102">
        <v>1333</v>
      </c>
      <c r="B2007">
        <v>4042</v>
      </c>
      <c r="C2007" t="s">
        <v>1208</v>
      </c>
      <c r="D2007" t="s">
        <v>1003</v>
      </c>
      <c r="E2007">
        <v>1394</v>
      </c>
      <c r="F2007">
        <v>1394</v>
      </c>
      <c r="G2007">
        <v>700</v>
      </c>
      <c r="H2007" t="s">
        <v>984</v>
      </c>
      <c r="I2007">
        <v>8020</v>
      </c>
      <c r="J2007" t="s">
        <v>1061</v>
      </c>
      <c r="K2007" t="s">
        <v>988</v>
      </c>
      <c r="L2007">
        <v>1191</v>
      </c>
      <c r="M2007">
        <v>1216</v>
      </c>
      <c r="N2007">
        <v>800</v>
      </c>
      <c r="O2007" t="s">
        <v>981</v>
      </c>
      <c r="P2007">
        <v>0.85859958209683895</v>
      </c>
      <c r="Q2007">
        <v>0.93448177134691002</v>
      </c>
      <c r="R2007">
        <v>0.16132864561441301</v>
      </c>
      <c r="S2007">
        <v>2.8038645121540601E-2</v>
      </c>
      <c r="T2007">
        <v>-0.73360370692426302</v>
      </c>
      <c r="U2007">
        <v>0.73360370692426302</v>
      </c>
      <c r="V2007">
        <v>0.14871296172915099</v>
      </c>
      <c r="W2007">
        <v>-4.0599999999999996</v>
      </c>
      <c r="X2007">
        <v>0.31</v>
      </c>
      <c r="Y2007">
        <v>132612</v>
      </c>
      <c r="Z2007">
        <v>6980</v>
      </c>
      <c r="AA2007">
        <v>0.28999999999999998</v>
      </c>
      <c r="AB2007">
        <v>19</v>
      </c>
      <c r="AC2007">
        <v>11</v>
      </c>
      <c r="AD2007">
        <v>8</v>
      </c>
      <c r="AE2007">
        <v>57.89</v>
      </c>
      <c r="AF2007">
        <v>13</v>
      </c>
      <c r="AG2007">
        <v>6</v>
      </c>
      <c r="AH2007">
        <v>4</v>
      </c>
      <c r="AI2007">
        <v>9</v>
      </c>
    </row>
    <row r="2008" spans="1:35" x14ac:dyDescent="0.2">
      <c r="A2008" s="102">
        <v>2941</v>
      </c>
      <c r="B2008">
        <v>1824</v>
      </c>
      <c r="C2008" t="s">
        <v>221</v>
      </c>
      <c r="D2008" t="s">
        <v>990</v>
      </c>
      <c r="E2008">
        <v>841</v>
      </c>
      <c r="F2008">
        <v>829</v>
      </c>
      <c r="G2008">
        <v>1300</v>
      </c>
      <c r="H2008" t="s">
        <v>984</v>
      </c>
      <c r="I2008">
        <v>6503</v>
      </c>
      <c r="J2008" t="s">
        <v>936</v>
      </c>
      <c r="K2008" t="s">
        <v>986</v>
      </c>
      <c r="L2008">
        <v>1310.5</v>
      </c>
      <c r="M2008">
        <v>1300</v>
      </c>
      <c r="N2008">
        <v>800</v>
      </c>
      <c r="O2008" t="s">
        <v>981</v>
      </c>
      <c r="P2008">
        <v>0.88671092537100704</v>
      </c>
      <c r="Q2008">
        <v>0.89724110037289095</v>
      </c>
      <c r="R2008">
        <v>0.38536719812122</v>
      </c>
      <c r="S2008" s="15">
        <v>9.3453192977857397E-2</v>
      </c>
      <c r="T2008">
        <v>-0.343642592066982</v>
      </c>
      <c r="U2008">
        <v>0.343642592066982</v>
      </c>
      <c r="V2008">
        <v>0.42460346669035298</v>
      </c>
      <c r="W2008">
        <v>-2.08</v>
      </c>
      <c r="X2008">
        <v>3.62</v>
      </c>
      <c r="Y2008">
        <v>132549</v>
      </c>
      <c r="Z2008">
        <v>6312</v>
      </c>
      <c r="AA2008">
        <v>0.33</v>
      </c>
      <c r="AB2008">
        <v>21</v>
      </c>
      <c r="AC2008">
        <v>10</v>
      </c>
      <c r="AD2008">
        <v>11</v>
      </c>
      <c r="AE2008">
        <v>47.62</v>
      </c>
      <c r="AF2008">
        <v>12</v>
      </c>
      <c r="AG2008">
        <v>8</v>
      </c>
      <c r="AH2008">
        <v>6</v>
      </c>
      <c r="AI2008">
        <v>7</v>
      </c>
    </row>
    <row r="2009" spans="1:35" x14ac:dyDescent="0.2">
      <c r="A2009" s="102">
        <v>3382</v>
      </c>
      <c r="B2009">
        <v>2730</v>
      </c>
      <c r="C2009" t="s">
        <v>510</v>
      </c>
      <c r="D2009" t="s">
        <v>1004</v>
      </c>
      <c r="E2009">
        <v>951</v>
      </c>
      <c r="F2009">
        <v>946</v>
      </c>
      <c r="G2009">
        <v>1000</v>
      </c>
      <c r="H2009" t="s">
        <v>984</v>
      </c>
      <c r="I2009">
        <v>8919</v>
      </c>
      <c r="J2009" t="s">
        <v>1292</v>
      </c>
      <c r="K2009" t="s">
        <v>1000</v>
      </c>
      <c r="L2009">
        <v>2348</v>
      </c>
      <c r="M2009">
        <v>2363</v>
      </c>
      <c r="N2009">
        <v>400</v>
      </c>
      <c r="O2009" t="s">
        <v>981</v>
      </c>
      <c r="P2009">
        <v>0.71302000394255605</v>
      </c>
      <c r="Q2009">
        <v>0.88566499182551095</v>
      </c>
      <c r="R2009">
        <v>0.37219534903881302</v>
      </c>
      <c r="S2009">
        <v>3.1428447781807798E-4</v>
      </c>
      <c r="T2009">
        <v>-2.3338426036299502</v>
      </c>
      <c r="U2009">
        <v>2.3338426036299502</v>
      </c>
      <c r="V2009">
        <v>2.06478985243483</v>
      </c>
      <c r="W2009">
        <v>-26.77</v>
      </c>
      <c r="X2009">
        <v>0.08</v>
      </c>
      <c r="Y2009">
        <v>132545</v>
      </c>
      <c r="Z2009">
        <v>8836</v>
      </c>
      <c r="AA2009">
        <v>0.43</v>
      </c>
      <c r="AB2009">
        <v>15</v>
      </c>
      <c r="AC2009">
        <v>9</v>
      </c>
      <c r="AD2009">
        <v>6</v>
      </c>
      <c r="AE2009">
        <v>60</v>
      </c>
      <c r="AF2009">
        <v>8</v>
      </c>
      <c r="AG2009">
        <v>8</v>
      </c>
      <c r="AH2009">
        <v>5</v>
      </c>
      <c r="AI2009">
        <v>2</v>
      </c>
    </row>
    <row r="2010" spans="1:35" x14ac:dyDescent="0.2">
      <c r="A2010" s="102">
        <v>319</v>
      </c>
      <c r="B2010">
        <v>4005</v>
      </c>
      <c r="C2010" t="s">
        <v>1166</v>
      </c>
      <c r="D2010" t="s">
        <v>1003</v>
      </c>
      <c r="E2010">
        <v>328</v>
      </c>
      <c r="F2010">
        <v>314</v>
      </c>
      <c r="G2010">
        <v>2700</v>
      </c>
      <c r="H2010" t="s">
        <v>984</v>
      </c>
      <c r="I2010">
        <v>6103</v>
      </c>
      <c r="J2010" t="s">
        <v>1643</v>
      </c>
      <c r="K2010" t="s">
        <v>992</v>
      </c>
      <c r="L2010">
        <v>4285</v>
      </c>
      <c r="M2010">
        <v>4245</v>
      </c>
      <c r="N2010">
        <v>200</v>
      </c>
      <c r="O2010" t="s">
        <v>981</v>
      </c>
      <c r="P2010">
        <v>0.89837252308617499</v>
      </c>
      <c r="Q2010">
        <v>0.95964557345080104</v>
      </c>
      <c r="R2010">
        <v>0.43994723146325299</v>
      </c>
      <c r="S2010">
        <v>2.2964294601606101E-2</v>
      </c>
      <c r="T2010">
        <v>-2.7177595971931101</v>
      </c>
      <c r="U2010">
        <v>2.7177595971931101</v>
      </c>
      <c r="V2010">
        <v>2.53758743384497</v>
      </c>
      <c r="W2010">
        <v>-19.59</v>
      </c>
      <c r="X2010">
        <v>0.14000000000000001</v>
      </c>
      <c r="Y2010">
        <v>132479</v>
      </c>
      <c r="Z2010">
        <v>7793</v>
      </c>
      <c r="AA2010">
        <v>0.44</v>
      </c>
      <c r="AB2010">
        <v>17</v>
      </c>
      <c r="AC2010">
        <v>9</v>
      </c>
      <c r="AD2010">
        <v>8</v>
      </c>
      <c r="AE2010">
        <v>52.94</v>
      </c>
      <c r="AF2010">
        <v>12</v>
      </c>
      <c r="AG2010">
        <v>7</v>
      </c>
      <c r="AH2010">
        <v>3</v>
      </c>
      <c r="AI2010">
        <v>7</v>
      </c>
    </row>
    <row r="2011" spans="1:35" x14ac:dyDescent="0.2">
      <c r="A2011" s="102">
        <v>4162</v>
      </c>
      <c r="B2011">
        <v>8919</v>
      </c>
      <c r="C2011" t="s">
        <v>1292</v>
      </c>
      <c r="D2011" t="s">
        <v>1000</v>
      </c>
      <c r="E2011">
        <v>2348</v>
      </c>
      <c r="F2011">
        <v>2363</v>
      </c>
      <c r="G2011">
        <v>400</v>
      </c>
      <c r="H2011" t="s">
        <v>981</v>
      </c>
      <c r="I2011">
        <v>9101</v>
      </c>
      <c r="J2011" t="s">
        <v>739</v>
      </c>
      <c r="K2011" t="s">
        <v>1165</v>
      </c>
      <c r="L2011">
        <v>1392</v>
      </c>
      <c r="M2011">
        <v>1404</v>
      </c>
      <c r="N2011">
        <v>700</v>
      </c>
      <c r="O2011" t="s">
        <v>984</v>
      </c>
      <c r="P2011">
        <v>0.56863050197273801</v>
      </c>
      <c r="Q2011">
        <v>0.85948600615267301</v>
      </c>
      <c r="R2011" s="15">
        <v>8.6628674453018695E-2</v>
      </c>
      <c r="S2011">
        <v>1.6450941041353E-4</v>
      </c>
      <c r="T2011">
        <v>3.20944537934467</v>
      </c>
      <c r="U2011">
        <v>3.20944537934467</v>
      </c>
      <c r="V2011">
        <v>2.9233638840314602</v>
      </c>
      <c r="W2011">
        <v>23.52</v>
      </c>
      <c r="X2011">
        <v>3.98</v>
      </c>
      <c r="Y2011">
        <v>132398</v>
      </c>
      <c r="Z2011">
        <v>7355</v>
      </c>
      <c r="AA2011">
        <v>0.38</v>
      </c>
      <c r="AB2011">
        <v>18</v>
      </c>
      <c r="AC2011">
        <v>9</v>
      </c>
      <c r="AD2011">
        <v>9</v>
      </c>
      <c r="AE2011">
        <v>50</v>
      </c>
      <c r="AF2011">
        <v>8</v>
      </c>
      <c r="AG2011">
        <v>8</v>
      </c>
      <c r="AH2011">
        <v>8</v>
      </c>
      <c r="AI2011">
        <v>2</v>
      </c>
    </row>
    <row r="2012" spans="1:35" x14ac:dyDescent="0.2">
      <c r="A2012" s="102">
        <v>31</v>
      </c>
      <c r="B2012">
        <v>2768</v>
      </c>
      <c r="C2012" t="s">
        <v>1494</v>
      </c>
      <c r="D2012" t="s">
        <v>988</v>
      </c>
      <c r="E2012">
        <v>233</v>
      </c>
      <c r="F2012">
        <v>231</v>
      </c>
      <c r="G2012">
        <v>4600</v>
      </c>
      <c r="H2012" t="s">
        <v>981</v>
      </c>
      <c r="I2012">
        <v>8570</v>
      </c>
      <c r="J2012" t="s">
        <v>1314</v>
      </c>
      <c r="K2012" t="s">
        <v>987</v>
      </c>
      <c r="L2012">
        <v>1036</v>
      </c>
      <c r="M2012">
        <v>1067</v>
      </c>
      <c r="N2012">
        <v>1000</v>
      </c>
      <c r="O2012" t="s">
        <v>984</v>
      </c>
      <c r="P2012">
        <v>0.96962620375992103</v>
      </c>
      <c r="Q2012">
        <v>0.97832705109894003</v>
      </c>
      <c r="R2012">
        <v>0.120437748323238</v>
      </c>
      <c r="S2012">
        <v>2.98815877286269E-3</v>
      </c>
      <c r="T2012">
        <v>3.6841952560219202E-2</v>
      </c>
      <c r="U2012">
        <v>3.6841952560219202E-2</v>
      </c>
      <c r="V2012">
        <v>0.59340473305855301</v>
      </c>
      <c r="W2012">
        <v>0.28999999999999998</v>
      </c>
      <c r="X2012">
        <v>0.41</v>
      </c>
      <c r="Y2012">
        <v>132245</v>
      </c>
      <c r="Z2012">
        <v>5510</v>
      </c>
      <c r="AA2012">
        <v>0.3</v>
      </c>
      <c r="AB2012">
        <v>24</v>
      </c>
      <c r="AC2012">
        <v>15</v>
      </c>
      <c r="AD2012">
        <v>9</v>
      </c>
      <c r="AE2012">
        <v>62.5</v>
      </c>
      <c r="AF2012">
        <v>14</v>
      </c>
      <c r="AG2012">
        <v>6</v>
      </c>
      <c r="AH2012">
        <v>3</v>
      </c>
      <c r="AI2012">
        <v>15</v>
      </c>
    </row>
    <row r="2013" spans="1:35" x14ac:dyDescent="0.2">
      <c r="A2013" s="102">
        <v>1139</v>
      </c>
      <c r="B2013">
        <v>6268</v>
      </c>
      <c r="C2013" t="s">
        <v>1294</v>
      </c>
      <c r="D2013" t="s">
        <v>992</v>
      </c>
      <c r="E2013">
        <v>3305</v>
      </c>
      <c r="F2013">
        <v>3265</v>
      </c>
      <c r="G2013">
        <v>300</v>
      </c>
      <c r="H2013" t="s">
        <v>981</v>
      </c>
      <c r="I2013">
        <v>6506</v>
      </c>
      <c r="J2013" t="s">
        <v>1096</v>
      </c>
      <c r="K2013" t="s">
        <v>986</v>
      </c>
      <c r="L2013">
        <v>3500</v>
      </c>
      <c r="M2013">
        <v>3490</v>
      </c>
      <c r="N2013">
        <v>300</v>
      </c>
      <c r="O2013" t="s">
        <v>984</v>
      </c>
      <c r="P2013">
        <v>0.94293038026156495</v>
      </c>
      <c r="Q2013">
        <v>0.93824373027271002</v>
      </c>
      <c r="R2013">
        <v>0.23355904569066199</v>
      </c>
      <c r="S2013">
        <v>5.6652741760074799E-3</v>
      </c>
      <c r="T2013">
        <v>1.7601237482797401</v>
      </c>
      <c r="U2013">
        <v>1.7601237482797401</v>
      </c>
      <c r="V2013">
        <v>1.7575094822025701</v>
      </c>
      <c r="W2013">
        <v>6.94</v>
      </c>
      <c r="X2013">
        <v>6.45</v>
      </c>
      <c r="Y2013">
        <v>132216</v>
      </c>
      <c r="Z2013">
        <v>16527</v>
      </c>
      <c r="AA2013">
        <v>0.78</v>
      </c>
      <c r="AB2013">
        <v>8</v>
      </c>
      <c r="AC2013">
        <v>5</v>
      </c>
      <c r="AD2013">
        <v>3</v>
      </c>
      <c r="AE2013">
        <v>62.5</v>
      </c>
      <c r="AF2013">
        <v>6</v>
      </c>
      <c r="AG2013">
        <v>5</v>
      </c>
      <c r="AH2013">
        <v>3</v>
      </c>
      <c r="AI2013">
        <v>0</v>
      </c>
    </row>
    <row r="2014" spans="1:35" x14ac:dyDescent="0.2">
      <c r="A2014" s="102">
        <v>322</v>
      </c>
      <c r="B2014">
        <v>3291</v>
      </c>
      <c r="C2014" t="s">
        <v>55</v>
      </c>
      <c r="D2014" t="s">
        <v>1000</v>
      </c>
      <c r="E2014">
        <v>1320</v>
      </c>
      <c r="F2014">
        <v>1382</v>
      </c>
      <c r="G2014">
        <v>700</v>
      </c>
      <c r="H2014" t="s">
        <v>981</v>
      </c>
      <c r="I2014">
        <v>7762</v>
      </c>
      <c r="J2014" t="s">
        <v>1134</v>
      </c>
      <c r="K2014" t="s">
        <v>989</v>
      </c>
      <c r="L2014">
        <v>340</v>
      </c>
      <c r="M2014">
        <v>357</v>
      </c>
      <c r="N2014">
        <v>2700</v>
      </c>
      <c r="O2014" t="s">
        <v>984</v>
      </c>
      <c r="P2014">
        <v>0.87348006432166903</v>
      </c>
      <c r="Q2014">
        <v>0.95949847060684201</v>
      </c>
      <c r="R2014">
        <v>7.5293947371469902E-3</v>
      </c>
      <c r="S2014">
        <v>1.6831766643211999E-2</v>
      </c>
      <c r="T2014">
        <v>0.576588393415984</v>
      </c>
      <c r="U2014">
        <v>0.576588393415984</v>
      </c>
      <c r="V2014">
        <v>1.3938414159608901</v>
      </c>
      <c r="W2014">
        <v>3.52</v>
      </c>
      <c r="X2014">
        <v>0.36</v>
      </c>
      <c r="Y2014">
        <v>132087</v>
      </c>
      <c r="Z2014">
        <v>8806</v>
      </c>
      <c r="AA2014">
        <v>0.43</v>
      </c>
      <c r="AB2014">
        <v>15</v>
      </c>
      <c r="AC2014">
        <v>8</v>
      </c>
      <c r="AD2014">
        <v>7</v>
      </c>
      <c r="AE2014">
        <v>53.33</v>
      </c>
      <c r="AF2014">
        <v>13</v>
      </c>
      <c r="AG2014">
        <v>6</v>
      </c>
      <c r="AH2014">
        <v>3</v>
      </c>
      <c r="AI2014">
        <v>6</v>
      </c>
    </row>
    <row r="2015" spans="1:35" x14ac:dyDescent="0.2">
      <c r="A2015" s="102">
        <v>2518</v>
      </c>
      <c r="B2015">
        <v>7180</v>
      </c>
      <c r="C2015" t="s">
        <v>856</v>
      </c>
      <c r="D2015" t="s">
        <v>1024</v>
      </c>
      <c r="E2015">
        <v>421</v>
      </c>
      <c r="F2015">
        <v>433</v>
      </c>
      <c r="G2015">
        <v>2500</v>
      </c>
      <c r="H2015" t="s">
        <v>981</v>
      </c>
      <c r="I2015">
        <v>9069</v>
      </c>
      <c r="J2015" t="s">
        <v>1056</v>
      </c>
      <c r="K2015" t="s">
        <v>1065</v>
      </c>
      <c r="L2015">
        <v>861</v>
      </c>
      <c r="M2015">
        <v>843</v>
      </c>
      <c r="N2015">
        <v>1300</v>
      </c>
      <c r="O2015" t="s">
        <v>984</v>
      </c>
      <c r="P2015">
        <v>0.91397594954505401</v>
      </c>
      <c r="Q2015">
        <v>0.90794841116011704</v>
      </c>
      <c r="R2015">
        <v>1.9282884781391299E-2</v>
      </c>
      <c r="S2015">
        <v>1.3019388976577601E-3</v>
      </c>
      <c r="T2015">
        <v>0.72769317710805603</v>
      </c>
      <c r="U2015">
        <v>0.72769317710805603</v>
      </c>
      <c r="V2015">
        <v>7.7360118463970104E-2</v>
      </c>
      <c r="W2015">
        <v>3.99</v>
      </c>
      <c r="X2015">
        <v>1.22</v>
      </c>
      <c r="Y2015">
        <v>132026</v>
      </c>
      <c r="Z2015">
        <v>6949</v>
      </c>
      <c r="AA2015">
        <v>0.32</v>
      </c>
      <c r="AB2015">
        <v>19</v>
      </c>
      <c r="AC2015">
        <v>10</v>
      </c>
      <c r="AD2015">
        <v>9</v>
      </c>
      <c r="AE2015">
        <v>52.63</v>
      </c>
      <c r="AF2015">
        <v>10</v>
      </c>
      <c r="AG2015">
        <v>8</v>
      </c>
      <c r="AH2015">
        <v>7</v>
      </c>
      <c r="AI2015">
        <v>4</v>
      </c>
    </row>
    <row r="2016" spans="1:35" x14ac:dyDescent="0.2">
      <c r="A2016" s="102">
        <v>2003</v>
      </c>
      <c r="B2016">
        <v>8253</v>
      </c>
      <c r="C2016" t="s">
        <v>445</v>
      </c>
      <c r="D2016" t="s">
        <v>987</v>
      </c>
      <c r="E2016">
        <v>1122</v>
      </c>
      <c r="F2016">
        <v>1132</v>
      </c>
      <c r="G2016">
        <v>700</v>
      </c>
      <c r="H2016" t="s">
        <v>984</v>
      </c>
      <c r="I2016">
        <v>9706</v>
      </c>
      <c r="J2016" t="s">
        <v>1069</v>
      </c>
      <c r="K2016" t="s">
        <v>1000</v>
      </c>
      <c r="L2016">
        <v>4040</v>
      </c>
      <c r="M2016">
        <v>4005</v>
      </c>
      <c r="N2016">
        <v>200</v>
      </c>
      <c r="O2016" t="s">
        <v>981</v>
      </c>
      <c r="P2016">
        <v>0.74482387756788604</v>
      </c>
      <c r="Q2016">
        <v>0.92014359276897295</v>
      </c>
      <c r="R2016">
        <v>0.49841807542049099</v>
      </c>
      <c r="S2016">
        <v>8.2060052156424201E-2</v>
      </c>
      <c r="T2016">
        <v>-0.84564259583316803</v>
      </c>
      <c r="U2016">
        <v>0.84564259583316803</v>
      </c>
      <c r="V2016">
        <v>0.96758478891278998</v>
      </c>
      <c r="W2016">
        <v>-10.71</v>
      </c>
      <c r="X2016">
        <v>1.07</v>
      </c>
      <c r="Y2016">
        <v>131973</v>
      </c>
      <c r="Z2016">
        <v>7332</v>
      </c>
      <c r="AA2016">
        <v>0.38</v>
      </c>
      <c r="AB2016">
        <v>18</v>
      </c>
      <c r="AC2016">
        <v>10</v>
      </c>
      <c r="AD2016">
        <v>8</v>
      </c>
      <c r="AE2016">
        <v>55.56</v>
      </c>
      <c r="AF2016">
        <v>9</v>
      </c>
      <c r="AG2016">
        <v>8</v>
      </c>
      <c r="AH2016">
        <v>6</v>
      </c>
      <c r="AI2016">
        <v>4</v>
      </c>
    </row>
    <row r="2017" spans="1:35" x14ac:dyDescent="0.2">
      <c r="A2017" s="102">
        <v>684</v>
      </c>
      <c r="B2017">
        <v>2413</v>
      </c>
      <c r="C2017" t="s">
        <v>998</v>
      </c>
      <c r="D2017" t="s">
        <v>993</v>
      </c>
      <c r="E2017">
        <v>3975</v>
      </c>
      <c r="F2017">
        <v>4155</v>
      </c>
      <c r="G2017">
        <v>200</v>
      </c>
      <c r="H2017" t="s">
        <v>984</v>
      </c>
      <c r="I2017">
        <v>6920</v>
      </c>
      <c r="J2017" t="s">
        <v>985</v>
      </c>
      <c r="K2017" t="s">
        <v>986</v>
      </c>
      <c r="L2017">
        <v>7500</v>
      </c>
      <c r="M2017">
        <v>7530</v>
      </c>
      <c r="N2017">
        <v>100</v>
      </c>
      <c r="O2017" t="s">
        <v>981</v>
      </c>
      <c r="P2017">
        <v>0.75573368698111998</v>
      </c>
      <c r="Q2017">
        <v>0.94907656140801</v>
      </c>
      <c r="R2017" s="15">
        <v>0.42361856104081802</v>
      </c>
      <c r="S2017">
        <v>3.9203718403918598E-2</v>
      </c>
      <c r="T2017">
        <v>-0.64616886525474104</v>
      </c>
      <c r="U2017">
        <v>0.64616886525474104</v>
      </c>
      <c r="V2017">
        <v>1.67733455694662</v>
      </c>
      <c r="W2017">
        <v>-6.73</v>
      </c>
      <c r="X2017">
        <v>10.36</v>
      </c>
      <c r="Y2017">
        <v>131939</v>
      </c>
      <c r="Z2017">
        <v>7761</v>
      </c>
      <c r="AA2017">
        <v>0.55000000000000004</v>
      </c>
      <c r="AB2017">
        <v>17</v>
      </c>
      <c r="AC2017">
        <v>10</v>
      </c>
      <c r="AD2017">
        <v>7</v>
      </c>
      <c r="AE2017">
        <v>58.82</v>
      </c>
      <c r="AF2017">
        <v>7</v>
      </c>
      <c r="AG2017">
        <v>10</v>
      </c>
      <c r="AH2017">
        <v>7</v>
      </c>
      <c r="AI2017">
        <v>0</v>
      </c>
    </row>
    <row r="2018" spans="1:35" x14ac:dyDescent="0.2">
      <c r="A2018" s="102">
        <v>1960</v>
      </c>
      <c r="B2018">
        <v>9303</v>
      </c>
      <c r="C2018" t="s">
        <v>1279</v>
      </c>
      <c r="D2018" t="s">
        <v>1297</v>
      </c>
      <c r="E2018">
        <v>1269</v>
      </c>
      <c r="F2018">
        <v>1264</v>
      </c>
      <c r="G2018">
        <v>700</v>
      </c>
      <c r="H2018" t="s">
        <v>981</v>
      </c>
      <c r="I2018">
        <v>9513</v>
      </c>
      <c r="J2018" t="s">
        <v>1138</v>
      </c>
      <c r="K2018" t="s">
        <v>1026</v>
      </c>
      <c r="L2018">
        <v>1903</v>
      </c>
      <c r="M2018">
        <v>1886</v>
      </c>
      <c r="N2018">
        <v>500</v>
      </c>
      <c r="O2018" t="s">
        <v>984</v>
      </c>
      <c r="P2018">
        <v>0.71058538809780103</v>
      </c>
      <c r="Q2018">
        <v>0.92149268742817203</v>
      </c>
      <c r="R2018">
        <v>0.30915651385990101</v>
      </c>
      <c r="S2018">
        <v>3.2593874378146798E-3</v>
      </c>
      <c r="T2018">
        <v>3.2883744810123798</v>
      </c>
      <c r="U2018">
        <v>3.2883744810123798</v>
      </c>
      <c r="V2018">
        <v>2.81400974664037</v>
      </c>
      <c r="W2018">
        <v>14.66</v>
      </c>
      <c r="X2018">
        <v>6.17</v>
      </c>
      <c r="Y2018">
        <v>131810</v>
      </c>
      <c r="Z2018">
        <v>7323</v>
      </c>
      <c r="AA2018">
        <v>0.36</v>
      </c>
      <c r="AB2018">
        <v>18</v>
      </c>
      <c r="AC2018">
        <v>9</v>
      </c>
      <c r="AD2018">
        <v>9</v>
      </c>
      <c r="AE2018">
        <v>50</v>
      </c>
      <c r="AF2018">
        <v>13</v>
      </c>
      <c r="AG2018">
        <v>7</v>
      </c>
      <c r="AH2018">
        <v>4</v>
      </c>
      <c r="AI2018">
        <v>7</v>
      </c>
    </row>
    <row r="2019" spans="1:35" x14ac:dyDescent="0.2">
      <c r="A2019" s="102">
        <v>3025</v>
      </c>
      <c r="B2019">
        <v>4061</v>
      </c>
      <c r="C2019" t="s">
        <v>1161</v>
      </c>
      <c r="D2019" t="s">
        <v>1003</v>
      </c>
      <c r="E2019">
        <v>2688</v>
      </c>
      <c r="F2019">
        <v>2686</v>
      </c>
      <c r="G2019">
        <v>400</v>
      </c>
      <c r="H2019" t="s">
        <v>981</v>
      </c>
      <c r="I2019">
        <v>8850</v>
      </c>
      <c r="J2019" t="s">
        <v>1485</v>
      </c>
      <c r="K2019" t="s">
        <v>1000</v>
      </c>
      <c r="L2019">
        <v>1977</v>
      </c>
      <c r="M2019">
        <v>2027</v>
      </c>
      <c r="N2019">
        <v>500</v>
      </c>
      <c r="O2019" t="s">
        <v>984</v>
      </c>
      <c r="P2019">
        <v>0.73290928902233499</v>
      </c>
      <c r="Q2019">
        <v>0.89509105096595998</v>
      </c>
      <c r="R2019">
        <v>8.025793907348E-2</v>
      </c>
      <c r="S2019">
        <v>8.3507454381755303E-3</v>
      </c>
      <c r="T2019">
        <v>1.2572799539973301</v>
      </c>
      <c r="U2019">
        <v>1.2572799539973301</v>
      </c>
      <c r="V2019">
        <v>1.56542813503929</v>
      </c>
      <c r="W2019">
        <v>8.91</v>
      </c>
      <c r="X2019">
        <v>5.67</v>
      </c>
      <c r="Y2019">
        <v>131807</v>
      </c>
      <c r="Z2019">
        <v>10984</v>
      </c>
      <c r="AA2019">
        <v>0.66</v>
      </c>
      <c r="AB2019">
        <v>12</v>
      </c>
      <c r="AC2019">
        <v>7</v>
      </c>
      <c r="AD2019">
        <v>5</v>
      </c>
      <c r="AE2019">
        <v>58.33</v>
      </c>
      <c r="AF2019">
        <v>11</v>
      </c>
      <c r="AG2019">
        <v>5</v>
      </c>
      <c r="AH2019">
        <v>2</v>
      </c>
      <c r="AI2019">
        <v>5</v>
      </c>
    </row>
    <row r="2020" spans="1:35" x14ac:dyDescent="0.2">
      <c r="A2020" s="102">
        <v>988</v>
      </c>
      <c r="B2020">
        <v>6971</v>
      </c>
      <c r="C2020" t="s">
        <v>632</v>
      </c>
      <c r="D2020" t="s">
        <v>986</v>
      </c>
      <c r="E2020">
        <v>5745</v>
      </c>
      <c r="F2020">
        <v>5656</v>
      </c>
      <c r="G2020">
        <v>100</v>
      </c>
      <c r="H2020" t="s">
        <v>984</v>
      </c>
      <c r="I2020">
        <v>8031</v>
      </c>
      <c r="J2020" t="s">
        <v>667</v>
      </c>
      <c r="K2020" t="s">
        <v>988</v>
      </c>
      <c r="L2020">
        <v>1535</v>
      </c>
      <c r="M2020">
        <v>1559</v>
      </c>
      <c r="N2020">
        <v>400</v>
      </c>
      <c r="O2020" t="s">
        <v>981</v>
      </c>
      <c r="P2020">
        <v>0.88745609268213499</v>
      </c>
      <c r="Q2020">
        <v>0.94113922758032797</v>
      </c>
      <c r="R2020">
        <v>0.30914438729273502</v>
      </c>
      <c r="S2020">
        <v>7.30644521931831E-3</v>
      </c>
      <c r="T2020">
        <v>-1.63152632219228</v>
      </c>
      <c r="U2020">
        <v>1.63152632219228</v>
      </c>
      <c r="V2020">
        <v>1.1238281503162</v>
      </c>
      <c r="W2020">
        <v>-7.2</v>
      </c>
      <c r="X2020">
        <v>10.25</v>
      </c>
      <c r="Y2020">
        <v>131797</v>
      </c>
      <c r="Z2020">
        <v>8786</v>
      </c>
      <c r="AA2020">
        <v>0.42</v>
      </c>
      <c r="AB2020">
        <v>15</v>
      </c>
      <c r="AC2020">
        <v>8</v>
      </c>
      <c r="AD2020">
        <v>7</v>
      </c>
      <c r="AE2020">
        <v>53.33</v>
      </c>
      <c r="AF2020">
        <v>13</v>
      </c>
      <c r="AG2020">
        <v>5</v>
      </c>
      <c r="AH2020">
        <v>3</v>
      </c>
      <c r="AI2020">
        <v>7</v>
      </c>
    </row>
    <row r="2021" spans="1:35" x14ac:dyDescent="0.2">
      <c r="A2021" s="102">
        <v>350</v>
      </c>
      <c r="B2021">
        <v>7013</v>
      </c>
      <c r="C2021" t="s">
        <v>1659</v>
      </c>
      <c r="D2021" t="s">
        <v>992</v>
      </c>
      <c r="E2021">
        <v>1240</v>
      </c>
      <c r="F2021">
        <v>1231</v>
      </c>
      <c r="G2021">
        <v>800</v>
      </c>
      <c r="H2021" t="s">
        <v>984</v>
      </c>
      <c r="I2021">
        <v>8570</v>
      </c>
      <c r="J2021" t="s">
        <v>1314</v>
      </c>
      <c r="K2021" t="s">
        <v>987</v>
      </c>
      <c r="L2021">
        <v>1036</v>
      </c>
      <c r="M2021">
        <v>1067</v>
      </c>
      <c r="N2021">
        <v>900</v>
      </c>
      <c r="O2021" t="s">
        <v>981</v>
      </c>
      <c r="P2021">
        <v>0.98729766603595204</v>
      </c>
      <c r="Q2021">
        <v>0.95842437043245399</v>
      </c>
      <c r="R2021">
        <v>3.1724610954766301E-2</v>
      </c>
      <c r="S2021">
        <v>8.6067109943609402E-2</v>
      </c>
      <c r="T2021">
        <v>-0.93096443878656698</v>
      </c>
      <c r="U2021">
        <v>0.93096443878656698</v>
      </c>
      <c r="V2021">
        <v>0.59794373792075195</v>
      </c>
      <c r="W2021">
        <v>-14.19</v>
      </c>
      <c r="X2021">
        <v>2.4900000000000002</v>
      </c>
      <c r="Y2021">
        <v>131529</v>
      </c>
      <c r="Z2021">
        <v>8221</v>
      </c>
      <c r="AA2021">
        <v>0.37</v>
      </c>
      <c r="AB2021">
        <v>16</v>
      </c>
      <c r="AC2021">
        <v>8</v>
      </c>
      <c r="AD2021">
        <v>8</v>
      </c>
      <c r="AE2021">
        <v>50</v>
      </c>
      <c r="AF2021">
        <v>11</v>
      </c>
      <c r="AG2021">
        <v>8</v>
      </c>
      <c r="AH2021">
        <v>6</v>
      </c>
      <c r="AI2021">
        <v>2</v>
      </c>
    </row>
    <row r="2022" spans="1:35" x14ac:dyDescent="0.2">
      <c r="A2022" s="102">
        <v>534</v>
      </c>
      <c r="B2022">
        <v>6141</v>
      </c>
      <c r="C2022" t="s">
        <v>1163</v>
      </c>
      <c r="D2022" t="s">
        <v>992</v>
      </c>
      <c r="E2022">
        <v>1172</v>
      </c>
      <c r="F2022">
        <v>1148</v>
      </c>
      <c r="G2022">
        <v>900</v>
      </c>
      <c r="H2022" t="s">
        <v>981</v>
      </c>
      <c r="I2022">
        <v>9613</v>
      </c>
      <c r="J2022" t="s">
        <v>1296</v>
      </c>
      <c r="K2022" t="s">
        <v>983</v>
      </c>
      <c r="L2022">
        <v>1114</v>
      </c>
      <c r="M2022">
        <v>1119</v>
      </c>
      <c r="N2022">
        <v>900</v>
      </c>
      <c r="O2022" t="s">
        <v>984</v>
      </c>
      <c r="P2022">
        <v>0.96812466025624</v>
      </c>
      <c r="Q2022">
        <v>0.95299695264899797</v>
      </c>
      <c r="R2022">
        <v>0.28384287157164401</v>
      </c>
      <c r="S2022">
        <v>1.72063891292748E-3</v>
      </c>
      <c r="T2022">
        <v>0.60080282186990197</v>
      </c>
      <c r="U2022">
        <v>0.60080282186990197</v>
      </c>
      <c r="V2022">
        <v>0.706397746573172</v>
      </c>
      <c r="W2022">
        <v>4.88</v>
      </c>
      <c r="X2022">
        <v>2.5299999999999998</v>
      </c>
      <c r="Y2022">
        <v>131445</v>
      </c>
      <c r="Z2022">
        <v>5258</v>
      </c>
      <c r="AA2022">
        <v>0.22</v>
      </c>
      <c r="AB2022">
        <v>25</v>
      </c>
      <c r="AC2022">
        <v>13</v>
      </c>
      <c r="AD2022">
        <v>12</v>
      </c>
      <c r="AE2022">
        <v>52</v>
      </c>
      <c r="AF2022">
        <v>9</v>
      </c>
      <c r="AG2022">
        <v>11</v>
      </c>
      <c r="AH2022">
        <v>9</v>
      </c>
      <c r="AI2022">
        <v>5</v>
      </c>
    </row>
    <row r="2023" spans="1:35" x14ac:dyDescent="0.2">
      <c r="A2023" s="102">
        <v>806</v>
      </c>
      <c r="B2023">
        <v>8053</v>
      </c>
      <c r="C2023" t="s">
        <v>1651</v>
      </c>
      <c r="D2023" t="s">
        <v>988</v>
      </c>
      <c r="E2023">
        <v>1239</v>
      </c>
      <c r="F2023">
        <v>1239.5</v>
      </c>
      <c r="G2023">
        <v>800</v>
      </c>
      <c r="H2023" t="s">
        <v>984</v>
      </c>
      <c r="I2023">
        <v>9024</v>
      </c>
      <c r="J2023" t="s">
        <v>1642</v>
      </c>
      <c r="K2023" t="s">
        <v>1065</v>
      </c>
      <c r="L2023">
        <v>1272</v>
      </c>
      <c r="M2023">
        <v>1295</v>
      </c>
      <c r="N2023">
        <v>800</v>
      </c>
      <c r="O2023" t="s">
        <v>981</v>
      </c>
      <c r="P2023">
        <v>0.96670280010030496</v>
      </c>
      <c r="Q2023">
        <v>0.94572256411234801</v>
      </c>
      <c r="R2023">
        <v>0.18470223896538199</v>
      </c>
      <c r="S2023">
        <v>8.9442662945100004E-2</v>
      </c>
      <c r="T2023">
        <v>-0.81848019666069105</v>
      </c>
      <c r="U2023">
        <v>0.81848019666069105</v>
      </c>
      <c r="V2023">
        <v>0.233945434973025</v>
      </c>
      <c r="W2023">
        <v>-2.42</v>
      </c>
      <c r="X2023">
        <v>4.29</v>
      </c>
      <c r="Y2023">
        <v>131359</v>
      </c>
      <c r="Z2023">
        <v>10947</v>
      </c>
      <c r="AA2023">
        <v>0.53</v>
      </c>
      <c r="AB2023">
        <v>12</v>
      </c>
      <c r="AC2023">
        <v>7</v>
      </c>
      <c r="AD2023">
        <v>5</v>
      </c>
      <c r="AE2023">
        <v>58.33</v>
      </c>
      <c r="AF2023">
        <v>16</v>
      </c>
      <c r="AG2023">
        <v>3</v>
      </c>
      <c r="AH2023">
        <v>1</v>
      </c>
      <c r="AI2023">
        <v>8</v>
      </c>
    </row>
    <row r="2024" spans="1:35" x14ac:dyDescent="0.2">
      <c r="A2024" s="102">
        <v>3788</v>
      </c>
      <c r="B2024">
        <v>3382</v>
      </c>
      <c r="C2024" t="s">
        <v>1648</v>
      </c>
      <c r="D2024" t="s">
        <v>1004</v>
      </c>
      <c r="E2024">
        <v>3480</v>
      </c>
      <c r="F2024">
        <v>3567</v>
      </c>
      <c r="G2024">
        <v>200</v>
      </c>
      <c r="H2024" t="s">
        <v>981</v>
      </c>
      <c r="I2024">
        <v>7203</v>
      </c>
      <c r="J2024" t="s">
        <v>1497</v>
      </c>
      <c r="K2024" t="s">
        <v>996</v>
      </c>
      <c r="L2024">
        <v>6280</v>
      </c>
      <c r="M2024">
        <v>6257</v>
      </c>
      <c r="N2024">
        <v>100</v>
      </c>
      <c r="O2024" t="s">
        <v>984</v>
      </c>
      <c r="P2024">
        <v>0.77699408475430198</v>
      </c>
      <c r="Q2024">
        <v>0.87337455993419799</v>
      </c>
      <c r="R2024">
        <v>0.213769242034509</v>
      </c>
      <c r="S2024">
        <v>4.22741165006894E-2</v>
      </c>
      <c r="T2024">
        <v>1.49186785962957</v>
      </c>
      <c r="U2024">
        <v>1.49186785962957</v>
      </c>
      <c r="V2024">
        <v>0.80792741765784404</v>
      </c>
      <c r="W2024">
        <v>5.03</v>
      </c>
      <c r="X2024">
        <v>14.02</v>
      </c>
      <c r="Y2024">
        <v>131255</v>
      </c>
      <c r="Z2024">
        <v>65628</v>
      </c>
      <c r="AA2024">
        <v>4.34</v>
      </c>
      <c r="AB2024">
        <v>2</v>
      </c>
      <c r="AC2024">
        <v>2</v>
      </c>
      <c r="AD2024">
        <v>0</v>
      </c>
      <c r="AE2024">
        <v>100</v>
      </c>
      <c r="AF2024">
        <v>16</v>
      </c>
      <c r="AG2024">
        <v>2</v>
      </c>
      <c r="AH2024">
        <v>0</v>
      </c>
      <c r="AI2024">
        <v>0</v>
      </c>
    </row>
    <row r="2025" spans="1:35" x14ac:dyDescent="0.2">
      <c r="A2025" s="102">
        <v>2971</v>
      </c>
      <c r="B2025">
        <v>6395</v>
      </c>
      <c r="C2025" t="s">
        <v>1095</v>
      </c>
      <c r="D2025" t="s">
        <v>992</v>
      </c>
      <c r="E2025">
        <v>794</v>
      </c>
      <c r="F2025">
        <v>793</v>
      </c>
      <c r="G2025">
        <v>1300</v>
      </c>
      <c r="H2025" t="s">
        <v>981</v>
      </c>
      <c r="I2025">
        <v>7731</v>
      </c>
      <c r="J2025" t="s">
        <v>1170</v>
      </c>
      <c r="K2025" t="s">
        <v>989</v>
      </c>
      <c r="L2025">
        <v>931</v>
      </c>
      <c r="M2025">
        <v>929</v>
      </c>
      <c r="N2025">
        <v>1100</v>
      </c>
      <c r="O2025" t="s">
        <v>984</v>
      </c>
      <c r="P2025">
        <v>0.90761791334224395</v>
      </c>
      <c r="Q2025">
        <v>0.89651100872395095</v>
      </c>
      <c r="R2025">
        <v>0.21006909275664401</v>
      </c>
      <c r="S2025">
        <v>7.9429223099840504E-3</v>
      </c>
      <c r="T2025">
        <v>1.2593666561880199</v>
      </c>
      <c r="U2025">
        <v>1.2593666561880199</v>
      </c>
      <c r="V2025">
        <v>1.0656900002413701</v>
      </c>
      <c r="W2025">
        <v>6.81</v>
      </c>
      <c r="X2025">
        <v>0.88</v>
      </c>
      <c r="Y2025">
        <v>131173</v>
      </c>
      <c r="Z2025">
        <v>8745</v>
      </c>
      <c r="AA2025">
        <v>0.44</v>
      </c>
      <c r="AB2025">
        <v>15</v>
      </c>
      <c r="AC2025">
        <v>9</v>
      </c>
      <c r="AD2025">
        <v>6</v>
      </c>
      <c r="AE2025">
        <v>60</v>
      </c>
      <c r="AF2025">
        <v>11</v>
      </c>
      <c r="AG2025">
        <v>7</v>
      </c>
      <c r="AH2025">
        <v>3</v>
      </c>
      <c r="AI2025">
        <v>5</v>
      </c>
    </row>
    <row r="2026" spans="1:35" x14ac:dyDescent="0.2">
      <c r="A2026" s="102">
        <v>1226</v>
      </c>
      <c r="B2026">
        <v>6326</v>
      </c>
      <c r="C2026" t="s">
        <v>1629</v>
      </c>
      <c r="D2026" t="s">
        <v>992</v>
      </c>
      <c r="E2026">
        <v>1400</v>
      </c>
      <c r="F2026">
        <v>1411.5</v>
      </c>
      <c r="G2026">
        <v>700</v>
      </c>
      <c r="H2026" t="s">
        <v>981</v>
      </c>
      <c r="I2026">
        <v>7012</v>
      </c>
      <c r="J2026" t="s">
        <v>1148</v>
      </c>
      <c r="K2026" t="s">
        <v>996</v>
      </c>
      <c r="L2026">
        <v>1509</v>
      </c>
      <c r="M2026">
        <v>1511</v>
      </c>
      <c r="N2026">
        <v>700</v>
      </c>
      <c r="O2026" t="s">
        <v>984</v>
      </c>
      <c r="P2026">
        <v>0.91552715006657404</v>
      </c>
      <c r="Q2026">
        <v>0.93640061347200598</v>
      </c>
      <c r="R2026">
        <v>0.22326172560622501</v>
      </c>
      <c r="S2026" s="15">
        <v>4.2828912340164602E-2</v>
      </c>
      <c r="T2026">
        <v>2.0201677725819902</v>
      </c>
      <c r="U2026">
        <v>2.0201677725819902</v>
      </c>
      <c r="V2026">
        <v>1.8775549960557301</v>
      </c>
      <c r="W2026">
        <v>11.97</v>
      </c>
      <c r="X2026">
        <v>6.59</v>
      </c>
      <c r="Y2026">
        <v>131124</v>
      </c>
      <c r="Z2026">
        <v>8195</v>
      </c>
      <c r="AA2026">
        <v>0.38</v>
      </c>
      <c r="AB2026">
        <v>16</v>
      </c>
      <c r="AC2026">
        <v>8</v>
      </c>
      <c r="AD2026">
        <v>8</v>
      </c>
      <c r="AE2026">
        <v>50</v>
      </c>
      <c r="AF2026">
        <v>12</v>
      </c>
      <c r="AG2026">
        <v>7</v>
      </c>
      <c r="AH2026">
        <v>4</v>
      </c>
      <c r="AI2026">
        <v>5</v>
      </c>
    </row>
    <row r="2027" spans="1:35" x14ac:dyDescent="0.2">
      <c r="A2027" s="102">
        <v>1023</v>
      </c>
      <c r="B2027">
        <v>3076</v>
      </c>
      <c r="C2027" t="s">
        <v>1227</v>
      </c>
      <c r="D2027" t="s">
        <v>988</v>
      </c>
      <c r="E2027">
        <v>1298</v>
      </c>
      <c r="F2027">
        <v>1320</v>
      </c>
      <c r="G2027">
        <v>700</v>
      </c>
      <c r="H2027" t="s">
        <v>984</v>
      </c>
      <c r="I2027">
        <v>5714</v>
      </c>
      <c r="J2027" t="s">
        <v>594</v>
      </c>
      <c r="K2027" t="s">
        <v>994</v>
      </c>
      <c r="L2027">
        <v>3060</v>
      </c>
      <c r="M2027">
        <v>3090</v>
      </c>
      <c r="N2027">
        <v>300</v>
      </c>
      <c r="O2027" t="s">
        <v>981</v>
      </c>
      <c r="P2027">
        <v>0.97160511003740702</v>
      </c>
      <c r="Q2027">
        <v>0.94050658012496602</v>
      </c>
      <c r="R2027">
        <v>6.0142583035248899E-3</v>
      </c>
      <c r="S2027">
        <v>7.5052773785389895E-2</v>
      </c>
      <c r="T2027">
        <v>-2.2869694758413299</v>
      </c>
      <c r="U2027">
        <v>2.2869694758413299</v>
      </c>
      <c r="V2027">
        <v>2.15006847057691</v>
      </c>
      <c r="W2027">
        <v>-7.53</v>
      </c>
      <c r="X2027">
        <v>0.32</v>
      </c>
      <c r="Y2027">
        <v>130834</v>
      </c>
      <c r="Z2027">
        <v>11894</v>
      </c>
      <c r="AA2027">
        <v>0.56999999999999995</v>
      </c>
      <c r="AB2027">
        <v>11</v>
      </c>
      <c r="AC2027">
        <v>8</v>
      </c>
      <c r="AD2027">
        <v>3</v>
      </c>
      <c r="AE2027">
        <v>72.73</v>
      </c>
      <c r="AF2027">
        <v>12</v>
      </c>
      <c r="AG2027">
        <v>5</v>
      </c>
      <c r="AH2027">
        <v>2</v>
      </c>
      <c r="AI2027">
        <v>4</v>
      </c>
    </row>
    <row r="2028" spans="1:35" x14ac:dyDescent="0.2">
      <c r="A2028" s="102">
        <v>3491</v>
      </c>
      <c r="B2028">
        <v>6592</v>
      </c>
      <c r="C2028" t="s">
        <v>1153</v>
      </c>
      <c r="D2028" t="s">
        <v>986</v>
      </c>
      <c r="E2028">
        <v>3160</v>
      </c>
      <c r="F2028">
        <v>3160</v>
      </c>
      <c r="G2028">
        <v>300</v>
      </c>
      <c r="H2028" t="s">
        <v>984</v>
      </c>
      <c r="I2028">
        <v>9412</v>
      </c>
      <c r="J2028" t="s">
        <v>470</v>
      </c>
      <c r="K2028" t="s">
        <v>983</v>
      </c>
      <c r="L2028">
        <v>416</v>
      </c>
      <c r="M2028">
        <v>410</v>
      </c>
      <c r="N2028">
        <v>2300</v>
      </c>
      <c r="O2028" t="s">
        <v>981</v>
      </c>
      <c r="P2028">
        <v>0.92851727705317499</v>
      </c>
      <c r="Q2028">
        <v>0.88253471028099995</v>
      </c>
      <c r="R2028" s="15">
        <v>0.153217058112224</v>
      </c>
      <c r="S2028">
        <v>1.4759103924697399E-2</v>
      </c>
      <c r="T2028">
        <v>-1.5959684223884301</v>
      </c>
      <c r="U2028">
        <v>1.5959684223884301</v>
      </c>
      <c r="V2028">
        <v>1.38667871641175</v>
      </c>
      <c r="W2028">
        <v>-7.09</v>
      </c>
      <c r="X2028">
        <v>0.53</v>
      </c>
      <c r="Y2028">
        <v>130616</v>
      </c>
      <c r="Z2028">
        <v>6875</v>
      </c>
      <c r="AA2028">
        <v>0.45</v>
      </c>
      <c r="AB2028">
        <v>19</v>
      </c>
      <c r="AC2028">
        <v>11</v>
      </c>
      <c r="AD2028">
        <v>8</v>
      </c>
      <c r="AE2028">
        <v>57.89</v>
      </c>
      <c r="AF2028">
        <v>12</v>
      </c>
      <c r="AG2028">
        <v>8</v>
      </c>
      <c r="AH2028">
        <v>4</v>
      </c>
      <c r="AI2028">
        <v>7</v>
      </c>
    </row>
    <row r="2029" spans="1:35" x14ac:dyDescent="0.2">
      <c r="A2029" s="102">
        <v>2348</v>
      </c>
      <c r="B2029">
        <v>6963</v>
      </c>
      <c r="C2029" t="s">
        <v>1488</v>
      </c>
      <c r="D2029" t="s">
        <v>986</v>
      </c>
      <c r="E2029">
        <v>7000</v>
      </c>
      <c r="F2029">
        <v>6860</v>
      </c>
      <c r="G2029">
        <v>100</v>
      </c>
      <c r="H2029" t="s">
        <v>981</v>
      </c>
      <c r="I2029">
        <v>7203</v>
      </c>
      <c r="J2029" t="s">
        <v>1497</v>
      </c>
      <c r="K2029" t="s">
        <v>996</v>
      </c>
      <c r="L2029">
        <v>6280</v>
      </c>
      <c r="M2029">
        <v>6257</v>
      </c>
      <c r="N2029">
        <v>100</v>
      </c>
      <c r="O2029" t="s">
        <v>984</v>
      </c>
      <c r="P2029">
        <v>0.79810294804215298</v>
      </c>
      <c r="Q2029">
        <v>0.91172045230406595</v>
      </c>
      <c r="R2029">
        <v>0.40957809142616303</v>
      </c>
      <c r="S2029">
        <v>3.7391757220307097E-2</v>
      </c>
      <c r="T2029">
        <v>1.1851808858013499</v>
      </c>
      <c r="U2029">
        <v>1.1851808858013499</v>
      </c>
      <c r="V2029">
        <v>1.6878156059693701</v>
      </c>
      <c r="W2029">
        <v>7.9</v>
      </c>
      <c r="X2029">
        <v>8.7899999999999991</v>
      </c>
      <c r="Y2029">
        <v>130589</v>
      </c>
      <c r="Z2029">
        <v>18656</v>
      </c>
      <c r="AA2029">
        <v>1.34</v>
      </c>
      <c r="AB2029">
        <v>7</v>
      </c>
      <c r="AC2029">
        <v>4</v>
      </c>
      <c r="AD2029">
        <v>3</v>
      </c>
      <c r="AE2029">
        <v>57.14</v>
      </c>
      <c r="AF2029">
        <v>10</v>
      </c>
      <c r="AG2029">
        <v>4</v>
      </c>
      <c r="AH2029">
        <v>2</v>
      </c>
      <c r="AI2029">
        <v>1</v>
      </c>
    </row>
    <row r="2030" spans="1:35" x14ac:dyDescent="0.2">
      <c r="A2030" s="102">
        <v>3876</v>
      </c>
      <c r="B2030">
        <v>1860</v>
      </c>
      <c r="C2030" t="s">
        <v>53</v>
      </c>
      <c r="D2030" t="s">
        <v>990</v>
      </c>
      <c r="E2030">
        <v>639</v>
      </c>
      <c r="F2030">
        <v>639</v>
      </c>
      <c r="G2030">
        <v>1300</v>
      </c>
      <c r="H2030" t="s">
        <v>981</v>
      </c>
      <c r="I2030">
        <v>9787</v>
      </c>
      <c r="J2030" t="s">
        <v>1295</v>
      </c>
      <c r="K2030" t="s">
        <v>993</v>
      </c>
      <c r="L2030">
        <v>2879</v>
      </c>
      <c r="M2030">
        <v>2868</v>
      </c>
      <c r="N2030">
        <v>300</v>
      </c>
      <c r="O2030" t="s">
        <v>984</v>
      </c>
      <c r="P2030">
        <v>0.87515818303886805</v>
      </c>
      <c r="Q2030">
        <v>0.870144357190477</v>
      </c>
      <c r="R2030">
        <v>1.18845818042828E-2</v>
      </c>
      <c r="S2030" s="15">
        <v>1.69989029825184E-2</v>
      </c>
      <c r="T2030">
        <v>3.6693135292884298</v>
      </c>
      <c r="U2030">
        <v>3.6693135292884298</v>
      </c>
      <c r="V2030">
        <v>3.4348731074933001</v>
      </c>
      <c r="W2030">
        <v>11.63</v>
      </c>
      <c r="X2030">
        <v>3.45</v>
      </c>
      <c r="Y2030">
        <v>130534</v>
      </c>
      <c r="Z2030">
        <v>5221</v>
      </c>
      <c r="AA2030">
        <v>0.25</v>
      </c>
      <c r="AB2030">
        <v>25</v>
      </c>
      <c r="AC2030">
        <v>12</v>
      </c>
      <c r="AD2030">
        <v>13</v>
      </c>
      <c r="AE2030">
        <v>48</v>
      </c>
      <c r="AF2030">
        <v>12</v>
      </c>
      <c r="AG2030">
        <v>9</v>
      </c>
      <c r="AH2030">
        <v>5</v>
      </c>
      <c r="AI2030">
        <v>11</v>
      </c>
    </row>
    <row r="2031" spans="1:35" x14ac:dyDescent="0.2">
      <c r="A2031" s="102">
        <v>1063</v>
      </c>
      <c r="B2031">
        <v>3099</v>
      </c>
      <c r="C2031" t="s">
        <v>33</v>
      </c>
      <c r="D2031" t="s">
        <v>1004</v>
      </c>
      <c r="E2031">
        <v>650</v>
      </c>
      <c r="F2031">
        <v>664</v>
      </c>
      <c r="G2031">
        <v>1300</v>
      </c>
      <c r="H2031" t="s">
        <v>981</v>
      </c>
      <c r="I2031">
        <v>8309</v>
      </c>
      <c r="J2031" t="s">
        <v>695</v>
      </c>
      <c r="K2031" t="s">
        <v>1024</v>
      </c>
      <c r="L2031">
        <v>2921</v>
      </c>
      <c r="M2031">
        <v>2892</v>
      </c>
      <c r="N2031">
        <v>300</v>
      </c>
      <c r="O2031" t="s">
        <v>984</v>
      </c>
      <c r="P2031">
        <v>0.83008150143208903</v>
      </c>
      <c r="Q2031">
        <v>0.939702443809035</v>
      </c>
      <c r="R2031" s="15">
        <v>0.119837776957847</v>
      </c>
      <c r="S2031">
        <v>3.0209905310824001E-2</v>
      </c>
      <c r="T2031">
        <v>2.1829462465703302</v>
      </c>
      <c r="U2031">
        <v>2.1829462465703302</v>
      </c>
      <c r="V2031">
        <v>1.3850838276911299</v>
      </c>
      <c r="W2031">
        <v>10.9</v>
      </c>
      <c r="X2031">
        <v>0.51</v>
      </c>
      <c r="Y2031">
        <v>130505</v>
      </c>
      <c r="Z2031">
        <v>8157</v>
      </c>
      <c r="AA2031">
        <v>0.4</v>
      </c>
      <c r="AB2031">
        <v>16</v>
      </c>
      <c r="AC2031">
        <v>9</v>
      </c>
      <c r="AD2031">
        <v>7</v>
      </c>
      <c r="AE2031">
        <v>56.25</v>
      </c>
      <c r="AF2031">
        <v>14</v>
      </c>
      <c r="AG2031">
        <v>4</v>
      </c>
      <c r="AH2031">
        <v>2</v>
      </c>
      <c r="AI2031">
        <v>10</v>
      </c>
    </row>
    <row r="2032" spans="1:35" x14ac:dyDescent="0.2">
      <c r="A2032" s="102">
        <v>439</v>
      </c>
      <c r="B2032">
        <v>4676</v>
      </c>
      <c r="C2032" t="s">
        <v>1323</v>
      </c>
      <c r="D2032" t="s">
        <v>983</v>
      </c>
      <c r="E2032">
        <v>1000</v>
      </c>
      <c r="F2032">
        <v>1005</v>
      </c>
      <c r="G2032">
        <v>900</v>
      </c>
      <c r="H2032" t="s">
        <v>984</v>
      </c>
      <c r="I2032">
        <v>8058</v>
      </c>
      <c r="J2032" t="s">
        <v>1244</v>
      </c>
      <c r="K2032" t="s">
        <v>988</v>
      </c>
      <c r="L2032">
        <v>2340</v>
      </c>
      <c r="M2032">
        <v>2340</v>
      </c>
      <c r="N2032">
        <v>400</v>
      </c>
      <c r="O2032" t="s">
        <v>981</v>
      </c>
      <c r="P2032">
        <v>0.93245803551693995</v>
      </c>
      <c r="Q2032">
        <v>0.95579033270416902</v>
      </c>
      <c r="R2032">
        <v>0.40165649564554701</v>
      </c>
      <c r="S2032" s="15">
        <v>1.6063073365124601E-2</v>
      </c>
      <c r="T2032">
        <v>-1.74794895005619</v>
      </c>
      <c r="U2032">
        <v>1.74794895005619</v>
      </c>
      <c r="V2032">
        <v>1.9852048776690401</v>
      </c>
      <c r="W2032">
        <v>-11.88</v>
      </c>
      <c r="X2032">
        <v>3.37</v>
      </c>
      <c r="Y2032">
        <v>130256</v>
      </c>
      <c r="Z2032">
        <v>8684</v>
      </c>
      <c r="AA2032">
        <v>0.49</v>
      </c>
      <c r="AB2032">
        <v>15</v>
      </c>
      <c r="AC2032">
        <v>9</v>
      </c>
      <c r="AD2032">
        <v>6</v>
      </c>
      <c r="AE2032">
        <v>60</v>
      </c>
      <c r="AF2032">
        <v>14</v>
      </c>
      <c r="AG2032">
        <v>5</v>
      </c>
      <c r="AH2032">
        <v>3</v>
      </c>
      <c r="AI2032">
        <v>7</v>
      </c>
    </row>
    <row r="2033" spans="1:35" x14ac:dyDescent="0.2">
      <c r="A2033" s="102">
        <v>3937</v>
      </c>
      <c r="B2033">
        <v>6406</v>
      </c>
      <c r="C2033" t="s">
        <v>1490</v>
      </c>
      <c r="D2033" t="s">
        <v>992</v>
      </c>
      <c r="E2033">
        <v>1505</v>
      </c>
      <c r="F2033">
        <v>1515</v>
      </c>
      <c r="G2033">
        <v>700</v>
      </c>
      <c r="H2033" t="s">
        <v>984</v>
      </c>
      <c r="I2033">
        <v>9746</v>
      </c>
      <c r="J2033" t="s">
        <v>1132</v>
      </c>
      <c r="K2033" t="s">
        <v>983</v>
      </c>
      <c r="L2033">
        <v>5000</v>
      </c>
      <c r="M2033">
        <v>5030</v>
      </c>
      <c r="N2033">
        <v>200</v>
      </c>
      <c r="O2033" t="s">
        <v>981</v>
      </c>
      <c r="P2033">
        <v>0.88391784358330505</v>
      </c>
      <c r="Q2033">
        <v>0.86799157603294697</v>
      </c>
      <c r="R2033" s="15">
        <v>7.5617241808617897E-2</v>
      </c>
      <c r="S2033">
        <v>2.1021746100684201E-2</v>
      </c>
      <c r="T2033">
        <v>-0.52382357364541898</v>
      </c>
      <c r="U2033">
        <v>0.52382357364541898</v>
      </c>
      <c r="V2033">
        <v>1.20973809647668</v>
      </c>
      <c r="W2033">
        <v>-2.44</v>
      </c>
      <c r="X2033">
        <v>5.42</v>
      </c>
      <c r="Y2033">
        <v>130253</v>
      </c>
      <c r="Z2033">
        <v>7236</v>
      </c>
      <c r="AA2033">
        <v>0.49</v>
      </c>
      <c r="AB2033">
        <v>18</v>
      </c>
      <c r="AC2033">
        <v>12</v>
      </c>
      <c r="AD2033">
        <v>6</v>
      </c>
      <c r="AE2033">
        <v>66.67</v>
      </c>
      <c r="AF2033">
        <v>12</v>
      </c>
      <c r="AG2033">
        <v>8</v>
      </c>
      <c r="AH2033">
        <v>5</v>
      </c>
      <c r="AI2033">
        <v>5</v>
      </c>
    </row>
    <row r="2034" spans="1:35" x14ac:dyDescent="0.2">
      <c r="A2034" s="102">
        <v>816</v>
      </c>
      <c r="B2034">
        <v>3291</v>
      </c>
      <c r="C2034" t="s">
        <v>55</v>
      </c>
      <c r="D2034" t="s">
        <v>1000</v>
      </c>
      <c r="E2034">
        <v>1320</v>
      </c>
      <c r="F2034">
        <v>1382</v>
      </c>
      <c r="G2034">
        <v>700</v>
      </c>
      <c r="H2034" t="s">
        <v>981</v>
      </c>
      <c r="I2034">
        <v>7272</v>
      </c>
      <c r="J2034" t="s">
        <v>1133</v>
      </c>
      <c r="K2034" t="s">
        <v>996</v>
      </c>
      <c r="L2034">
        <v>1376</v>
      </c>
      <c r="M2034">
        <v>1365</v>
      </c>
      <c r="N2034">
        <v>700</v>
      </c>
      <c r="O2034" t="s">
        <v>984</v>
      </c>
      <c r="P2034">
        <v>0.79325840961099903</v>
      </c>
      <c r="Q2034">
        <v>0.94545768973964495</v>
      </c>
      <c r="R2034">
        <v>1.5821047707903001E-2</v>
      </c>
      <c r="S2034">
        <v>7.7862262771067102E-3</v>
      </c>
      <c r="T2034">
        <v>0.100576856571097</v>
      </c>
      <c r="U2034">
        <v>0.100576856571097</v>
      </c>
      <c r="V2034">
        <v>0.140132742157176</v>
      </c>
      <c r="W2034">
        <v>1.06</v>
      </c>
      <c r="X2034">
        <v>1.23</v>
      </c>
      <c r="Y2034">
        <v>130119</v>
      </c>
      <c r="Z2034">
        <v>8675</v>
      </c>
      <c r="AA2034">
        <v>0.45</v>
      </c>
      <c r="AB2034">
        <v>15</v>
      </c>
      <c r="AC2034">
        <v>9</v>
      </c>
      <c r="AD2034">
        <v>6</v>
      </c>
      <c r="AE2034">
        <v>60</v>
      </c>
      <c r="AF2034">
        <v>11</v>
      </c>
      <c r="AG2034">
        <v>5</v>
      </c>
      <c r="AH2034">
        <v>4</v>
      </c>
      <c r="AI2034">
        <v>6</v>
      </c>
    </row>
    <row r="2035" spans="1:35" x14ac:dyDescent="0.2">
      <c r="A2035" s="102">
        <v>1751</v>
      </c>
      <c r="B2035">
        <v>6758</v>
      </c>
      <c r="C2035" t="s">
        <v>995</v>
      </c>
      <c r="D2035" t="s">
        <v>986</v>
      </c>
      <c r="E2035">
        <v>6800</v>
      </c>
      <c r="F2035">
        <v>6685</v>
      </c>
      <c r="G2035">
        <v>100</v>
      </c>
      <c r="H2035" t="s">
        <v>981</v>
      </c>
      <c r="I2035">
        <v>6952</v>
      </c>
      <c r="J2035" t="s">
        <v>375</v>
      </c>
      <c r="K2035" t="s">
        <v>986</v>
      </c>
      <c r="L2035">
        <v>1624</v>
      </c>
      <c r="M2035">
        <v>1635</v>
      </c>
      <c r="N2035">
        <v>400</v>
      </c>
      <c r="O2035" t="s">
        <v>984</v>
      </c>
      <c r="P2035">
        <v>0.86781465704633098</v>
      </c>
      <c r="Q2035">
        <v>0.92578783726662495</v>
      </c>
      <c r="R2035">
        <v>0.335921790563731</v>
      </c>
      <c r="S2035">
        <v>9.9133085694402906E-2</v>
      </c>
      <c r="T2035">
        <v>0.446717132841364</v>
      </c>
      <c r="U2035">
        <v>0.446717132841364</v>
      </c>
      <c r="V2035">
        <v>1.07777657402761</v>
      </c>
      <c r="W2035">
        <v>2.93</v>
      </c>
      <c r="X2035">
        <v>2.17</v>
      </c>
      <c r="Y2035">
        <v>130061</v>
      </c>
      <c r="Z2035">
        <v>7651</v>
      </c>
      <c r="AA2035">
        <v>0.33</v>
      </c>
      <c r="AB2035">
        <v>17</v>
      </c>
      <c r="AC2035">
        <v>8</v>
      </c>
      <c r="AD2035">
        <v>9</v>
      </c>
      <c r="AE2035">
        <v>47.06</v>
      </c>
      <c r="AF2035">
        <v>10</v>
      </c>
      <c r="AG2035">
        <v>7</v>
      </c>
      <c r="AH2035">
        <v>5</v>
      </c>
      <c r="AI2035">
        <v>5</v>
      </c>
    </row>
    <row r="2036" spans="1:35" x14ac:dyDescent="0.2">
      <c r="A2036" s="102">
        <v>1212</v>
      </c>
      <c r="B2036">
        <v>7240</v>
      </c>
      <c r="C2036" t="s">
        <v>640</v>
      </c>
      <c r="D2036" t="s">
        <v>996</v>
      </c>
      <c r="E2036">
        <v>1242</v>
      </c>
      <c r="F2036">
        <v>1234</v>
      </c>
      <c r="G2036">
        <v>800</v>
      </c>
      <c r="H2036" t="s">
        <v>981</v>
      </c>
      <c r="I2036">
        <v>8233</v>
      </c>
      <c r="J2036" t="s">
        <v>1013</v>
      </c>
      <c r="K2036" t="s">
        <v>1004</v>
      </c>
      <c r="L2036">
        <v>961</v>
      </c>
      <c r="M2036">
        <v>967</v>
      </c>
      <c r="N2036">
        <v>1000</v>
      </c>
      <c r="O2036" t="s">
        <v>984</v>
      </c>
      <c r="P2036">
        <v>0.86310818336542094</v>
      </c>
      <c r="Q2036">
        <v>0.93687493922999299</v>
      </c>
      <c r="R2036">
        <v>0.32264811814673799</v>
      </c>
      <c r="S2036">
        <v>1.4620147909353899E-2</v>
      </c>
      <c r="T2036">
        <v>0.34095164116282101</v>
      </c>
      <c r="U2036">
        <v>0.34095164116282101</v>
      </c>
      <c r="V2036">
        <v>0.48327075995146601</v>
      </c>
      <c r="W2036">
        <v>2.19</v>
      </c>
      <c r="X2036">
        <v>2.0499999999999998</v>
      </c>
      <c r="Y2036">
        <v>130038</v>
      </c>
      <c r="Z2036">
        <v>6502</v>
      </c>
      <c r="AA2036">
        <v>0.33</v>
      </c>
      <c r="AB2036">
        <v>20</v>
      </c>
      <c r="AC2036">
        <v>12</v>
      </c>
      <c r="AD2036">
        <v>8</v>
      </c>
      <c r="AE2036">
        <v>60</v>
      </c>
      <c r="AF2036">
        <v>11</v>
      </c>
      <c r="AG2036">
        <v>9</v>
      </c>
      <c r="AH2036">
        <v>7</v>
      </c>
      <c r="AI2036">
        <v>4</v>
      </c>
    </row>
    <row r="2037" spans="1:35" x14ac:dyDescent="0.2">
      <c r="A2037" s="102">
        <v>3701</v>
      </c>
      <c r="B2037">
        <v>2897</v>
      </c>
      <c r="C2037" t="s">
        <v>515</v>
      </c>
      <c r="D2037" t="s">
        <v>1006</v>
      </c>
      <c r="E2037">
        <v>9190</v>
      </c>
      <c r="F2037">
        <v>9240</v>
      </c>
      <c r="G2037">
        <v>100</v>
      </c>
      <c r="H2037" t="s">
        <v>984</v>
      </c>
      <c r="I2037">
        <v>8113</v>
      </c>
      <c r="J2037" t="s">
        <v>1251</v>
      </c>
      <c r="K2037" t="s">
        <v>1003</v>
      </c>
      <c r="L2037">
        <v>4041</v>
      </c>
      <c r="M2037">
        <v>4101</v>
      </c>
      <c r="N2037">
        <v>200</v>
      </c>
      <c r="O2037" t="s">
        <v>981</v>
      </c>
      <c r="P2037">
        <v>0.88957616897013303</v>
      </c>
      <c r="Q2037">
        <v>0.87582351750869103</v>
      </c>
      <c r="R2037">
        <v>4.9309969059651203E-2</v>
      </c>
      <c r="S2037">
        <v>9.1018460194505102E-2</v>
      </c>
      <c r="T2037">
        <v>-0.38037575363604098</v>
      </c>
      <c r="U2037">
        <v>0.38037575363604098</v>
      </c>
      <c r="V2037">
        <v>0.30778945587064699</v>
      </c>
      <c r="W2037">
        <v>-1.44</v>
      </c>
      <c r="X2037">
        <v>11.23</v>
      </c>
      <c r="Y2037">
        <v>129776</v>
      </c>
      <c r="Z2037">
        <v>25955</v>
      </c>
      <c r="AA2037">
        <v>1.68</v>
      </c>
      <c r="AB2037">
        <v>5</v>
      </c>
      <c r="AC2037">
        <v>4</v>
      </c>
      <c r="AD2037">
        <v>1</v>
      </c>
      <c r="AE2037">
        <v>80</v>
      </c>
      <c r="AF2037">
        <v>11</v>
      </c>
      <c r="AG2037">
        <v>3</v>
      </c>
      <c r="AH2037">
        <v>0</v>
      </c>
      <c r="AI2037">
        <v>2</v>
      </c>
    </row>
    <row r="2038" spans="1:35" x14ac:dyDescent="0.2">
      <c r="A2038" s="102">
        <v>3003</v>
      </c>
      <c r="B2038">
        <v>3632</v>
      </c>
      <c r="C2038" t="s">
        <v>1630</v>
      </c>
      <c r="D2038" t="s">
        <v>983</v>
      </c>
      <c r="E2038">
        <v>448</v>
      </c>
      <c r="F2038">
        <v>444</v>
      </c>
      <c r="G2038">
        <v>2300</v>
      </c>
      <c r="H2038" t="s">
        <v>981</v>
      </c>
      <c r="I2038">
        <v>9072</v>
      </c>
      <c r="J2038" t="s">
        <v>1064</v>
      </c>
      <c r="K2038" t="s">
        <v>1065</v>
      </c>
      <c r="L2038">
        <v>2031</v>
      </c>
      <c r="M2038">
        <v>2016</v>
      </c>
      <c r="N2038">
        <v>500</v>
      </c>
      <c r="O2038" t="s">
        <v>984</v>
      </c>
      <c r="P2038">
        <v>0.71241422822408296</v>
      </c>
      <c r="Q2038">
        <v>0.89573150801854196</v>
      </c>
      <c r="R2038">
        <v>0.230785973231143</v>
      </c>
      <c r="S2038">
        <v>9.2100087001668399E-2</v>
      </c>
      <c r="T2038">
        <v>1.9004558444747</v>
      </c>
      <c r="U2038">
        <v>1.9004558444747</v>
      </c>
      <c r="V2038">
        <v>2.2056650355968901</v>
      </c>
      <c r="W2038">
        <v>9.73</v>
      </c>
      <c r="X2038">
        <v>1.31</v>
      </c>
      <c r="Y2038">
        <v>129686</v>
      </c>
      <c r="Z2038">
        <v>6826</v>
      </c>
      <c r="AA2038">
        <v>0.31</v>
      </c>
      <c r="AB2038">
        <v>19</v>
      </c>
      <c r="AC2038">
        <v>10</v>
      </c>
      <c r="AD2038">
        <v>9</v>
      </c>
      <c r="AE2038">
        <v>52.63</v>
      </c>
      <c r="AF2038">
        <v>14</v>
      </c>
      <c r="AG2038">
        <v>7</v>
      </c>
      <c r="AH2038">
        <v>5</v>
      </c>
      <c r="AI2038">
        <v>7</v>
      </c>
    </row>
    <row r="2039" spans="1:35" x14ac:dyDescent="0.2">
      <c r="A2039" s="102">
        <v>4086</v>
      </c>
      <c r="B2039">
        <v>5463</v>
      </c>
      <c r="C2039" t="s">
        <v>63</v>
      </c>
      <c r="D2039" t="s">
        <v>1022</v>
      </c>
      <c r="E2039">
        <v>2752</v>
      </c>
      <c r="F2039">
        <v>2683</v>
      </c>
      <c r="G2039">
        <v>200</v>
      </c>
      <c r="H2039" t="s">
        <v>981</v>
      </c>
      <c r="I2039">
        <v>6971</v>
      </c>
      <c r="J2039" t="s">
        <v>632</v>
      </c>
      <c r="K2039" t="s">
        <v>986</v>
      </c>
      <c r="L2039">
        <v>5745</v>
      </c>
      <c r="M2039">
        <v>5656</v>
      </c>
      <c r="N2039">
        <v>100</v>
      </c>
      <c r="O2039" t="s">
        <v>984</v>
      </c>
      <c r="P2039">
        <v>0.51096940582043804</v>
      </c>
      <c r="Q2039">
        <v>0.86218200844607196</v>
      </c>
      <c r="R2039">
        <v>0.19018438619095901</v>
      </c>
      <c r="S2039">
        <v>1.758296647504E-3</v>
      </c>
      <c r="T2039">
        <v>2.2607343675466698</v>
      </c>
      <c r="U2039">
        <v>2.2607343675466698</v>
      </c>
      <c r="V2039">
        <v>2.5057367169471001</v>
      </c>
      <c r="W2039">
        <v>14.03</v>
      </c>
      <c r="X2039">
        <v>5.13</v>
      </c>
      <c r="Y2039">
        <v>129625</v>
      </c>
      <c r="Z2039">
        <v>21604</v>
      </c>
      <c r="AA2039">
        <v>0.92</v>
      </c>
      <c r="AB2039">
        <v>6</v>
      </c>
      <c r="AC2039">
        <v>2</v>
      </c>
      <c r="AD2039">
        <v>4</v>
      </c>
      <c r="AE2039">
        <v>33.33</v>
      </c>
      <c r="AF2039">
        <v>11</v>
      </c>
      <c r="AG2039">
        <v>2</v>
      </c>
      <c r="AH2039">
        <v>1</v>
      </c>
      <c r="AI2039">
        <v>3</v>
      </c>
    </row>
    <row r="2040" spans="1:35" x14ac:dyDescent="0.2">
      <c r="A2040" s="102">
        <v>1366</v>
      </c>
      <c r="B2040">
        <v>5803</v>
      </c>
      <c r="C2040" t="s">
        <v>23</v>
      </c>
      <c r="D2040" t="s">
        <v>994</v>
      </c>
      <c r="E2040">
        <v>302</v>
      </c>
      <c r="F2040">
        <v>296</v>
      </c>
      <c r="G2040">
        <v>3100</v>
      </c>
      <c r="H2040" t="s">
        <v>984</v>
      </c>
      <c r="I2040">
        <v>6361</v>
      </c>
      <c r="J2040" t="s">
        <v>615</v>
      </c>
      <c r="K2040" t="s">
        <v>992</v>
      </c>
      <c r="L2040">
        <v>2330</v>
      </c>
      <c r="M2040">
        <v>2265</v>
      </c>
      <c r="N2040">
        <v>400</v>
      </c>
      <c r="O2040" t="s">
        <v>981</v>
      </c>
      <c r="P2040">
        <v>0.83335920116595597</v>
      </c>
      <c r="Q2040">
        <v>0.93378392892995699</v>
      </c>
      <c r="R2040">
        <v>8.1228207053359799E-2</v>
      </c>
      <c r="S2040">
        <v>2.8268729670165599E-2</v>
      </c>
      <c r="T2040">
        <v>-0.29811874979985398</v>
      </c>
      <c r="U2040">
        <v>0.29811874979985398</v>
      </c>
      <c r="V2040">
        <v>0.23382855648186401</v>
      </c>
      <c r="W2040">
        <v>-2.38</v>
      </c>
      <c r="X2040">
        <v>1.28</v>
      </c>
      <c r="Y2040">
        <v>129615</v>
      </c>
      <c r="Z2040">
        <v>5635</v>
      </c>
      <c r="AA2040">
        <v>0.16</v>
      </c>
      <c r="AB2040">
        <v>23</v>
      </c>
      <c r="AC2040">
        <v>12</v>
      </c>
      <c r="AD2040">
        <v>11</v>
      </c>
      <c r="AE2040">
        <v>52.17</v>
      </c>
      <c r="AF2040">
        <v>9</v>
      </c>
      <c r="AG2040">
        <v>11</v>
      </c>
      <c r="AH2040">
        <v>8</v>
      </c>
      <c r="AI2040">
        <v>4</v>
      </c>
    </row>
    <row r="2041" spans="1:35" x14ac:dyDescent="0.2">
      <c r="A2041" s="102">
        <v>3656</v>
      </c>
      <c r="B2041">
        <v>6971</v>
      </c>
      <c r="C2041" t="s">
        <v>632</v>
      </c>
      <c r="D2041" t="s">
        <v>986</v>
      </c>
      <c r="E2041">
        <v>5745</v>
      </c>
      <c r="F2041">
        <v>5656</v>
      </c>
      <c r="G2041">
        <v>100</v>
      </c>
      <c r="H2041" t="s">
        <v>984</v>
      </c>
      <c r="I2041">
        <v>8020</v>
      </c>
      <c r="J2041" t="s">
        <v>1061</v>
      </c>
      <c r="K2041" t="s">
        <v>988</v>
      </c>
      <c r="L2041">
        <v>1191</v>
      </c>
      <c r="M2041">
        <v>1216</v>
      </c>
      <c r="N2041">
        <v>500</v>
      </c>
      <c r="O2041" t="s">
        <v>981</v>
      </c>
      <c r="P2041">
        <v>0.67428658104800299</v>
      </c>
      <c r="Q2041">
        <v>0.87720968141377498</v>
      </c>
      <c r="R2041" s="15">
        <v>0.18795442381947799</v>
      </c>
      <c r="S2041" s="15">
        <v>1.1082732761958599E-3</v>
      </c>
      <c r="T2041">
        <v>-2.6191373818444199</v>
      </c>
      <c r="U2041">
        <v>2.6191373818444199</v>
      </c>
      <c r="V2041">
        <v>2.1948930279627001</v>
      </c>
      <c r="W2041">
        <v>-19.7</v>
      </c>
      <c r="X2041">
        <v>7.5</v>
      </c>
      <c r="Y2041">
        <v>129408</v>
      </c>
      <c r="Z2041">
        <v>9243</v>
      </c>
      <c r="AA2041">
        <v>0.6</v>
      </c>
      <c r="AB2041">
        <v>14</v>
      </c>
      <c r="AC2041">
        <v>9</v>
      </c>
      <c r="AD2041">
        <v>5</v>
      </c>
      <c r="AE2041">
        <v>64.290000000000006</v>
      </c>
      <c r="AF2041">
        <v>12</v>
      </c>
      <c r="AG2041">
        <v>6</v>
      </c>
      <c r="AH2041">
        <v>4</v>
      </c>
      <c r="AI2041">
        <v>4</v>
      </c>
    </row>
    <row r="2042" spans="1:35" x14ac:dyDescent="0.2">
      <c r="A2042" s="102">
        <v>1224</v>
      </c>
      <c r="B2042">
        <v>4043</v>
      </c>
      <c r="C2042" t="s">
        <v>1201</v>
      </c>
      <c r="D2042" t="s">
        <v>1003</v>
      </c>
      <c r="E2042">
        <v>2401</v>
      </c>
      <c r="F2042">
        <v>2319</v>
      </c>
      <c r="G2042">
        <v>400</v>
      </c>
      <c r="H2042" t="s">
        <v>981</v>
      </c>
      <c r="I2042">
        <v>6361</v>
      </c>
      <c r="J2042" t="s">
        <v>615</v>
      </c>
      <c r="K2042" t="s">
        <v>992</v>
      </c>
      <c r="L2042">
        <v>2330</v>
      </c>
      <c r="M2042">
        <v>2265</v>
      </c>
      <c r="N2042">
        <v>400</v>
      </c>
      <c r="O2042" t="s">
        <v>984</v>
      </c>
      <c r="P2042">
        <v>0.96443423647387305</v>
      </c>
      <c r="Q2042">
        <v>0.93644573481490601</v>
      </c>
      <c r="R2042">
        <v>1.2101426151674601E-4</v>
      </c>
      <c r="S2042">
        <v>1.1218080629657399E-2</v>
      </c>
      <c r="T2042">
        <v>1.0868368817406899</v>
      </c>
      <c r="U2042">
        <v>1.0868368817406899</v>
      </c>
      <c r="V2042">
        <v>1.11358272710557</v>
      </c>
      <c r="W2042">
        <v>6.53</v>
      </c>
      <c r="X2042">
        <v>2.33</v>
      </c>
      <c r="Y2042">
        <v>129406</v>
      </c>
      <c r="Z2042">
        <v>8627</v>
      </c>
      <c r="AA2042">
        <v>0.43</v>
      </c>
      <c r="AB2042">
        <v>15</v>
      </c>
      <c r="AC2042">
        <v>9</v>
      </c>
      <c r="AD2042">
        <v>6</v>
      </c>
      <c r="AE2042">
        <v>60</v>
      </c>
      <c r="AF2042">
        <v>7</v>
      </c>
      <c r="AG2042">
        <v>8</v>
      </c>
      <c r="AH2042">
        <v>5</v>
      </c>
      <c r="AI2042">
        <v>2</v>
      </c>
    </row>
    <row r="2043" spans="1:35" x14ac:dyDescent="0.2">
      <c r="A2043" s="102">
        <v>1785</v>
      </c>
      <c r="B2043">
        <v>3401</v>
      </c>
      <c r="C2043" t="s">
        <v>540</v>
      </c>
      <c r="D2043" t="s">
        <v>1199</v>
      </c>
      <c r="E2043">
        <v>1639</v>
      </c>
      <c r="F2043">
        <v>1645</v>
      </c>
      <c r="G2043">
        <v>600</v>
      </c>
      <c r="H2043" t="s">
        <v>984</v>
      </c>
      <c r="I2043">
        <v>6201</v>
      </c>
      <c r="J2043" t="s">
        <v>1259</v>
      </c>
      <c r="K2043" t="s">
        <v>996</v>
      </c>
      <c r="L2043">
        <v>5150</v>
      </c>
      <c r="M2043">
        <v>5200</v>
      </c>
      <c r="N2043">
        <v>200</v>
      </c>
      <c r="O2043" t="s">
        <v>981</v>
      </c>
      <c r="P2043">
        <v>0.87328749707952102</v>
      </c>
      <c r="Q2043">
        <v>0.92500029689308205</v>
      </c>
      <c r="R2043">
        <v>0.221515510220374</v>
      </c>
      <c r="S2043">
        <v>9.4936401846383106E-2</v>
      </c>
      <c r="T2043">
        <v>-0.94120967190828797</v>
      </c>
      <c r="U2043">
        <v>0.94120967190828797</v>
      </c>
      <c r="V2043">
        <v>0.57221515646615795</v>
      </c>
      <c r="W2043">
        <v>-3.69</v>
      </c>
      <c r="X2043">
        <v>5.0999999999999996</v>
      </c>
      <c r="Y2043">
        <v>129154</v>
      </c>
      <c r="Z2043">
        <v>8072</v>
      </c>
      <c r="AA2043">
        <v>0.52</v>
      </c>
      <c r="AB2043">
        <v>16</v>
      </c>
      <c r="AC2043">
        <v>10</v>
      </c>
      <c r="AD2043">
        <v>6</v>
      </c>
      <c r="AE2043">
        <v>62.5</v>
      </c>
      <c r="AF2043">
        <v>14</v>
      </c>
      <c r="AG2043">
        <v>4</v>
      </c>
      <c r="AH2043">
        <v>1</v>
      </c>
      <c r="AI2043">
        <v>11</v>
      </c>
    </row>
    <row r="2044" spans="1:35" x14ac:dyDescent="0.2">
      <c r="A2044" s="102">
        <v>1725</v>
      </c>
      <c r="B2044">
        <v>5334</v>
      </c>
      <c r="C2044" t="s">
        <v>1168</v>
      </c>
      <c r="D2044" t="s">
        <v>980</v>
      </c>
      <c r="E2044">
        <v>1586</v>
      </c>
      <c r="F2044">
        <v>1584</v>
      </c>
      <c r="G2044">
        <v>600</v>
      </c>
      <c r="H2044" t="s">
        <v>981</v>
      </c>
      <c r="I2044">
        <v>8233</v>
      </c>
      <c r="J2044" t="s">
        <v>1013</v>
      </c>
      <c r="K2044" t="s">
        <v>1004</v>
      </c>
      <c r="L2044">
        <v>961</v>
      </c>
      <c r="M2044">
        <v>967</v>
      </c>
      <c r="N2044">
        <v>1000</v>
      </c>
      <c r="O2044" t="s">
        <v>984</v>
      </c>
      <c r="P2044">
        <v>0.81670910033201205</v>
      </c>
      <c r="Q2044">
        <v>0.92651439441017203</v>
      </c>
      <c r="R2044">
        <v>0.38735612114525497</v>
      </c>
      <c r="S2044">
        <v>6.8582723785278604E-2</v>
      </c>
      <c r="T2044">
        <v>0.15998668664430299</v>
      </c>
      <c r="U2044">
        <v>0.15998668664430299</v>
      </c>
      <c r="V2044">
        <v>0.43785022307354199</v>
      </c>
      <c r="W2044">
        <v>0.87</v>
      </c>
      <c r="X2044">
        <v>1.75</v>
      </c>
      <c r="Y2044">
        <v>128469</v>
      </c>
      <c r="Z2044">
        <v>6118</v>
      </c>
      <c r="AA2044">
        <v>0.42</v>
      </c>
      <c r="AB2044">
        <v>21</v>
      </c>
      <c r="AC2044">
        <v>12</v>
      </c>
      <c r="AD2044">
        <v>9</v>
      </c>
      <c r="AE2044">
        <v>57.14</v>
      </c>
      <c r="AF2044">
        <v>11</v>
      </c>
      <c r="AG2044">
        <v>10</v>
      </c>
      <c r="AH2044">
        <v>8</v>
      </c>
      <c r="AI2044">
        <v>3</v>
      </c>
    </row>
    <row r="2045" spans="1:35" x14ac:dyDescent="0.2">
      <c r="A2045" s="102">
        <v>3474</v>
      </c>
      <c r="B2045">
        <v>2602</v>
      </c>
      <c r="C2045" t="s">
        <v>468</v>
      </c>
      <c r="D2045" t="s">
        <v>1006</v>
      </c>
      <c r="E2045">
        <v>3275</v>
      </c>
      <c r="F2045">
        <v>3270</v>
      </c>
      <c r="G2045">
        <v>300</v>
      </c>
      <c r="H2045" t="s">
        <v>984</v>
      </c>
      <c r="I2045">
        <v>5947</v>
      </c>
      <c r="J2045" t="s">
        <v>227</v>
      </c>
      <c r="K2045" t="s">
        <v>1126</v>
      </c>
      <c r="L2045">
        <v>8450</v>
      </c>
      <c r="M2045">
        <v>8490</v>
      </c>
      <c r="N2045">
        <v>100</v>
      </c>
      <c r="O2045" t="s">
        <v>981</v>
      </c>
      <c r="P2045">
        <v>0.682092877284599</v>
      </c>
      <c r="Q2045">
        <v>0.88291571934178004</v>
      </c>
      <c r="R2045">
        <v>2.9090785966653099E-2</v>
      </c>
      <c r="S2045">
        <v>1.8960647255620001E-3</v>
      </c>
      <c r="T2045">
        <v>-2.8398119753272502</v>
      </c>
      <c r="U2045">
        <v>2.8398119753272502</v>
      </c>
      <c r="V2045">
        <v>2.8872845802479001</v>
      </c>
      <c r="W2045">
        <v>-17.309999999999999</v>
      </c>
      <c r="X2045">
        <v>15.55</v>
      </c>
      <c r="Y2045">
        <v>128297</v>
      </c>
      <c r="Z2045">
        <v>12830</v>
      </c>
      <c r="AA2045">
        <v>1.17</v>
      </c>
      <c r="AB2045">
        <v>10</v>
      </c>
      <c r="AC2045">
        <v>7</v>
      </c>
      <c r="AD2045">
        <v>3</v>
      </c>
      <c r="AE2045">
        <v>70</v>
      </c>
      <c r="AF2045">
        <v>12</v>
      </c>
      <c r="AG2045">
        <v>5</v>
      </c>
      <c r="AH2045">
        <v>2</v>
      </c>
      <c r="AI2045">
        <v>3</v>
      </c>
    </row>
    <row r="2046" spans="1:35" x14ac:dyDescent="0.2">
      <c r="A2046" s="102">
        <v>356</v>
      </c>
      <c r="B2046">
        <v>4208</v>
      </c>
      <c r="C2046" t="s">
        <v>1120</v>
      </c>
      <c r="D2046" t="s">
        <v>1003</v>
      </c>
      <c r="E2046">
        <v>1716</v>
      </c>
      <c r="F2046">
        <v>1689</v>
      </c>
      <c r="G2046">
        <v>600</v>
      </c>
      <c r="H2046" t="s">
        <v>984</v>
      </c>
      <c r="I2046">
        <v>9303</v>
      </c>
      <c r="J2046" t="s">
        <v>1279</v>
      </c>
      <c r="K2046" t="s">
        <v>1297</v>
      </c>
      <c r="L2046">
        <v>1269</v>
      </c>
      <c r="M2046">
        <v>1264</v>
      </c>
      <c r="N2046">
        <v>800</v>
      </c>
      <c r="O2046" t="s">
        <v>981</v>
      </c>
      <c r="P2046">
        <v>0.90847535141953695</v>
      </c>
      <c r="Q2046">
        <v>0.95829152502255599</v>
      </c>
      <c r="R2046">
        <v>0.16521307664402499</v>
      </c>
      <c r="S2046">
        <v>6.0686726327102301E-4</v>
      </c>
      <c r="T2046">
        <v>-1.7286043581321999</v>
      </c>
      <c r="U2046">
        <v>1.7286043581321999</v>
      </c>
      <c r="V2046">
        <v>1.1736830672824501</v>
      </c>
      <c r="W2046">
        <v>-8.5399999999999991</v>
      </c>
      <c r="X2046">
        <v>0.22</v>
      </c>
      <c r="Y2046">
        <v>128248</v>
      </c>
      <c r="Z2046">
        <v>8016</v>
      </c>
      <c r="AA2046">
        <v>0.44</v>
      </c>
      <c r="AB2046">
        <v>16</v>
      </c>
      <c r="AC2046">
        <v>9</v>
      </c>
      <c r="AD2046">
        <v>7</v>
      </c>
      <c r="AE2046">
        <v>56.25</v>
      </c>
      <c r="AF2046">
        <v>11</v>
      </c>
      <c r="AG2046">
        <v>7</v>
      </c>
      <c r="AH2046">
        <v>5</v>
      </c>
      <c r="AI2046">
        <v>4</v>
      </c>
    </row>
    <row r="2047" spans="1:35" x14ac:dyDescent="0.2">
      <c r="A2047" s="102">
        <v>718</v>
      </c>
      <c r="B2047">
        <v>4205</v>
      </c>
      <c r="C2047" t="s">
        <v>1089</v>
      </c>
      <c r="D2047" t="s">
        <v>1003</v>
      </c>
      <c r="E2047">
        <v>932</v>
      </c>
      <c r="F2047">
        <v>932</v>
      </c>
      <c r="G2047">
        <v>1000</v>
      </c>
      <c r="H2047" t="s">
        <v>981</v>
      </c>
      <c r="I2047">
        <v>5334</v>
      </c>
      <c r="J2047" t="s">
        <v>1168</v>
      </c>
      <c r="K2047" t="s">
        <v>980</v>
      </c>
      <c r="L2047">
        <v>1586</v>
      </c>
      <c r="M2047">
        <v>1584</v>
      </c>
      <c r="N2047">
        <v>600</v>
      </c>
      <c r="O2047" t="s">
        <v>984</v>
      </c>
      <c r="P2047">
        <v>0.94946326913018497</v>
      </c>
      <c r="Q2047">
        <v>0.948199543705326</v>
      </c>
      <c r="R2047">
        <v>3.10894090743677E-3</v>
      </c>
      <c r="S2047" s="15">
        <v>9.6725731400326295E-2</v>
      </c>
      <c r="T2047">
        <v>8.1256873095152393E-2</v>
      </c>
      <c r="U2047">
        <v>8.1256873095152393E-2</v>
      </c>
      <c r="V2047">
        <v>0.10297143042490101</v>
      </c>
      <c r="W2047">
        <v>0.5</v>
      </c>
      <c r="X2047">
        <v>1.94</v>
      </c>
      <c r="Y2047">
        <v>128165</v>
      </c>
      <c r="Z2047">
        <v>6746</v>
      </c>
      <c r="AA2047">
        <v>0.3</v>
      </c>
      <c r="AB2047">
        <v>19</v>
      </c>
      <c r="AC2047">
        <v>10</v>
      </c>
      <c r="AD2047">
        <v>9</v>
      </c>
      <c r="AE2047">
        <v>52.63</v>
      </c>
      <c r="AF2047">
        <v>10</v>
      </c>
      <c r="AG2047">
        <v>10</v>
      </c>
      <c r="AH2047">
        <v>6</v>
      </c>
      <c r="AI2047">
        <v>3</v>
      </c>
    </row>
    <row r="2048" spans="1:35" x14ac:dyDescent="0.2">
      <c r="A2048" s="102">
        <v>1357</v>
      </c>
      <c r="B2048">
        <v>8306</v>
      </c>
      <c r="C2048" t="s">
        <v>1123</v>
      </c>
      <c r="D2048" t="s">
        <v>1024</v>
      </c>
      <c r="E2048">
        <v>409</v>
      </c>
      <c r="F2048">
        <v>407.4</v>
      </c>
      <c r="G2048">
        <v>2200</v>
      </c>
      <c r="H2048" t="s">
        <v>984</v>
      </c>
      <c r="I2048">
        <v>9715</v>
      </c>
      <c r="J2048" t="s">
        <v>1239</v>
      </c>
      <c r="K2048" t="s">
        <v>993</v>
      </c>
      <c r="L2048">
        <v>2170</v>
      </c>
      <c r="M2048">
        <v>2208</v>
      </c>
      <c r="N2048">
        <v>400</v>
      </c>
      <c r="O2048" t="s">
        <v>981</v>
      </c>
      <c r="P2048">
        <v>0.83234332819551105</v>
      </c>
      <c r="Q2048">
        <v>0.93404903070880896</v>
      </c>
      <c r="R2048">
        <v>0.48647088965694602</v>
      </c>
      <c r="S2048">
        <v>8.6507885751308899E-4</v>
      </c>
      <c r="T2048">
        <v>-1.6295930470479101</v>
      </c>
      <c r="U2048">
        <v>1.6295930470479101</v>
      </c>
      <c r="V2048">
        <v>1.5589697787869099</v>
      </c>
      <c r="W2048">
        <v>-14.59</v>
      </c>
      <c r="X2048">
        <v>1.48</v>
      </c>
      <c r="Y2048">
        <v>127777</v>
      </c>
      <c r="Z2048">
        <v>8518</v>
      </c>
      <c r="AA2048">
        <v>0.38</v>
      </c>
      <c r="AB2048">
        <v>15</v>
      </c>
      <c r="AC2048">
        <v>8</v>
      </c>
      <c r="AD2048">
        <v>7</v>
      </c>
      <c r="AE2048">
        <v>53.33</v>
      </c>
      <c r="AF2048">
        <v>12</v>
      </c>
      <c r="AG2048">
        <v>6</v>
      </c>
      <c r="AH2048">
        <v>2</v>
      </c>
      <c r="AI2048">
        <v>7</v>
      </c>
    </row>
    <row r="2049" spans="1:35" x14ac:dyDescent="0.2">
      <c r="A2049" s="102">
        <v>3063</v>
      </c>
      <c r="B2049">
        <v>1417</v>
      </c>
      <c r="C2049" t="s">
        <v>1641</v>
      </c>
      <c r="D2049" t="s">
        <v>990</v>
      </c>
      <c r="E2049">
        <v>1485</v>
      </c>
      <c r="F2049">
        <v>1486</v>
      </c>
      <c r="G2049">
        <v>700</v>
      </c>
      <c r="H2049" t="s">
        <v>981</v>
      </c>
      <c r="I2049">
        <v>7731</v>
      </c>
      <c r="J2049" t="s">
        <v>1170</v>
      </c>
      <c r="K2049" t="s">
        <v>989</v>
      </c>
      <c r="L2049">
        <v>931</v>
      </c>
      <c r="M2049">
        <v>929</v>
      </c>
      <c r="N2049">
        <v>1100</v>
      </c>
      <c r="O2049" t="s">
        <v>984</v>
      </c>
      <c r="P2049">
        <v>0.647311202308397</v>
      </c>
      <c r="Q2049">
        <v>0.89412181753329401</v>
      </c>
      <c r="R2049">
        <v>0.111105865345555</v>
      </c>
      <c r="S2049">
        <v>3.1579136520272402E-2</v>
      </c>
      <c r="T2049">
        <v>3.0100424074805798</v>
      </c>
      <c r="U2049">
        <v>3.0100424074805798</v>
      </c>
      <c r="V2049">
        <v>2.8512911728169601</v>
      </c>
      <c r="W2049">
        <v>16.68</v>
      </c>
      <c r="X2049">
        <v>1.76</v>
      </c>
      <c r="Y2049">
        <v>127744</v>
      </c>
      <c r="Z2049">
        <v>6723</v>
      </c>
      <c r="AA2049">
        <v>0.36</v>
      </c>
      <c r="AB2049">
        <v>19</v>
      </c>
      <c r="AC2049">
        <v>9</v>
      </c>
      <c r="AD2049">
        <v>10</v>
      </c>
      <c r="AE2049">
        <v>47.37</v>
      </c>
      <c r="AF2049">
        <v>13</v>
      </c>
      <c r="AG2049">
        <v>6</v>
      </c>
      <c r="AH2049">
        <v>2</v>
      </c>
      <c r="AI2049">
        <v>11</v>
      </c>
    </row>
    <row r="2050" spans="1:35" x14ac:dyDescent="0.2">
      <c r="A2050" s="102">
        <v>3918</v>
      </c>
      <c r="B2050">
        <v>8802</v>
      </c>
      <c r="C2050" t="s">
        <v>1652</v>
      </c>
      <c r="D2050" t="s">
        <v>1000</v>
      </c>
      <c r="E2050">
        <v>1553</v>
      </c>
      <c r="F2050">
        <v>1574.5</v>
      </c>
      <c r="G2050">
        <v>600</v>
      </c>
      <c r="H2050" t="s">
        <v>984</v>
      </c>
      <c r="I2050">
        <v>8905</v>
      </c>
      <c r="J2050" t="s">
        <v>1193</v>
      </c>
      <c r="K2050" t="s">
        <v>1000</v>
      </c>
      <c r="L2050">
        <v>1482</v>
      </c>
      <c r="M2050">
        <v>1512</v>
      </c>
      <c r="N2050">
        <v>600</v>
      </c>
      <c r="O2050" t="s">
        <v>981</v>
      </c>
      <c r="P2050">
        <v>0.75387046015987402</v>
      </c>
      <c r="Q2050">
        <v>0.86872277373323503</v>
      </c>
      <c r="R2050">
        <v>0.246197354339213</v>
      </c>
      <c r="S2050">
        <v>6.1820491821275702E-3</v>
      </c>
      <c r="T2050">
        <v>-1.8014221774504999</v>
      </c>
      <c r="U2050">
        <v>1.8014221774504999</v>
      </c>
      <c r="V2050">
        <v>1.5755571009355001</v>
      </c>
      <c r="W2050">
        <v>-16.350000000000001</v>
      </c>
      <c r="X2050">
        <v>3.97</v>
      </c>
      <c r="Y2050">
        <v>127700</v>
      </c>
      <c r="Z2050">
        <v>6721</v>
      </c>
      <c r="AA2050">
        <v>0.34</v>
      </c>
      <c r="AB2050">
        <v>19</v>
      </c>
      <c r="AC2050">
        <v>11</v>
      </c>
      <c r="AD2050">
        <v>8</v>
      </c>
      <c r="AE2050">
        <v>57.89</v>
      </c>
      <c r="AF2050">
        <v>10</v>
      </c>
      <c r="AG2050">
        <v>6</v>
      </c>
      <c r="AH2050">
        <v>4</v>
      </c>
      <c r="AI2050">
        <v>9</v>
      </c>
    </row>
    <row r="2051" spans="1:35" x14ac:dyDescent="0.2">
      <c r="A2051" s="102">
        <v>65</v>
      </c>
      <c r="B2051">
        <v>5334</v>
      </c>
      <c r="C2051" t="s">
        <v>1168</v>
      </c>
      <c r="D2051" t="s">
        <v>980</v>
      </c>
      <c r="E2051">
        <v>1586</v>
      </c>
      <c r="F2051">
        <v>1584</v>
      </c>
      <c r="G2051">
        <v>600</v>
      </c>
      <c r="H2051" t="s">
        <v>981</v>
      </c>
      <c r="I2051">
        <v>6371</v>
      </c>
      <c r="J2051" t="s">
        <v>1094</v>
      </c>
      <c r="K2051" t="s">
        <v>992</v>
      </c>
      <c r="L2051">
        <v>2515</v>
      </c>
      <c r="M2051">
        <v>2499</v>
      </c>
      <c r="N2051">
        <v>400</v>
      </c>
      <c r="O2051" t="s">
        <v>984</v>
      </c>
      <c r="P2051">
        <v>0.96307074508937895</v>
      </c>
      <c r="Q2051">
        <v>0.97395180237301404</v>
      </c>
      <c r="R2051">
        <v>0.13034764473297999</v>
      </c>
      <c r="S2051">
        <v>6.7576597001187799E-3</v>
      </c>
      <c r="T2051">
        <v>1.1309545936227701</v>
      </c>
      <c r="U2051">
        <v>1.1309545936227701</v>
      </c>
      <c r="V2051">
        <v>0.97542500181798597</v>
      </c>
      <c r="W2051">
        <v>4.51</v>
      </c>
      <c r="X2051">
        <v>4.92</v>
      </c>
      <c r="Y2051">
        <v>127601</v>
      </c>
      <c r="Z2051">
        <v>9815</v>
      </c>
      <c r="AA2051">
        <v>0.69</v>
      </c>
      <c r="AB2051">
        <v>13</v>
      </c>
      <c r="AC2051">
        <v>7</v>
      </c>
      <c r="AD2051">
        <v>6</v>
      </c>
      <c r="AE2051">
        <v>53.85</v>
      </c>
      <c r="AF2051">
        <v>13</v>
      </c>
      <c r="AG2051">
        <v>4</v>
      </c>
      <c r="AH2051">
        <v>2</v>
      </c>
      <c r="AI2051">
        <v>7</v>
      </c>
    </row>
    <row r="2052" spans="1:35" x14ac:dyDescent="0.2">
      <c r="A2052" s="102">
        <v>1110</v>
      </c>
      <c r="B2052">
        <v>4634</v>
      </c>
      <c r="C2052" t="s">
        <v>62</v>
      </c>
      <c r="D2052" t="s">
        <v>1003</v>
      </c>
      <c r="E2052">
        <v>1920</v>
      </c>
      <c r="F2052">
        <v>1921</v>
      </c>
      <c r="G2052">
        <v>500</v>
      </c>
      <c r="H2052" t="s">
        <v>981</v>
      </c>
      <c r="I2052">
        <v>9513</v>
      </c>
      <c r="J2052" t="s">
        <v>1138</v>
      </c>
      <c r="K2052" t="s">
        <v>1026</v>
      </c>
      <c r="L2052">
        <v>1903</v>
      </c>
      <c r="M2052">
        <v>1886</v>
      </c>
      <c r="N2052">
        <v>500</v>
      </c>
      <c r="O2052" t="s">
        <v>984</v>
      </c>
      <c r="P2052">
        <v>0.80876943211116403</v>
      </c>
      <c r="Q2052">
        <v>0.93881302724777305</v>
      </c>
      <c r="R2052">
        <v>0.44269450715456798</v>
      </c>
      <c r="S2052">
        <v>8.3094828331007706E-3</v>
      </c>
      <c r="T2052">
        <v>1.38878105012244</v>
      </c>
      <c r="U2052">
        <v>1.38878105012244</v>
      </c>
      <c r="V2052">
        <v>1.74882758491427</v>
      </c>
      <c r="W2052">
        <v>6.67</v>
      </c>
      <c r="X2052">
        <v>1.82</v>
      </c>
      <c r="Y2052">
        <v>127183</v>
      </c>
      <c r="Z2052">
        <v>9084</v>
      </c>
      <c r="AA2052">
        <v>0.53</v>
      </c>
      <c r="AB2052">
        <v>14</v>
      </c>
      <c r="AC2052">
        <v>8</v>
      </c>
      <c r="AD2052">
        <v>6</v>
      </c>
      <c r="AE2052">
        <v>57.14</v>
      </c>
      <c r="AF2052">
        <v>11</v>
      </c>
      <c r="AG2052">
        <v>5</v>
      </c>
      <c r="AH2052">
        <v>4</v>
      </c>
      <c r="AI2052">
        <v>5</v>
      </c>
    </row>
    <row r="2053" spans="1:35" x14ac:dyDescent="0.2">
      <c r="A2053" s="102">
        <v>2987</v>
      </c>
      <c r="B2053">
        <v>1969</v>
      </c>
      <c r="C2053" t="s">
        <v>1254</v>
      </c>
      <c r="D2053" t="s">
        <v>990</v>
      </c>
      <c r="E2053">
        <v>1693</v>
      </c>
      <c r="F2053">
        <v>1678</v>
      </c>
      <c r="G2053">
        <v>500</v>
      </c>
      <c r="H2053" t="s">
        <v>981</v>
      </c>
      <c r="I2053">
        <v>6287</v>
      </c>
      <c r="J2053" t="s">
        <v>1050</v>
      </c>
      <c r="K2053" t="s">
        <v>992</v>
      </c>
      <c r="L2053">
        <v>2164</v>
      </c>
      <c r="M2053">
        <v>2234</v>
      </c>
      <c r="N2053">
        <v>400</v>
      </c>
      <c r="O2053" t="s">
        <v>984</v>
      </c>
      <c r="P2053">
        <v>0.77936071872887902</v>
      </c>
      <c r="Q2053">
        <v>0.89609938544059797</v>
      </c>
      <c r="R2053">
        <v>0.361677425249257</v>
      </c>
      <c r="S2053">
        <v>8.4039732062404199E-2</v>
      </c>
      <c r="T2053">
        <v>0.24492137733578501</v>
      </c>
      <c r="U2053">
        <v>0.24492137733578501</v>
      </c>
      <c r="V2053">
        <v>0.23815223365569599</v>
      </c>
      <c r="W2053">
        <v>2.44</v>
      </c>
      <c r="X2053">
        <v>6.11</v>
      </c>
      <c r="Y2053">
        <v>127060</v>
      </c>
      <c r="Z2053">
        <v>6687</v>
      </c>
      <c r="AA2053">
        <v>0.44</v>
      </c>
      <c r="AB2053">
        <v>19</v>
      </c>
      <c r="AC2053">
        <v>11</v>
      </c>
      <c r="AD2053">
        <v>8</v>
      </c>
      <c r="AE2053">
        <v>57.89</v>
      </c>
      <c r="AF2053">
        <v>10</v>
      </c>
      <c r="AG2053">
        <v>8</v>
      </c>
      <c r="AH2053">
        <v>7</v>
      </c>
      <c r="AI2053">
        <v>4</v>
      </c>
    </row>
    <row r="2054" spans="1:35" x14ac:dyDescent="0.2">
      <c r="A2054" s="102">
        <v>1043</v>
      </c>
      <c r="B2054">
        <v>6473</v>
      </c>
      <c r="C2054" t="s">
        <v>878</v>
      </c>
      <c r="D2054" t="s">
        <v>992</v>
      </c>
      <c r="E2054">
        <v>753</v>
      </c>
      <c r="F2054">
        <v>755</v>
      </c>
      <c r="G2054">
        <v>1400</v>
      </c>
      <c r="H2054" t="s">
        <v>984</v>
      </c>
      <c r="I2054">
        <v>8233</v>
      </c>
      <c r="J2054" t="s">
        <v>1013</v>
      </c>
      <c r="K2054" t="s">
        <v>1004</v>
      </c>
      <c r="L2054">
        <v>961</v>
      </c>
      <c r="M2054">
        <v>967</v>
      </c>
      <c r="N2054">
        <v>1100</v>
      </c>
      <c r="O2054" t="s">
        <v>981</v>
      </c>
      <c r="P2054">
        <v>0.779902224300556</v>
      </c>
      <c r="Q2054">
        <v>0.94012531127350496</v>
      </c>
      <c r="R2054">
        <v>0.46325575519270201</v>
      </c>
      <c r="S2054">
        <v>8.5725178865111801E-2</v>
      </c>
      <c r="T2054">
        <v>-0.77987457104542302</v>
      </c>
      <c r="U2054">
        <v>0.77987457104542302</v>
      </c>
      <c r="V2054">
        <v>0.62800870365887895</v>
      </c>
      <c r="W2054">
        <v>-11.94</v>
      </c>
      <c r="X2054">
        <v>0.63</v>
      </c>
      <c r="Y2054">
        <v>126950</v>
      </c>
      <c r="Z2054">
        <v>6348</v>
      </c>
      <c r="AA2054">
        <v>0.39</v>
      </c>
      <c r="AB2054">
        <v>20</v>
      </c>
      <c r="AC2054">
        <v>11</v>
      </c>
      <c r="AD2054">
        <v>9</v>
      </c>
      <c r="AE2054">
        <v>55</v>
      </c>
      <c r="AF2054">
        <v>10</v>
      </c>
      <c r="AG2054">
        <v>8</v>
      </c>
      <c r="AH2054">
        <v>6</v>
      </c>
      <c r="AI2054">
        <v>6</v>
      </c>
    </row>
    <row r="2055" spans="1:35" x14ac:dyDescent="0.2">
      <c r="A2055" s="102">
        <v>3086</v>
      </c>
      <c r="B2055">
        <v>7205</v>
      </c>
      <c r="C2055" t="s">
        <v>56</v>
      </c>
      <c r="D2055" t="s">
        <v>996</v>
      </c>
      <c r="E2055">
        <v>618</v>
      </c>
      <c r="F2055">
        <v>600</v>
      </c>
      <c r="G2055">
        <v>1500</v>
      </c>
      <c r="H2055" t="s">
        <v>984</v>
      </c>
      <c r="I2055">
        <v>9142</v>
      </c>
      <c r="J2055" t="s">
        <v>741</v>
      </c>
      <c r="K2055" t="s">
        <v>1065</v>
      </c>
      <c r="L2055">
        <v>2927</v>
      </c>
      <c r="M2055">
        <v>2948</v>
      </c>
      <c r="N2055">
        <v>300</v>
      </c>
      <c r="O2055" t="s">
        <v>981</v>
      </c>
      <c r="P2055">
        <v>0.769201786739655</v>
      </c>
      <c r="Q2055">
        <v>0.89362084928297403</v>
      </c>
      <c r="R2055">
        <v>0.22868978512763699</v>
      </c>
      <c r="S2055">
        <v>2.60748761628335E-2</v>
      </c>
      <c r="T2055">
        <v>-0.72911490975131099</v>
      </c>
      <c r="U2055">
        <v>0.72911490975131099</v>
      </c>
      <c r="V2055">
        <v>0.57133284983990096</v>
      </c>
      <c r="W2055">
        <v>-14.98</v>
      </c>
      <c r="X2055">
        <v>1.76</v>
      </c>
      <c r="Y2055">
        <v>126932</v>
      </c>
      <c r="Z2055">
        <v>5289</v>
      </c>
      <c r="AA2055">
        <v>0.22</v>
      </c>
      <c r="AB2055">
        <v>24</v>
      </c>
      <c r="AC2055">
        <v>12</v>
      </c>
      <c r="AD2055">
        <v>12</v>
      </c>
      <c r="AE2055">
        <v>50</v>
      </c>
      <c r="AF2055">
        <v>10</v>
      </c>
      <c r="AG2055">
        <v>9</v>
      </c>
      <c r="AH2055">
        <v>8</v>
      </c>
      <c r="AI2055">
        <v>7</v>
      </c>
    </row>
    <row r="2056" spans="1:35" x14ac:dyDescent="0.2">
      <c r="A2056" s="102">
        <v>1214</v>
      </c>
      <c r="B2056">
        <v>4530</v>
      </c>
      <c r="C2056" t="s">
        <v>816</v>
      </c>
      <c r="D2056" t="s">
        <v>1001</v>
      </c>
      <c r="E2056">
        <v>4915</v>
      </c>
      <c r="F2056">
        <v>4930</v>
      </c>
      <c r="G2056">
        <v>200</v>
      </c>
      <c r="H2056" t="s">
        <v>981</v>
      </c>
      <c r="I2056">
        <v>8572</v>
      </c>
      <c r="J2056" t="s">
        <v>949</v>
      </c>
      <c r="K2056" t="s">
        <v>987</v>
      </c>
      <c r="L2056">
        <v>408</v>
      </c>
      <c r="M2056">
        <v>414</v>
      </c>
      <c r="N2056">
        <v>2400</v>
      </c>
      <c r="O2056" t="s">
        <v>984</v>
      </c>
      <c r="P2056">
        <v>0.80549018546725903</v>
      </c>
      <c r="Q2056">
        <v>0.93674464969459803</v>
      </c>
      <c r="R2056">
        <v>0.24061234964966599</v>
      </c>
      <c r="S2056">
        <v>2.8063536501160302E-3</v>
      </c>
      <c r="T2056">
        <v>1.7786911215423999</v>
      </c>
      <c r="U2056">
        <v>1.7786911215423999</v>
      </c>
      <c r="V2056">
        <v>1.6628872999459099</v>
      </c>
      <c r="W2056">
        <v>7</v>
      </c>
      <c r="X2056">
        <v>0.77</v>
      </c>
      <c r="Y2056">
        <v>126899</v>
      </c>
      <c r="Z2056">
        <v>4881</v>
      </c>
      <c r="AA2056">
        <v>0.09</v>
      </c>
      <c r="AB2056">
        <v>26</v>
      </c>
      <c r="AC2056">
        <v>12</v>
      </c>
      <c r="AD2056">
        <v>14</v>
      </c>
      <c r="AE2056">
        <v>46.15</v>
      </c>
      <c r="AF2056">
        <v>11</v>
      </c>
      <c r="AG2056">
        <v>12</v>
      </c>
      <c r="AH2056">
        <v>8</v>
      </c>
      <c r="AI2056">
        <v>6</v>
      </c>
    </row>
    <row r="2057" spans="1:35" x14ac:dyDescent="0.2">
      <c r="A2057" s="102">
        <v>2803</v>
      </c>
      <c r="B2057">
        <v>6361</v>
      </c>
      <c r="C2057" t="s">
        <v>615</v>
      </c>
      <c r="D2057" t="s">
        <v>992</v>
      </c>
      <c r="E2057">
        <v>2330</v>
      </c>
      <c r="F2057">
        <v>2265</v>
      </c>
      <c r="G2057">
        <v>400</v>
      </c>
      <c r="H2057" t="s">
        <v>981</v>
      </c>
      <c r="I2057">
        <v>6592</v>
      </c>
      <c r="J2057" t="s">
        <v>1153</v>
      </c>
      <c r="K2057" t="s">
        <v>986</v>
      </c>
      <c r="L2057">
        <v>3160</v>
      </c>
      <c r="M2057">
        <v>3160</v>
      </c>
      <c r="N2057">
        <v>300</v>
      </c>
      <c r="O2057" t="s">
        <v>984</v>
      </c>
      <c r="P2057">
        <v>0.90964750236455105</v>
      </c>
      <c r="Q2057">
        <v>0.90069057444650502</v>
      </c>
      <c r="R2057">
        <v>0.26425679765240401</v>
      </c>
      <c r="S2057">
        <v>2.3276546551798699E-2</v>
      </c>
      <c r="T2057">
        <v>0.21975756223203499</v>
      </c>
      <c r="U2057">
        <v>0.21975756223203499</v>
      </c>
      <c r="V2057">
        <v>0.30512619884437597</v>
      </c>
      <c r="W2057">
        <v>1.91</v>
      </c>
      <c r="X2057">
        <v>4.43</v>
      </c>
      <c r="Y2057">
        <v>126680</v>
      </c>
      <c r="Z2057">
        <v>15835</v>
      </c>
      <c r="AA2057">
        <v>0.94</v>
      </c>
      <c r="AB2057">
        <v>8</v>
      </c>
      <c r="AC2057">
        <v>6</v>
      </c>
      <c r="AD2057">
        <v>2</v>
      </c>
      <c r="AE2057">
        <v>75</v>
      </c>
      <c r="AF2057">
        <v>9</v>
      </c>
      <c r="AG2057">
        <v>5</v>
      </c>
      <c r="AH2057">
        <v>2</v>
      </c>
      <c r="AI2057">
        <v>1</v>
      </c>
    </row>
    <row r="2058" spans="1:35" x14ac:dyDescent="0.2">
      <c r="A2058" s="102">
        <v>2047</v>
      </c>
      <c r="B2058">
        <v>6988</v>
      </c>
      <c r="C2058" t="s">
        <v>61</v>
      </c>
      <c r="D2058" t="s">
        <v>1003</v>
      </c>
      <c r="E2058">
        <v>5390</v>
      </c>
      <c r="F2058">
        <v>5320</v>
      </c>
      <c r="G2058">
        <v>200</v>
      </c>
      <c r="H2058" t="s">
        <v>981</v>
      </c>
      <c r="I2058">
        <v>9706</v>
      </c>
      <c r="J2058" t="s">
        <v>1069</v>
      </c>
      <c r="K2058" t="s">
        <v>1000</v>
      </c>
      <c r="L2058">
        <v>4040</v>
      </c>
      <c r="M2058">
        <v>4005</v>
      </c>
      <c r="N2058">
        <v>300</v>
      </c>
      <c r="O2058" t="s">
        <v>984</v>
      </c>
      <c r="P2058">
        <v>0.730041331795933</v>
      </c>
      <c r="Q2058">
        <v>0.91893519255679601</v>
      </c>
      <c r="R2058">
        <v>0.31637003605291297</v>
      </c>
      <c r="S2058">
        <v>1.4120161829933699E-3</v>
      </c>
      <c r="T2058">
        <v>1.8829112727604</v>
      </c>
      <c r="U2058">
        <v>1.8829112727604</v>
      </c>
      <c r="V2058">
        <v>1.9594869464806</v>
      </c>
      <c r="W2058">
        <v>10.029999999999999</v>
      </c>
      <c r="X2058">
        <v>12.92</v>
      </c>
      <c r="Y2058">
        <v>126677</v>
      </c>
      <c r="Z2058">
        <v>31669</v>
      </c>
      <c r="AA2058">
        <v>1.56</v>
      </c>
      <c r="AB2058">
        <v>4</v>
      </c>
      <c r="AC2058">
        <v>2</v>
      </c>
      <c r="AD2058">
        <v>2</v>
      </c>
      <c r="AE2058">
        <v>50</v>
      </c>
      <c r="AF2058">
        <v>14</v>
      </c>
      <c r="AG2058">
        <v>2</v>
      </c>
      <c r="AH2058">
        <v>0</v>
      </c>
      <c r="AI2058">
        <v>2</v>
      </c>
    </row>
    <row r="2059" spans="1:35" x14ac:dyDescent="0.2">
      <c r="A2059" s="102">
        <v>2037</v>
      </c>
      <c r="B2059">
        <v>4631</v>
      </c>
      <c r="C2059" t="s">
        <v>1183</v>
      </c>
      <c r="D2059" t="s">
        <v>1003</v>
      </c>
      <c r="E2059">
        <v>2599</v>
      </c>
      <c r="F2059">
        <v>2630</v>
      </c>
      <c r="G2059">
        <v>400</v>
      </c>
      <c r="H2059" t="s">
        <v>981</v>
      </c>
      <c r="I2059">
        <v>7272</v>
      </c>
      <c r="J2059" t="s">
        <v>1133</v>
      </c>
      <c r="K2059" t="s">
        <v>996</v>
      </c>
      <c r="L2059">
        <v>1376</v>
      </c>
      <c r="M2059">
        <v>1365</v>
      </c>
      <c r="N2059">
        <v>800</v>
      </c>
      <c r="O2059" t="s">
        <v>984</v>
      </c>
      <c r="P2059">
        <v>0.790457917394494</v>
      </c>
      <c r="Q2059">
        <v>0.91918702269479302</v>
      </c>
      <c r="R2059">
        <v>0.41506163760178699</v>
      </c>
      <c r="S2059" s="15">
        <v>8.3326659400751305E-2</v>
      </c>
      <c r="T2059">
        <v>1.48691012736428</v>
      </c>
      <c r="U2059">
        <v>1.48691012736428</v>
      </c>
      <c r="V2059">
        <v>1.33692169496507</v>
      </c>
      <c r="W2059">
        <v>13.84</v>
      </c>
      <c r="X2059">
        <v>3.8</v>
      </c>
      <c r="Y2059">
        <v>126326</v>
      </c>
      <c r="Z2059">
        <v>7895</v>
      </c>
      <c r="AA2059">
        <v>0.42</v>
      </c>
      <c r="AB2059">
        <v>16</v>
      </c>
      <c r="AC2059">
        <v>10</v>
      </c>
      <c r="AD2059">
        <v>6</v>
      </c>
      <c r="AE2059">
        <v>62.5</v>
      </c>
      <c r="AF2059">
        <v>12</v>
      </c>
      <c r="AG2059">
        <v>8</v>
      </c>
      <c r="AH2059">
        <v>2</v>
      </c>
      <c r="AI2059">
        <v>6</v>
      </c>
    </row>
    <row r="2060" spans="1:35" x14ac:dyDescent="0.2">
      <c r="A2060" s="102">
        <v>3222</v>
      </c>
      <c r="B2060">
        <v>4321</v>
      </c>
      <c r="C2060" t="s">
        <v>1604</v>
      </c>
      <c r="D2060" t="s">
        <v>993</v>
      </c>
      <c r="E2060">
        <v>497</v>
      </c>
      <c r="F2060">
        <v>498</v>
      </c>
      <c r="G2060">
        <v>2000</v>
      </c>
      <c r="H2060" t="s">
        <v>981</v>
      </c>
      <c r="I2060">
        <v>5706</v>
      </c>
      <c r="J2060" t="s">
        <v>1240</v>
      </c>
      <c r="K2060" t="s">
        <v>994</v>
      </c>
      <c r="L2060">
        <v>2062</v>
      </c>
      <c r="M2060">
        <v>2030</v>
      </c>
      <c r="N2060">
        <v>500</v>
      </c>
      <c r="O2060" t="s">
        <v>984</v>
      </c>
      <c r="P2060">
        <v>0.97450990602056897</v>
      </c>
      <c r="Q2060">
        <v>0.89030209284560902</v>
      </c>
      <c r="R2060">
        <v>0.29241200135398598</v>
      </c>
      <c r="S2060">
        <v>1.17273126755913E-2</v>
      </c>
      <c r="T2060">
        <v>1.2937210193723501</v>
      </c>
      <c r="U2060">
        <v>1.2937210193723501</v>
      </c>
      <c r="V2060">
        <v>0.87579149929719402</v>
      </c>
      <c r="W2060">
        <v>6.38</v>
      </c>
      <c r="X2060">
        <v>1.87</v>
      </c>
      <c r="Y2060">
        <v>125780</v>
      </c>
      <c r="Z2060">
        <v>7861</v>
      </c>
      <c r="AA2060">
        <v>0.44</v>
      </c>
      <c r="AB2060">
        <v>16</v>
      </c>
      <c r="AC2060">
        <v>9</v>
      </c>
      <c r="AD2060">
        <v>7</v>
      </c>
      <c r="AE2060">
        <v>56.25</v>
      </c>
      <c r="AF2060">
        <v>9</v>
      </c>
      <c r="AG2060">
        <v>8</v>
      </c>
      <c r="AH2060">
        <v>7</v>
      </c>
      <c r="AI2060">
        <v>1</v>
      </c>
    </row>
    <row r="2061" spans="1:35" x14ac:dyDescent="0.2">
      <c r="A2061" s="102">
        <v>3339</v>
      </c>
      <c r="B2061">
        <v>2175</v>
      </c>
      <c r="C2061" t="s">
        <v>1152</v>
      </c>
      <c r="D2061" t="s">
        <v>993</v>
      </c>
      <c r="E2061">
        <v>2575</v>
      </c>
      <c r="F2061">
        <v>2566</v>
      </c>
      <c r="G2061">
        <v>400</v>
      </c>
      <c r="H2061" t="s">
        <v>981</v>
      </c>
      <c r="I2061">
        <v>6113</v>
      </c>
      <c r="J2061" t="s">
        <v>1231</v>
      </c>
      <c r="K2061" t="s">
        <v>992</v>
      </c>
      <c r="L2061">
        <v>965</v>
      </c>
      <c r="M2061">
        <v>959</v>
      </c>
      <c r="N2061">
        <v>1100</v>
      </c>
      <c r="O2061" t="s">
        <v>984</v>
      </c>
      <c r="P2061">
        <v>0.68654541919255896</v>
      </c>
      <c r="Q2061">
        <v>0.88700958509362804</v>
      </c>
      <c r="R2061">
        <v>0.320131380253528</v>
      </c>
      <c r="S2061" s="15">
        <v>2.99093785323498E-2</v>
      </c>
      <c r="T2061">
        <v>2.1454975947744801</v>
      </c>
      <c r="U2061">
        <v>2.1454975947744801</v>
      </c>
      <c r="V2061">
        <v>1.95391978258896</v>
      </c>
      <c r="W2061">
        <v>13.99</v>
      </c>
      <c r="X2061">
        <v>2.78</v>
      </c>
      <c r="Y2061">
        <v>125767</v>
      </c>
      <c r="Z2061">
        <v>7860</v>
      </c>
      <c r="AA2061">
        <v>0.36</v>
      </c>
      <c r="AB2061">
        <v>16</v>
      </c>
      <c r="AC2061">
        <v>9</v>
      </c>
      <c r="AD2061">
        <v>7</v>
      </c>
      <c r="AE2061">
        <v>56.25</v>
      </c>
      <c r="AF2061">
        <v>10</v>
      </c>
      <c r="AG2061">
        <v>7</v>
      </c>
      <c r="AH2061">
        <v>6</v>
      </c>
      <c r="AI2061">
        <v>3</v>
      </c>
    </row>
    <row r="2062" spans="1:35" x14ac:dyDescent="0.2">
      <c r="A2062" s="102">
        <v>2374</v>
      </c>
      <c r="B2062">
        <v>8802</v>
      </c>
      <c r="C2062" t="s">
        <v>1652</v>
      </c>
      <c r="D2062" t="s">
        <v>1000</v>
      </c>
      <c r="E2062">
        <v>1553</v>
      </c>
      <c r="F2062">
        <v>1574.5</v>
      </c>
      <c r="G2062">
        <v>600</v>
      </c>
      <c r="H2062" t="s">
        <v>984</v>
      </c>
      <c r="I2062">
        <v>9303</v>
      </c>
      <c r="J2062" t="s">
        <v>1279</v>
      </c>
      <c r="K2062" t="s">
        <v>1297</v>
      </c>
      <c r="L2062">
        <v>1269</v>
      </c>
      <c r="M2062">
        <v>1264</v>
      </c>
      <c r="N2062">
        <v>700</v>
      </c>
      <c r="O2062" t="s">
        <v>981</v>
      </c>
      <c r="P2062">
        <v>0.91588052718525303</v>
      </c>
      <c r="Q2062">
        <v>0.91122937529137904</v>
      </c>
      <c r="R2062">
        <v>7.3886711144764503E-3</v>
      </c>
      <c r="S2062">
        <v>1.4180195528021901E-3</v>
      </c>
      <c r="T2062">
        <v>-2.7531932824725498</v>
      </c>
      <c r="U2062">
        <v>2.7531932824725498</v>
      </c>
      <c r="V2062">
        <v>2.5048443826839701</v>
      </c>
      <c r="W2062">
        <v>-14.24</v>
      </c>
      <c r="X2062">
        <v>6.34</v>
      </c>
      <c r="Y2062">
        <v>125641</v>
      </c>
      <c r="Z2062">
        <v>6980</v>
      </c>
      <c r="AA2062">
        <v>0.34</v>
      </c>
      <c r="AB2062">
        <v>18</v>
      </c>
      <c r="AC2062">
        <v>10</v>
      </c>
      <c r="AD2062">
        <v>8</v>
      </c>
      <c r="AE2062">
        <v>55.56</v>
      </c>
      <c r="AF2062">
        <v>11</v>
      </c>
      <c r="AG2062">
        <v>7</v>
      </c>
      <c r="AH2062">
        <v>4</v>
      </c>
      <c r="AI2062">
        <v>7</v>
      </c>
    </row>
    <row r="2063" spans="1:35" x14ac:dyDescent="0.2">
      <c r="A2063" s="102">
        <v>2233</v>
      </c>
      <c r="B2063">
        <v>1417</v>
      </c>
      <c r="C2063" t="s">
        <v>1641</v>
      </c>
      <c r="D2063" t="s">
        <v>990</v>
      </c>
      <c r="E2063">
        <v>1485</v>
      </c>
      <c r="F2063">
        <v>1486</v>
      </c>
      <c r="G2063">
        <v>600</v>
      </c>
      <c r="H2063" t="s">
        <v>981</v>
      </c>
      <c r="I2063">
        <v>4471</v>
      </c>
      <c r="J2063" t="s">
        <v>1320</v>
      </c>
      <c r="K2063" t="s">
        <v>1003</v>
      </c>
      <c r="L2063">
        <v>4470</v>
      </c>
      <c r="M2063">
        <v>4520</v>
      </c>
      <c r="N2063">
        <v>200</v>
      </c>
      <c r="O2063" t="s">
        <v>984</v>
      </c>
      <c r="P2063">
        <v>0.92296981178494197</v>
      </c>
      <c r="Q2063">
        <v>0.91462828531423201</v>
      </c>
      <c r="R2063">
        <v>4.9050991571384803E-2</v>
      </c>
      <c r="S2063" s="15">
        <v>9.9994441508670304E-2</v>
      </c>
      <c r="T2063">
        <v>0.20055382972324301</v>
      </c>
      <c r="U2063">
        <v>0.20055382972324301</v>
      </c>
      <c r="V2063">
        <v>0.44909550698989698</v>
      </c>
      <c r="W2063">
        <v>0.65</v>
      </c>
      <c r="X2063">
        <v>1.37</v>
      </c>
      <c r="Y2063">
        <v>125441</v>
      </c>
      <c r="Z2063">
        <v>9649</v>
      </c>
      <c r="AA2063">
        <v>0.53</v>
      </c>
      <c r="AB2063">
        <v>13</v>
      </c>
      <c r="AC2063">
        <v>8</v>
      </c>
      <c r="AD2063">
        <v>5</v>
      </c>
      <c r="AE2063">
        <v>61.54</v>
      </c>
      <c r="AF2063">
        <v>13</v>
      </c>
      <c r="AG2063">
        <v>4</v>
      </c>
      <c r="AH2063">
        <v>3</v>
      </c>
      <c r="AI2063">
        <v>6</v>
      </c>
    </row>
    <row r="2064" spans="1:35" x14ac:dyDescent="0.2">
      <c r="A2064" s="102">
        <v>685</v>
      </c>
      <c r="B2064">
        <v>1925</v>
      </c>
      <c r="C2064" t="s">
        <v>1638</v>
      </c>
      <c r="D2064" t="s">
        <v>990</v>
      </c>
      <c r="E2064">
        <v>2390.5</v>
      </c>
      <c r="F2064">
        <v>2416.5</v>
      </c>
      <c r="G2064">
        <v>300</v>
      </c>
      <c r="H2064" t="s">
        <v>984</v>
      </c>
      <c r="I2064">
        <v>2502</v>
      </c>
      <c r="J2064" t="s">
        <v>1636</v>
      </c>
      <c r="K2064" t="s">
        <v>1006</v>
      </c>
      <c r="L2064">
        <v>3700</v>
      </c>
      <c r="M2064">
        <v>3709</v>
      </c>
      <c r="N2064">
        <v>200</v>
      </c>
      <c r="O2064" t="s">
        <v>981</v>
      </c>
      <c r="P2064">
        <v>0.93721725516310095</v>
      </c>
      <c r="Q2064">
        <v>0.94907571084792997</v>
      </c>
      <c r="R2064" s="15">
        <v>8.5272870227906394E-6</v>
      </c>
      <c r="S2064">
        <v>2.9026407833688498E-4</v>
      </c>
      <c r="T2064">
        <v>-2.4200071028496</v>
      </c>
      <c r="U2064">
        <v>2.4200071028496</v>
      </c>
      <c r="V2064">
        <v>2.37775121006776</v>
      </c>
      <c r="W2064">
        <v>-11.14</v>
      </c>
      <c r="X2064">
        <v>2.27</v>
      </c>
      <c r="Y2064">
        <v>125307</v>
      </c>
      <c r="Z2064">
        <v>17901</v>
      </c>
      <c r="AA2064">
        <v>0.84</v>
      </c>
      <c r="AB2064">
        <v>7</v>
      </c>
      <c r="AC2064">
        <v>4</v>
      </c>
      <c r="AD2064">
        <v>3</v>
      </c>
      <c r="AE2064">
        <v>57.14</v>
      </c>
      <c r="AF2064">
        <v>10</v>
      </c>
      <c r="AG2064">
        <v>4</v>
      </c>
      <c r="AH2064">
        <v>1</v>
      </c>
      <c r="AI2064">
        <v>2</v>
      </c>
    </row>
    <row r="2065" spans="1:35" x14ac:dyDescent="0.2">
      <c r="A2065" s="102">
        <v>2779</v>
      </c>
      <c r="B2065">
        <v>4183</v>
      </c>
      <c r="C2065" t="s">
        <v>1122</v>
      </c>
      <c r="D2065" t="s">
        <v>1003</v>
      </c>
      <c r="E2065">
        <v>1879</v>
      </c>
      <c r="F2065">
        <v>1889</v>
      </c>
      <c r="G2065">
        <v>600</v>
      </c>
      <c r="H2065" t="s">
        <v>984</v>
      </c>
      <c r="I2065">
        <v>7751</v>
      </c>
      <c r="J2065" t="s">
        <v>1305</v>
      </c>
      <c r="K2065" t="s">
        <v>986</v>
      </c>
      <c r="L2065">
        <v>2154</v>
      </c>
      <c r="M2065">
        <v>2145</v>
      </c>
      <c r="N2065">
        <v>500</v>
      </c>
      <c r="O2065" t="s">
        <v>981</v>
      </c>
      <c r="P2065">
        <v>0.88133611224059505</v>
      </c>
      <c r="Q2065">
        <v>0.90129649407892398</v>
      </c>
      <c r="R2065">
        <v>0.28488642266319297</v>
      </c>
      <c r="S2065">
        <v>6.9976468693767502E-2</v>
      </c>
      <c r="T2065">
        <v>-0.12874812430472701</v>
      </c>
      <c r="U2065">
        <v>0.12874812430472701</v>
      </c>
      <c r="V2065">
        <v>0.186340517843267</v>
      </c>
      <c r="W2065">
        <v>-0.61</v>
      </c>
      <c r="X2065">
        <v>5.68</v>
      </c>
      <c r="Y2065">
        <v>125216</v>
      </c>
      <c r="Z2065">
        <v>25043</v>
      </c>
      <c r="AA2065">
        <v>1.22</v>
      </c>
      <c r="AB2065">
        <v>5</v>
      </c>
      <c r="AC2065">
        <v>4</v>
      </c>
      <c r="AD2065">
        <v>1</v>
      </c>
      <c r="AE2065">
        <v>80</v>
      </c>
      <c r="AF2065">
        <v>14</v>
      </c>
      <c r="AG2065">
        <v>3</v>
      </c>
      <c r="AH2065">
        <v>1</v>
      </c>
      <c r="AI2065">
        <v>1</v>
      </c>
    </row>
    <row r="2066" spans="1:35" x14ac:dyDescent="0.2">
      <c r="A2066" s="102">
        <v>2214</v>
      </c>
      <c r="B2066">
        <v>3197</v>
      </c>
      <c r="C2066" t="s">
        <v>531</v>
      </c>
      <c r="D2066" t="s">
        <v>1004</v>
      </c>
      <c r="E2066">
        <v>1673</v>
      </c>
      <c r="F2066">
        <v>1681</v>
      </c>
      <c r="G2066">
        <v>600</v>
      </c>
      <c r="H2066" t="s">
        <v>981</v>
      </c>
      <c r="I2066">
        <v>6371</v>
      </c>
      <c r="J2066" t="s">
        <v>1094</v>
      </c>
      <c r="K2066" t="s">
        <v>992</v>
      </c>
      <c r="L2066">
        <v>2515</v>
      </c>
      <c r="M2066">
        <v>2499</v>
      </c>
      <c r="N2066">
        <v>400</v>
      </c>
      <c r="O2066" t="s">
        <v>984</v>
      </c>
      <c r="P2066">
        <v>0.59986378257530104</v>
      </c>
      <c r="Q2066">
        <v>0.91505647030328496</v>
      </c>
      <c r="R2066">
        <v>0.126312260832771</v>
      </c>
      <c r="S2066">
        <v>4.0652227255741401E-3</v>
      </c>
      <c r="T2066">
        <v>0.71333601002185898</v>
      </c>
      <c r="U2066">
        <v>0.71333601002185898</v>
      </c>
      <c r="V2066">
        <v>0.47713728649696602</v>
      </c>
      <c r="W2066">
        <v>5.84</v>
      </c>
      <c r="X2066">
        <v>0.9</v>
      </c>
      <c r="Y2066">
        <v>125180</v>
      </c>
      <c r="Z2066">
        <v>6954</v>
      </c>
      <c r="AA2066">
        <v>0.44</v>
      </c>
      <c r="AB2066">
        <v>18</v>
      </c>
      <c r="AC2066">
        <v>10</v>
      </c>
      <c r="AD2066">
        <v>8</v>
      </c>
      <c r="AE2066">
        <v>55.56</v>
      </c>
      <c r="AF2066">
        <v>10</v>
      </c>
      <c r="AG2066">
        <v>7</v>
      </c>
      <c r="AH2066">
        <v>6</v>
      </c>
      <c r="AI2066">
        <v>5</v>
      </c>
    </row>
    <row r="2067" spans="1:35" x14ac:dyDescent="0.2">
      <c r="A2067" s="102">
        <v>523</v>
      </c>
      <c r="B2067">
        <v>6136</v>
      </c>
      <c r="C2067" t="s">
        <v>1558</v>
      </c>
      <c r="D2067" t="s">
        <v>992</v>
      </c>
      <c r="E2067">
        <v>1429</v>
      </c>
      <c r="F2067">
        <v>1415</v>
      </c>
      <c r="G2067">
        <v>700</v>
      </c>
      <c r="H2067" t="s">
        <v>984</v>
      </c>
      <c r="I2067">
        <v>7202</v>
      </c>
      <c r="J2067" t="s">
        <v>637</v>
      </c>
      <c r="K2067" t="s">
        <v>996</v>
      </c>
      <c r="L2067">
        <v>876.6</v>
      </c>
      <c r="M2067">
        <v>873.2</v>
      </c>
      <c r="N2067">
        <v>1100</v>
      </c>
      <c r="O2067" t="s">
        <v>981</v>
      </c>
      <c r="P2067">
        <v>0.90864774657636205</v>
      </c>
      <c r="Q2067">
        <v>0.95344520518081999</v>
      </c>
      <c r="R2067">
        <v>0.24943257554777201</v>
      </c>
      <c r="S2067">
        <v>7.64188061264027E-2</v>
      </c>
      <c r="T2067">
        <v>-0.94153511334365303</v>
      </c>
      <c r="U2067">
        <v>0.94153511334365303</v>
      </c>
      <c r="V2067">
        <v>0.66806793692424304</v>
      </c>
      <c r="W2067">
        <v>-7.76</v>
      </c>
      <c r="X2067">
        <v>3.03</v>
      </c>
      <c r="Y2067">
        <v>125140</v>
      </c>
      <c r="Z2067">
        <v>6586</v>
      </c>
      <c r="AA2067">
        <v>0.3</v>
      </c>
      <c r="AB2067">
        <v>19</v>
      </c>
      <c r="AC2067">
        <v>11</v>
      </c>
      <c r="AD2067">
        <v>8</v>
      </c>
      <c r="AE2067">
        <v>57.89</v>
      </c>
      <c r="AF2067">
        <v>13</v>
      </c>
      <c r="AG2067">
        <v>7</v>
      </c>
      <c r="AH2067">
        <v>6</v>
      </c>
      <c r="AI2067">
        <v>6</v>
      </c>
    </row>
    <row r="2068" spans="1:35" x14ac:dyDescent="0.2">
      <c r="A2068" s="102">
        <v>944</v>
      </c>
      <c r="B2068">
        <v>1928</v>
      </c>
      <c r="C2068" t="s">
        <v>216</v>
      </c>
      <c r="D2068" t="s">
        <v>990</v>
      </c>
      <c r="E2068">
        <v>1795</v>
      </c>
      <c r="F2068">
        <v>1830</v>
      </c>
      <c r="G2068">
        <v>300</v>
      </c>
      <c r="H2068" t="s">
        <v>981</v>
      </c>
      <c r="I2068">
        <v>7203</v>
      </c>
      <c r="J2068" t="s">
        <v>1497</v>
      </c>
      <c r="K2068" t="s">
        <v>996</v>
      </c>
      <c r="L2068">
        <v>6280</v>
      </c>
      <c r="M2068">
        <v>6257</v>
      </c>
      <c r="N2068">
        <v>100</v>
      </c>
      <c r="O2068" t="s">
        <v>984</v>
      </c>
      <c r="P2068">
        <v>0.90162554198270894</v>
      </c>
      <c r="Q2068">
        <v>0.94207654665013796</v>
      </c>
      <c r="R2068">
        <v>0.491736746052791</v>
      </c>
      <c r="S2068">
        <v>4.7409249505996003E-2</v>
      </c>
      <c r="T2068">
        <v>0.30487784363992798</v>
      </c>
      <c r="U2068">
        <v>0.30487784363992798</v>
      </c>
      <c r="V2068">
        <v>6.8007841311554504E-2</v>
      </c>
      <c r="W2068">
        <v>1.87</v>
      </c>
      <c r="X2068">
        <v>12.26</v>
      </c>
      <c r="Y2068">
        <v>124720</v>
      </c>
      <c r="Z2068">
        <v>12472</v>
      </c>
      <c r="AA2068">
        <v>0.89</v>
      </c>
      <c r="AB2068">
        <v>10</v>
      </c>
      <c r="AC2068">
        <v>7</v>
      </c>
      <c r="AD2068">
        <v>3</v>
      </c>
      <c r="AE2068">
        <v>70</v>
      </c>
      <c r="AF2068">
        <v>13</v>
      </c>
      <c r="AG2068">
        <v>5</v>
      </c>
      <c r="AH2068">
        <v>2</v>
      </c>
      <c r="AI2068">
        <v>3</v>
      </c>
    </row>
    <row r="2069" spans="1:35" x14ac:dyDescent="0.2">
      <c r="A2069" s="102">
        <v>3251</v>
      </c>
      <c r="B2069">
        <v>4543</v>
      </c>
      <c r="C2069" t="s">
        <v>569</v>
      </c>
      <c r="D2069" t="s">
        <v>989</v>
      </c>
      <c r="E2069">
        <v>3638</v>
      </c>
      <c r="F2069">
        <v>3742</v>
      </c>
      <c r="G2069">
        <v>200</v>
      </c>
      <c r="H2069" t="s">
        <v>981</v>
      </c>
      <c r="I2069">
        <v>6134</v>
      </c>
      <c r="J2069" t="s">
        <v>1151</v>
      </c>
      <c r="K2069" t="s">
        <v>992</v>
      </c>
      <c r="L2069">
        <v>1808</v>
      </c>
      <c r="M2069">
        <v>1743</v>
      </c>
      <c r="N2069">
        <v>400</v>
      </c>
      <c r="O2069" t="s">
        <v>984</v>
      </c>
      <c r="P2069">
        <v>0.57843945456965595</v>
      </c>
      <c r="Q2069">
        <v>0.88968812705881195</v>
      </c>
      <c r="R2069">
        <v>0.44418433625134701</v>
      </c>
      <c r="S2069">
        <v>6.6797104252850903E-2</v>
      </c>
      <c r="T2069">
        <v>0.24995138208545101</v>
      </c>
      <c r="U2069">
        <v>0.24995138208545101</v>
      </c>
      <c r="V2069">
        <v>0.61337213980790695</v>
      </c>
      <c r="W2069">
        <v>1.36</v>
      </c>
      <c r="X2069">
        <v>6.84</v>
      </c>
      <c r="Y2069">
        <v>124618</v>
      </c>
      <c r="Z2069">
        <v>7330</v>
      </c>
      <c r="AA2069">
        <v>0.42</v>
      </c>
      <c r="AB2069">
        <v>17</v>
      </c>
      <c r="AC2069">
        <v>9</v>
      </c>
      <c r="AD2069">
        <v>8</v>
      </c>
      <c r="AE2069">
        <v>52.94</v>
      </c>
      <c r="AF2069">
        <v>13</v>
      </c>
      <c r="AG2069">
        <v>6</v>
      </c>
      <c r="AH2069">
        <v>4</v>
      </c>
      <c r="AI2069">
        <v>7</v>
      </c>
    </row>
    <row r="2070" spans="1:35" x14ac:dyDescent="0.2">
      <c r="A2070" s="102">
        <v>431</v>
      </c>
      <c r="B2070">
        <v>5232</v>
      </c>
      <c r="C2070" t="s">
        <v>1606</v>
      </c>
      <c r="D2070" t="s">
        <v>980</v>
      </c>
      <c r="E2070">
        <v>3620</v>
      </c>
      <c r="F2070">
        <v>3640</v>
      </c>
      <c r="G2070">
        <v>300</v>
      </c>
      <c r="H2070" t="s">
        <v>981</v>
      </c>
      <c r="I2070">
        <v>5929</v>
      </c>
      <c r="J2070" t="s">
        <v>1324</v>
      </c>
      <c r="K2070" t="s">
        <v>1126</v>
      </c>
      <c r="L2070">
        <v>890</v>
      </c>
      <c r="M2070">
        <v>883</v>
      </c>
      <c r="N2070">
        <v>1200</v>
      </c>
      <c r="O2070" t="s">
        <v>984</v>
      </c>
      <c r="P2070">
        <v>0.83638093120915002</v>
      </c>
      <c r="Q2070">
        <v>0.95599115101251098</v>
      </c>
      <c r="R2070">
        <v>0.12661390004105499</v>
      </c>
      <c r="S2070">
        <v>4.5330054567709003E-3</v>
      </c>
      <c r="T2070">
        <v>0.31044754609876901</v>
      </c>
      <c r="U2070">
        <v>0.31044754609876901</v>
      </c>
      <c r="V2070">
        <v>0.18421178265744101</v>
      </c>
      <c r="W2070">
        <v>2.2200000000000002</v>
      </c>
      <c r="X2070">
        <v>2.97</v>
      </c>
      <c r="Y2070">
        <v>124457</v>
      </c>
      <c r="Z2070">
        <v>6550</v>
      </c>
      <c r="AA2070">
        <v>0.37</v>
      </c>
      <c r="AB2070">
        <v>19</v>
      </c>
      <c r="AC2070">
        <v>12</v>
      </c>
      <c r="AD2070">
        <v>7</v>
      </c>
      <c r="AE2070">
        <v>63.16</v>
      </c>
      <c r="AF2070">
        <v>11</v>
      </c>
      <c r="AG2070">
        <v>7</v>
      </c>
      <c r="AH2070">
        <v>6</v>
      </c>
      <c r="AI2070">
        <v>6</v>
      </c>
    </row>
    <row r="2071" spans="1:35" x14ac:dyDescent="0.2">
      <c r="A2071" s="102">
        <v>3363</v>
      </c>
      <c r="B2071">
        <v>4530</v>
      </c>
      <c r="C2071" t="s">
        <v>816</v>
      </c>
      <c r="D2071" t="s">
        <v>1001</v>
      </c>
      <c r="E2071">
        <v>4915</v>
      </c>
      <c r="F2071">
        <v>4930</v>
      </c>
      <c r="G2071">
        <v>200</v>
      </c>
      <c r="H2071" t="s">
        <v>981</v>
      </c>
      <c r="I2071">
        <v>6976</v>
      </c>
      <c r="J2071" t="s">
        <v>633</v>
      </c>
      <c r="K2071" t="s">
        <v>986</v>
      </c>
      <c r="L2071">
        <v>2980</v>
      </c>
      <c r="M2071">
        <v>2893</v>
      </c>
      <c r="N2071">
        <v>300</v>
      </c>
      <c r="O2071" t="s">
        <v>984</v>
      </c>
      <c r="P2071">
        <v>0.70939020383736795</v>
      </c>
      <c r="Q2071">
        <v>0.88611265689208596</v>
      </c>
      <c r="R2071">
        <v>0.47581834982516802</v>
      </c>
      <c r="S2071">
        <v>7.6910941996524401E-2</v>
      </c>
      <c r="T2071">
        <v>0.33795681579164299</v>
      </c>
      <c r="U2071">
        <v>0.33795681579164299</v>
      </c>
      <c r="V2071">
        <v>0.87062015972395101</v>
      </c>
      <c r="W2071">
        <v>1.85</v>
      </c>
      <c r="X2071">
        <v>11.98</v>
      </c>
      <c r="Y2071">
        <v>124345</v>
      </c>
      <c r="Z2071">
        <v>12434</v>
      </c>
      <c r="AA2071">
        <v>0.62</v>
      </c>
      <c r="AB2071">
        <v>10</v>
      </c>
      <c r="AC2071">
        <v>6</v>
      </c>
      <c r="AD2071">
        <v>4</v>
      </c>
      <c r="AE2071">
        <v>60</v>
      </c>
      <c r="AF2071">
        <v>8</v>
      </c>
      <c r="AG2071">
        <v>6</v>
      </c>
      <c r="AH2071">
        <v>3</v>
      </c>
      <c r="AI2071">
        <v>1</v>
      </c>
    </row>
    <row r="2072" spans="1:35" x14ac:dyDescent="0.2">
      <c r="A2072" s="102">
        <v>2897</v>
      </c>
      <c r="B2072">
        <v>4634</v>
      </c>
      <c r="C2072" t="s">
        <v>62</v>
      </c>
      <c r="D2072" t="s">
        <v>1003</v>
      </c>
      <c r="E2072">
        <v>1920</v>
      </c>
      <c r="F2072">
        <v>1921</v>
      </c>
      <c r="G2072">
        <v>500</v>
      </c>
      <c r="H2072" t="s">
        <v>984</v>
      </c>
      <c r="I2072">
        <v>9142</v>
      </c>
      <c r="J2072" t="s">
        <v>741</v>
      </c>
      <c r="K2072" t="s">
        <v>1065</v>
      </c>
      <c r="L2072">
        <v>2927</v>
      </c>
      <c r="M2072">
        <v>2948</v>
      </c>
      <c r="N2072">
        <v>300</v>
      </c>
      <c r="O2072" t="s">
        <v>981</v>
      </c>
      <c r="P2072">
        <v>0.74246929617755997</v>
      </c>
      <c r="Q2072">
        <v>0.898199305902045</v>
      </c>
      <c r="R2072">
        <v>0.29573588867108502</v>
      </c>
      <c r="S2072">
        <v>3.5139077254857397E-2</v>
      </c>
      <c r="T2072">
        <v>-0.348256450391566</v>
      </c>
      <c r="U2072">
        <v>0.348256450391566</v>
      </c>
      <c r="V2072">
        <v>0.44374446811296497</v>
      </c>
      <c r="W2072">
        <v>-1.92</v>
      </c>
      <c r="X2072">
        <v>8.6</v>
      </c>
      <c r="Y2072">
        <v>124260</v>
      </c>
      <c r="Z2072">
        <v>7309</v>
      </c>
      <c r="AA2072">
        <v>0.36</v>
      </c>
      <c r="AB2072">
        <v>17</v>
      </c>
      <c r="AC2072">
        <v>8</v>
      </c>
      <c r="AD2072">
        <v>9</v>
      </c>
      <c r="AE2072">
        <v>47.06</v>
      </c>
      <c r="AF2072">
        <v>10</v>
      </c>
      <c r="AG2072">
        <v>7</v>
      </c>
      <c r="AH2072">
        <v>4</v>
      </c>
      <c r="AI2072">
        <v>6</v>
      </c>
    </row>
    <row r="2073" spans="1:35" x14ac:dyDescent="0.2">
      <c r="A2073" s="102">
        <v>4348</v>
      </c>
      <c r="B2073">
        <v>8802</v>
      </c>
      <c r="C2073" t="s">
        <v>1652</v>
      </c>
      <c r="D2073" t="s">
        <v>1000</v>
      </c>
      <c r="E2073">
        <v>1553</v>
      </c>
      <c r="F2073">
        <v>1574.5</v>
      </c>
      <c r="G2073">
        <v>700</v>
      </c>
      <c r="H2073" t="s">
        <v>984</v>
      </c>
      <c r="I2073">
        <v>9086</v>
      </c>
      <c r="J2073" t="s">
        <v>1656</v>
      </c>
      <c r="K2073" t="s">
        <v>1065</v>
      </c>
      <c r="L2073">
        <v>2626</v>
      </c>
      <c r="M2073">
        <v>2612</v>
      </c>
      <c r="N2073">
        <v>400</v>
      </c>
      <c r="O2073" t="s">
        <v>981</v>
      </c>
      <c r="P2073">
        <v>0.90816023107625898</v>
      </c>
      <c r="Q2073">
        <v>0.85183179330702496</v>
      </c>
      <c r="R2073">
        <v>0.303245913280973</v>
      </c>
      <c r="S2073">
        <v>6.10103016335155E-2</v>
      </c>
      <c r="T2073">
        <v>-2.5888013031047201</v>
      </c>
      <c r="U2073">
        <v>2.5888013031047201</v>
      </c>
      <c r="V2073">
        <v>2.3183368623880698</v>
      </c>
      <c r="W2073">
        <v>-11.68</v>
      </c>
      <c r="X2073">
        <v>5.49</v>
      </c>
      <c r="Y2073">
        <v>124248</v>
      </c>
      <c r="Z2073">
        <v>15531</v>
      </c>
      <c r="AA2073">
        <v>0.94</v>
      </c>
      <c r="AB2073">
        <v>8</v>
      </c>
      <c r="AC2073">
        <v>5</v>
      </c>
      <c r="AD2073">
        <v>3</v>
      </c>
      <c r="AE2073">
        <v>62.5</v>
      </c>
      <c r="AF2073">
        <v>13</v>
      </c>
      <c r="AG2073">
        <v>3</v>
      </c>
      <c r="AH2073">
        <v>2</v>
      </c>
      <c r="AI2073">
        <v>3</v>
      </c>
    </row>
    <row r="2074" spans="1:35" x14ac:dyDescent="0.2">
      <c r="A2074" s="102">
        <v>4147</v>
      </c>
      <c r="B2074">
        <v>4307</v>
      </c>
      <c r="C2074" t="s">
        <v>1229</v>
      </c>
      <c r="D2074" t="s">
        <v>983</v>
      </c>
      <c r="E2074">
        <v>2568</v>
      </c>
      <c r="F2074">
        <v>2607</v>
      </c>
      <c r="G2074">
        <v>400</v>
      </c>
      <c r="H2074" t="s">
        <v>981</v>
      </c>
      <c r="I2074">
        <v>9783</v>
      </c>
      <c r="J2074" t="s">
        <v>1495</v>
      </c>
      <c r="K2074" t="s">
        <v>993</v>
      </c>
      <c r="L2074">
        <v>3085</v>
      </c>
      <c r="M2074">
        <v>3045</v>
      </c>
      <c r="N2074">
        <v>300</v>
      </c>
      <c r="O2074" t="s">
        <v>984</v>
      </c>
      <c r="P2074">
        <v>0.87414102899319102</v>
      </c>
      <c r="Q2074">
        <v>0.86000912665374396</v>
      </c>
      <c r="R2074">
        <v>0.115204928596238</v>
      </c>
      <c r="S2074">
        <v>5.4290065983406702E-2</v>
      </c>
      <c r="T2074">
        <v>8.0481065526987597E-2</v>
      </c>
      <c r="U2074">
        <v>8.0481065526987597E-2</v>
      </c>
      <c r="V2074">
        <v>0.38803727828936502</v>
      </c>
      <c r="W2074">
        <v>0.38</v>
      </c>
      <c r="X2074">
        <v>14.15</v>
      </c>
      <c r="Y2074">
        <v>124236</v>
      </c>
      <c r="Z2074">
        <v>6902</v>
      </c>
      <c r="AA2074">
        <v>0.51</v>
      </c>
      <c r="AB2074">
        <v>18</v>
      </c>
      <c r="AC2074">
        <v>9</v>
      </c>
      <c r="AD2074">
        <v>9</v>
      </c>
      <c r="AE2074">
        <v>50</v>
      </c>
      <c r="AF2074">
        <v>11</v>
      </c>
      <c r="AG2074">
        <v>8</v>
      </c>
      <c r="AH2074">
        <v>4</v>
      </c>
      <c r="AI2074">
        <v>6</v>
      </c>
    </row>
    <row r="2075" spans="1:35" x14ac:dyDescent="0.2">
      <c r="A2075" s="102">
        <v>824</v>
      </c>
      <c r="B2075">
        <v>5471</v>
      </c>
      <c r="C2075" t="s">
        <v>1146</v>
      </c>
      <c r="D2075" t="s">
        <v>1022</v>
      </c>
      <c r="E2075">
        <v>3270</v>
      </c>
      <c r="F2075">
        <v>3160</v>
      </c>
      <c r="G2075">
        <v>300</v>
      </c>
      <c r="H2075" t="s">
        <v>984</v>
      </c>
      <c r="I2075">
        <v>9107</v>
      </c>
      <c r="J2075" t="s">
        <v>1164</v>
      </c>
      <c r="K2075" t="s">
        <v>1165</v>
      </c>
      <c r="L2075">
        <v>1017</v>
      </c>
      <c r="M2075">
        <v>1061</v>
      </c>
      <c r="N2075">
        <v>900</v>
      </c>
      <c r="O2075" t="s">
        <v>981</v>
      </c>
      <c r="P2075">
        <v>0.85235787105874095</v>
      </c>
      <c r="Q2075">
        <v>0.94532507140170496</v>
      </c>
      <c r="R2075">
        <v>0.166466665580492</v>
      </c>
      <c r="S2075">
        <v>8.5629406857780106E-3</v>
      </c>
      <c r="T2075">
        <v>-0.935409074680004</v>
      </c>
      <c r="U2075">
        <v>0.935409074680004</v>
      </c>
      <c r="V2075">
        <v>6.7530253025528703E-2</v>
      </c>
      <c r="W2075">
        <v>-14.05</v>
      </c>
      <c r="X2075">
        <v>0.73</v>
      </c>
      <c r="Y2075">
        <v>124214</v>
      </c>
      <c r="Z2075">
        <v>7763</v>
      </c>
      <c r="AA2075">
        <v>0.43</v>
      </c>
      <c r="AB2075">
        <v>16</v>
      </c>
      <c r="AC2075">
        <v>8</v>
      </c>
      <c r="AD2075">
        <v>8</v>
      </c>
      <c r="AE2075">
        <v>50</v>
      </c>
      <c r="AF2075">
        <v>9</v>
      </c>
      <c r="AG2075">
        <v>8</v>
      </c>
      <c r="AH2075">
        <v>7</v>
      </c>
      <c r="AI2075">
        <v>1</v>
      </c>
    </row>
    <row r="2076" spans="1:35" x14ac:dyDescent="0.2">
      <c r="A2076" s="102">
        <v>4267</v>
      </c>
      <c r="B2076">
        <v>5301</v>
      </c>
      <c r="C2076" t="s">
        <v>588</v>
      </c>
      <c r="D2076" t="s">
        <v>980</v>
      </c>
      <c r="E2076">
        <v>887</v>
      </c>
      <c r="F2076">
        <v>881</v>
      </c>
      <c r="G2076">
        <v>1100</v>
      </c>
      <c r="H2076" t="s">
        <v>981</v>
      </c>
      <c r="I2076">
        <v>6841</v>
      </c>
      <c r="J2076" t="s">
        <v>1275</v>
      </c>
      <c r="K2076" t="s">
        <v>986</v>
      </c>
      <c r="L2076">
        <v>1402</v>
      </c>
      <c r="M2076">
        <v>1426</v>
      </c>
      <c r="N2076">
        <v>700</v>
      </c>
      <c r="O2076" t="s">
        <v>984</v>
      </c>
      <c r="P2076">
        <v>0.79585199807763496</v>
      </c>
      <c r="Q2076">
        <v>0.85471660324820697</v>
      </c>
      <c r="R2076">
        <v>0.17107991364775799</v>
      </c>
      <c r="S2076">
        <v>4.84413818516383E-2</v>
      </c>
      <c r="T2076">
        <v>0.119742415839194</v>
      </c>
      <c r="U2076">
        <v>0.119742415839194</v>
      </c>
      <c r="V2076">
        <v>0.27939519630306903</v>
      </c>
      <c r="W2076">
        <v>1.54</v>
      </c>
      <c r="X2076">
        <v>2.92</v>
      </c>
      <c r="Y2076">
        <v>124208</v>
      </c>
      <c r="Z2076">
        <v>5175</v>
      </c>
      <c r="AA2076">
        <v>0.27</v>
      </c>
      <c r="AB2076">
        <v>24</v>
      </c>
      <c r="AC2076">
        <v>15</v>
      </c>
      <c r="AD2076">
        <v>9</v>
      </c>
      <c r="AE2076">
        <v>62.5</v>
      </c>
      <c r="AF2076">
        <v>9</v>
      </c>
      <c r="AG2076">
        <v>13</v>
      </c>
      <c r="AH2076">
        <v>8</v>
      </c>
      <c r="AI2076">
        <v>3</v>
      </c>
    </row>
    <row r="2077" spans="1:35" x14ac:dyDescent="0.2">
      <c r="A2077" s="102">
        <v>3898</v>
      </c>
      <c r="B2077">
        <v>3101</v>
      </c>
      <c r="C2077" t="s">
        <v>1205</v>
      </c>
      <c r="D2077" t="s">
        <v>1199</v>
      </c>
      <c r="E2077">
        <v>1455</v>
      </c>
      <c r="F2077">
        <v>1467</v>
      </c>
      <c r="G2077">
        <v>500</v>
      </c>
      <c r="H2077" t="s">
        <v>981</v>
      </c>
      <c r="I2077">
        <v>9706</v>
      </c>
      <c r="J2077" t="s">
        <v>1069</v>
      </c>
      <c r="K2077" t="s">
        <v>1000</v>
      </c>
      <c r="L2077">
        <v>4040</v>
      </c>
      <c r="M2077">
        <v>4005</v>
      </c>
      <c r="N2077">
        <v>200</v>
      </c>
      <c r="O2077" t="s">
        <v>984</v>
      </c>
      <c r="P2077">
        <v>0.568600108185081</v>
      </c>
      <c r="Q2077">
        <v>0.86937319056425799</v>
      </c>
      <c r="R2077">
        <v>0.177645296976115</v>
      </c>
      <c r="S2077">
        <v>1.0105882043935401E-2</v>
      </c>
      <c r="T2077">
        <v>2.8037537614632302</v>
      </c>
      <c r="U2077">
        <v>2.8037537614632302</v>
      </c>
      <c r="V2077">
        <v>3.0910108515679098</v>
      </c>
      <c r="W2077">
        <v>20.14</v>
      </c>
      <c r="X2077">
        <v>8.43</v>
      </c>
      <c r="Y2077">
        <v>124189</v>
      </c>
      <c r="Z2077">
        <v>6536</v>
      </c>
      <c r="AA2077">
        <v>0.43</v>
      </c>
      <c r="AB2077">
        <v>19</v>
      </c>
      <c r="AC2077">
        <v>9</v>
      </c>
      <c r="AD2077">
        <v>10</v>
      </c>
      <c r="AE2077">
        <v>47.37</v>
      </c>
      <c r="AF2077">
        <v>9</v>
      </c>
      <c r="AG2077">
        <v>8</v>
      </c>
      <c r="AH2077">
        <v>7</v>
      </c>
      <c r="AI2077">
        <v>4</v>
      </c>
    </row>
    <row r="2078" spans="1:35" x14ac:dyDescent="0.2">
      <c r="A2078" s="102">
        <v>652</v>
      </c>
      <c r="B2078">
        <v>6724</v>
      </c>
      <c r="C2078" t="s">
        <v>622</v>
      </c>
      <c r="D2078" t="s">
        <v>986</v>
      </c>
      <c r="E2078">
        <v>1100</v>
      </c>
      <c r="F2078">
        <v>1112</v>
      </c>
      <c r="G2078">
        <v>1000</v>
      </c>
      <c r="H2078" t="s">
        <v>984</v>
      </c>
      <c r="I2078">
        <v>7751</v>
      </c>
      <c r="J2078" t="s">
        <v>1305</v>
      </c>
      <c r="K2078" t="s">
        <v>986</v>
      </c>
      <c r="L2078">
        <v>2154</v>
      </c>
      <c r="M2078">
        <v>2145</v>
      </c>
      <c r="N2078">
        <v>500</v>
      </c>
      <c r="O2078" t="s">
        <v>981</v>
      </c>
      <c r="P2078">
        <v>0.940600577119036</v>
      </c>
      <c r="Q2078">
        <v>0.95008694082731004</v>
      </c>
      <c r="R2078" s="15">
        <v>0.416802639023931</v>
      </c>
      <c r="S2078">
        <v>1.4074876010174301E-2</v>
      </c>
      <c r="T2078">
        <v>-0.112008970076105</v>
      </c>
      <c r="U2078">
        <v>0.112008970076105</v>
      </c>
      <c r="V2078">
        <v>0.30376405169181298</v>
      </c>
      <c r="W2078">
        <v>-1.01</v>
      </c>
      <c r="X2078">
        <v>3.68</v>
      </c>
      <c r="Y2078">
        <v>124146</v>
      </c>
      <c r="Z2078">
        <v>8276</v>
      </c>
      <c r="AA2078">
        <v>0.43</v>
      </c>
      <c r="AB2078">
        <v>15</v>
      </c>
      <c r="AC2078">
        <v>9</v>
      </c>
      <c r="AD2078">
        <v>6</v>
      </c>
      <c r="AE2078">
        <v>60</v>
      </c>
      <c r="AF2078">
        <v>14</v>
      </c>
      <c r="AG2078">
        <v>3</v>
      </c>
      <c r="AH2078">
        <v>2</v>
      </c>
      <c r="AI2078">
        <v>10</v>
      </c>
    </row>
    <row r="2079" spans="1:35" x14ac:dyDescent="0.2">
      <c r="A2079" s="102">
        <v>2448</v>
      </c>
      <c r="B2079">
        <v>4666</v>
      </c>
      <c r="C2079" t="s">
        <v>1479</v>
      </c>
      <c r="D2079" t="s">
        <v>1000</v>
      </c>
      <c r="E2079">
        <v>1891</v>
      </c>
      <c r="F2079">
        <v>1911</v>
      </c>
      <c r="G2079">
        <v>500</v>
      </c>
      <c r="H2079" t="s">
        <v>981</v>
      </c>
      <c r="I2079">
        <v>8304</v>
      </c>
      <c r="J2079" t="s">
        <v>1235</v>
      </c>
      <c r="K2079" t="s">
        <v>1024</v>
      </c>
      <c r="L2079">
        <v>1760</v>
      </c>
      <c r="M2079">
        <v>1783</v>
      </c>
      <c r="N2079">
        <v>500</v>
      </c>
      <c r="O2079" t="s">
        <v>984</v>
      </c>
      <c r="P2079">
        <v>0.86651892914974304</v>
      </c>
      <c r="Q2079">
        <v>0.90932364016809597</v>
      </c>
      <c r="R2079">
        <v>0.25184667846886</v>
      </c>
      <c r="S2079">
        <v>4.1840690384299203E-2</v>
      </c>
      <c r="T2079">
        <v>2.68259579152364</v>
      </c>
      <c r="U2079">
        <v>2.68259579152364</v>
      </c>
      <c r="V2079">
        <v>2.7088744045464801</v>
      </c>
      <c r="W2079">
        <v>21.41</v>
      </c>
      <c r="X2079">
        <v>6.7</v>
      </c>
      <c r="Y2079">
        <v>124117</v>
      </c>
      <c r="Z2079">
        <v>11283</v>
      </c>
      <c r="AA2079">
        <v>0.55000000000000004</v>
      </c>
      <c r="AB2079">
        <v>11</v>
      </c>
      <c r="AC2079">
        <v>5</v>
      </c>
      <c r="AD2079">
        <v>6</v>
      </c>
      <c r="AE2079">
        <v>45.45</v>
      </c>
      <c r="AF2079">
        <v>10</v>
      </c>
      <c r="AG2079">
        <v>5</v>
      </c>
      <c r="AH2079">
        <v>2</v>
      </c>
      <c r="AI2079">
        <v>4</v>
      </c>
    </row>
    <row r="2080" spans="1:35" x14ac:dyDescent="0.2">
      <c r="A2080" s="102">
        <v>2506</v>
      </c>
      <c r="B2080">
        <v>1959</v>
      </c>
      <c r="C2080" t="s">
        <v>1625</v>
      </c>
      <c r="D2080" t="s">
        <v>990</v>
      </c>
      <c r="E2080">
        <v>2965</v>
      </c>
      <c r="F2080">
        <v>2941</v>
      </c>
      <c r="G2080">
        <v>300</v>
      </c>
      <c r="H2080" t="s">
        <v>981</v>
      </c>
      <c r="I2080">
        <v>9101</v>
      </c>
      <c r="J2080" t="s">
        <v>739</v>
      </c>
      <c r="K2080" t="s">
        <v>1165</v>
      </c>
      <c r="L2080">
        <v>1392</v>
      </c>
      <c r="M2080">
        <v>1404</v>
      </c>
      <c r="N2080">
        <v>600</v>
      </c>
      <c r="O2080" t="s">
        <v>984</v>
      </c>
      <c r="P2080">
        <v>0.73461812161306494</v>
      </c>
      <c r="Q2080">
        <v>0.90831504294293997</v>
      </c>
      <c r="R2080">
        <v>0.16449439897412299</v>
      </c>
      <c r="S2080">
        <v>7.4735001306908605E-2</v>
      </c>
      <c r="T2080">
        <v>0.75992850961299896</v>
      </c>
      <c r="U2080">
        <v>0.75992850961299896</v>
      </c>
      <c r="V2080">
        <v>0.78786398244828304</v>
      </c>
      <c r="W2080">
        <v>5.35</v>
      </c>
      <c r="X2080">
        <v>4.5199999999999996</v>
      </c>
      <c r="Y2080">
        <v>124033</v>
      </c>
      <c r="Z2080">
        <v>8860</v>
      </c>
      <c r="AA2080">
        <v>0.63</v>
      </c>
      <c r="AB2080">
        <v>14</v>
      </c>
      <c r="AC2080">
        <v>8</v>
      </c>
      <c r="AD2080">
        <v>6</v>
      </c>
      <c r="AE2080">
        <v>57.14</v>
      </c>
      <c r="AF2080">
        <v>12</v>
      </c>
      <c r="AG2080">
        <v>6</v>
      </c>
      <c r="AH2080">
        <v>5</v>
      </c>
      <c r="AI2080">
        <v>3</v>
      </c>
    </row>
    <row r="2081" spans="1:35" x14ac:dyDescent="0.2">
      <c r="A2081" s="102">
        <v>4094</v>
      </c>
      <c r="B2081">
        <v>3563</v>
      </c>
      <c r="C2081" t="s">
        <v>1129</v>
      </c>
      <c r="D2081" t="s">
        <v>1004</v>
      </c>
      <c r="E2081">
        <v>2025</v>
      </c>
      <c r="F2081">
        <v>1998</v>
      </c>
      <c r="G2081">
        <v>500</v>
      </c>
      <c r="H2081" t="s">
        <v>981</v>
      </c>
      <c r="I2081">
        <v>4182</v>
      </c>
      <c r="J2081" t="s">
        <v>44</v>
      </c>
      <c r="K2081" t="s">
        <v>1003</v>
      </c>
      <c r="L2081">
        <v>1438</v>
      </c>
      <c r="M2081">
        <v>1428</v>
      </c>
      <c r="N2081">
        <v>700</v>
      </c>
      <c r="O2081" t="s">
        <v>984</v>
      </c>
      <c r="P2081">
        <v>0.890496479379145</v>
      </c>
      <c r="Q2081">
        <v>0.86177656518272105</v>
      </c>
      <c r="R2081">
        <v>3.7859898278390699E-3</v>
      </c>
      <c r="S2081">
        <v>1.40869085245645E-2</v>
      </c>
      <c r="T2081">
        <v>1.0324608872854999</v>
      </c>
      <c r="U2081">
        <v>1.0324608872854999</v>
      </c>
      <c r="V2081">
        <v>0.81723444808442003</v>
      </c>
      <c r="W2081">
        <v>6.69</v>
      </c>
      <c r="X2081">
        <v>0.06</v>
      </c>
      <c r="Y2081">
        <v>123930</v>
      </c>
      <c r="Z2081">
        <v>3998</v>
      </c>
      <c r="AA2081">
        <v>0.15</v>
      </c>
      <c r="AB2081">
        <v>31</v>
      </c>
      <c r="AC2081">
        <v>15</v>
      </c>
      <c r="AD2081">
        <v>16</v>
      </c>
      <c r="AE2081">
        <v>48.39</v>
      </c>
      <c r="AF2081">
        <v>8</v>
      </c>
      <c r="AG2081">
        <v>15</v>
      </c>
      <c r="AH2081">
        <v>13</v>
      </c>
      <c r="AI2081">
        <v>3</v>
      </c>
    </row>
    <row r="2082" spans="1:35" x14ac:dyDescent="0.2">
      <c r="A2082" s="102">
        <v>1994</v>
      </c>
      <c r="B2082">
        <v>6971</v>
      </c>
      <c r="C2082" t="s">
        <v>632</v>
      </c>
      <c r="D2082" t="s">
        <v>986</v>
      </c>
      <c r="E2082">
        <v>5745</v>
      </c>
      <c r="F2082">
        <v>5656</v>
      </c>
      <c r="G2082">
        <v>100</v>
      </c>
      <c r="H2082" t="s">
        <v>981</v>
      </c>
      <c r="I2082">
        <v>8591</v>
      </c>
      <c r="J2082" t="s">
        <v>1101</v>
      </c>
      <c r="K2082" t="s">
        <v>987</v>
      </c>
      <c r="L2082">
        <v>1258.5</v>
      </c>
      <c r="M2082">
        <v>1245</v>
      </c>
      <c r="N2082">
        <v>500</v>
      </c>
      <c r="O2082" t="s">
        <v>984</v>
      </c>
      <c r="P2082">
        <v>0.90498177506408395</v>
      </c>
      <c r="Q2082">
        <v>0.92037028686464295</v>
      </c>
      <c r="R2082">
        <v>0.40676818483801003</v>
      </c>
      <c r="S2082">
        <v>5.5104160588470903E-2</v>
      </c>
      <c r="T2082">
        <v>0.42021756582583297</v>
      </c>
      <c r="U2082">
        <v>0.42021756582583297</v>
      </c>
      <c r="V2082">
        <v>0.54602952351879597</v>
      </c>
      <c r="W2082">
        <v>3.99</v>
      </c>
      <c r="X2082">
        <v>10.06</v>
      </c>
      <c r="Y2082">
        <v>123894</v>
      </c>
      <c r="Z2082">
        <v>7288</v>
      </c>
      <c r="AA2082">
        <v>0.42</v>
      </c>
      <c r="AB2082">
        <v>17</v>
      </c>
      <c r="AC2082">
        <v>8</v>
      </c>
      <c r="AD2082">
        <v>9</v>
      </c>
      <c r="AE2082">
        <v>47.06</v>
      </c>
      <c r="AF2082">
        <v>13</v>
      </c>
      <c r="AG2082">
        <v>6</v>
      </c>
      <c r="AH2082">
        <v>2</v>
      </c>
      <c r="AI2082">
        <v>9</v>
      </c>
    </row>
    <row r="2083" spans="1:35" x14ac:dyDescent="0.2">
      <c r="A2083" s="102">
        <v>2182</v>
      </c>
      <c r="B2083">
        <v>3105</v>
      </c>
      <c r="C2083" t="s">
        <v>46</v>
      </c>
      <c r="D2083" t="s">
        <v>986</v>
      </c>
      <c r="E2083">
        <v>708</v>
      </c>
      <c r="F2083">
        <v>725</v>
      </c>
      <c r="G2083">
        <v>1100</v>
      </c>
      <c r="H2083" t="s">
        <v>981</v>
      </c>
      <c r="I2083">
        <v>9706</v>
      </c>
      <c r="J2083" t="s">
        <v>1069</v>
      </c>
      <c r="K2083" t="s">
        <v>1000</v>
      </c>
      <c r="L2083">
        <v>4040</v>
      </c>
      <c r="M2083">
        <v>4005</v>
      </c>
      <c r="N2083">
        <v>200</v>
      </c>
      <c r="O2083" t="s">
        <v>984</v>
      </c>
      <c r="P2083">
        <v>0.83083205359394496</v>
      </c>
      <c r="Q2083">
        <v>0.91596067538085202</v>
      </c>
      <c r="R2083">
        <v>0.29973214317955099</v>
      </c>
      <c r="S2083">
        <v>2.3918568553653201E-2</v>
      </c>
      <c r="T2083">
        <v>9.9173136825834105E-2</v>
      </c>
      <c r="U2083">
        <v>9.9173136825834105E-2</v>
      </c>
      <c r="V2083">
        <v>0.30513736809754499</v>
      </c>
      <c r="W2083">
        <v>0.81</v>
      </c>
      <c r="X2083">
        <v>0.44</v>
      </c>
      <c r="Y2083">
        <v>123865</v>
      </c>
      <c r="Z2083">
        <v>5898</v>
      </c>
      <c r="AA2083">
        <v>0.5</v>
      </c>
      <c r="AB2083">
        <v>21</v>
      </c>
      <c r="AC2083">
        <v>10</v>
      </c>
      <c r="AD2083">
        <v>11</v>
      </c>
      <c r="AE2083">
        <v>47.62</v>
      </c>
      <c r="AF2083">
        <v>10</v>
      </c>
      <c r="AG2083">
        <v>9</v>
      </c>
      <c r="AH2083">
        <v>8</v>
      </c>
      <c r="AI2083">
        <v>4</v>
      </c>
    </row>
    <row r="2084" spans="1:35" x14ac:dyDescent="0.2">
      <c r="A2084" s="102">
        <v>3343</v>
      </c>
      <c r="B2084">
        <v>2327</v>
      </c>
      <c r="C2084" t="s">
        <v>1284</v>
      </c>
      <c r="D2084" t="s">
        <v>983</v>
      </c>
      <c r="E2084">
        <v>2748</v>
      </c>
      <c r="F2084">
        <v>2730</v>
      </c>
      <c r="G2084">
        <v>400</v>
      </c>
      <c r="H2084" t="s">
        <v>981</v>
      </c>
      <c r="I2084">
        <v>2501</v>
      </c>
      <c r="J2084" t="s">
        <v>501</v>
      </c>
      <c r="K2084" t="s">
        <v>1006</v>
      </c>
      <c r="L2084">
        <v>1962</v>
      </c>
      <c r="M2084">
        <v>2008</v>
      </c>
      <c r="N2084">
        <v>500</v>
      </c>
      <c r="O2084" t="s">
        <v>984</v>
      </c>
      <c r="P2084">
        <v>0.90524021811283295</v>
      </c>
      <c r="Q2084">
        <v>0.88686490151061104</v>
      </c>
      <c r="R2084">
        <v>8.9557690820424904E-2</v>
      </c>
      <c r="S2084">
        <v>8.7374974788087006E-2</v>
      </c>
      <c r="T2084">
        <v>0.35566691111260101</v>
      </c>
      <c r="U2084">
        <v>0.35566691111260101</v>
      </c>
      <c r="V2084">
        <v>0.90031782884284794</v>
      </c>
      <c r="W2084">
        <v>1.85</v>
      </c>
      <c r="X2084">
        <v>8.06</v>
      </c>
      <c r="Y2084">
        <v>123811</v>
      </c>
      <c r="Z2084">
        <v>11256</v>
      </c>
      <c r="AA2084">
        <v>0.56999999999999995</v>
      </c>
      <c r="AB2084">
        <v>11</v>
      </c>
      <c r="AC2084">
        <v>6</v>
      </c>
      <c r="AD2084">
        <v>5</v>
      </c>
      <c r="AE2084">
        <v>54.55</v>
      </c>
      <c r="AF2084">
        <v>14</v>
      </c>
      <c r="AG2084">
        <v>4</v>
      </c>
      <c r="AH2084">
        <v>3</v>
      </c>
      <c r="AI2084">
        <v>4</v>
      </c>
    </row>
    <row r="2085" spans="1:35" x14ac:dyDescent="0.2">
      <c r="A2085" s="102">
        <v>2110</v>
      </c>
      <c r="B2085">
        <v>1662</v>
      </c>
      <c r="C2085" t="s">
        <v>481</v>
      </c>
      <c r="D2085" t="s">
        <v>1139</v>
      </c>
      <c r="E2085">
        <v>2007</v>
      </c>
      <c r="F2085">
        <v>2085</v>
      </c>
      <c r="G2085">
        <v>500</v>
      </c>
      <c r="H2085" t="s">
        <v>981</v>
      </c>
      <c r="I2085">
        <v>3116</v>
      </c>
      <c r="J2085" t="s">
        <v>1116</v>
      </c>
      <c r="K2085" t="s">
        <v>996</v>
      </c>
      <c r="L2085">
        <v>1300</v>
      </c>
      <c r="M2085">
        <v>1307</v>
      </c>
      <c r="N2085">
        <v>800</v>
      </c>
      <c r="O2085" t="s">
        <v>984</v>
      </c>
      <c r="P2085">
        <v>0.90519162088909</v>
      </c>
      <c r="Q2085">
        <v>0.91763037814805204</v>
      </c>
      <c r="R2085">
        <v>0.18804265701119199</v>
      </c>
      <c r="S2085">
        <v>5.3064779849492899E-2</v>
      </c>
      <c r="T2085">
        <v>0.347647727755309</v>
      </c>
      <c r="U2085">
        <v>0.347647727755309</v>
      </c>
      <c r="V2085">
        <v>0.40638671839843898</v>
      </c>
      <c r="W2085">
        <v>2.9</v>
      </c>
      <c r="X2085">
        <v>0.3</v>
      </c>
      <c r="Y2085">
        <v>123796</v>
      </c>
      <c r="Z2085">
        <v>7737</v>
      </c>
      <c r="AA2085">
        <v>0.26</v>
      </c>
      <c r="AB2085">
        <v>16</v>
      </c>
      <c r="AC2085">
        <v>9</v>
      </c>
      <c r="AD2085">
        <v>7</v>
      </c>
      <c r="AE2085">
        <v>56.25</v>
      </c>
      <c r="AF2085">
        <v>8</v>
      </c>
      <c r="AG2085">
        <v>7</v>
      </c>
      <c r="AH2085">
        <v>6</v>
      </c>
      <c r="AI2085">
        <v>3</v>
      </c>
    </row>
    <row r="2086" spans="1:35" x14ac:dyDescent="0.2">
      <c r="A2086" s="102">
        <v>3344</v>
      </c>
      <c r="B2086">
        <v>1860</v>
      </c>
      <c r="C2086" t="s">
        <v>53</v>
      </c>
      <c r="D2086" t="s">
        <v>990</v>
      </c>
      <c r="E2086">
        <v>639</v>
      </c>
      <c r="F2086">
        <v>639</v>
      </c>
      <c r="G2086">
        <v>1600</v>
      </c>
      <c r="H2086" t="s">
        <v>981</v>
      </c>
      <c r="I2086">
        <v>6807</v>
      </c>
      <c r="J2086" t="s">
        <v>234</v>
      </c>
      <c r="K2086" t="s">
        <v>986</v>
      </c>
      <c r="L2086">
        <v>1368</v>
      </c>
      <c r="M2086">
        <v>1300</v>
      </c>
      <c r="N2086">
        <v>800</v>
      </c>
      <c r="O2086" t="s">
        <v>984</v>
      </c>
      <c r="P2086">
        <v>0.74035086988303</v>
      </c>
      <c r="Q2086">
        <v>0.88681313682292295</v>
      </c>
      <c r="R2086" s="15">
        <v>0.489408513702695</v>
      </c>
      <c r="S2086">
        <v>2.8541483921733099E-2</v>
      </c>
      <c r="T2086">
        <v>1.11416436454765</v>
      </c>
      <c r="U2086">
        <v>1.11416436454765</v>
      </c>
      <c r="V2086">
        <v>0.55558083836223104</v>
      </c>
      <c r="W2086">
        <v>13.09</v>
      </c>
      <c r="X2086">
        <v>1.69</v>
      </c>
      <c r="Y2086">
        <v>123540</v>
      </c>
      <c r="Z2086">
        <v>5148</v>
      </c>
      <c r="AA2086">
        <v>0.24</v>
      </c>
      <c r="AB2086">
        <v>24</v>
      </c>
      <c r="AC2086">
        <v>13</v>
      </c>
      <c r="AD2086">
        <v>11</v>
      </c>
      <c r="AE2086">
        <v>54.17</v>
      </c>
      <c r="AF2086">
        <v>9</v>
      </c>
      <c r="AG2086">
        <v>10</v>
      </c>
      <c r="AH2086">
        <v>9</v>
      </c>
      <c r="AI2086">
        <v>5</v>
      </c>
    </row>
    <row r="2087" spans="1:35" x14ac:dyDescent="0.2">
      <c r="A2087" s="102">
        <v>2475</v>
      </c>
      <c r="B2087">
        <v>6436</v>
      </c>
      <c r="C2087" t="s">
        <v>1283</v>
      </c>
      <c r="D2087" t="s">
        <v>992</v>
      </c>
      <c r="E2087">
        <v>2190</v>
      </c>
      <c r="F2087">
        <v>2167</v>
      </c>
      <c r="G2087">
        <v>500</v>
      </c>
      <c r="H2087" t="s">
        <v>984</v>
      </c>
      <c r="I2087">
        <v>9613</v>
      </c>
      <c r="J2087" t="s">
        <v>1296</v>
      </c>
      <c r="K2087" t="s">
        <v>983</v>
      </c>
      <c r="L2087">
        <v>1114</v>
      </c>
      <c r="M2087">
        <v>1119</v>
      </c>
      <c r="N2087">
        <v>1000</v>
      </c>
      <c r="O2087" t="s">
        <v>981</v>
      </c>
      <c r="P2087">
        <v>0.82997950858857406</v>
      </c>
      <c r="Q2087">
        <v>0.908876902177155</v>
      </c>
      <c r="R2087">
        <v>0.10909898718892901</v>
      </c>
      <c r="S2087">
        <v>6.5243951405569697E-2</v>
      </c>
      <c r="T2087">
        <v>-1.32492038861149</v>
      </c>
      <c r="U2087">
        <v>1.32492038861149</v>
      </c>
      <c r="V2087">
        <v>1.2265669324356601</v>
      </c>
      <c r="W2087">
        <v>-9.61</v>
      </c>
      <c r="X2087">
        <v>3.28</v>
      </c>
      <c r="Y2087">
        <v>123379</v>
      </c>
      <c r="Z2087">
        <v>7711</v>
      </c>
      <c r="AA2087">
        <v>0.35</v>
      </c>
      <c r="AB2087">
        <v>16</v>
      </c>
      <c r="AC2087">
        <v>10</v>
      </c>
      <c r="AD2087">
        <v>6</v>
      </c>
      <c r="AE2087">
        <v>62.5</v>
      </c>
      <c r="AF2087">
        <v>12</v>
      </c>
      <c r="AG2087">
        <v>5</v>
      </c>
      <c r="AH2087">
        <v>4</v>
      </c>
      <c r="AI2087">
        <v>7</v>
      </c>
    </row>
    <row r="2088" spans="1:35" x14ac:dyDescent="0.2">
      <c r="A2088" s="102">
        <v>3837</v>
      </c>
      <c r="B2088">
        <v>6448</v>
      </c>
      <c r="C2088" t="s">
        <v>377</v>
      </c>
      <c r="D2088" t="s">
        <v>986</v>
      </c>
      <c r="E2088">
        <v>1835</v>
      </c>
      <c r="F2088">
        <v>1805</v>
      </c>
      <c r="G2088">
        <v>600</v>
      </c>
      <c r="H2088" t="s">
        <v>984</v>
      </c>
      <c r="I2088">
        <v>9759</v>
      </c>
      <c r="J2088" t="s">
        <v>400</v>
      </c>
      <c r="K2088" t="s">
        <v>983</v>
      </c>
      <c r="L2088">
        <v>1600</v>
      </c>
      <c r="M2088">
        <v>1602</v>
      </c>
      <c r="N2088">
        <v>700</v>
      </c>
      <c r="O2088" t="s">
        <v>981</v>
      </c>
      <c r="P2088">
        <v>0.89798164682327797</v>
      </c>
      <c r="Q2088">
        <v>0.87166723590124096</v>
      </c>
      <c r="R2088">
        <v>0.46031466188965903</v>
      </c>
      <c r="S2088">
        <v>1.06348331347818E-2</v>
      </c>
      <c r="T2088">
        <v>-0.58075472161087205</v>
      </c>
      <c r="U2088">
        <v>0.58075472161087205</v>
      </c>
      <c r="V2088">
        <v>0.180046809129049</v>
      </c>
      <c r="W2088">
        <v>-3.07</v>
      </c>
      <c r="X2088">
        <v>3.55</v>
      </c>
      <c r="Y2088">
        <v>123361</v>
      </c>
      <c r="Z2088">
        <v>6853</v>
      </c>
      <c r="AA2088">
        <v>0.31</v>
      </c>
      <c r="AB2088">
        <v>18</v>
      </c>
      <c r="AC2088">
        <v>10</v>
      </c>
      <c r="AD2088">
        <v>8</v>
      </c>
      <c r="AE2088">
        <v>55.56</v>
      </c>
      <c r="AF2088">
        <v>13</v>
      </c>
      <c r="AG2088">
        <v>8</v>
      </c>
      <c r="AH2088">
        <v>5</v>
      </c>
      <c r="AI2088">
        <v>5</v>
      </c>
    </row>
    <row r="2089" spans="1:35" x14ac:dyDescent="0.2">
      <c r="A2089" s="102">
        <v>3367</v>
      </c>
      <c r="B2089">
        <v>5301</v>
      </c>
      <c r="C2089" t="s">
        <v>588</v>
      </c>
      <c r="D2089" t="s">
        <v>980</v>
      </c>
      <c r="E2089">
        <v>887</v>
      </c>
      <c r="F2089">
        <v>881</v>
      </c>
      <c r="G2089">
        <v>1200</v>
      </c>
      <c r="H2089" t="s">
        <v>981</v>
      </c>
      <c r="I2089">
        <v>6473</v>
      </c>
      <c r="J2089" t="s">
        <v>878</v>
      </c>
      <c r="K2089" t="s">
        <v>992</v>
      </c>
      <c r="L2089">
        <v>753</v>
      </c>
      <c r="M2089">
        <v>755</v>
      </c>
      <c r="N2089">
        <v>1400</v>
      </c>
      <c r="O2089" t="s">
        <v>984</v>
      </c>
      <c r="P2089">
        <v>0.71252079997147599</v>
      </c>
      <c r="Q2089">
        <v>0.88602449774868597</v>
      </c>
      <c r="R2089">
        <v>5.5110483220111001E-2</v>
      </c>
      <c r="S2089">
        <v>6.4883636277767304E-2</v>
      </c>
      <c r="T2089">
        <v>0.58236448433024501</v>
      </c>
      <c r="U2089">
        <v>0.58236448433024501</v>
      </c>
      <c r="V2089">
        <v>0.61928489030617395</v>
      </c>
      <c r="W2089">
        <v>8.52</v>
      </c>
      <c r="X2089">
        <v>0.02</v>
      </c>
      <c r="Y2089">
        <v>123328</v>
      </c>
      <c r="Z2089">
        <v>4405</v>
      </c>
      <c r="AA2089">
        <v>0.19</v>
      </c>
      <c r="AB2089">
        <v>28</v>
      </c>
      <c r="AC2089">
        <v>16</v>
      </c>
      <c r="AD2089">
        <v>12</v>
      </c>
      <c r="AE2089">
        <v>57.14</v>
      </c>
      <c r="AF2089">
        <v>7</v>
      </c>
      <c r="AG2089">
        <v>15</v>
      </c>
      <c r="AH2089">
        <v>12</v>
      </c>
      <c r="AI2089">
        <v>1</v>
      </c>
    </row>
    <row r="2090" spans="1:35" x14ac:dyDescent="0.2">
      <c r="A2090" s="102">
        <v>3754</v>
      </c>
      <c r="B2090">
        <v>4042</v>
      </c>
      <c r="C2090" t="s">
        <v>1208</v>
      </c>
      <c r="D2090" t="s">
        <v>1003</v>
      </c>
      <c r="E2090">
        <v>1394</v>
      </c>
      <c r="F2090">
        <v>1394</v>
      </c>
      <c r="G2090">
        <v>600</v>
      </c>
      <c r="H2090" t="s">
        <v>981</v>
      </c>
      <c r="I2090">
        <v>9715</v>
      </c>
      <c r="J2090" t="s">
        <v>1239</v>
      </c>
      <c r="K2090" t="s">
        <v>993</v>
      </c>
      <c r="L2090">
        <v>2170</v>
      </c>
      <c r="M2090">
        <v>2208</v>
      </c>
      <c r="N2090">
        <v>400</v>
      </c>
      <c r="O2090" t="s">
        <v>984</v>
      </c>
      <c r="P2090">
        <v>0.93442771908092903</v>
      </c>
      <c r="Q2090">
        <v>0.87443242343428695</v>
      </c>
      <c r="R2090">
        <v>2.4946047761100199E-2</v>
      </c>
      <c r="S2090">
        <v>2.7198107280848899E-2</v>
      </c>
      <c r="T2090">
        <v>0.119234980860526</v>
      </c>
      <c r="U2090">
        <v>0.119234980860526</v>
      </c>
      <c r="V2090">
        <v>0.41764676224021402</v>
      </c>
      <c r="W2090">
        <v>0.77</v>
      </c>
      <c r="X2090">
        <v>5.3</v>
      </c>
      <c r="Y2090">
        <v>123128</v>
      </c>
      <c r="Z2090">
        <v>7243</v>
      </c>
      <c r="AA2090">
        <v>0.47</v>
      </c>
      <c r="AB2090">
        <v>17</v>
      </c>
      <c r="AC2090">
        <v>10</v>
      </c>
      <c r="AD2090">
        <v>7</v>
      </c>
      <c r="AE2090">
        <v>58.82</v>
      </c>
      <c r="AF2090">
        <v>10</v>
      </c>
      <c r="AG2090">
        <v>9</v>
      </c>
      <c r="AH2090">
        <v>5</v>
      </c>
      <c r="AI2090">
        <v>3</v>
      </c>
    </row>
    <row r="2091" spans="1:35" x14ac:dyDescent="0.2">
      <c r="A2091" s="102">
        <v>2703</v>
      </c>
      <c r="B2091">
        <v>3197</v>
      </c>
      <c r="C2091" t="s">
        <v>531</v>
      </c>
      <c r="D2091" t="s">
        <v>1004</v>
      </c>
      <c r="E2091">
        <v>1673</v>
      </c>
      <c r="F2091">
        <v>1681</v>
      </c>
      <c r="G2091">
        <v>600</v>
      </c>
      <c r="H2091" t="s">
        <v>981</v>
      </c>
      <c r="I2091">
        <v>6674</v>
      </c>
      <c r="J2091" t="s">
        <v>229</v>
      </c>
      <c r="K2091" t="s">
        <v>986</v>
      </c>
      <c r="L2091">
        <v>1623</v>
      </c>
      <c r="M2091">
        <v>1626</v>
      </c>
      <c r="N2091">
        <v>600</v>
      </c>
      <c r="O2091" t="s">
        <v>984</v>
      </c>
      <c r="P2091">
        <v>0.55892861571517904</v>
      </c>
      <c r="Q2091">
        <v>0.90334464265373304</v>
      </c>
      <c r="R2091">
        <v>0.161460465339031</v>
      </c>
      <c r="S2091">
        <v>6.4854874008828502E-3</v>
      </c>
      <c r="T2091">
        <v>6.4316642623877401E-2</v>
      </c>
      <c r="U2091">
        <v>6.4316642623877401E-2</v>
      </c>
      <c r="V2091">
        <v>2.3603499524705199E-2</v>
      </c>
      <c r="W2091">
        <v>0.83</v>
      </c>
      <c r="X2091">
        <v>3.27</v>
      </c>
      <c r="Y2091">
        <v>123105</v>
      </c>
      <c r="Z2091">
        <v>6155</v>
      </c>
      <c r="AA2091">
        <v>0.24</v>
      </c>
      <c r="AB2091">
        <v>20</v>
      </c>
      <c r="AC2091">
        <v>11</v>
      </c>
      <c r="AD2091">
        <v>9</v>
      </c>
      <c r="AE2091">
        <v>55</v>
      </c>
      <c r="AF2091">
        <v>10</v>
      </c>
      <c r="AG2091">
        <v>9</v>
      </c>
      <c r="AH2091">
        <v>7</v>
      </c>
      <c r="AI2091">
        <v>4</v>
      </c>
    </row>
    <row r="2092" spans="1:35" x14ac:dyDescent="0.2">
      <c r="A2092" s="102">
        <v>4302</v>
      </c>
      <c r="B2092">
        <v>3197</v>
      </c>
      <c r="C2092" t="s">
        <v>531</v>
      </c>
      <c r="D2092" t="s">
        <v>1004</v>
      </c>
      <c r="E2092">
        <v>1673</v>
      </c>
      <c r="F2092">
        <v>1681</v>
      </c>
      <c r="G2092">
        <v>600</v>
      </c>
      <c r="H2092" t="s">
        <v>981</v>
      </c>
      <c r="I2092">
        <v>7752</v>
      </c>
      <c r="J2092" t="s">
        <v>657</v>
      </c>
      <c r="K2092" t="s">
        <v>986</v>
      </c>
      <c r="L2092">
        <v>722</v>
      </c>
      <c r="M2092">
        <v>731</v>
      </c>
      <c r="N2092">
        <v>1400</v>
      </c>
      <c r="O2092" t="s">
        <v>984</v>
      </c>
      <c r="P2092">
        <v>0.56420904537317296</v>
      </c>
      <c r="Q2092">
        <v>0.85336773183480497</v>
      </c>
      <c r="R2092">
        <v>0.215639737937627</v>
      </c>
      <c r="S2092">
        <v>7.5010064296306397E-2</v>
      </c>
      <c r="T2092">
        <v>1.17643296501864</v>
      </c>
      <c r="U2092">
        <v>1.17643296501864</v>
      </c>
      <c r="V2092">
        <v>1.2038545877847799</v>
      </c>
      <c r="W2092">
        <v>14.75</v>
      </c>
      <c r="X2092">
        <v>1.47</v>
      </c>
      <c r="Y2092">
        <v>123068</v>
      </c>
      <c r="Z2092">
        <v>5860</v>
      </c>
      <c r="AA2092">
        <v>0.34</v>
      </c>
      <c r="AB2092">
        <v>21</v>
      </c>
      <c r="AC2092">
        <v>12</v>
      </c>
      <c r="AD2092">
        <v>9</v>
      </c>
      <c r="AE2092">
        <v>57.14</v>
      </c>
      <c r="AF2092">
        <v>10</v>
      </c>
      <c r="AG2092">
        <v>10</v>
      </c>
      <c r="AH2092">
        <v>6</v>
      </c>
      <c r="AI2092">
        <v>5</v>
      </c>
    </row>
    <row r="2093" spans="1:35" x14ac:dyDescent="0.2">
      <c r="A2093" s="102">
        <v>2102</v>
      </c>
      <c r="B2093">
        <v>1803</v>
      </c>
      <c r="C2093" t="s">
        <v>991</v>
      </c>
      <c r="D2093" t="s">
        <v>990</v>
      </c>
      <c r="E2093">
        <v>855</v>
      </c>
      <c r="F2093">
        <v>855</v>
      </c>
      <c r="G2093">
        <v>1000</v>
      </c>
      <c r="H2093" t="s">
        <v>984</v>
      </c>
      <c r="I2093">
        <v>1941</v>
      </c>
      <c r="J2093" t="s">
        <v>1269</v>
      </c>
      <c r="K2093" t="s">
        <v>990</v>
      </c>
      <c r="L2093">
        <v>2206</v>
      </c>
      <c r="M2093">
        <v>2222</v>
      </c>
      <c r="N2093">
        <v>400</v>
      </c>
      <c r="O2093" t="s">
        <v>981</v>
      </c>
      <c r="P2093">
        <v>0.86919073888708398</v>
      </c>
      <c r="Q2093">
        <v>0.91779302601462098</v>
      </c>
      <c r="R2093">
        <v>6.3011296014551396E-2</v>
      </c>
      <c r="S2093" s="15">
        <v>9.2884921729606607E-2</v>
      </c>
      <c r="T2093">
        <v>-0.66929190015170403</v>
      </c>
      <c r="U2093">
        <v>0.66929190015170403</v>
      </c>
      <c r="V2093">
        <v>0.727544305432543</v>
      </c>
      <c r="W2093">
        <v>-5.52</v>
      </c>
      <c r="X2093">
        <v>3.8</v>
      </c>
      <c r="Y2093">
        <v>123059</v>
      </c>
      <c r="Z2093">
        <v>6837</v>
      </c>
      <c r="AA2093">
        <v>0.35</v>
      </c>
      <c r="AB2093">
        <v>18</v>
      </c>
      <c r="AC2093">
        <v>10</v>
      </c>
      <c r="AD2093">
        <v>8</v>
      </c>
      <c r="AE2093">
        <v>55.56</v>
      </c>
      <c r="AF2093">
        <v>12</v>
      </c>
      <c r="AG2093">
        <v>7</v>
      </c>
      <c r="AH2093">
        <v>2</v>
      </c>
      <c r="AI2093">
        <v>9</v>
      </c>
    </row>
    <row r="2094" spans="1:35" x14ac:dyDescent="0.2">
      <c r="A2094" s="102">
        <v>3436</v>
      </c>
      <c r="B2094">
        <v>6971</v>
      </c>
      <c r="C2094" t="s">
        <v>632</v>
      </c>
      <c r="D2094" t="s">
        <v>986</v>
      </c>
      <c r="E2094">
        <v>5745</v>
      </c>
      <c r="F2094">
        <v>5656</v>
      </c>
      <c r="G2094">
        <v>100</v>
      </c>
      <c r="H2094" t="s">
        <v>984</v>
      </c>
      <c r="I2094">
        <v>7186</v>
      </c>
      <c r="J2094" t="s">
        <v>461</v>
      </c>
      <c r="K2094" t="s">
        <v>1024</v>
      </c>
      <c r="L2094">
        <v>309</v>
      </c>
      <c r="M2094">
        <v>312</v>
      </c>
      <c r="N2094">
        <v>1800</v>
      </c>
      <c r="O2094" t="s">
        <v>981</v>
      </c>
      <c r="P2094">
        <v>0.83371481707372996</v>
      </c>
      <c r="Q2094">
        <v>0.88393292478150698</v>
      </c>
      <c r="R2094">
        <v>0.34066435304850001</v>
      </c>
      <c r="S2094">
        <v>8.5598122827530904E-2</v>
      </c>
      <c r="T2094">
        <v>-0.44629628695797102</v>
      </c>
      <c r="U2094">
        <v>0.44629628695797102</v>
      </c>
      <c r="V2094">
        <v>0.33287386390566598</v>
      </c>
      <c r="W2094">
        <v>-3.17</v>
      </c>
      <c r="X2094">
        <v>0.71</v>
      </c>
      <c r="Y2094">
        <v>123004</v>
      </c>
      <c r="Z2094">
        <v>5591</v>
      </c>
      <c r="AA2094">
        <v>0.51</v>
      </c>
      <c r="AB2094">
        <v>22</v>
      </c>
      <c r="AC2094">
        <v>13</v>
      </c>
      <c r="AD2094">
        <v>9</v>
      </c>
      <c r="AE2094">
        <v>59.09</v>
      </c>
      <c r="AF2094">
        <v>13</v>
      </c>
      <c r="AG2094">
        <v>9</v>
      </c>
      <c r="AH2094">
        <v>5</v>
      </c>
      <c r="AI2094">
        <v>8</v>
      </c>
    </row>
    <row r="2095" spans="1:35" x14ac:dyDescent="0.2">
      <c r="A2095" s="102">
        <v>415</v>
      </c>
      <c r="B2095">
        <v>2327</v>
      </c>
      <c r="C2095" t="s">
        <v>1284</v>
      </c>
      <c r="D2095" t="s">
        <v>983</v>
      </c>
      <c r="E2095">
        <v>2748</v>
      </c>
      <c r="F2095">
        <v>2730</v>
      </c>
      <c r="G2095">
        <v>400</v>
      </c>
      <c r="H2095" t="s">
        <v>981</v>
      </c>
      <c r="I2095">
        <v>6436</v>
      </c>
      <c r="J2095" t="s">
        <v>1283</v>
      </c>
      <c r="K2095" t="s">
        <v>992</v>
      </c>
      <c r="L2095">
        <v>2190</v>
      </c>
      <c r="M2095">
        <v>2167</v>
      </c>
      <c r="N2095">
        <v>500</v>
      </c>
      <c r="O2095" t="s">
        <v>984</v>
      </c>
      <c r="P2095">
        <v>0.88870988254369099</v>
      </c>
      <c r="Q2095">
        <v>0.95649263740714996</v>
      </c>
      <c r="R2095">
        <v>0.17324180190000399</v>
      </c>
      <c r="S2095">
        <v>2.1075037511728099E-4</v>
      </c>
      <c r="T2095">
        <v>2.10820153474282</v>
      </c>
      <c r="U2095">
        <v>2.10820153474282</v>
      </c>
      <c r="V2095">
        <v>1.6946422323335399</v>
      </c>
      <c r="W2095">
        <v>9.92</v>
      </c>
      <c r="X2095">
        <v>0.78</v>
      </c>
      <c r="Y2095">
        <v>122979</v>
      </c>
      <c r="Z2095">
        <v>8199</v>
      </c>
      <c r="AA2095">
        <v>0.36</v>
      </c>
      <c r="AB2095">
        <v>15</v>
      </c>
      <c r="AC2095">
        <v>9</v>
      </c>
      <c r="AD2095">
        <v>6</v>
      </c>
      <c r="AE2095">
        <v>60</v>
      </c>
      <c r="AF2095">
        <v>10</v>
      </c>
      <c r="AG2095">
        <v>8</v>
      </c>
      <c r="AH2095">
        <v>4</v>
      </c>
      <c r="AI2095">
        <v>3</v>
      </c>
    </row>
    <row r="2096" spans="1:35" x14ac:dyDescent="0.2">
      <c r="A2096" s="102">
        <v>1261</v>
      </c>
      <c r="B2096">
        <v>1803</v>
      </c>
      <c r="C2096" t="s">
        <v>991</v>
      </c>
      <c r="D2096" t="s">
        <v>990</v>
      </c>
      <c r="E2096">
        <v>855</v>
      </c>
      <c r="F2096">
        <v>855</v>
      </c>
      <c r="G2096">
        <v>700</v>
      </c>
      <c r="H2096" t="s">
        <v>984</v>
      </c>
      <c r="I2096">
        <v>6028</v>
      </c>
      <c r="J2096" t="s">
        <v>469</v>
      </c>
      <c r="K2096" t="s">
        <v>993</v>
      </c>
      <c r="L2096">
        <v>6150</v>
      </c>
      <c r="M2096">
        <v>6230</v>
      </c>
      <c r="N2096">
        <v>100</v>
      </c>
      <c r="O2096" t="s">
        <v>981</v>
      </c>
      <c r="P2096">
        <v>0.89661603937427903</v>
      </c>
      <c r="Q2096">
        <v>0.93589607683168496</v>
      </c>
      <c r="R2096">
        <v>0.29524301799167002</v>
      </c>
      <c r="S2096">
        <v>9.2455924753822899E-4</v>
      </c>
      <c r="T2096">
        <v>-1.3264328208970999</v>
      </c>
      <c r="U2096">
        <v>1.3264328208970999</v>
      </c>
      <c r="V2096">
        <v>1.32524212870637</v>
      </c>
      <c r="W2096">
        <v>-13.39</v>
      </c>
      <c r="X2096">
        <v>3.93</v>
      </c>
      <c r="Y2096">
        <v>122626</v>
      </c>
      <c r="Z2096">
        <v>7213</v>
      </c>
      <c r="AA2096">
        <v>0.36</v>
      </c>
      <c r="AB2096">
        <v>17</v>
      </c>
      <c r="AC2096">
        <v>10</v>
      </c>
      <c r="AD2096">
        <v>7</v>
      </c>
      <c r="AE2096">
        <v>58.82</v>
      </c>
      <c r="AF2096">
        <v>10</v>
      </c>
      <c r="AG2096">
        <v>7</v>
      </c>
      <c r="AH2096">
        <v>6</v>
      </c>
      <c r="AI2096">
        <v>4</v>
      </c>
    </row>
    <row r="2097" spans="1:35" x14ac:dyDescent="0.2">
      <c r="A2097" s="102">
        <v>545</v>
      </c>
      <c r="B2097">
        <v>4666</v>
      </c>
      <c r="C2097" t="s">
        <v>1479</v>
      </c>
      <c r="D2097" t="s">
        <v>1000</v>
      </c>
      <c r="E2097">
        <v>1891</v>
      </c>
      <c r="F2097">
        <v>1911</v>
      </c>
      <c r="G2097">
        <v>600</v>
      </c>
      <c r="H2097" t="s">
        <v>981</v>
      </c>
      <c r="I2097">
        <v>7164</v>
      </c>
      <c r="J2097" t="s">
        <v>1136</v>
      </c>
      <c r="K2097" t="s">
        <v>987</v>
      </c>
      <c r="L2097">
        <v>3500</v>
      </c>
      <c r="M2097">
        <v>3520</v>
      </c>
      <c r="N2097">
        <v>300</v>
      </c>
      <c r="O2097" t="s">
        <v>984</v>
      </c>
      <c r="P2097">
        <v>0.94971146111782301</v>
      </c>
      <c r="Q2097">
        <v>0.952748583256395</v>
      </c>
      <c r="R2097">
        <v>0.32689827902887097</v>
      </c>
      <c r="S2097">
        <v>7.1413061851506501E-3</v>
      </c>
      <c r="T2097">
        <v>0.196985329984422</v>
      </c>
      <c r="U2097">
        <v>0.196985329984422</v>
      </c>
      <c r="V2097">
        <v>0.32732255462735399</v>
      </c>
      <c r="W2097">
        <v>1.49</v>
      </c>
      <c r="X2097">
        <v>8.58</v>
      </c>
      <c r="Y2097">
        <v>122399</v>
      </c>
      <c r="Z2097">
        <v>8160</v>
      </c>
      <c r="AA2097">
        <v>0.43</v>
      </c>
      <c r="AB2097">
        <v>15</v>
      </c>
      <c r="AC2097">
        <v>7</v>
      </c>
      <c r="AD2097">
        <v>8</v>
      </c>
      <c r="AE2097">
        <v>46.67</v>
      </c>
      <c r="AF2097">
        <v>12</v>
      </c>
      <c r="AG2097">
        <v>6</v>
      </c>
      <c r="AH2097">
        <v>4</v>
      </c>
      <c r="AI2097">
        <v>5</v>
      </c>
    </row>
    <row r="2098" spans="1:35" x14ac:dyDescent="0.2">
      <c r="A2098" s="102">
        <v>2665</v>
      </c>
      <c r="B2098">
        <v>3288</v>
      </c>
      <c r="C2098" t="s">
        <v>1010</v>
      </c>
      <c r="D2098" t="s">
        <v>1000</v>
      </c>
      <c r="E2098">
        <v>2513</v>
      </c>
      <c r="F2098">
        <v>2613</v>
      </c>
      <c r="G2098">
        <v>300</v>
      </c>
      <c r="H2098" t="s">
        <v>981</v>
      </c>
      <c r="I2098">
        <v>6762</v>
      </c>
      <c r="J2098" t="s">
        <v>1553</v>
      </c>
      <c r="K2098" t="s">
        <v>986</v>
      </c>
      <c r="L2098">
        <v>9010</v>
      </c>
      <c r="M2098">
        <v>8890</v>
      </c>
      <c r="N2098">
        <v>100</v>
      </c>
      <c r="O2098" t="s">
        <v>984</v>
      </c>
      <c r="P2098">
        <v>0.97113717039706404</v>
      </c>
      <c r="Q2098">
        <v>0.90431562970618495</v>
      </c>
      <c r="R2098">
        <v>4.1350585928591E-3</v>
      </c>
      <c r="S2098">
        <v>3.5998906088334401E-4</v>
      </c>
      <c r="T2098">
        <v>2.9153619760991001</v>
      </c>
      <c r="U2098">
        <v>2.9153619760991001</v>
      </c>
      <c r="V2098">
        <v>0.40331431253798999</v>
      </c>
      <c r="W2098">
        <v>12.06</v>
      </c>
      <c r="X2098">
        <v>11.82</v>
      </c>
      <c r="Y2098">
        <v>122389</v>
      </c>
      <c r="Z2098">
        <v>13599</v>
      </c>
      <c r="AA2098">
        <v>0.46</v>
      </c>
      <c r="AB2098">
        <v>9</v>
      </c>
      <c r="AC2098">
        <v>4</v>
      </c>
      <c r="AD2098">
        <v>5</v>
      </c>
      <c r="AE2098">
        <v>44.44</v>
      </c>
      <c r="AF2098">
        <v>9</v>
      </c>
      <c r="AG2098">
        <v>3</v>
      </c>
      <c r="AH2098">
        <v>4</v>
      </c>
      <c r="AI2098">
        <v>2</v>
      </c>
    </row>
    <row r="2099" spans="1:35" x14ac:dyDescent="0.2">
      <c r="A2099" s="102">
        <v>1482</v>
      </c>
      <c r="B2099">
        <v>9005</v>
      </c>
      <c r="C2099" t="s">
        <v>1626</v>
      </c>
      <c r="D2099" t="s">
        <v>1065</v>
      </c>
      <c r="E2099">
        <v>1580</v>
      </c>
      <c r="F2099">
        <v>1587</v>
      </c>
      <c r="G2099">
        <v>600</v>
      </c>
      <c r="H2099" t="s">
        <v>984</v>
      </c>
      <c r="I2099">
        <v>9507</v>
      </c>
      <c r="J2099" t="s">
        <v>1071</v>
      </c>
      <c r="K2099" t="s">
        <v>1026</v>
      </c>
      <c r="L2099">
        <v>804</v>
      </c>
      <c r="M2099">
        <v>793</v>
      </c>
      <c r="N2099">
        <v>1200</v>
      </c>
      <c r="O2099" t="s">
        <v>981</v>
      </c>
      <c r="P2099">
        <v>0.80675397327219101</v>
      </c>
      <c r="Q2099">
        <v>0.93144256149736004</v>
      </c>
      <c r="R2099" s="15">
        <v>0.28753697048961302</v>
      </c>
      <c r="S2099">
        <v>3.9518308037461501E-2</v>
      </c>
      <c r="T2099">
        <v>-0.60942597543843002</v>
      </c>
      <c r="U2099">
        <v>0.60942597543843002</v>
      </c>
      <c r="V2099">
        <v>1.38152834025922</v>
      </c>
      <c r="W2099">
        <v>-1.84</v>
      </c>
      <c r="X2099">
        <v>0.06</v>
      </c>
      <c r="Y2099">
        <v>122375</v>
      </c>
      <c r="Z2099">
        <v>6799</v>
      </c>
      <c r="AA2099">
        <v>0.35</v>
      </c>
      <c r="AB2099">
        <v>18</v>
      </c>
      <c r="AC2099">
        <v>13</v>
      </c>
      <c r="AD2099">
        <v>5</v>
      </c>
      <c r="AE2099">
        <v>72.22</v>
      </c>
      <c r="AF2099">
        <v>12</v>
      </c>
      <c r="AG2099">
        <v>5</v>
      </c>
      <c r="AH2099">
        <v>5</v>
      </c>
      <c r="AI2099">
        <v>8</v>
      </c>
    </row>
    <row r="2100" spans="1:35" x14ac:dyDescent="0.2">
      <c r="A2100" s="102">
        <v>264</v>
      </c>
      <c r="B2100">
        <v>3407</v>
      </c>
      <c r="C2100" t="s">
        <v>1072</v>
      </c>
      <c r="D2100" t="s">
        <v>1003</v>
      </c>
      <c r="E2100">
        <v>755</v>
      </c>
      <c r="F2100">
        <v>757.5</v>
      </c>
      <c r="G2100">
        <v>1400</v>
      </c>
      <c r="H2100" t="s">
        <v>981</v>
      </c>
      <c r="I2100">
        <v>7186</v>
      </c>
      <c r="J2100" t="s">
        <v>461</v>
      </c>
      <c r="K2100" t="s">
        <v>1024</v>
      </c>
      <c r="L2100">
        <v>309</v>
      </c>
      <c r="M2100">
        <v>312</v>
      </c>
      <c r="N2100">
        <v>3400</v>
      </c>
      <c r="O2100" t="s">
        <v>984</v>
      </c>
      <c r="P2100">
        <v>0.92457645476873696</v>
      </c>
      <c r="Q2100">
        <v>0.961878052386968</v>
      </c>
      <c r="R2100">
        <v>0.18972335266152601</v>
      </c>
      <c r="S2100" s="15">
        <v>3.5332230251340697E-2</v>
      </c>
      <c r="T2100">
        <v>5.2948364713530896E-4</v>
      </c>
      <c r="U2100">
        <v>5.2948364713530896E-4</v>
      </c>
      <c r="V2100">
        <v>0.18386043401758001</v>
      </c>
      <c r="W2100">
        <v>0</v>
      </c>
      <c r="X2100">
        <v>0.03</v>
      </c>
      <c r="Y2100">
        <v>122245</v>
      </c>
      <c r="Z2100">
        <v>6112</v>
      </c>
      <c r="AA2100">
        <v>0.28000000000000003</v>
      </c>
      <c r="AB2100">
        <v>20</v>
      </c>
      <c r="AC2100">
        <v>13</v>
      </c>
      <c r="AD2100">
        <v>7</v>
      </c>
      <c r="AE2100">
        <v>65</v>
      </c>
      <c r="AF2100">
        <v>12</v>
      </c>
      <c r="AG2100">
        <v>6</v>
      </c>
      <c r="AH2100">
        <v>4</v>
      </c>
      <c r="AI2100">
        <v>10</v>
      </c>
    </row>
    <row r="2101" spans="1:35" x14ac:dyDescent="0.2">
      <c r="A2101" s="102">
        <v>1635</v>
      </c>
      <c r="B2101">
        <v>7459</v>
      </c>
      <c r="C2101" t="s">
        <v>646</v>
      </c>
      <c r="D2101" t="s">
        <v>988</v>
      </c>
      <c r="E2101">
        <v>1960</v>
      </c>
      <c r="F2101">
        <v>2014</v>
      </c>
      <c r="G2101">
        <v>500</v>
      </c>
      <c r="H2101" t="s">
        <v>984</v>
      </c>
      <c r="I2101">
        <v>8012</v>
      </c>
      <c r="J2101" t="s">
        <v>1149</v>
      </c>
      <c r="K2101" t="s">
        <v>988</v>
      </c>
      <c r="L2101">
        <v>1322</v>
      </c>
      <c r="M2101">
        <v>1303</v>
      </c>
      <c r="N2101">
        <v>800</v>
      </c>
      <c r="O2101" t="s">
        <v>981</v>
      </c>
      <c r="P2101">
        <v>0.75204927770036401</v>
      </c>
      <c r="Q2101">
        <v>0.928545790234234</v>
      </c>
      <c r="R2101">
        <v>0.34403125387269101</v>
      </c>
      <c r="S2101">
        <v>5.3767045517836296E-3</v>
      </c>
      <c r="T2101">
        <v>-0.57142563904990595</v>
      </c>
      <c r="U2101">
        <v>0.57142563904990595</v>
      </c>
      <c r="V2101">
        <v>0.87778928821885505</v>
      </c>
      <c r="W2101">
        <v>-2.46</v>
      </c>
      <c r="X2101">
        <v>3.52</v>
      </c>
      <c r="Y2101">
        <v>122201</v>
      </c>
      <c r="Z2101">
        <v>7188</v>
      </c>
      <c r="AA2101">
        <v>0.36</v>
      </c>
      <c r="AB2101">
        <v>17</v>
      </c>
      <c r="AC2101">
        <v>10</v>
      </c>
      <c r="AD2101">
        <v>7</v>
      </c>
      <c r="AE2101">
        <v>58.82</v>
      </c>
      <c r="AF2101">
        <v>13</v>
      </c>
      <c r="AG2101">
        <v>7</v>
      </c>
      <c r="AH2101">
        <v>4</v>
      </c>
      <c r="AI2101">
        <v>6</v>
      </c>
    </row>
    <row r="2102" spans="1:35" x14ac:dyDescent="0.2">
      <c r="A2102" s="102">
        <v>3111</v>
      </c>
      <c r="B2102">
        <v>2730</v>
      </c>
      <c r="C2102" t="s">
        <v>510</v>
      </c>
      <c r="D2102" t="s">
        <v>1004</v>
      </c>
      <c r="E2102">
        <v>951</v>
      </c>
      <c r="F2102">
        <v>946</v>
      </c>
      <c r="G2102">
        <v>900</v>
      </c>
      <c r="H2102" t="s">
        <v>984</v>
      </c>
      <c r="I2102">
        <v>7313</v>
      </c>
      <c r="J2102" t="s">
        <v>937</v>
      </c>
      <c r="K2102" t="s">
        <v>996</v>
      </c>
      <c r="L2102">
        <v>2788</v>
      </c>
      <c r="M2102">
        <v>2898</v>
      </c>
      <c r="N2102">
        <v>300</v>
      </c>
      <c r="O2102" t="s">
        <v>981</v>
      </c>
      <c r="P2102">
        <v>0.91387880388000098</v>
      </c>
      <c r="Q2102">
        <v>0.89299609628126397</v>
      </c>
      <c r="R2102">
        <v>8.2059143600787393E-3</v>
      </c>
      <c r="S2102">
        <v>6.9929570775196806E-2</v>
      </c>
      <c r="T2102">
        <v>-1.0429735221696399</v>
      </c>
      <c r="U2102">
        <v>1.0429735221696399</v>
      </c>
      <c r="V2102">
        <v>0.80145971816083295</v>
      </c>
      <c r="W2102">
        <v>-5.25</v>
      </c>
      <c r="X2102">
        <v>2.0699999999999998</v>
      </c>
      <c r="Y2102">
        <v>122158</v>
      </c>
      <c r="Z2102">
        <v>7186</v>
      </c>
      <c r="AA2102">
        <v>0.45</v>
      </c>
      <c r="AB2102">
        <v>17</v>
      </c>
      <c r="AC2102">
        <v>9</v>
      </c>
      <c r="AD2102">
        <v>8</v>
      </c>
      <c r="AE2102">
        <v>52.94</v>
      </c>
      <c r="AF2102">
        <v>12</v>
      </c>
      <c r="AG2102">
        <v>7</v>
      </c>
      <c r="AH2102">
        <v>6</v>
      </c>
      <c r="AI2102">
        <v>4</v>
      </c>
    </row>
    <row r="2103" spans="1:35" x14ac:dyDescent="0.2">
      <c r="A2103" s="102">
        <v>444</v>
      </c>
      <c r="B2103">
        <v>7202</v>
      </c>
      <c r="C2103" t="s">
        <v>637</v>
      </c>
      <c r="D2103" t="s">
        <v>996</v>
      </c>
      <c r="E2103">
        <v>876.6</v>
      </c>
      <c r="F2103">
        <v>873.2</v>
      </c>
      <c r="G2103">
        <v>1200</v>
      </c>
      <c r="H2103" t="s">
        <v>981</v>
      </c>
      <c r="I2103">
        <v>9716</v>
      </c>
      <c r="J2103" t="s">
        <v>1128</v>
      </c>
      <c r="K2103" t="s">
        <v>993</v>
      </c>
      <c r="L2103">
        <v>868</v>
      </c>
      <c r="M2103">
        <v>867</v>
      </c>
      <c r="N2103">
        <v>1200</v>
      </c>
      <c r="O2103" t="s">
        <v>984</v>
      </c>
      <c r="P2103">
        <v>0.94938509000247395</v>
      </c>
      <c r="Q2103">
        <v>0.955647919956642</v>
      </c>
      <c r="R2103">
        <v>0.48274502865327301</v>
      </c>
      <c r="S2103">
        <v>5.4504368489200102E-2</v>
      </c>
      <c r="T2103">
        <v>1.1426137550419799</v>
      </c>
      <c r="U2103">
        <v>1.1426137550419799</v>
      </c>
      <c r="V2103">
        <v>1.0084625894630801</v>
      </c>
      <c r="W2103">
        <v>6.69</v>
      </c>
      <c r="X2103">
        <v>0.71</v>
      </c>
      <c r="Y2103">
        <v>122140</v>
      </c>
      <c r="Z2103">
        <v>7634</v>
      </c>
      <c r="AA2103">
        <v>0.4</v>
      </c>
      <c r="AB2103">
        <v>16</v>
      </c>
      <c r="AC2103">
        <v>9</v>
      </c>
      <c r="AD2103">
        <v>7</v>
      </c>
      <c r="AE2103">
        <v>56.25</v>
      </c>
      <c r="AF2103">
        <v>11</v>
      </c>
      <c r="AG2103">
        <v>8</v>
      </c>
      <c r="AH2103">
        <v>4</v>
      </c>
      <c r="AI2103">
        <v>4</v>
      </c>
    </row>
    <row r="2104" spans="1:35" x14ac:dyDescent="0.2">
      <c r="A2104" s="102">
        <v>3611</v>
      </c>
      <c r="B2104">
        <v>5463</v>
      </c>
      <c r="C2104" t="s">
        <v>63</v>
      </c>
      <c r="D2104" t="s">
        <v>1022</v>
      </c>
      <c r="E2104">
        <v>2752</v>
      </c>
      <c r="F2104">
        <v>2683</v>
      </c>
      <c r="G2104">
        <v>400</v>
      </c>
      <c r="H2104" t="s">
        <v>981</v>
      </c>
      <c r="I2104">
        <v>8303</v>
      </c>
      <c r="J2104" t="s">
        <v>1639</v>
      </c>
      <c r="K2104" t="s">
        <v>1024</v>
      </c>
      <c r="L2104">
        <v>1281</v>
      </c>
      <c r="M2104">
        <v>1304</v>
      </c>
      <c r="N2104">
        <v>800</v>
      </c>
      <c r="O2104" t="s">
        <v>984</v>
      </c>
      <c r="P2104">
        <v>0.66577238138445904</v>
      </c>
      <c r="Q2104">
        <v>0.878658097224431</v>
      </c>
      <c r="R2104">
        <v>6.8520420692700701E-2</v>
      </c>
      <c r="S2104">
        <v>1.57958980798202E-3</v>
      </c>
      <c r="T2104">
        <v>2.1796804359144502</v>
      </c>
      <c r="U2104">
        <v>2.1796804359144502</v>
      </c>
      <c r="V2104">
        <v>2.8274797209167701</v>
      </c>
      <c r="W2104">
        <v>11.73</v>
      </c>
      <c r="X2104">
        <v>2.8</v>
      </c>
      <c r="Y2104">
        <v>122110</v>
      </c>
      <c r="Z2104">
        <v>8722</v>
      </c>
      <c r="AA2104">
        <v>0.49</v>
      </c>
      <c r="AB2104">
        <v>14</v>
      </c>
      <c r="AC2104">
        <v>7</v>
      </c>
      <c r="AD2104">
        <v>7</v>
      </c>
      <c r="AE2104">
        <v>50</v>
      </c>
      <c r="AF2104">
        <v>11</v>
      </c>
      <c r="AG2104">
        <v>6</v>
      </c>
      <c r="AH2104">
        <v>4</v>
      </c>
      <c r="AI2104">
        <v>4</v>
      </c>
    </row>
    <row r="2105" spans="1:35" x14ac:dyDescent="0.2">
      <c r="A2105" s="102">
        <v>3237</v>
      </c>
      <c r="B2105">
        <v>2579</v>
      </c>
      <c r="C2105" t="s">
        <v>1396</v>
      </c>
      <c r="D2105" t="s">
        <v>1006</v>
      </c>
      <c r="E2105">
        <v>1879</v>
      </c>
      <c r="F2105">
        <v>1894</v>
      </c>
      <c r="G2105">
        <v>500</v>
      </c>
      <c r="H2105" t="s">
        <v>984</v>
      </c>
      <c r="I2105">
        <v>4676</v>
      </c>
      <c r="J2105" t="s">
        <v>1323</v>
      </c>
      <c r="K2105" t="s">
        <v>983</v>
      </c>
      <c r="L2105">
        <v>1000</v>
      </c>
      <c r="M2105">
        <v>1005</v>
      </c>
      <c r="N2105">
        <v>900</v>
      </c>
      <c r="O2105" t="s">
        <v>981</v>
      </c>
      <c r="P2105">
        <v>0.92023453046278103</v>
      </c>
      <c r="Q2105">
        <v>0.89005469684341099</v>
      </c>
      <c r="R2105">
        <v>9.1908898824132307E-2</v>
      </c>
      <c r="S2105">
        <v>7.2061721957612804E-2</v>
      </c>
      <c r="T2105">
        <v>-0.55955795460584401</v>
      </c>
      <c r="U2105">
        <v>0.55955795460584401</v>
      </c>
      <c r="V2105">
        <v>0.39428851239885099</v>
      </c>
      <c r="W2105">
        <v>-3.03</v>
      </c>
      <c r="X2105">
        <v>4.49</v>
      </c>
      <c r="Y2105">
        <v>121898</v>
      </c>
      <c r="Z2105">
        <v>6772</v>
      </c>
      <c r="AA2105">
        <v>0.26</v>
      </c>
      <c r="AB2105">
        <v>18</v>
      </c>
      <c r="AC2105">
        <v>11</v>
      </c>
      <c r="AD2105">
        <v>7</v>
      </c>
      <c r="AE2105">
        <v>61.11</v>
      </c>
      <c r="AF2105">
        <v>10</v>
      </c>
      <c r="AG2105">
        <v>9</v>
      </c>
      <c r="AH2105">
        <v>7</v>
      </c>
      <c r="AI2105">
        <v>2</v>
      </c>
    </row>
    <row r="2106" spans="1:35" x14ac:dyDescent="0.2">
      <c r="A2106" s="102">
        <v>3963</v>
      </c>
      <c r="B2106">
        <v>3197</v>
      </c>
      <c r="C2106" t="s">
        <v>531</v>
      </c>
      <c r="D2106" t="s">
        <v>1004</v>
      </c>
      <c r="E2106">
        <v>1673</v>
      </c>
      <c r="F2106">
        <v>1681</v>
      </c>
      <c r="G2106">
        <v>600</v>
      </c>
      <c r="H2106" t="s">
        <v>981</v>
      </c>
      <c r="I2106">
        <v>3405</v>
      </c>
      <c r="J2106" t="s">
        <v>1397</v>
      </c>
      <c r="K2106" t="s">
        <v>1003</v>
      </c>
      <c r="L2106">
        <v>1061</v>
      </c>
      <c r="M2106">
        <v>1047</v>
      </c>
      <c r="N2106">
        <v>1000</v>
      </c>
      <c r="O2106" t="s">
        <v>984</v>
      </c>
      <c r="P2106">
        <v>0.67888835152708904</v>
      </c>
      <c r="Q2106">
        <v>0.86729429964087701</v>
      </c>
      <c r="R2106">
        <v>0.28447085152893897</v>
      </c>
      <c r="S2106">
        <v>5.4695033941045197E-2</v>
      </c>
      <c r="T2106">
        <v>1.3290488681606201</v>
      </c>
      <c r="U2106">
        <v>1.3290488681606201</v>
      </c>
      <c r="V2106">
        <v>0.82983958298553795</v>
      </c>
      <c r="W2106">
        <v>5.88</v>
      </c>
      <c r="X2106">
        <v>3.81</v>
      </c>
      <c r="Y2106">
        <v>121746</v>
      </c>
      <c r="Z2106">
        <v>5797</v>
      </c>
      <c r="AA2106">
        <v>0.28000000000000003</v>
      </c>
      <c r="AB2106">
        <v>21</v>
      </c>
      <c r="AC2106">
        <v>10</v>
      </c>
      <c r="AD2106">
        <v>11</v>
      </c>
      <c r="AE2106">
        <v>47.62</v>
      </c>
      <c r="AF2106">
        <v>12</v>
      </c>
      <c r="AG2106">
        <v>10</v>
      </c>
      <c r="AH2106">
        <v>5</v>
      </c>
      <c r="AI2106">
        <v>6</v>
      </c>
    </row>
    <row r="2107" spans="1:35" x14ac:dyDescent="0.2">
      <c r="A2107" s="102">
        <v>349</v>
      </c>
      <c r="B2107">
        <v>3076</v>
      </c>
      <c r="C2107" t="s">
        <v>1227</v>
      </c>
      <c r="D2107" t="s">
        <v>988</v>
      </c>
      <c r="E2107">
        <v>1298</v>
      </c>
      <c r="F2107">
        <v>1320</v>
      </c>
      <c r="G2107">
        <v>800</v>
      </c>
      <c r="H2107" t="s">
        <v>984</v>
      </c>
      <c r="I2107">
        <v>8850</v>
      </c>
      <c r="J2107" t="s">
        <v>1485</v>
      </c>
      <c r="K2107" t="s">
        <v>1000</v>
      </c>
      <c r="L2107">
        <v>1977</v>
      </c>
      <c r="M2107">
        <v>2027</v>
      </c>
      <c r="N2107">
        <v>500</v>
      </c>
      <c r="O2107" t="s">
        <v>981</v>
      </c>
      <c r="P2107">
        <v>0.96745617977582898</v>
      </c>
      <c r="Q2107">
        <v>0.95846981236999795</v>
      </c>
      <c r="R2107">
        <v>0.11230791843643501</v>
      </c>
      <c r="S2107">
        <v>4.2239376832285298E-2</v>
      </c>
      <c r="T2107">
        <v>-0.76318890309438003</v>
      </c>
      <c r="U2107">
        <v>0.76318890309438003</v>
      </c>
      <c r="V2107">
        <v>0.68631995363508802</v>
      </c>
      <c r="W2107">
        <v>-2.8</v>
      </c>
      <c r="X2107">
        <v>4.1900000000000004</v>
      </c>
      <c r="Y2107">
        <v>121639</v>
      </c>
      <c r="Z2107">
        <v>8688</v>
      </c>
      <c r="AA2107">
        <v>0.41</v>
      </c>
      <c r="AB2107">
        <v>14</v>
      </c>
      <c r="AC2107">
        <v>8</v>
      </c>
      <c r="AD2107">
        <v>6</v>
      </c>
      <c r="AE2107">
        <v>57.14</v>
      </c>
      <c r="AF2107">
        <v>12</v>
      </c>
      <c r="AG2107">
        <v>6</v>
      </c>
      <c r="AH2107">
        <v>3</v>
      </c>
      <c r="AI2107">
        <v>5</v>
      </c>
    </row>
    <row r="2108" spans="1:35" x14ac:dyDescent="0.2">
      <c r="A2108" s="102">
        <v>2507</v>
      </c>
      <c r="B2108">
        <v>5463</v>
      </c>
      <c r="C2108" t="s">
        <v>63</v>
      </c>
      <c r="D2108" t="s">
        <v>1022</v>
      </c>
      <c r="E2108">
        <v>2752</v>
      </c>
      <c r="F2108">
        <v>2683</v>
      </c>
      <c r="G2108">
        <v>400</v>
      </c>
      <c r="H2108" t="s">
        <v>981</v>
      </c>
      <c r="I2108">
        <v>7272</v>
      </c>
      <c r="J2108" t="s">
        <v>1133</v>
      </c>
      <c r="K2108" t="s">
        <v>996</v>
      </c>
      <c r="L2108">
        <v>1376</v>
      </c>
      <c r="M2108">
        <v>1365</v>
      </c>
      <c r="N2108">
        <v>800</v>
      </c>
      <c r="O2108" t="s">
        <v>984</v>
      </c>
      <c r="P2108">
        <v>0.56089366267345298</v>
      </c>
      <c r="Q2108">
        <v>0.90829630066392497</v>
      </c>
      <c r="R2108">
        <v>0.196891181509324</v>
      </c>
      <c r="S2108">
        <v>3.7092964616551198E-2</v>
      </c>
      <c r="T2108">
        <v>1.00111815974259</v>
      </c>
      <c r="U2108">
        <v>1.00111815974259</v>
      </c>
      <c r="V2108">
        <v>1.1415681478614801</v>
      </c>
      <c r="W2108">
        <v>11.76</v>
      </c>
      <c r="X2108">
        <v>1.75</v>
      </c>
      <c r="Y2108">
        <v>121437</v>
      </c>
      <c r="Z2108">
        <v>8096</v>
      </c>
      <c r="AA2108">
        <v>0.44</v>
      </c>
      <c r="AB2108">
        <v>15</v>
      </c>
      <c r="AC2108">
        <v>9</v>
      </c>
      <c r="AD2108">
        <v>6</v>
      </c>
      <c r="AE2108">
        <v>60</v>
      </c>
      <c r="AF2108">
        <v>10</v>
      </c>
      <c r="AG2108">
        <v>5</v>
      </c>
      <c r="AH2108">
        <v>5</v>
      </c>
      <c r="AI2108">
        <v>5</v>
      </c>
    </row>
    <row r="2109" spans="1:35" x14ac:dyDescent="0.2">
      <c r="A2109" s="102">
        <v>3637</v>
      </c>
      <c r="B2109">
        <v>2587</v>
      </c>
      <c r="C2109" t="s">
        <v>1364</v>
      </c>
      <c r="D2109" t="s">
        <v>1006</v>
      </c>
      <c r="E2109">
        <v>4100</v>
      </c>
      <c r="F2109">
        <v>4075</v>
      </c>
      <c r="G2109">
        <v>200</v>
      </c>
      <c r="H2109" t="s">
        <v>981</v>
      </c>
      <c r="I2109">
        <v>9072</v>
      </c>
      <c r="J2109" t="s">
        <v>1064</v>
      </c>
      <c r="K2109" t="s">
        <v>1065</v>
      </c>
      <c r="L2109">
        <v>2031</v>
      </c>
      <c r="M2109">
        <v>2016</v>
      </c>
      <c r="N2109">
        <v>400</v>
      </c>
      <c r="O2109" t="s">
        <v>984</v>
      </c>
      <c r="P2109">
        <v>0.86417222028667595</v>
      </c>
      <c r="Q2109">
        <v>0.87795805107401204</v>
      </c>
      <c r="R2109">
        <v>1.9270611771238101E-2</v>
      </c>
      <c r="S2109">
        <v>9.4039339116100094E-3</v>
      </c>
      <c r="T2109">
        <v>0.64446943068773399</v>
      </c>
      <c r="U2109">
        <v>0.64446943068773399</v>
      </c>
      <c r="V2109">
        <v>0.81435240011381405</v>
      </c>
      <c r="W2109">
        <v>3.04</v>
      </c>
      <c r="X2109">
        <v>1.06</v>
      </c>
      <c r="Y2109">
        <v>120824</v>
      </c>
      <c r="Z2109">
        <v>10984</v>
      </c>
      <c r="AA2109">
        <v>0.62</v>
      </c>
      <c r="AB2109">
        <v>11</v>
      </c>
      <c r="AC2109">
        <v>7</v>
      </c>
      <c r="AD2109">
        <v>4</v>
      </c>
      <c r="AE2109">
        <v>63.64</v>
      </c>
      <c r="AF2109">
        <v>11</v>
      </c>
      <c r="AG2109">
        <v>5</v>
      </c>
      <c r="AH2109">
        <v>3</v>
      </c>
      <c r="AI2109">
        <v>3</v>
      </c>
    </row>
    <row r="2110" spans="1:35" x14ac:dyDescent="0.2">
      <c r="A2110" s="102">
        <v>2349</v>
      </c>
      <c r="B2110">
        <v>4917</v>
      </c>
      <c r="C2110" t="s">
        <v>1241</v>
      </c>
      <c r="D2110" t="s">
        <v>1003</v>
      </c>
      <c r="E2110">
        <v>2128</v>
      </c>
      <c r="F2110">
        <v>2135</v>
      </c>
      <c r="G2110">
        <v>500</v>
      </c>
      <c r="H2110" t="s">
        <v>981</v>
      </c>
      <c r="I2110">
        <v>5803</v>
      </c>
      <c r="J2110" t="s">
        <v>23</v>
      </c>
      <c r="K2110" t="s">
        <v>994</v>
      </c>
      <c r="L2110">
        <v>302</v>
      </c>
      <c r="M2110">
        <v>296</v>
      </c>
      <c r="N2110">
        <v>3600</v>
      </c>
      <c r="O2110" t="s">
        <v>984</v>
      </c>
      <c r="P2110">
        <v>0.85686821167843796</v>
      </c>
      <c r="Q2110">
        <v>0.91171785945384798</v>
      </c>
      <c r="R2110">
        <v>0.282391136171043</v>
      </c>
      <c r="S2110">
        <v>7.0119284796586398E-2</v>
      </c>
      <c r="T2110">
        <v>0.72877286804388297</v>
      </c>
      <c r="U2110">
        <v>0.72877286804388297</v>
      </c>
      <c r="V2110">
        <v>0.12430938981343299</v>
      </c>
      <c r="W2110">
        <v>3.9</v>
      </c>
      <c r="X2110">
        <v>0.18</v>
      </c>
      <c r="Y2110">
        <v>120703</v>
      </c>
      <c r="Z2110">
        <v>8047</v>
      </c>
      <c r="AA2110">
        <v>0.3</v>
      </c>
      <c r="AB2110">
        <v>15</v>
      </c>
      <c r="AC2110">
        <v>10</v>
      </c>
      <c r="AD2110">
        <v>5</v>
      </c>
      <c r="AE2110">
        <v>66.67</v>
      </c>
      <c r="AF2110">
        <v>11</v>
      </c>
      <c r="AG2110">
        <v>7</v>
      </c>
      <c r="AH2110">
        <v>4</v>
      </c>
      <c r="AI2110">
        <v>4</v>
      </c>
    </row>
    <row r="2111" spans="1:35" x14ac:dyDescent="0.2">
      <c r="A2111" s="102">
        <v>4193</v>
      </c>
      <c r="B2111">
        <v>4118</v>
      </c>
      <c r="C2111" t="s">
        <v>1169</v>
      </c>
      <c r="D2111" t="s">
        <v>1003</v>
      </c>
      <c r="E2111">
        <v>2761</v>
      </c>
      <c r="F2111">
        <v>2765</v>
      </c>
      <c r="G2111">
        <v>300</v>
      </c>
      <c r="H2111" t="s">
        <v>984</v>
      </c>
      <c r="I2111">
        <v>9749</v>
      </c>
      <c r="J2111" t="s">
        <v>1644</v>
      </c>
      <c r="K2111" t="s">
        <v>983</v>
      </c>
      <c r="L2111">
        <v>4325</v>
      </c>
      <c r="M2111">
        <v>4385</v>
      </c>
      <c r="N2111">
        <v>200</v>
      </c>
      <c r="O2111" t="s">
        <v>981</v>
      </c>
      <c r="P2111">
        <v>0.78137297118960802</v>
      </c>
      <c r="Q2111">
        <v>0.858213136618171</v>
      </c>
      <c r="R2111">
        <v>0.24510910888307899</v>
      </c>
      <c r="S2111" s="15">
        <v>4.60587109076388E-2</v>
      </c>
      <c r="T2111">
        <v>-3.2096094934080299</v>
      </c>
      <c r="U2111">
        <v>3.2096094934080299</v>
      </c>
      <c r="V2111">
        <v>3.4053072412468302</v>
      </c>
      <c r="W2111">
        <v>-19.16</v>
      </c>
      <c r="X2111">
        <v>5.42</v>
      </c>
      <c r="Y2111">
        <v>120689</v>
      </c>
      <c r="Z2111">
        <v>17241</v>
      </c>
      <c r="AA2111">
        <v>0.87</v>
      </c>
      <c r="AB2111">
        <v>7</v>
      </c>
      <c r="AC2111">
        <v>5</v>
      </c>
      <c r="AD2111">
        <v>2</v>
      </c>
      <c r="AE2111">
        <v>71.430000000000007</v>
      </c>
      <c r="AF2111">
        <v>14</v>
      </c>
      <c r="AG2111">
        <v>2</v>
      </c>
      <c r="AH2111">
        <v>1</v>
      </c>
      <c r="AI2111">
        <v>4</v>
      </c>
    </row>
    <row r="2112" spans="1:35" x14ac:dyDescent="0.2">
      <c r="A2112" s="102">
        <v>923</v>
      </c>
      <c r="B2112">
        <v>5631</v>
      </c>
      <c r="C2112" t="s">
        <v>1147</v>
      </c>
      <c r="D2112" t="s">
        <v>992</v>
      </c>
      <c r="E2112">
        <v>1331</v>
      </c>
      <c r="F2112">
        <v>1318</v>
      </c>
      <c r="G2112">
        <v>700</v>
      </c>
      <c r="H2112" t="s">
        <v>984</v>
      </c>
      <c r="I2112">
        <v>6592</v>
      </c>
      <c r="J2112" t="s">
        <v>1153</v>
      </c>
      <c r="K2112" t="s">
        <v>986</v>
      </c>
      <c r="L2112">
        <v>3160</v>
      </c>
      <c r="M2112">
        <v>3160</v>
      </c>
      <c r="N2112">
        <v>300</v>
      </c>
      <c r="O2112" t="s">
        <v>981</v>
      </c>
      <c r="P2112">
        <v>0.95111108126244603</v>
      </c>
      <c r="Q2112">
        <v>0.94252888973069704</v>
      </c>
      <c r="R2112">
        <v>2.33417500995633E-2</v>
      </c>
      <c r="S2112">
        <v>4.8996795972215002E-3</v>
      </c>
      <c r="T2112">
        <v>-6.8780815263640896E-2</v>
      </c>
      <c r="U2112">
        <v>6.8780815263640896E-2</v>
      </c>
      <c r="V2112">
        <v>0.141112661049938</v>
      </c>
      <c r="W2112">
        <v>-0.79</v>
      </c>
      <c r="X2112">
        <v>2.68</v>
      </c>
      <c r="Y2112">
        <v>120674</v>
      </c>
      <c r="Z2112">
        <v>13408</v>
      </c>
      <c r="AA2112">
        <v>0.75</v>
      </c>
      <c r="AB2112">
        <v>9</v>
      </c>
      <c r="AC2112">
        <v>6</v>
      </c>
      <c r="AD2112">
        <v>3</v>
      </c>
      <c r="AE2112">
        <v>66.67</v>
      </c>
      <c r="AF2112">
        <v>10</v>
      </c>
      <c r="AG2112">
        <v>5</v>
      </c>
      <c r="AH2112">
        <v>2</v>
      </c>
      <c r="AI2112">
        <v>2</v>
      </c>
    </row>
    <row r="2113" spans="1:35" x14ac:dyDescent="0.2">
      <c r="A2113" s="102">
        <v>3095</v>
      </c>
      <c r="B2113">
        <v>8341</v>
      </c>
      <c r="C2113" t="s">
        <v>697</v>
      </c>
      <c r="D2113" t="s">
        <v>1024</v>
      </c>
      <c r="E2113">
        <v>1396</v>
      </c>
      <c r="F2113">
        <v>1439</v>
      </c>
      <c r="G2113">
        <v>700</v>
      </c>
      <c r="H2113" t="s">
        <v>981</v>
      </c>
      <c r="I2113">
        <v>9062</v>
      </c>
      <c r="J2113" t="s">
        <v>946</v>
      </c>
      <c r="K2113" t="s">
        <v>1065</v>
      </c>
      <c r="L2113">
        <v>4860</v>
      </c>
      <c r="M2113">
        <v>4830</v>
      </c>
      <c r="N2113">
        <v>200</v>
      </c>
      <c r="O2113" t="s">
        <v>984</v>
      </c>
      <c r="P2113">
        <v>0.83391627765592802</v>
      </c>
      <c r="Q2113">
        <v>0.89339493686022098</v>
      </c>
      <c r="R2113">
        <v>4.5940381205020898E-2</v>
      </c>
      <c r="S2113">
        <v>2.7313776028193099E-2</v>
      </c>
      <c r="T2113">
        <v>2.3924117579100499</v>
      </c>
      <c r="U2113">
        <v>2.3924117579100499</v>
      </c>
      <c r="V2113">
        <v>2.1266133960839499</v>
      </c>
      <c r="W2113">
        <v>10.67</v>
      </c>
      <c r="X2113">
        <v>4.28</v>
      </c>
      <c r="Y2113">
        <v>120659</v>
      </c>
      <c r="Z2113">
        <v>13407</v>
      </c>
      <c r="AA2113">
        <v>0.83</v>
      </c>
      <c r="AB2113">
        <v>9</v>
      </c>
      <c r="AC2113">
        <v>6</v>
      </c>
      <c r="AD2113">
        <v>3</v>
      </c>
      <c r="AE2113">
        <v>66.67</v>
      </c>
      <c r="AF2113">
        <v>12</v>
      </c>
      <c r="AG2113">
        <v>5</v>
      </c>
      <c r="AH2113">
        <v>2</v>
      </c>
      <c r="AI2113">
        <v>2</v>
      </c>
    </row>
    <row r="2114" spans="1:35" x14ac:dyDescent="0.2">
      <c r="A2114" s="102">
        <v>341</v>
      </c>
      <c r="B2114">
        <v>1332</v>
      </c>
      <c r="C2114" t="s">
        <v>1287</v>
      </c>
      <c r="D2114" t="s">
        <v>1063</v>
      </c>
      <c r="E2114">
        <v>450</v>
      </c>
      <c r="F2114">
        <v>457</v>
      </c>
      <c r="G2114">
        <v>2400</v>
      </c>
      <c r="H2114" t="s">
        <v>981</v>
      </c>
      <c r="I2114">
        <v>5411</v>
      </c>
      <c r="J2114" t="s">
        <v>1293</v>
      </c>
      <c r="K2114" t="s">
        <v>1022</v>
      </c>
      <c r="L2114">
        <v>700</v>
      </c>
      <c r="M2114">
        <v>684</v>
      </c>
      <c r="N2114">
        <v>1600</v>
      </c>
      <c r="O2114" t="s">
        <v>984</v>
      </c>
      <c r="P2114">
        <v>0.85323673012147705</v>
      </c>
      <c r="Q2114">
        <v>0.95872019297148603</v>
      </c>
      <c r="R2114">
        <v>0.18659864689488101</v>
      </c>
      <c r="S2114">
        <v>7.9145089179830303E-4</v>
      </c>
      <c r="T2114">
        <v>0.880360341990441</v>
      </c>
      <c r="U2114">
        <v>0.880360341990441</v>
      </c>
      <c r="V2114">
        <v>0.59449908916674199</v>
      </c>
      <c r="W2114">
        <v>11.53</v>
      </c>
      <c r="X2114">
        <v>0.22</v>
      </c>
      <c r="Y2114">
        <v>120654</v>
      </c>
      <c r="Z2114">
        <v>3549</v>
      </c>
      <c r="AA2114">
        <v>0.12</v>
      </c>
      <c r="AB2114">
        <v>34</v>
      </c>
      <c r="AC2114">
        <v>17</v>
      </c>
      <c r="AD2114">
        <v>17</v>
      </c>
      <c r="AE2114">
        <v>50</v>
      </c>
      <c r="AF2114">
        <v>9</v>
      </c>
      <c r="AG2114">
        <v>16</v>
      </c>
      <c r="AH2114">
        <v>12</v>
      </c>
      <c r="AI2114">
        <v>6</v>
      </c>
    </row>
    <row r="2115" spans="1:35" x14ac:dyDescent="0.2">
      <c r="A2115" s="102">
        <v>2008</v>
      </c>
      <c r="B2115">
        <v>4183</v>
      </c>
      <c r="C2115" t="s">
        <v>1122</v>
      </c>
      <c r="D2115" t="s">
        <v>1003</v>
      </c>
      <c r="E2115">
        <v>1879</v>
      </c>
      <c r="F2115">
        <v>1889</v>
      </c>
      <c r="G2115">
        <v>500</v>
      </c>
      <c r="H2115" t="s">
        <v>984</v>
      </c>
      <c r="I2115">
        <v>8308</v>
      </c>
      <c r="J2115" t="s">
        <v>48</v>
      </c>
      <c r="K2115" t="s">
        <v>1024</v>
      </c>
      <c r="L2115">
        <v>330.7</v>
      </c>
      <c r="M2115">
        <v>336</v>
      </c>
      <c r="N2115">
        <v>2800</v>
      </c>
      <c r="O2115" t="s">
        <v>981</v>
      </c>
      <c r="P2115">
        <v>0.87859181011810705</v>
      </c>
      <c r="Q2115">
        <v>0.92008970027000703</v>
      </c>
      <c r="R2115">
        <v>0.27257942658814799</v>
      </c>
      <c r="S2115">
        <v>8.3077567184120897E-3</v>
      </c>
      <c r="T2115">
        <v>-0.87157669983391095</v>
      </c>
      <c r="U2115">
        <v>0.87157669983391095</v>
      </c>
      <c r="V2115">
        <v>0.79751571479509098</v>
      </c>
      <c r="W2115">
        <v>-5.85</v>
      </c>
      <c r="X2115">
        <v>0.39</v>
      </c>
      <c r="Y2115">
        <v>120550</v>
      </c>
      <c r="Z2115">
        <v>8037</v>
      </c>
      <c r="AA2115">
        <v>0.44</v>
      </c>
      <c r="AB2115">
        <v>15</v>
      </c>
      <c r="AC2115">
        <v>9</v>
      </c>
      <c r="AD2115">
        <v>6</v>
      </c>
      <c r="AE2115">
        <v>60</v>
      </c>
      <c r="AF2115">
        <v>14</v>
      </c>
      <c r="AG2115">
        <v>6</v>
      </c>
      <c r="AH2115">
        <v>3</v>
      </c>
      <c r="AI2115">
        <v>6</v>
      </c>
    </row>
    <row r="2116" spans="1:35" x14ac:dyDescent="0.2">
      <c r="A2116" s="102">
        <v>2288</v>
      </c>
      <c r="B2116">
        <v>7984</v>
      </c>
      <c r="C2116" t="s">
        <v>663</v>
      </c>
      <c r="D2116" t="s">
        <v>1002</v>
      </c>
      <c r="E2116">
        <v>1284</v>
      </c>
      <c r="F2116">
        <v>1284</v>
      </c>
      <c r="G2116">
        <v>700</v>
      </c>
      <c r="H2116" t="s">
        <v>981</v>
      </c>
      <c r="I2116">
        <v>9787</v>
      </c>
      <c r="J2116" t="s">
        <v>1295</v>
      </c>
      <c r="K2116" t="s">
        <v>993</v>
      </c>
      <c r="L2116">
        <v>2879</v>
      </c>
      <c r="M2116">
        <v>2868</v>
      </c>
      <c r="N2116">
        <v>300</v>
      </c>
      <c r="O2116" t="s">
        <v>984</v>
      </c>
      <c r="P2116">
        <v>0.84996120299066602</v>
      </c>
      <c r="Q2116">
        <v>0.91329487951556498</v>
      </c>
      <c r="R2116">
        <v>0.36644940189695102</v>
      </c>
      <c r="S2116">
        <v>5.0404148509878899E-2</v>
      </c>
      <c r="T2116">
        <v>6.7030997332700404E-2</v>
      </c>
      <c r="U2116">
        <v>6.7030997332700404E-2</v>
      </c>
      <c r="V2116">
        <v>0.127344103479269</v>
      </c>
      <c r="W2116">
        <v>0.27</v>
      </c>
      <c r="X2116">
        <v>4.46</v>
      </c>
      <c r="Y2116">
        <v>120385</v>
      </c>
      <c r="Z2116">
        <v>9260</v>
      </c>
      <c r="AA2116">
        <v>0.6</v>
      </c>
      <c r="AB2116">
        <v>13</v>
      </c>
      <c r="AC2116">
        <v>8</v>
      </c>
      <c r="AD2116">
        <v>5</v>
      </c>
      <c r="AE2116">
        <v>61.54</v>
      </c>
      <c r="AF2116">
        <v>14</v>
      </c>
      <c r="AG2116">
        <v>4</v>
      </c>
      <c r="AH2116">
        <v>1</v>
      </c>
      <c r="AI2116">
        <v>8</v>
      </c>
    </row>
    <row r="2117" spans="1:35" x14ac:dyDescent="0.2">
      <c r="A2117" s="102">
        <v>1260</v>
      </c>
      <c r="B2117">
        <v>2897</v>
      </c>
      <c r="C2117" t="s">
        <v>515</v>
      </c>
      <c r="D2117" t="s">
        <v>1006</v>
      </c>
      <c r="E2117">
        <v>9190</v>
      </c>
      <c r="F2117">
        <v>9240</v>
      </c>
      <c r="G2117">
        <v>100</v>
      </c>
      <c r="H2117" t="s">
        <v>984</v>
      </c>
      <c r="I2117">
        <v>4307</v>
      </c>
      <c r="J2117" t="s">
        <v>1229</v>
      </c>
      <c r="K2117" t="s">
        <v>983</v>
      </c>
      <c r="L2117">
        <v>2568</v>
      </c>
      <c r="M2117">
        <v>2607</v>
      </c>
      <c r="N2117">
        <v>400</v>
      </c>
      <c r="O2117" t="s">
        <v>981</v>
      </c>
      <c r="P2117">
        <v>0.78227374212474099</v>
      </c>
      <c r="Q2117">
        <v>0.93589898148575601</v>
      </c>
      <c r="R2117">
        <v>0.19607650702621801</v>
      </c>
      <c r="S2117">
        <v>2.8147540635669099E-2</v>
      </c>
      <c r="T2117">
        <v>-0.124910369319538</v>
      </c>
      <c r="U2117">
        <v>0.124910369319538</v>
      </c>
      <c r="V2117">
        <v>6.8338593547867907E-2</v>
      </c>
      <c r="W2117">
        <v>-0.74</v>
      </c>
      <c r="X2117">
        <v>12.86</v>
      </c>
      <c r="Y2117">
        <v>120257</v>
      </c>
      <c r="Z2117">
        <v>8017</v>
      </c>
      <c r="AA2117">
        <v>0.48</v>
      </c>
      <c r="AB2117">
        <v>15</v>
      </c>
      <c r="AC2117">
        <v>9</v>
      </c>
      <c r="AD2117">
        <v>6</v>
      </c>
      <c r="AE2117">
        <v>60</v>
      </c>
      <c r="AF2117">
        <v>9</v>
      </c>
      <c r="AG2117">
        <v>9</v>
      </c>
      <c r="AH2117">
        <v>5</v>
      </c>
      <c r="AI2117">
        <v>1</v>
      </c>
    </row>
    <row r="2118" spans="1:35" x14ac:dyDescent="0.2">
      <c r="A2118" s="102">
        <v>1497</v>
      </c>
      <c r="B2118">
        <v>1662</v>
      </c>
      <c r="C2118" t="s">
        <v>481</v>
      </c>
      <c r="D2118" t="s">
        <v>1139</v>
      </c>
      <c r="E2118">
        <v>2007</v>
      </c>
      <c r="F2118">
        <v>2085</v>
      </c>
      <c r="G2118">
        <v>500</v>
      </c>
      <c r="H2118" t="s">
        <v>981</v>
      </c>
      <c r="I2118">
        <v>8411</v>
      </c>
      <c r="J2118" t="s">
        <v>1068</v>
      </c>
      <c r="K2118" t="s">
        <v>1024</v>
      </c>
      <c r="L2118">
        <v>120.4</v>
      </c>
      <c r="M2118">
        <v>119.7</v>
      </c>
      <c r="N2118">
        <v>8700</v>
      </c>
      <c r="O2118" t="s">
        <v>984</v>
      </c>
      <c r="P2118">
        <v>0.89242089383523604</v>
      </c>
      <c r="Q2118">
        <v>0.93115065720850199</v>
      </c>
      <c r="R2118">
        <v>7.2880332704136505E-2</v>
      </c>
      <c r="S2118">
        <v>3.2519431994931097E-2</v>
      </c>
      <c r="T2118">
        <v>1.2545176581578099</v>
      </c>
      <c r="U2118">
        <v>1.2545176581578099</v>
      </c>
      <c r="V2118">
        <v>0.17294135772365599</v>
      </c>
      <c r="W2118">
        <v>9.27</v>
      </c>
      <c r="X2118">
        <v>0.11</v>
      </c>
      <c r="Y2118">
        <v>120016</v>
      </c>
      <c r="Z2118">
        <v>5715</v>
      </c>
      <c r="AA2118">
        <v>0.23</v>
      </c>
      <c r="AB2118">
        <v>21</v>
      </c>
      <c r="AC2118">
        <v>9</v>
      </c>
      <c r="AD2118">
        <v>12</v>
      </c>
      <c r="AE2118">
        <v>42.86</v>
      </c>
      <c r="AF2118">
        <v>13</v>
      </c>
      <c r="AG2118">
        <v>6</v>
      </c>
      <c r="AH2118">
        <v>4</v>
      </c>
      <c r="AI2118">
        <v>11</v>
      </c>
    </row>
    <row r="2119" spans="1:35" x14ac:dyDescent="0.2">
      <c r="A2119" s="102">
        <v>2306</v>
      </c>
      <c r="B2119">
        <v>3405</v>
      </c>
      <c r="C2119" t="s">
        <v>1397</v>
      </c>
      <c r="D2119" t="s">
        <v>1003</v>
      </c>
      <c r="E2119">
        <v>1061</v>
      </c>
      <c r="F2119">
        <v>1047</v>
      </c>
      <c r="G2119">
        <v>800</v>
      </c>
      <c r="H2119" t="s">
        <v>981</v>
      </c>
      <c r="I2119">
        <v>8309</v>
      </c>
      <c r="J2119" t="s">
        <v>695</v>
      </c>
      <c r="K2119" t="s">
        <v>1024</v>
      </c>
      <c r="L2119">
        <v>2921</v>
      </c>
      <c r="M2119">
        <v>2892</v>
      </c>
      <c r="N2119">
        <v>300</v>
      </c>
      <c r="O2119" t="s">
        <v>984</v>
      </c>
      <c r="P2119">
        <v>0.87438676380826996</v>
      </c>
      <c r="Q2119">
        <v>0.91287867009704704</v>
      </c>
      <c r="R2119">
        <v>2.5781306982520201E-2</v>
      </c>
      <c r="S2119">
        <v>1.94441066191989E-2</v>
      </c>
      <c r="T2119">
        <v>1.5681035203385201</v>
      </c>
      <c r="U2119">
        <v>1.5681035203385201</v>
      </c>
      <c r="V2119">
        <v>1.2887244278718</v>
      </c>
      <c r="W2119">
        <v>7.23</v>
      </c>
      <c r="X2119">
        <v>3.46</v>
      </c>
      <c r="Y2119">
        <v>119975</v>
      </c>
      <c r="Z2119">
        <v>7057</v>
      </c>
      <c r="AA2119">
        <v>0.49</v>
      </c>
      <c r="AB2119">
        <v>17</v>
      </c>
      <c r="AC2119">
        <v>8</v>
      </c>
      <c r="AD2119">
        <v>9</v>
      </c>
      <c r="AE2119">
        <v>47.06</v>
      </c>
      <c r="AF2119">
        <v>12</v>
      </c>
      <c r="AG2119">
        <v>5</v>
      </c>
      <c r="AH2119">
        <v>3</v>
      </c>
      <c r="AI2119">
        <v>9</v>
      </c>
    </row>
    <row r="2120" spans="1:35" x14ac:dyDescent="0.2">
      <c r="A2120" s="102">
        <v>2739</v>
      </c>
      <c r="B2120">
        <v>1417</v>
      </c>
      <c r="C2120" t="s">
        <v>1641</v>
      </c>
      <c r="D2120" t="s">
        <v>990</v>
      </c>
      <c r="E2120">
        <v>1485</v>
      </c>
      <c r="F2120">
        <v>1486</v>
      </c>
      <c r="G2120">
        <v>700</v>
      </c>
      <c r="H2120" t="s">
        <v>981</v>
      </c>
      <c r="I2120">
        <v>9716</v>
      </c>
      <c r="J2120" t="s">
        <v>1128</v>
      </c>
      <c r="K2120" t="s">
        <v>993</v>
      </c>
      <c r="L2120">
        <v>868</v>
      </c>
      <c r="M2120">
        <v>867</v>
      </c>
      <c r="N2120">
        <v>1200</v>
      </c>
      <c r="O2120" t="s">
        <v>984</v>
      </c>
      <c r="P2120">
        <v>0.74393893535257305</v>
      </c>
      <c r="Q2120">
        <v>0.90235039732163003</v>
      </c>
      <c r="R2120">
        <v>0.234971364900355</v>
      </c>
      <c r="S2120">
        <v>4.2268822765995799E-2</v>
      </c>
      <c r="T2120">
        <v>0.90188960239335803</v>
      </c>
      <c r="U2120">
        <v>0.90188960239335803</v>
      </c>
      <c r="V2120">
        <v>0.82251396152655298</v>
      </c>
      <c r="W2120">
        <v>10.38</v>
      </c>
      <c r="X2120">
        <v>0.02</v>
      </c>
      <c r="Y2120">
        <v>119877</v>
      </c>
      <c r="Z2120">
        <v>4440</v>
      </c>
      <c r="AA2120">
        <v>0.21</v>
      </c>
      <c r="AB2120">
        <v>27</v>
      </c>
      <c r="AC2120">
        <v>16</v>
      </c>
      <c r="AD2120">
        <v>11</v>
      </c>
      <c r="AE2120">
        <v>59.26</v>
      </c>
      <c r="AF2120">
        <v>10</v>
      </c>
      <c r="AG2120">
        <v>10</v>
      </c>
      <c r="AH2120">
        <v>10</v>
      </c>
      <c r="AI2120">
        <v>7</v>
      </c>
    </row>
    <row r="2121" spans="1:35" x14ac:dyDescent="0.2">
      <c r="A2121" s="102">
        <v>1554</v>
      </c>
      <c r="B2121">
        <v>3405</v>
      </c>
      <c r="C2121" t="s">
        <v>1397</v>
      </c>
      <c r="D2121" t="s">
        <v>1003</v>
      </c>
      <c r="E2121">
        <v>1061</v>
      </c>
      <c r="F2121">
        <v>1047</v>
      </c>
      <c r="G2121">
        <v>1000</v>
      </c>
      <c r="H2121" t="s">
        <v>984</v>
      </c>
      <c r="I2121">
        <v>6301</v>
      </c>
      <c r="J2121" t="s">
        <v>52</v>
      </c>
      <c r="K2121" t="s">
        <v>992</v>
      </c>
      <c r="L2121">
        <v>2030</v>
      </c>
      <c r="M2121">
        <v>2033.5</v>
      </c>
      <c r="N2121">
        <v>500</v>
      </c>
      <c r="O2121" t="s">
        <v>981</v>
      </c>
      <c r="P2121">
        <v>0.77522850542569999</v>
      </c>
      <c r="Q2121">
        <v>0.93003460760546797</v>
      </c>
      <c r="R2121">
        <v>0.107480628621464</v>
      </c>
      <c r="S2121">
        <v>1.0509878131420901E-3</v>
      </c>
      <c r="T2121">
        <v>-1.1497220263333701</v>
      </c>
      <c r="U2121">
        <v>1.1497220263333701</v>
      </c>
      <c r="V2121">
        <v>1.1360866228150699</v>
      </c>
      <c r="W2121">
        <v>-8.1</v>
      </c>
      <c r="X2121">
        <v>2.98</v>
      </c>
      <c r="Y2121">
        <v>119224</v>
      </c>
      <c r="Z2121">
        <v>6275</v>
      </c>
      <c r="AA2121">
        <v>0.28000000000000003</v>
      </c>
      <c r="AB2121">
        <v>19</v>
      </c>
      <c r="AC2121">
        <v>11</v>
      </c>
      <c r="AD2121">
        <v>8</v>
      </c>
      <c r="AE2121">
        <v>57.89</v>
      </c>
      <c r="AF2121">
        <v>10</v>
      </c>
      <c r="AG2121">
        <v>9</v>
      </c>
      <c r="AH2121">
        <v>6</v>
      </c>
      <c r="AI2121">
        <v>4</v>
      </c>
    </row>
    <row r="2122" spans="1:35" x14ac:dyDescent="0.2">
      <c r="A2122" s="102">
        <v>1938</v>
      </c>
      <c r="B2122">
        <v>1925</v>
      </c>
      <c r="C2122" t="s">
        <v>1638</v>
      </c>
      <c r="D2122" t="s">
        <v>990</v>
      </c>
      <c r="E2122">
        <v>2390.5</v>
      </c>
      <c r="F2122">
        <v>2416.5</v>
      </c>
      <c r="G2122">
        <v>400</v>
      </c>
      <c r="H2122" t="s">
        <v>984</v>
      </c>
      <c r="I2122">
        <v>8801</v>
      </c>
      <c r="J2122" t="s">
        <v>1637</v>
      </c>
      <c r="K2122" t="s">
        <v>1000</v>
      </c>
      <c r="L2122">
        <v>1918.5</v>
      </c>
      <c r="M2122">
        <v>1927.5</v>
      </c>
      <c r="N2122">
        <v>500</v>
      </c>
      <c r="O2122" t="s">
        <v>981</v>
      </c>
      <c r="P2122">
        <v>0.92252887648839699</v>
      </c>
      <c r="Q2122">
        <v>0.92183213113691498</v>
      </c>
      <c r="R2122">
        <v>6.4003100751229797E-4</v>
      </c>
      <c r="S2122">
        <v>5.8850787111793597E-2</v>
      </c>
      <c r="T2122">
        <v>-0.53416671027719498</v>
      </c>
      <c r="U2122">
        <v>0.53416671027719498</v>
      </c>
      <c r="V2122">
        <v>0.53885482946303098</v>
      </c>
      <c r="W2122">
        <v>-4.8499999999999996</v>
      </c>
      <c r="X2122">
        <v>0.28999999999999998</v>
      </c>
      <c r="Y2122">
        <v>118923</v>
      </c>
      <c r="Z2122">
        <v>9910</v>
      </c>
      <c r="AA2122">
        <v>0.52</v>
      </c>
      <c r="AB2122">
        <v>12</v>
      </c>
      <c r="AC2122">
        <v>7</v>
      </c>
      <c r="AD2122">
        <v>5</v>
      </c>
      <c r="AE2122">
        <v>58.33</v>
      </c>
      <c r="AF2122">
        <v>15</v>
      </c>
      <c r="AG2122">
        <v>5</v>
      </c>
      <c r="AH2122">
        <v>3</v>
      </c>
      <c r="AI2122">
        <v>4</v>
      </c>
    </row>
    <row r="2123" spans="1:35" x14ac:dyDescent="0.2">
      <c r="A2123" s="102">
        <v>2246</v>
      </c>
      <c r="B2123">
        <v>1925</v>
      </c>
      <c r="C2123" t="s">
        <v>1638</v>
      </c>
      <c r="D2123" t="s">
        <v>990</v>
      </c>
      <c r="E2123">
        <v>2390.5</v>
      </c>
      <c r="F2123">
        <v>2416.5</v>
      </c>
      <c r="G2123">
        <v>400</v>
      </c>
      <c r="H2123" t="s">
        <v>984</v>
      </c>
      <c r="I2123">
        <v>3076</v>
      </c>
      <c r="J2123" t="s">
        <v>1227</v>
      </c>
      <c r="K2123" t="s">
        <v>988</v>
      </c>
      <c r="L2123">
        <v>1298</v>
      </c>
      <c r="M2123">
        <v>1320</v>
      </c>
      <c r="N2123">
        <v>700</v>
      </c>
      <c r="O2123" t="s">
        <v>981</v>
      </c>
      <c r="P2123">
        <v>0.94655030464827505</v>
      </c>
      <c r="Q2123">
        <v>0.91430130916174501</v>
      </c>
      <c r="R2123">
        <v>2.5672699182289998E-3</v>
      </c>
      <c r="S2123">
        <v>8.6811206409810299E-2</v>
      </c>
      <c r="T2123">
        <v>-1.6018303605682001</v>
      </c>
      <c r="U2123">
        <v>1.6018303605682001</v>
      </c>
      <c r="V2123">
        <v>1.43513637191183</v>
      </c>
      <c r="W2123">
        <v>-7.72</v>
      </c>
      <c r="X2123">
        <v>4.41</v>
      </c>
      <c r="Y2123">
        <v>118901</v>
      </c>
      <c r="Z2123">
        <v>7431</v>
      </c>
      <c r="AA2123">
        <v>0.34</v>
      </c>
      <c r="AB2123">
        <v>16</v>
      </c>
      <c r="AC2123">
        <v>9</v>
      </c>
      <c r="AD2123">
        <v>7</v>
      </c>
      <c r="AE2123">
        <v>56.25</v>
      </c>
      <c r="AF2123">
        <v>12</v>
      </c>
      <c r="AG2123">
        <v>5</v>
      </c>
      <c r="AH2123">
        <v>4</v>
      </c>
      <c r="AI2123">
        <v>7</v>
      </c>
    </row>
    <row r="2124" spans="1:35" x14ac:dyDescent="0.2">
      <c r="A2124" s="102">
        <v>412</v>
      </c>
      <c r="B2124">
        <v>5401</v>
      </c>
      <c r="C2124" t="s">
        <v>1243</v>
      </c>
      <c r="D2124" t="s">
        <v>1022</v>
      </c>
      <c r="E2124">
        <v>899</v>
      </c>
      <c r="F2124">
        <v>865.5</v>
      </c>
      <c r="G2124">
        <v>1000</v>
      </c>
      <c r="H2124" t="s">
        <v>984</v>
      </c>
      <c r="I2124">
        <v>9616</v>
      </c>
      <c r="J2124" t="s">
        <v>1265</v>
      </c>
      <c r="K2124" t="s">
        <v>993</v>
      </c>
      <c r="L2124">
        <v>2899</v>
      </c>
      <c r="M2124">
        <v>2950</v>
      </c>
      <c r="N2124">
        <v>300</v>
      </c>
      <c r="O2124" t="s">
        <v>981</v>
      </c>
      <c r="P2124">
        <v>0.87497378251805702</v>
      </c>
      <c r="Q2124">
        <v>0.95652593389398199</v>
      </c>
      <c r="R2124">
        <v>0.32172150324919002</v>
      </c>
      <c r="S2124">
        <v>5.36051676339084E-2</v>
      </c>
      <c r="T2124">
        <v>-1.81492636780035</v>
      </c>
      <c r="U2124">
        <v>1.81492636780035</v>
      </c>
      <c r="V2124">
        <v>1.5167828096929801</v>
      </c>
      <c r="W2124">
        <v>-22</v>
      </c>
      <c r="X2124">
        <v>2.2000000000000002</v>
      </c>
      <c r="Y2124">
        <v>118578</v>
      </c>
      <c r="Z2124">
        <v>6588</v>
      </c>
      <c r="AA2124">
        <v>0.35</v>
      </c>
      <c r="AB2124">
        <v>18</v>
      </c>
      <c r="AC2124">
        <v>11</v>
      </c>
      <c r="AD2124">
        <v>7</v>
      </c>
      <c r="AE2124">
        <v>61.11</v>
      </c>
      <c r="AF2124">
        <v>12</v>
      </c>
      <c r="AG2124">
        <v>7</v>
      </c>
      <c r="AH2124">
        <v>6</v>
      </c>
      <c r="AI2124">
        <v>5</v>
      </c>
    </row>
    <row r="2125" spans="1:35" x14ac:dyDescent="0.2">
      <c r="A2125" s="102">
        <v>2595</v>
      </c>
      <c r="B2125">
        <v>2201</v>
      </c>
      <c r="C2125" t="s">
        <v>489</v>
      </c>
      <c r="D2125" t="s">
        <v>1006</v>
      </c>
      <c r="E2125">
        <v>4340</v>
      </c>
      <c r="F2125">
        <v>4265</v>
      </c>
      <c r="G2125">
        <v>200</v>
      </c>
      <c r="H2125" t="s">
        <v>984</v>
      </c>
      <c r="I2125">
        <v>9076</v>
      </c>
      <c r="J2125" t="s">
        <v>737</v>
      </c>
      <c r="K2125" t="s">
        <v>1065</v>
      </c>
      <c r="L2125">
        <v>1306</v>
      </c>
      <c r="M2125">
        <v>1281</v>
      </c>
      <c r="N2125">
        <v>700</v>
      </c>
      <c r="O2125" t="s">
        <v>981</v>
      </c>
      <c r="P2125">
        <v>0.777527681525369</v>
      </c>
      <c r="Q2125">
        <v>0.90591526686327095</v>
      </c>
      <c r="R2125" s="15">
        <v>3.03512073091603E-3</v>
      </c>
      <c r="S2125">
        <v>4.6128767677123097E-3</v>
      </c>
      <c r="T2125">
        <v>-2.1648576066207301</v>
      </c>
      <c r="U2125">
        <v>2.1648576066207301</v>
      </c>
      <c r="V2125">
        <v>2.65443936413152</v>
      </c>
      <c r="W2125">
        <v>-9.52</v>
      </c>
      <c r="X2125">
        <v>5.12</v>
      </c>
      <c r="Y2125">
        <v>118565</v>
      </c>
      <c r="Z2125">
        <v>6974</v>
      </c>
      <c r="AA2125">
        <v>0.56000000000000005</v>
      </c>
      <c r="AB2125">
        <v>17</v>
      </c>
      <c r="AC2125">
        <v>9</v>
      </c>
      <c r="AD2125">
        <v>8</v>
      </c>
      <c r="AE2125">
        <v>52.94</v>
      </c>
      <c r="AF2125">
        <v>13</v>
      </c>
      <c r="AG2125">
        <v>6</v>
      </c>
      <c r="AH2125">
        <v>3</v>
      </c>
      <c r="AI2125">
        <v>8</v>
      </c>
    </row>
    <row r="2126" spans="1:35" x14ac:dyDescent="0.2">
      <c r="A2126" s="102">
        <v>1962</v>
      </c>
      <c r="B2126">
        <v>5711</v>
      </c>
      <c r="C2126" t="s">
        <v>1398</v>
      </c>
      <c r="D2126" t="s">
        <v>994</v>
      </c>
      <c r="E2126">
        <v>2248</v>
      </c>
      <c r="F2126">
        <v>2268</v>
      </c>
      <c r="G2126">
        <v>400</v>
      </c>
      <c r="H2126" t="s">
        <v>981</v>
      </c>
      <c r="I2126">
        <v>7731</v>
      </c>
      <c r="J2126" t="s">
        <v>1170</v>
      </c>
      <c r="K2126" t="s">
        <v>989</v>
      </c>
      <c r="L2126">
        <v>931</v>
      </c>
      <c r="M2126">
        <v>929</v>
      </c>
      <c r="N2126">
        <v>1000</v>
      </c>
      <c r="O2126" t="s">
        <v>984</v>
      </c>
      <c r="P2126">
        <v>0.91968384971094497</v>
      </c>
      <c r="Q2126">
        <v>0.92130145688244702</v>
      </c>
      <c r="R2126" s="15">
        <v>0.11528804254120401</v>
      </c>
      <c r="S2126">
        <v>6.6323300402970506E-2</v>
      </c>
      <c r="T2126">
        <v>2.5020842438945299</v>
      </c>
      <c r="U2126">
        <v>2.5020842438945299</v>
      </c>
      <c r="V2126">
        <v>2.1433029348168899</v>
      </c>
      <c r="W2126">
        <v>10.02</v>
      </c>
      <c r="X2126">
        <v>2.4</v>
      </c>
      <c r="Y2126">
        <v>118471</v>
      </c>
      <c r="Z2126">
        <v>9113</v>
      </c>
      <c r="AA2126">
        <v>0.4</v>
      </c>
      <c r="AB2126">
        <v>13</v>
      </c>
      <c r="AC2126">
        <v>7</v>
      </c>
      <c r="AD2126">
        <v>6</v>
      </c>
      <c r="AE2126">
        <v>53.85</v>
      </c>
      <c r="AF2126">
        <v>13</v>
      </c>
      <c r="AG2126">
        <v>6</v>
      </c>
      <c r="AH2126">
        <v>2</v>
      </c>
      <c r="AI2126">
        <v>5</v>
      </c>
    </row>
    <row r="2127" spans="1:35" x14ac:dyDescent="0.2">
      <c r="A2127" s="102">
        <v>2178</v>
      </c>
      <c r="B2127">
        <v>4114</v>
      </c>
      <c r="C2127" t="s">
        <v>1088</v>
      </c>
      <c r="D2127" t="s">
        <v>1003</v>
      </c>
      <c r="E2127">
        <v>5540</v>
      </c>
      <c r="F2127">
        <v>5430</v>
      </c>
      <c r="G2127">
        <v>200</v>
      </c>
      <c r="H2127" t="s">
        <v>981</v>
      </c>
      <c r="I2127">
        <v>7201</v>
      </c>
      <c r="J2127" t="s">
        <v>1011</v>
      </c>
      <c r="K2127" t="s">
        <v>996</v>
      </c>
      <c r="L2127">
        <v>370</v>
      </c>
      <c r="M2127">
        <v>365</v>
      </c>
      <c r="N2127">
        <v>3000</v>
      </c>
      <c r="O2127" t="s">
        <v>984</v>
      </c>
      <c r="P2127">
        <v>0.77750629167539398</v>
      </c>
      <c r="Q2127">
        <v>0.91622754149455898</v>
      </c>
      <c r="R2127">
        <v>0.185171452713465</v>
      </c>
      <c r="S2127">
        <v>9.61061814188338E-2</v>
      </c>
      <c r="T2127">
        <v>1.4569858890055101</v>
      </c>
      <c r="U2127">
        <v>1.4569858890055101</v>
      </c>
      <c r="V2127">
        <v>1.4220167934822301</v>
      </c>
      <c r="W2127">
        <v>13.64</v>
      </c>
      <c r="X2127">
        <v>0.83</v>
      </c>
      <c r="Y2127">
        <v>118202</v>
      </c>
      <c r="Z2127">
        <v>4076</v>
      </c>
      <c r="AA2127">
        <v>0.11</v>
      </c>
      <c r="AB2127">
        <v>29</v>
      </c>
      <c r="AC2127">
        <v>13</v>
      </c>
      <c r="AD2127">
        <v>16</v>
      </c>
      <c r="AE2127">
        <v>44.83</v>
      </c>
      <c r="AF2127">
        <v>12</v>
      </c>
      <c r="AG2127">
        <v>7</v>
      </c>
      <c r="AH2127">
        <v>7</v>
      </c>
      <c r="AI2127">
        <v>15</v>
      </c>
    </row>
    <row r="2128" spans="1:35" x14ac:dyDescent="0.2">
      <c r="A2128" s="102">
        <v>1683</v>
      </c>
      <c r="B2128">
        <v>1941</v>
      </c>
      <c r="C2128" t="s">
        <v>1269</v>
      </c>
      <c r="D2128" t="s">
        <v>990</v>
      </c>
      <c r="E2128">
        <v>2206</v>
      </c>
      <c r="F2128">
        <v>2222</v>
      </c>
      <c r="G2128">
        <v>400</v>
      </c>
      <c r="H2128" t="s">
        <v>981</v>
      </c>
      <c r="I2128">
        <v>8031</v>
      </c>
      <c r="J2128" t="s">
        <v>667</v>
      </c>
      <c r="K2128" t="s">
        <v>988</v>
      </c>
      <c r="L2128">
        <v>1535</v>
      </c>
      <c r="M2128">
        <v>1559</v>
      </c>
      <c r="N2128">
        <v>600</v>
      </c>
      <c r="O2128" t="s">
        <v>984</v>
      </c>
      <c r="P2128">
        <v>0.84205648396667498</v>
      </c>
      <c r="Q2128">
        <v>0.92750065875584797</v>
      </c>
      <c r="R2128">
        <v>4.8594896730522003E-2</v>
      </c>
      <c r="S2128">
        <v>6.3376636696626701E-2</v>
      </c>
      <c r="T2128">
        <v>0.81626152856547196</v>
      </c>
      <c r="U2128">
        <v>0.81626152856547196</v>
      </c>
      <c r="V2128">
        <v>0.98180344887446602</v>
      </c>
      <c r="W2128">
        <v>4.33</v>
      </c>
      <c r="X2128">
        <v>5.24</v>
      </c>
      <c r="Y2128">
        <v>118103</v>
      </c>
      <c r="Z2128">
        <v>7874</v>
      </c>
      <c r="AA2128">
        <v>0.43</v>
      </c>
      <c r="AB2128">
        <v>15</v>
      </c>
      <c r="AC2128">
        <v>8</v>
      </c>
      <c r="AD2128">
        <v>7</v>
      </c>
      <c r="AE2128">
        <v>53.33</v>
      </c>
      <c r="AF2128">
        <v>15</v>
      </c>
      <c r="AG2128">
        <v>4</v>
      </c>
      <c r="AH2128">
        <v>4</v>
      </c>
      <c r="AI2128">
        <v>7</v>
      </c>
    </row>
    <row r="2129" spans="1:35" x14ac:dyDescent="0.2">
      <c r="A2129" s="102">
        <v>3993</v>
      </c>
      <c r="B2129">
        <v>2801</v>
      </c>
      <c r="C2129" t="s">
        <v>511</v>
      </c>
      <c r="D2129" t="s">
        <v>1006</v>
      </c>
      <c r="E2129">
        <v>4930</v>
      </c>
      <c r="F2129">
        <v>5050</v>
      </c>
      <c r="G2129">
        <v>200</v>
      </c>
      <c r="H2129" t="s">
        <v>981</v>
      </c>
      <c r="I2129">
        <v>6923</v>
      </c>
      <c r="J2129" t="s">
        <v>54</v>
      </c>
      <c r="K2129" t="s">
        <v>986</v>
      </c>
      <c r="L2129">
        <v>2424</v>
      </c>
      <c r="M2129">
        <v>2450</v>
      </c>
      <c r="N2129">
        <v>400</v>
      </c>
      <c r="O2129" t="s">
        <v>984</v>
      </c>
      <c r="P2129">
        <v>0.94010937479384704</v>
      </c>
      <c r="Q2129">
        <v>0.86629947178389799</v>
      </c>
      <c r="R2129">
        <v>0.42277761479643</v>
      </c>
      <c r="S2129">
        <v>2.9880441525127501E-2</v>
      </c>
      <c r="T2129">
        <v>0.48825991320351297</v>
      </c>
      <c r="U2129">
        <v>0.48825991320351297</v>
      </c>
      <c r="V2129">
        <v>0.42207281928342699</v>
      </c>
      <c r="W2129">
        <v>2.6</v>
      </c>
      <c r="X2129">
        <v>2.97</v>
      </c>
      <c r="Y2129">
        <v>118084</v>
      </c>
      <c r="Z2129">
        <v>11808</v>
      </c>
      <c r="AA2129">
        <v>0.42</v>
      </c>
      <c r="AB2129">
        <v>10</v>
      </c>
      <c r="AC2129">
        <v>5</v>
      </c>
      <c r="AD2129">
        <v>5</v>
      </c>
      <c r="AE2129">
        <v>50</v>
      </c>
      <c r="AF2129">
        <v>13</v>
      </c>
      <c r="AG2129">
        <v>4</v>
      </c>
      <c r="AH2129">
        <v>3</v>
      </c>
      <c r="AI2129">
        <v>3</v>
      </c>
    </row>
    <row r="2130" spans="1:35" x14ac:dyDescent="0.2">
      <c r="A2130" s="102">
        <v>2792</v>
      </c>
      <c r="B2130">
        <v>6141</v>
      </c>
      <c r="C2130" t="s">
        <v>1163</v>
      </c>
      <c r="D2130" t="s">
        <v>992</v>
      </c>
      <c r="E2130">
        <v>1172</v>
      </c>
      <c r="F2130">
        <v>1148</v>
      </c>
      <c r="G2130">
        <v>900</v>
      </c>
      <c r="H2130" t="s">
        <v>981</v>
      </c>
      <c r="I2130">
        <v>7186</v>
      </c>
      <c r="J2130" t="s">
        <v>461</v>
      </c>
      <c r="K2130" t="s">
        <v>1024</v>
      </c>
      <c r="L2130">
        <v>309</v>
      </c>
      <c r="M2130">
        <v>312</v>
      </c>
      <c r="N2130">
        <v>3300</v>
      </c>
      <c r="O2130" t="s">
        <v>984</v>
      </c>
      <c r="P2130">
        <v>0.82557291538059896</v>
      </c>
      <c r="Q2130">
        <v>0.90084372252068401</v>
      </c>
      <c r="R2130">
        <v>0.43185910922960302</v>
      </c>
      <c r="S2130">
        <v>8.9884694638829296E-2</v>
      </c>
      <c r="T2130">
        <v>0.74241769948658198</v>
      </c>
      <c r="U2130">
        <v>0.74241769948658198</v>
      </c>
      <c r="V2130">
        <v>0.79998888516720401</v>
      </c>
      <c r="W2130">
        <v>7.93</v>
      </c>
      <c r="X2130">
        <v>0.35</v>
      </c>
      <c r="Y2130">
        <v>118031</v>
      </c>
      <c r="Z2130">
        <v>5365</v>
      </c>
      <c r="AA2130">
        <v>0.23</v>
      </c>
      <c r="AB2130">
        <v>22</v>
      </c>
      <c r="AC2130">
        <v>13</v>
      </c>
      <c r="AD2130">
        <v>9</v>
      </c>
      <c r="AE2130">
        <v>59.09</v>
      </c>
      <c r="AF2130">
        <v>11</v>
      </c>
      <c r="AG2130">
        <v>8</v>
      </c>
      <c r="AH2130">
        <v>8</v>
      </c>
      <c r="AI2130">
        <v>6</v>
      </c>
    </row>
    <row r="2131" spans="1:35" x14ac:dyDescent="0.2">
      <c r="A2131" s="102">
        <v>2836</v>
      </c>
      <c r="B2131">
        <v>3291</v>
      </c>
      <c r="C2131" t="s">
        <v>55</v>
      </c>
      <c r="D2131" t="s">
        <v>1000</v>
      </c>
      <c r="E2131">
        <v>1320</v>
      </c>
      <c r="F2131">
        <v>1382</v>
      </c>
      <c r="G2131">
        <v>600</v>
      </c>
      <c r="H2131" t="s">
        <v>984</v>
      </c>
      <c r="I2131">
        <v>9682</v>
      </c>
      <c r="J2131" t="s">
        <v>1137</v>
      </c>
      <c r="K2131" t="s">
        <v>983</v>
      </c>
      <c r="L2131">
        <v>2245</v>
      </c>
      <c r="M2131">
        <v>2218</v>
      </c>
      <c r="N2131">
        <v>400</v>
      </c>
      <c r="O2131" t="s">
        <v>981</v>
      </c>
      <c r="P2131">
        <v>0.57884887392765205</v>
      </c>
      <c r="Q2131">
        <v>0.89992985035020701</v>
      </c>
      <c r="R2131">
        <v>0.41104379602388302</v>
      </c>
      <c r="S2131">
        <v>9.64212888126861E-4</v>
      </c>
      <c r="T2131">
        <v>-2.5938808957063499</v>
      </c>
      <c r="U2131">
        <v>2.5938808957063499</v>
      </c>
      <c r="V2131">
        <v>2.7009019293166099</v>
      </c>
      <c r="W2131">
        <v>-19.670000000000002</v>
      </c>
      <c r="X2131">
        <v>6.54</v>
      </c>
      <c r="Y2131">
        <v>117988</v>
      </c>
      <c r="Z2131">
        <v>6555</v>
      </c>
      <c r="AA2131">
        <v>0.34</v>
      </c>
      <c r="AB2131">
        <v>18</v>
      </c>
      <c r="AC2131">
        <v>11</v>
      </c>
      <c r="AD2131">
        <v>7</v>
      </c>
      <c r="AE2131">
        <v>61.11</v>
      </c>
      <c r="AF2131">
        <v>12</v>
      </c>
      <c r="AG2131">
        <v>8</v>
      </c>
      <c r="AH2131">
        <v>5</v>
      </c>
      <c r="AI2131">
        <v>5</v>
      </c>
    </row>
    <row r="2132" spans="1:35" x14ac:dyDescent="0.2">
      <c r="A2132" s="102">
        <v>140</v>
      </c>
      <c r="B2132">
        <v>4324</v>
      </c>
      <c r="C2132" t="s">
        <v>1159</v>
      </c>
      <c r="D2132" t="s">
        <v>993</v>
      </c>
      <c r="E2132">
        <v>2249</v>
      </c>
      <c r="F2132">
        <v>2231</v>
      </c>
      <c r="G2132">
        <v>400</v>
      </c>
      <c r="H2132" t="s">
        <v>981</v>
      </c>
      <c r="I2132">
        <v>9201</v>
      </c>
      <c r="J2132" t="s">
        <v>1181</v>
      </c>
      <c r="K2132" t="s">
        <v>1182</v>
      </c>
      <c r="L2132">
        <v>1799</v>
      </c>
      <c r="M2132">
        <v>1804.5</v>
      </c>
      <c r="N2132">
        <v>500</v>
      </c>
      <c r="O2132" t="s">
        <v>984</v>
      </c>
      <c r="P2132">
        <v>0.92918690447103902</v>
      </c>
      <c r="Q2132">
        <v>0.96735005022586895</v>
      </c>
      <c r="R2132">
        <v>0.36004777563998003</v>
      </c>
      <c r="S2132">
        <v>4.4645902177093397E-2</v>
      </c>
      <c r="T2132">
        <v>1.8004504001586701</v>
      </c>
      <c r="U2132">
        <v>1.8004504001586701</v>
      </c>
      <c r="V2132">
        <v>1.96613295749825</v>
      </c>
      <c r="W2132">
        <v>11.02</v>
      </c>
      <c r="X2132">
        <v>1.1000000000000001</v>
      </c>
      <c r="Y2132">
        <v>117937</v>
      </c>
      <c r="Z2132">
        <v>23587</v>
      </c>
      <c r="AA2132">
        <v>1.02</v>
      </c>
      <c r="AB2132">
        <v>5</v>
      </c>
      <c r="AC2132">
        <v>4</v>
      </c>
      <c r="AD2132">
        <v>1</v>
      </c>
      <c r="AE2132">
        <v>80</v>
      </c>
      <c r="AF2132">
        <v>13</v>
      </c>
      <c r="AG2132">
        <v>3</v>
      </c>
      <c r="AH2132">
        <v>1</v>
      </c>
      <c r="AI2132">
        <v>1</v>
      </c>
    </row>
    <row r="2133" spans="1:35" x14ac:dyDescent="0.2">
      <c r="A2133" s="102">
        <v>1624</v>
      </c>
      <c r="B2133">
        <v>7729</v>
      </c>
      <c r="C2133" t="s">
        <v>462</v>
      </c>
      <c r="D2133" t="s">
        <v>989</v>
      </c>
      <c r="E2133">
        <v>3650</v>
      </c>
      <c r="F2133">
        <v>3480</v>
      </c>
      <c r="G2133">
        <v>300</v>
      </c>
      <c r="H2133" t="s">
        <v>981</v>
      </c>
      <c r="I2133">
        <v>8604</v>
      </c>
      <c r="J2133" t="s">
        <v>376</v>
      </c>
      <c r="K2133" t="s">
        <v>1118</v>
      </c>
      <c r="L2133">
        <v>405</v>
      </c>
      <c r="M2133">
        <v>407.2</v>
      </c>
      <c r="N2133">
        <v>2600</v>
      </c>
      <c r="O2133" t="s">
        <v>984</v>
      </c>
      <c r="P2133">
        <v>0.60452898556110402</v>
      </c>
      <c r="Q2133">
        <v>0.92870712601113303</v>
      </c>
      <c r="R2133">
        <v>0.38924939078875498</v>
      </c>
      <c r="S2133">
        <v>1.7857774277971399E-2</v>
      </c>
      <c r="T2133">
        <v>2.1369659470609701</v>
      </c>
      <c r="U2133">
        <v>2.1369659470609701</v>
      </c>
      <c r="V2133">
        <v>3.0507863266209201</v>
      </c>
      <c r="W2133">
        <v>15.44</v>
      </c>
      <c r="X2133">
        <v>1.41</v>
      </c>
      <c r="Y2133">
        <v>117734</v>
      </c>
      <c r="Z2133">
        <v>6926</v>
      </c>
      <c r="AA2133">
        <v>0.28000000000000003</v>
      </c>
      <c r="AB2133">
        <v>17</v>
      </c>
      <c r="AC2133">
        <v>9</v>
      </c>
      <c r="AD2133">
        <v>8</v>
      </c>
      <c r="AE2133">
        <v>52.94</v>
      </c>
      <c r="AF2133">
        <v>11</v>
      </c>
      <c r="AG2133">
        <v>6</v>
      </c>
      <c r="AH2133">
        <v>5</v>
      </c>
      <c r="AI2133">
        <v>6</v>
      </c>
    </row>
    <row r="2134" spans="1:35" x14ac:dyDescent="0.2">
      <c r="A2134" s="102">
        <v>837</v>
      </c>
      <c r="B2134">
        <v>7240</v>
      </c>
      <c r="C2134" t="s">
        <v>640</v>
      </c>
      <c r="D2134" t="s">
        <v>996</v>
      </c>
      <c r="E2134">
        <v>1242</v>
      </c>
      <c r="F2134">
        <v>1234</v>
      </c>
      <c r="G2134">
        <v>900</v>
      </c>
      <c r="H2134" t="s">
        <v>981</v>
      </c>
      <c r="I2134">
        <v>9678</v>
      </c>
      <c r="J2134" t="s">
        <v>1632</v>
      </c>
      <c r="K2134" t="s">
        <v>993</v>
      </c>
      <c r="L2134">
        <v>2121</v>
      </c>
      <c r="M2134">
        <v>2133</v>
      </c>
      <c r="N2134">
        <v>500</v>
      </c>
      <c r="O2134" t="s">
        <v>984</v>
      </c>
      <c r="P2134">
        <v>0.95343183118930797</v>
      </c>
      <c r="Q2134">
        <v>0.94516740334654703</v>
      </c>
      <c r="R2134">
        <v>5.5274234709499201E-2</v>
      </c>
      <c r="S2134">
        <v>7.15608493018626E-2</v>
      </c>
      <c r="T2134">
        <v>1.03052867367098</v>
      </c>
      <c r="U2134">
        <v>1.03052867367098</v>
      </c>
      <c r="V2134">
        <v>1.1343483458603201</v>
      </c>
      <c r="W2134">
        <v>3.75</v>
      </c>
      <c r="X2134">
        <v>4.1399999999999997</v>
      </c>
      <c r="Y2134">
        <v>117690</v>
      </c>
      <c r="Z2134">
        <v>6923</v>
      </c>
      <c r="AA2134">
        <v>0.18</v>
      </c>
      <c r="AB2134">
        <v>17</v>
      </c>
      <c r="AC2134">
        <v>10</v>
      </c>
      <c r="AD2134">
        <v>7</v>
      </c>
      <c r="AE2134">
        <v>58.82</v>
      </c>
      <c r="AF2134">
        <v>12</v>
      </c>
      <c r="AG2134">
        <v>6</v>
      </c>
      <c r="AH2134">
        <v>5</v>
      </c>
      <c r="AI2134">
        <v>6</v>
      </c>
    </row>
    <row r="2135" spans="1:35" x14ac:dyDescent="0.2">
      <c r="A2135" s="102">
        <v>2135</v>
      </c>
      <c r="B2135">
        <v>4183</v>
      </c>
      <c r="C2135" t="s">
        <v>1122</v>
      </c>
      <c r="D2135" t="s">
        <v>1003</v>
      </c>
      <c r="E2135">
        <v>1879</v>
      </c>
      <c r="F2135">
        <v>1889</v>
      </c>
      <c r="G2135">
        <v>500</v>
      </c>
      <c r="H2135" t="s">
        <v>984</v>
      </c>
      <c r="I2135">
        <v>7259</v>
      </c>
      <c r="J2135" t="s">
        <v>24</v>
      </c>
      <c r="K2135" t="s">
        <v>996</v>
      </c>
      <c r="L2135">
        <v>3130</v>
      </c>
      <c r="M2135">
        <v>3220</v>
      </c>
      <c r="N2135">
        <v>300</v>
      </c>
      <c r="O2135" t="s">
        <v>981</v>
      </c>
      <c r="P2135">
        <v>0.82634242156486204</v>
      </c>
      <c r="Q2135">
        <v>0.91716209877684596</v>
      </c>
      <c r="R2135">
        <v>0.14044661606331901</v>
      </c>
      <c r="S2135">
        <v>5.68663485798327E-2</v>
      </c>
      <c r="T2135">
        <v>-2.1939132544887001</v>
      </c>
      <c r="U2135">
        <v>2.1939132544887001</v>
      </c>
      <c r="V2135">
        <v>1.76040970064295</v>
      </c>
      <c r="W2135">
        <v>-19.63</v>
      </c>
      <c r="X2135">
        <v>2.23</v>
      </c>
      <c r="Y2135">
        <v>117560</v>
      </c>
      <c r="Z2135">
        <v>9043</v>
      </c>
      <c r="AA2135">
        <v>0.53</v>
      </c>
      <c r="AB2135">
        <v>13</v>
      </c>
      <c r="AC2135">
        <v>6</v>
      </c>
      <c r="AD2135">
        <v>7</v>
      </c>
      <c r="AE2135">
        <v>46.15</v>
      </c>
      <c r="AF2135">
        <v>12</v>
      </c>
      <c r="AG2135">
        <v>5</v>
      </c>
      <c r="AH2135">
        <v>3</v>
      </c>
      <c r="AI2135">
        <v>5</v>
      </c>
    </row>
    <row r="2136" spans="1:35" x14ac:dyDescent="0.2">
      <c r="A2136" s="102">
        <v>4051</v>
      </c>
      <c r="B2136">
        <v>2587</v>
      </c>
      <c r="C2136" t="s">
        <v>1364</v>
      </c>
      <c r="D2136" t="s">
        <v>1006</v>
      </c>
      <c r="E2136">
        <v>4100</v>
      </c>
      <c r="F2136">
        <v>4075</v>
      </c>
      <c r="G2136">
        <v>200</v>
      </c>
      <c r="H2136" t="s">
        <v>984</v>
      </c>
      <c r="I2136">
        <v>3863</v>
      </c>
      <c r="J2136" t="s">
        <v>1144</v>
      </c>
      <c r="K2136" t="s">
        <v>1143</v>
      </c>
      <c r="L2136">
        <v>1510</v>
      </c>
      <c r="M2136">
        <v>1547</v>
      </c>
      <c r="N2136">
        <v>500</v>
      </c>
      <c r="O2136" t="s">
        <v>981</v>
      </c>
      <c r="P2136">
        <v>0.88660265467111998</v>
      </c>
      <c r="Q2136">
        <v>0.86357247994489605</v>
      </c>
      <c r="R2136">
        <v>1.41352253043137E-3</v>
      </c>
      <c r="S2136">
        <v>3.9158001887823E-2</v>
      </c>
      <c r="T2136">
        <v>-0.37438134362546299</v>
      </c>
      <c r="U2136">
        <v>0.37438134362546299</v>
      </c>
      <c r="V2136">
        <v>1.39598308127612</v>
      </c>
      <c r="W2136">
        <v>-1.1200000000000001</v>
      </c>
      <c r="X2136">
        <v>5.09</v>
      </c>
      <c r="Y2136">
        <v>117384</v>
      </c>
      <c r="Z2136">
        <v>9782</v>
      </c>
      <c r="AA2136">
        <v>0.46</v>
      </c>
      <c r="AB2136">
        <v>12</v>
      </c>
      <c r="AC2136">
        <v>6</v>
      </c>
      <c r="AD2136">
        <v>6</v>
      </c>
      <c r="AE2136">
        <v>50</v>
      </c>
      <c r="AF2136">
        <v>12</v>
      </c>
      <c r="AG2136">
        <v>5</v>
      </c>
      <c r="AH2136">
        <v>3</v>
      </c>
      <c r="AI2136">
        <v>4</v>
      </c>
    </row>
    <row r="2137" spans="1:35" x14ac:dyDescent="0.2">
      <c r="A2137" s="102">
        <v>462</v>
      </c>
      <c r="B2137">
        <v>5929</v>
      </c>
      <c r="C2137" t="s">
        <v>1324</v>
      </c>
      <c r="D2137" t="s">
        <v>1126</v>
      </c>
      <c r="E2137">
        <v>890</v>
      </c>
      <c r="F2137">
        <v>883</v>
      </c>
      <c r="G2137">
        <v>1200</v>
      </c>
      <c r="H2137" t="s">
        <v>981</v>
      </c>
      <c r="I2137">
        <v>6436</v>
      </c>
      <c r="J2137" t="s">
        <v>1283</v>
      </c>
      <c r="K2137" t="s">
        <v>992</v>
      </c>
      <c r="L2137">
        <v>2190</v>
      </c>
      <c r="M2137">
        <v>2167</v>
      </c>
      <c r="N2137">
        <v>500</v>
      </c>
      <c r="O2137" t="s">
        <v>984</v>
      </c>
      <c r="P2137">
        <v>0.83041121957991904</v>
      </c>
      <c r="Q2137">
        <v>0.955279030708716</v>
      </c>
      <c r="R2137">
        <v>0.13160593047990701</v>
      </c>
      <c r="S2137">
        <v>9.1033971146006198E-3</v>
      </c>
      <c r="T2137">
        <v>1.84291458556194</v>
      </c>
      <c r="U2137">
        <v>1.84291458556194</v>
      </c>
      <c r="V2137">
        <v>1.61372607564341</v>
      </c>
      <c r="W2137">
        <v>10.95</v>
      </c>
      <c r="X2137">
        <v>2.21</v>
      </c>
      <c r="Y2137">
        <v>117377</v>
      </c>
      <c r="Z2137">
        <v>5589</v>
      </c>
      <c r="AA2137">
        <v>0.36</v>
      </c>
      <c r="AB2137">
        <v>21</v>
      </c>
      <c r="AC2137">
        <v>10</v>
      </c>
      <c r="AD2137">
        <v>11</v>
      </c>
      <c r="AE2137">
        <v>47.62</v>
      </c>
      <c r="AF2137">
        <v>11</v>
      </c>
      <c r="AG2137">
        <v>8</v>
      </c>
      <c r="AH2137">
        <v>5</v>
      </c>
      <c r="AI2137">
        <v>8</v>
      </c>
    </row>
    <row r="2138" spans="1:35" x14ac:dyDescent="0.2">
      <c r="A2138" s="102">
        <v>3923</v>
      </c>
      <c r="B2138">
        <v>7984</v>
      </c>
      <c r="C2138" t="s">
        <v>663</v>
      </c>
      <c r="D2138" t="s">
        <v>1002</v>
      </c>
      <c r="E2138">
        <v>1284</v>
      </c>
      <c r="F2138">
        <v>1284</v>
      </c>
      <c r="G2138">
        <v>800</v>
      </c>
      <c r="H2138" t="s">
        <v>984</v>
      </c>
      <c r="I2138">
        <v>9062</v>
      </c>
      <c r="J2138" t="s">
        <v>946</v>
      </c>
      <c r="K2138" t="s">
        <v>1065</v>
      </c>
      <c r="L2138">
        <v>4860</v>
      </c>
      <c r="M2138">
        <v>4830</v>
      </c>
      <c r="N2138">
        <v>200</v>
      </c>
      <c r="O2138" t="s">
        <v>981</v>
      </c>
      <c r="P2138">
        <v>0.76213679981109195</v>
      </c>
      <c r="Q2138">
        <v>0.86856730492051304</v>
      </c>
      <c r="R2138">
        <v>0.48539904423860297</v>
      </c>
      <c r="S2138" s="15">
        <v>9.9032641268163801E-2</v>
      </c>
      <c r="T2138">
        <v>-0.75686447189523998</v>
      </c>
      <c r="U2138">
        <v>0.75686447189523998</v>
      </c>
      <c r="V2138">
        <v>1.00102528927393</v>
      </c>
      <c r="W2138">
        <v>-3.57</v>
      </c>
      <c r="X2138">
        <v>6.34</v>
      </c>
      <c r="Y2138">
        <v>117128</v>
      </c>
      <c r="Z2138">
        <v>14641</v>
      </c>
      <c r="AA2138">
        <v>0.78</v>
      </c>
      <c r="AB2138">
        <v>8</v>
      </c>
      <c r="AC2138">
        <v>5</v>
      </c>
      <c r="AD2138">
        <v>3</v>
      </c>
      <c r="AE2138">
        <v>62.5</v>
      </c>
      <c r="AF2138">
        <v>13</v>
      </c>
      <c r="AG2138">
        <v>4</v>
      </c>
      <c r="AH2138">
        <v>2</v>
      </c>
      <c r="AI2138">
        <v>2</v>
      </c>
    </row>
    <row r="2139" spans="1:35" x14ac:dyDescent="0.2">
      <c r="A2139" s="102">
        <v>1477</v>
      </c>
      <c r="B2139">
        <v>4183</v>
      </c>
      <c r="C2139" t="s">
        <v>1122</v>
      </c>
      <c r="D2139" t="s">
        <v>1003</v>
      </c>
      <c r="E2139">
        <v>1879</v>
      </c>
      <c r="F2139">
        <v>1889</v>
      </c>
      <c r="G2139">
        <v>500</v>
      </c>
      <c r="H2139" t="s">
        <v>984</v>
      </c>
      <c r="I2139">
        <v>6326</v>
      </c>
      <c r="J2139" t="s">
        <v>1629</v>
      </c>
      <c r="K2139" t="s">
        <v>992</v>
      </c>
      <c r="L2139">
        <v>1400</v>
      </c>
      <c r="M2139">
        <v>1411.5</v>
      </c>
      <c r="N2139">
        <v>700</v>
      </c>
      <c r="O2139" t="s">
        <v>981</v>
      </c>
      <c r="P2139">
        <v>0.82485367472102999</v>
      </c>
      <c r="Q2139">
        <v>0.93156647459052599</v>
      </c>
      <c r="R2139">
        <v>0.148744032404451</v>
      </c>
      <c r="S2139">
        <v>8.9031271951080801E-4</v>
      </c>
      <c r="T2139">
        <v>-2.2542133001696598</v>
      </c>
      <c r="U2139">
        <v>2.2542133001696598</v>
      </c>
      <c r="V2139">
        <v>2.1121516582783002</v>
      </c>
      <c r="W2139">
        <v>-14.72</v>
      </c>
      <c r="X2139">
        <v>4.6100000000000003</v>
      </c>
      <c r="Y2139">
        <v>116954</v>
      </c>
      <c r="Z2139">
        <v>8996</v>
      </c>
      <c r="AA2139">
        <v>0.39</v>
      </c>
      <c r="AB2139">
        <v>13</v>
      </c>
      <c r="AC2139">
        <v>7</v>
      </c>
      <c r="AD2139">
        <v>6</v>
      </c>
      <c r="AE2139">
        <v>53.85</v>
      </c>
      <c r="AF2139">
        <v>15</v>
      </c>
      <c r="AG2139">
        <v>5</v>
      </c>
      <c r="AH2139">
        <v>1</v>
      </c>
      <c r="AI2139">
        <v>7</v>
      </c>
    </row>
    <row r="2140" spans="1:35" x14ac:dyDescent="0.2">
      <c r="A2140" s="102">
        <v>2704</v>
      </c>
      <c r="B2140">
        <v>7575</v>
      </c>
      <c r="C2140" t="s">
        <v>1237</v>
      </c>
      <c r="D2140" t="s">
        <v>988</v>
      </c>
      <c r="E2140">
        <v>1296</v>
      </c>
      <c r="F2140">
        <v>1327</v>
      </c>
      <c r="G2140">
        <v>800</v>
      </c>
      <c r="H2140" t="s">
        <v>981</v>
      </c>
      <c r="I2140">
        <v>9509</v>
      </c>
      <c r="J2140" t="s">
        <v>1522</v>
      </c>
      <c r="K2140" t="s">
        <v>1026</v>
      </c>
      <c r="L2140">
        <v>413</v>
      </c>
      <c r="M2140">
        <v>412</v>
      </c>
      <c r="N2140">
        <v>2600</v>
      </c>
      <c r="O2140" t="s">
        <v>984</v>
      </c>
      <c r="P2140">
        <v>0.73880656345267803</v>
      </c>
      <c r="Q2140">
        <v>0.90333955112428499</v>
      </c>
      <c r="R2140">
        <v>3.6601093566097899E-2</v>
      </c>
      <c r="S2140">
        <v>4.6649200528461297E-2</v>
      </c>
      <c r="T2140">
        <v>2.2655482256672701</v>
      </c>
      <c r="U2140">
        <v>2.2655482256672701</v>
      </c>
      <c r="V2140">
        <v>1.54557619218084</v>
      </c>
      <c r="W2140">
        <v>10.58</v>
      </c>
      <c r="X2140">
        <v>0.9</v>
      </c>
      <c r="Y2140">
        <v>116747</v>
      </c>
      <c r="Z2140">
        <v>5307</v>
      </c>
      <c r="AA2140">
        <v>0.19</v>
      </c>
      <c r="AB2140">
        <v>22</v>
      </c>
      <c r="AC2140">
        <v>13</v>
      </c>
      <c r="AD2140">
        <v>9</v>
      </c>
      <c r="AE2140">
        <v>59.09</v>
      </c>
      <c r="AF2140">
        <v>9</v>
      </c>
      <c r="AG2140">
        <v>11</v>
      </c>
      <c r="AH2140">
        <v>7</v>
      </c>
      <c r="AI2140">
        <v>4</v>
      </c>
    </row>
    <row r="2141" spans="1:35" x14ac:dyDescent="0.2">
      <c r="A2141" s="102">
        <v>4322</v>
      </c>
      <c r="B2141">
        <v>4540</v>
      </c>
      <c r="C2141" t="s">
        <v>1299</v>
      </c>
      <c r="D2141" t="s">
        <v>1001</v>
      </c>
      <c r="E2141">
        <v>2812</v>
      </c>
      <c r="F2141">
        <v>2828</v>
      </c>
      <c r="G2141">
        <v>300</v>
      </c>
      <c r="H2141" t="s">
        <v>981</v>
      </c>
      <c r="I2141">
        <v>7167</v>
      </c>
      <c r="J2141" t="s">
        <v>1044</v>
      </c>
      <c r="K2141" t="s">
        <v>1024</v>
      </c>
      <c r="L2141">
        <v>219</v>
      </c>
      <c r="M2141">
        <v>221</v>
      </c>
      <c r="N2141">
        <v>3800</v>
      </c>
      <c r="O2141" t="s">
        <v>984</v>
      </c>
      <c r="P2141">
        <v>0.80383560882866201</v>
      </c>
      <c r="Q2141">
        <v>0.85263896561911201</v>
      </c>
      <c r="R2141">
        <v>0.47197844914695603</v>
      </c>
      <c r="S2141">
        <v>3.1435563095951899E-2</v>
      </c>
      <c r="T2141">
        <v>0.174591723704111</v>
      </c>
      <c r="U2141">
        <v>0.174591723704111</v>
      </c>
      <c r="V2141">
        <v>0.26193468286458799</v>
      </c>
      <c r="W2141">
        <v>0.83</v>
      </c>
      <c r="X2141">
        <v>1.01</v>
      </c>
      <c r="Y2141">
        <v>116502</v>
      </c>
      <c r="Z2141">
        <v>6853</v>
      </c>
      <c r="AA2141">
        <v>0.44</v>
      </c>
      <c r="AB2141">
        <v>17</v>
      </c>
      <c r="AC2141">
        <v>9</v>
      </c>
      <c r="AD2141">
        <v>8</v>
      </c>
      <c r="AE2141">
        <v>52.94</v>
      </c>
      <c r="AF2141">
        <v>13</v>
      </c>
      <c r="AG2141">
        <v>6</v>
      </c>
      <c r="AH2141">
        <v>3</v>
      </c>
      <c r="AI2141">
        <v>8</v>
      </c>
    </row>
    <row r="2142" spans="1:35" x14ac:dyDescent="0.2">
      <c r="A2142" s="102">
        <v>2227</v>
      </c>
      <c r="B2142">
        <v>3048</v>
      </c>
      <c r="C2142" t="s">
        <v>1226</v>
      </c>
      <c r="D2142" t="s">
        <v>1004</v>
      </c>
      <c r="E2142">
        <v>1026</v>
      </c>
      <c r="F2142">
        <v>1031</v>
      </c>
      <c r="G2142">
        <v>1000</v>
      </c>
      <c r="H2142" t="s">
        <v>981</v>
      </c>
      <c r="I2142">
        <v>6472</v>
      </c>
      <c r="J2142" t="s">
        <v>59</v>
      </c>
      <c r="K2142" t="s">
        <v>992</v>
      </c>
      <c r="L2142">
        <v>204</v>
      </c>
      <c r="M2142">
        <v>200</v>
      </c>
      <c r="N2142">
        <v>5200</v>
      </c>
      <c r="O2142" t="s">
        <v>984</v>
      </c>
      <c r="P2142">
        <v>0.75450270135326303</v>
      </c>
      <c r="Q2142">
        <v>0.91476539825693903</v>
      </c>
      <c r="R2142">
        <v>0.32501981583381501</v>
      </c>
      <c r="S2142" s="15">
        <v>4.7121881891914102E-2</v>
      </c>
      <c r="T2142">
        <v>1.7301829271095699</v>
      </c>
      <c r="U2142">
        <v>1.7301829271095699</v>
      </c>
      <c r="V2142">
        <v>1.57812396543261</v>
      </c>
      <c r="W2142">
        <v>15.31</v>
      </c>
      <c r="X2142">
        <v>0.87</v>
      </c>
      <c r="Y2142">
        <v>116469</v>
      </c>
      <c r="Z2142">
        <v>6470</v>
      </c>
      <c r="AA2142">
        <v>0.28000000000000003</v>
      </c>
      <c r="AB2142">
        <v>18</v>
      </c>
      <c r="AC2142">
        <v>10</v>
      </c>
      <c r="AD2142">
        <v>8</v>
      </c>
      <c r="AE2142">
        <v>55.56</v>
      </c>
      <c r="AF2142">
        <v>11</v>
      </c>
      <c r="AG2142">
        <v>10</v>
      </c>
      <c r="AH2142">
        <v>5</v>
      </c>
      <c r="AI2142">
        <v>3</v>
      </c>
    </row>
    <row r="2143" spans="1:35" x14ac:dyDescent="0.2">
      <c r="A2143" s="102">
        <v>2276</v>
      </c>
      <c r="B2143">
        <v>1417</v>
      </c>
      <c r="C2143" t="s">
        <v>1641</v>
      </c>
      <c r="D2143" t="s">
        <v>990</v>
      </c>
      <c r="E2143">
        <v>1485</v>
      </c>
      <c r="F2143">
        <v>1486</v>
      </c>
      <c r="G2143">
        <v>700</v>
      </c>
      <c r="H2143" t="s">
        <v>981</v>
      </c>
      <c r="I2143">
        <v>6504</v>
      </c>
      <c r="J2143" t="s">
        <v>1623</v>
      </c>
      <c r="K2143" t="s">
        <v>986</v>
      </c>
      <c r="L2143">
        <v>2694</v>
      </c>
      <c r="M2143">
        <v>2680</v>
      </c>
      <c r="N2143">
        <v>400</v>
      </c>
      <c r="O2143" t="s">
        <v>984</v>
      </c>
      <c r="P2143">
        <v>0.87540046650836001</v>
      </c>
      <c r="Q2143">
        <v>0.91373933748835501</v>
      </c>
      <c r="R2143">
        <v>5.7870267132428398E-2</v>
      </c>
      <c r="S2143" s="15">
        <v>6.4611981661902004E-2</v>
      </c>
      <c r="T2143">
        <v>0.80238741363354804</v>
      </c>
      <c r="U2143">
        <v>0.80238741363354804</v>
      </c>
      <c r="V2143">
        <v>0.52890333831936998</v>
      </c>
      <c r="W2143">
        <v>6.22</v>
      </c>
      <c r="X2143">
        <v>2.97</v>
      </c>
      <c r="Y2143">
        <v>116448</v>
      </c>
      <c r="Z2143">
        <v>6129</v>
      </c>
      <c r="AA2143">
        <v>0.35</v>
      </c>
      <c r="AB2143">
        <v>19</v>
      </c>
      <c r="AC2143">
        <v>9</v>
      </c>
      <c r="AD2143">
        <v>10</v>
      </c>
      <c r="AE2143">
        <v>47.37</v>
      </c>
      <c r="AF2143">
        <v>10</v>
      </c>
      <c r="AG2143">
        <v>9</v>
      </c>
      <c r="AH2143">
        <v>6</v>
      </c>
      <c r="AI2143">
        <v>4</v>
      </c>
    </row>
    <row r="2144" spans="1:35" x14ac:dyDescent="0.2">
      <c r="A2144" s="102">
        <v>513</v>
      </c>
      <c r="B2144">
        <v>6501</v>
      </c>
      <c r="C2144" t="s">
        <v>1115</v>
      </c>
      <c r="D2144" t="s">
        <v>986</v>
      </c>
      <c r="E2144">
        <v>3077</v>
      </c>
      <c r="F2144">
        <v>3109</v>
      </c>
      <c r="G2144">
        <v>300</v>
      </c>
      <c r="H2144" t="s">
        <v>981</v>
      </c>
      <c r="I2144">
        <v>8306</v>
      </c>
      <c r="J2144" t="s">
        <v>1123</v>
      </c>
      <c r="K2144" t="s">
        <v>1024</v>
      </c>
      <c r="L2144">
        <v>409</v>
      </c>
      <c r="M2144">
        <v>407.4</v>
      </c>
      <c r="N2144">
        <v>2300</v>
      </c>
      <c r="O2144" t="s">
        <v>984</v>
      </c>
      <c r="P2144">
        <v>0.94530847727956702</v>
      </c>
      <c r="Q2144">
        <v>0.95359164715844602</v>
      </c>
      <c r="R2144">
        <v>7.4866147028428601E-2</v>
      </c>
      <c r="S2144" s="15">
        <v>2.0664986277773401E-2</v>
      </c>
      <c r="T2144">
        <v>0.95299754912957002</v>
      </c>
      <c r="U2144">
        <v>0.95299754912957002</v>
      </c>
      <c r="V2144">
        <v>0.997746970648556</v>
      </c>
      <c r="W2144">
        <v>3.47</v>
      </c>
      <c r="X2144">
        <v>0.46</v>
      </c>
      <c r="Y2144">
        <v>116349</v>
      </c>
      <c r="Z2144">
        <v>6124</v>
      </c>
      <c r="AA2144">
        <v>0.33</v>
      </c>
      <c r="AB2144">
        <v>19</v>
      </c>
      <c r="AC2144">
        <v>11</v>
      </c>
      <c r="AD2144">
        <v>8</v>
      </c>
      <c r="AE2144">
        <v>57.89</v>
      </c>
      <c r="AF2144">
        <v>14</v>
      </c>
      <c r="AG2144">
        <v>5</v>
      </c>
      <c r="AH2144">
        <v>2</v>
      </c>
      <c r="AI2144">
        <v>12</v>
      </c>
    </row>
    <row r="2145" spans="1:35" x14ac:dyDescent="0.2">
      <c r="A2145" s="102">
        <v>1505</v>
      </c>
      <c r="B2145">
        <v>1942</v>
      </c>
      <c r="C2145" t="s">
        <v>1303</v>
      </c>
      <c r="D2145" t="s">
        <v>990</v>
      </c>
      <c r="E2145">
        <v>911</v>
      </c>
      <c r="F2145">
        <v>924</v>
      </c>
      <c r="G2145">
        <v>1000</v>
      </c>
      <c r="H2145" t="s">
        <v>981</v>
      </c>
      <c r="I2145">
        <v>6457</v>
      </c>
      <c r="J2145" t="s">
        <v>1233</v>
      </c>
      <c r="K2145" t="s">
        <v>992</v>
      </c>
      <c r="L2145">
        <v>2423</v>
      </c>
      <c r="M2145">
        <v>2387</v>
      </c>
      <c r="N2145">
        <v>400</v>
      </c>
      <c r="O2145" t="s">
        <v>984</v>
      </c>
      <c r="P2145">
        <v>0.83795254556354903</v>
      </c>
      <c r="Q2145">
        <v>0.93101171527121496</v>
      </c>
      <c r="R2145">
        <v>0.21950174594064201</v>
      </c>
      <c r="S2145" s="15">
        <v>4.6712223165684401E-2</v>
      </c>
      <c r="T2145">
        <v>2.1135888087638799</v>
      </c>
      <c r="U2145">
        <v>2.1135888087638799</v>
      </c>
      <c r="V2145">
        <v>1.8968062541600199</v>
      </c>
      <c r="W2145">
        <v>11.42</v>
      </c>
      <c r="X2145">
        <v>3.23</v>
      </c>
      <c r="Y2145">
        <v>116282</v>
      </c>
      <c r="Z2145">
        <v>6840</v>
      </c>
      <c r="AA2145">
        <v>0.28999999999999998</v>
      </c>
      <c r="AB2145">
        <v>17</v>
      </c>
      <c r="AC2145">
        <v>8</v>
      </c>
      <c r="AD2145">
        <v>9</v>
      </c>
      <c r="AE2145">
        <v>47.06</v>
      </c>
      <c r="AF2145">
        <v>15</v>
      </c>
      <c r="AG2145">
        <v>4</v>
      </c>
      <c r="AH2145">
        <v>3</v>
      </c>
      <c r="AI2145">
        <v>10</v>
      </c>
    </row>
    <row r="2146" spans="1:35" x14ac:dyDescent="0.2">
      <c r="A2146" s="102">
        <v>909</v>
      </c>
      <c r="B2146">
        <v>8570</v>
      </c>
      <c r="C2146" t="s">
        <v>1314</v>
      </c>
      <c r="D2146" t="s">
        <v>987</v>
      </c>
      <c r="E2146">
        <v>1036</v>
      </c>
      <c r="F2146">
        <v>1067</v>
      </c>
      <c r="G2146">
        <v>800</v>
      </c>
      <c r="H2146" t="s">
        <v>984</v>
      </c>
      <c r="I2146">
        <v>8830</v>
      </c>
      <c r="J2146" t="s">
        <v>1055</v>
      </c>
      <c r="K2146" t="s">
        <v>1000</v>
      </c>
      <c r="L2146">
        <v>2817.5</v>
      </c>
      <c r="M2146">
        <v>2875.5</v>
      </c>
      <c r="N2146">
        <v>300</v>
      </c>
      <c r="O2146" t="s">
        <v>981</v>
      </c>
      <c r="P2146">
        <v>0.915369366757945</v>
      </c>
      <c r="Q2146">
        <v>0.94302507222166698</v>
      </c>
      <c r="R2146">
        <v>0.37231393569233501</v>
      </c>
      <c r="S2146">
        <v>5.4239922055345897E-2</v>
      </c>
      <c r="T2146">
        <v>-1.4387138979883201</v>
      </c>
      <c r="U2146">
        <v>1.4387138979883201</v>
      </c>
      <c r="V2146">
        <v>1.4356704111909599</v>
      </c>
      <c r="W2146">
        <v>-12.5</v>
      </c>
      <c r="X2146">
        <v>1.05</v>
      </c>
      <c r="Y2146">
        <v>116243</v>
      </c>
      <c r="Z2146">
        <v>7750</v>
      </c>
      <c r="AA2146">
        <v>0.38</v>
      </c>
      <c r="AB2146">
        <v>15</v>
      </c>
      <c r="AC2146">
        <v>7</v>
      </c>
      <c r="AD2146">
        <v>8</v>
      </c>
      <c r="AE2146">
        <v>46.67</v>
      </c>
      <c r="AF2146">
        <v>8</v>
      </c>
      <c r="AG2146">
        <v>7</v>
      </c>
      <c r="AH2146">
        <v>6</v>
      </c>
      <c r="AI2146">
        <v>2</v>
      </c>
    </row>
    <row r="2147" spans="1:35" x14ac:dyDescent="0.2">
      <c r="A2147" s="102">
        <v>1543</v>
      </c>
      <c r="B2147">
        <v>6971</v>
      </c>
      <c r="C2147" t="s">
        <v>632</v>
      </c>
      <c r="D2147" t="s">
        <v>986</v>
      </c>
      <c r="E2147">
        <v>5745</v>
      </c>
      <c r="F2147">
        <v>5656</v>
      </c>
      <c r="G2147">
        <v>100</v>
      </c>
      <c r="H2147" t="s">
        <v>981</v>
      </c>
      <c r="I2147">
        <v>8309</v>
      </c>
      <c r="J2147" t="s">
        <v>695</v>
      </c>
      <c r="K2147" t="s">
        <v>1024</v>
      </c>
      <c r="L2147">
        <v>2921</v>
      </c>
      <c r="M2147">
        <v>2892</v>
      </c>
      <c r="N2147">
        <v>200</v>
      </c>
      <c r="O2147" t="s">
        <v>984</v>
      </c>
      <c r="P2147">
        <v>0.91762844362804297</v>
      </c>
      <c r="Q2147">
        <v>0.93028210122188304</v>
      </c>
      <c r="R2147">
        <v>0.230056170787001</v>
      </c>
      <c r="S2147">
        <v>3.37131854436509E-2</v>
      </c>
      <c r="T2147">
        <v>0.54048256855293197</v>
      </c>
      <c r="U2147">
        <v>0.54048256855293197</v>
      </c>
      <c r="V2147">
        <v>0.30358004333164001</v>
      </c>
      <c r="W2147">
        <v>2.39</v>
      </c>
      <c r="X2147">
        <v>2.2599999999999998</v>
      </c>
      <c r="Y2147">
        <v>116226</v>
      </c>
      <c r="Z2147">
        <v>16604</v>
      </c>
      <c r="AA2147">
        <v>1.21</v>
      </c>
      <c r="AB2147">
        <v>7</v>
      </c>
      <c r="AC2147">
        <v>6</v>
      </c>
      <c r="AD2147">
        <v>1</v>
      </c>
      <c r="AE2147">
        <v>85.71</v>
      </c>
      <c r="AF2147">
        <v>9</v>
      </c>
      <c r="AG2147">
        <v>4</v>
      </c>
      <c r="AH2147">
        <v>1</v>
      </c>
      <c r="AI2147">
        <v>2</v>
      </c>
    </row>
    <row r="2148" spans="1:35" x14ac:dyDescent="0.2">
      <c r="A2148" s="102">
        <v>641</v>
      </c>
      <c r="B2148">
        <v>5334</v>
      </c>
      <c r="C2148" t="s">
        <v>1168</v>
      </c>
      <c r="D2148" t="s">
        <v>980</v>
      </c>
      <c r="E2148">
        <v>1586</v>
      </c>
      <c r="F2148">
        <v>1584</v>
      </c>
      <c r="G2148">
        <v>600</v>
      </c>
      <c r="H2148" t="s">
        <v>981</v>
      </c>
      <c r="I2148">
        <v>9072</v>
      </c>
      <c r="J2148" t="s">
        <v>1064</v>
      </c>
      <c r="K2148" t="s">
        <v>1065</v>
      </c>
      <c r="L2148">
        <v>2031</v>
      </c>
      <c r="M2148">
        <v>2016</v>
      </c>
      <c r="N2148">
        <v>500</v>
      </c>
      <c r="O2148" t="s">
        <v>984</v>
      </c>
      <c r="P2148">
        <v>0.84720016119952601</v>
      </c>
      <c r="Q2148">
        <v>0.95031849290071702</v>
      </c>
      <c r="R2148">
        <v>0.30119881662062697</v>
      </c>
      <c r="S2148">
        <v>1.4798366956176401E-2</v>
      </c>
      <c r="T2148">
        <v>0.65163721119923301</v>
      </c>
      <c r="U2148">
        <v>0.65163721119923301</v>
      </c>
      <c r="V2148">
        <v>0.68274100152489203</v>
      </c>
      <c r="W2148">
        <v>3.27</v>
      </c>
      <c r="X2148">
        <v>5.71</v>
      </c>
      <c r="Y2148">
        <v>116097</v>
      </c>
      <c r="Z2148">
        <v>7740</v>
      </c>
      <c r="AA2148">
        <v>0.27</v>
      </c>
      <c r="AB2148">
        <v>15</v>
      </c>
      <c r="AC2148">
        <v>8</v>
      </c>
      <c r="AD2148">
        <v>7</v>
      </c>
      <c r="AE2148">
        <v>53.33</v>
      </c>
      <c r="AF2148">
        <v>11</v>
      </c>
      <c r="AG2148">
        <v>7</v>
      </c>
      <c r="AH2148">
        <v>2</v>
      </c>
      <c r="AI2148">
        <v>6</v>
      </c>
    </row>
    <row r="2149" spans="1:35" x14ac:dyDescent="0.2">
      <c r="A2149" s="102">
        <v>4011</v>
      </c>
      <c r="B2149">
        <v>1969</v>
      </c>
      <c r="C2149" t="s">
        <v>1254</v>
      </c>
      <c r="D2149" t="s">
        <v>990</v>
      </c>
      <c r="E2149">
        <v>1693</v>
      </c>
      <c r="F2149">
        <v>1678</v>
      </c>
      <c r="G2149">
        <v>600</v>
      </c>
      <c r="H2149" t="s">
        <v>984</v>
      </c>
      <c r="I2149">
        <v>5714</v>
      </c>
      <c r="J2149" t="s">
        <v>594</v>
      </c>
      <c r="K2149" t="s">
        <v>994</v>
      </c>
      <c r="L2149">
        <v>3060</v>
      </c>
      <c r="M2149">
        <v>3090</v>
      </c>
      <c r="N2149">
        <v>300</v>
      </c>
      <c r="O2149" t="s">
        <v>981</v>
      </c>
      <c r="P2149">
        <v>0.77782565254557501</v>
      </c>
      <c r="Q2149">
        <v>0.86497803047989996</v>
      </c>
      <c r="R2149">
        <v>0.11321968673614199</v>
      </c>
      <c r="S2149">
        <v>9.4052371564943393E-2</v>
      </c>
      <c r="T2149">
        <v>-7.4477208665193497E-4</v>
      </c>
      <c r="U2149">
        <v>7.4477208665193497E-4</v>
      </c>
      <c r="V2149">
        <v>0.162296869882327</v>
      </c>
      <c r="W2149">
        <v>-0.01</v>
      </c>
      <c r="X2149">
        <v>8.61</v>
      </c>
      <c r="Y2149">
        <v>116039</v>
      </c>
      <c r="Z2149">
        <v>7252</v>
      </c>
      <c r="AA2149">
        <v>0.46</v>
      </c>
      <c r="AB2149">
        <v>16</v>
      </c>
      <c r="AC2149">
        <v>10</v>
      </c>
      <c r="AD2149">
        <v>6</v>
      </c>
      <c r="AE2149">
        <v>62.5</v>
      </c>
      <c r="AF2149">
        <v>12</v>
      </c>
      <c r="AG2149">
        <v>6</v>
      </c>
      <c r="AH2149">
        <v>4</v>
      </c>
      <c r="AI2149">
        <v>6</v>
      </c>
    </row>
    <row r="2150" spans="1:35" x14ac:dyDescent="0.2">
      <c r="A2150" s="102">
        <v>3543</v>
      </c>
      <c r="B2150">
        <v>3101</v>
      </c>
      <c r="C2150" t="s">
        <v>1205</v>
      </c>
      <c r="D2150" t="s">
        <v>1199</v>
      </c>
      <c r="E2150">
        <v>1455</v>
      </c>
      <c r="F2150">
        <v>1467</v>
      </c>
      <c r="G2150">
        <v>700</v>
      </c>
      <c r="H2150" t="s">
        <v>981</v>
      </c>
      <c r="I2150">
        <v>6460</v>
      </c>
      <c r="J2150" t="s">
        <v>1200</v>
      </c>
      <c r="K2150" t="s">
        <v>992</v>
      </c>
      <c r="L2150">
        <v>1374</v>
      </c>
      <c r="M2150">
        <v>1376</v>
      </c>
      <c r="N2150">
        <v>700</v>
      </c>
      <c r="O2150" t="s">
        <v>984</v>
      </c>
      <c r="P2150">
        <v>0.83334754720996096</v>
      </c>
      <c r="Q2150">
        <v>0.88103936983331199</v>
      </c>
      <c r="R2150">
        <v>0.21764805627473499</v>
      </c>
      <c r="S2150">
        <v>4.1719358251877198E-2</v>
      </c>
      <c r="T2150">
        <v>2.1329048691026999</v>
      </c>
      <c r="U2150">
        <v>2.1329048691026999</v>
      </c>
      <c r="V2150">
        <v>2.2761236676117398</v>
      </c>
      <c r="W2150">
        <v>12.72</v>
      </c>
      <c r="X2150">
        <v>6.2</v>
      </c>
      <c r="Y2150">
        <v>115971</v>
      </c>
      <c r="Z2150">
        <v>6104</v>
      </c>
      <c r="AA2150">
        <v>0.33</v>
      </c>
      <c r="AB2150">
        <v>19</v>
      </c>
      <c r="AC2150">
        <v>12</v>
      </c>
      <c r="AD2150">
        <v>7</v>
      </c>
      <c r="AE2150">
        <v>63.16</v>
      </c>
      <c r="AF2150">
        <v>10</v>
      </c>
      <c r="AG2150">
        <v>9</v>
      </c>
      <c r="AH2150">
        <v>5</v>
      </c>
      <c r="AI2150">
        <v>5</v>
      </c>
    </row>
    <row r="2151" spans="1:35" x14ac:dyDescent="0.2">
      <c r="A2151" s="102">
        <v>2649</v>
      </c>
      <c r="B2151">
        <v>3048</v>
      </c>
      <c r="C2151" t="s">
        <v>1226</v>
      </c>
      <c r="D2151" t="s">
        <v>1004</v>
      </c>
      <c r="E2151">
        <v>1026</v>
      </c>
      <c r="F2151">
        <v>1031</v>
      </c>
      <c r="G2151">
        <v>1000</v>
      </c>
      <c r="H2151" t="s">
        <v>981</v>
      </c>
      <c r="I2151">
        <v>5201</v>
      </c>
      <c r="J2151" t="s">
        <v>1274</v>
      </c>
      <c r="K2151" t="s">
        <v>980</v>
      </c>
      <c r="L2151">
        <v>2690</v>
      </c>
      <c r="M2151">
        <v>2673</v>
      </c>
      <c r="N2151">
        <v>400</v>
      </c>
      <c r="O2151" t="s">
        <v>984</v>
      </c>
      <c r="P2151">
        <v>0.68688147698964497</v>
      </c>
      <c r="Q2151">
        <v>0.90470652189786005</v>
      </c>
      <c r="R2151">
        <v>0.45165728337608602</v>
      </c>
      <c r="S2151" s="15">
        <v>5.56510400053205E-2</v>
      </c>
      <c r="T2151">
        <v>1.9082081217890701</v>
      </c>
      <c r="U2151">
        <v>1.9082081217890701</v>
      </c>
      <c r="V2151">
        <v>1.78534070426341</v>
      </c>
      <c r="W2151">
        <v>12.81</v>
      </c>
      <c r="X2151">
        <v>3.57</v>
      </c>
      <c r="Y2151">
        <v>115919</v>
      </c>
      <c r="Z2151">
        <v>6101</v>
      </c>
      <c r="AA2151">
        <v>0.25</v>
      </c>
      <c r="AB2151">
        <v>19</v>
      </c>
      <c r="AC2151">
        <v>10</v>
      </c>
      <c r="AD2151">
        <v>9</v>
      </c>
      <c r="AE2151">
        <v>52.63</v>
      </c>
      <c r="AF2151">
        <v>10</v>
      </c>
      <c r="AG2151">
        <v>7</v>
      </c>
      <c r="AH2151">
        <v>5</v>
      </c>
      <c r="AI2151">
        <v>7</v>
      </c>
    </row>
    <row r="2152" spans="1:35" x14ac:dyDescent="0.2">
      <c r="A2152" s="102">
        <v>3802</v>
      </c>
      <c r="B2152">
        <v>4182</v>
      </c>
      <c r="C2152" t="s">
        <v>44</v>
      </c>
      <c r="D2152" t="s">
        <v>1003</v>
      </c>
      <c r="E2152">
        <v>1438</v>
      </c>
      <c r="F2152">
        <v>1428</v>
      </c>
      <c r="G2152">
        <v>700</v>
      </c>
      <c r="H2152" t="s">
        <v>981</v>
      </c>
      <c r="I2152">
        <v>8593</v>
      </c>
      <c r="J2152" t="s">
        <v>220</v>
      </c>
      <c r="K2152" t="s">
        <v>987</v>
      </c>
      <c r="L2152">
        <v>498</v>
      </c>
      <c r="M2152">
        <v>496</v>
      </c>
      <c r="N2152">
        <v>2000</v>
      </c>
      <c r="O2152" t="s">
        <v>984</v>
      </c>
      <c r="P2152">
        <v>0.84969088858599995</v>
      </c>
      <c r="Q2152">
        <v>0.87284468484303301</v>
      </c>
      <c r="R2152">
        <v>0.28093305438754002</v>
      </c>
      <c r="S2152">
        <v>4.1102040389951001E-2</v>
      </c>
      <c r="T2152">
        <v>2.0168615319712102</v>
      </c>
      <c r="U2152">
        <v>2.0168615319712102</v>
      </c>
      <c r="V2152">
        <v>2.3995102233711001</v>
      </c>
      <c r="W2152">
        <v>12.62</v>
      </c>
      <c r="X2152">
        <v>0.76</v>
      </c>
      <c r="Y2152">
        <v>115900</v>
      </c>
      <c r="Z2152">
        <v>6100</v>
      </c>
      <c r="AA2152">
        <v>0.21</v>
      </c>
      <c r="AB2152">
        <v>19</v>
      </c>
      <c r="AC2152">
        <v>11</v>
      </c>
      <c r="AD2152">
        <v>8</v>
      </c>
      <c r="AE2152">
        <v>57.89</v>
      </c>
      <c r="AF2152">
        <v>10</v>
      </c>
      <c r="AG2152">
        <v>6</v>
      </c>
      <c r="AH2152">
        <v>5</v>
      </c>
      <c r="AI2152">
        <v>8</v>
      </c>
    </row>
    <row r="2153" spans="1:35" x14ac:dyDescent="0.2">
      <c r="A2153" s="102">
        <v>644</v>
      </c>
      <c r="B2153">
        <v>1941</v>
      </c>
      <c r="C2153" t="s">
        <v>1269</v>
      </c>
      <c r="D2153" t="s">
        <v>990</v>
      </c>
      <c r="E2153">
        <v>2206</v>
      </c>
      <c r="F2153">
        <v>2222</v>
      </c>
      <c r="G2153">
        <v>400</v>
      </c>
      <c r="H2153" t="s">
        <v>981</v>
      </c>
      <c r="I2153">
        <v>4204</v>
      </c>
      <c r="J2153" t="s">
        <v>226</v>
      </c>
      <c r="K2153" t="s">
        <v>1003</v>
      </c>
      <c r="L2153">
        <v>1337</v>
      </c>
      <c r="M2153">
        <v>1364</v>
      </c>
      <c r="N2153">
        <v>700</v>
      </c>
      <c r="O2153" t="s">
        <v>984</v>
      </c>
      <c r="P2153">
        <v>0.87190017035726197</v>
      </c>
      <c r="Q2153">
        <v>0.95018861106380104</v>
      </c>
      <c r="R2153">
        <v>3.81410001968547E-2</v>
      </c>
      <c r="S2153">
        <v>2.3584897881588499E-4</v>
      </c>
      <c r="T2153">
        <v>1.10552123077165</v>
      </c>
      <c r="U2153">
        <v>1.10552123077165</v>
      </c>
      <c r="V2153">
        <v>1.4027806938412499</v>
      </c>
      <c r="W2153">
        <v>7.97</v>
      </c>
      <c r="X2153">
        <v>7.43</v>
      </c>
      <c r="Y2153">
        <v>115821</v>
      </c>
      <c r="Z2153">
        <v>8273</v>
      </c>
      <c r="AA2153">
        <v>0.48</v>
      </c>
      <c r="AB2153">
        <v>14</v>
      </c>
      <c r="AC2153">
        <v>9</v>
      </c>
      <c r="AD2153">
        <v>5</v>
      </c>
      <c r="AE2153">
        <v>64.290000000000006</v>
      </c>
      <c r="AF2153">
        <v>12</v>
      </c>
      <c r="AG2153">
        <v>5</v>
      </c>
      <c r="AH2153">
        <v>3</v>
      </c>
      <c r="AI2153">
        <v>6</v>
      </c>
    </row>
    <row r="2154" spans="1:35" x14ac:dyDescent="0.2">
      <c r="A2154" s="102">
        <v>3299</v>
      </c>
      <c r="B2154">
        <v>3632</v>
      </c>
      <c r="C2154" t="s">
        <v>1630</v>
      </c>
      <c r="D2154" t="s">
        <v>983</v>
      </c>
      <c r="E2154">
        <v>448</v>
      </c>
      <c r="F2154">
        <v>444</v>
      </c>
      <c r="G2154">
        <v>1900</v>
      </c>
      <c r="H2154" t="s">
        <v>981</v>
      </c>
      <c r="I2154">
        <v>8316</v>
      </c>
      <c r="J2154" t="s">
        <v>1145</v>
      </c>
      <c r="K2154" t="s">
        <v>1024</v>
      </c>
      <c r="L2154">
        <v>2802</v>
      </c>
      <c r="M2154">
        <v>2805.5</v>
      </c>
      <c r="N2154">
        <v>300</v>
      </c>
      <c r="O2154" t="s">
        <v>984</v>
      </c>
      <c r="P2154">
        <v>0.70464192050545504</v>
      </c>
      <c r="Q2154">
        <v>0.88832140534951298</v>
      </c>
      <c r="R2154">
        <v>0.20885668740194899</v>
      </c>
      <c r="S2154">
        <v>7.3262664315768999E-2</v>
      </c>
      <c r="T2154">
        <v>1.38286961689959</v>
      </c>
      <c r="U2154">
        <v>1.38286961689959</v>
      </c>
      <c r="V2154">
        <v>1.90694466265937</v>
      </c>
      <c r="W2154">
        <v>12.09</v>
      </c>
      <c r="X2154">
        <v>0.23</v>
      </c>
      <c r="Y2154">
        <v>115789</v>
      </c>
      <c r="Z2154">
        <v>5789</v>
      </c>
      <c r="AA2154">
        <v>0.43</v>
      </c>
      <c r="AB2154">
        <v>20</v>
      </c>
      <c r="AC2154">
        <v>10</v>
      </c>
      <c r="AD2154">
        <v>10</v>
      </c>
      <c r="AE2154">
        <v>50</v>
      </c>
      <c r="AF2154">
        <v>13</v>
      </c>
      <c r="AG2154">
        <v>9</v>
      </c>
      <c r="AH2154">
        <v>3</v>
      </c>
      <c r="AI2154">
        <v>8</v>
      </c>
    </row>
    <row r="2155" spans="1:35" x14ac:dyDescent="0.2">
      <c r="A2155" s="102">
        <v>1627</v>
      </c>
      <c r="B2155">
        <v>4917</v>
      </c>
      <c r="C2155" t="s">
        <v>1241</v>
      </c>
      <c r="D2155" t="s">
        <v>1003</v>
      </c>
      <c r="E2155">
        <v>2128</v>
      </c>
      <c r="F2155">
        <v>2135</v>
      </c>
      <c r="G2155">
        <v>500</v>
      </c>
      <c r="H2155" t="s">
        <v>981</v>
      </c>
      <c r="I2155">
        <v>9513</v>
      </c>
      <c r="J2155" t="s">
        <v>1138</v>
      </c>
      <c r="K2155" t="s">
        <v>1026</v>
      </c>
      <c r="L2155">
        <v>1903</v>
      </c>
      <c r="M2155">
        <v>1886</v>
      </c>
      <c r="N2155">
        <v>600</v>
      </c>
      <c r="O2155" t="s">
        <v>984</v>
      </c>
      <c r="P2155">
        <v>0.85346371760237905</v>
      </c>
      <c r="Q2155">
        <v>0.92865934208491396</v>
      </c>
      <c r="R2155">
        <v>0.17171878936109899</v>
      </c>
      <c r="S2155">
        <v>2.8404536467271899E-2</v>
      </c>
      <c r="T2155">
        <v>2.2929554816464299</v>
      </c>
      <c r="U2155">
        <v>2.2929554816464299</v>
      </c>
      <c r="V2155">
        <v>1.3719326526983699</v>
      </c>
      <c r="W2155">
        <v>10.81</v>
      </c>
      <c r="X2155">
        <v>6</v>
      </c>
      <c r="Y2155">
        <v>115514</v>
      </c>
      <c r="Z2155">
        <v>14439</v>
      </c>
      <c r="AA2155">
        <v>0.7</v>
      </c>
      <c r="AB2155">
        <v>8</v>
      </c>
      <c r="AC2155">
        <v>5</v>
      </c>
      <c r="AD2155">
        <v>3</v>
      </c>
      <c r="AE2155">
        <v>62.5</v>
      </c>
      <c r="AF2155">
        <v>10</v>
      </c>
      <c r="AG2155">
        <v>4</v>
      </c>
      <c r="AH2155">
        <v>2</v>
      </c>
      <c r="AI2155">
        <v>2</v>
      </c>
    </row>
    <row r="2156" spans="1:35" x14ac:dyDescent="0.2">
      <c r="A2156" s="102">
        <v>3208</v>
      </c>
      <c r="B2156">
        <v>1835</v>
      </c>
      <c r="C2156" t="s">
        <v>873</v>
      </c>
      <c r="D2156" t="s">
        <v>990</v>
      </c>
      <c r="E2156">
        <v>2700</v>
      </c>
      <c r="F2156">
        <v>2700</v>
      </c>
      <c r="G2156">
        <v>400</v>
      </c>
      <c r="H2156" t="s">
        <v>981</v>
      </c>
      <c r="I2156">
        <v>8750</v>
      </c>
      <c r="J2156" t="s">
        <v>27</v>
      </c>
      <c r="K2156" t="s">
        <v>1111</v>
      </c>
      <c r="L2156">
        <v>1257.5</v>
      </c>
      <c r="M2156">
        <v>1233</v>
      </c>
      <c r="N2156">
        <v>900</v>
      </c>
      <c r="O2156" t="s">
        <v>984</v>
      </c>
      <c r="P2156">
        <v>0.65561254027627403</v>
      </c>
      <c r="Q2156">
        <v>0.89054280347277504</v>
      </c>
      <c r="R2156">
        <v>0.122009971801029</v>
      </c>
      <c r="S2156">
        <v>2.4642056038842002E-2</v>
      </c>
      <c r="T2156">
        <v>0.74046628156300998</v>
      </c>
      <c r="U2156">
        <v>0.74046628156300998</v>
      </c>
      <c r="V2156">
        <v>0.31983361202354599</v>
      </c>
      <c r="W2156">
        <v>5.69</v>
      </c>
      <c r="X2156">
        <v>2.75</v>
      </c>
      <c r="Y2156">
        <v>115338</v>
      </c>
      <c r="Z2156">
        <v>7689</v>
      </c>
      <c r="AA2156">
        <v>0.48</v>
      </c>
      <c r="AB2156">
        <v>15</v>
      </c>
      <c r="AC2156">
        <v>9</v>
      </c>
      <c r="AD2156">
        <v>6</v>
      </c>
      <c r="AE2156">
        <v>60</v>
      </c>
      <c r="AF2156">
        <v>9</v>
      </c>
      <c r="AG2156">
        <v>8</v>
      </c>
      <c r="AH2156">
        <v>5</v>
      </c>
      <c r="AI2156">
        <v>2</v>
      </c>
    </row>
    <row r="2157" spans="1:35" x14ac:dyDescent="0.2">
      <c r="A2157" s="102">
        <v>2797</v>
      </c>
      <c r="B2157">
        <v>6460</v>
      </c>
      <c r="C2157" t="s">
        <v>1200</v>
      </c>
      <c r="D2157" t="s">
        <v>992</v>
      </c>
      <c r="E2157">
        <v>1374</v>
      </c>
      <c r="F2157">
        <v>1376</v>
      </c>
      <c r="G2157">
        <v>400</v>
      </c>
      <c r="H2157" t="s">
        <v>981</v>
      </c>
      <c r="I2157">
        <v>6856</v>
      </c>
      <c r="J2157" t="s">
        <v>230</v>
      </c>
      <c r="K2157" t="s">
        <v>986</v>
      </c>
      <c r="L2157">
        <v>5800</v>
      </c>
      <c r="M2157">
        <v>5650</v>
      </c>
      <c r="N2157">
        <v>100</v>
      </c>
      <c r="O2157" t="s">
        <v>984</v>
      </c>
      <c r="P2157">
        <v>0.91070218589076601</v>
      </c>
      <c r="Q2157">
        <v>0.90078316272692704</v>
      </c>
      <c r="R2157">
        <v>0.282265775719999</v>
      </c>
      <c r="S2157">
        <v>3.3085134794766699E-2</v>
      </c>
      <c r="T2157">
        <v>0.21746801822077699</v>
      </c>
      <c r="U2157">
        <v>0.21746801822077699</v>
      </c>
      <c r="V2157">
        <v>0.222573375146878</v>
      </c>
      <c r="W2157">
        <v>1.35</v>
      </c>
      <c r="X2157">
        <v>2.58</v>
      </c>
      <c r="Y2157">
        <v>115180</v>
      </c>
      <c r="Z2157">
        <v>8227</v>
      </c>
      <c r="AA2157">
        <v>0.38</v>
      </c>
      <c r="AB2157">
        <v>14</v>
      </c>
      <c r="AC2157">
        <v>8</v>
      </c>
      <c r="AD2157">
        <v>6</v>
      </c>
      <c r="AE2157">
        <v>57.14</v>
      </c>
      <c r="AF2157">
        <v>10</v>
      </c>
      <c r="AG2157">
        <v>8</v>
      </c>
      <c r="AH2157">
        <v>5</v>
      </c>
      <c r="AI2157">
        <v>1</v>
      </c>
    </row>
    <row r="2158" spans="1:35" x14ac:dyDescent="0.2">
      <c r="A2158" s="102">
        <v>3540</v>
      </c>
      <c r="B2158">
        <v>3101</v>
      </c>
      <c r="C2158" t="s">
        <v>1205</v>
      </c>
      <c r="D2158" t="s">
        <v>1199</v>
      </c>
      <c r="E2158">
        <v>1455</v>
      </c>
      <c r="F2158">
        <v>1467</v>
      </c>
      <c r="G2158">
        <v>600</v>
      </c>
      <c r="H2158" t="s">
        <v>981</v>
      </c>
      <c r="I2158">
        <v>9787</v>
      </c>
      <c r="J2158" t="s">
        <v>1295</v>
      </c>
      <c r="K2158" t="s">
        <v>993</v>
      </c>
      <c r="L2158">
        <v>2879</v>
      </c>
      <c r="M2158">
        <v>2868</v>
      </c>
      <c r="N2158">
        <v>300</v>
      </c>
      <c r="O2158" t="s">
        <v>984</v>
      </c>
      <c r="P2158">
        <v>0.52004767460565404</v>
      </c>
      <c r="Q2158">
        <v>0.88113438901857</v>
      </c>
      <c r="R2158">
        <v>0.20301052558257501</v>
      </c>
      <c r="S2158">
        <v>1.80001022782298E-3</v>
      </c>
      <c r="T2158">
        <v>3.1207062000820698</v>
      </c>
      <c r="U2158">
        <v>3.1207062000820698</v>
      </c>
      <c r="V2158">
        <v>3.4708896575630201</v>
      </c>
      <c r="W2158">
        <v>22.44</v>
      </c>
      <c r="X2158">
        <v>2.2999999999999998</v>
      </c>
      <c r="Y2158">
        <v>115053</v>
      </c>
      <c r="Z2158">
        <v>7670</v>
      </c>
      <c r="AA2158">
        <v>0.31</v>
      </c>
      <c r="AB2158">
        <v>15</v>
      </c>
      <c r="AC2158">
        <v>9</v>
      </c>
      <c r="AD2158">
        <v>6</v>
      </c>
      <c r="AE2158">
        <v>60</v>
      </c>
      <c r="AF2158">
        <v>11</v>
      </c>
      <c r="AG2158">
        <v>6</v>
      </c>
      <c r="AH2158">
        <v>4</v>
      </c>
      <c r="AI2158">
        <v>5</v>
      </c>
    </row>
    <row r="2159" spans="1:35" x14ac:dyDescent="0.2">
      <c r="A2159" s="102">
        <v>1350</v>
      </c>
      <c r="B2159">
        <v>2327</v>
      </c>
      <c r="C2159" t="s">
        <v>1284</v>
      </c>
      <c r="D2159" t="s">
        <v>983</v>
      </c>
      <c r="E2159">
        <v>2748</v>
      </c>
      <c r="F2159">
        <v>2730</v>
      </c>
      <c r="G2159">
        <v>400</v>
      </c>
      <c r="H2159" t="s">
        <v>981</v>
      </c>
      <c r="I2159">
        <v>7762</v>
      </c>
      <c r="J2159" t="s">
        <v>1134</v>
      </c>
      <c r="K2159" t="s">
        <v>989</v>
      </c>
      <c r="L2159">
        <v>340</v>
      </c>
      <c r="M2159">
        <v>357</v>
      </c>
      <c r="N2159">
        <v>3100</v>
      </c>
      <c r="O2159" t="s">
        <v>984</v>
      </c>
      <c r="P2159">
        <v>0.823623371775557</v>
      </c>
      <c r="Q2159">
        <v>0.93420254789498103</v>
      </c>
      <c r="R2159">
        <v>8.0872789836454198E-2</v>
      </c>
      <c r="S2159">
        <v>8.0032558105786996E-4</v>
      </c>
      <c r="T2159">
        <v>0.99153799891062799</v>
      </c>
      <c r="U2159">
        <v>0.99153799891062799</v>
      </c>
      <c r="V2159">
        <v>1.3652794360034901</v>
      </c>
      <c r="W2159">
        <v>7.61</v>
      </c>
      <c r="X2159">
        <v>1.35</v>
      </c>
      <c r="Y2159">
        <v>114925</v>
      </c>
      <c r="Z2159">
        <v>4597</v>
      </c>
      <c r="AA2159">
        <v>0.23</v>
      </c>
      <c r="AB2159">
        <v>25</v>
      </c>
      <c r="AC2159">
        <v>14</v>
      </c>
      <c r="AD2159">
        <v>11</v>
      </c>
      <c r="AE2159">
        <v>56</v>
      </c>
      <c r="AF2159">
        <v>10</v>
      </c>
      <c r="AG2159">
        <v>9</v>
      </c>
      <c r="AH2159">
        <v>8</v>
      </c>
      <c r="AI2159">
        <v>8</v>
      </c>
    </row>
    <row r="2160" spans="1:35" x14ac:dyDescent="0.2">
      <c r="A2160" s="102">
        <v>275</v>
      </c>
      <c r="B2160">
        <v>1963</v>
      </c>
      <c r="C2160" t="s">
        <v>1171</v>
      </c>
      <c r="D2160" t="s">
        <v>990</v>
      </c>
      <c r="E2160">
        <v>1026</v>
      </c>
      <c r="F2160">
        <v>1018</v>
      </c>
      <c r="G2160">
        <v>1000</v>
      </c>
      <c r="H2160" t="s">
        <v>984</v>
      </c>
      <c r="I2160">
        <v>4208</v>
      </c>
      <c r="J2160" t="s">
        <v>1120</v>
      </c>
      <c r="K2160" t="s">
        <v>1003</v>
      </c>
      <c r="L2160">
        <v>1716</v>
      </c>
      <c r="M2160">
        <v>1689</v>
      </c>
      <c r="N2160">
        <v>600</v>
      </c>
      <c r="O2160" t="s">
        <v>981</v>
      </c>
      <c r="P2160">
        <v>0.92764831917759905</v>
      </c>
      <c r="Q2160">
        <v>0.96122603793706096</v>
      </c>
      <c r="R2160">
        <v>0.49000949476531103</v>
      </c>
      <c r="S2160">
        <v>5.9575754304647698E-2</v>
      </c>
      <c r="T2160">
        <v>-0.26350102344576898</v>
      </c>
      <c r="U2160">
        <v>0.26350102344576898</v>
      </c>
      <c r="V2160">
        <v>0.42490335344686703</v>
      </c>
      <c r="W2160">
        <v>-3.16</v>
      </c>
      <c r="X2160">
        <v>0.45</v>
      </c>
      <c r="Y2160">
        <v>114659</v>
      </c>
      <c r="Z2160">
        <v>4985</v>
      </c>
      <c r="AA2160">
        <v>0.3</v>
      </c>
      <c r="AB2160">
        <v>23</v>
      </c>
      <c r="AC2160">
        <v>13</v>
      </c>
      <c r="AD2160">
        <v>10</v>
      </c>
      <c r="AE2160">
        <v>56.52</v>
      </c>
      <c r="AF2160">
        <v>11</v>
      </c>
      <c r="AG2160">
        <v>11</v>
      </c>
      <c r="AH2160">
        <v>6</v>
      </c>
      <c r="AI2160">
        <v>6</v>
      </c>
    </row>
    <row r="2161" spans="1:35" x14ac:dyDescent="0.2">
      <c r="A2161" s="102">
        <v>750</v>
      </c>
      <c r="B2161">
        <v>7186</v>
      </c>
      <c r="C2161" t="s">
        <v>461</v>
      </c>
      <c r="D2161" t="s">
        <v>1024</v>
      </c>
      <c r="E2161">
        <v>309</v>
      </c>
      <c r="F2161">
        <v>312</v>
      </c>
      <c r="G2161">
        <v>3200</v>
      </c>
      <c r="H2161" t="s">
        <v>984</v>
      </c>
      <c r="I2161">
        <v>9303</v>
      </c>
      <c r="J2161" t="s">
        <v>1279</v>
      </c>
      <c r="K2161" t="s">
        <v>1297</v>
      </c>
      <c r="L2161">
        <v>1269</v>
      </c>
      <c r="M2161">
        <v>1264</v>
      </c>
      <c r="N2161">
        <v>800</v>
      </c>
      <c r="O2161" t="s">
        <v>981</v>
      </c>
      <c r="P2161">
        <v>0.86693950654043594</v>
      </c>
      <c r="Q2161">
        <v>0.94737466707100304</v>
      </c>
      <c r="R2161">
        <v>0.42069141988804798</v>
      </c>
      <c r="S2161">
        <v>1.75149742829868E-3</v>
      </c>
      <c r="T2161">
        <v>-1.4800654375000899</v>
      </c>
      <c r="U2161">
        <v>1.4800654375000899</v>
      </c>
      <c r="V2161">
        <v>1.2651007518909501</v>
      </c>
      <c r="W2161">
        <v>-10.14</v>
      </c>
      <c r="X2161">
        <v>1.27</v>
      </c>
      <c r="Y2161">
        <v>114352</v>
      </c>
      <c r="Z2161">
        <v>5718</v>
      </c>
      <c r="AA2161">
        <v>0.33</v>
      </c>
      <c r="AB2161">
        <v>20</v>
      </c>
      <c r="AC2161">
        <v>9</v>
      </c>
      <c r="AD2161">
        <v>11</v>
      </c>
      <c r="AE2161">
        <v>45</v>
      </c>
      <c r="AF2161">
        <v>13</v>
      </c>
      <c r="AG2161">
        <v>7</v>
      </c>
      <c r="AH2161">
        <v>6</v>
      </c>
      <c r="AI2161">
        <v>7</v>
      </c>
    </row>
    <row r="2162" spans="1:35" x14ac:dyDescent="0.2">
      <c r="A2162" s="102">
        <v>3561</v>
      </c>
      <c r="B2162">
        <v>1941</v>
      </c>
      <c r="C2162" t="s">
        <v>1269</v>
      </c>
      <c r="D2162" t="s">
        <v>990</v>
      </c>
      <c r="E2162">
        <v>2206</v>
      </c>
      <c r="F2162">
        <v>2222</v>
      </c>
      <c r="G2162">
        <v>400</v>
      </c>
      <c r="H2162" t="s">
        <v>981</v>
      </c>
      <c r="I2162">
        <v>1963</v>
      </c>
      <c r="J2162" t="s">
        <v>1171</v>
      </c>
      <c r="K2162" t="s">
        <v>990</v>
      </c>
      <c r="L2162">
        <v>1026</v>
      </c>
      <c r="M2162">
        <v>1018</v>
      </c>
      <c r="N2162">
        <v>900</v>
      </c>
      <c r="O2162" t="s">
        <v>984</v>
      </c>
      <c r="P2162">
        <v>0.727561816853462</v>
      </c>
      <c r="Q2162">
        <v>0.88067962482885298</v>
      </c>
      <c r="R2162">
        <v>0.12836313207758501</v>
      </c>
      <c r="S2162">
        <v>1.8682143763511998E-2</v>
      </c>
      <c r="T2162">
        <v>0.46484110612067198</v>
      </c>
      <c r="U2162">
        <v>0.46484110612067198</v>
      </c>
      <c r="V2162">
        <v>0.467909414857479</v>
      </c>
      <c r="W2162">
        <v>7.69</v>
      </c>
      <c r="X2162">
        <v>3.08</v>
      </c>
      <c r="Y2162">
        <v>114300</v>
      </c>
      <c r="Z2162">
        <v>4233</v>
      </c>
      <c r="AA2162">
        <v>0.22</v>
      </c>
      <c r="AB2162">
        <v>27</v>
      </c>
      <c r="AC2162">
        <v>13</v>
      </c>
      <c r="AD2162">
        <v>14</v>
      </c>
      <c r="AE2162">
        <v>48.15</v>
      </c>
      <c r="AF2162">
        <v>10</v>
      </c>
      <c r="AG2162">
        <v>11</v>
      </c>
      <c r="AH2162">
        <v>11</v>
      </c>
      <c r="AI2162">
        <v>5</v>
      </c>
    </row>
    <row r="2163" spans="1:35" x14ac:dyDescent="0.2">
      <c r="A2163" s="102">
        <v>879</v>
      </c>
      <c r="B2163">
        <v>6501</v>
      </c>
      <c r="C2163" t="s">
        <v>1115</v>
      </c>
      <c r="D2163" t="s">
        <v>986</v>
      </c>
      <c r="E2163">
        <v>3077</v>
      </c>
      <c r="F2163">
        <v>3109</v>
      </c>
      <c r="G2163">
        <v>300</v>
      </c>
      <c r="H2163" t="s">
        <v>984</v>
      </c>
      <c r="I2163">
        <v>8031</v>
      </c>
      <c r="J2163" t="s">
        <v>667</v>
      </c>
      <c r="K2163" t="s">
        <v>988</v>
      </c>
      <c r="L2163">
        <v>1535</v>
      </c>
      <c r="M2163">
        <v>1559</v>
      </c>
      <c r="N2163">
        <v>600</v>
      </c>
      <c r="O2163" t="s">
        <v>981</v>
      </c>
      <c r="P2163">
        <v>0.94673420288689203</v>
      </c>
      <c r="Q2163">
        <v>0.94389483309496103</v>
      </c>
      <c r="R2163" s="15">
        <v>7.7645613352098602E-2</v>
      </c>
      <c r="S2163">
        <v>2.5800370988938E-2</v>
      </c>
      <c r="T2163">
        <v>-0.79823776694252402</v>
      </c>
      <c r="U2163">
        <v>0.79823776694252402</v>
      </c>
      <c r="V2163">
        <v>0.61764892156265505</v>
      </c>
      <c r="W2163">
        <v>-3.81</v>
      </c>
      <c r="X2163">
        <v>0.28999999999999998</v>
      </c>
      <c r="Y2163">
        <v>113834</v>
      </c>
      <c r="Z2163">
        <v>6696</v>
      </c>
      <c r="AA2163">
        <v>0.45</v>
      </c>
      <c r="AB2163">
        <v>17</v>
      </c>
      <c r="AC2163">
        <v>8</v>
      </c>
      <c r="AD2163">
        <v>9</v>
      </c>
      <c r="AE2163">
        <v>47.06</v>
      </c>
      <c r="AF2163">
        <v>13</v>
      </c>
      <c r="AG2163">
        <v>6</v>
      </c>
      <c r="AH2163">
        <v>2</v>
      </c>
      <c r="AI2163">
        <v>9</v>
      </c>
    </row>
    <row r="2164" spans="1:35" x14ac:dyDescent="0.2">
      <c r="A2164" s="102">
        <v>1339</v>
      </c>
      <c r="B2164">
        <v>8830</v>
      </c>
      <c r="C2164" t="s">
        <v>1055</v>
      </c>
      <c r="D2164" t="s">
        <v>1000</v>
      </c>
      <c r="E2164">
        <v>2817.5</v>
      </c>
      <c r="F2164">
        <v>2875.5</v>
      </c>
      <c r="G2164">
        <v>300</v>
      </c>
      <c r="H2164" t="s">
        <v>984</v>
      </c>
      <c r="I2164">
        <v>9716</v>
      </c>
      <c r="J2164" t="s">
        <v>1128</v>
      </c>
      <c r="K2164" t="s">
        <v>993</v>
      </c>
      <c r="L2164">
        <v>868</v>
      </c>
      <c r="M2164">
        <v>867</v>
      </c>
      <c r="N2164">
        <v>1000</v>
      </c>
      <c r="O2164" t="s">
        <v>981</v>
      </c>
      <c r="P2164">
        <v>0.95223380645899802</v>
      </c>
      <c r="Q2164">
        <v>0.934375791663977</v>
      </c>
      <c r="R2164">
        <v>0.16053641038864999</v>
      </c>
      <c r="S2164">
        <v>2.3234448501030801E-2</v>
      </c>
      <c r="T2164">
        <v>-0.28400988443629799</v>
      </c>
      <c r="U2164">
        <v>0.28400988443629799</v>
      </c>
      <c r="V2164">
        <v>0.76261898360610003</v>
      </c>
      <c r="W2164">
        <v>-1.53</v>
      </c>
      <c r="X2164">
        <v>0.5</v>
      </c>
      <c r="Y2164">
        <v>113834</v>
      </c>
      <c r="Z2164">
        <v>5692</v>
      </c>
      <c r="AA2164">
        <v>0.3</v>
      </c>
      <c r="AB2164">
        <v>20</v>
      </c>
      <c r="AC2164">
        <v>11</v>
      </c>
      <c r="AD2164">
        <v>9</v>
      </c>
      <c r="AE2164">
        <v>55</v>
      </c>
      <c r="AF2164">
        <v>12</v>
      </c>
      <c r="AG2164">
        <v>7</v>
      </c>
      <c r="AH2164">
        <v>6</v>
      </c>
      <c r="AI2164">
        <v>7</v>
      </c>
    </row>
    <row r="2165" spans="1:35" x14ac:dyDescent="0.2">
      <c r="A2165" s="102">
        <v>2163</v>
      </c>
      <c r="B2165">
        <v>6028</v>
      </c>
      <c r="C2165" t="s">
        <v>469</v>
      </c>
      <c r="D2165" t="s">
        <v>993</v>
      </c>
      <c r="E2165">
        <v>6150</v>
      </c>
      <c r="F2165">
        <v>6230</v>
      </c>
      <c r="G2165">
        <v>100</v>
      </c>
      <c r="H2165" t="s">
        <v>981</v>
      </c>
      <c r="I2165">
        <v>6448</v>
      </c>
      <c r="J2165" t="s">
        <v>377</v>
      </c>
      <c r="K2165" t="s">
        <v>986</v>
      </c>
      <c r="L2165">
        <v>1835</v>
      </c>
      <c r="M2165">
        <v>1805</v>
      </c>
      <c r="N2165">
        <v>300</v>
      </c>
      <c r="O2165" t="s">
        <v>984</v>
      </c>
      <c r="P2165">
        <v>0.90590554294957304</v>
      </c>
      <c r="Q2165">
        <v>0.91658807045980595</v>
      </c>
      <c r="R2165">
        <v>0.33462895334871301</v>
      </c>
      <c r="S2165">
        <v>2.3586333543085002E-2</v>
      </c>
      <c r="T2165">
        <v>0.89772628719293301</v>
      </c>
      <c r="U2165">
        <v>0.89772628719293301</v>
      </c>
      <c r="V2165">
        <v>0.37480984629895098</v>
      </c>
      <c r="W2165">
        <v>7.51</v>
      </c>
      <c r="X2165">
        <v>13.08</v>
      </c>
      <c r="Y2165">
        <v>113609</v>
      </c>
      <c r="Z2165">
        <v>5979</v>
      </c>
      <c r="AA2165">
        <v>0.36</v>
      </c>
      <c r="AB2165">
        <v>19</v>
      </c>
      <c r="AC2165">
        <v>10</v>
      </c>
      <c r="AD2165">
        <v>9</v>
      </c>
      <c r="AE2165">
        <v>52.63</v>
      </c>
      <c r="AF2165">
        <v>9</v>
      </c>
      <c r="AG2165">
        <v>9</v>
      </c>
      <c r="AH2165">
        <v>6</v>
      </c>
      <c r="AI2165">
        <v>4</v>
      </c>
    </row>
    <row r="2166" spans="1:35" x14ac:dyDescent="0.2">
      <c r="A2166" s="102">
        <v>2556</v>
      </c>
      <c r="B2166">
        <v>1969</v>
      </c>
      <c r="C2166" t="s">
        <v>1254</v>
      </c>
      <c r="D2166" t="s">
        <v>990</v>
      </c>
      <c r="E2166">
        <v>1693</v>
      </c>
      <c r="F2166">
        <v>1678</v>
      </c>
      <c r="G2166">
        <v>600</v>
      </c>
      <c r="H2166" t="s">
        <v>981</v>
      </c>
      <c r="I2166">
        <v>6448</v>
      </c>
      <c r="J2166" t="s">
        <v>377</v>
      </c>
      <c r="K2166" t="s">
        <v>986</v>
      </c>
      <c r="L2166">
        <v>1835</v>
      </c>
      <c r="M2166">
        <v>1805</v>
      </c>
      <c r="N2166">
        <v>600</v>
      </c>
      <c r="O2166" t="s">
        <v>984</v>
      </c>
      <c r="P2166">
        <v>0.85805381134026104</v>
      </c>
      <c r="Q2166">
        <v>0.90692331428357598</v>
      </c>
      <c r="R2166">
        <v>6.4033614034706102E-2</v>
      </c>
      <c r="S2166">
        <v>4.9416558074835998E-2</v>
      </c>
      <c r="T2166">
        <v>1.72487023478912E-2</v>
      </c>
      <c r="U2166">
        <v>1.72487023478912E-2</v>
      </c>
      <c r="V2166">
        <v>0.57869603846421902</v>
      </c>
      <c r="W2166">
        <v>0.12</v>
      </c>
      <c r="X2166">
        <v>7.04</v>
      </c>
      <c r="Y2166">
        <v>113525</v>
      </c>
      <c r="Z2166">
        <v>8109</v>
      </c>
      <c r="AA2166">
        <v>0.38</v>
      </c>
      <c r="AB2166">
        <v>14</v>
      </c>
      <c r="AC2166">
        <v>7</v>
      </c>
      <c r="AD2166">
        <v>7</v>
      </c>
      <c r="AE2166">
        <v>50</v>
      </c>
      <c r="AF2166">
        <v>13</v>
      </c>
      <c r="AG2166">
        <v>4</v>
      </c>
      <c r="AH2166">
        <v>3</v>
      </c>
      <c r="AI2166">
        <v>7</v>
      </c>
    </row>
    <row r="2167" spans="1:35" x14ac:dyDescent="0.2">
      <c r="A2167" s="102">
        <v>1483</v>
      </c>
      <c r="B2167">
        <v>7327</v>
      </c>
      <c r="C2167" t="s">
        <v>1172</v>
      </c>
      <c r="D2167" t="s">
        <v>1024</v>
      </c>
      <c r="E2167">
        <v>2143</v>
      </c>
      <c r="F2167">
        <v>2117</v>
      </c>
      <c r="G2167">
        <v>500</v>
      </c>
      <c r="H2167" t="s">
        <v>984</v>
      </c>
      <c r="I2167">
        <v>8341</v>
      </c>
      <c r="J2167" t="s">
        <v>697</v>
      </c>
      <c r="K2167" t="s">
        <v>1024</v>
      </c>
      <c r="L2167">
        <v>1396</v>
      </c>
      <c r="M2167">
        <v>1439</v>
      </c>
      <c r="N2167">
        <v>700</v>
      </c>
      <c r="O2167" t="s">
        <v>981</v>
      </c>
      <c r="P2167">
        <v>0.88440923570610797</v>
      </c>
      <c r="Q2167">
        <v>0.93141217861123504</v>
      </c>
      <c r="R2167">
        <v>0.12766643470648301</v>
      </c>
      <c r="S2167">
        <v>3.5555882299744199E-2</v>
      </c>
      <c r="T2167">
        <v>-3.0001844837179399</v>
      </c>
      <c r="U2167">
        <v>3.0001844837179399</v>
      </c>
      <c r="V2167">
        <v>2.3554734540412099</v>
      </c>
      <c r="W2167">
        <v>-11.66</v>
      </c>
      <c r="X2167">
        <v>4.84</v>
      </c>
      <c r="Y2167">
        <v>113484</v>
      </c>
      <c r="Z2167">
        <v>12609</v>
      </c>
      <c r="AA2167">
        <v>0.77</v>
      </c>
      <c r="AB2167">
        <v>9</v>
      </c>
      <c r="AC2167">
        <v>5</v>
      </c>
      <c r="AD2167">
        <v>4</v>
      </c>
      <c r="AE2167">
        <v>55.56</v>
      </c>
      <c r="AF2167">
        <v>13</v>
      </c>
      <c r="AG2167">
        <v>3</v>
      </c>
      <c r="AH2167">
        <v>1</v>
      </c>
      <c r="AI2167">
        <v>5</v>
      </c>
    </row>
    <row r="2168" spans="1:35" x14ac:dyDescent="0.2">
      <c r="A2168" s="102">
        <v>1909</v>
      </c>
      <c r="B2168">
        <v>5333</v>
      </c>
      <c r="C2168" t="s">
        <v>233</v>
      </c>
      <c r="D2168" t="s">
        <v>980</v>
      </c>
      <c r="E2168">
        <v>1381</v>
      </c>
      <c r="F2168">
        <v>1365</v>
      </c>
      <c r="G2168">
        <v>700</v>
      </c>
      <c r="H2168" t="s">
        <v>984</v>
      </c>
      <c r="I2168">
        <v>9934</v>
      </c>
      <c r="J2168" t="s">
        <v>1125</v>
      </c>
      <c r="K2168" t="s">
        <v>988</v>
      </c>
      <c r="L2168">
        <v>2297</v>
      </c>
      <c r="M2168">
        <v>2284</v>
      </c>
      <c r="N2168">
        <v>400</v>
      </c>
      <c r="O2168" t="s">
        <v>981</v>
      </c>
      <c r="P2168">
        <v>0.90459552809148402</v>
      </c>
      <c r="Q2168">
        <v>0.92253170681611196</v>
      </c>
      <c r="R2168">
        <v>1.4972892417712E-2</v>
      </c>
      <c r="S2168">
        <v>6.6745751562044195E-2</v>
      </c>
      <c r="T2168">
        <v>-0.79637631726864599</v>
      </c>
      <c r="U2168">
        <v>0.79637631726864599</v>
      </c>
      <c r="V2168">
        <v>0.51504675165414604</v>
      </c>
      <c r="W2168">
        <v>-6.94</v>
      </c>
      <c r="X2168">
        <v>4.59</v>
      </c>
      <c r="Y2168">
        <v>113346</v>
      </c>
      <c r="Z2168">
        <v>7556</v>
      </c>
      <c r="AA2168">
        <v>0.45</v>
      </c>
      <c r="AB2168">
        <v>15</v>
      </c>
      <c r="AC2168">
        <v>7</v>
      </c>
      <c r="AD2168">
        <v>8</v>
      </c>
      <c r="AE2168">
        <v>46.67</v>
      </c>
      <c r="AF2168">
        <v>13</v>
      </c>
      <c r="AG2168">
        <v>4</v>
      </c>
      <c r="AH2168">
        <v>3</v>
      </c>
      <c r="AI2168">
        <v>8</v>
      </c>
    </row>
    <row r="2169" spans="1:35" x14ac:dyDescent="0.2">
      <c r="A2169" s="102">
        <v>712</v>
      </c>
      <c r="B2169">
        <v>3865</v>
      </c>
      <c r="C2169" t="s">
        <v>934</v>
      </c>
      <c r="D2169" t="s">
        <v>1143</v>
      </c>
      <c r="E2169">
        <v>390</v>
      </c>
      <c r="F2169">
        <v>391</v>
      </c>
      <c r="G2169">
        <v>2500</v>
      </c>
      <c r="H2169" t="s">
        <v>981</v>
      </c>
      <c r="I2169">
        <v>6269</v>
      </c>
      <c r="J2169" t="s">
        <v>1289</v>
      </c>
      <c r="K2169" t="s">
        <v>992</v>
      </c>
      <c r="L2169">
        <v>1396</v>
      </c>
      <c r="M2169">
        <v>1405</v>
      </c>
      <c r="N2169">
        <v>700</v>
      </c>
      <c r="O2169" t="s">
        <v>984</v>
      </c>
      <c r="P2169">
        <v>0.84490470341721602</v>
      </c>
      <c r="Q2169">
        <v>0.94829510923264804</v>
      </c>
      <c r="R2169">
        <v>0.29448483667401298</v>
      </c>
      <c r="S2169">
        <v>9.4832619094409806E-3</v>
      </c>
      <c r="T2169">
        <v>0.39633588534583702</v>
      </c>
      <c r="U2169">
        <v>0.39633588534583702</v>
      </c>
      <c r="V2169">
        <v>0.783153433475549</v>
      </c>
      <c r="W2169">
        <v>4.7</v>
      </c>
      <c r="X2169">
        <v>0.61</v>
      </c>
      <c r="Y2169">
        <v>113291</v>
      </c>
      <c r="Z2169">
        <v>4532</v>
      </c>
      <c r="AA2169">
        <v>0.31</v>
      </c>
      <c r="AB2169">
        <v>25</v>
      </c>
      <c r="AC2169">
        <v>10</v>
      </c>
      <c r="AD2169">
        <v>15</v>
      </c>
      <c r="AE2169">
        <v>40</v>
      </c>
      <c r="AF2169">
        <v>9</v>
      </c>
      <c r="AG2169">
        <v>10</v>
      </c>
      <c r="AH2169">
        <v>9</v>
      </c>
      <c r="AI2169">
        <v>6</v>
      </c>
    </row>
    <row r="2170" spans="1:35" x14ac:dyDescent="0.2">
      <c r="A2170" s="102">
        <v>3284</v>
      </c>
      <c r="B2170">
        <v>6592</v>
      </c>
      <c r="C2170" t="s">
        <v>1153</v>
      </c>
      <c r="D2170" t="s">
        <v>986</v>
      </c>
      <c r="E2170">
        <v>3160</v>
      </c>
      <c r="F2170">
        <v>3160</v>
      </c>
      <c r="G2170">
        <v>300</v>
      </c>
      <c r="H2170" t="s">
        <v>984</v>
      </c>
      <c r="I2170">
        <v>8020</v>
      </c>
      <c r="J2170" t="s">
        <v>1061</v>
      </c>
      <c r="K2170" t="s">
        <v>988</v>
      </c>
      <c r="L2170">
        <v>1191</v>
      </c>
      <c r="M2170">
        <v>1216</v>
      </c>
      <c r="N2170">
        <v>800</v>
      </c>
      <c r="O2170" t="s">
        <v>981</v>
      </c>
      <c r="P2170">
        <v>0.79519541070977096</v>
      </c>
      <c r="Q2170">
        <v>0.88861325490990295</v>
      </c>
      <c r="R2170">
        <v>0.37528525233132598</v>
      </c>
      <c r="S2170">
        <v>2.6380151076099301E-2</v>
      </c>
      <c r="T2170">
        <v>-2.4216360931913301</v>
      </c>
      <c r="U2170">
        <v>2.4216360931913301</v>
      </c>
      <c r="V2170">
        <v>1.90299786415978</v>
      </c>
      <c r="W2170">
        <v>-15.45</v>
      </c>
      <c r="X2170">
        <v>2.62</v>
      </c>
      <c r="Y2170">
        <v>113071</v>
      </c>
      <c r="Z2170">
        <v>8698</v>
      </c>
      <c r="AA2170">
        <v>0.37</v>
      </c>
      <c r="AB2170">
        <v>13</v>
      </c>
      <c r="AC2170">
        <v>7</v>
      </c>
      <c r="AD2170">
        <v>6</v>
      </c>
      <c r="AE2170">
        <v>53.85</v>
      </c>
      <c r="AF2170">
        <v>13</v>
      </c>
      <c r="AG2170">
        <v>6</v>
      </c>
      <c r="AH2170">
        <v>3</v>
      </c>
      <c r="AI2170">
        <v>4</v>
      </c>
    </row>
    <row r="2171" spans="1:35" x14ac:dyDescent="0.2">
      <c r="A2171" s="102">
        <v>2611</v>
      </c>
      <c r="B2171">
        <v>8905</v>
      </c>
      <c r="C2171" t="s">
        <v>1193</v>
      </c>
      <c r="D2171" t="s">
        <v>1000</v>
      </c>
      <c r="E2171">
        <v>1482</v>
      </c>
      <c r="F2171">
        <v>1512</v>
      </c>
      <c r="G2171">
        <v>600</v>
      </c>
      <c r="H2171" t="s">
        <v>981</v>
      </c>
      <c r="I2171">
        <v>9810</v>
      </c>
      <c r="J2171" t="s">
        <v>948</v>
      </c>
      <c r="K2171" t="s">
        <v>988</v>
      </c>
      <c r="L2171">
        <v>3220</v>
      </c>
      <c r="M2171">
        <v>3235</v>
      </c>
      <c r="N2171">
        <v>300</v>
      </c>
      <c r="O2171" t="s">
        <v>984</v>
      </c>
      <c r="P2171">
        <v>0.81328630003234303</v>
      </c>
      <c r="Q2171">
        <v>0.90558977194896495</v>
      </c>
      <c r="R2171">
        <v>0.47075324127082802</v>
      </c>
      <c r="S2171">
        <v>3.5385730401639802E-2</v>
      </c>
      <c r="T2171">
        <v>2.7901936832200702</v>
      </c>
      <c r="U2171">
        <v>2.7901936832200702</v>
      </c>
      <c r="V2171">
        <v>2.76589470939042</v>
      </c>
      <c r="W2171">
        <v>16.489999999999998</v>
      </c>
      <c r="X2171">
        <v>6.52</v>
      </c>
      <c r="Y2171">
        <v>112895</v>
      </c>
      <c r="Z2171">
        <v>8064</v>
      </c>
      <c r="AA2171">
        <v>0.48</v>
      </c>
      <c r="AB2171">
        <v>14</v>
      </c>
      <c r="AC2171">
        <v>9</v>
      </c>
      <c r="AD2171">
        <v>5</v>
      </c>
      <c r="AE2171">
        <v>64.290000000000006</v>
      </c>
      <c r="AF2171">
        <v>12</v>
      </c>
      <c r="AG2171">
        <v>5</v>
      </c>
      <c r="AH2171">
        <v>4</v>
      </c>
      <c r="AI2171">
        <v>5</v>
      </c>
    </row>
    <row r="2172" spans="1:35" x14ac:dyDescent="0.2">
      <c r="A2172" s="102">
        <v>2851</v>
      </c>
      <c r="B2172">
        <v>2897</v>
      </c>
      <c r="C2172" t="s">
        <v>515</v>
      </c>
      <c r="D2172" t="s">
        <v>1006</v>
      </c>
      <c r="E2172">
        <v>9190</v>
      </c>
      <c r="F2172">
        <v>9240</v>
      </c>
      <c r="G2172">
        <v>100</v>
      </c>
      <c r="H2172" t="s">
        <v>984</v>
      </c>
      <c r="I2172">
        <v>3141</v>
      </c>
      <c r="J2172" t="s">
        <v>1086</v>
      </c>
      <c r="K2172" t="s">
        <v>1004</v>
      </c>
      <c r="L2172">
        <v>7760</v>
      </c>
      <c r="M2172">
        <v>7910</v>
      </c>
      <c r="N2172">
        <v>100</v>
      </c>
      <c r="O2172" t="s">
        <v>981</v>
      </c>
      <c r="P2172">
        <v>0.74481947565300499</v>
      </c>
      <c r="Q2172">
        <v>0.89944883140027998</v>
      </c>
      <c r="R2172">
        <v>0.28192529657538801</v>
      </c>
      <c r="S2172" s="15">
        <v>5.3709659635621097E-2</v>
      </c>
      <c r="T2172">
        <v>-0.68120927842869805</v>
      </c>
      <c r="U2172">
        <v>0.68120927842869805</v>
      </c>
      <c r="V2172">
        <v>0.59787942554214901</v>
      </c>
      <c r="W2172">
        <v>-6.72</v>
      </c>
      <c r="X2172">
        <v>14.39</v>
      </c>
      <c r="Y2172">
        <v>112867</v>
      </c>
      <c r="Z2172">
        <v>56434</v>
      </c>
      <c r="AA2172">
        <v>3.22</v>
      </c>
      <c r="AB2172">
        <v>2</v>
      </c>
      <c r="AC2172">
        <v>2</v>
      </c>
      <c r="AD2172">
        <v>0</v>
      </c>
      <c r="AE2172">
        <v>100</v>
      </c>
      <c r="AF2172">
        <v>10</v>
      </c>
      <c r="AG2172">
        <v>2</v>
      </c>
      <c r="AH2172">
        <v>0</v>
      </c>
      <c r="AI2172">
        <v>0</v>
      </c>
    </row>
    <row r="2173" spans="1:35" x14ac:dyDescent="0.2">
      <c r="A2173" s="102">
        <v>2995</v>
      </c>
      <c r="B2173">
        <v>6269</v>
      </c>
      <c r="C2173" t="s">
        <v>1289</v>
      </c>
      <c r="D2173" t="s">
        <v>992</v>
      </c>
      <c r="E2173">
        <v>1396</v>
      </c>
      <c r="F2173">
        <v>1405</v>
      </c>
      <c r="G2173">
        <v>700</v>
      </c>
      <c r="H2173" t="s">
        <v>984</v>
      </c>
      <c r="I2173">
        <v>9086</v>
      </c>
      <c r="J2173" t="s">
        <v>1656</v>
      </c>
      <c r="K2173" t="s">
        <v>1065</v>
      </c>
      <c r="L2173">
        <v>2626</v>
      </c>
      <c r="M2173">
        <v>2612</v>
      </c>
      <c r="N2173">
        <v>400</v>
      </c>
      <c r="O2173" t="s">
        <v>981</v>
      </c>
      <c r="P2173">
        <v>0.92730061267494202</v>
      </c>
      <c r="Q2173">
        <v>0.89594171840443704</v>
      </c>
      <c r="R2173">
        <v>7.2135974884664597E-2</v>
      </c>
      <c r="S2173">
        <v>9.3733536549899604E-2</v>
      </c>
      <c r="T2173">
        <v>-0.888215524987095</v>
      </c>
      <c r="U2173">
        <v>0.888215524987095</v>
      </c>
      <c r="V2173">
        <v>0.96192811278711399</v>
      </c>
      <c r="W2173">
        <v>-13.38</v>
      </c>
      <c r="X2173">
        <v>5.87</v>
      </c>
      <c r="Y2173">
        <v>112835</v>
      </c>
      <c r="Z2173">
        <v>9403</v>
      </c>
      <c r="AA2173">
        <v>0.44</v>
      </c>
      <c r="AB2173">
        <v>12</v>
      </c>
      <c r="AC2173">
        <v>6</v>
      </c>
      <c r="AD2173">
        <v>6</v>
      </c>
      <c r="AE2173">
        <v>50</v>
      </c>
      <c r="AF2173">
        <v>10</v>
      </c>
      <c r="AG2173">
        <v>4</v>
      </c>
      <c r="AH2173">
        <v>5</v>
      </c>
      <c r="AI2173">
        <v>3</v>
      </c>
    </row>
    <row r="2174" spans="1:35" x14ac:dyDescent="0.2">
      <c r="A2174" s="102">
        <v>1032</v>
      </c>
      <c r="B2174">
        <v>6201</v>
      </c>
      <c r="C2174" t="s">
        <v>1259</v>
      </c>
      <c r="D2174" t="s">
        <v>996</v>
      </c>
      <c r="E2174">
        <v>5150</v>
      </c>
      <c r="F2174">
        <v>5200</v>
      </c>
      <c r="G2174">
        <v>200</v>
      </c>
      <c r="H2174" t="s">
        <v>981</v>
      </c>
      <c r="I2174">
        <v>8750</v>
      </c>
      <c r="J2174" t="s">
        <v>27</v>
      </c>
      <c r="K2174" t="s">
        <v>1111</v>
      </c>
      <c r="L2174">
        <v>1257.5</v>
      </c>
      <c r="M2174">
        <v>1233</v>
      </c>
      <c r="N2174">
        <v>800</v>
      </c>
      <c r="O2174" t="s">
        <v>984</v>
      </c>
      <c r="P2174">
        <v>0.92972867673570403</v>
      </c>
      <c r="Q2174">
        <v>0.94033064511365705</v>
      </c>
      <c r="R2174">
        <v>0.18297481080641001</v>
      </c>
      <c r="S2174">
        <v>4.3244062941081997E-2</v>
      </c>
      <c r="T2174">
        <v>1.4353652849458101</v>
      </c>
      <c r="U2174">
        <v>1.4353652849458101</v>
      </c>
      <c r="V2174">
        <v>0.40246921253441997</v>
      </c>
      <c r="W2174">
        <v>7.13</v>
      </c>
      <c r="X2174">
        <v>5.15</v>
      </c>
      <c r="Y2174">
        <v>112762</v>
      </c>
      <c r="Z2174">
        <v>12529</v>
      </c>
      <c r="AA2174">
        <v>0.78</v>
      </c>
      <c r="AB2174">
        <v>9</v>
      </c>
      <c r="AC2174">
        <v>5</v>
      </c>
      <c r="AD2174">
        <v>4</v>
      </c>
      <c r="AE2174">
        <v>55.56</v>
      </c>
      <c r="AF2174">
        <v>15</v>
      </c>
      <c r="AG2174">
        <v>4</v>
      </c>
      <c r="AH2174">
        <v>1</v>
      </c>
      <c r="AI2174">
        <v>4</v>
      </c>
    </row>
    <row r="2175" spans="1:35" x14ac:dyDescent="0.2">
      <c r="A2175" s="102">
        <v>2267</v>
      </c>
      <c r="B2175">
        <v>6460</v>
      </c>
      <c r="C2175" t="s">
        <v>1200</v>
      </c>
      <c r="D2175" t="s">
        <v>992</v>
      </c>
      <c r="E2175">
        <v>1374</v>
      </c>
      <c r="F2175">
        <v>1376</v>
      </c>
      <c r="G2175">
        <v>700</v>
      </c>
      <c r="H2175" t="s">
        <v>981</v>
      </c>
      <c r="I2175">
        <v>8585</v>
      </c>
      <c r="J2175" t="s">
        <v>1315</v>
      </c>
      <c r="K2175" t="s">
        <v>987</v>
      </c>
      <c r="L2175">
        <v>117</v>
      </c>
      <c r="M2175">
        <v>116</v>
      </c>
      <c r="N2175">
        <v>8300</v>
      </c>
      <c r="O2175" t="s">
        <v>984</v>
      </c>
      <c r="P2175">
        <v>0.94370661738190098</v>
      </c>
      <c r="Q2175">
        <v>0.91396028522635897</v>
      </c>
      <c r="R2175">
        <v>1.8049549549546798E-2</v>
      </c>
      <c r="S2175">
        <v>1.0894203432706201E-2</v>
      </c>
      <c r="T2175">
        <v>1.55250267563165</v>
      </c>
      <c r="U2175">
        <v>1.55250267563165</v>
      </c>
      <c r="V2175">
        <v>1.53062867056066</v>
      </c>
      <c r="W2175">
        <v>10.93</v>
      </c>
      <c r="X2175">
        <v>0.04</v>
      </c>
      <c r="Y2175">
        <v>112758</v>
      </c>
      <c r="Z2175">
        <v>4698</v>
      </c>
      <c r="AA2175">
        <v>0.22</v>
      </c>
      <c r="AB2175">
        <v>24</v>
      </c>
      <c r="AC2175">
        <v>12</v>
      </c>
      <c r="AD2175">
        <v>12</v>
      </c>
      <c r="AE2175">
        <v>50</v>
      </c>
      <c r="AF2175">
        <v>11</v>
      </c>
      <c r="AG2175">
        <v>7</v>
      </c>
      <c r="AH2175">
        <v>7</v>
      </c>
      <c r="AI2175">
        <v>10</v>
      </c>
    </row>
    <row r="2176" spans="1:35" x14ac:dyDescent="0.2">
      <c r="A2176" s="102">
        <v>2175</v>
      </c>
      <c r="B2176">
        <v>3048</v>
      </c>
      <c r="C2176" t="s">
        <v>1226</v>
      </c>
      <c r="D2176" t="s">
        <v>1004</v>
      </c>
      <c r="E2176">
        <v>1026</v>
      </c>
      <c r="F2176">
        <v>1031</v>
      </c>
      <c r="G2176">
        <v>900</v>
      </c>
      <c r="H2176" t="s">
        <v>984</v>
      </c>
      <c r="I2176">
        <v>9682</v>
      </c>
      <c r="J2176" t="s">
        <v>1137</v>
      </c>
      <c r="K2176" t="s">
        <v>983</v>
      </c>
      <c r="L2176">
        <v>2245</v>
      </c>
      <c r="M2176">
        <v>2218</v>
      </c>
      <c r="N2176">
        <v>400</v>
      </c>
      <c r="O2176" t="s">
        <v>981</v>
      </c>
      <c r="P2176">
        <v>0.89263967824742496</v>
      </c>
      <c r="Q2176">
        <v>0.91627166119514503</v>
      </c>
      <c r="R2176">
        <v>0.31897385310694498</v>
      </c>
      <c r="S2176" s="15">
        <v>1.3643823868463301E-2</v>
      </c>
      <c r="T2176">
        <v>-0.55424889322634796</v>
      </c>
      <c r="U2176">
        <v>0.55424889322634796</v>
      </c>
      <c r="V2176">
        <v>0.84752184462963998</v>
      </c>
      <c r="W2176">
        <v>-2.88</v>
      </c>
      <c r="X2176">
        <v>4.59</v>
      </c>
      <c r="Y2176">
        <v>112476</v>
      </c>
      <c r="Z2176">
        <v>6249</v>
      </c>
      <c r="AA2176">
        <v>0.31</v>
      </c>
      <c r="AB2176">
        <v>18</v>
      </c>
      <c r="AC2176">
        <v>9</v>
      </c>
      <c r="AD2176">
        <v>9</v>
      </c>
      <c r="AE2176">
        <v>50</v>
      </c>
      <c r="AF2176">
        <v>12</v>
      </c>
      <c r="AG2176">
        <v>6</v>
      </c>
      <c r="AH2176">
        <v>5</v>
      </c>
      <c r="AI2176">
        <v>7</v>
      </c>
    </row>
    <row r="2177" spans="1:35" x14ac:dyDescent="0.2">
      <c r="A2177" s="102">
        <v>3536</v>
      </c>
      <c r="B2177">
        <v>5463</v>
      </c>
      <c r="C2177" t="s">
        <v>63</v>
      </c>
      <c r="D2177" t="s">
        <v>1022</v>
      </c>
      <c r="E2177">
        <v>2752</v>
      </c>
      <c r="F2177">
        <v>2683</v>
      </c>
      <c r="G2177">
        <v>400</v>
      </c>
      <c r="H2177" t="s">
        <v>981</v>
      </c>
      <c r="I2177">
        <v>9107</v>
      </c>
      <c r="J2177" t="s">
        <v>1164</v>
      </c>
      <c r="K2177" t="s">
        <v>1165</v>
      </c>
      <c r="L2177">
        <v>1017</v>
      </c>
      <c r="M2177">
        <v>1061</v>
      </c>
      <c r="N2177">
        <v>1000</v>
      </c>
      <c r="O2177" t="s">
        <v>984</v>
      </c>
      <c r="P2177">
        <v>0.52715293442397804</v>
      </c>
      <c r="Q2177">
        <v>0.88130370561591598</v>
      </c>
      <c r="R2177">
        <v>0.28704470557555001</v>
      </c>
      <c r="S2177">
        <v>3.3632939513181497E-4</v>
      </c>
      <c r="T2177">
        <v>0.22073262902916199</v>
      </c>
      <c r="U2177">
        <v>0.22073262902916199</v>
      </c>
      <c r="V2177">
        <v>0.60474565199651498</v>
      </c>
      <c r="W2177">
        <v>3.61</v>
      </c>
      <c r="X2177">
        <v>1.1399999999999999</v>
      </c>
      <c r="Y2177">
        <v>112012</v>
      </c>
      <c r="Z2177">
        <v>6223</v>
      </c>
      <c r="AA2177">
        <v>0.26</v>
      </c>
      <c r="AB2177">
        <v>18</v>
      </c>
      <c r="AC2177">
        <v>8</v>
      </c>
      <c r="AD2177">
        <v>10</v>
      </c>
      <c r="AE2177">
        <v>44.44</v>
      </c>
      <c r="AF2177">
        <v>9</v>
      </c>
      <c r="AG2177">
        <v>7</v>
      </c>
      <c r="AH2177">
        <v>7</v>
      </c>
      <c r="AI2177">
        <v>4</v>
      </c>
    </row>
    <row r="2178" spans="1:35" x14ac:dyDescent="0.2">
      <c r="A2178" s="102">
        <v>2226</v>
      </c>
      <c r="B2178">
        <v>5706</v>
      </c>
      <c r="C2178" t="s">
        <v>1240</v>
      </c>
      <c r="D2178" t="s">
        <v>994</v>
      </c>
      <c r="E2178">
        <v>2062</v>
      </c>
      <c r="F2178">
        <v>2030</v>
      </c>
      <c r="G2178">
        <v>500</v>
      </c>
      <c r="H2178" t="s">
        <v>981</v>
      </c>
      <c r="I2178">
        <v>8850</v>
      </c>
      <c r="J2178" t="s">
        <v>1485</v>
      </c>
      <c r="K2178" t="s">
        <v>1000</v>
      </c>
      <c r="L2178">
        <v>1977</v>
      </c>
      <c r="M2178">
        <v>2027</v>
      </c>
      <c r="N2178">
        <v>500</v>
      </c>
      <c r="O2178" t="s">
        <v>984</v>
      </c>
      <c r="P2178">
        <v>0.93923432304238497</v>
      </c>
      <c r="Q2178">
        <v>0.914795548756139</v>
      </c>
      <c r="R2178">
        <v>0.19790585931478499</v>
      </c>
      <c r="S2178">
        <v>1.7842183308131799E-2</v>
      </c>
      <c r="T2178">
        <v>9.24096198993693E-2</v>
      </c>
      <c r="U2178">
        <v>9.24096198993693E-2</v>
      </c>
      <c r="V2178">
        <v>0.35703694366144401</v>
      </c>
      <c r="W2178">
        <v>0.71</v>
      </c>
      <c r="X2178">
        <v>0.15</v>
      </c>
      <c r="Y2178">
        <v>111925</v>
      </c>
      <c r="Z2178">
        <v>9327</v>
      </c>
      <c r="AA2178">
        <v>0.25</v>
      </c>
      <c r="AB2178">
        <v>12</v>
      </c>
      <c r="AC2178">
        <v>6</v>
      </c>
      <c r="AD2178">
        <v>6</v>
      </c>
      <c r="AE2178">
        <v>50</v>
      </c>
      <c r="AF2178">
        <v>6</v>
      </c>
      <c r="AG2178">
        <v>6</v>
      </c>
      <c r="AH2178">
        <v>5</v>
      </c>
      <c r="AI2178">
        <v>1</v>
      </c>
    </row>
    <row r="2179" spans="1:35" x14ac:dyDescent="0.2">
      <c r="A2179" s="102">
        <v>2188</v>
      </c>
      <c r="B2179">
        <v>5019</v>
      </c>
      <c r="C2179" t="s">
        <v>1184</v>
      </c>
      <c r="D2179" t="s">
        <v>1185</v>
      </c>
      <c r="E2179">
        <v>2487</v>
      </c>
      <c r="F2179">
        <v>2470</v>
      </c>
      <c r="G2179">
        <v>400</v>
      </c>
      <c r="H2179" t="s">
        <v>981</v>
      </c>
      <c r="I2179">
        <v>6269</v>
      </c>
      <c r="J2179" t="s">
        <v>1289</v>
      </c>
      <c r="K2179" t="s">
        <v>992</v>
      </c>
      <c r="L2179">
        <v>1396</v>
      </c>
      <c r="M2179">
        <v>1405</v>
      </c>
      <c r="N2179">
        <v>700</v>
      </c>
      <c r="O2179" t="s">
        <v>984</v>
      </c>
      <c r="P2179">
        <v>0.79213699538681404</v>
      </c>
      <c r="Q2179">
        <v>0.91579151811224802</v>
      </c>
      <c r="R2179">
        <v>0.36463914127129399</v>
      </c>
      <c r="S2179">
        <v>4.1528271806559103E-2</v>
      </c>
      <c r="T2179">
        <v>0.51785353881582097</v>
      </c>
      <c r="U2179">
        <v>0.51785353881582097</v>
      </c>
      <c r="V2179">
        <v>0.62048241071682897</v>
      </c>
      <c r="W2179">
        <v>8.2799999999999994</v>
      </c>
      <c r="X2179">
        <v>0.46</v>
      </c>
      <c r="Y2179">
        <v>111877</v>
      </c>
      <c r="Z2179">
        <v>7458</v>
      </c>
      <c r="AA2179">
        <v>0.28999999999999998</v>
      </c>
      <c r="AB2179">
        <v>15</v>
      </c>
      <c r="AC2179">
        <v>8</v>
      </c>
      <c r="AD2179">
        <v>7</v>
      </c>
      <c r="AE2179">
        <v>53.33</v>
      </c>
      <c r="AF2179">
        <v>8</v>
      </c>
      <c r="AG2179">
        <v>7</v>
      </c>
      <c r="AH2179">
        <v>7</v>
      </c>
      <c r="AI2179">
        <v>1</v>
      </c>
    </row>
    <row r="2180" spans="1:35" x14ac:dyDescent="0.2">
      <c r="A2180" s="102">
        <v>3977</v>
      </c>
      <c r="B2180">
        <v>1951</v>
      </c>
      <c r="C2180" t="s">
        <v>1298</v>
      </c>
      <c r="D2180" t="s">
        <v>990</v>
      </c>
      <c r="E2180">
        <v>2517</v>
      </c>
      <c r="F2180">
        <v>2467</v>
      </c>
      <c r="G2180">
        <v>400</v>
      </c>
      <c r="H2180" t="s">
        <v>984</v>
      </c>
      <c r="I2180">
        <v>9076</v>
      </c>
      <c r="J2180" t="s">
        <v>737</v>
      </c>
      <c r="K2180" t="s">
        <v>1065</v>
      </c>
      <c r="L2180">
        <v>1306</v>
      </c>
      <c r="M2180">
        <v>1281</v>
      </c>
      <c r="N2180">
        <v>800</v>
      </c>
      <c r="O2180" t="s">
        <v>981</v>
      </c>
      <c r="P2180">
        <v>0.871542773139653</v>
      </c>
      <c r="Q2180">
        <v>0.86686532055523502</v>
      </c>
      <c r="R2180">
        <v>0.38713678639007498</v>
      </c>
      <c r="S2180">
        <v>9.8609753629681808E-3</v>
      </c>
      <c r="T2180">
        <v>-0.76336649907436105</v>
      </c>
      <c r="U2180">
        <v>0.76336649907436105</v>
      </c>
      <c r="V2180">
        <v>0.79150338614364102</v>
      </c>
      <c r="W2180">
        <v>-3.27</v>
      </c>
      <c r="X2180">
        <v>3.85</v>
      </c>
      <c r="Y2180">
        <v>111677</v>
      </c>
      <c r="Z2180">
        <v>5584</v>
      </c>
      <c r="AA2180">
        <v>0.21</v>
      </c>
      <c r="AB2180">
        <v>20</v>
      </c>
      <c r="AC2180">
        <v>13</v>
      </c>
      <c r="AD2180">
        <v>7</v>
      </c>
      <c r="AE2180">
        <v>65</v>
      </c>
      <c r="AF2180">
        <v>13</v>
      </c>
      <c r="AG2180">
        <v>6</v>
      </c>
      <c r="AH2180">
        <v>3</v>
      </c>
      <c r="AI2180">
        <v>11</v>
      </c>
    </row>
    <row r="2181" spans="1:35" x14ac:dyDescent="0.2">
      <c r="A2181" s="102">
        <v>962</v>
      </c>
      <c r="B2181">
        <v>5471</v>
      </c>
      <c r="C2181" t="s">
        <v>1146</v>
      </c>
      <c r="D2181" t="s">
        <v>1022</v>
      </c>
      <c r="E2181">
        <v>3270</v>
      </c>
      <c r="F2181">
        <v>3160</v>
      </c>
      <c r="G2181">
        <v>300</v>
      </c>
      <c r="H2181" t="s">
        <v>984</v>
      </c>
      <c r="I2181">
        <v>6201</v>
      </c>
      <c r="J2181" t="s">
        <v>1259</v>
      </c>
      <c r="K2181" t="s">
        <v>996</v>
      </c>
      <c r="L2181">
        <v>5150</v>
      </c>
      <c r="M2181">
        <v>5200</v>
      </c>
      <c r="N2181">
        <v>200</v>
      </c>
      <c r="O2181" t="s">
        <v>981</v>
      </c>
      <c r="P2181">
        <v>0.90689789006365895</v>
      </c>
      <c r="Q2181">
        <v>0.94177490788032103</v>
      </c>
      <c r="R2181">
        <v>0.16412392109959001</v>
      </c>
      <c r="S2181">
        <v>1.0084580647654899E-2</v>
      </c>
      <c r="T2181">
        <v>-2.18003527046264</v>
      </c>
      <c r="U2181">
        <v>2.18003527046264</v>
      </c>
      <c r="V2181">
        <v>9.1892497356519998E-2</v>
      </c>
      <c r="W2181">
        <v>-10.57</v>
      </c>
      <c r="X2181">
        <v>8.85</v>
      </c>
      <c r="Y2181">
        <v>111672</v>
      </c>
      <c r="Z2181">
        <v>27918</v>
      </c>
      <c r="AA2181">
        <v>1.65</v>
      </c>
      <c r="AB2181">
        <v>4</v>
      </c>
      <c r="AC2181">
        <v>4</v>
      </c>
      <c r="AD2181">
        <v>0</v>
      </c>
      <c r="AE2181">
        <v>100</v>
      </c>
      <c r="AF2181">
        <v>12</v>
      </c>
      <c r="AG2181">
        <v>2</v>
      </c>
      <c r="AH2181">
        <v>0</v>
      </c>
      <c r="AI2181">
        <v>2</v>
      </c>
    </row>
    <row r="2182" spans="1:35" x14ac:dyDescent="0.2">
      <c r="A2182" s="102">
        <v>763</v>
      </c>
      <c r="B2182">
        <v>5110</v>
      </c>
      <c r="C2182" t="s">
        <v>880</v>
      </c>
      <c r="D2182" t="s">
        <v>1073</v>
      </c>
      <c r="E2182">
        <v>1034</v>
      </c>
      <c r="F2182">
        <v>1029</v>
      </c>
      <c r="G2182">
        <v>1000</v>
      </c>
      <c r="H2182" t="s">
        <v>981</v>
      </c>
      <c r="I2182">
        <v>8750</v>
      </c>
      <c r="J2182" t="s">
        <v>27</v>
      </c>
      <c r="K2182" t="s">
        <v>1111</v>
      </c>
      <c r="L2182">
        <v>1257.5</v>
      </c>
      <c r="M2182">
        <v>1233</v>
      </c>
      <c r="N2182">
        <v>800</v>
      </c>
      <c r="O2182" t="s">
        <v>984</v>
      </c>
      <c r="P2182">
        <v>0.90118010699696705</v>
      </c>
      <c r="Q2182">
        <v>0.94681342834660898</v>
      </c>
      <c r="R2182">
        <v>0.27607574956929498</v>
      </c>
      <c r="S2182">
        <v>3.3153251037646797E-2</v>
      </c>
      <c r="T2182">
        <v>1.59825334772532</v>
      </c>
      <c r="U2182">
        <v>1.59825334772532</v>
      </c>
      <c r="V2182">
        <v>0.61303846168918597</v>
      </c>
      <c r="W2182">
        <v>8.1199999999999992</v>
      </c>
      <c r="X2182">
        <v>4.32</v>
      </c>
      <c r="Y2182">
        <v>111661</v>
      </c>
      <c r="Z2182">
        <v>6203</v>
      </c>
      <c r="AA2182">
        <v>0.3</v>
      </c>
      <c r="AB2182">
        <v>18</v>
      </c>
      <c r="AC2182">
        <v>9</v>
      </c>
      <c r="AD2182">
        <v>9</v>
      </c>
      <c r="AE2182">
        <v>50</v>
      </c>
      <c r="AF2182">
        <v>12</v>
      </c>
      <c r="AG2182">
        <v>6</v>
      </c>
      <c r="AH2182">
        <v>3</v>
      </c>
      <c r="AI2182">
        <v>9</v>
      </c>
    </row>
    <row r="2183" spans="1:35" x14ac:dyDescent="0.2">
      <c r="A2183" s="102">
        <v>458</v>
      </c>
      <c r="B2183">
        <v>6113</v>
      </c>
      <c r="C2183" t="s">
        <v>1231</v>
      </c>
      <c r="D2183" t="s">
        <v>992</v>
      </c>
      <c r="E2183">
        <v>965</v>
      </c>
      <c r="F2183">
        <v>959</v>
      </c>
      <c r="G2183">
        <v>1100</v>
      </c>
      <c r="H2183" t="s">
        <v>981</v>
      </c>
      <c r="I2183">
        <v>8850</v>
      </c>
      <c r="J2183" t="s">
        <v>1485</v>
      </c>
      <c r="K2183" t="s">
        <v>1000</v>
      </c>
      <c r="L2183">
        <v>1977</v>
      </c>
      <c r="M2183">
        <v>2027</v>
      </c>
      <c r="N2183">
        <v>500</v>
      </c>
      <c r="O2183" t="s">
        <v>984</v>
      </c>
      <c r="P2183">
        <v>0.90489711609054302</v>
      </c>
      <c r="Q2183">
        <v>0.955364198932249</v>
      </c>
      <c r="R2183">
        <v>0.16610386926276699</v>
      </c>
      <c r="S2183">
        <v>2.9228772593975799E-2</v>
      </c>
      <c r="T2183">
        <v>1.8807699019149</v>
      </c>
      <c r="U2183">
        <v>1.8807699019149</v>
      </c>
      <c r="V2183">
        <v>2.6468185615787401</v>
      </c>
      <c r="W2183">
        <v>6.74</v>
      </c>
      <c r="X2183">
        <v>4.08</v>
      </c>
      <c r="Y2183">
        <v>111220</v>
      </c>
      <c r="Z2183">
        <v>6179</v>
      </c>
      <c r="AA2183">
        <v>0.28999999999999998</v>
      </c>
      <c r="AB2183">
        <v>18</v>
      </c>
      <c r="AC2183">
        <v>10</v>
      </c>
      <c r="AD2183">
        <v>8</v>
      </c>
      <c r="AE2183">
        <v>55.56</v>
      </c>
      <c r="AF2183">
        <v>11</v>
      </c>
      <c r="AG2183">
        <v>6</v>
      </c>
      <c r="AH2183">
        <v>6</v>
      </c>
      <c r="AI2183">
        <v>6</v>
      </c>
    </row>
    <row r="2184" spans="1:35" x14ac:dyDescent="0.2">
      <c r="A2184" s="102">
        <v>3776</v>
      </c>
      <c r="B2184">
        <v>4634</v>
      </c>
      <c r="C2184" t="s">
        <v>62</v>
      </c>
      <c r="D2184" t="s">
        <v>1003</v>
      </c>
      <c r="E2184">
        <v>1920</v>
      </c>
      <c r="F2184">
        <v>1921</v>
      </c>
      <c r="G2184">
        <v>500</v>
      </c>
      <c r="H2184" t="s">
        <v>984</v>
      </c>
      <c r="I2184">
        <v>9076</v>
      </c>
      <c r="J2184" t="s">
        <v>737</v>
      </c>
      <c r="K2184" t="s">
        <v>1065</v>
      </c>
      <c r="L2184">
        <v>1306</v>
      </c>
      <c r="M2184">
        <v>1281</v>
      </c>
      <c r="N2184">
        <v>700</v>
      </c>
      <c r="O2184" t="s">
        <v>981</v>
      </c>
      <c r="P2184">
        <v>0.71807180133166204</v>
      </c>
      <c r="Q2184">
        <v>0.87356496429172503</v>
      </c>
      <c r="R2184">
        <v>0.44684497073366097</v>
      </c>
      <c r="S2184">
        <v>7.6516310369137405E-2</v>
      </c>
      <c r="T2184">
        <v>-2.1925823558339799</v>
      </c>
      <c r="U2184">
        <v>2.1925823558339799</v>
      </c>
      <c r="V2184">
        <v>2.0844818352177699</v>
      </c>
      <c r="W2184">
        <v>-12.85</v>
      </c>
      <c r="X2184">
        <v>6.64</v>
      </c>
      <c r="Y2184">
        <v>111212</v>
      </c>
      <c r="Z2184">
        <v>4835</v>
      </c>
      <c r="AA2184">
        <v>0.25</v>
      </c>
      <c r="AB2184">
        <v>23</v>
      </c>
      <c r="AC2184">
        <v>12</v>
      </c>
      <c r="AD2184">
        <v>11</v>
      </c>
      <c r="AE2184">
        <v>52.17</v>
      </c>
      <c r="AF2184">
        <v>12</v>
      </c>
      <c r="AG2184">
        <v>9</v>
      </c>
      <c r="AH2184">
        <v>5</v>
      </c>
      <c r="AI2184">
        <v>9</v>
      </c>
    </row>
    <row r="2185" spans="1:35" x14ac:dyDescent="0.2">
      <c r="A2185" s="102">
        <v>4359</v>
      </c>
      <c r="B2185">
        <v>5463</v>
      </c>
      <c r="C2185" t="s">
        <v>63</v>
      </c>
      <c r="D2185" t="s">
        <v>1022</v>
      </c>
      <c r="E2185">
        <v>2752</v>
      </c>
      <c r="F2185">
        <v>2683</v>
      </c>
      <c r="G2185">
        <v>400</v>
      </c>
      <c r="H2185" t="s">
        <v>981</v>
      </c>
      <c r="I2185">
        <v>8411</v>
      </c>
      <c r="J2185" t="s">
        <v>1068</v>
      </c>
      <c r="K2185" t="s">
        <v>1024</v>
      </c>
      <c r="L2185">
        <v>120.4</v>
      </c>
      <c r="M2185">
        <v>119.7</v>
      </c>
      <c r="N2185">
        <v>9000</v>
      </c>
      <c r="O2185" t="s">
        <v>984</v>
      </c>
      <c r="P2185">
        <v>0.706286261658986</v>
      </c>
      <c r="Q2185">
        <v>0.85125668787305497</v>
      </c>
      <c r="R2185">
        <v>8.9294083735354496E-2</v>
      </c>
      <c r="S2185">
        <v>7.4145085497874602E-2</v>
      </c>
      <c r="T2185">
        <v>2.4182872857931099</v>
      </c>
      <c r="U2185">
        <v>2.4182872857931099</v>
      </c>
      <c r="V2185">
        <v>2.7725226181704001</v>
      </c>
      <c r="W2185">
        <v>13.3</v>
      </c>
      <c r="X2185">
        <v>0.38</v>
      </c>
      <c r="Y2185">
        <v>111210</v>
      </c>
      <c r="Z2185">
        <v>5853</v>
      </c>
      <c r="AA2185">
        <v>0.31</v>
      </c>
      <c r="AB2185">
        <v>19</v>
      </c>
      <c r="AC2185">
        <v>12</v>
      </c>
      <c r="AD2185">
        <v>7</v>
      </c>
      <c r="AE2185">
        <v>63.16</v>
      </c>
      <c r="AF2185">
        <v>13</v>
      </c>
      <c r="AG2185">
        <v>6</v>
      </c>
      <c r="AH2185">
        <v>3</v>
      </c>
      <c r="AI2185">
        <v>10</v>
      </c>
    </row>
    <row r="2186" spans="1:35" x14ac:dyDescent="0.2">
      <c r="A2186" s="102">
        <v>1772</v>
      </c>
      <c r="B2186">
        <v>7327</v>
      </c>
      <c r="C2186" t="s">
        <v>1172</v>
      </c>
      <c r="D2186" t="s">
        <v>1024</v>
      </c>
      <c r="E2186">
        <v>2143</v>
      </c>
      <c r="F2186">
        <v>2117</v>
      </c>
      <c r="G2186">
        <v>500</v>
      </c>
      <c r="H2186" t="s">
        <v>984</v>
      </c>
      <c r="I2186">
        <v>7867</v>
      </c>
      <c r="J2186" t="s">
        <v>1291</v>
      </c>
      <c r="K2186" t="s">
        <v>1002</v>
      </c>
      <c r="L2186">
        <v>913</v>
      </c>
      <c r="M2186">
        <v>909</v>
      </c>
      <c r="N2186">
        <v>1200</v>
      </c>
      <c r="O2186" t="s">
        <v>981</v>
      </c>
      <c r="P2186">
        <v>0.64902483738785499</v>
      </c>
      <c r="Q2186">
        <v>0.92530609572800204</v>
      </c>
      <c r="R2186">
        <v>0.20474391672776701</v>
      </c>
      <c r="S2186">
        <v>5.3247623536471804E-3</v>
      </c>
      <c r="T2186">
        <v>-0.96497573197773301</v>
      </c>
      <c r="U2186">
        <v>0.96497573197773301</v>
      </c>
      <c r="V2186">
        <v>0.73237141383751203</v>
      </c>
      <c r="W2186">
        <v>-9.8000000000000007</v>
      </c>
      <c r="X2186">
        <v>3.05</v>
      </c>
      <c r="Y2186">
        <v>111188</v>
      </c>
      <c r="Z2186">
        <v>12354</v>
      </c>
      <c r="AA2186">
        <v>0.74</v>
      </c>
      <c r="AB2186">
        <v>9</v>
      </c>
      <c r="AC2186">
        <v>6</v>
      </c>
      <c r="AD2186">
        <v>3</v>
      </c>
      <c r="AE2186">
        <v>66.67</v>
      </c>
      <c r="AF2186">
        <v>6</v>
      </c>
      <c r="AG2186">
        <v>5</v>
      </c>
      <c r="AH2186">
        <v>3</v>
      </c>
      <c r="AI2186">
        <v>1</v>
      </c>
    </row>
    <row r="2187" spans="1:35" x14ac:dyDescent="0.2">
      <c r="A2187" s="102">
        <v>2263</v>
      </c>
      <c r="B2187">
        <v>4530</v>
      </c>
      <c r="C2187" t="s">
        <v>816</v>
      </c>
      <c r="D2187" t="s">
        <v>1001</v>
      </c>
      <c r="E2187">
        <v>4915</v>
      </c>
      <c r="F2187">
        <v>4930</v>
      </c>
      <c r="G2187">
        <v>100</v>
      </c>
      <c r="H2187" t="s">
        <v>984</v>
      </c>
      <c r="I2187">
        <v>6981</v>
      </c>
      <c r="J2187" t="s">
        <v>1114</v>
      </c>
      <c r="K2187" t="s">
        <v>986</v>
      </c>
      <c r="L2187">
        <v>5960</v>
      </c>
      <c r="M2187">
        <v>5932</v>
      </c>
      <c r="N2187">
        <v>100</v>
      </c>
      <c r="O2187" t="s">
        <v>981</v>
      </c>
      <c r="P2187">
        <v>0.75767692342343396</v>
      </c>
      <c r="Q2187">
        <v>0.91402542856797098</v>
      </c>
      <c r="R2187">
        <v>0.390795012965511</v>
      </c>
      <c r="S2187">
        <v>5.3270411880674299E-3</v>
      </c>
      <c r="T2187">
        <v>-0.87411694436460696</v>
      </c>
      <c r="U2187">
        <v>0.87411694436460696</v>
      </c>
      <c r="V2187">
        <v>1.62171709986906</v>
      </c>
      <c r="W2187">
        <v>-4.22</v>
      </c>
      <c r="X2187">
        <v>16.89</v>
      </c>
      <c r="Y2187">
        <v>110908</v>
      </c>
      <c r="Z2187">
        <v>13863</v>
      </c>
      <c r="AA2187">
        <v>0.28000000000000003</v>
      </c>
      <c r="AB2187">
        <v>8</v>
      </c>
      <c r="AC2187">
        <v>4</v>
      </c>
      <c r="AD2187">
        <v>4</v>
      </c>
      <c r="AE2187">
        <v>50</v>
      </c>
      <c r="AF2187">
        <v>7</v>
      </c>
      <c r="AG2187">
        <v>4</v>
      </c>
      <c r="AH2187">
        <v>3</v>
      </c>
      <c r="AI2187">
        <v>1</v>
      </c>
    </row>
    <row r="2188" spans="1:35" x14ac:dyDescent="0.2">
      <c r="A2188" s="102">
        <v>2752</v>
      </c>
      <c r="B2188">
        <v>4401</v>
      </c>
      <c r="C2188" t="s">
        <v>222</v>
      </c>
      <c r="D2188" t="s">
        <v>1003</v>
      </c>
      <c r="E2188">
        <v>1437</v>
      </c>
      <c r="F2188">
        <v>1413</v>
      </c>
      <c r="G2188">
        <v>800</v>
      </c>
      <c r="H2188" t="s">
        <v>981</v>
      </c>
      <c r="I2188">
        <v>5201</v>
      </c>
      <c r="J2188" t="s">
        <v>1274</v>
      </c>
      <c r="K2188" t="s">
        <v>980</v>
      </c>
      <c r="L2188">
        <v>2690</v>
      </c>
      <c r="M2188">
        <v>2673</v>
      </c>
      <c r="N2188">
        <v>400</v>
      </c>
      <c r="O2188" t="s">
        <v>984</v>
      </c>
      <c r="P2188">
        <v>0.82240853535901703</v>
      </c>
      <c r="Q2188">
        <v>0.90192233691226698</v>
      </c>
      <c r="R2188">
        <v>0.39326763248567798</v>
      </c>
      <c r="S2188">
        <v>7.3392283487457396E-2</v>
      </c>
      <c r="T2188">
        <v>1.21920798765076</v>
      </c>
      <c r="U2188">
        <v>1.21920798765076</v>
      </c>
      <c r="V2188">
        <v>1.2461959597464101</v>
      </c>
      <c r="W2188">
        <v>8.5500000000000007</v>
      </c>
      <c r="X2188">
        <v>5.72</v>
      </c>
      <c r="Y2188">
        <v>110768</v>
      </c>
      <c r="Z2188">
        <v>6923</v>
      </c>
      <c r="AA2188">
        <v>0.31</v>
      </c>
      <c r="AB2188">
        <v>16</v>
      </c>
      <c r="AC2188">
        <v>7</v>
      </c>
      <c r="AD2188">
        <v>9</v>
      </c>
      <c r="AE2188">
        <v>43.75</v>
      </c>
      <c r="AF2188">
        <v>13</v>
      </c>
      <c r="AG2188">
        <v>4</v>
      </c>
      <c r="AH2188">
        <v>3</v>
      </c>
      <c r="AI2188">
        <v>9</v>
      </c>
    </row>
    <row r="2189" spans="1:35" x14ac:dyDescent="0.2">
      <c r="A2189" s="102">
        <v>2488</v>
      </c>
      <c r="B2189">
        <v>7282</v>
      </c>
      <c r="C2189" t="s">
        <v>1173</v>
      </c>
      <c r="D2189" t="s">
        <v>996</v>
      </c>
      <c r="E2189">
        <v>1990</v>
      </c>
      <c r="F2189">
        <v>2060</v>
      </c>
      <c r="G2189">
        <v>500</v>
      </c>
      <c r="H2189" t="s">
        <v>981</v>
      </c>
      <c r="I2189">
        <v>8601</v>
      </c>
      <c r="J2189" t="s">
        <v>22</v>
      </c>
      <c r="K2189" t="s">
        <v>1118</v>
      </c>
      <c r="L2189">
        <v>407.6</v>
      </c>
      <c r="M2189">
        <v>407</v>
      </c>
      <c r="N2189">
        <v>2500</v>
      </c>
      <c r="O2189" t="s">
        <v>984</v>
      </c>
      <c r="P2189">
        <v>0.83260877475625805</v>
      </c>
      <c r="Q2189">
        <v>0.90870463700479398</v>
      </c>
      <c r="R2189">
        <v>0.34785499955094101</v>
      </c>
      <c r="S2189">
        <v>3.9382559810306202E-2</v>
      </c>
      <c r="T2189">
        <v>2.0365923211106298</v>
      </c>
      <c r="U2189">
        <v>2.0365923211106298</v>
      </c>
      <c r="V2189">
        <v>1.44587310681373</v>
      </c>
      <c r="W2189">
        <v>10.93</v>
      </c>
      <c r="X2189">
        <v>1.21</v>
      </c>
      <c r="Y2189">
        <v>110510</v>
      </c>
      <c r="Z2189">
        <v>5526</v>
      </c>
      <c r="AA2189">
        <v>0.14000000000000001</v>
      </c>
      <c r="AB2189">
        <v>20</v>
      </c>
      <c r="AC2189">
        <v>11</v>
      </c>
      <c r="AD2189">
        <v>9</v>
      </c>
      <c r="AE2189">
        <v>55</v>
      </c>
      <c r="AF2189">
        <v>12</v>
      </c>
      <c r="AG2189">
        <v>8</v>
      </c>
      <c r="AH2189">
        <v>4</v>
      </c>
      <c r="AI2189">
        <v>8</v>
      </c>
    </row>
    <row r="2190" spans="1:35" x14ac:dyDescent="0.2">
      <c r="A2190" s="102">
        <v>2693</v>
      </c>
      <c r="B2190">
        <v>4183</v>
      </c>
      <c r="C2190" t="s">
        <v>1122</v>
      </c>
      <c r="D2190" t="s">
        <v>1003</v>
      </c>
      <c r="E2190">
        <v>1879</v>
      </c>
      <c r="F2190">
        <v>1889</v>
      </c>
      <c r="G2190">
        <v>500</v>
      </c>
      <c r="H2190" t="s">
        <v>984</v>
      </c>
      <c r="I2190">
        <v>6501</v>
      </c>
      <c r="J2190" t="s">
        <v>1115</v>
      </c>
      <c r="K2190" t="s">
        <v>986</v>
      </c>
      <c r="L2190">
        <v>3077</v>
      </c>
      <c r="M2190">
        <v>3109</v>
      </c>
      <c r="N2190">
        <v>300</v>
      </c>
      <c r="O2190" t="s">
        <v>981</v>
      </c>
      <c r="P2190">
        <v>0.84314094928336303</v>
      </c>
      <c r="Q2190">
        <v>0.90369968449753901</v>
      </c>
      <c r="R2190">
        <v>0.492350462813884</v>
      </c>
      <c r="S2190">
        <v>8.3298576500886498E-2</v>
      </c>
      <c r="T2190">
        <v>-0.68425751443298499</v>
      </c>
      <c r="U2190">
        <v>0.68425751443298499</v>
      </c>
      <c r="V2190">
        <v>0.59310374610370198</v>
      </c>
      <c r="W2190">
        <v>-5.23</v>
      </c>
      <c r="X2190">
        <v>1.27</v>
      </c>
      <c r="Y2190">
        <v>110402</v>
      </c>
      <c r="Z2190">
        <v>18400</v>
      </c>
      <c r="AA2190">
        <v>0.49</v>
      </c>
      <c r="AB2190">
        <v>6</v>
      </c>
      <c r="AC2190">
        <v>2</v>
      </c>
      <c r="AD2190">
        <v>4</v>
      </c>
      <c r="AE2190">
        <v>33.33</v>
      </c>
      <c r="AF2190">
        <v>9</v>
      </c>
      <c r="AG2190">
        <v>2</v>
      </c>
      <c r="AH2190">
        <v>2</v>
      </c>
      <c r="AI2190">
        <v>2</v>
      </c>
    </row>
    <row r="2191" spans="1:35" x14ac:dyDescent="0.2">
      <c r="A2191" s="102">
        <v>2085</v>
      </c>
      <c r="B2191">
        <v>1941</v>
      </c>
      <c r="C2191" t="s">
        <v>1269</v>
      </c>
      <c r="D2191" t="s">
        <v>990</v>
      </c>
      <c r="E2191">
        <v>2206</v>
      </c>
      <c r="F2191">
        <v>2222</v>
      </c>
      <c r="G2191">
        <v>400</v>
      </c>
      <c r="H2191" t="s">
        <v>984</v>
      </c>
      <c r="I2191">
        <v>7282</v>
      </c>
      <c r="J2191" t="s">
        <v>1173</v>
      </c>
      <c r="K2191" t="s">
        <v>996</v>
      </c>
      <c r="L2191">
        <v>1990</v>
      </c>
      <c r="M2191">
        <v>2060</v>
      </c>
      <c r="N2191">
        <v>400</v>
      </c>
      <c r="O2191" t="s">
        <v>981</v>
      </c>
      <c r="P2191">
        <v>0.84220761619940498</v>
      </c>
      <c r="Q2191">
        <v>0.91800717160367795</v>
      </c>
      <c r="R2191">
        <v>7.6766475605332798E-2</v>
      </c>
      <c r="S2191">
        <v>5.47348394219582E-3</v>
      </c>
      <c r="T2191">
        <v>-0.16106681280636401</v>
      </c>
      <c r="U2191">
        <v>0.16106681280636401</v>
      </c>
      <c r="V2191">
        <v>0.23834044903313401</v>
      </c>
      <c r="W2191">
        <v>-1.29</v>
      </c>
      <c r="X2191">
        <v>7.29</v>
      </c>
      <c r="Y2191">
        <v>110382</v>
      </c>
      <c r="Z2191">
        <v>9198</v>
      </c>
      <c r="AA2191">
        <v>0.49</v>
      </c>
      <c r="AB2191">
        <v>12</v>
      </c>
      <c r="AC2191">
        <v>8</v>
      </c>
      <c r="AD2191">
        <v>4</v>
      </c>
      <c r="AE2191">
        <v>66.67</v>
      </c>
      <c r="AF2191">
        <v>14</v>
      </c>
      <c r="AG2191">
        <v>3</v>
      </c>
      <c r="AH2191">
        <v>3</v>
      </c>
      <c r="AI2191">
        <v>6</v>
      </c>
    </row>
    <row r="2192" spans="1:35" x14ac:dyDescent="0.2">
      <c r="A2192" s="102">
        <v>1332</v>
      </c>
      <c r="B2192">
        <v>5232</v>
      </c>
      <c r="C2192" t="s">
        <v>1606</v>
      </c>
      <c r="D2192" t="s">
        <v>980</v>
      </c>
      <c r="E2192">
        <v>3620</v>
      </c>
      <c r="F2192">
        <v>3640</v>
      </c>
      <c r="G2192">
        <v>300</v>
      </c>
      <c r="H2192" t="s">
        <v>984</v>
      </c>
      <c r="I2192">
        <v>7453</v>
      </c>
      <c r="J2192" t="s">
        <v>50</v>
      </c>
      <c r="K2192" t="s">
        <v>1004</v>
      </c>
      <c r="L2192">
        <v>1455</v>
      </c>
      <c r="M2192">
        <v>1465</v>
      </c>
      <c r="N2192">
        <v>700</v>
      </c>
      <c r="O2192" t="s">
        <v>981</v>
      </c>
      <c r="P2192">
        <v>0.90693985425158696</v>
      </c>
      <c r="Q2192">
        <v>0.93453627673343698</v>
      </c>
      <c r="R2192">
        <v>9.0106590756426196E-4</v>
      </c>
      <c r="S2192">
        <v>3.1409030565333597E-2</v>
      </c>
      <c r="T2192">
        <v>-0.758122833042007</v>
      </c>
      <c r="U2192">
        <v>0.758122833042007</v>
      </c>
      <c r="V2192">
        <v>0.75880442753453903</v>
      </c>
      <c r="W2192">
        <v>-8.09</v>
      </c>
      <c r="X2192">
        <v>6.09</v>
      </c>
      <c r="Y2192">
        <v>110347</v>
      </c>
      <c r="Z2192">
        <v>7356</v>
      </c>
      <c r="AA2192">
        <v>0.31</v>
      </c>
      <c r="AB2192">
        <v>15</v>
      </c>
      <c r="AC2192">
        <v>8</v>
      </c>
      <c r="AD2192">
        <v>7</v>
      </c>
      <c r="AE2192">
        <v>53.33</v>
      </c>
      <c r="AF2192">
        <v>9</v>
      </c>
      <c r="AG2192">
        <v>6</v>
      </c>
      <c r="AH2192">
        <v>6</v>
      </c>
      <c r="AI2192">
        <v>3</v>
      </c>
    </row>
    <row r="2193" spans="1:35" x14ac:dyDescent="0.2">
      <c r="A2193" s="102">
        <v>2701</v>
      </c>
      <c r="B2193">
        <v>8113</v>
      </c>
      <c r="C2193" t="s">
        <v>1251</v>
      </c>
      <c r="D2193" t="s">
        <v>1003</v>
      </c>
      <c r="E2193">
        <v>4041</v>
      </c>
      <c r="F2193">
        <v>4101</v>
      </c>
      <c r="G2193">
        <v>200</v>
      </c>
      <c r="H2193" t="s">
        <v>981</v>
      </c>
      <c r="I2193">
        <v>8697</v>
      </c>
      <c r="J2193" t="s">
        <v>722</v>
      </c>
      <c r="K2193" t="s">
        <v>987</v>
      </c>
      <c r="L2193">
        <v>2085</v>
      </c>
      <c r="M2193">
        <v>2091</v>
      </c>
      <c r="N2193">
        <v>400</v>
      </c>
      <c r="O2193" t="s">
        <v>984</v>
      </c>
      <c r="P2193">
        <v>0.86372636987856999</v>
      </c>
      <c r="Q2193">
        <v>0.903467358370448</v>
      </c>
      <c r="R2193">
        <v>0.14504057772564499</v>
      </c>
      <c r="S2193">
        <v>6.75030850047344E-4</v>
      </c>
      <c r="T2193">
        <v>0.26870911210137199</v>
      </c>
      <c r="U2193">
        <v>0.26870911210137199</v>
      </c>
      <c r="V2193">
        <v>7.2589273964683995E-2</v>
      </c>
      <c r="W2193">
        <v>1.0900000000000001</v>
      </c>
      <c r="X2193">
        <v>1.98</v>
      </c>
      <c r="Y2193">
        <v>110250</v>
      </c>
      <c r="Z2193">
        <v>7350</v>
      </c>
      <c r="AA2193">
        <v>0.43</v>
      </c>
      <c r="AB2193">
        <v>15</v>
      </c>
      <c r="AC2193">
        <v>8</v>
      </c>
      <c r="AD2193">
        <v>7</v>
      </c>
      <c r="AE2193">
        <v>53.33</v>
      </c>
      <c r="AF2193">
        <v>11</v>
      </c>
      <c r="AG2193">
        <v>7</v>
      </c>
      <c r="AH2193">
        <v>4</v>
      </c>
      <c r="AI2193">
        <v>4</v>
      </c>
    </row>
    <row r="2194" spans="1:35" x14ac:dyDescent="0.2">
      <c r="A2194" s="102">
        <v>208</v>
      </c>
      <c r="B2194">
        <v>6674</v>
      </c>
      <c r="C2194" t="s">
        <v>229</v>
      </c>
      <c r="D2194" t="s">
        <v>986</v>
      </c>
      <c r="E2194">
        <v>1623</v>
      </c>
      <c r="F2194">
        <v>1626</v>
      </c>
      <c r="G2194">
        <v>600</v>
      </c>
      <c r="H2194" t="s">
        <v>981</v>
      </c>
      <c r="I2194">
        <v>9810</v>
      </c>
      <c r="J2194" t="s">
        <v>948</v>
      </c>
      <c r="K2194" t="s">
        <v>988</v>
      </c>
      <c r="L2194">
        <v>3220</v>
      </c>
      <c r="M2194">
        <v>3235</v>
      </c>
      <c r="N2194">
        <v>300</v>
      </c>
      <c r="O2194" t="s">
        <v>984</v>
      </c>
      <c r="P2194">
        <v>0.88042129200159802</v>
      </c>
      <c r="Q2194">
        <v>0.96406858201341095</v>
      </c>
      <c r="R2194">
        <v>0.409338299154348</v>
      </c>
      <c r="S2194">
        <v>2.4211441860881401E-2</v>
      </c>
      <c r="T2194">
        <v>2.0566537278764998</v>
      </c>
      <c r="U2194">
        <v>2.0566537278764998</v>
      </c>
      <c r="V2194">
        <v>2.12050622671181</v>
      </c>
      <c r="W2194">
        <v>12.77</v>
      </c>
      <c r="X2194">
        <v>0.53</v>
      </c>
      <c r="Y2194">
        <v>110128</v>
      </c>
      <c r="Z2194">
        <v>11013</v>
      </c>
      <c r="AA2194">
        <v>0.59</v>
      </c>
      <c r="AB2194">
        <v>10</v>
      </c>
      <c r="AC2194">
        <v>4</v>
      </c>
      <c r="AD2194">
        <v>6</v>
      </c>
      <c r="AE2194">
        <v>40</v>
      </c>
      <c r="AF2194">
        <v>12</v>
      </c>
      <c r="AG2194">
        <v>2</v>
      </c>
      <c r="AH2194">
        <v>2</v>
      </c>
      <c r="AI2194">
        <v>6</v>
      </c>
    </row>
    <row r="2195" spans="1:35" x14ac:dyDescent="0.2">
      <c r="A2195" s="102">
        <v>143</v>
      </c>
      <c r="B2195">
        <v>4205</v>
      </c>
      <c r="C2195" t="s">
        <v>1089</v>
      </c>
      <c r="D2195" t="s">
        <v>1003</v>
      </c>
      <c r="E2195">
        <v>932</v>
      </c>
      <c r="F2195">
        <v>932</v>
      </c>
      <c r="G2195">
        <v>800</v>
      </c>
      <c r="H2195" t="s">
        <v>981</v>
      </c>
      <c r="I2195">
        <v>6902</v>
      </c>
      <c r="J2195" t="s">
        <v>628</v>
      </c>
      <c r="K2195" t="s">
        <v>996</v>
      </c>
      <c r="L2195">
        <v>3745</v>
      </c>
      <c r="M2195">
        <v>3760</v>
      </c>
      <c r="N2195">
        <v>200</v>
      </c>
      <c r="O2195" t="s">
        <v>984</v>
      </c>
      <c r="P2195">
        <v>0.91981205390114396</v>
      </c>
      <c r="Q2195">
        <v>0.96728936139775501</v>
      </c>
      <c r="R2195">
        <v>9.9234640902636603E-2</v>
      </c>
      <c r="S2195" s="15">
        <v>1.31864247055858E-2</v>
      </c>
      <c r="T2195">
        <v>4.1226045241416799E-2</v>
      </c>
      <c r="U2195">
        <v>4.1226045241416799E-2</v>
      </c>
      <c r="V2195">
        <v>0.1146051158428</v>
      </c>
      <c r="W2195">
        <v>0.31</v>
      </c>
      <c r="X2195">
        <v>0.85</v>
      </c>
      <c r="Y2195">
        <v>109997</v>
      </c>
      <c r="Z2195">
        <v>8461</v>
      </c>
      <c r="AA2195">
        <v>0.55000000000000004</v>
      </c>
      <c r="AB2195">
        <v>13</v>
      </c>
      <c r="AC2195">
        <v>8</v>
      </c>
      <c r="AD2195">
        <v>5</v>
      </c>
      <c r="AE2195">
        <v>61.54</v>
      </c>
      <c r="AF2195">
        <v>14</v>
      </c>
      <c r="AG2195">
        <v>5</v>
      </c>
      <c r="AH2195">
        <v>1</v>
      </c>
      <c r="AI2195">
        <v>7</v>
      </c>
    </row>
    <row r="2196" spans="1:35" x14ac:dyDescent="0.2">
      <c r="A2196" s="102">
        <v>3662</v>
      </c>
      <c r="B2196">
        <v>8515</v>
      </c>
      <c r="C2196" t="s">
        <v>1622</v>
      </c>
      <c r="D2196" t="s">
        <v>987</v>
      </c>
      <c r="E2196">
        <v>260</v>
      </c>
      <c r="F2196">
        <v>253</v>
      </c>
      <c r="G2196">
        <v>4300</v>
      </c>
      <c r="H2196" t="s">
        <v>981</v>
      </c>
      <c r="I2196">
        <v>8572</v>
      </c>
      <c r="J2196" t="s">
        <v>949</v>
      </c>
      <c r="K2196" t="s">
        <v>987</v>
      </c>
      <c r="L2196">
        <v>408</v>
      </c>
      <c r="M2196">
        <v>414</v>
      </c>
      <c r="N2196">
        <v>2600</v>
      </c>
      <c r="O2196" t="s">
        <v>984</v>
      </c>
      <c r="P2196">
        <v>0.76128900539577404</v>
      </c>
      <c r="Q2196">
        <v>0.87702593652858796</v>
      </c>
      <c r="R2196">
        <v>0.296398270440006</v>
      </c>
      <c r="S2196">
        <v>4.06062102219963E-2</v>
      </c>
      <c r="T2196">
        <v>1.3089486459414399</v>
      </c>
      <c r="U2196">
        <v>1.3089486459414399</v>
      </c>
      <c r="V2196">
        <v>1.6076737224598101</v>
      </c>
      <c r="W2196">
        <v>8.11</v>
      </c>
      <c r="X2196">
        <v>1.07</v>
      </c>
      <c r="Y2196">
        <v>109958</v>
      </c>
      <c r="Z2196">
        <v>6109</v>
      </c>
      <c r="AA2196">
        <v>0.3</v>
      </c>
      <c r="AB2196">
        <v>18</v>
      </c>
      <c r="AC2196">
        <v>9</v>
      </c>
      <c r="AD2196">
        <v>9</v>
      </c>
      <c r="AE2196">
        <v>50</v>
      </c>
      <c r="AF2196">
        <v>12</v>
      </c>
      <c r="AG2196">
        <v>7</v>
      </c>
      <c r="AH2196">
        <v>5</v>
      </c>
      <c r="AI2196">
        <v>6</v>
      </c>
    </row>
    <row r="2197" spans="1:35" x14ac:dyDescent="0.2">
      <c r="A2197" s="102">
        <v>3960</v>
      </c>
      <c r="B2197">
        <v>2587</v>
      </c>
      <c r="C2197" t="s">
        <v>1364</v>
      </c>
      <c r="D2197" t="s">
        <v>1006</v>
      </c>
      <c r="E2197">
        <v>4100</v>
      </c>
      <c r="F2197">
        <v>4075</v>
      </c>
      <c r="G2197">
        <v>200</v>
      </c>
      <c r="H2197" t="s">
        <v>981</v>
      </c>
      <c r="I2197">
        <v>8850</v>
      </c>
      <c r="J2197" t="s">
        <v>1485</v>
      </c>
      <c r="K2197" t="s">
        <v>1000</v>
      </c>
      <c r="L2197">
        <v>1977</v>
      </c>
      <c r="M2197">
        <v>2027</v>
      </c>
      <c r="N2197">
        <v>400</v>
      </c>
      <c r="O2197" t="s">
        <v>984</v>
      </c>
      <c r="P2197">
        <v>0.854087238228737</v>
      </c>
      <c r="Q2197">
        <v>0.86735672455816404</v>
      </c>
      <c r="R2197">
        <v>6.2027430428239902E-3</v>
      </c>
      <c r="S2197">
        <v>1.4288780379011301E-2</v>
      </c>
      <c r="T2197">
        <v>0.448949675384401</v>
      </c>
      <c r="U2197">
        <v>0.448949675384401</v>
      </c>
      <c r="V2197">
        <v>0.781314348429622</v>
      </c>
      <c r="W2197">
        <v>3.32</v>
      </c>
      <c r="X2197">
        <v>0.52</v>
      </c>
      <c r="Y2197">
        <v>109702</v>
      </c>
      <c r="Z2197">
        <v>9973</v>
      </c>
      <c r="AA2197">
        <v>0.56999999999999995</v>
      </c>
      <c r="AB2197">
        <v>11</v>
      </c>
      <c r="AC2197">
        <v>8</v>
      </c>
      <c r="AD2197">
        <v>3</v>
      </c>
      <c r="AE2197">
        <v>72.73</v>
      </c>
      <c r="AF2197">
        <v>10</v>
      </c>
      <c r="AG2197">
        <v>6</v>
      </c>
      <c r="AH2197">
        <v>3</v>
      </c>
      <c r="AI2197">
        <v>2</v>
      </c>
    </row>
    <row r="2198" spans="1:35" x14ac:dyDescent="0.2">
      <c r="A2198" s="102">
        <v>3586</v>
      </c>
      <c r="B2198">
        <v>6028</v>
      </c>
      <c r="C2198" t="s">
        <v>469</v>
      </c>
      <c r="D2198" t="s">
        <v>993</v>
      </c>
      <c r="E2198">
        <v>6150</v>
      </c>
      <c r="F2198">
        <v>6230</v>
      </c>
      <c r="G2198">
        <v>100</v>
      </c>
      <c r="H2198" t="s">
        <v>981</v>
      </c>
      <c r="I2198">
        <v>6287</v>
      </c>
      <c r="J2198" t="s">
        <v>1050</v>
      </c>
      <c r="K2198" t="s">
        <v>992</v>
      </c>
      <c r="L2198">
        <v>2164</v>
      </c>
      <c r="M2198">
        <v>2234</v>
      </c>
      <c r="N2198">
        <v>300</v>
      </c>
      <c r="O2198" t="s">
        <v>984</v>
      </c>
      <c r="P2198">
        <v>0.958471923501789</v>
      </c>
      <c r="Q2198">
        <v>0.87970583160452998</v>
      </c>
      <c r="R2198">
        <v>1.6968706979322502E-2</v>
      </c>
      <c r="S2198" s="15">
        <v>9.1185719789780406E-2</v>
      </c>
      <c r="T2198">
        <v>1.50366939580727</v>
      </c>
      <c r="U2198">
        <v>1.50366939580727</v>
      </c>
      <c r="V2198">
        <v>1.46794912060097</v>
      </c>
      <c r="W2198">
        <v>10.07</v>
      </c>
      <c r="X2198">
        <v>7.58</v>
      </c>
      <c r="Y2198">
        <v>109661</v>
      </c>
      <c r="Z2198">
        <v>12185</v>
      </c>
      <c r="AA2198">
        <v>1</v>
      </c>
      <c r="AB2198">
        <v>9</v>
      </c>
      <c r="AC2198">
        <v>6</v>
      </c>
      <c r="AD2198">
        <v>3</v>
      </c>
      <c r="AE2198">
        <v>66.67</v>
      </c>
      <c r="AF2198">
        <v>13</v>
      </c>
      <c r="AG2198">
        <v>4</v>
      </c>
      <c r="AH2198">
        <v>1</v>
      </c>
      <c r="AI2198">
        <v>4</v>
      </c>
    </row>
    <row r="2199" spans="1:35" x14ac:dyDescent="0.2">
      <c r="A2199" s="102">
        <v>2755</v>
      </c>
      <c r="B2199">
        <v>6479</v>
      </c>
      <c r="C2199" t="s">
        <v>466</v>
      </c>
      <c r="D2199" t="s">
        <v>986</v>
      </c>
      <c r="E2199">
        <v>1782</v>
      </c>
      <c r="F2199">
        <v>1767</v>
      </c>
      <c r="G2199">
        <v>400</v>
      </c>
      <c r="H2199" t="s">
        <v>981</v>
      </c>
      <c r="I2199">
        <v>7203</v>
      </c>
      <c r="J2199" t="s">
        <v>1497</v>
      </c>
      <c r="K2199" t="s">
        <v>996</v>
      </c>
      <c r="L2199">
        <v>6280</v>
      </c>
      <c r="M2199">
        <v>6257</v>
      </c>
      <c r="N2199">
        <v>100</v>
      </c>
      <c r="O2199" t="s">
        <v>984</v>
      </c>
      <c r="P2199">
        <v>0.82518212590292594</v>
      </c>
      <c r="Q2199">
        <v>0.90185806113808697</v>
      </c>
      <c r="R2199">
        <v>0.33282612673849299</v>
      </c>
      <c r="S2199">
        <v>9.3412513083956594E-2</v>
      </c>
      <c r="T2199">
        <v>0.91036685033857201</v>
      </c>
      <c r="U2199">
        <v>0.91036685033857201</v>
      </c>
      <c r="V2199">
        <v>1.1328681030876</v>
      </c>
      <c r="W2199">
        <v>7.07</v>
      </c>
      <c r="X2199">
        <v>12.96</v>
      </c>
      <c r="Y2199">
        <v>109631</v>
      </c>
      <c r="Z2199">
        <v>7831</v>
      </c>
      <c r="AA2199">
        <v>0.66</v>
      </c>
      <c r="AB2199">
        <v>14</v>
      </c>
      <c r="AC2199">
        <v>9</v>
      </c>
      <c r="AD2199">
        <v>5</v>
      </c>
      <c r="AE2199">
        <v>64.290000000000006</v>
      </c>
      <c r="AF2199">
        <v>10</v>
      </c>
      <c r="AG2199">
        <v>6</v>
      </c>
      <c r="AH2199">
        <v>3</v>
      </c>
      <c r="AI2199">
        <v>5</v>
      </c>
    </row>
    <row r="2200" spans="1:35" x14ac:dyDescent="0.2">
      <c r="A2200" s="102">
        <v>3354</v>
      </c>
      <c r="B2200">
        <v>1959</v>
      </c>
      <c r="C2200" t="s">
        <v>1625</v>
      </c>
      <c r="D2200" t="s">
        <v>990</v>
      </c>
      <c r="E2200">
        <v>2965</v>
      </c>
      <c r="F2200">
        <v>2941</v>
      </c>
      <c r="G2200">
        <v>300</v>
      </c>
      <c r="H2200" t="s">
        <v>981</v>
      </c>
      <c r="I2200">
        <v>9024</v>
      </c>
      <c r="J2200" t="s">
        <v>1642</v>
      </c>
      <c r="K2200" t="s">
        <v>1065</v>
      </c>
      <c r="L2200">
        <v>1272</v>
      </c>
      <c r="M2200">
        <v>1295</v>
      </c>
      <c r="N2200">
        <v>700</v>
      </c>
      <c r="O2200" t="s">
        <v>984</v>
      </c>
      <c r="P2200">
        <v>0.60979482955747899</v>
      </c>
      <c r="Q2200">
        <v>0.886617130865204</v>
      </c>
      <c r="R2200">
        <v>0.433605373997621</v>
      </c>
      <c r="S2200">
        <v>4.59100140372702E-2</v>
      </c>
      <c r="T2200">
        <v>0.96267808072049199</v>
      </c>
      <c r="U2200">
        <v>0.96267808072049199</v>
      </c>
      <c r="V2200">
        <v>1.17089607383836</v>
      </c>
      <c r="W2200">
        <v>8.18</v>
      </c>
      <c r="X2200">
        <v>2.74</v>
      </c>
      <c r="Y2200">
        <v>109496</v>
      </c>
      <c r="Z2200">
        <v>7300</v>
      </c>
      <c r="AA2200">
        <v>0.48</v>
      </c>
      <c r="AB2200">
        <v>15</v>
      </c>
      <c r="AC2200">
        <v>9</v>
      </c>
      <c r="AD2200">
        <v>6</v>
      </c>
      <c r="AE2200">
        <v>60</v>
      </c>
      <c r="AF2200">
        <v>11</v>
      </c>
      <c r="AG2200">
        <v>8</v>
      </c>
      <c r="AH2200">
        <v>4</v>
      </c>
      <c r="AI2200">
        <v>3</v>
      </c>
    </row>
    <row r="2201" spans="1:35" x14ac:dyDescent="0.2">
      <c r="A2201" s="102">
        <v>4255</v>
      </c>
      <c r="B2201">
        <v>2503</v>
      </c>
      <c r="C2201" t="s">
        <v>1491</v>
      </c>
      <c r="D2201" t="s">
        <v>1006</v>
      </c>
      <c r="E2201">
        <v>2020.5</v>
      </c>
      <c r="F2201">
        <v>2028.5</v>
      </c>
      <c r="G2201">
        <v>500</v>
      </c>
      <c r="H2201" t="s">
        <v>981</v>
      </c>
      <c r="I2201">
        <v>7186</v>
      </c>
      <c r="J2201" t="s">
        <v>461</v>
      </c>
      <c r="K2201" t="s">
        <v>1024</v>
      </c>
      <c r="L2201">
        <v>309</v>
      </c>
      <c r="M2201">
        <v>312</v>
      </c>
      <c r="N2201">
        <v>3300</v>
      </c>
      <c r="O2201" t="s">
        <v>984</v>
      </c>
      <c r="P2201">
        <v>0.60333002745722097</v>
      </c>
      <c r="Q2201">
        <v>0.85542271322633101</v>
      </c>
      <c r="R2201">
        <v>2.22383645785534E-2</v>
      </c>
      <c r="S2201">
        <v>7.4044629527001997E-3</v>
      </c>
      <c r="T2201">
        <v>0.27893007191340802</v>
      </c>
      <c r="U2201">
        <v>0.27893007191340802</v>
      </c>
      <c r="V2201">
        <v>0.124632414139071</v>
      </c>
      <c r="W2201">
        <v>2.44</v>
      </c>
      <c r="X2201">
        <v>1.51</v>
      </c>
      <c r="Y2201">
        <v>109211</v>
      </c>
      <c r="Z2201">
        <v>4748</v>
      </c>
      <c r="AA2201">
        <v>0.25</v>
      </c>
      <c r="AB2201">
        <v>23</v>
      </c>
      <c r="AC2201">
        <v>12</v>
      </c>
      <c r="AD2201">
        <v>11</v>
      </c>
      <c r="AE2201">
        <v>52.17</v>
      </c>
      <c r="AF2201">
        <v>8</v>
      </c>
      <c r="AG2201">
        <v>9</v>
      </c>
      <c r="AH2201">
        <v>8</v>
      </c>
      <c r="AI2201">
        <v>6</v>
      </c>
    </row>
    <row r="2202" spans="1:35" x14ac:dyDescent="0.2">
      <c r="A2202" s="102">
        <v>2426</v>
      </c>
      <c r="B2202">
        <v>6971</v>
      </c>
      <c r="C2202" t="s">
        <v>632</v>
      </c>
      <c r="D2202" t="s">
        <v>986</v>
      </c>
      <c r="E2202">
        <v>5745</v>
      </c>
      <c r="F2202">
        <v>5656</v>
      </c>
      <c r="G2202">
        <v>100</v>
      </c>
      <c r="H2202" t="s">
        <v>981</v>
      </c>
      <c r="I2202">
        <v>8304</v>
      </c>
      <c r="J2202" t="s">
        <v>1235</v>
      </c>
      <c r="K2202" t="s">
        <v>1024</v>
      </c>
      <c r="L2202">
        <v>1760</v>
      </c>
      <c r="M2202">
        <v>1783</v>
      </c>
      <c r="N2202">
        <v>300</v>
      </c>
      <c r="O2202" t="s">
        <v>984</v>
      </c>
      <c r="P2202">
        <v>0.93581399887594197</v>
      </c>
      <c r="Q2202">
        <v>0.90988825414460395</v>
      </c>
      <c r="R2202">
        <v>0.14644645455950001</v>
      </c>
      <c r="S2202">
        <v>4.2131739192309302E-2</v>
      </c>
      <c r="T2202">
        <v>1.31843644887115</v>
      </c>
      <c r="U2202">
        <v>1.31843644887115</v>
      </c>
      <c r="V2202">
        <v>1.4643115295662801</v>
      </c>
      <c r="W2202">
        <v>11.74</v>
      </c>
      <c r="X2202">
        <v>5.43</v>
      </c>
      <c r="Y2202">
        <v>109194</v>
      </c>
      <c r="Z2202">
        <v>13649</v>
      </c>
      <c r="AA2202">
        <v>1.1100000000000001</v>
      </c>
      <c r="AB2202">
        <v>8</v>
      </c>
      <c r="AC2202">
        <v>5</v>
      </c>
      <c r="AD2202">
        <v>3</v>
      </c>
      <c r="AE2202">
        <v>62.5</v>
      </c>
      <c r="AF2202">
        <v>10</v>
      </c>
      <c r="AG2202">
        <v>5</v>
      </c>
      <c r="AH2202">
        <v>1</v>
      </c>
      <c r="AI2202">
        <v>2</v>
      </c>
    </row>
    <row r="2203" spans="1:35" x14ac:dyDescent="0.2">
      <c r="A2203" s="102">
        <v>2314</v>
      </c>
      <c r="B2203">
        <v>6592</v>
      </c>
      <c r="C2203" t="s">
        <v>1153</v>
      </c>
      <c r="D2203" t="s">
        <v>986</v>
      </c>
      <c r="E2203">
        <v>3160</v>
      </c>
      <c r="F2203">
        <v>3160</v>
      </c>
      <c r="G2203">
        <v>300</v>
      </c>
      <c r="H2203" t="s">
        <v>984</v>
      </c>
      <c r="I2203">
        <v>7240</v>
      </c>
      <c r="J2203" t="s">
        <v>640</v>
      </c>
      <c r="K2203" t="s">
        <v>996</v>
      </c>
      <c r="L2203">
        <v>1242</v>
      </c>
      <c r="M2203">
        <v>1234</v>
      </c>
      <c r="N2203">
        <v>800</v>
      </c>
      <c r="O2203" t="s">
        <v>981</v>
      </c>
      <c r="P2203">
        <v>0.92680461606314601</v>
      </c>
      <c r="Q2203">
        <v>0.91269713773630501</v>
      </c>
      <c r="R2203">
        <v>7.0975265234784798E-2</v>
      </c>
      <c r="S2203">
        <v>9.4608860923628399E-2</v>
      </c>
      <c r="T2203">
        <v>-1.4198560287784801</v>
      </c>
      <c r="U2203">
        <v>1.4198560287784801</v>
      </c>
      <c r="V2203">
        <v>1.1295469082067</v>
      </c>
      <c r="W2203">
        <v>-7.88</v>
      </c>
      <c r="X2203">
        <v>4.1399999999999997</v>
      </c>
      <c r="Y2203">
        <v>109183</v>
      </c>
      <c r="Z2203">
        <v>15598</v>
      </c>
      <c r="AA2203">
        <v>0.92</v>
      </c>
      <c r="AB2203">
        <v>7</v>
      </c>
      <c r="AC2203">
        <v>4</v>
      </c>
      <c r="AD2203">
        <v>3</v>
      </c>
      <c r="AE2203">
        <v>57.14</v>
      </c>
      <c r="AF2203">
        <v>9</v>
      </c>
      <c r="AG2203">
        <v>4</v>
      </c>
      <c r="AH2203">
        <v>2</v>
      </c>
      <c r="AI2203">
        <v>1</v>
      </c>
    </row>
    <row r="2204" spans="1:35" x14ac:dyDescent="0.2">
      <c r="A2204" s="102">
        <v>3345</v>
      </c>
      <c r="B2204">
        <v>3101</v>
      </c>
      <c r="C2204" t="s">
        <v>1205</v>
      </c>
      <c r="D2204" t="s">
        <v>1199</v>
      </c>
      <c r="E2204">
        <v>1455</v>
      </c>
      <c r="F2204">
        <v>1467</v>
      </c>
      <c r="G2204">
        <v>600</v>
      </c>
      <c r="H2204" t="s">
        <v>981</v>
      </c>
      <c r="I2204">
        <v>9934</v>
      </c>
      <c r="J2204" t="s">
        <v>1125</v>
      </c>
      <c r="K2204" t="s">
        <v>988</v>
      </c>
      <c r="L2204">
        <v>2297</v>
      </c>
      <c r="M2204">
        <v>2284</v>
      </c>
      <c r="N2204">
        <v>400</v>
      </c>
      <c r="O2204" t="s">
        <v>984</v>
      </c>
      <c r="P2204">
        <v>0.67122240596587601</v>
      </c>
      <c r="Q2204">
        <v>0.88679799973478401</v>
      </c>
      <c r="R2204">
        <v>0.32215623831686502</v>
      </c>
      <c r="S2204">
        <v>2.4957997016146399E-2</v>
      </c>
      <c r="T2204">
        <v>2.2035071565239099</v>
      </c>
      <c r="U2204">
        <v>2.2035071565239099</v>
      </c>
      <c r="V2204">
        <v>2.7851805148725801</v>
      </c>
      <c r="W2204">
        <v>15.37</v>
      </c>
      <c r="X2204">
        <v>3.66</v>
      </c>
      <c r="Y2204">
        <v>108980</v>
      </c>
      <c r="Z2204">
        <v>5736</v>
      </c>
      <c r="AA2204">
        <v>0.25</v>
      </c>
      <c r="AB2204">
        <v>19</v>
      </c>
      <c r="AC2204">
        <v>12</v>
      </c>
      <c r="AD2204">
        <v>7</v>
      </c>
      <c r="AE2204">
        <v>63.16</v>
      </c>
      <c r="AF2204">
        <v>12</v>
      </c>
      <c r="AG2204">
        <v>5</v>
      </c>
      <c r="AH2204">
        <v>6</v>
      </c>
      <c r="AI2204">
        <v>8</v>
      </c>
    </row>
    <row r="2205" spans="1:35" x14ac:dyDescent="0.2">
      <c r="A2205" s="102">
        <v>3546</v>
      </c>
      <c r="B2205">
        <v>8572</v>
      </c>
      <c r="C2205" t="s">
        <v>949</v>
      </c>
      <c r="D2205" t="s">
        <v>987</v>
      </c>
      <c r="E2205">
        <v>408</v>
      </c>
      <c r="F2205">
        <v>414</v>
      </c>
      <c r="G2205">
        <v>2300</v>
      </c>
      <c r="H2205" t="s">
        <v>984</v>
      </c>
      <c r="I2205">
        <v>9433</v>
      </c>
      <c r="J2205" t="s">
        <v>465</v>
      </c>
      <c r="K2205" t="s">
        <v>983</v>
      </c>
      <c r="L2205">
        <v>3222</v>
      </c>
      <c r="M2205">
        <v>3243</v>
      </c>
      <c r="N2205">
        <v>300</v>
      </c>
      <c r="O2205" t="s">
        <v>981</v>
      </c>
      <c r="P2205">
        <v>0.65225301529630297</v>
      </c>
      <c r="Q2205">
        <v>0.880963019160796</v>
      </c>
      <c r="R2205">
        <v>6.3410064773536196E-2</v>
      </c>
      <c r="S2205">
        <v>6.1871250849202702E-4</v>
      </c>
      <c r="T2205">
        <v>-1.47592193333552</v>
      </c>
      <c r="U2205">
        <v>1.47592193333552</v>
      </c>
      <c r="V2205">
        <v>1.1755299533968799</v>
      </c>
      <c r="W2205">
        <v>-11.93</v>
      </c>
      <c r="X2205">
        <v>2.13</v>
      </c>
      <c r="Y2205">
        <v>108847</v>
      </c>
      <c r="Z2205">
        <v>6403</v>
      </c>
      <c r="AA2205">
        <v>0.32</v>
      </c>
      <c r="AB2205">
        <v>17</v>
      </c>
      <c r="AC2205">
        <v>9</v>
      </c>
      <c r="AD2205">
        <v>8</v>
      </c>
      <c r="AE2205">
        <v>52.94</v>
      </c>
      <c r="AF2205">
        <v>14</v>
      </c>
      <c r="AG2205">
        <v>6</v>
      </c>
      <c r="AH2205">
        <v>3</v>
      </c>
      <c r="AI2205">
        <v>8</v>
      </c>
    </row>
    <row r="2206" spans="1:35" x14ac:dyDescent="0.2">
      <c r="A2206" s="102">
        <v>2770</v>
      </c>
      <c r="B2206">
        <v>1662</v>
      </c>
      <c r="C2206" t="s">
        <v>481</v>
      </c>
      <c r="D2206" t="s">
        <v>1139</v>
      </c>
      <c r="E2206">
        <v>2007</v>
      </c>
      <c r="F2206">
        <v>2085</v>
      </c>
      <c r="G2206">
        <v>500</v>
      </c>
      <c r="H2206" t="s">
        <v>981</v>
      </c>
      <c r="I2206">
        <v>4091</v>
      </c>
      <c r="J2206" t="s">
        <v>1469</v>
      </c>
      <c r="K2206" t="s">
        <v>1003</v>
      </c>
      <c r="L2206">
        <v>1787</v>
      </c>
      <c r="M2206">
        <v>1764</v>
      </c>
      <c r="N2206">
        <v>600</v>
      </c>
      <c r="O2206" t="s">
        <v>984</v>
      </c>
      <c r="P2206">
        <v>0.90308735046587596</v>
      </c>
      <c r="Q2206">
        <v>0.90148105363682995</v>
      </c>
      <c r="R2206">
        <v>0.123755185616463</v>
      </c>
      <c r="S2206">
        <v>3.0095446289580701E-2</v>
      </c>
      <c r="T2206">
        <v>0.199715473228744</v>
      </c>
      <c r="U2206">
        <v>0.199715473228744</v>
      </c>
      <c r="V2206">
        <v>1.17861241197519</v>
      </c>
      <c r="W2206">
        <v>1.21</v>
      </c>
      <c r="X2206">
        <v>1.53</v>
      </c>
      <c r="Y2206">
        <v>108745</v>
      </c>
      <c r="Z2206">
        <v>7768</v>
      </c>
      <c r="AA2206">
        <v>0.42</v>
      </c>
      <c r="AB2206">
        <v>14</v>
      </c>
      <c r="AC2206">
        <v>6</v>
      </c>
      <c r="AD2206">
        <v>8</v>
      </c>
      <c r="AE2206">
        <v>42.86</v>
      </c>
      <c r="AF2206">
        <v>11</v>
      </c>
      <c r="AG2206">
        <v>6</v>
      </c>
      <c r="AH2206">
        <v>4</v>
      </c>
      <c r="AI2206">
        <v>4</v>
      </c>
    </row>
    <row r="2207" spans="1:35" x14ac:dyDescent="0.2">
      <c r="A2207" s="102">
        <v>4156</v>
      </c>
      <c r="B2207">
        <v>7451</v>
      </c>
      <c r="C2207" t="s">
        <v>645</v>
      </c>
      <c r="D2207" t="s">
        <v>988</v>
      </c>
      <c r="E2207">
        <v>2524</v>
      </c>
      <c r="F2207">
        <v>2522</v>
      </c>
      <c r="G2207">
        <v>400</v>
      </c>
      <c r="H2207" t="s">
        <v>981</v>
      </c>
      <c r="I2207">
        <v>8060</v>
      </c>
      <c r="J2207" t="s">
        <v>844</v>
      </c>
      <c r="K2207" t="s">
        <v>988</v>
      </c>
      <c r="L2207">
        <v>2115</v>
      </c>
      <c r="M2207">
        <v>2092</v>
      </c>
      <c r="N2207">
        <v>500</v>
      </c>
      <c r="O2207" t="s">
        <v>984</v>
      </c>
      <c r="P2207">
        <v>0.60403199868072799</v>
      </c>
      <c r="Q2207">
        <v>0.85968638378525497</v>
      </c>
      <c r="R2207">
        <v>5.01855632440339E-3</v>
      </c>
      <c r="S2207">
        <v>8.2192241872417904E-3</v>
      </c>
      <c r="T2207">
        <v>3.5677175051900001E-4</v>
      </c>
      <c r="U2207">
        <v>3.5677175051900001E-4</v>
      </c>
      <c r="V2207">
        <v>1.87911457998577E-2</v>
      </c>
      <c r="W2207">
        <v>0</v>
      </c>
      <c r="X2207">
        <v>3.69</v>
      </c>
      <c r="Y2207">
        <v>108703</v>
      </c>
      <c r="Z2207">
        <v>9882</v>
      </c>
      <c r="AA2207">
        <v>0.56999999999999995</v>
      </c>
      <c r="AB2207">
        <v>11</v>
      </c>
      <c r="AC2207">
        <v>7</v>
      </c>
      <c r="AD2207">
        <v>4</v>
      </c>
      <c r="AE2207">
        <v>63.64</v>
      </c>
      <c r="AF2207">
        <v>12</v>
      </c>
      <c r="AG2207">
        <v>4</v>
      </c>
      <c r="AH2207">
        <v>2</v>
      </c>
      <c r="AI2207">
        <v>5</v>
      </c>
    </row>
    <row r="2208" spans="1:35" x14ac:dyDescent="0.2">
      <c r="A2208" s="102">
        <v>3822</v>
      </c>
      <c r="B2208">
        <v>6269</v>
      </c>
      <c r="C2208" t="s">
        <v>1289</v>
      </c>
      <c r="D2208" t="s">
        <v>992</v>
      </c>
      <c r="E2208">
        <v>1396</v>
      </c>
      <c r="F2208">
        <v>1405</v>
      </c>
      <c r="G2208">
        <v>800</v>
      </c>
      <c r="H2208" t="s">
        <v>984</v>
      </c>
      <c r="I2208">
        <v>8473</v>
      </c>
      <c r="J2208" t="s">
        <v>1624</v>
      </c>
      <c r="K2208" t="s">
        <v>1118</v>
      </c>
      <c r="L2208">
        <v>2128</v>
      </c>
      <c r="M2208">
        <v>2193</v>
      </c>
      <c r="N2208">
        <v>500</v>
      </c>
      <c r="O2208" t="s">
        <v>981</v>
      </c>
      <c r="P2208">
        <v>0.85808469818548705</v>
      </c>
      <c r="Q2208">
        <v>0.87207801427116005</v>
      </c>
      <c r="R2208">
        <v>0.18032258635580001</v>
      </c>
      <c r="S2208">
        <v>2.1735148668805701E-2</v>
      </c>
      <c r="T2208">
        <v>-2.0377889111996401</v>
      </c>
      <c r="U2208">
        <v>2.0377889111996401</v>
      </c>
      <c r="V2208">
        <v>2.0760837972481898</v>
      </c>
      <c r="W2208">
        <v>-29.71</v>
      </c>
      <c r="X2208">
        <v>2.5099999999999998</v>
      </c>
      <c r="Y2208">
        <v>108650</v>
      </c>
      <c r="Z2208">
        <v>9877</v>
      </c>
      <c r="AA2208">
        <v>0.71</v>
      </c>
      <c r="AB2208">
        <v>11</v>
      </c>
      <c r="AC2208">
        <v>6</v>
      </c>
      <c r="AD2208">
        <v>5</v>
      </c>
      <c r="AE2208">
        <v>54.55</v>
      </c>
      <c r="AF2208">
        <v>9</v>
      </c>
      <c r="AG2208">
        <v>5</v>
      </c>
      <c r="AH2208">
        <v>3</v>
      </c>
      <c r="AI2208">
        <v>3</v>
      </c>
    </row>
    <row r="2209" spans="1:35" x14ac:dyDescent="0.2">
      <c r="A2209" s="102">
        <v>2237</v>
      </c>
      <c r="B2209">
        <v>4043</v>
      </c>
      <c r="C2209" t="s">
        <v>1201</v>
      </c>
      <c r="D2209" t="s">
        <v>1003</v>
      </c>
      <c r="E2209">
        <v>2401</v>
      </c>
      <c r="F2209">
        <v>2319</v>
      </c>
      <c r="G2209">
        <v>400</v>
      </c>
      <c r="H2209" t="s">
        <v>981</v>
      </c>
      <c r="I2209">
        <v>8750</v>
      </c>
      <c r="J2209" t="s">
        <v>27</v>
      </c>
      <c r="K2209" t="s">
        <v>1111</v>
      </c>
      <c r="L2209">
        <v>1257.5</v>
      </c>
      <c r="M2209">
        <v>1233</v>
      </c>
      <c r="N2209">
        <v>800</v>
      </c>
      <c r="O2209" t="s">
        <v>984</v>
      </c>
      <c r="P2209">
        <v>0.81369846712606797</v>
      </c>
      <c r="Q2209">
        <v>0.91446927095686104</v>
      </c>
      <c r="R2209">
        <v>0.40199295846590699</v>
      </c>
      <c r="S2209">
        <v>5.8671173978943003E-2</v>
      </c>
      <c r="T2209">
        <v>2.1401210663907402</v>
      </c>
      <c r="U2209">
        <v>2.1401210663907402</v>
      </c>
      <c r="V2209">
        <v>1.67924005940376</v>
      </c>
      <c r="W2209">
        <v>11.51</v>
      </c>
      <c r="X2209">
        <v>6.34</v>
      </c>
      <c r="Y2209">
        <v>108254</v>
      </c>
      <c r="Z2209">
        <v>6766</v>
      </c>
      <c r="AA2209">
        <v>0.28000000000000003</v>
      </c>
      <c r="AB2209">
        <v>16</v>
      </c>
      <c r="AC2209">
        <v>9</v>
      </c>
      <c r="AD2209">
        <v>7</v>
      </c>
      <c r="AE2209">
        <v>56.25</v>
      </c>
      <c r="AF2209">
        <v>10</v>
      </c>
      <c r="AG2209">
        <v>8</v>
      </c>
      <c r="AH2209">
        <v>6</v>
      </c>
      <c r="AI2209">
        <v>2</v>
      </c>
    </row>
    <row r="2210" spans="1:35" x14ac:dyDescent="0.2">
      <c r="A2210" s="102">
        <v>2723</v>
      </c>
      <c r="B2210">
        <v>1417</v>
      </c>
      <c r="C2210" t="s">
        <v>1641</v>
      </c>
      <c r="D2210" t="s">
        <v>990</v>
      </c>
      <c r="E2210">
        <v>1485</v>
      </c>
      <c r="F2210">
        <v>1486</v>
      </c>
      <c r="G2210">
        <v>700</v>
      </c>
      <c r="H2210" t="s">
        <v>981</v>
      </c>
      <c r="I2210">
        <v>6269</v>
      </c>
      <c r="J2210" t="s">
        <v>1289</v>
      </c>
      <c r="K2210" t="s">
        <v>992</v>
      </c>
      <c r="L2210">
        <v>1396</v>
      </c>
      <c r="M2210">
        <v>1405</v>
      </c>
      <c r="N2210">
        <v>700</v>
      </c>
      <c r="O2210" t="s">
        <v>984</v>
      </c>
      <c r="P2210">
        <v>0.75431420731977705</v>
      </c>
      <c r="Q2210">
        <v>0.90277478728521499</v>
      </c>
      <c r="R2210">
        <v>2.7718584199764199E-2</v>
      </c>
      <c r="S2210">
        <v>1.29758897280839E-2</v>
      </c>
      <c r="T2210">
        <v>1.3226060948287599</v>
      </c>
      <c r="U2210">
        <v>1.3226060948287599</v>
      </c>
      <c r="V2210">
        <v>1.38752978696457</v>
      </c>
      <c r="W2210">
        <v>16.809999999999999</v>
      </c>
      <c r="X2210">
        <v>5.45</v>
      </c>
      <c r="Y2210">
        <v>108010</v>
      </c>
      <c r="Z2210">
        <v>4910</v>
      </c>
      <c r="AA2210">
        <v>0.27</v>
      </c>
      <c r="AB2210">
        <v>22</v>
      </c>
      <c r="AC2210">
        <v>10</v>
      </c>
      <c r="AD2210">
        <v>12</v>
      </c>
      <c r="AE2210">
        <v>45.45</v>
      </c>
      <c r="AF2210">
        <v>8</v>
      </c>
      <c r="AG2210">
        <v>10</v>
      </c>
      <c r="AH2210">
        <v>9</v>
      </c>
      <c r="AI2210">
        <v>3</v>
      </c>
    </row>
    <row r="2211" spans="1:35" x14ac:dyDescent="0.2">
      <c r="A2211" s="102">
        <v>3315</v>
      </c>
      <c r="B2211">
        <v>4911</v>
      </c>
      <c r="C2211" t="s">
        <v>1633</v>
      </c>
      <c r="D2211" t="s">
        <v>1003</v>
      </c>
      <c r="E2211">
        <v>6464</v>
      </c>
      <c r="F2211">
        <v>6311</v>
      </c>
      <c r="G2211">
        <v>100</v>
      </c>
      <c r="H2211" t="s">
        <v>984</v>
      </c>
      <c r="I2211">
        <v>8273</v>
      </c>
      <c r="J2211" t="s">
        <v>1067</v>
      </c>
      <c r="K2211" t="s">
        <v>1004</v>
      </c>
      <c r="L2211">
        <v>3215</v>
      </c>
      <c r="M2211">
        <v>3265</v>
      </c>
      <c r="N2211">
        <v>200</v>
      </c>
      <c r="O2211" t="s">
        <v>981</v>
      </c>
      <c r="P2211">
        <v>0.75112967880435799</v>
      </c>
      <c r="Q2211">
        <v>0.887810252177472</v>
      </c>
      <c r="R2211">
        <v>3.1646657653274499E-2</v>
      </c>
      <c r="S2211">
        <v>6.3173943584201406E-2</v>
      </c>
      <c r="T2211">
        <v>-1.74614260911039</v>
      </c>
      <c r="U2211">
        <v>1.74614260911039</v>
      </c>
      <c r="V2211">
        <v>1.0625119578306099</v>
      </c>
      <c r="W2211">
        <v>-11.98</v>
      </c>
      <c r="X2211">
        <v>3.47</v>
      </c>
      <c r="Y2211">
        <v>107874</v>
      </c>
      <c r="Z2211">
        <v>21575</v>
      </c>
      <c r="AA2211">
        <v>1.38</v>
      </c>
      <c r="AB2211">
        <v>5</v>
      </c>
      <c r="AC2211">
        <v>4</v>
      </c>
      <c r="AD2211">
        <v>1</v>
      </c>
      <c r="AE2211">
        <v>80</v>
      </c>
      <c r="AF2211">
        <v>13</v>
      </c>
      <c r="AG2211">
        <v>2</v>
      </c>
      <c r="AH2211">
        <v>1</v>
      </c>
      <c r="AI2211">
        <v>2</v>
      </c>
    </row>
    <row r="2212" spans="1:35" x14ac:dyDescent="0.2">
      <c r="A2212" s="102">
        <v>707</v>
      </c>
      <c r="B2212">
        <v>1417</v>
      </c>
      <c r="C2212" t="s">
        <v>1641</v>
      </c>
      <c r="D2212" t="s">
        <v>990</v>
      </c>
      <c r="E2212">
        <v>1485</v>
      </c>
      <c r="F2212">
        <v>1486</v>
      </c>
      <c r="G2212">
        <v>700</v>
      </c>
      <c r="H2212" t="s">
        <v>981</v>
      </c>
      <c r="I2212">
        <v>3407</v>
      </c>
      <c r="J2212" t="s">
        <v>1072</v>
      </c>
      <c r="K2212" t="s">
        <v>1003</v>
      </c>
      <c r="L2212">
        <v>755</v>
      </c>
      <c r="M2212">
        <v>757.5</v>
      </c>
      <c r="N2212">
        <v>1400</v>
      </c>
      <c r="O2212" t="s">
        <v>984</v>
      </c>
      <c r="P2212">
        <v>0.73510328357544197</v>
      </c>
      <c r="Q2212">
        <v>0.94853019137338501</v>
      </c>
      <c r="R2212">
        <v>0.147991911673621</v>
      </c>
      <c r="S2212">
        <v>7.2373446267464997E-4</v>
      </c>
      <c r="T2212">
        <v>1.44522796032311</v>
      </c>
      <c r="U2212">
        <v>1.44522796032311</v>
      </c>
      <c r="V2212">
        <v>1.3908097049253101</v>
      </c>
      <c r="W2212">
        <v>13.35</v>
      </c>
      <c r="X2212">
        <v>1.95</v>
      </c>
      <c r="Y2212">
        <v>107826</v>
      </c>
      <c r="Z2212">
        <v>5675</v>
      </c>
      <c r="AA2212">
        <v>0.28999999999999998</v>
      </c>
      <c r="AB2212">
        <v>19</v>
      </c>
      <c r="AC2212">
        <v>11</v>
      </c>
      <c r="AD2212">
        <v>8</v>
      </c>
      <c r="AE2212">
        <v>57.89</v>
      </c>
      <c r="AF2212">
        <v>11</v>
      </c>
      <c r="AG2212">
        <v>6</v>
      </c>
      <c r="AH2212">
        <v>5</v>
      </c>
      <c r="AI2212">
        <v>8</v>
      </c>
    </row>
    <row r="2213" spans="1:35" x14ac:dyDescent="0.2">
      <c r="A2213" s="102">
        <v>1793</v>
      </c>
      <c r="B2213">
        <v>1963</v>
      </c>
      <c r="C2213" t="s">
        <v>1171</v>
      </c>
      <c r="D2213" t="s">
        <v>990</v>
      </c>
      <c r="E2213">
        <v>1026</v>
      </c>
      <c r="F2213">
        <v>1018</v>
      </c>
      <c r="G2213">
        <v>1000</v>
      </c>
      <c r="H2213" t="s">
        <v>984</v>
      </c>
      <c r="I2213">
        <v>3291</v>
      </c>
      <c r="J2213" t="s">
        <v>55</v>
      </c>
      <c r="K2213" t="s">
        <v>1000</v>
      </c>
      <c r="L2213">
        <v>1320</v>
      </c>
      <c r="M2213">
        <v>1382</v>
      </c>
      <c r="N2213">
        <v>700</v>
      </c>
      <c r="O2213" t="s">
        <v>981</v>
      </c>
      <c r="P2213">
        <v>0.69296330071384604</v>
      </c>
      <c r="Q2213">
        <v>0.92490903430125404</v>
      </c>
      <c r="R2213">
        <v>0.223250297123329</v>
      </c>
      <c r="S2213">
        <v>5.1579125301153602E-3</v>
      </c>
      <c r="T2213">
        <v>-0.19368624897245901</v>
      </c>
      <c r="U2213">
        <v>0.19368624897245901</v>
      </c>
      <c r="V2213">
        <v>0.27451327342165699</v>
      </c>
      <c r="W2213">
        <v>-3</v>
      </c>
      <c r="X2213">
        <v>5.23</v>
      </c>
      <c r="Y2213">
        <v>107783</v>
      </c>
      <c r="Z2213">
        <v>4491</v>
      </c>
      <c r="AA2213">
        <v>0.23</v>
      </c>
      <c r="AB2213">
        <v>24</v>
      </c>
      <c r="AC2213">
        <v>13</v>
      </c>
      <c r="AD2213">
        <v>11</v>
      </c>
      <c r="AE2213">
        <v>54.17</v>
      </c>
      <c r="AF2213">
        <v>10</v>
      </c>
      <c r="AG2213">
        <v>12</v>
      </c>
      <c r="AH2213">
        <v>8</v>
      </c>
      <c r="AI2213">
        <v>4</v>
      </c>
    </row>
    <row r="2214" spans="1:35" x14ac:dyDescent="0.2">
      <c r="A2214" s="102">
        <v>1496</v>
      </c>
      <c r="B2214">
        <v>1417</v>
      </c>
      <c r="C2214" t="s">
        <v>1641</v>
      </c>
      <c r="D2214" t="s">
        <v>990</v>
      </c>
      <c r="E2214">
        <v>1485</v>
      </c>
      <c r="F2214">
        <v>1486</v>
      </c>
      <c r="G2214">
        <v>700</v>
      </c>
      <c r="H2214" t="s">
        <v>981</v>
      </c>
      <c r="I2214">
        <v>3099</v>
      </c>
      <c r="J2214" t="s">
        <v>33</v>
      </c>
      <c r="K2214" t="s">
        <v>1004</v>
      </c>
      <c r="L2214">
        <v>650</v>
      </c>
      <c r="M2214">
        <v>664</v>
      </c>
      <c r="N2214">
        <v>1600</v>
      </c>
      <c r="O2214" t="s">
        <v>984</v>
      </c>
      <c r="P2214">
        <v>0.77277012916673704</v>
      </c>
      <c r="Q2214">
        <v>0.93116314418298896</v>
      </c>
      <c r="R2214">
        <v>0.16275150979023301</v>
      </c>
      <c r="S2214">
        <v>4.4595312757024696E-3</v>
      </c>
      <c r="T2214">
        <v>1.4082084412073199</v>
      </c>
      <c r="U2214">
        <v>1.4082084412073199</v>
      </c>
      <c r="V2214">
        <v>1.5116478107576501</v>
      </c>
      <c r="W2214">
        <v>8.25</v>
      </c>
      <c r="X2214">
        <v>2.13</v>
      </c>
      <c r="Y2214">
        <v>107635</v>
      </c>
      <c r="Z2214">
        <v>6727</v>
      </c>
      <c r="AA2214">
        <v>0.31</v>
      </c>
      <c r="AB2214">
        <v>16</v>
      </c>
      <c r="AC2214">
        <v>9</v>
      </c>
      <c r="AD2214">
        <v>7</v>
      </c>
      <c r="AE2214">
        <v>56.25</v>
      </c>
      <c r="AF2214">
        <v>12</v>
      </c>
      <c r="AG2214">
        <v>6</v>
      </c>
      <c r="AH2214">
        <v>3</v>
      </c>
      <c r="AI2214">
        <v>7</v>
      </c>
    </row>
    <row r="2215" spans="1:35" x14ac:dyDescent="0.2">
      <c r="A2215" s="102">
        <v>502</v>
      </c>
      <c r="B2215">
        <v>3407</v>
      </c>
      <c r="C2215" t="s">
        <v>1072</v>
      </c>
      <c r="D2215" t="s">
        <v>1003</v>
      </c>
      <c r="E2215">
        <v>755</v>
      </c>
      <c r="F2215">
        <v>757.5</v>
      </c>
      <c r="G2215">
        <v>1300</v>
      </c>
      <c r="H2215" t="s">
        <v>981</v>
      </c>
      <c r="I2215">
        <v>4676</v>
      </c>
      <c r="J2215" t="s">
        <v>1323</v>
      </c>
      <c r="K2215" t="s">
        <v>983</v>
      </c>
      <c r="L2215">
        <v>1000</v>
      </c>
      <c r="M2215">
        <v>1005</v>
      </c>
      <c r="N2215">
        <v>1000</v>
      </c>
      <c r="O2215" t="s">
        <v>984</v>
      </c>
      <c r="P2215">
        <v>0.95143803624790702</v>
      </c>
      <c r="Q2215">
        <v>0.95394215658667503</v>
      </c>
      <c r="R2215">
        <v>0.18357615063834101</v>
      </c>
      <c r="S2215">
        <v>6.4331794499775496E-2</v>
      </c>
      <c r="T2215">
        <v>1.43361356847968</v>
      </c>
      <c r="U2215">
        <v>1.43361356847968</v>
      </c>
      <c r="V2215">
        <v>1.7480115239346401</v>
      </c>
      <c r="W2215">
        <v>6.49</v>
      </c>
      <c r="X2215">
        <v>2.0099999999999998</v>
      </c>
      <c r="Y2215">
        <v>107407</v>
      </c>
      <c r="Z2215">
        <v>5370</v>
      </c>
      <c r="AA2215">
        <v>0.3</v>
      </c>
      <c r="AB2215">
        <v>20</v>
      </c>
      <c r="AC2215">
        <v>11</v>
      </c>
      <c r="AD2215">
        <v>9</v>
      </c>
      <c r="AE2215">
        <v>55</v>
      </c>
      <c r="AF2215">
        <v>11</v>
      </c>
      <c r="AG2215">
        <v>7</v>
      </c>
      <c r="AH2215">
        <v>6</v>
      </c>
      <c r="AI2215">
        <v>7</v>
      </c>
    </row>
    <row r="2216" spans="1:35" x14ac:dyDescent="0.2">
      <c r="A2216" s="102">
        <v>675</v>
      </c>
      <c r="B2216">
        <v>4208</v>
      </c>
      <c r="C2216" t="s">
        <v>1120</v>
      </c>
      <c r="D2216" t="s">
        <v>1003</v>
      </c>
      <c r="E2216">
        <v>1716</v>
      </c>
      <c r="F2216">
        <v>1689</v>
      </c>
      <c r="G2216">
        <v>600</v>
      </c>
      <c r="H2216" t="s">
        <v>984</v>
      </c>
      <c r="I2216">
        <v>4631</v>
      </c>
      <c r="J2216" t="s">
        <v>1183</v>
      </c>
      <c r="K2216" t="s">
        <v>1003</v>
      </c>
      <c r="L2216">
        <v>2599</v>
      </c>
      <c r="M2216">
        <v>2630</v>
      </c>
      <c r="N2216">
        <v>400</v>
      </c>
      <c r="O2216" t="s">
        <v>981</v>
      </c>
      <c r="P2216">
        <v>0.89740941500316695</v>
      </c>
      <c r="Q2216">
        <v>0.94930383656060902</v>
      </c>
      <c r="R2216">
        <v>9.8308337144763905E-2</v>
      </c>
      <c r="S2216">
        <v>4.3266952034637504E-3</v>
      </c>
      <c r="T2216">
        <v>-2.8548167063353498</v>
      </c>
      <c r="U2216">
        <v>2.8548167063353498</v>
      </c>
      <c r="V2216">
        <v>2.46832446262168</v>
      </c>
      <c r="W2216">
        <v>-14.24</v>
      </c>
      <c r="X2216">
        <v>3.67</v>
      </c>
      <c r="Y2216">
        <v>107399</v>
      </c>
      <c r="Z2216">
        <v>8261</v>
      </c>
      <c r="AA2216">
        <v>0.43</v>
      </c>
      <c r="AB2216">
        <v>13</v>
      </c>
      <c r="AC2216">
        <v>6</v>
      </c>
      <c r="AD2216">
        <v>7</v>
      </c>
      <c r="AE2216">
        <v>46.15</v>
      </c>
      <c r="AF2216">
        <v>13</v>
      </c>
      <c r="AG2216">
        <v>5</v>
      </c>
      <c r="AH2216">
        <v>1</v>
      </c>
      <c r="AI2216">
        <v>7</v>
      </c>
    </row>
    <row r="2217" spans="1:35" x14ac:dyDescent="0.2">
      <c r="A2217" s="102">
        <v>2745</v>
      </c>
      <c r="B2217">
        <v>1803</v>
      </c>
      <c r="C2217" t="s">
        <v>991</v>
      </c>
      <c r="D2217" t="s">
        <v>990</v>
      </c>
      <c r="E2217">
        <v>855</v>
      </c>
      <c r="F2217">
        <v>855</v>
      </c>
      <c r="G2217">
        <v>1000</v>
      </c>
      <c r="H2217" t="s">
        <v>981</v>
      </c>
      <c r="I2217">
        <v>9142</v>
      </c>
      <c r="J2217" t="s">
        <v>741</v>
      </c>
      <c r="K2217" t="s">
        <v>1065</v>
      </c>
      <c r="L2217">
        <v>2927</v>
      </c>
      <c r="M2217">
        <v>2948</v>
      </c>
      <c r="N2217">
        <v>300</v>
      </c>
      <c r="O2217" t="s">
        <v>984</v>
      </c>
      <c r="P2217">
        <v>0.82349973217708605</v>
      </c>
      <c r="Q2217">
        <v>0.90217999086164402</v>
      </c>
      <c r="R2217">
        <v>0.227259718588712</v>
      </c>
      <c r="S2217">
        <v>1.9007487530202399E-2</v>
      </c>
      <c r="T2217">
        <v>0.137812078748276</v>
      </c>
      <c r="U2217">
        <v>0.137812078748276</v>
      </c>
      <c r="V2217">
        <v>0.118649573715705</v>
      </c>
      <c r="W2217">
        <v>0.95</v>
      </c>
      <c r="X2217">
        <v>3.32</v>
      </c>
      <c r="Y2217">
        <v>106994</v>
      </c>
      <c r="Z2217">
        <v>5095</v>
      </c>
      <c r="AA2217">
        <v>0.27</v>
      </c>
      <c r="AB2217">
        <v>21</v>
      </c>
      <c r="AC2217">
        <v>10</v>
      </c>
      <c r="AD2217">
        <v>11</v>
      </c>
      <c r="AE2217">
        <v>47.62</v>
      </c>
      <c r="AF2217">
        <v>13</v>
      </c>
      <c r="AG2217">
        <v>7</v>
      </c>
      <c r="AH2217">
        <v>4</v>
      </c>
      <c r="AI2217">
        <v>10</v>
      </c>
    </row>
    <row r="2218" spans="1:35" x14ac:dyDescent="0.2">
      <c r="A2218" s="102">
        <v>1949</v>
      </c>
      <c r="B2218">
        <v>1893</v>
      </c>
      <c r="C2218" t="s">
        <v>1286</v>
      </c>
      <c r="D2218" t="s">
        <v>990</v>
      </c>
      <c r="E2218">
        <v>547</v>
      </c>
      <c r="F2218">
        <v>550</v>
      </c>
      <c r="G2218">
        <v>1100</v>
      </c>
      <c r="H2218" t="s">
        <v>981</v>
      </c>
      <c r="I2218">
        <v>7203</v>
      </c>
      <c r="J2218" t="s">
        <v>1497</v>
      </c>
      <c r="K2218" t="s">
        <v>996</v>
      </c>
      <c r="L2218">
        <v>6280</v>
      </c>
      <c r="M2218">
        <v>6257</v>
      </c>
      <c r="N2218">
        <v>100</v>
      </c>
      <c r="O2218" t="s">
        <v>984</v>
      </c>
      <c r="P2218">
        <v>0.828006690826535</v>
      </c>
      <c r="Q2218">
        <v>0.92164608115692104</v>
      </c>
      <c r="R2218">
        <v>0.39262417212427803</v>
      </c>
      <c r="S2218">
        <v>5.7884131516035796E-3</v>
      </c>
      <c r="T2218">
        <v>1.23834794913503</v>
      </c>
      <c r="U2218">
        <v>1.23834794913503</v>
      </c>
      <c r="V2218">
        <v>0.882882214342391</v>
      </c>
      <c r="W2218">
        <v>6.4</v>
      </c>
      <c r="X2218">
        <v>3.31</v>
      </c>
      <c r="Y2218">
        <v>106916</v>
      </c>
      <c r="Z2218">
        <v>5627</v>
      </c>
      <c r="AA2218">
        <v>0.4</v>
      </c>
      <c r="AB2218">
        <v>19</v>
      </c>
      <c r="AC2218">
        <v>10</v>
      </c>
      <c r="AD2218">
        <v>9</v>
      </c>
      <c r="AE2218">
        <v>52.63</v>
      </c>
      <c r="AF2218">
        <v>13</v>
      </c>
      <c r="AG2218">
        <v>5</v>
      </c>
      <c r="AH2218">
        <v>4</v>
      </c>
      <c r="AI2218">
        <v>10</v>
      </c>
    </row>
    <row r="2219" spans="1:35" x14ac:dyDescent="0.2">
      <c r="A2219" s="102">
        <v>4263</v>
      </c>
      <c r="B2219">
        <v>3401</v>
      </c>
      <c r="C2219" t="s">
        <v>540</v>
      </c>
      <c r="D2219" t="s">
        <v>1199</v>
      </c>
      <c r="E2219">
        <v>1639</v>
      </c>
      <c r="F2219">
        <v>1645</v>
      </c>
      <c r="G2219">
        <v>600</v>
      </c>
      <c r="H2219" t="s">
        <v>984</v>
      </c>
      <c r="I2219">
        <v>6723</v>
      </c>
      <c r="J2219" t="s">
        <v>1177</v>
      </c>
      <c r="K2219" t="s">
        <v>986</v>
      </c>
      <c r="L2219">
        <v>548</v>
      </c>
      <c r="M2219">
        <v>535</v>
      </c>
      <c r="N2219">
        <v>1800</v>
      </c>
      <c r="O2219" t="s">
        <v>981</v>
      </c>
      <c r="P2219">
        <v>0.621827044512134</v>
      </c>
      <c r="Q2219">
        <v>0.85498079369298097</v>
      </c>
      <c r="R2219">
        <v>0.33608301467905</v>
      </c>
      <c r="S2219">
        <v>5.5286841138027197E-2</v>
      </c>
      <c r="T2219">
        <v>-0.39190467158209003</v>
      </c>
      <c r="U2219">
        <v>0.39190467158209003</v>
      </c>
      <c r="V2219">
        <v>0.53759282204520897</v>
      </c>
      <c r="W2219">
        <v>-9.09</v>
      </c>
      <c r="X2219">
        <v>2.4300000000000002</v>
      </c>
      <c r="Y2219">
        <v>106799</v>
      </c>
      <c r="Z2219">
        <v>4854</v>
      </c>
      <c r="AA2219">
        <v>0.18</v>
      </c>
      <c r="AB2219">
        <v>22</v>
      </c>
      <c r="AC2219">
        <v>12</v>
      </c>
      <c r="AD2219">
        <v>10</v>
      </c>
      <c r="AE2219">
        <v>54.55</v>
      </c>
      <c r="AF2219">
        <v>8</v>
      </c>
      <c r="AG2219">
        <v>11</v>
      </c>
      <c r="AH2219">
        <v>8</v>
      </c>
      <c r="AI2219">
        <v>3</v>
      </c>
    </row>
    <row r="2220" spans="1:35" x14ac:dyDescent="0.2">
      <c r="A2220" s="102">
        <v>3712</v>
      </c>
      <c r="B2220">
        <v>2801</v>
      </c>
      <c r="C2220" t="s">
        <v>511</v>
      </c>
      <c r="D2220" t="s">
        <v>1006</v>
      </c>
      <c r="E2220">
        <v>4930</v>
      </c>
      <c r="F2220">
        <v>5050</v>
      </c>
      <c r="G2220">
        <v>200</v>
      </c>
      <c r="H2220" t="s">
        <v>981</v>
      </c>
      <c r="I2220">
        <v>6988</v>
      </c>
      <c r="J2220" t="s">
        <v>61</v>
      </c>
      <c r="K2220" t="s">
        <v>1003</v>
      </c>
      <c r="L2220">
        <v>5390</v>
      </c>
      <c r="M2220">
        <v>5320</v>
      </c>
      <c r="N2220">
        <v>200</v>
      </c>
      <c r="O2220" t="s">
        <v>984</v>
      </c>
      <c r="P2220">
        <v>0.92932532276463797</v>
      </c>
      <c r="Q2220">
        <v>0.87548124616086198</v>
      </c>
      <c r="R2220">
        <v>0.23769256275511999</v>
      </c>
      <c r="S2220">
        <v>5.7015112577079403E-3</v>
      </c>
      <c r="T2220">
        <v>0.41739190461717401</v>
      </c>
      <c r="U2220">
        <v>0.41739190461717401</v>
      </c>
      <c r="V2220">
        <v>0.51612017297301005</v>
      </c>
      <c r="W2220">
        <v>1.68</v>
      </c>
      <c r="X2220">
        <v>5.08</v>
      </c>
      <c r="Y2220">
        <v>106656</v>
      </c>
      <c r="Z2220">
        <v>13332</v>
      </c>
      <c r="AA2220">
        <v>0.8</v>
      </c>
      <c r="AB2220">
        <v>8</v>
      </c>
      <c r="AC2220">
        <v>4</v>
      </c>
      <c r="AD2220">
        <v>4</v>
      </c>
      <c r="AE2220">
        <v>50</v>
      </c>
      <c r="AF2220">
        <v>12</v>
      </c>
      <c r="AG2220">
        <v>4</v>
      </c>
      <c r="AH2220">
        <v>2</v>
      </c>
      <c r="AI2220">
        <v>2</v>
      </c>
    </row>
    <row r="2221" spans="1:35" x14ac:dyDescent="0.2">
      <c r="A2221" s="102">
        <v>4041</v>
      </c>
      <c r="B2221">
        <v>4212</v>
      </c>
      <c r="C2221" t="s">
        <v>564</v>
      </c>
      <c r="D2221" t="s">
        <v>1003</v>
      </c>
      <c r="E2221">
        <v>2203</v>
      </c>
      <c r="F2221">
        <v>2130</v>
      </c>
      <c r="G2221">
        <v>500</v>
      </c>
      <c r="H2221" t="s">
        <v>981</v>
      </c>
      <c r="I2221">
        <v>6406</v>
      </c>
      <c r="J2221" t="s">
        <v>1490</v>
      </c>
      <c r="K2221" t="s">
        <v>992</v>
      </c>
      <c r="L2221">
        <v>1505</v>
      </c>
      <c r="M2221">
        <v>1515</v>
      </c>
      <c r="N2221">
        <v>700</v>
      </c>
      <c r="O2221" t="s">
        <v>984</v>
      </c>
      <c r="P2221">
        <v>0.82134766765970701</v>
      </c>
      <c r="Q2221">
        <v>0.86391804732089705</v>
      </c>
      <c r="R2221">
        <v>0.40894837774152598</v>
      </c>
      <c r="S2221">
        <v>2.04517275298364E-2</v>
      </c>
      <c r="T2221">
        <v>0.101959521116724</v>
      </c>
      <c r="U2221">
        <v>0.101959521116724</v>
      </c>
      <c r="V2221">
        <v>1.06383058378635</v>
      </c>
      <c r="W2221">
        <v>0.51</v>
      </c>
      <c r="X2221">
        <v>0.42</v>
      </c>
      <c r="Y2221">
        <v>106654</v>
      </c>
      <c r="Z2221">
        <v>5333</v>
      </c>
      <c r="AA2221">
        <v>0.23</v>
      </c>
      <c r="AB2221">
        <v>20</v>
      </c>
      <c r="AC2221">
        <v>10</v>
      </c>
      <c r="AD2221">
        <v>10</v>
      </c>
      <c r="AE2221">
        <v>50</v>
      </c>
      <c r="AF2221">
        <v>10</v>
      </c>
      <c r="AG2221">
        <v>10</v>
      </c>
      <c r="AH2221">
        <v>8</v>
      </c>
      <c r="AI2221">
        <v>2</v>
      </c>
    </row>
    <row r="2222" spans="1:35" x14ac:dyDescent="0.2">
      <c r="A2222" s="102">
        <v>2293</v>
      </c>
      <c r="B2222">
        <v>6981</v>
      </c>
      <c r="C2222" t="s">
        <v>1114</v>
      </c>
      <c r="D2222" t="s">
        <v>986</v>
      </c>
      <c r="E2222">
        <v>5960</v>
      </c>
      <c r="F2222">
        <v>5932</v>
      </c>
      <c r="G2222">
        <v>100</v>
      </c>
      <c r="H2222" t="s">
        <v>981</v>
      </c>
      <c r="I2222">
        <v>8572</v>
      </c>
      <c r="J2222" t="s">
        <v>949</v>
      </c>
      <c r="K2222" t="s">
        <v>987</v>
      </c>
      <c r="L2222">
        <v>408</v>
      </c>
      <c r="M2222">
        <v>414</v>
      </c>
      <c r="N2222">
        <v>1400</v>
      </c>
      <c r="O2222" t="s">
        <v>984</v>
      </c>
      <c r="P2222">
        <v>0.66371866160985404</v>
      </c>
      <c r="Q2222">
        <v>0.91308223402481803</v>
      </c>
      <c r="R2222">
        <v>0.38450055448319598</v>
      </c>
      <c r="S2222">
        <v>5.2996983452633997E-3</v>
      </c>
      <c r="T2222">
        <v>2.1058167638118701</v>
      </c>
      <c r="U2222">
        <v>2.1058167638118701</v>
      </c>
      <c r="V2222">
        <v>2.8083917676632701</v>
      </c>
      <c r="W2222">
        <v>10.61</v>
      </c>
      <c r="X2222">
        <v>2.29</v>
      </c>
      <c r="Y2222">
        <v>106634</v>
      </c>
      <c r="Z2222">
        <v>5078</v>
      </c>
      <c r="AA2222">
        <v>0.31</v>
      </c>
      <c r="AB2222">
        <v>21</v>
      </c>
      <c r="AC2222">
        <v>10</v>
      </c>
      <c r="AD2222">
        <v>11</v>
      </c>
      <c r="AE2222">
        <v>47.62</v>
      </c>
      <c r="AF2222">
        <v>11</v>
      </c>
      <c r="AG2222">
        <v>9</v>
      </c>
      <c r="AH2222">
        <v>6</v>
      </c>
      <c r="AI2222">
        <v>6</v>
      </c>
    </row>
    <row r="2223" spans="1:35" x14ac:dyDescent="0.2">
      <c r="A2223" s="102">
        <v>466</v>
      </c>
      <c r="B2223">
        <v>3099</v>
      </c>
      <c r="C2223" t="s">
        <v>33</v>
      </c>
      <c r="D2223" t="s">
        <v>1004</v>
      </c>
      <c r="E2223">
        <v>650</v>
      </c>
      <c r="F2223">
        <v>664</v>
      </c>
      <c r="G2223">
        <v>1600</v>
      </c>
      <c r="H2223" t="s">
        <v>984</v>
      </c>
      <c r="I2223">
        <v>6471</v>
      </c>
      <c r="J2223" t="s">
        <v>877</v>
      </c>
      <c r="K2223" t="s">
        <v>992</v>
      </c>
      <c r="L2223">
        <v>742</v>
      </c>
      <c r="M2223">
        <v>738</v>
      </c>
      <c r="N2223">
        <v>1400</v>
      </c>
      <c r="O2223" t="s">
        <v>981</v>
      </c>
      <c r="P2223">
        <v>0.87780076060144296</v>
      </c>
      <c r="Q2223">
        <v>0.95515809812255303</v>
      </c>
      <c r="R2223">
        <v>7.9346266034967892E-3</v>
      </c>
      <c r="S2223">
        <v>7.6414837372124501E-3</v>
      </c>
      <c r="T2223">
        <v>-0.207020681517954</v>
      </c>
      <c r="U2223">
        <v>0.207020681517954</v>
      </c>
      <c r="V2223">
        <v>0.46272777939235599</v>
      </c>
      <c r="W2223">
        <v>-1.1100000000000001</v>
      </c>
      <c r="X2223">
        <v>2.83</v>
      </c>
      <c r="Y2223">
        <v>106565</v>
      </c>
      <c r="Z2223">
        <v>6660</v>
      </c>
      <c r="AA2223">
        <v>0.28000000000000003</v>
      </c>
      <c r="AB2223">
        <v>16</v>
      </c>
      <c r="AC2223">
        <v>10</v>
      </c>
      <c r="AD2223">
        <v>6</v>
      </c>
      <c r="AE2223">
        <v>62.5</v>
      </c>
      <c r="AF2223">
        <v>10</v>
      </c>
      <c r="AG2223">
        <v>7</v>
      </c>
      <c r="AH2223">
        <v>6</v>
      </c>
      <c r="AI2223">
        <v>3</v>
      </c>
    </row>
    <row r="2224" spans="1:35" x14ac:dyDescent="0.2">
      <c r="A2224" s="102">
        <v>3192</v>
      </c>
      <c r="B2224">
        <v>5233</v>
      </c>
      <c r="C2224" t="s">
        <v>1127</v>
      </c>
      <c r="D2224" t="s">
        <v>980</v>
      </c>
      <c r="E2224">
        <v>2127</v>
      </c>
      <c r="F2224">
        <v>2125</v>
      </c>
      <c r="G2224">
        <v>500</v>
      </c>
      <c r="H2224" t="s">
        <v>984</v>
      </c>
      <c r="I2224">
        <v>8876</v>
      </c>
      <c r="J2224" t="s">
        <v>1627</v>
      </c>
      <c r="K2224" t="s">
        <v>993</v>
      </c>
      <c r="L2224">
        <v>2400</v>
      </c>
      <c r="M2224">
        <v>2462</v>
      </c>
      <c r="N2224">
        <v>400</v>
      </c>
      <c r="O2224" t="s">
        <v>981</v>
      </c>
      <c r="P2224">
        <v>0.84895126550067201</v>
      </c>
      <c r="Q2224">
        <v>0.89095066335814199</v>
      </c>
      <c r="R2224" s="15">
        <v>0.48288483239956198</v>
      </c>
      <c r="S2224">
        <v>4.0758322023906397E-2</v>
      </c>
      <c r="T2224">
        <v>-1.14575649545264</v>
      </c>
      <c r="U2224">
        <v>1.14575649545264</v>
      </c>
      <c r="V2224">
        <v>1.1050161806696699</v>
      </c>
      <c r="W2224">
        <v>-11</v>
      </c>
      <c r="X2224">
        <v>7.89</v>
      </c>
      <c r="Y2224">
        <v>106405</v>
      </c>
      <c r="Z2224">
        <v>7094</v>
      </c>
      <c r="AA2224">
        <v>0.38</v>
      </c>
      <c r="AB2224">
        <v>15</v>
      </c>
      <c r="AC2224">
        <v>7</v>
      </c>
      <c r="AD2224">
        <v>8</v>
      </c>
      <c r="AE2224">
        <v>46.67</v>
      </c>
      <c r="AF2224">
        <v>12</v>
      </c>
      <c r="AG2224">
        <v>7</v>
      </c>
      <c r="AH2224">
        <v>4</v>
      </c>
      <c r="AI2224">
        <v>4</v>
      </c>
    </row>
    <row r="2225" spans="1:35" x14ac:dyDescent="0.2">
      <c r="A2225" s="102">
        <v>2004</v>
      </c>
      <c r="B2225">
        <v>8002</v>
      </c>
      <c r="C2225" t="s">
        <v>26</v>
      </c>
      <c r="D2225" t="s">
        <v>988</v>
      </c>
      <c r="E2225">
        <v>470</v>
      </c>
      <c r="F2225">
        <v>470.5</v>
      </c>
      <c r="G2225">
        <v>2200</v>
      </c>
      <c r="H2225" t="s">
        <v>984</v>
      </c>
      <c r="I2225">
        <v>8905</v>
      </c>
      <c r="J2225" t="s">
        <v>1193</v>
      </c>
      <c r="K2225" t="s">
        <v>1000</v>
      </c>
      <c r="L2225">
        <v>1482</v>
      </c>
      <c r="M2225">
        <v>1512</v>
      </c>
      <c r="N2225">
        <v>700</v>
      </c>
      <c r="O2225" t="s">
        <v>981</v>
      </c>
      <c r="P2225">
        <v>0.804529105511672</v>
      </c>
      <c r="Q2225">
        <v>0.92014259316975899</v>
      </c>
      <c r="R2225">
        <v>0.23030764342288401</v>
      </c>
      <c r="S2225">
        <v>2.51438599547784E-3</v>
      </c>
      <c r="T2225">
        <v>-2.6397334185688202</v>
      </c>
      <c r="U2225">
        <v>2.6397334185688202</v>
      </c>
      <c r="V2225">
        <v>2.76159651049604</v>
      </c>
      <c r="W2225">
        <v>-30.56</v>
      </c>
      <c r="X2225">
        <v>2.2000000000000002</v>
      </c>
      <c r="Y2225">
        <v>106370</v>
      </c>
      <c r="Z2225">
        <v>5319</v>
      </c>
      <c r="AA2225">
        <v>0.23</v>
      </c>
      <c r="AB2225">
        <v>20</v>
      </c>
      <c r="AC2225">
        <v>9</v>
      </c>
      <c r="AD2225">
        <v>11</v>
      </c>
      <c r="AE2225">
        <v>45</v>
      </c>
      <c r="AF2225">
        <v>14</v>
      </c>
      <c r="AG2225">
        <v>6</v>
      </c>
      <c r="AH2225">
        <v>4</v>
      </c>
      <c r="AI2225">
        <v>10</v>
      </c>
    </row>
    <row r="2226" spans="1:35" x14ac:dyDescent="0.2">
      <c r="A2226" s="102">
        <v>1736</v>
      </c>
      <c r="B2226">
        <v>6201</v>
      </c>
      <c r="C2226" t="s">
        <v>1259</v>
      </c>
      <c r="D2226" t="s">
        <v>996</v>
      </c>
      <c r="E2226">
        <v>5150</v>
      </c>
      <c r="F2226">
        <v>5200</v>
      </c>
      <c r="G2226">
        <v>200</v>
      </c>
      <c r="H2226" t="s">
        <v>981</v>
      </c>
      <c r="I2226">
        <v>8850</v>
      </c>
      <c r="J2226" t="s">
        <v>1485</v>
      </c>
      <c r="K2226" t="s">
        <v>1000</v>
      </c>
      <c r="L2226">
        <v>1977</v>
      </c>
      <c r="M2226">
        <v>2027</v>
      </c>
      <c r="N2226">
        <v>500</v>
      </c>
      <c r="O2226" t="s">
        <v>984</v>
      </c>
      <c r="P2226">
        <v>0.979934976365334</v>
      </c>
      <c r="Q2226">
        <v>0.92625341229102998</v>
      </c>
      <c r="R2226">
        <v>1.3591697137955199E-4</v>
      </c>
      <c r="S2226">
        <v>6.7552635519364898E-2</v>
      </c>
      <c r="T2226">
        <v>0.46386282296953302</v>
      </c>
      <c r="U2226">
        <v>0.46386282296953302</v>
      </c>
      <c r="V2226">
        <v>0.74595406455587099</v>
      </c>
      <c r="W2226">
        <v>2.15</v>
      </c>
      <c r="X2226">
        <v>2.5499999999999998</v>
      </c>
      <c r="Y2226">
        <v>106123</v>
      </c>
      <c r="Z2226">
        <v>26531</v>
      </c>
      <c r="AA2226">
        <v>1.96</v>
      </c>
      <c r="AB2226">
        <v>4</v>
      </c>
      <c r="AC2226">
        <v>4</v>
      </c>
      <c r="AD2226">
        <v>0</v>
      </c>
      <c r="AE2226">
        <v>100</v>
      </c>
      <c r="AF2226">
        <v>14</v>
      </c>
      <c r="AG2226">
        <v>2</v>
      </c>
      <c r="AH2226">
        <v>0</v>
      </c>
      <c r="AI2226">
        <v>2</v>
      </c>
    </row>
    <row r="2227" spans="1:35" x14ac:dyDescent="0.2">
      <c r="A2227" s="102">
        <v>2106</v>
      </c>
      <c r="B2227">
        <v>1941</v>
      </c>
      <c r="C2227" t="s">
        <v>1269</v>
      </c>
      <c r="D2227" t="s">
        <v>990</v>
      </c>
      <c r="E2227">
        <v>2206</v>
      </c>
      <c r="F2227">
        <v>2222</v>
      </c>
      <c r="G2227">
        <v>400</v>
      </c>
      <c r="H2227" t="s">
        <v>981</v>
      </c>
      <c r="I2227">
        <v>9706</v>
      </c>
      <c r="J2227" t="s">
        <v>1069</v>
      </c>
      <c r="K2227" t="s">
        <v>1000</v>
      </c>
      <c r="L2227">
        <v>4040</v>
      </c>
      <c r="M2227">
        <v>4005</v>
      </c>
      <c r="N2227">
        <v>200</v>
      </c>
      <c r="O2227" t="s">
        <v>984</v>
      </c>
      <c r="P2227">
        <v>0.83430361831969901</v>
      </c>
      <c r="Q2227">
        <v>0.91769604830206897</v>
      </c>
      <c r="R2227">
        <v>8.4419794846762007E-3</v>
      </c>
      <c r="S2227">
        <v>2.5070603209927E-2</v>
      </c>
      <c r="T2227">
        <v>1.4202665908890399</v>
      </c>
      <c r="U2227">
        <v>1.4202665908890399</v>
      </c>
      <c r="V2227">
        <v>1.24393515814665</v>
      </c>
      <c r="W2227">
        <v>8.07</v>
      </c>
      <c r="X2227">
        <v>10.96</v>
      </c>
      <c r="Y2227">
        <v>106010</v>
      </c>
      <c r="Z2227">
        <v>6626</v>
      </c>
      <c r="AA2227">
        <v>0.32</v>
      </c>
      <c r="AB2227">
        <v>16</v>
      </c>
      <c r="AC2227">
        <v>9</v>
      </c>
      <c r="AD2227">
        <v>7</v>
      </c>
      <c r="AE2227">
        <v>56.25</v>
      </c>
      <c r="AF2227">
        <v>12</v>
      </c>
      <c r="AG2227">
        <v>6</v>
      </c>
      <c r="AH2227">
        <v>4</v>
      </c>
      <c r="AI2227">
        <v>6</v>
      </c>
    </row>
    <row r="2228" spans="1:35" x14ac:dyDescent="0.2">
      <c r="A2228" s="102">
        <v>3731</v>
      </c>
      <c r="B2228">
        <v>3563</v>
      </c>
      <c r="C2228" t="s">
        <v>1129</v>
      </c>
      <c r="D2228" t="s">
        <v>1004</v>
      </c>
      <c r="E2228">
        <v>2025</v>
      </c>
      <c r="F2228">
        <v>1998</v>
      </c>
      <c r="G2228">
        <v>500</v>
      </c>
      <c r="H2228" t="s">
        <v>981</v>
      </c>
      <c r="I2228">
        <v>6807</v>
      </c>
      <c r="J2228" t="s">
        <v>234</v>
      </c>
      <c r="K2228" t="s">
        <v>986</v>
      </c>
      <c r="L2228">
        <v>1368</v>
      </c>
      <c r="M2228">
        <v>1300</v>
      </c>
      <c r="N2228">
        <v>800</v>
      </c>
      <c r="O2228" t="s">
        <v>984</v>
      </c>
      <c r="P2228">
        <v>0.84672274520134405</v>
      </c>
      <c r="Q2228">
        <v>0.87497215572653697</v>
      </c>
      <c r="R2228">
        <v>1.45827679706693E-2</v>
      </c>
      <c r="S2228">
        <v>1.3246812837557E-2</v>
      </c>
      <c r="T2228">
        <v>2.9034469634931201</v>
      </c>
      <c r="U2228">
        <v>2.9034469634931201</v>
      </c>
      <c r="V2228">
        <v>2.2272644582732699</v>
      </c>
      <c r="W2228">
        <v>20.29</v>
      </c>
      <c r="X2228">
        <v>4.0999999999999996</v>
      </c>
      <c r="Y2228">
        <v>105940</v>
      </c>
      <c r="Z2228">
        <v>4238</v>
      </c>
      <c r="AA2228">
        <v>0.16</v>
      </c>
      <c r="AB2228">
        <v>25</v>
      </c>
      <c r="AC2228">
        <v>15</v>
      </c>
      <c r="AD2228">
        <v>10</v>
      </c>
      <c r="AE2228">
        <v>60</v>
      </c>
      <c r="AF2228">
        <v>7</v>
      </c>
      <c r="AG2228">
        <v>14</v>
      </c>
      <c r="AH2228">
        <v>10</v>
      </c>
      <c r="AI2228">
        <v>1</v>
      </c>
    </row>
    <row r="2229" spans="1:35" x14ac:dyDescent="0.2">
      <c r="A2229" s="102">
        <v>809</v>
      </c>
      <c r="B2229">
        <v>6472</v>
      </c>
      <c r="C2229" t="s">
        <v>59</v>
      </c>
      <c r="D2229" t="s">
        <v>992</v>
      </c>
      <c r="E2229">
        <v>204</v>
      </c>
      <c r="F2229">
        <v>200</v>
      </c>
      <c r="G2229">
        <v>5100</v>
      </c>
      <c r="H2229" t="s">
        <v>984</v>
      </c>
      <c r="I2229">
        <v>7453</v>
      </c>
      <c r="J2229" t="s">
        <v>50</v>
      </c>
      <c r="K2229" t="s">
        <v>1004</v>
      </c>
      <c r="L2229">
        <v>1455</v>
      </c>
      <c r="M2229">
        <v>1465</v>
      </c>
      <c r="N2229">
        <v>700</v>
      </c>
      <c r="O2229" t="s">
        <v>981</v>
      </c>
      <c r="P2229">
        <v>0.91136258336200504</v>
      </c>
      <c r="Q2229">
        <v>0.94552175777308001</v>
      </c>
      <c r="R2229">
        <v>0.10372430721526001</v>
      </c>
      <c r="S2229">
        <v>1.95978332881971E-2</v>
      </c>
      <c r="T2229">
        <v>-2.80587411865862</v>
      </c>
      <c r="U2229">
        <v>2.80587411865862</v>
      </c>
      <c r="V2229">
        <v>2.6678218701639</v>
      </c>
      <c r="W2229">
        <v>-19.5</v>
      </c>
      <c r="X2229">
        <v>0.54</v>
      </c>
      <c r="Y2229">
        <v>105849</v>
      </c>
      <c r="Z2229">
        <v>6616</v>
      </c>
      <c r="AA2229">
        <v>0.4</v>
      </c>
      <c r="AB2229">
        <v>16</v>
      </c>
      <c r="AC2229">
        <v>9</v>
      </c>
      <c r="AD2229">
        <v>7</v>
      </c>
      <c r="AE2229">
        <v>56.25</v>
      </c>
      <c r="AF2229">
        <v>11</v>
      </c>
      <c r="AG2229">
        <v>7</v>
      </c>
      <c r="AH2229">
        <v>5</v>
      </c>
      <c r="AI2229">
        <v>4</v>
      </c>
    </row>
    <row r="2230" spans="1:35" x14ac:dyDescent="0.2">
      <c r="A2230" s="102">
        <v>3289</v>
      </c>
      <c r="B2230">
        <v>1662</v>
      </c>
      <c r="C2230" t="s">
        <v>481</v>
      </c>
      <c r="D2230" t="s">
        <v>1139</v>
      </c>
      <c r="E2230">
        <v>2007</v>
      </c>
      <c r="F2230">
        <v>2085</v>
      </c>
      <c r="G2230">
        <v>500</v>
      </c>
      <c r="H2230" t="s">
        <v>981</v>
      </c>
      <c r="I2230">
        <v>5706</v>
      </c>
      <c r="J2230" t="s">
        <v>1240</v>
      </c>
      <c r="K2230" t="s">
        <v>994</v>
      </c>
      <c r="L2230">
        <v>2062</v>
      </c>
      <c r="M2230">
        <v>2030</v>
      </c>
      <c r="N2230">
        <v>500</v>
      </c>
      <c r="O2230" t="s">
        <v>984</v>
      </c>
      <c r="P2230">
        <v>0.96013935958103702</v>
      </c>
      <c r="Q2230">
        <v>0.88853968577625397</v>
      </c>
      <c r="R2230">
        <v>0.231840856179171</v>
      </c>
      <c r="S2230">
        <v>4.9199127685783099E-2</v>
      </c>
      <c r="T2230">
        <v>0.72794635931691298</v>
      </c>
      <c r="U2230">
        <v>0.72794635931691298</v>
      </c>
      <c r="V2230">
        <v>0.60455750741425396</v>
      </c>
      <c r="W2230">
        <v>4.05</v>
      </c>
      <c r="X2230">
        <v>2.64</v>
      </c>
      <c r="Y2230">
        <v>105382</v>
      </c>
      <c r="Z2230">
        <v>6586</v>
      </c>
      <c r="AA2230">
        <v>0.56000000000000005</v>
      </c>
      <c r="AB2230">
        <v>16</v>
      </c>
      <c r="AC2230">
        <v>10</v>
      </c>
      <c r="AD2230">
        <v>6</v>
      </c>
      <c r="AE2230">
        <v>62.5</v>
      </c>
      <c r="AF2230">
        <v>8</v>
      </c>
      <c r="AG2230">
        <v>9</v>
      </c>
      <c r="AH2230">
        <v>5</v>
      </c>
      <c r="AI2230">
        <v>2</v>
      </c>
    </row>
    <row r="2231" spans="1:35" x14ac:dyDescent="0.2">
      <c r="A2231" s="102">
        <v>4084</v>
      </c>
      <c r="B2231">
        <v>6370</v>
      </c>
      <c r="C2231" t="s">
        <v>1167</v>
      </c>
      <c r="D2231" t="s">
        <v>992</v>
      </c>
      <c r="E2231">
        <v>3010</v>
      </c>
      <c r="F2231">
        <v>2977</v>
      </c>
      <c r="G2231">
        <v>300</v>
      </c>
      <c r="H2231" t="s">
        <v>981</v>
      </c>
      <c r="I2231">
        <v>8410</v>
      </c>
      <c r="J2231" t="s">
        <v>1141</v>
      </c>
      <c r="K2231" t="s">
        <v>1024</v>
      </c>
      <c r="L2231">
        <v>286</v>
      </c>
      <c r="M2231">
        <v>291</v>
      </c>
      <c r="N2231">
        <v>3100</v>
      </c>
      <c r="O2231" t="s">
        <v>984</v>
      </c>
      <c r="P2231">
        <v>0.75916697646438203</v>
      </c>
      <c r="Q2231">
        <v>0.86227954182077204</v>
      </c>
      <c r="R2231">
        <v>0.41979270576012001</v>
      </c>
      <c r="S2231" s="15">
        <v>4.1379374434870803E-2</v>
      </c>
      <c r="T2231">
        <v>0.82380635044808104</v>
      </c>
      <c r="U2231">
        <v>0.82380635044808104</v>
      </c>
      <c r="V2231">
        <v>1.3173888216896601</v>
      </c>
      <c r="W2231">
        <v>4.74</v>
      </c>
      <c r="X2231">
        <v>1.01</v>
      </c>
      <c r="Y2231">
        <v>105354</v>
      </c>
      <c r="Z2231">
        <v>6197</v>
      </c>
      <c r="AA2231">
        <v>0.24</v>
      </c>
      <c r="AB2231">
        <v>17</v>
      </c>
      <c r="AC2231">
        <v>11</v>
      </c>
      <c r="AD2231">
        <v>6</v>
      </c>
      <c r="AE2231">
        <v>64.709999999999994</v>
      </c>
      <c r="AF2231">
        <v>12</v>
      </c>
      <c r="AG2231">
        <v>3</v>
      </c>
      <c r="AH2231">
        <v>4</v>
      </c>
      <c r="AI2231">
        <v>10</v>
      </c>
    </row>
    <row r="2232" spans="1:35" x14ac:dyDescent="0.2">
      <c r="A2232" s="102">
        <v>699</v>
      </c>
      <c r="B2232">
        <v>8750</v>
      </c>
      <c r="C2232" t="s">
        <v>27</v>
      </c>
      <c r="D2232" t="s">
        <v>1111</v>
      </c>
      <c r="E2232">
        <v>1257.5</v>
      </c>
      <c r="F2232">
        <v>1233</v>
      </c>
      <c r="G2232">
        <v>800</v>
      </c>
      <c r="H2232" t="s">
        <v>984</v>
      </c>
      <c r="I2232">
        <v>9101</v>
      </c>
      <c r="J2232" t="s">
        <v>739</v>
      </c>
      <c r="K2232" t="s">
        <v>1165</v>
      </c>
      <c r="L2232">
        <v>1392</v>
      </c>
      <c r="M2232">
        <v>1404</v>
      </c>
      <c r="N2232">
        <v>700</v>
      </c>
      <c r="O2232" t="s">
        <v>981</v>
      </c>
      <c r="P2232">
        <v>0.89554064613588502</v>
      </c>
      <c r="Q2232">
        <v>0.94865134881761104</v>
      </c>
      <c r="R2232">
        <v>0.22919541147529199</v>
      </c>
      <c r="S2232">
        <v>5.0471184796234303E-2</v>
      </c>
      <c r="T2232">
        <v>-1.7929011695627699</v>
      </c>
      <c r="U2232">
        <v>1.7929011695627699</v>
      </c>
      <c r="V2232">
        <v>0.64807770417118404</v>
      </c>
      <c r="W2232">
        <v>-8.48</v>
      </c>
      <c r="X2232">
        <v>0.37</v>
      </c>
      <c r="Y2232">
        <v>105347</v>
      </c>
      <c r="Z2232">
        <v>6197</v>
      </c>
      <c r="AA2232">
        <v>0.37</v>
      </c>
      <c r="AB2232">
        <v>17</v>
      </c>
      <c r="AC2232">
        <v>11</v>
      </c>
      <c r="AD2232">
        <v>6</v>
      </c>
      <c r="AE2232">
        <v>64.709999999999994</v>
      </c>
      <c r="AF2232">
        <v>12</v>
      </c>
      <c r="AG2232">
        <v>6</v>
      </c>
      <c r="AH2232">
        <v>4</v>
      </c>
      <c r="AI2232">
        <v>7</v>
      </c>
    </row>
    <row r="2233" spans="1:35" x14ac:dyDescent="0.2">
      <c r="A2233" s="102">
        <v>1922</v>
      </c>
      <c r="B2233">
        <v>4917</v>
      </c>
      <c r="C2233" t="s">
        <v>1241</v>
      </c>
      <c r="D2233" t="s">
        <v>1003</v>
      </c>
      <c r="E2233">
        <v>2128</v>
      </c>
      <c r="F2233">
        <v>2135</v>
      </c>
      <c r="G2233">
        <v>500</v>
      </c>
      <c r="H2233" t="s">
        <v>981</v>
      </c>
      <c r="I2233">
        <v>7224</v>
      </c>
      <c r="J2233" t="s">
        <v>639</v>
      </c>
      <c r="K2233" t="s">
        <v>996</v>
      </c>
      <c r="L2233">
        <v>1051</v>
      </c>
      <c r="M2233">
        <v>1032</v>
      </c>
      <c r="N2233">
        <v>1000</v>
      </c>
      <c r="O2233" t="s">
        <v>984</v>
      </c>
      <c r="P2233">
        <v>0.87625167020721595</v>
      </c>
      <c r="Q2233">
        <v>0.92224140151298295</v>
      </c>
      <c r="R2233">
        <v>0.15628759731050301</v>
      </c>
      <c r="S2233">
        <v>4.7659436911221202E-2</v>
      </c>
      <c r="T2233">
        <v>2.4460322652974198</v>
      </c>
      <c r="U2233">
        <v>2.4460322652974198</v>
      </c>
      <c r="V2233">
        <v>1.1110431883015099</v>
      </c>
      <c r="W2233">
        <v>8.17</v>
      </c>
      <c r="X2233">
        <v>3.33</v>
      </c>
      <c r="Y2233">
        <v>105159</v>
      </c>
      <c r="Z2233">
        <v>5535</v>
      </c>
      <c r="AA2233">
        <v>0.17</v>
      </c>
      <c r="AB2233">
        <v>19</v>
      </c>
      <c r="AC2233">
        <v>11</v>
      </c>
      <c r="AD2233">
        <v>8</v>
      </c>
      <c r="AE2233">
        <v>57.89</v>
      </c>
      <c r="AF2233">
        <v>11</v>
      </c>
      <c r="AG2233">
        <v>7</v>
      </c>
      <c r="AH2233">
        <v>4</v>
      </c>
      <c r="AI2233">
        <v>8</v>
      </c>
    </row>
    <row r="2234" spans="1:35" x14ac:dyDescent="0.2">
      <c r="A2234" s="102">
        <v>2623</v>
      </c>
      <c r="B2234">
        <v>5301</v>
      </c>
      <c r="C2234" t="s">
        <v>588</v>
      </c>
      <c r="D2234" t="s">
        <v>980</v>
      </c>
      <c r="E2234">
        <v>887</v>
      </c>
      <c r="F2234">
        <v>881</v>
      </c>
      <c r="G2234">
        <v>1200</v>
      </c>
      <c r="H2234" t="s">
        <v>984</v>
      </c>
      <c r="I2234">
        <v>8242</v>
      </c>
      <c r="J2234" t="s">
        <v>688</v>
      </c>
      <c r="K2234" t="s">
        <v>1004</v>
      </c>
      <c r="L2234">
        <v>799</v>
      </c>
      <c r="M2234">
        <v>821</v>
      </c>
      <c r="N2234">
        <v>1300</v>
      </c>
      <c r="O2234" t="s">
        <v>981</v>
      </c>
      <c r="P2234">
        <v>0.774639850523687</v>
      </c>
      <c r="Q2234">
        <v>0.905309037765891</v>
      </c>
      <c r="R2234">
        <v>0.25819621309692298</v>
      </c>
      <c r="S2234">
        <v>6.5467063506311797E-4</v>
      </c>
      <c r="T2234">
        <v>-8.9902209798806504E-2</v>
      </c>
      <c r="U2234">
        <v>8.9902209798806504E-2</v>
      </c>
      <c r="V2234">
        <v>0.48248313410381199</v>
      </c>
      <c r="W2234">
        <v>-0.59</v>
      </c>
      <c r="X2234">
        <v>0.96</v>
      </c>
      <c r="Y2234">
        <v>105100</v>
      </c>
      <c r="Z2234">
        <v>3893</v>
      </c>
      <c r="AA2234">
        <v>0.21</v>
      </c>
      <c r="AB2234">
        <v>27</v>
      </c>
      <c r="AC2234">
        <v>13</v>
      </c>
      <c r="AD2234">
        <v>14</v>
      </c>
      <c r="AE2234">
        <v>48.15</v>
      </c>
      <c r="AF2234">
        <v>7</v>
      </c>
      <c r="AG2234">
        <v>12</v>
      </c>
      <c r="AH2234">
        <v>11</v>
      </c>
      <c r="AI2234">
        <v>4</v>
      </c>
    </row>
    <row r="2235" spans="1:35" x14ac:dyDescent="0.2">
      <c r="A2235" s="102">
        <v>1447</v>
      </c>
      <c r="B2235">
        <v>3402</v>
      </c>
      <c r="C2235" t="s">
        <v>1655</v>
      </c>
      <c r="D2235" t="s">
        <v>1199</v>
      </c>
      <c r="E2235">
        <v>473.3</v>
      </c>
      <c r="F2235">
        <v>470</v>
      </c>
      <c r="G2235">
        <v>2200</v>
      </c>
      <c r="H2235" t="s">
        <v>984</v>
      </c>
      <c r="I2235">
        <v>9086</v>
      </c>
      <c r="J2235" t="s">
        <v>1656</v>
      </c>
      <c r="K2235" t="s">
        <v>1065</v>
      </c>
      <c r="L2235">
        <v>2626</v>
      </c>
      <c r="M2235">
        <v>2612</v>
      </c>
      <c r="N2235">
        <v>400</v>
      </c>
      <c r="O2235" t="s">
        <v>981</v>
      </c>
      <c r="P2235">
        <v>0.94246108675743101</v>
      </c>
      <c r="Q2235">
        <v>0.93212561167559604</v>
      </c>
      <c r="R2235">
        <v>0.22573897925818801</v>
      </c>
      <c r="S2235">
        <v>6.3585384295455197E-2</v>
      </c>
      <c r="T2235">
        <v>-1.53521680138253</v>
      </c>
      <c r="U2235">
        <v>1.53521680138253</v>
      </c>
      <c r="V2235">
        <v>1.2487993685227401</v>
      </c>
      <c r="W2235">
        <v>-13.41</v>
      </c>
      <c r="X2235">
        <v>1.03</v>
      </c>
      <c r="Y2235">
        <v>105089</v>
      </c>
      <c r="Z2235">
        <v>5838</v>
      </c>
      <c r="AA2235">
        <v>0.27</v>
      </c>
      <c r="AB2235">
        <v>18</v>
      </c>
      <c r="AC2235">
        <v>9</v>
      </c>
      <c r="AD2235">
        <v>9</v>
      </c>
      <c r="AE2235">
        <v>50</v>
      </c>
      <c r="AF2235">
        <v>12</v>
      </c>
      <c r="AG2235">
        <v>5</v>
      </c>
      <c r="AH2235">
        <v>5</v>
      </c>
      <c r="AI2235">
        <v>8</v>
      </c>
    </row>
    <row r="2236" spans="1:35" x14ac:dyDescent="0.2">
      <c r="A2236" s="102">
        <v>2873</v>
      </c>
      <c r="B2236">
        <v>1801</v>
      </c>
      <c r="C2236" t="s">
        <v>1493</v>
      </c>
      <c r="D2236" t="s">
        <v>990</v>
      </c>
      <c r="E2236">
        <v>3570</v>
      </c>
      <c r="F2236">
        <v>3610</v>
      </c>
      <c r="G2236">
        <v>300</v>
      </c>
      <c r="H2236" t="s">
        <v>981</v>
      </c>
      <c r="I2236">
        <v>7267</v>
      </c>
      <c r="J2236" t="s">
        <v>57</v>
      </c>
      <c r="K2236" t="s">
        <v>996</v>
      </c>
      <c r="L2236">
        <v>2470</v>
      </c>
      <c r="M2236">
        <v>2487.5</v>
      </c>
      <c r="N2236">
        <v>400</v>
      </c>
      <c r="O2236" t="s">
        <v>984</v>
      </c>
      <c r="P2236">
        <v>0.91417549966805201</v>
      </c>
      <c r="Q2236">
        <v>0.89899909159768898</v>
      </c>
      <c r="R2236">
        <v>0.13473406019749001</v>
      </c>
      <c r="S2236" s="15">
        <v>5.25849640719077E-2</v>
      </c>
      <c r="T2236">
        <v>0.81192993117493395</v>
      </c>
      <c r="U2236">
        <v>0.81192993117493395</v>
      </c>
      <c r="V2236">
        <v>0.65644748039099599</v>
      </c>
      <c r="W2236">
        <v>4.9400000000000004</v>
      </c>
      <c r="X2236">
        <v>8.1300000000000008</v>
      </c>
      <c r="Y2236">
        <v>104979</v>
      </c>
      <c r="Z2236">
        <v>26245</v>
      </c>
      <c r="AA2236">
        <v>1.57</v>
      </c>
      <c r="AB2236">
        <v>4</v>
      </c>
      <c r="AC2236">
        <v>4</v>
      </c>
      <c r="AD2236">
        <v>0</v>
      </c>
      <c r="AE2236">
        <v>100</v>
      </c>
      <c r="AF2236">
        <v>18</v>
      </c>
      <c r="AG2236">
        <v>1</v>
      </c>
      <c r="AH2236">
        <v>0</v>
      </c>
      <c r="AI2236">
        <v>3</v>
      </c>
    </row>
    <row r="2237" spans="1:35" x14ac:dyDescent="0.2">
      <c r="A2237" s="102">
        <v>3164</v>
      </c>
      <c r="B2237">
        <v>6383</v>
      </c>
      <c r="C2237" t="s">
        <v>472</v>
      </c>
      <c r="D2237" t="s">
        <v>992</v>
      </c>
      <c r="E2237">
        <v>7910</v>
      </c>
      <c r="F2237">
        <v>7960</v>
      </c>
      <c r="G2237">
        <v>100</v>
      </c>
      <c r="H2237" t="s">
        <v>981</v>
      </c>
      <c r="I2237">
        <v>8697</v>
      </c>
      <c r="J2237" t="s">
        <v>722</v>
      </c>
      <c r="K2237" t="s">
        <v>987</v>
      </c>
      <c r="L2237">
        <v>2085</v>
      </c>
      <c r="M2237">
        <v>2091</v>
      </c>
      <c r="N2237">
        <v>400</v>
      </c>
      <c r="O2237" t="s">
        <v>984</v>
      </c>
      <c r="P2237">
        <v>0.838740907335352</v>
      </c>
      <c r="Q2237">
        <v>0.89194958168016603</v>
      </c>
      <c r="R2237">
        <v>3.7875592745315399E-2</v>
      </c>
      <c r="S2237">
        <v>6.4696490099368101E-3</v>
      </c>
      <c r="T2237">
        <v>1.9968730310221701</v>
      </c>
      <c r="U2237">
        <v>1.9968730310221701</v>
      </c>
      <c r="V2237">
        <v>1.8900332730251801</v>
      </c>
      <c r="W2237">
        <v>9.9499999999999993</v>
      </c>
      <c r="X2237">
        <v>5.08</v>
      </c>
      <c r="Y2237">
        <v>104906</v>
      </c>
      <c r="Z2237">
        <v>8742</v>
      </c>
      <c r="AA2237">
        <v>0.77</v>
      </c>
      <c r="AB2237">
        <v>12</v>
      </c>
      <c r="AC2237">
        <v>8</v>
      </c>
      <c r="AD2237">
        <v>4</v>
      </c>
      <c r="AE2237">
        <v>66.67</v>
      </c>
      <c r="AF2237">
        <v>6</v>
      </c>
      <c r="AG2237">
        <v>8</v>
      </c>
      <c r="AH2237">
        <v>4</v>
      </c>
      <c r="AI2237">
        <v>0</v>
      </c>
    </row>
    <row r="2238" spans="1:35" x14ac:dyDescent="0.2">
      <c r="A2238" s="102">
        <v>177</v>
      </c>
      <c r="B2238">
        <v>7013</v>
      </c>
      <c r="C2238" t="s">
        <v>1659</v>
      </c>
      <c r="D2238" t="s">
        <v>992</v>
      </c>
      <c r="E2238">
        <v>1240</v>
      </c>
      <c r="F2238">
        <v>1231</v>
      </c>
      <c r="G2238">
        <v>700</v>
      </c>
      <c r="H2238" t="s">
        <v>984</v>
      </c>
      <c r="I2238">
        <v>8316</v>
      </c>
      <c r="J2238" t="s">
        <v>1145</v>
      </c>
      <c r="K2238" t="s">
        <v>1024</v>
      </c>
      <c r="L2238">
        <v>2802</v>
      </c>
      <c r="M2238">
        <v>2805.5</v>
      </c>
      <c r="N2238">
        <v>300</v>
      </c>
      <c r="O2238" t="s">
        <v>981</v>
      </c>
      <c r="P2238">
        <v>0.977982702529825</v>
      </c>
      <c r="Q2238">
        <v>0.96581017236055</v>
      </c>
      <c r="R2238">
        <v>0.15348284663880901</v>
      </c>
      <c r="S2238">
        <v>9.3931732393899403E-2</v>
      </c>
      <c r="T2238">
        <v>-1.0650668007806401</v>
      </c>
      <c r="U2238">
        <v>1.0650668007806401</v>
      </c>
      <c r="V2238">
        <v>0.87443655942365595</v>
      </c>
      <c r="W2238">
        <v>-27.42</v>
      </c>
      <c r="X2238">
        <v>2.38</v>
      </c>
      <c r="Y2238">
        <v>104858</v>
      </c>
      <c r="Z2238">
        <v>6991</v>
      </c>
      <c r="AA2238">
        <v>0.37</v>
      </c>
      <c r="AB2238">
        <v>15</v>
      </c>
      <c r="AC2238">
        <v>9</v>
      </c>
      <c r="AD2238">
        <v>6</v>
      </c>
      <c r="AE2238">
        <v>60</v>
      </c>
      <c r="AF2238">
        <v>10</v>
      </c>
      <c r="AG2238">
        <v>6</v>
      </c>
      <c r="AH2238">
        <v>6</v>
      </c>
      <c r="AI2238">
        <v>3</v>
      </c>
    </row>
    <row r="2239" spans="1:35" x14ac:dyDescent="0.2">
      <c r="A2239" s="102">
        <v>2080</v>
      </c>
      <c r="B2239">
        <v>1662</v>
      </c>
      <c r="C2239" t="s">
        <v>481</v>
      </c>
      <c r="D2239" t="s">
        <v>1139</v>
      </c>
      <c r="E2239">
        <v>2007</v>
      </c>
      <c r="F2239">
        <v>2085</v>
      </c>
      <c r="G2239">
        <v>300</v>
      </c>
      <c r="H2239" t="s">
        <v>984</v>
      </c>
      <c r="I2239">
        <v>6963</v>
      </c>
      <c r="J2239" t="s">
        <v>1488</v>
      </c>
      <c r="K2239" t="s">
        <v>986</v>
      </c>
      <c r="L2239">
        <v>7000</v>
      </c>
      <c r="M2239">
        <v>6860</v>
      </c>
      <c r="N2239">
        <v>100</v>
      </c>
      <c r="O2239" t="s">
        <v>981</v>
      </c>
      <c r="P2239">
        <v>0.87286270360428397</v>
      </c>
      <c r="Q2239">
        <v>0.91817595118080697</v>
      </c>
      <c r="R2239">
        <v>0.29356576594628597</v>
      </c>
      <c r="S2239">
        <v>4.8512882116270297E-3</v>
      </c>
      <c r="T2239">
        <v>-0.105793227872825</v>
      </c>
      <c r="U2239">
        <v>0.105793227872825</v>
      </c>
      <c r="V2239">
        <v>1.4626873058672101</v>
      </c>
      <c r="W2239">
        <v>-0.84</v>
      </c>
      <c r="X2239">
        <v>8.82</v>
      </c>
      <c r="Y2239">
        <v>104807</v>
      </c>
      <c r="Z2239">
        <v>10481</v>
      </c>
      <c r="AA2239">
        <v>0.53</v>
      </c>
      <c r="AB2239">
        <v>10</v>
      </c>
      <c r="AC2239">
        <v>5</v>
      </c>
      <c r="AD2239">
        <v>5</v>
      </c>
      <c r="AE2239">
        <v>50</v>
      </c>
      <c r="AF2239">
        <v>10</v>
      </c>
      <c r="AG2239">
        <v>5</v>
      </c>
      <c r="AH2239">
        <v>5</v>
      </c>
      <c r="AI2239">
        <v>0</v>
      </c>
    </row>
    <row r="2240" spans="1:35" x14ac:dyDescent="0.2">
      <c r="A2240" s="102">
        <v>4320</v>
      </c>
      <c r="B2240">
        <v>2801</v>
      </c>
      <c r="C2240" t="s">
        <v>511</v>
      </c>
      <c r="D2240" t="s">
        <v>1006</v>
      </c>
      <c r="E2240">
        <v>4930</v>
      </c>
      <c r="F2240">
        <v>5050</v>
      </c>
      <c r="G2240">
        <v>200</v>
      </c>
      <c r="H2240" t="s">
        <v>984</v>
      </c>
      <c r="I2240">
        <v>6370</v>
      </c>
      <c r="J2240" t="s">
        <v>1167</v>
      </c>
      <c r="K2240" t="s">
        <v>992</v>
      </c>
      <c r="L2240">
        <v>3010</v>
      </c>
      <c r="M2240">
        <v>2977</v>
      </c>
      <c r="N2240">
        <v>300</v>
      </c>
      <c r="O2240" t="s">
        <v>981</v>
      </c>
      <c r="P2240">
        <v>0.80907655935374401</v>
      </c>
      <c r="Q2240">
        <v>0.85266644289990801</v>
      </c>
      <c r="R2240">
        <v>0.25138099035859202</v>
      </c>
      <c r="S2240">
        <v>2.98598146797555E-2</v>
      </c>
      <c r="T2240">
        <v>-0.43696987040721702</v>
      </c>
      <c r="U2240">
        <v>0.43696987040721702</v>
      </c>
      <c r="V2240">
        <v>1.1544819362778</v>
      </c>
      <c r="W2240">
        <v>-2.48</v>
      </c>
      <c r="X2240">
        <v>11.57</v>
      </c>
      <c r="Y2240">
        <v>104635</v>
      </c>
      <c r="Z2240">
        <v>9512</v>
      </c>
      <c r="AA2240">
        <v>0.67</v>
      </c>
      <c r="AB2240">
        <v>11</v>
      </c>
      <c r="AC2240">
        <v>6</v>
      </c>
      <c r="AD2240">
        <v>5</v>
      </c>
      <c r="AE2240">
        <v>54.55</v>
      </c>
      <c r="AF2240">
        <v>8</v>
      </c>
      <c r="AG2240">
        <v>5</v>
      </c>
      <c r="AH2240">
        <v>5</v>
      </c>
      <c r="AI2240">
        <v>1</v>
      </c>
    </row>
    <row r="2241" spans="1:35" x14ac:dyDescent="0.2">
      <c r="A2241" s="102">
        <v>2607</v>
      </c>
      <c r="B2241">
        <v>3087</v>
      </c>
      <c r="C2241" t="s">
        <v>1192</v>
      </c>
      <c r="D2241" t="s">
        <v>1004</v>
      </c>
      <c r="E2241">
        <v>1730</v>
      </c>
      <c r="F2241">
        <v>1732</v>
      </c>
      <c r="G2241">
        <v>600</v>
      </c>
      <c r="H2241" t="s">
        <v>981</v>
      </c>
      <c r="I2241">
        <v>8802</v>
      </c>
      <c r="J2241" t="s">
        <v>1652</v>
      </c>
      <c r="K2241" t="s">
        <v>1000</v>
      </c>
      <c r="L2241">
        <v>1553</v>
      </c>
      <c r="M2241">
        <v>1574.5</v>
      </c>
      <c r="N2241">
        <v>700</v>
      </c>
      <c r="O2241" t="s">
        <v>984</v>
      </c>
      <c r="P2241">
        <v>0.85516308494550697</v>
      </c>
      <c r="Q2241">
        <v>0.90565740166702302</v>
      </c>
      <c r="R2241">
        <v>0.402350484534652</v>
      </c>
      <c r="S2241">
        <v>3.9620764137367301E-2</v>
      </c>
      <c r="T2241">
        <v>2.08724880870093</v>
      </c>
      <c r="U2241">
        <v>2.08724880870093</v>
      </c>
      <c r="V2241">
        <v>2.07021008963252</v>
      </c>
      <c r="W2241">
        <v>10.1</v>
      </c>
      <c r="X2241">
        <v>6.06</v>
      </c>
      <c r="Y2241">
        <v>104629</v>
      </c>
      <c r="Z2241">
        <v>8719</v>
      </c>
      <c r="AA2241">
        <v>0.45</v>
      </c>
      <c r="AB2241">
        <v>12</v>
      </c>
      <c r="AC2241">
        <v>6</v>
      </c>
      <c r="AD2241">
        <v>6</v>
      </c>
      <c r="AE2241">
        <v>50</v>
      </c>
      <c r="AF2241">
        <v>13</v>
      </c>
      <c r="AG2241">
        <v>4</v>
      </c>
      <c r="AH2241">
        <v>2</v>
      </c>
      <c r="AI2241">
        <v>6</v>
      </c>
    </row>
    <row r="2242" spans="1:35" x14ac:dyDescent="0.2">
      <c r="A2242" s="102">
        <v>1660</v>
      </c>
      <c r="B2242">
        <v>3291</v>
      </c>
      <c r="C2242" t="s">
        <v>55</v>
      </c>
      <c r="D2242" t="s">
        <v>1000</v>
      </c>
      <c r="E2242">
        <v>1320</v>
      </c>
      <c r="F2242">
        <v>1382</v>
      </c>
      <c r="G2242">
        <v>700</v>
      </c>
      <c r="H2242" t="s">
        <v>984</v>
      </c>
      <c r="I2242">
        <v>5334</v>
      </c>
      <c r="J2242" t="s">
        <v>1168</v>
      </c>
      <c r="K2242" t="s">
        <v>980</v>
      </c>
      <c r="L2242">
        <v>1586</v>
      </c>
      <c r="M2242">
        <v>1584</v>
      </c>
      <c r="N2242">
        <v>600</v>
      </c>
      <c r="O2242" t="s">
        <v>981</v>
      </c>
      <c r="P2242">
        <v>0.828059360992911</v>
      </c>
      <c r="Q2242">
        <v>0.92800942118416196</v>
      </c>
      <c r="R2242">
        <v>1.49279095057383E-2</v>
      </c>
      <c r="S2242">
        <v>2.0146650010150501E-2</v>
      </c>
      <c r="T2242">
        <v>-1.0190502006409801</v>
      </c>
      <c r="U2242">
        <v>1.0190502006409801</v>
      </c>
      <c r="V2242">
        <v>0.88838096988846305</v>
      </c>
      <c r="W2242">
        <v>-6.33</v>
      </c>
      <c r="X2242">
        <v>1.79</v>
      </c>
      <c r="Y2242">
        <v>104508</v>
      </c>
      <c r="Z2242">
        <v>6532</v>
      </c>
      <c r="AA2242">
        <v>0.37</v>
      </c>
      <c r="AB2242">
        <v>16</v>
      </c>
      <c r="AC2242">
        <v>10</v>
      </c>
      <c r="AD2242">
        <v>6</v>
      </c>
      <c r="AE2242">
        <v>62.5</v>
      </c>
      <c r="AF2242">
        <v>12</v>
      </c>
      <c r="AG2242">
        <v>7</v>
      </c>
      <c r="AH2242">
        <v>4</v>
      </c>
      <c r="AI2242">
        <v>5</v>
      </c>
    </row>
    <row r="2243" spans="1:35" x14ac:dyDescent="0.2">
      <c r="A2243" s="102">
        <v>694</v>
      </c>
      <c r="B2243">
        <v>1801</v>
      </c>
      <c r="C2243" t="s">
        <v>1493</v>
      </c>
      <c r="D2243" t="s">
        <v>990</v>
      </c>
      <c r="E2243">
        <v>3570</v>
      </c>
      <c r="F2243">
        <v>3610</v>
      </c>
      <c r="G2243">
        <v>300</v>
      </c>
      <c r="H2243" t="s">
        <v>981</v>
      </c>
      <c r="I2243">
        <v>4045</v>
      </c>
      <c r="J2243" t="s">
        <v>1228</v>
      </c>
      <c r="K2243" t="s">
        <v>1003</v>
      </c>
      <c r="L2243">
        <v>994</v>
      </c>
      <c r="M2243">
        <v>981</v>
      </c>
      <c r="N2243">
        <v>1100</v>
      </c>
      <c r="O2243" t="s">
        <v>984</v>
      </c>
      <c r="P2243">
        <v>0.94211619846940298</v>
      </c>
      <c r="Q2243">
        <v>0.94874034217374303</v>
      </c>
      <c r="R2243">
        <v>3.3502872665692601E-3</v>
      </c>
      <c r="S2243">
        <v>3.3965573755914302E-2</v>
      </c>
      <c r="T2243">
        <v>1.75435429390815</v>
      </c>
      <c r="U2243">
        <v>1.75435429390815</v>
      </c>
      <c r="V2243">
        <v>1.0017675480785799</v>
      </c>
      <c r="W2243">
        <v>5.88</v>
      </c>
      <c r="X2243">
        <v>0.36</v>
      </c>
      <c r="Y2243">
        <v>103956</v>
      </c>
      <c r="Z2243">
        <v>6930</v>
      </c>
      <c r="AA2243">
        <v>0.56999999999999995</v>
      </c>
      <c r="AB2243">
        <v>15</v>
      </c>
      <c r="AC2243">
        <v>9</v>
      </c>
      <c r="AD2243">
        <v>6</v>
      </c>
      <c r="AE2243">
        <v>60</v>
      </c>
      <c r="AF2243">
        <v>12</v>
      </c>
      <c r="AG2243">
        <v>5</v>
      </c>
      <c r="AH2243">
        <v>2</v>
      </c>
      <c r="AI2243">
        <v>8</v>
      </c>
    </row>
    <row r="2244" spans="1:35" x14ac:dyDescent="0.2">
      <c r="A2244" s="102">
        <v>1934</v>
      </c>
      <c r="B2244">
        <v>5301</v>
      </c>
      <c r="C2244" t="s">
        <v>588</v>
      </c>
      <c r="D2244" t="s">
        <v>980</v>
      </c>
      <c r="E2244">
        <v>887</v>
      </c>
      <c r="F2244">
        <v>881</v>
      </c>
      <c r="G2244">
        <v>1200</v>
      </c>
      <c r="H2244" t="s">
        <v>981</v>
      </c>
      <c r="I2244">
        <v>7211</v>
      </c>
      <c r="J2244" t="s">
        <v>25</v>
      </c>
      <c r="K2244" t="s">
        <v>996</v>
      </c>
      <c r="L2244">
        <v>295</v>
      </c>
      <c r="M2244">
        <v>288</v>
      </c>
      <c r="N2244">
        <v>3700</v>
      </c>
      <c r="O2244" t="s">
        <v>984</v>
      </c>
      <c r="P2244">
        <v>0.75699417082979104</v>
      </c>
      <c r="Q2244">
        <v>0.92197287940008898</v>
      </c>
      <c r="R2244">
        <v>0.164365219487877</v>
      </c>
      <c r="S2244">
        <v>1.19236443994606E-4</v>
      </c>
      <c r="T2244">
        <v>1.21219159926682</v>
      </c>
      <c r="U2244">
        <v>1.21219159926682</v>
      </c>
      <c r="V2244">
        <v>1.1426815343379599</v>
      </c>
      <c r="W2244">
        <v>9.86</v>
      </c>
      <c r="X2244">
        <v>0.79</v>
      </c>
      <c r="Y2244">
        <v>103912</v>
      </c>
      <c r="Z2244">
        <v>3849</v>
      </c>
      <c r="AA2244">
        <v>0.23</v>
      </c>
      <c r="AB2244">
        <v>27</v>
      </c>
      <c r="AC2244">
        <v>14</v>
      </c>
      <c r="AD2244">
        <v>13</v>
      </c>
      <c r="AE2244">
        <v>51.85</v>
      </c>
      <c r="AF2244">
        <v>10</v>
      </c>
      <c r="AG2244">
        <v>13</v>
      </c>
      <c r="AH2244">
        <v>11</v>
      </c>
      <c r="AI2244">
        <v>3</v>
      </c>
    </row>
    <row r="2245" spans="1:35" x14ac:dyDescent="0.2">
      <c r="A2245" s="102">
        <v>3978</v>
      </c>
      <c r="B2245">
        <v>5423</v>
      </c>
      <c r="C2245" t="s">
        <v>1556</v>
      </c>
      <c r="D2245" t="s">
        <v>1022</v>
      </c>
      <c r="E2245">
        <v>707</v>
      </c>
      <c r="F2245">
        <v>700</v>
      </c>
      <c r="G2245">
        <v>1300</v>
      </c>
      <c r="H2245" t="s">
        <v>984</v>
      </c>
      <c r="I2245">
        <v>9616</v>
      </c>
      <c r="J2245" t="s">
        <v>1265</v>
      </c>
      <c r="K2245" t="s">
        <v>993</v>
      </c>
      <c r="L2245">
        <v>2899</v>
      </c>
      <c r="M2245">
        <v>2950</v>
      </c>
      <c r="N2245">
        <v>300</v>
      </c>
      <c r="O2245" t="s">
        <v>981</v>
      </c>
      <c r="P2245">
        <v>0.61168031434138204</v>
      </c>
      <c r="Q2245">
        <v>0.86679609616610898</v>
      </c>
      <c r="R2245">
        <v>0.36406463233007802</v>
      </c>
      <c r="S2245">
        <v>7.3578834558845799E-2</v>
      </c>
      <c r="T2245">
        <v>-9.2018207025182402E-2</v>
      </c>
      <c r="U2245">
        <v>9.2018207025182402E-2</v>
      </c>
      <c r="V2245">
        <v>8.2730432317388899E-2</v>
      </c>
      <c r="W2245">
        <v>-1.85</v>
      </c>
      <c r="X2245">
        <v>2.82</v>
      </c>
      <c r="Y2245">
        <v>103818</v>
      </c>
      <c r="Z2245">
        <v>4719</v>
      </c>
      <c r="AA2245">
        <v>0.28000000000000003</v>
      </c>
      <c r="AB2245">
        <v>22</v>
      </c>
      <c r="AC2245">
        <v>12</v>
      </c>
      <c r="AD2245">
        <v>10</v>
      </c>
      <c r="AE2245">
        <v>54.55</v>
      </c>
      <c r="AF2245">
        <v>9</v>
      </c>
      <c r="AG2245">
        <v>11</v>
      </c>
      <c r="AH2245">
        <v>7</v>
      </c>
      <c r="AI2245">
        <v>4</v>
      </c>
    </row>
    <row r="2246" spans="1:35" x14ac:dyDescent="0.2">
      <c r="A2246" s="102">
        <v>3205</v>
      </c>
      <c r="B2246">
        <v>1925</v>
      </c>
      <c r="C2246" t="s">
        <v>1638</v>
      </c>
      <c r="D2246" t="s">
        <v>990</v>
      </c>
      <c r="E2246">
        <v>2390.5</v>
      </c>
      <c r="F2246">
        <v>2416.5</v>
      </c>
      <c r="G2246">
        <v>400</v>
      </c>
      <c r="H2246" t="s">
        <v>984</v>
      </c>
      <c r="I2246">
        <v>6472</v>
      </c>
      <c r="J2246" t="s">
        <v>59</v>
      </c>
      <c r="K2246" t="s">
        <v>992</v>
      </c>
      <c r="L2246">
        <v>204</v>
      </c>
      <c r="M2246">
        <v>200</v>
      </c>
      <c r="N2246">
        <v>4800</v>
      </c>
      <c r="O2246" t="s">
        <v>981</v>
      </c>
      <c r="P2246">
        <v>0.89394617791211395</v>
      </c>
      <c r="Q2246">
        <v>0.89059603330058401</v>
      </c>
      <c r="R2246">
        <v>0.112567001010631</v>
      </c>
      <c r="S2246">
        <v>7.4051011067096995E-2</v>
      </c>
      <c r="T2246">
        <v>-0.63379252332661895</v>
      </c>
      <c r="U2246">
        <v>0.63379252332661895</v>
      </c>
      <c r="V2246">
        <v>0.75632747169822201</v>
      </c>
      <c r="W2246">
        <v>-6.55</v>
      </c>
      <c r="X2246">
        <v>0.68</v>
      </c>
      <c r="Y2246">
        <v>103800</v>
      </c>
      <c r="Z2246">
        <v>4943</v>
      </c>
      <c r="AA2246">
        <v>0.25</v>
      </c>
      <c r="AB2246">
        <v>21</v>
      </c>
      <c r="AC2246">
        <v>13</v>
      </c>
      <c r="AD2246">
        <v>8</v>
      </c>
      <c r="AE2246">
        <v>61.9</v>
      </c>
      <c r="AF2246">
        <v>13</v>
      </c>
      <c r="AG2246">
        <v>8</v>
      </c>
      <c r="AH2246">
        <v>4</v>
      </c>
      <c r="AI2246">
        <v>9</v>
      </c>
    </row>
    <row r="2247" spans="1:35" x14ac:dyDescent="0.2">
      <c r="A2247" s="102">
        <v>251</v>
      </c>
      <c r="B2247">
        <v>4676</v>
      </c>
      <c r="C2247" t="s">
        <v>1323</v>
      </c>
      <c r="D2247" t="s">
        <v>983</v>
      </c>
      <c r="E2247">
        <v>1000</v>
      </c>
      <c r="F2247">
        <v>1005</v>
      </c>
      <c r="G2247">
        <v>1100</v>
      </c>
      <c r="H2247" t="s">
        <v>984</v>
      </c>
      <c r="I2247">
        <v>5233</v>
      </c>
      <c r="J2247" t="s">
        <v>1127</v>
      </c>
      <c r="K2247" t="s">
        <v>980</v>
      </c>
      <c r="L2247">
        <v>2127</v>
      </c>
      <c r="M2247">
        <v>2125</v>
      </c>
      <c r="N2247">
        <v>500</v>
      </c>
      <c r="O2247" t="s">
        <v>981</v>
      </c>
      <c r="P2247">
        <v>0.93414774397374201</v>
      </c>
      <c r="Q2247">
        <v>0.96234478956478697</v>
      </c>
      <c r="R2247">
        <v>0.15114498878438501</v>
      </c>
      <c r="S2247">
        <v>3.3344195251527298E-3</v>
      </c>
      <c r="T2247">
        <v>-1.3466013079843999</v>
      </c>
      <c r="U2247">
        <v>1.3466013079843999</v>
      </c>
      <c r="V2247">
        <v>1.6380727279485701</v>
      </c>
      <c r="W2247">
        <v>-8.57</v>
      </c>
      <c r="X2247">
        <v>4.05</v>
      </c>
      <c r="Y2247">
        <v>103698</v>
      </c>
      <c r="Z2247">
        <v>4509</v>
      </c>
      <c r="AA2247">
        <v>0.21</v>
      </c>
      <c r="AB2247">
        <v>23</v>
      </c>
      <c r="AC2247">
        <v>11</v>
      </c>
      <c r="AD2247">
        <v>12</v>
      </c>
      <c r="AE2247">
        <v>47.83</v>
      </c>
      <c r="AF2247">
        <v>10</v>
      </c>
      <c r="AG2247">
        <v>10</v>
      </c>
      <c r="AH2247">
        <v>5</v>
      </c>
      <c r="AI2247">
        <v>8</v>
      </c>
    </row>
    <row r="2248" spans="1:35" x14ac:dyDescent="0.2">
      <c r="A2248" s="102">
        <v>706</v>
      </c>
      <c r="B2248">
        <v>4634</v>
      </c>
      <c r="C2248" t="s">
        <v>62</v>
      </c>
      <c r="D2248" t="s">
        <v>1003</v>
      </c>
      <c r="E2248">
        <v>1920</v>
      </c>
      <c r="F2248">
        <v>1921</v>
      </c>
      <c r="G2248">
        <v>500</v>
      </c>
      <c r="H2248" t="s">
        <v>984</v>
      </c>
      <c r="I2248">
        <v>8341</v>
      </c>
      <c r="J2248" t="s">
        <v>697</v>
      </c>
      <c r="K2248" t="s">
        <v>1024</v>
      </c>
      <c r="L2248">
        <v>1396</v>
      </c>
      <c r="M2248">
        <v>1439</v>
      </c>
      <c r="N2248">
        <v>700</v>
      </c>
      <c r="O2248" t="s">
        <v>981</v>
      </c>
      <c r="P2248">
        <v>0.91360794497908404</v>
      </c>
      <c r="Q2248">
        <v>0.94853342694258902</v>
      </c>
      <c r="R2248">
        <v>1.36539888711511E-2</v>
      </c>
      <c r="S2248">
        <v>2.4536690066245398E-3</v>
      </c>
      <c r="T2248">
        <v>-3.6364478007454202</v>
      </c>
      <c r="U2248">
        <v>3.6364478007454202</v>
      </c>
      <c r="V2248">
        <v>2.7001950571587998</v>
      </c>
      <c r="W2248">
        <v>-12.4</v>
      </c>
      <c r="X2248">
        <v>4.87</v>
      </c>
      <c r="Y2248">
        <v>103490</v>
      </c>
      <c r="Z2248">
        <v>8624</v>
      </c>
      <c r="AA2248">
        <v>0.46</v>
      </c>
      <c r="AB2248">
        <v>12</v>
      </c>
      <c r="AC2248">
        <v>8</v>
      </c>
      <c r="AD2248">
        <v>4</v>
      </c>
      <c r="AE2248">
        <v>66.67</v>
      </c>
      <c r="AF2248">
        <v>13</v>
      </c>
      <c r="AG2248">
        <v>3</v>
      </c>
      <c r="AH2248">
        <v>3</v>
      </c>
      <c r="AI2248">
        <v>6</v>
      </c>
    </row>
    <row r="2249" spans="1:35" x14ac:dyDescent="0.2">
      <c r="A2249" s="102">
        <v>4224</v>
      </c>
      <c r="B2249">
        <v>2296</v>
      </c>
      <c r="C2249" t="s">
        <v>1653</v>
      </c>
      <c r="D2249" t="s">
        <v>1006</v>
      </c>
      <c r="E2249">
        <v>634</v>
      </c>
      <c r="F2249">
        <v>638</v>
      </c>
      <c r="G2249">
        <v>1600</v>
      </c>
      <c r="H2249" t="s">
        <v>981</v>
      </c>
      <c r="I2249">
        <v>8303</v>
      </c>
      <c r="J2249" t="s">
        <v>1639</v>
      </c>
      <c r="K2249" t="s">
        <v>1024</v>
      </c>
      <c r="L2249">
        <v>1281</v>
      </c>
      <c r="M2249">
        <v>1304</v>
      </c>
      <c r="N2249">
        <v>800</v>
      </c>
      <c r="O2249" t="s">
        <v>984</v>
      </c>
      <c r="P2249">
        <v>0.63752684862193398</v>
      </c>
      <c r="Q2249">
        <v>0.856951950472576</v>
      </c>
      <c r="R2249">
        <v>0.41724327843568199</v>
      </c>
      <c r="S2249" s="15">
        <v>1.8182085788057099E-3</v>
      </c>
      <c r="T2249">
        <v>1.5713865872736801</v>
      </c>
      <c r="U2249">
        <v>1.5713865872736801</v>
      </c>
      <c r="V2249">
        <v>1.6452854367010199</v>
      </c>
      <c r="W2249">
        <v>9.84</v>
      </c>
      <c r="X2249">
        <v>2.15</v>
      </c>
      <c r="Y2249">
        <v>103281</v>
      </c>
      <c r="Z2249">
        <v>4918</v>
      </c>
      <c r="AA2249">
        <v>0.26</v>
      </c>
      <c r="AB2249">
        <v>21</v>
      </c>
      <c r="AC2249">
        <v>11</v>
      </c>
      <c r="AD2249">
        <v>10</v>
      </c>
      <c r="AE2249">
        <v>52.38</v>
      </c>
      <c r="AF2249">
        <v>13</v>
      </c>
      <c r="AG2249">
        <v>8</v>
      </c>
      <c r="AH2249">
        <v>4</v>
      </c>
      <c r="AI2249">
        <v>9</v>
      </c>
    </row>
    <row r="2250" spans="1:35" x14ac:dyDescent="0.2">
      <c r="A2250" s="102">
        <v>2549</v>
      </c>
      <c r="B2250">
        <v>3291</v>
      </c>
      <c r="C2250" t="s">
        <v>55</v>
      </c>
      <c r="D2250" t="s">
        <v>1000</v>
      </c>
      <c r="E2250">
        <v>1320</v>
      </c>
      <c r="F2250">
        <v>1382</v>
      </c>
      <c r="G2250">
        <v>700</v>
      </c>
      <c r="H2250" t="s">
        <v>984</v>
      </c>
      <c r="I2250">
        <v>7202</v>
      </c>
      <c r="J2250" t="s">
        <v>637</v>
      </c>
      <c r="K2250" t="s">
        <v>996</v>
      </c>
      <c r="L2250">
        <v>876.6</v>
      </c>
      <c r="M2250">
        <v>873.2</v>
      </c>
      <c r="N2250">
        <v>1100</v>
      </c>
      <c r="O2250" t="s">
        <v>981</v>
      </c>
      <c r="P2250">
        <v>0.73597300022409795</v>
      </c>
      <c r="Q2250">
        <v>0.90716835896691805</v>
      </c>
      <c r="R2250">
        <v>3.1591392688722297E-2</v>
      </c>
      <c r="S2250">
        <v>5.6843442855272E-2</v>
      </c>
      <c r="T2250">
        <v>-0.83089588359630095</v>
      </c>
      <c r="U2250">
        <v>0.83089588359630095</v>
      </c>
      <c r="V2250">
        <v>0.66893597751869305</v>
      </c>
      <c r="W2250">
        <v>-10.92</v>
      </c>
      <c r="X2250">
        <v>0.71</v>
      </c>
      <c r="Y2250">
        <v>103142</v>
      </c>
      <c r="Z2250">
        <v>4688</v>
      </c>
      <c r="AA2250">
        <v>0.21</v>
      </c>
      <c r="AB2250">
        <v>22</v>
      </c>
      <c r="AC2250">
        <v>12</v>
      </c>
      <c r="AD2250">
        <v>10</v>
      </c>
      <c r="AE2250">
        <v>54.55</v>
      </c>
      <c r="AF2250">
        <v>11</v>
      </c>
      <c r="AG2250">
        <v>7</v>
      </c>
      <c r="AH2250">
        <v>8</v>
      </c>
      <c r="AI2250">
        <v>7</v>
      </c>
    </row>
    <row r="2251" spans="1:35" x14ac:dyDescent="0.2">
      <c r="A2251" s="102">
        <v>3311</v>
      </c>
      <c r="B2251">
        <v>6098</v>
      </c>
      <c r="C2251" t="s">
        <v>235</v>
      </c>
      <c r="D2251" t="s">
        <v>993</v>
      </c>
      <c r="E2251">
        <v>3302</v>
      </c>
      <c r="F2251">
        <v>3320</v>
      </c>
      <c r="G2251">
        <v>300</v>
      </c>
      <c r="H2251" t="s">
        <v>981</v>
      </c>
      <c r="I2251">
        <v>8031</v>
      </c>
      <c r="J2251" t="s">
        <v>667</v>
      </c>
      <c r="K2251" t="s">
        <v>988</v>
      </c>
      <c r="L2251">
        <v>1535</v>
      </c>
      <c r="M2251">
        <v>1559</v>
      </c>
      <c r="N2251">
        <v>600</v>
      </c>
      <c r="O2251" t="s">
        <v>984</v>
      </c>
      <c r="P2251">
        <v>0.94651101288400796</v>
      </c>
      <c r="Q2251">
        <v>0.88791059510398096</v>
      </c>
      <c r="R2251">
        <v>0.13463986802116901</v>
      </c>
      <c r="S2251">
        <v>5.8367784519287799E-2</v>
      </c>
      <c r="T2251">
        <v>0.411033781188609</v>
      </c>
      <c r="U2251">
        <v>0.411033781188609</v>
      </c>
      <c r="V2251">
        <v>0.53779514897760305</v>
      </c>
      <c r="W2251">
        <v>3.9</v>
      </c>
      <c r="X2251">
        <v>6.08</v>
      </c>
      <c r="Y2251">
        <v>102966</v>
      </c>
      <c r="Z2251">
        <v>6057</v>
      </c>
      <c r="AA2251">
        <v>0.25</v>
      </c>
      <c r="AB2251">
        <v>17</v>
      </c>
      <c r="AC2251">
        <v>10</v>
      </c>
      <c r="AD2251">
        <v>7</v>
      </c>
      <c r="AE2251">
        <v>58.82</v>
      </c>
      <c r="AF2251">
        <v>9</v>
      </c>
      <c r="AG2251">
        <v>7</v>
      </c>
      <c r="AH2251">
        <v>5</v>
      </c>
      <c r="AI2251">
        <v>5</v>
      </c>
    </row>
    <row r="2252" spans="1:35" x14ac:dyDescent="0.2">
      <c r="A2252" s="102">
        <v>180</v>
      </c>
      <c r="B2252">
        <v>6925</v>
      </c>
      <c r="C2252" t="s">
        <v>1290</v>
      </c>
      <c r="D2252" t="s">
        <v>986</v>
      </c>
      <c r="E2252">
        <v>1078</v>
      </c>
      <c r="F2252">
        <v>1075</v>
      </c>
      <c r="G2252">
        <v>1000</v>
      </c>
      <c r="H2252" t="s">
        <v>984</v>
      </c>
      <c r="I2252">
        <v>8306</v>
      </c>
      <c r="J2252" t="s">
        <v>1123</v>
      </c>
      <c r="K2252" t="s">
        <v>1024</v>
      </c>
      <c r="L2252">
        <v>409</v>
      </c>
      <c r="M2252">
        <v>407.4</v>
      </c>
      <c r="N2252">
        <v>2600</v>
      </c>
      <c r="O2252" t="s">
        <v>981</v>
      </c>
      <c r="P2252">
        <v>0.93672831551265701</v>
      </c>
      <c r="Q2252">
        <v>0.96571058634926799</v>
      </c>
      <c r="R2252">
        <v>0.46581154598344399</v>
      </c>
      <c r="S2252">
        <v>2.38238813431678E-3</v>
      </c>
      <c r="T2252">
        <v>-3.87569867676558E-2</v>
      </c>
      <c r="U2252">
        <v>3.87569867676558E-2</v>
      </c>
      <c r="V2252">
        <v>0.22042500364909101</v>
      </c>
      <c r="W2252">
        <v>-0.2</v>
      </c>
      <c r="X2252">
        <v>1.47</v>
      </c>
      <c r="Y2252">
        <v>102958</v>
      </c>
      <c r="Z2252">
        <v>6435</v>
      </c>
      <c r="AA2252">
        <v>0.3</v>
      </c>
      <c r="AB2252">
        <v>16</v>
      </c>
      <c r="AC2252">
        <v>7</v>
      </c>
      <c r="AD2252">
        <v>9</v>
      </c>
      <c r="AE2252">
        <v>43.75</v>
      </c>
      <c r="AF2252">
        <v>14</v>
      </c>
      <c r="AG2252">
        <v>4</v>
      </c>
      <c r="AH2252">
        <v>0</v>
      </c>
      <c r="AI2252">
        <v>12</v>
      </c>
    </row>
    <row r="2253" spans="1:35" x14ac:dyDescent="0.2">
      <c r="A2253" s="102">
        <v>3735</v>
      </c>
      <c r="B2253">
        <v>2587</v>
      </c>
      <c r="C2253" t="s">
        <v>1364</v>
      </c>
      <c r="D2253" t="s">
        <v>1006</v>
      </c>
      <c r="E2253">
        <v>4100</v>
      </c>
      <c r="F2253">
        <v>4075</v>
      </c>
      <c r="G2253">
        <v>200</v>
      </c>
      <c r="H2253" t="s">
        <v>984</v>
      </c>
      <c r="I2253">
        <v>6301</v>
      </c>
      <c r="J2253" t="s">
        <v>52</v>
      </c>
      <c r="K2253" t="s">
        <v>992</v>
      </c>
      <c r="L2253">
        <v>2030</v>
      </c>
      <c r="M2253">
        <v>2033.5</v>
      </c>
      <c r="N2253">
        <v>400</v>
      </c>
      <c r="O2253" t="s">
        <v>981</v>
      </c>
      <c r="P2253">
        <v>0.74733710443366297</v>
      </c>
      <c r="Q2253">
        <v>0.87481781092447497</v>
      </c>
      <c r="R2253">
        <v>0.109606180114903</v>
      </c>
      <c r="S2253">
        <v>6.6313357213058999E-3</v>
      </c>
      <c r="T2253">
        <v>-0.44842317632404299</v>
      </c>
      <c r="U2253">
        <v>0.44842317632404299</v>
      </c>
      <c r="V2253">
        <v>0.44785636167132697</v>
      </c>
      <c r="W2253">
        <v>-3.71</v>
      </c>
      <c r="X2253">
        <v>0.2</v>
      </c>
      <c r="Y2253">
        <v>102938</v>
      </c>
      <c r="Z2253">
        <v>6863</v>
      </c>
      <c r="AA2253">
        <v>0.47</v>
      </c>
      <c r="AB2253">
        <v>15</v>
      </c>
      <c r="AC2253">
        <v>7</v>
      </c>
      <c r="AD2253">
        <v>8</v>
      </c>
      <c r="AE2253">
        <v>46.67</v>
      </c>
      <c r="AF2253">
        <v>12</v>
      </c>
      <c r="AG2253">
        <v>7</v>
      </c>
      <c r="AH2253">
        <v>4</v>
      </c>
      <c r="AI2253">
        <v>4</v>
      </c>
    </row>
    <row r="2254" spans="1:35" x14ac:dyDescent="0.2">
      <c r="A2254" s="102">
        <v>3288</v>
      </c>
      <c r="B2254">
        <v>2282</v>
      </c>
      <c r="C2254" t="s">
        <v>1598</v>
      </c>
      <c r="D2254" t="s">
        <v>1006</v>
      </c>
      <c r="E2254">
        <v>3665</v>
      </c>
      <c r="F2254">
        <v>3740</v>
      </c>
      <c r="G2254">
        <v>200</v>
      </c>
      <c r="H2254" t="s">
        <v>984</v>
      </c>
      <c r="I2254">
        <v>4043</v>
      </c>
      <c r="J2254" t="s">
        <v>1201</v>
      </c>
      <c r="K2254" t="s">
        <v>1003</v>
      </c>
      <c r="L2254">
        <v>2401</v>
      </c>
      <c r="M2254">
        <v>2319</v>
      </c>
      <c r="N2254">
        <v>300</v>
      </c>
      <c r="O2254" t="s">
        <v>981</v>
      </c>
      <c r="P2254">
        <v>0.92181294183350204</v>
      </c>
      <c r="Q2254">
        <v>0.88854446432344303</v>
      </c>
      <c r="R2254">
        <v>0.42581008541363302</v>
      </c>
      <c r="S2254">
        <v>7.6082176020759507E-2</v>
      </c>
      <c r="T2254">
        <v>-1.2211365577475499</v>
      </c>
      <c r="U2254">
        <v>1.2211365577475499</v>
      </c>
      <c r="V2254">
        <v>2.08296708940766</v>
      </c>
      <c r="W2254">
        <v>-5.15</v>
      </c>
      <c r="X2254">
        <v>6.99</v>
      </c>
      <c r="Y2254">
        <v>102568</v>
      </c>
      <c r="Z2254">
        <v>14653</v>
      </c>
      <c r="AA2254">
        <v>0.36</v>
      </c>
      <c r="AB2254">
        <v>7</v>
      </c>
      <c r="AC2254">
        <v>5</v>
      </c>
      <c r="AD2254">
        <v>2</v>
      </c>
      <c r="AE2254">
        <v>71.430000000000007</v>
      </c>
      <c r="AF2254">
        <v>10</v>
      </c>
      <c r="AG2254">
        <v>5</v>
      </c>
      <c r="AH2254">
        <v>2</v>
      </c>
      <c r="AI2254">
        <v>0</v>
      </c>
    </row>
    <row r="2255" spans="1:35" x14ac:dyDescent="0.2">
      <c r="A2255" s="102">
        <v>1688</v>
      </c>
      <c r="B2255">
        <v>4091</v>
      </c>
      <c r="C2255" t="s">
        <v>1469</v>
      </c>
      <c r="D2255" t="s">
        <v>1003</v>
      </c>
      <c r="E2255">
        <v>1787</v>
      </c>
      <c r="F2255">
        <v>1764</v>
      </c>
      <c r="G2255">
        <v>500</v>
      </c>
      <c r="H2255" t="s">
        <v>981</v>
      </c>
      <c r="I2255">
        <v>6135</v>
      </c>
      <c r="J2255" t="s">
        <v>1631</v>
      </c>
      <c r="K2255" t="s">
        <v>992</v>
      </c>
      <c r="L2255">
        <v>3065</v>
      </c>
      <c r="M2255">
        <v>3095</v>
      </c>
      <c r="N2255">
        <v>300</v>
      </c>
      <c r="O2255" t="s">
        <v>984</v>
      </c>
      <c r="P2255">
        <v>0.91709225456836396</v>
      </c>
      <c r="Q2255">
        <v>0.92737314414134997</v>
      </c>
      <c r="R2255">
        <v>1.9219718250623699E-2</v>
      </c>
      <c r="S2255">
        <v>4.6614556498650699E-2</v>
      </c>
      <c r="T2255">
        <v>0.57917532383126202</v>
      </c>
      <c r="U2255">
        <v>0.57917532383126202</v>
      </c>
      <c r="V2255">
        <v>0.89226350609607796</v>
      </c>
      <c r="W2255">
        <v>2.95</v>
      </c>
      <c r="X2255">
        <v>5.01</v>
      </c>
      <c r="Y2255">
        <v>102543</v>
      </c>
      <c r="Z2255">
        <v>6836</v>
      </c>
      <c r="AA2255">
        <v>0.27</v>
      </c>
      <c r="AB2255">
        <v>15</v>
      </c>
      <c r="AC2255">
        <v>8</v>
      </c>
      <c r="AD2255">
        <v>7</v>
      </c>
      <c r="AE2255">
        <v>53.33</v>
      </c>
      <c r="AF2255">
        <v>10</v>
      </c>
      <c r="AG2255">
        <v>6</v>
      </c>
      <c r="AH2255">
        <v>4</v>
      </c>
      <c r="AI2255">
        <v>5</v>
      </c>
    </row>
    <row r="2256" spans="1:35" x14ac:dyDescent="0.2">
      <c r="A2256" s="102">
        <v>4261</v>
      </c>
      <c r="B2256">
        <v>1820</v>
      </c>
      <c r="C2256" t="s">
        <v>58</v>
      </c>
      <c r="D2256" t="s">
        <v>990</v>
      </c>
      <c r="E2256">
        <v>2057</v>
      </c>
      <c r="F2256">
        <v>2054</v>
      </c>
      <c r="G2256">
        <v>500</v>
      </c>
      <c r="H2256" t="s">
        <v>984</v>
      </c>
      <c r="I2256">
        <v>4919</v>
      </c>
      <c r="J2256" t="s">
        <v>579</v>
      </c>
      <c r="K2256" t="s">
        <v>1003</v>
      </c>
      <c r="L2256">
        <v>4960</v>
      </c>
      <c r="M2256">
        <v>5070</v>
      </c>
      <c r="N2256">
        <v>200</v>
      </c>
      <c r="O2256" t="s">
        <v>981</v>
      </c>
      <c r="P2256">
        <v>0.716403423834159</v>
      </c>
      <c r="Q2256">
        <v>0.85506376774513204</v>
      </c>
      <c r="R2256">
        <v>0.40226694951551201</v>
      </c>
      <c r="S2256">
        <v>1.6552206070694499E-2</v>
      </c>
      <c r="T2256">
        <v>-5.2778936035989502E-2</v>
      </c>
      <c r="U2256">
        <v>5.2778936035989502E-2</v>
      </c>
      <c r="V2256">
        <v>0.48784348041655001</v>
      </c>
      <c r="W2256">
        <v>-0.28000000000000003</v>
      </c>
      <c r="X2256">
        <v>1.28</v>
      </c>
      <c r="Y2256">
        <v>102287</v>
      </c>
      <c r="Z2256">
        <v>12786</v>
      </c>
      <c r="AA2256">
        <v>0.69</v>
      </c>
      <c r="AB2256">
        <v>8</v>
      </c>
      <c r="AC2256">
        <v>5</v>
      </c>
      <c r="AD2256">
        <v>3</v>
      </c>
      <c r="AE2256">
        <v>62.5</v>
      </c>
      <c r="AF2256">
        <v>11</v>
      </c>
      <c r="AG2256">
        <v>3</v>
      </c>
      <c r="AH2256">
        <v>2</v>
      </c>
      <c r="AI2256">
        <v>3</v>
      </c>
    </row>
    <row r="2257" spans="1:35" x14ac:dyDescent="0.2">
      <c r="A2257" s="102">
        <v>2586</v>
      </c>
      <c r="B2257">
        <v>4631</v>
      </c>
      <c r="C2257" t="s">
        <v>1183</v>
      </c>
      <c r="D2257" t="s">
        <v>1003</v>
      </c>
      <c r="E2257">
        <v>2599</v>
      </c>
      <c r="F2257">
        <v>2630</v>
      </c>
      <c r="G2257">
        <v>400</v>
      </c>
      <c r="H2257" t="s">
        <v>981</v>
      </c>
      <c r="I2257">
        <v>5714</v>
      </c>
      <c r="J2257" t="s">
        <v>594</v>
      </c>
      <c r="K2257" t="s">
        <v>994</v>
      </c>
      <c r="L2257">
        <v>3060</v>
      </c>
      <c r="M2257">
        <v>3090</v>
      </c>
      <c r="N2257">
        <v>300</v>
      </c>
      <c r="O2257" t="s">
        <v>984</v>
      </c>
      <c r="P2257">
        <v>0.91213871021437998</v>
      </c>
      <c r="Q2257">
        <v>0.90609580145909796</v>
      </c>
      <c r="R2257">
        <v>0.10560700629029</v>
      </c>
      <c r="S2257">
        <v>5.77480155866852E-2</v>
      </c>
      <c r="T2257">
        <v>1.3226759119837299</v>
      </c>
      <c r="U2257">
        <v>1.3226759119837299</v>
      </c>
      <c r="V2257">
        <v>1.56110232318894</v>
      </c>
      <c r="W2257">
        <v>6.88</v>
      </c>
      <c r="X2257">
        <v>13.48</v>
      </c>
      <c r="Y2257">
        <v>102172</v>
      </c>
      <c r="Z2257">
        <v>17029</v>
      </c>
      <c r="AA2257">
        <v>0.8</v>
      </c>
      <c r="AB2257">
        <v>6</v>
      </c>
      <c r="AC2257">
        <v>4</v>
      </c>
      <c r="AD2257">
        <v>2</v>
      </c>
      <c r="AE2257">
        <v>66.67</v>
      </c>
      <c r="AF2257">
        <v>15</v>
      </c>
      <c r="AG2257">
        <v>1</v>
      </c>
      <c r="AH2257">
        <v>2</v>
      </c>
      <c r="AI2257">
        <v>3</v>
      </c>
    </row>
    <row r="2258" spans="1:35" x14ac:dyDescent="0.2">
      <c r="A2258" s="102">
        <v>3584</v>
      </c>
      <c r="B2258">
        <v>4021</v>
      </c>
      <c r="C2258" t="s">
        <v>1049</v>
      </c>
      <c r="D2258" t="s">
        <v>1003</v>
      </c>
      <c r="E2258">
        <v>4300</v>
      </c>
      <c r="F2258">
        <v>4450</v>
      </c>
      <c r="G2258">
        <v>200</v>
      </c>
      <c r="H2258" t="s">
        <v>981</v>
      </c>
      <c r="I2258">
        <v>6841</v>
      </c>
      <c r="J2258" t="s">
        <v>1275</v>
      </c>
      <c r="K2258" t="s">
        <v>986</v>
      </c>
      <c r="L2258">
        <v>1402</v>
      </c>
      <c r="M2258">
        <v>1426</v>
      </c>
      <c r="N2258">
        <v>600</v>
      </c>
      <c r="O2258" t="s">
        <v>984</v>
      </c>
      <c r="P2258">
        <v>0.96068458287459702</v>
      </c>
      <c r="Q2258">
        <v>0.87972703787525797</v>
      </c>
      <c r="R2258">
        <v>1.37649324978478E-3</v>
      </c>
      <c r="S2258">
        <v>4.3748152040811502E-3</v>
      </c>
      <c r="T2258">
        <v>2.0129119854762498</v>
      </c>
      <c r="U2258">
        <v>2.0129119854762498</v>
      </c>
      <c r="V2258">
        <v>0.92718540116162795</v>
      </c>
      <c r="W2258">
        <v>12.82</v>
      </c>
      <c r="X2258">
        <v>3.87</v>
      </c>
      <c r="Y2258">
        <v>102145</v>
      </c>
      <c r="Z2258">
        <v>6810</v>
      </c>
      <c r="AA2258">
        <v>0.38</v>
      </c>
      <c r="AB2258">
        <v>15</v>
      </c>
      <c r="AC2258">
        <v>8</v>
      </c>
      <c r="AD2258">
        <v>7</v>
      </c>
      <c r="AE2258">
        <v>53.33</v>
      </c>
      <c r="AF2258">
        <v>13</v>
      </c>
      <c r="AG2258">
        <v>7</v>
      </c>
      <c r="AH2258">
        <v>4</v>
      </c>
      <c r="AI2258">
        <v>4</v>
      </c>
    </row>
    <row r="2259" spans="1:35" x14ac:dyDescent="0.2">
      <c r="A2259" s="102">
        <v>973</v>
      </c>
      <c r="B2259">
        <v>3291</v>
      </c>
      <c r="C2259" t="s">
        <v>55</v>
      </c>
      <c r="D2259" t="s">
        <v>1000</v>
      </c>
      <c r="E2259">
        <v>1320</v>
      </c>
      <c r="F2259">
        <v>1382</v>
      </c>
      <c r="G2259">
        <v>800</v>
      </c>
      <c r="H2259" t="s">
        <v>981</v>
      </c>
      <c r="I2259">
        <v>3591</v>
      </c>
      <c r="J2259" t="s">
        <v>544</v>
      </c>
      <c r="K2259" t="s">
        <v>1199</v>
      </c>
      <c r="L2259">
        <v>2139</v>
      </c>
      <c r="M2259">
        <v>2086</v>
      </c>
      <c r="N2259">
        <v>500</v>
      </c>
      <c r="O2259" t="s">
        <v>984</v>
      </c>
      <c r="P2259">
        <v>0.80700389753022705</v>
      </c>
      <c r="Q2259">
        <v>0.94141821759465805</v>
      </c>
      <c r="R2259">
        <v>8.4385350556434702E-2</v>
      </c>
      <c r="S2259">
        <v>2.8074653779572301E-2</v>
      </c>
      <c r="T2259">
        <v>1.4468552168384801</v>
      </c>
      <c r="U2259">
        <v>1.4468552168384801</v>
      </c>
      <c r="V2259">
        <v>0.82751176235197699</v>
      </c>
      <c r="W2259">
        <v>6.13</v>
      </c>
      <c r="X2259">
        <v>6</v>
      </c>
      <c r="Y2259">
        <v>102134</v>
      </c>
      <c r="Z2259">
        <v>10213</v>
      </c>
      <c r="AA2259">
        <v>0.59</v>
      </c>
      <c r="AB2259">
        <v>10</v>
      </c>
      <c r="AC2259">
        <v>6</v>
      </c>
      <c r="AD2259">
        <v>4</v>
      </c>
      <c r="AE2259">
        <v>60</v>
      </c>
      <c r="AF2259">
        <v>12</v>
      </c>
      <c r="AG2259">
        <v>4</v>
      </c>
      <c r="AH2259">
        <v>1</v>
      </c>
      <c r="AI2259">
        <v>5</v>
      </c>
    </row>
    <row r="2260" spans="1:35" x14ac:dyDescent="0.2">
      <c r="A2260" s="102">
        <v>1920</v>
      </c>
      <c r="B2260">
        <v>7164</v>
      </c>
      <c r="C2260" t="s">
        <v>1136</v>
      </c>
      <c r="D2260" t="s">
        <v>987</v>
      </c>
      <c r="E2260">
        <v>3500</v>
      </c>
      <c r="F2260">
        <v>3520</v>
      </c>
      <c r="G2260">
        <v>300</v>
      </c>
      <c r="H2260" t="s">
        <v>981</v>
      </c>
      <c r="I2260">
        <v>9810</v>
      </c>
      <c r="J2260" t="s">
        <v>948</v>
      </c>
      <c r="K2260" t="s">
        <v>988</v>
      </c>
      <c r="L2260">
        <v>3220</v>
      </c>
      <c r="M2260">
        <v>3235</v>
      </c>
      <c r="N2260">
        <v>300</v>
      </c>
      <c r="O2260" t="s">
        <v>984</v>
      </c>
      <c r="P2260">
        <v>0.92731434399176604</v>
      </c>
      <c r="Q2260">
        <v>0.92228321126412605</v>
      </c>
      <c r="R2260">
        <v>0.143475663291567</v>
      </c>
      <c r="S2260">
        <v>4.6750254150649199E-2</v>
      </c>
      <c r="T2260">
        <v>2.5425209045196802</v>
      </c>
      <c r="U2260">
        <v>2.5425209045196802</v>
      </c>
      <c r="V2260">
        <v>2.38570512084278</v>
      </c>
      <c r="W2260">
        <v>12.97</v>
      </c>
      <c r="X2260">
        <v>8.1</v>
      </c>
      <c r="Y2260">
        <v>102133</v>
      </c>
      <c r="Z2260">
        <v>20427</v>
      </c>
      <c r="AA2260">
        <v>1.1299999999999999</v>
      </c>
      <c r="AB2260">
        <v>5</v>
      </c>
      <c r="AC2260">
        <v>4</v>
      </c>
      <c r="AD2260">
        <v>1</v>
      </c>
      <c r="AE2260">
        <v>80</v>
      </c>
      <c r="AF2260">
        <v>14</v>
      </c>
      <c r="AG2260">
        <v>2</v>
      </c>
      <c r="AH2260">
        <v>1</v>
      </c>
      <c r="AI2260">
        <v>2</v>
      </c>
    </row>
    <row r="2261" spans="1:35" x14ac:dyDescent="0.2">
      <c r="A2261" s="102">
        <v>427</v>
      </c>
      <c r="B2261">
        <v>6201</v>
      </c>
      <c r="C2261" t="s">
        <v>1259</v>
      </c>
      <c r="D2261" t="s">
        <v>996</v>
      </c>
      <c r="E2261">
        <v>5150</v>
      </c>
      <c r="F2261">
        <v>5200</v>
      </c>
      <c r="G2261">
        <v>200</v>
      </c>
      <c r="H2261" t="s">
        <v>984</v>
      </c>
      <c r="I2261">
        <v>6923</v>
      </c>
      <c r="J2261" t="s">
        <v>54</v>
      </c>
      <c r="K2261" t="s">
        <v>986</v>
      </c>
      <c r="L2261">
        <v>2424</v>
      </c>
      <c r="M2261">
        <v>2450</v>
      </c>
      <c r="N2261">
        <v>400</v>
      </c>
      <c r="O2261" t="s">
        <v>981</v>
      </c>
      <c r="P2261">
        <v>0.955244679411694</v>
      </c>
      <c r="Q2261">
        <v>0.95612314667129195</v>
      </c>
      <c r="R2261">
        <v>7.5207618489301797E-2</v>
      </c>
      <c r="S2261">
        <v>8.3966155887831798E-3</v>
      </c>
      <c r="T2261">
        <v>-0.91714185690058403</v>
      </c>
      <c r="U2261">
        <v>0.91714185690058403</v>
      </c>
      <c r="V2261">
        <v>0.49111908767652901</v>
      </c>
      <c r="W2261">
        <v>-4.84</v>
      </c>
      <c r="X2261">
        <v>5.77</v>
      </c>
      <c r="Y2261">
        <v>101873</v>
      </c>
      <c r="Z2261">
        <v>12734</v>
      </c>
      <c r="AA2261">
        <v>0.61</v>
      </c>
      <c r="AB2261">
        <v>8</v>
      </c>
      <c r="AC2261">
        <v>4</v>
      </c>
      <c r="AD2261">
        <v>4</v>
      </c>
      <c r="AE2261">
        <v>50</v>
      </c>
      <c r="AF2261">
        <v>12</v>
      </c>
      <c r="AG2261">
        <v>3</v>
      </c>
      <c r="AH2261">
        <v>2</v>
      </c>
      <c r="AI2261">
        <v>3</v>
      </c>
    </row>
    <row r="2262" spans="1:35" x14ac:dyDescent="0.2">
      <c r="A2262" s="102">
        <v>1062</v>
      </c>
      <c r="B2262">
        <v>4188</v>
      </c>
      <c r="C2262" t="s">
        <v>1142</v>
      </c>
      <c r="D2262" t="s">
        <v>1003</v>
      </c>
      <c r="E2262">
        <v>588</v>
      </c>
      <c r="F2262">
        <v>572.4</v>
      </c>
      <c r="G2262">
        <v>1700</v>
      </c>
      <c r="H2262" t="s">
        <v>984</v>
      </c>
      <c r="I2262">
        <v>5334</v>
      </c>
      <c r="J2262" t="s">
        <v>1168</v>
      </c>
      <c r="K2262" t="s">
        <v>980</v>
      </c>
      <c r="L2262">
        <v>1586</v>
      </c>
      <c r="M2262">
        <v>1584</v>
      </c>
      <c r="N2262">
        <v>600</v>
      </c>
      <c r="O2262" t="s">
        <v>981</v>
      </c>
      <c r="P2262">
        <v>0.81118434385607696</v>
      </c>
      <c r="Q2262">
        <v>0.93970256040325295</v>
      </c>
      <c r="R2262">
        <v>0.32196054671837299</v>
      </c>
      <c r="S2262">
        <v>4.9378705492658798E-2</v>
      </c>
      <c r="T2262">
        <v>-2.2428489157469</v>
      </c>
      <c r="U2262">
        <v>2.2428489157469</v>
      </c>
      <c r="V2262">
        <v>1.89042052393334</v>
      </c>
      <c r="W2262">
        <v>-14.65</v>
      </c>
      <c r="X2262">
        <v>2.39</v>
      </c>
      <c r="Y2262">
        <v>101732</v>
      </c>
      <c r="Z2262">
        <v>5652</v>
      </c>
      <c r="AA2262">
        <v>0.16</v>
      </c>
      <c r="AB2262">
        <v>18</v>
      </c>
      <c r="AC2262">
        <v>8</v>
      </c>
      <c r="AD2262">
        <v>10</v>
      </c>
      <c r="AE2262">
        <v>44.44</v>
      </c>
      <c r="AF2262">
        <v>12</v>
      </c>
      <c r="AG2262">
        <v>6</v>
      </c>
      <c r="AH2262">
        <v>4</v>
      </c>
      <c r="AI2262">
        <v>8</v>
      </c>
    </row>
    <row r="2263" spans="1:35" x14ac:dyDescent="0.2">
      <c r="A2263" s="102">
        <v>1774</v>
      </c>
      <c r="B2263">
        <v>4917</v>
      </c>
      <c r="C2263" t="s">
        <v>1241</v>
      </c>
      <c r="D2263" t="s">
        <v>1003</v>
      </c>
      <c r="E2263">
        <v>2128</v>
      </c>
      <c r="F2263">
        <v>2135</v>
      </c>
      <c r="G2263">
        <v>500</v>
      </c>
      <c r="H2263" t="s">
        <v>981</v>
      </c>
      <c r="I2263">
        <v>7205</v>
      </c>
      <c r="J2263" t="s">
        <v>56</v>
      </c>
      <c r="K2263" t="s">
        <v>996</v>
      </c>
      <c r="L2263">
        <v>618</v>
      </c>
      <c r="M2263">
        <v>600</v>
      </c>
      <c r="N2263">
        <v>1800</v>
      </c>
      <c r="O2263" t="s">
        <v>984</v>
      </c>
      <c r="P2263">
        <v>0.90449138621848302</v>
      </c>
      <c r="Q2263">
        <v>0.92527229928134402</v>
      </c>
      <c r="R2263">
        <v>1.2903326293075701E-2</v>
      </c>
      <c r="S2263">
        <v>7.3497032178976004E-2</v>
      </c>
      <c r="T2263">
        <v>0.99924454541924601</v>
      </c>
      <c r="U2263">
        <v>0.99924454541924601</v>
      </c>
      <c r="V2263">
        <v>0.63997066261644397</v>
      </c>
      <c r="W2263">
        <v>13.05</v>
      </c>
      <c r="X2263">
        <v>1.17</v>
      </c>
      <c r="Y2263">
        <v>101532</v>
      </c>
      <c r="Z2263">
        <v>4835</v>
      </c>
      <c r="AA2263">
        <v>0.24</v>
      </c>
      <c r="AB2263">
        <v>21</v>
      </c>
      <c r="AC2263">
        <v>12</v>
      </c>
      <c r="AD2263">
        <v>9</v>
      </c>
      <c r="AE2263">
        <v>57.14</v>
      </c>
      <c r="AF2263">
        <v>13</v>
      </c>
      <c r="AG2263">
        <v>8</v>
      </c>
      <c r="AH2263">
        <v>4</v>
      </c>
      <c r="AI2263">
        <v>9</v>
      </c>
    </row>
    <row r="2264" spans="1:35" x14ac:dyDescent="0.2">
      <c r="A2264" s="102">
        <v>484</v>
      </c>
      <c r="B2264">
        <v>6301</v>
      </c>
      <c r="C2264" t="s">
        <v>52</v>
      </c>
      <c r="D2264" t="s">
        <v>992</v>
      </c>
      <c r="E2264">
        <v>2030</v>
      </c>
      <c r="F2264">
        <v>2033.5</v>
      </c>
      <c r="G2264">
        <v>500</v>
      </c>
      <c r="H2264" t="s">
        <v>981</v>
      </c>
      <c r="I2264">
        <v>8850</v>
      </c>
      <c r="J2264" t="s">
        <v>1485</v>
      </c>
      <c r="K2264" t="s">
        <v>1000</v>
      </c>
      <c r="L2264">
        <v>1977</v>
      </c>
      <c r="M2264">
        <v>2027</v>
      </c>
      <c r="N2264">
        <v>500</v>
      </c>
      <c r="O2264" t="s">
        <v>984</v>
      </c>
      <c r="P2264">
        <v>0.90844942225361303</v>
      </c>
      <c r="Q2264">
        <v>0.95448997568788696</v>
      </c>
      <c r="R2264">
        <v>0.40504779370997401</v>
      </c>
      <c r="S2264" s="15">
        <v>3.0896792077249598E-2</v>
      </c>
      <c r="T2264">
        <v>1.67210569633419</v>
      </c>
      <c r="U2264">
        <v>1.67210569633419</v>
      </c>
      <c r="V2264">
        <v>2.3631507326921901</v>
      </c>
      <c r="W2264">
        <v>6.69</v>
      </c>
      <c r="X2264">
        <v>0.32</v>
      </c>
      <c r="Y2264">
        <v>101452</v>
      </c>
      <c r="Z2264">
        <v>10145</v>
      </c>
      <c r="AA2264">
        <v>0.54</v>
      </c>
      <c r="AB2264">
        <v>10</v>
      </c>
      <c r="AC2264">
        <v>7</v>
      </c>
      <c r="AD2264">
        <v>3</v>
      </c>
      <c r="AE2264">
        <v>70</v>
      </c>
      <c r="AF2264">
        <v>12</v>
      </c>
      <c r="AG2264">
        <v>3</v>
      </c>
      <c r="AH2264">
        <v>3</v>
      </c>
      <c r="AI2264">
        <v>4</v>
      </c>
    </row>
    <row r="2265" spans="1:35" x14ac:dyDescent="0.2">
      <c r="A2265" s="102">
        <v>843</v>
      </c>
      <c r="B2265">
        <v>5471</v>
      </c>
      <c r="C2265" t="s">
        <v>1146</v>
      </c>
      <c r="D2265" t="s">
        <v>1022</v>
      </c>
      <c r="E2265">
        <v>3270</v>
      </c>
      <c r="F2265">
        <v>3160</v>
      </c>
      <c r="G2265">
        <v>300</v>
      </c>
      <c r="H2265" t="s">
        <v>984</v>
      </c>
      <c r="I2265">
        <v>7272</v>
      </c>
      <c r="J2265" t="s">
        <v>1133</v>
      </c>
      <c r="K2265" t="s">
        <v>996</v>
      </c>
      <c r="L2265">
        <v>1376</v>
      </c>
      <c r="M2265">
        <v>1365</v>
      </c>
      <c r="N2265">
        <v>700</v>
      </c>
      <c r="O2265" t="s">
        <v>981</v>
      </c>
      <c r="P2265">
        <v>0.886218905508108</v>
      </c>
      <c r="Q2265">
        <v>0.94496494945005405</v>
      </c>
      <c r="R2265">
        <v>0.112826776396474</v>
      </c>
      <c r="S2265" s="15">
        <v>5.8740388520530797E-2</v>
      </c>
      <c r="T2265">
        <v>-0.451138365333837</v>
      </c>
      <c r="U2265">
        <v>0.451138365333837</v>
      </c>
      <c r="V2265">
        <v>0.53622333977759196</v>
      </c>
      <c r="W2265">
        <v>-4.55</v>
      </c>
      <c r="X2265">
        <v>0.79</v>
      </c>
      <c r="Y2265">
        <v>101250</v>
      </c>
      <c r="Z2265">
        <v>7788</v>
      </c>
      <c r="AA2265">
        <v>0.48</v>
      </c>
      <c r="AB2265">
        <v>13</v>
      </c>
      <c r="AC2265">
        <v>9</v>
      </c>
      <c r="AD2265">
        <v>4</v>
      </c>
      <c r="AE2265">
        <v>69.23</v>
      </c>
      <c r="AF2265">
        <v>11</v>
      </c>
      <c r="AG2265">
        <v>6</v>
      </c>
      <c r="AH2265">
        <v>3</v>
      </c>
      <c r="AI2265">
        <v>4</v>
      </c>
    </row>
    <row r="2266" spans="1:35" x14ac:dyDescent="0.2">
      <c r="A2266" s="102">
        <v>323</v>
      </c>
      <c r="B2266">
        <v>1833</v>
      </c>
      <c r="C2266" t="s">
        <v>1313</v>
      </c>
      <c r="D2266" t="s">
        <v>990</v>
      </c>
      <c r="E2266">
        <v>2500</v>
      </c>
      <c r="F2266">
        <v>2511</v>
      </c>
      <c r="G2266">
        <v>400</v>
      </c>
      <c r="H2266" t="s">
        <v>981</v>
      </c>
      <c r="I2266">
        <v>5401</v>
      </c>
      <c r="J2266" t="s">
        <v>1243</v>
      </c>
      <c r="K2266" t="s">
        <v>1022</v>
      </c>
      <c r="L2266">
        <v>899</v>
      </c>
      <c r="M2266">
        <v>865.5</v>
      </c>
      <c r="N2266">
        <v>1200</v>
      </c>
      <c r="O2266" t="s">
        <v>984</v>
      </c>
      <c r="P2266">
        <v>0.86047990075510905</v>
      </c>
      <c r="Q2266">
        <v>0.95943647034435298</v>
      </c>
      <c r="R2266" s="15">
        <v>7.2398799958938803E-2</v>
      </c>
      <c r="S2266">
        <v>1.7735440571401799E-2</v>
      </c>
      <c r="T2266">
        <v>1.9346496405998199</v>
      </c>
      <c r="U2266">
        <v>1.9346496405998199</v>
      </c>
      <c r="V2266">
        <v>1.38145706943712</v>
      </c>
      <c r="W2266">
        <v>19.920000000000002</v>
      </c>
      <c r="X2266">
        <v>3.41</v>
      </c>
      <c r="Y2266">
        <v>101177</v>
      </c>
      <c r="Z2266">
        <v>6324</v>
      </c>
      <c r="AA2266">
        <v>0.33</v>
      </c>
      <c r="AB2266">
        <v>16</v>
      </c>
      <c r="AC2266">
        <v>9</v>
      </c>
      <c r="AD2266">
        <v>7</v>
      </c>
      <c r="AE2266">
        <v>56.25</v>
      </c>
      <c r="AF2266">
        <v>11</v>
      </c>
      <c r="AG2266">
        <v>6</v>
      </c>
      <c r="AH2266">
        <v>4</v>
      </c>
      <c r="AI2266">
        <v>6</v>
      </c>
    </row>
    <row r="2267" spans="1:35" x14ac:dyDescent="0.2">
      <c r="A2267" s="102">
        <v>2192</v>
      </c>
      <c r="B2267">
        <v>5803</v>
      </c>
      <c r="C2267" t="s">
        <v>23</v>
      </c>
      <c r="D2267" t="s">
        <v>994</v>
      </c>
      <c r="E2267">
        <v>302</v>
      </c>
      <c r="F2267">
        <v>296</v>
      </c>
      <c r="G2267">
        <v>3200</v>
      </c>
      <c r="H2267" t="s">
        <v>981</v>
      </c>
      <c r="I2267">
        <v>6592</v>
      </c>
      <c r="J2267" t="s">
        <v>1153</v>
      </c>
      <c r="K2267" t="s">
        <v>986</v>
      </c>
      <c r="L2267">
        <v>3160</v>
      </c>
      <c r="M2267">
        <v>3160</v>
      </c>
      <c r="N2267">
        <v>300</v>
      </c>
      <c r="O2267" t="s">
        <v>984</v>
      </c>
      <c r="P2267">
        <v>0.87224761212264101</v>
      </c>
      <c r="Q2267">
        <v>0.91566218942437605</v>
      </c>
      <c r="R2267">
        <v>6.9362698774724701E-2</v>
      </c>
      <c r="S2267">
        <v>2.6288858244493101E-2</v>
      </c>
      <c r="T2267">
        <v>1.4586296866518101E-2</v>
      </c>
      <c r="U2267">
        <v>1.4586296866518101E-2</v>
      </c>
      <c r="V2267">
        <v>0.23378648570292901</v>
      </c>
      <c r="W2267">
        <v>0.08</v>
      </c>
      <c r="X2267">
        <v>0.08</v>
      </c>
      <c r="Y2267">
        <v>100913</v>
      </c>
      <c r="Z2267">
        <v>5936</v>
      </c>
      <c r="AA2267">
        <v>0.39</v>
      </c>
      <c r="AB2267">
        <v>17</v>
      </c>
      <c r="AC2267">
        <v>10</v>
      </c>
      <c r="AD2267">
        <v>7</v>
      </c>
      <c r="AE2267">
        <v>58.82</v>
      </c>
      <c r="AF2267">
        <v>9</v>
      </c>
      <c r="AG2267">
        <v>8</v>
      </c>
      <c r="AH2267">
        <v>4</v>
      </c>
      <c r="AI2267">
        <v>5</v>
      </c>
    </row>
    <row r="2268" spans="1:35" x14ac:dyDescent="0.2">
      <c r="A2268" s="102">
        <v>1664</v>
      </c>
      <c r="B2268">
        <v>6287</v>
      </c>
      <c r="C2268" t="s">
        <v>1050</v>
      </c>
      <c r="D2268" t="s">
        <v>992</v>
      </c>
      <c r="E2268">
        <v>2164</v>
      </c>
      <c r="F2268">
        <v>2234</v>
      </c>
      <c r="G2268">
        <v>400</v>
      </c>
      <c r="H2268" t="s">
        <v>981</v>
      </c>
      <c r="I2268">
        <v>9062</v>
      </c>
      <c r="J2268" t="s">
        <v>946</v>
      </c>
      <c r="K2268" t="s">
        <v>1065</v>
      </c>
      <c r="L2268">
        <v>4860</v>
      </c>
      <c r="M2268">
        <v>4830</v>
      </c>
      <c r="N2268">
        <v>200</v>
      </c>
      <c r="O2268" t="s">
        <v>984</v>
      </c>
      <c r="P2268">
        <v>0.76486238029213605</v>
      </c>
      <c r="Q2268">
        <v>0.92791535691657001</v>
      </c>
      <c r="R2268">
        <v>0.23504002456373099</v>
      </c>
      <c r="S2268">
        <v>5.4894804868033303E-2</v>
      </c>
      <c r="T2268">
        <v>0.38710178820587299</v>
      </c>
      <c r="U2268">
        <v>0.38710178820587299</v>
      </c>
      <c r="V2268">
        <v>0.18174264160561099</v>
      </c>
      <c r="W2268">
        <v>3.52</v>
      </c>
      <c r="X2268">
        <v>7.49</v>
      </c>
      <c r="Y2268">
        <v>100840</v>
      </c>
      <c r="Z2268">
        <v>8403</v>
      </c>
      <c r="AA2268">
        <v>0.4</v>
      </c>
      <c r="AB2268">
        <v>12</v>
      </c>
      <c r="AC2268">
        <v>7</v>
      </c>
      <c r="AD2268">
        <v>5</v>
      </c>
      <c r="AE2268">
        <v>58.33</v>
      </c>
      <c r="AF2268">
        <v>8</v>
      </c>
      <c r="AG2268">
        <v>6</v>
      </c>
      <c r="AH2268">
        <v>3</v>
      </c>
      <c r="AI2268">
        <v>3</v>
      </c>
    </row>
    <row r="2269" spans="1:35" x14ac:dyDescent="0.2">
      <c r="A2269" s="102">
        <v>345</v>
      </c>
      <c r="B2269">
        <v>4188</v>
      </c>
      <c r="C2269" t="s">
        <v>1142</v>
      </c>
      <c r="D2269" t="s">
        <v>1003</v>
      </c>
      <c r="E2269">
        <v>588</v>
      </c>
      <c r="F2269">
        <v>572.4</v>
      </c>
      <c r="G2269">
        <v>1800</v>
      </c>
      <c r="H2269" t="s">
        <v>984</v>
      </c>
      <c r="I2269">
        <v>5631</v>
      </c>
      <c r="J2269" t="s">
        <v>1147</v>
      </c>
      <c r="K2269" t="s">
        <v>992</v>
      </c>
      <c r="L2269">
        <v>1331</v>
      </c>
      <c r="M2269">
        <v>1318</v>
      </c>
      <c r="N2269">
        <v>800</v>
      </c>
      <c r="O2269" t="s">
        <v>981</v>
      </c>
      <c r="P2269">
        <v>0.85087110061656901</v>
      </c>
      <c r="Q2269">
        <v>0.95859390008300405</v>
      </c>
      <c r="R2269">
        <v>0.18688309256147601</v>
      </c>
      <c r="S2269">
        <v>1.3541352781944701E-3</v>
      </c>
      <c r="T2269">
        <v>-0.64835561279850595</v>
      </c>
      <c r="U2269">
        <v>0.64835561279850595</v>
      </c>
      <c r="V2269">
        <v>0.454648386201017</v>
      </c>
      <c r="W2269">
        <v>-8.33</v>
      </c>
      <c r="X2269">
        <v>2.2799999999999998</v>
      </c>
      <c r="Y2269">
        <v>100740</v>
      </c>
      <c r="Z2269">
        <v>5037</v>
      </c>
      <c r="AA2269">
        <v>0.16</v>
      </c>
      <c r="AB2269">
        <v>20</v>
      </c>
      <c r="AC2269">
        <v>11</v>
      </c>
      <c r="AD2269">
        <v>9</v>
      </c>
      <c r="AE2269">
        <v>55</v>
      </c>
      <c r="AF2269">
        <v>11</v>
      </c>
      <c r="AG2269">
        <v>6</v>
      </c>
      <c r="AH2269">
        <v>9</v>
      </c>
      <c r="AI2269">
        <v>5</v>
      </c>
    </row>
    <row r="2270" spans="1:35" x14ac:dyDescent="0.2">
      <c r="A2270" s="102">
        <v>599</v>
      </c>
      <c r="B2270">
        <v>6436</v>
      </c>
      <c r="C2270" t="s">
        <v>1283</v>
      </c>
      <c r="D2270" t="s">
        <v>992</v>
      </c>
      <c r="E2270">
        <v>2190</v>
      </c>
      <c r="F2270">
        <v>2167</v>
      </c>
      <c r="G2270">
        <v>500</v>
      </c>
      <c r="H2270" t="s">
        <v>984</v>
      </c>
      <c r="I2270">
        <v>8411</v>
      </c>
      <c r="J2270" t="s">
        <v>1068</v>
      </c>
      <c r="K2270" t="s">
        <v>1024</v>
      </c>
      <c r="L2270">
        <v>120.4</v>
      </c>
      <c r="M2270">
        <v>119.7</v>
      </c>
      <c r="N2270">
        <v>9100</v>
      </c>
      <c r="O2270" t="s">
        <v>981</v>
      </c>
      <c r="P2270">
        <v>0.927428921790594</v>
      </c>
      <c r="Q2270">
        <v>0.95132249354567999</v>
      </c>
      <c r="R2270">
        <v>3.6881701058366398E-2</v>
      </c>
      <c r="S2270">
        <v>1.2318630726956801E-2</v>
      </c>
      <c r="T2270">
        <v>-0.90115199549221903</v>
      </c>
      <c r="U2270">
        <v>0.90115199549221903</v>
      </c>
      <c r="V2270">
        <v>0.843836938407452</v>
      </c>
      <c r="W2270">
        <v>-3.51</v>
      </c>
      <c r="X2270">
        <v>0.53</v>
      </c>
      <c r="Y2270">
        <v>100652</v>
      </c>
      <c r="Z2270">
        <v>5297</v>
      </c>
      <c r="AA2270">
        <v>0.16</v>
      </c>
      <c r="AB2270">
        <v>19</v>
      </c>
      <c r="AC2270">
        <v>10</v>
      </c>
      <c r="AD2270">
        <v>9</v>
      </c>
      <c r="AE2270">
        <v>52.63</v>
      </c>
      <c r="AF2270">
        <v>14</v>
      </c>
      <c r="AG2270">
        <v>5</v>
      </c>
      <c r="AH2270">
        <v>4</v>
      </c>
      <c r="AI2270">
        <v>10</v>
      </c>
    </row>
    <row r="2271" spans="1:35" x14ac:dyDescent="0.2">
      <c r="A2271" s="102">
        <v>2230</v>
      </c>
      <c r="B2271">
        <v>2587</v>
      </c>
      <c r="C2271" t="s">
        <v>1364</v>
      </c>
      <c r="D2271" t="s">
        <v>1006</v>
      </c>
      <c r="E2271">
        <v>4100</v>
      </c>
      <c r="F2271">
        <v>4075</v>
      </c>
      <c r="G2271">
        <v>200</v>
      </c>
      <c r="H2271" t="s">
        <v>981</v>
      </c>
      <c r="I2271">
        <v>4005</v>
      </c>
      <c r="J2271" t="s">
        <v>1166</v>
      </c>
      <c r="K2271" t="s">
        <v>1003</v>
      </c>
      <c r="L2271">
        <v>328</v>
      </c>
      <c r="M2271">
        <v>314</v>
      </c>
      <c r="N2271">
        <v>2600</v>
      </c>
      <c r="O2271" t="s">
        <v>984</v>
      </c>
      <c r="P2271">
        <v>0.80727167577303205</v>
      </c>
      <c r="Q2271">
        <v>0.914688651941299</v>
      </c>
      <c r="R2271">
        <v>4.2072212436567301E-2</v>
      </c>
      <c r="S2271" s="15">
        <v>3.8568451333442902E-4</v>
      </c>
      <c r="T2271">
        <v>0.805765592844634</v>
      </c>
      <c r="U2271">
        <v>0.805765592844634</v>
      </c>
      <c r="V2271">
        <v>0.63261331890754602</v>
      </c>
      <c r="W2271">
        <v>8.41</v>
      </c>
      <c r="X2271">
        <v>0.17</v>
      </c>
      <c r="Y2271">
        <v>100446</v>
      </c>
      <c r="Z2271">
        <v>4018</v>
      </c>
      <c r="AA2271">
        <v>0.27</v>
      </c>
      <c r="AB2271">
        <v>25</v>
      </c>
      <c r="AC2271">
        <v>14</v>
      </c>
      <c r="AD2271">
        <v>11</v>
      </c>
      <c r="AE2271">
        <v>56</v>
      </c>
      <c r="AF2271">
        <v>9</v>
      </c>
      <c r="AG2271">
        <v>13</v>
      </c>
      <c r="AH2271">
        <v>9</v>
      </c>
      <c r="AI2271">
        <v>3</v>
      </c>
    </row>
    <row r="2272" spans="1:35" x14ac:dyDescent="0.2">
      <c r="A2272" s="102">
        <v>1065</v>
      </c>
      <c r="B2272">
        <v>2327</v>
      </c>
      <c r="C2272" t="s">
        <v>1284</v>
      </c>
      <c r="D2272" t="s">
        <v>983</v>
      </c>
      <c r="E2272">
        <v>2748</v>
      </c>
      <c r="F2272">
        <v>2730</v>
      </c>
      <c r="G2272">
        <v>400</v>
      </c>
      <c r="H2272" t="s">
        <v>981</v>
      </c>
      <c r="I2272">
        <v>4681</v>
      </c>
      <c r="J2272" t="s">
        <v>842</v>
      </c>
      <c r="K2272" t="s">
        <v>993</v>
      </c>
      <c r="L2272">
        <v>1153</v>
      </c>
      <c r="M2272">
        <v>1153</v>
      </c>
      <c r="N2272">
        <v>900</v>
      </c>
      <c r="O2272" t="s">
        <v>984</v>
      </c>
      <c r="P2272">
        <v>0.88135553940543698</v>
      </c>
      <c r="Q2272">
        <v>0.93968506681853903</v>
      </c>
      <c r="R2272">
        <v>0.44078492763793897</v>
      </c>
      <c r="S2272">
        <v>1.41463661239624E-2</v>
      </c>
      <c r="T2272">
        <v>0.36389187500919901</v>
      </c>
      <c r="U2272">
        <v>0.36389187500919901</v>
      </c>
      <c r="V2272">
        <v>0.32113007147848599</v>
      </c>
      <c r="W2272">
        <v>3.95</v>
      </c>
      <c r="X2272">
        <v>4.97</v>
      </c>
      <c r="Y2272">
        <v>100380</v>
      </c>
      <c r="Z2272">
        <v>4780</v>
      </c>
      <c r="AA2272">
        <v>0.35</v>
      </c>
      <c r="AB2272">
        <v>21</v>
      </c>
      <c r="AC2272">
        <v>14</v>
      </c>
      <c r="AD2272">
        <v>7</v>
      </c>
      <c r="AE2272">
        <v>66.67</v>
      </c>
      <c r="AF2272">
        <v>10</v>
      </c>
      <c r="AG2272">
        <v>9</v>
      </c>
      <c r="AH2272">
        <v>7</v>
      </c>
      <c r="AI2272">
        <v>5</v>
      </c>
    </row>
    <row r="2273" spans="1:35" x14ac:dyDescent="0.2">
      <c r="A2273" s="102">
        <v>3407</v>
      </c>
      <c r="B2273">
        <v>1925</v>
      </c>
      <c r="C2273" t="s">
        <v>1638</v>
      </c>
      <c r="D2273" t="s">
        <v>990</v>
      </c>
      <c r="E2273">
        <v>2390.5</v>
      </c>
      <c r="F2273">
        <v>2416.5</v>
      </c>
      <c r="G2273">
        <v>400</v>
      </c>
      <c r="H2273" t="s">
        <v>984</v>
      </c>
      <c r="I2273">
        <v>6474</v>
      </c>
      <c r="J2273" t="s">
        <v>1559</v>
      </c>
      <c r="K2273" t="s">
        <v>992</v>
      </c>
      <c r="L2273">
        <v>3215</v>
      </c>
      <c r="M2273">
        <v>3195</v>
      </c>
      <c r="N2273">
        <v>300</v>
      </c>
      <c r="O2273" t="s">
        <v>981</v>
      </c>
      <c r="P2273">
        <v>0.85485835667029098</v>
      </c>
      <c r="Q2273">
        <v>0.88490578809345899</v>
      </c>
      <c r="R2273">
        <v>4.5462243179382703E-2</v>
      </c>
      <c r="S2273">
        <v>5.5740210086367203E-2</v>
      </c>
      <c r="T2273">
        <v>-2.0616928724585399</v>
      </c>
      <c r="U2273">
        <v>2.0616928724585399</v>
      </c>
      <c r="V2273">
        <v>2.3311059315629401</v>
      </c>
      <c r="W2273">
        <v>-16.8</v>
      </c>
      <c r="X2273">
        <v>0.85</v>
      </c>
      <c r="Y2273">
        <v>100222</v>
      </c>
      <c r="Z2273">
        <v>12528</v>
      </c>
      <c r="AA2273">
        <v>0.73</v>
      </c>
      <c r="AB2273">
        <v>8</v>
      </c>
      <c r="AC2273">
        <v>6</v>
      </c>
      <c r="AD2273">
        <v>2</v>
      </c>
      <c r="AE2273">
        <v>75</v>
      </c>
      <c r="AF2273">
        <v>10</v>
      </c>
      <c r="AG2273">
        <v>4</v>
      </c>
      <c r="AH2273">
        <v>1</v>
      </c>
      <c r="AI2273">
        <v>3</v>
      </c>
    </row>
    <row r="2274" spans="1:35" x14ac:dyDescent="0.2">
      <c r="A2274" s="102">
        <v>1910</v>
      </c>
      <c r="B2274">
        <v>4208</v>
      </c>
      <c r="C2274" t="s">
        <v>1120</v>
      </c>
      <c r="D2274" t="s">
        <v>1003</v>
      </c>
      <c r="E2274">
        <v>1716</v>
      </c>
      <c r="F2274">
        <v>1689</v>
      </c>
      <c r="G2274">
        <v>600</v>
      </c>
      <c r="H2274" t="s">
        <v>984</v>
      </c>
      <c r="I2274">
        <v>6183</v>
      </c>
      <c r="J2274" t="s">
        <v>1154</v>
      </c>
      <c r="K2274" t="s">
        <v>993</v>
      </c>
      <c r="L2274">
        <v>1264</v>
      </c>
      <c r="M2274">
        <v>1259</v>
      </c>
      <c r="N2274">
        <v>800</v>
      </c>
      <c r="O2274" t="s">
        <v>981</v>
      </c>
      <c r="P2274">
        <v>0.93795421456551398</v>
      </c>
      <c r="Q2274">
        <v>0.92252595031362505</v>
      </c>
      <c r="R2274">
        <v>3.7241069324107597E-2</v>
      </c>
      <c r="S2274">
        <v>4.07164667196925E-2</v>
      </c>
      <c r="T2274">
        <v>-1.76812674134435</v>
      </c>
      <c r="U2274">
        <v>1.76812674134435</v>
      </c>
      <c r="V2274">
        <v>1.5750624319545401</v>
      </c>
      <c r="W2274">
        <v>-9.94</v>
      </c>
      <c r="X2274">
        <v>0.61</v>
      </c>
      <c r="Y2274">
        <v>100095</v>
      </c>
      <c r="Z2274">
        <v>4550</v>
      </c>
      <c r="AA2274">
        <v>0.13</v>
      </c>
      <c r="AB2274">
        <v>22</v>
      </c>
      <c r="AC2274">
        <v>11</v>
      </c>
      <c r="AD2274">
        <v>11</v>
      </c>
      <c r="AE2274">
        <v>50</v>
      </c>
      <c r="AF2274">
        <v>10</v>
      </c>
      <c r="AG2274">
        <v>11</v>
      </c>
      <c r="AH2274">
        <v>8</v>
      </c>
      <c r="AI2274">
        <v>3</v>
      </c>
    </row>
    <row r="2275" spans="1:35" x14ac:dyDescent="0.2">
      <c r="A2275" s="102">
        <v>916</v>
      </c>
      <c r="B2275">
        <v>1605</v>
      </c>
      <c r="C2275" t="s">
        <v>1156</v>
      </c>
      <c r="D2275" t="s">
        <v>1139</v>
      </c>
      <c r="E2275">
        <v>692</v>
      </c>
      <c r="F2275">
        <v>709.3</v>
      </c>
      <c r="G2275">
        <v>1500</v>
      </c>
      <c r="H2275" t="s">
        <v>981</v>
      </c>
      <c r="I2275">
        <v>6770</v>
      </c>
      <c r="J2275" t="s">
        <v>21</v>
      </c>
      <c r="K2275" t="s">
        <v>986</v>
      </c>
      <c r="L2275">
        <v>1141</v>
      </c>
      <c r="M2275">
        <v>1097</v>
      </c>
      <c r="N2275">
        <v>1000</v>
      </c>
      <c r="O2275" t="s">
        <v>984</v>
      </c>
      <c r="P2275">
        <v>0.96163645544102905</v>
      </c>
      <c r="Q2275">
        <v>0.942803230495599</v>
      </c>
      <c r="R2275" s="15">
        <v>0.21777622115838599</v>
      </c>
      <c r="S2275">
        <v>7.6683567441384395E-2</v>
      </c>
      <c r="T2275">
        <v>1.0846203061515001</v>
      </c>
      <c r="U2275">
        <v>1.0846203061515001</v>
      </c>
      <c r="V2275">
        <v>0.21678377999824699</v>
      </c>
      <c r="W2275">
        <v>9.8000000000000007</v>
      </c>
      <c r="X2275">
        <v>3.01</v>
      </c>
      <c r="Y2275">
        <v>99958</v>
      </c>
      <c r="Z2275">
        <v>4544</v>
      </c>
      <c r="AA2275">
        <v>0.19</v>
      </c>
      <c r="AB2275">
        <v>22</v>
      </c>
      <c r="AC2275">
        <v>11</v>
      </c>
      <c r="AD2275">
        <v>11</v>
      </c>
      <c r="AE2275">
        <v>50</v>
      </c>
      <c r="AF2275">
        <v>12</v>
      </c>
      <c r="AG2275">
        <v>9</v>
      </c>
      <c r="AH2275">
        <v>7</v>
      </c>
      <c r="AI2275">
        <v>6</v>
      </c>
    </row>
    <row r="2276" spans="1:35" x14ac:dyDescent="0.2">
      <c r="A2276" s="102">
        <v>823</v>
      </c>
      <c r="B2276">
        <v>3087</v>
      </c>
      <c r="C2276" t="s">
        <v>1192</v>
      </c>
      <c r="D2276" t="s">
        <v>1004</v>
      </c>
      <c r="E2276">
        <v>1730</v>
      </c>
      <c r="F2276">
        <v>1732</v>
      </c>
      <c r="G2276">
        <v>600</v>
      </c>
      <c r="H2276" t="s">
        <v>984</v>
      </c>
      <c r="I2276">
        <v>7240</v>
      </c>
      <c r="J2276" t="s">
        <v>640</v>
      </c>
      <c r="K2276" t="s">
        <v>996</v>
      </c>
      <c r="L2276">
        <v>1242</v>
      </c>
      <c r="M2276">
        <v>1234</v>
      </c>
      <c r="N2276">
        <v>800</v>
      </c>
      <c r="O2276" t="s">
        <v>981</v>
      </c>
      <c r="P2276">
        <v>0.91551432446758996</v>
      </c>
      <c r="Q2276">
        <v>0.94533776457743401</v>
      </c>
      <c r="R2276">
        <v>6.7350428516858907E-2</v>
      </c>
      <c r="S2276">
        <v>4.2173932715861097E-2</v>
      </c>
      <c r="T2276">
        <v>-0.21685944108191699</v>
      </c>
      <c r="U2276">
        <v>0.21685944108191699</v>
      </c>
      <c r="V2276">
        <v>3.9371815540128897E-2</v>
      </c>
      <c r="W2276">
        <v>-1.25</v>
      </c>
      <c r="X2276">
        <v>5</v>
      </c>
      <c r="Y2276">
        <v>99842</v>
      </c>
      <c r="Z2276">
        <v>5547</v>
      </c>
      <c r="AA2276">
        <v>0.28000000000000003</v>
      </c>
      <c r="AB2276">
        <v>18</v>
      </c>
      <c r="AC2276">
        <v>11</v>
      </c>
      <c r="AD2276">
        <v>7</v>
      </c>
      <c r="AE2276">
        <v>61.11</v>
      </c>
      <c r="AF2276">
        <v>10</v>
      </c>
      <c r="AG2276">
        <v>9</v>
      </c>
      <c r="AH2276">
        <v>5</v>
      </c>
      <c r="AI2276">
        <v>4</v>
      </c>
    </row>
    <row r="2277" spans="1:35" x14ac:dyDescent="0.2">
      <c r="A2277" s="102">
        <v>698</v>
      </c>
      <c r="B2277">
        <v>7846</v>
      </c>
      <c r="C2277" t="s">
        <v>659</v>
      </c>
      <c r="D2277" t="s">
        <v>1002</v>
      </c>
      <c r="E2277">
        <v>3595</v>
      </c>
      <c r="F2277">
        <v>3555</v>
      </c>
      <c r="G2277">
        <v>300</v>
      </c>
      <c r="H2277" t="s">
        <v>984</v>
      </c>
      <c r="I2277">
        <v>8341</v>
      </c>
      <c r="J2277" t="s">
        <v>697</v>
      </c>
      <c r="K2277" t="s">
        <v>1024</v>
      </c>
      <c r="L2277">
        <v>1396</v>
      </c>
      <c r="M2277">
        <v>1439</v>
      </c>
      <c r="N2277">
        <v>700</v>
      </c>
      <c r="O2277" t="s">
        <v>981</v>
      </c>
      <c r="P2277">
        <v>0.96366721066981098</v>
      </c>
      <c r="Q2277">
        <v>0.94868734059093296</v>
      </c>
      <c r="R2277">
        <v>2.9206729614651601E-3</v>
      </c>
      <c r="S2277">
        <v>5.5049590011800403E-2</v>
      </c>
      <c r="T2277">
        <v>-1.41059014454965</v>
      </c>
      <c r="U2277">
        <v>1.41059014454965</v>
      </c>
      <c r="V2277">
        <v>1.4338660439884801</v>
      </c>
      <c r="W2277">
        <v>-4.2699999999999996</v>
      </c>
      <c r="X2277">
        <v>5.55</v>
      </c>
      <c r="Y2277">
        <v>99793</v>
      </c>
      <c r="Z2277">
        <v>9979</v>
      </c>
      <c r="AA2277">
        <v>0.43</v>
      </c>
      <c r="AB2277">
        <v>10</v>
      </c>
      <c r="AC2277">
        <v>7</v>
      </c>
      <c r="AD2277">
        <v>3</v>
      </c>
      <c r="AE2277">
        <v>70</v>
      </c>
      <c r="AF2277">
        <v>14</v>
      </c>
      <c r="AG2277">
        <v>3</v>
      </c>
      <c r="AH2277">
        <v>2</v>
      </c>
      <c r="AI2277">
        <v>5</v>
      </c>
    </row>
    <row r="2278" spans="1:35" x14ac:dyDescent="0.2">
      <c r="A2278" s="102">
        <v>2369</v>
      </c>
      <c r="B2278">
        <v>4043</v>
      </c>
      <c r="C2278" t="s">
        <v>1201</v>
      </c>
      <c r="D2278" t="s">
        <v>1003</v>
      </c>
      <c r="E2278">
        <v>2401</v>
      </c>
      <c r="F2278">
        <v>2319</v>
      </c>
      <c r="G2278">
        <v>400</v>
      </c>
      <c r="H2278" t="s">
        <v>981</v>
      </c>
      <c r="I2278">
        <v>7278</v>
      </c>
      <c r="J2278" t="s">
        <v>42</v>
      </c>
      <c r="K2278" t="s">
        <v>996</v>
      </c>
      <c r="L2278">
        <v>1575</v>
      </c>
      <c r="M2278">
        <v>1549</v>
      </c>
      <c r="N2278">
        <v>600</v>
      </c>
      <c r="O2278" t="s">
        <v>984</v>
      </c>
      <c r="P2278">
        <v>0.863386205473341</v>
      </c>
      <c r="Q2278">
        <v>0.91131317334552597</v>
      </c>
      <c r="R2278">
        <v>0.16490444507323901</v>
      </c>
      <c r="S2278">
        <v>8.7471495802092E-2</v>
      </c>
      <c r="T2278">
        <v>2.3363948217662802</v>
      </c>
      <c r="U2278">
        <v>2.3363948217662802</v>
      </c>
      <c r="V2278">
        <v>2.56790943743867</v>
      </c>
      <c r="W2278">
        <v>13.76</v>
      </c>
      <c r="X2278">
        <v>0.19</v>
      </c>
      <c r="Y2278">
        <v>99765</v>
      </c>
      <c r="Z2278">
        <v>7126</v>
      </c>
      <c r="AA2278">
        <v>0.35</v>
      </c>
      <c r="AB2278">
        <v>14</v>
      </c>
      <c r="AC2278">
        <v>8</v>
      </c>
      <c r="AD2278">
        <v>6</v>
      </c>
      <c r="AE2278">
        <v>57.14</v>
      </c>
      <c r="AF2278">
        <v>8</v>
      </c>
      <c r="AG2278">
        <v>8</v>
      </c>
      <c r="AH2278">
        <v>6</v>
      </c>
      <c r="AI2278">
        <v>0</v>
      </c>
    </row>
    <row r="2279" spans="1:35" x14ac:dyDescent="0.2">
      <c r="A2279" s="102">
        <v>3884</v>
      </c>
      <c r="B2279">
        <v>9513</v>
      </c>
      <c r="C2279" t="s">
        <v>1138</v>
      </c>
      <c r="D2279" t="s">
        <v>1026</v>
      </c>
      <c r="E2279">
        <v>1903</v>
      </c>
      <c r="F2279">
        <v>1886</v>
      </c>
      <c r="G2279">
        <v>500</v>
      </c>
      <c r="H2279" t="s">
        <v>984</v>
      </c>
      <c r="I2279">
        <v>9613</v>
      </c>
      <c r="J2279" t="s">
        <v>1296</v>
      </c>
      <c r="K2279" t="s">
        <v>983</v>
      </c>
      <c r="L2279">
        <v>1114</v>
      </c>
      <c r="M2279">
        <v>1119</v>
      </c>
      <c r="N2279">
        <v>800</v>
      </c>
      <c r="O2279" t="s">
        <v>981</v>
      </c>
      <c r="P2279">
        <v>0.69403695528765397</v>
      </c>
      <c r="Q2279">
        <v>0.869928304400443</v>
      </c>
      <c r="R2279">
        <v>0.26962082016839301</v>
      </c>
      <c r="S2279" s="15">
        <v>6.6508675735559002E-3</v>
      </c>
      <c r="T2279">
        <v>-1.00236625199896</v>
      </c>
      <c r="U2279">
        <v>1.00236625199896</v>
      </c>
      <c r="V2279">
        <v>0.83988326652232503</v>
      </c>
      <c r="W2279">
        <v>-11.19</v>
      </c>
      <c r="X2279">
        <v>5.07</v>
      </c>
      <c r="Y2279">
        <v>99756</v>
      </c>
      <c r="Z2279">
        <v>6235</v>
      </c>
      <c r="AA2279">
        <v>0.38</v>
      </c>
      <c r="AB2279">
        <v>16</v>
      </c>
      <c r="AC2279">
        <v>9</v>
      </c>
      <c r="AD2279">
        <v>7</v>
      </c>
      <c r="AE2279">
        <v>56.25</v>
      </c>
      <c r="AF2279">
        <v>12</v>
      </c>
      <c r="AG2279">
        <v>8</v>
      </c>
      <c r="AH2279">
        <v>4</v>
      </c>
      <c r="AI2279">
        <v>4</v>
      </c>
    </row>
    <row r="2280" spans="1:35" x14ac:dyDescent="0.2">
      <c r="A2280" s="102">
        <v>3224</v>
      </c>
      <c r="B2280">
        <v>1941</v>
      </c>
      <c r="C2280" t="s">
        <v>1269</v>
      </c>
      <c r="D2280" t="s">
        <v>990</v>
      </c>
      <c r="E2280">
        <v>2206</v>
      </c>
      <c r="F2280">
        <v>2222</v>
      </c>
      <c r="G2280">
        <v>400</v>
      </c>
      <c r="H2280" t="s">
        <v>981</v>
      </c>
      <c r="I2280">
        <v>4188</v>
      </c>
      <c r="J2280" t="s">
        <v>1142</v>
      </c>
      <c r="K2280" t="s">
        <v>1003</v>
      </c>
      <c r="L2280">
        <v>588</v>
      </c>
      <c r="M2280">
        <v>572.4</v>
      </c>
      <c r="N2280">
        <v>1600</v>
      </c>
      <c r="O2280" t="s">
        <v>984</v>
      </c>
      <c r="P2280">
        <v>0.78572371279876396</v>
      </c>
      <c r="Q2280">
        <v>0.89025071762968599</v>
      </c>
      <c r="R2280">
        <v>2.4448840043745E-2</v>
      </c>
      <c r="S2280">
        <v>4.1823879679120102E-3</v>
      </c>
      <c r="T2280">
        <v>2.7789158390762299</v>
      </c>
      <c r="U2280">
        <v>2.7789158390762299</v>
      </c>
      <c r="V2280">
        <v>2.3311543496077198</v>
      </c>
      <c r="W2280">
        <v>14.08</v>
      </c>
      <c r="X2280">
        <v>3.04</v>
      </c>
      <c r="Y2280">
        <v>99750</v>
      </c>
      <c r="Z2280">
        <v>5868</v>
      </c>
      <c r="AA2280">
        <v>0.34</v>
      </c>
      <c r="AB2280">
        <v>17</v>
      </c>
      <c r="AC2280">
        <v>9</v>
      </c>
      <c r="AD2280">
        <v>8</v>
      </c>
      <c r="AE2280">
        <v>52.94</v>
      </c>
      <c r="AF2280">
        <v>13</v>
      </c>
      <c r="AG2280">
        <v>6</v>
      </c>
      <c r="AH2280">
        <v>2</v>
      </c>
      <c r="AI2280">
        <v>9</v>
      </c>
    </row>
    <row r="2281" spans="1:35" x14ac:dyDescent="0.2">
      <c r="A2281" s="102">
        <v>3464</v>
      </c>
      <c r="B2281">
        <v>3197</v>
      </c>
      <c r="C2281" t="s">
        <v>531</v>
      </c>
      <c r="D2281" t="s">
        <v>1004</v>
      </c>
      <c r="E2281">
        <v>1673</v>
      </c>
      <c r="F2281">
        <v>1681</v>
      </c>
      <c r="G2281">
        <v>600</v>
      </c>
      <c r="H2281" t="s">
        <v>981</v>
      </c>
      <c r="I2281">
        <v>4204</v>
      </c>
      <c r="J2281" t="s">
        <v>226</v>
      </c>
      <c r="K2281" t="s">
        <v>1003</v>
      </c>
      <c r="L2281">
        <v>1337</v>
      </c>
      <c r="M2281">
        <v>1364</v>
      </c>
      <c r="N2281">
        <v>700</v>
      </c>
      <c r="O2281" t="s">
        <v>984</v>
      </c>
      <c r="P2281">
        <v>0.54139915272364703</v>
      </c>
      <c r="Q2281">
        <v>0.88314355309563997</v>
      </c>
      <c r="R2281" s="15">
        <v>0.27984551168097699</v>
      </c>
      <c r="S2281">
        <v>3.28394470605613E-2</v>
      </c>
      <c r="T2281">
        <v>1.0085610094376001</v>
      </c>
      <c r="U2281">
        <v>1.0085610094376001</v>
      </c>
      <c r="V2281">
        <v>1.1595127807874901</v>
      </c>
      <c r="W2281">
        <v>7.79</v>
      </c>
      <c r="X2281">
        <v>5.33</v>
      </c>
      <c r="Y2281">
        <v>99220</v>
      </c>
      <c r="Z2281">
        <v>5836</v>
      </c>
      <c r="AA2281">
        <v>0.3</v>
      </c>
      <c r="AB2281">
        <v>17</v>
      </c>
      <c r="AC2281">
        <v>8</v>
      </c>
      <c r="AD2281">
        <v>9</v>
      </c>
      <c r="AE2281">
        <v>47.06</v>
      </c>
      <c r="AF2281">
        <v>12</v>
      </c>
      <c r="AG2281">
        <v>6</v>
      </c>
      <c r="AH2281">
        <v>4</v>
      </c>
      <c r="AI2281">
        <v>7</v>
      </c>
    </row>
    <row r="2282" spans="1:35" x14ac:dyDescent="0.2">
      <c r="A2282" s="102">
        <v>1925</v>
      </c>
      <c r="B2282">
        <v>1824</v>
      </c>
      <c r="C2282" t="s">
        <v>221</v>
      </c>
      <c r="D2282" t="s">
        <v>990</v>
      </c>
      <c r="E2282">
        <v>841</v>
      </c>
      <c r="F2282">
        <v>829</v>
      </c>
      <c r="G2282">
        <v>1300</v>
      </c>
      <c r="H2282" t="s">
        <v>981</v>
      </c>
      <c r="I2282">
        <v>6807</v>
      </c>
      <c r="J2282" t="s">
        <v>234</v>
      </c>
      <c r="K2282" t="s">
        <v>986</v>
      </c>
      <c r="L2282">
        <v>1368</v>
      </c>
      <c r="M2282">
        <v>1300</v>
      </c>
      <c r="N2282">
        <v>800</v>
      </c>
      <c r="O2282" t="s">
        <v>984</v>
      </c>
      <c r="P2282">
        <v>0.94235386775652996</v>
      </c>
      <c r="Q2282">
        <v>0.92220821458369495</v>
      </c>
      <c r="R2282">
        <v>0.255190675251729</v>
      </c>
      <c r="S2282">
        <v>4.3111323422129803E-2</v>
      </c>
      <c r="T2282">
        <v>1.0118278926373001</v>
      </c>
      <c r="U2282">
        <v>1.0118278926373001</v>
      </c>
      <c r="V2282">
        <v>0.26650162050382598</v>
      </c>
      <c r="W2282">
        <v>7.57</v>
      </c>
      <c r="X2282">
        <v>3.62</v>
      </c>
      <c r="Y2282">
        <v>99125</v>
      </c>
      <c r="Z2282">
        <v>4130</v>
      </c>
      <c r="AA2282">
        <v>0.26</v>
      </c>
      <c r="AB2282">
        <v>24</v>
      </c>
      <c r="AC2282">
        <v>13</v>
      </c>
      <c r="AD2282">
        <v>11</v>
      </c>
      <c r="AE2282">
        <v>54.17</v>
      </c>
      <c r="AF2282">
        <v>10</v>
      </c>
      <c r="AG2282">
        <v>10</v>
      </c>
      <c r="AH2282">
        <v>11</v>
      </c>
      <c r="AI2282">
        <v>3</v>
      </c>
    </row>
    <row r="2283" spans="1:35" x14ac:dyDescent="0.2">
      <c r="A2283" s="102">
        <v>2999</v>
      </c>
      <c r="B2283">
        <v>4091</v>
      </c>
      <c r="C2283" t="s">
        <v>1469</v>
      </c>
      <c r="D2283" t="s">
        <v>1003</v>
      </c>
      <c r="E2283">
        <v>1787</v>
      </c>
      <c r="F2283">
        <v>1764</v>
      </c>
      <c r="G2283">
        <v>600</v>
      </c>
      <c r="H2283" t="s">
        <v>981</v>
      </c>
      <c r="I2283">
        <v>8750</v>
      </c>
      <c r="J2283" t="s">
        <v>27</v>
      </c>
      <c r="K2283" t="s">
        <v>1111</v>
      </c>
      <c r="L2283">
        <v>1257.5</v>
      </c>
      <c r="M2283">
        <v>1233</v>
      </c>
      <c r="N2283">
        <v>900</v>
      </c>
      <c r="O2283" t="s">
        <v>984</v>
      </c>
      <c r="P2283">
        <v>0.75386552062100398</v>
      </c>
      <c r="Q2283">
        <v>0.89587520716192504</v>
      </c>
      <c r="R2283" s="15">
        <v>0.21390189976307999</v>
      </c>
      <c r="S2283" s="15">
        <v>5.18519634329501E-3</v>
      </c>
      <c r="T2283">
        <v>1.0727836413101299</v>
      </c>
      <c r="U2283">
        <v>1.0727836413101299</v>
      </c>
      <c r="V2283">
        <v>0.62088367172744396</v>
      </c>
      <c r="W2283">
        <v>8.41</v>
      </c>
      <c r="X2283">
        <v>4.8499999999999996</v>
      </c>
      <c r="Y2283">
        <v>99109</v>
      </c>
      <c r="Z2283">
        <v>4955</v>
      </c>
      <c r="AA2283">
        <v>0.28999999999999998</v>
      </c>
      <c r="AB2283">
        <v>20</v>
      </c>
      <c r="AC2283">
        <v>10</v>
      </c>
      <c r="AD2283">
        <v>10</v>
      </c>
      <c r="AE2283">
        <v>50</v>
      </c>
      <c r="AF2283">
        <v>10</v>
      </c>
      <c r="AG2283">
        <v>8</v>
      </c>
      <c r="AH2283">
        <v>8</v>
      </c>
      <c r="AI2283">
        <v>4</v>
      </c>
    </row>
    <row r="2284" spans="1:35" x14ac:dyDescent="0.2">
      <c r="A2284" s="102">
        <v>3475</v>
      </c>
      <c r="B2284">
        <v>8801</v>
      </c>
      <c r="C2284" t="s">
        <v>1637</v>
      </c>
      <c r="D2284" t="s">
        <v>1000</v>
      </c>
      <c r="E2284">
        <v>1918.5</v>
      </c>
      <c r="F2284">
        <v>1927.5</v>
      </c>
      <c r="G2284">
        <v>500</v>
      </c>
      <c r="H2284" t="s">
        <v>984</v>
      </c>
      <c r="I2284">
        <v>8905</v>
      </c>
      <c r="J2284" t="s">
        <v>1193</v>
      </c>
      <c r="K2284" t="s">
        <v>1000</v>
      </c>
      <c r="L2284">
        <v>1482</v>
      </c>
      <c r="M2284">
        <v>1512</v>
      </c>
      <c r="N2284">
        <v>600</v>
      </c>
      <c r="O2284" t="s">
        <v>981</v>
      </c>
      <c r="P2284">
        <v>0.87301741714458403</v>
      </c>
      <c r="Q2284">
        <v>0.88288208512155497</v>
      </c>
      <c r="R2284">
        <v>0.32490900364167002</v>
      </c>
      <c r="S2284" s="15">
        <v>5.5500319568413697E-2</v>
      </c>
      <c r="T2284">
        <v>-1.6690904926157999</v>
      </c>
      <c r="U2284">
        <v>1.6690904926157999</v>
      </c>
      <c r="V2284">
        <v>1.6399203973963801</v>
      </c>
      <c r="W2284">
        <v>-15.41</v>
      </c>
      <c r="X2284">
        <v>5.87</v>
      </c>
      <c r="Y2284">
        <v>98868</v>
      </c>
      <c r="Z2284">
        <v>6591</v>
      </c>
      <c r="AA2284">
        <v>0.42</v>
      </c>
      <c r="AB2284">
        <v>15</v>
      </c>
      <c r="AC2284">
        <v>9</v>
      </c>
      <c r="AD2284">
        <v>6</v>
      </c>
      <c r="AE2284">
        <v>60</v>
      </c>
      <c r="AF2284">
        <v>13</v>
      </c>
      <c r="AG2284">
        <v>7</v>
      </c>
      <c r="AH2284">
        <v>2</v>
      </c>
      <c r="AI2284">
        <v>6</v>
      </c>
    </row>
    <row r="2285" spans="1:35" x14ac:dyDescent="0.2">
      <c r="A2285" s="102">
        <v>3590</v>
      </c>
      <c r="B2285">
        <v>3401</v>
      </c>
      <c r="C2285" t="s">
        <v>540</v>
      </c>
      <c r="D2285" t="s">
        <v>1199</v>
      </c>
      <c r="E2285">
        <v>1639</v>
      </c>
      <c r="F2285">
        <v>1645</v>
      </c>
      <c r="G2285">
        <v>500</v>
      </c>
      <c r="H2285" t="s">
        <v>984</v>
      </c>
      <c r="I2285">
        <v>5713</v>
      </c>
      <c r="J2285" t="s">
        <v>1198</v>
      </c>
      <c r="K2285" t="s">
        <v>994</v>
      </c>
      <c r="L2285">
        <v>2804</v>
      </c>
      <c r="M2285">
        <v>2770</v>
      </c>
      <c r="N2285">
        <v>300</v>
      </c>
      <c r="O2285" t="s">
        <v>981</v>
      </c>
      <c r="P2285">
        <v>0.61983652598658301</v>
      </c>
      <c r="Q2285">
        <v>0.87961021880937695</v>
      </c>
      <c r="R2285">
        <v>0.24931488246372899</v>
      </c>
      <c r="S2285">
        <v>2.6587171552844801E-2</v>
      </c>
      <c r="T2285">
        <v>-1.48341706705664</v>
      </c>
      <c r="U2285">
        <v>1.48341706705664</v>
      </c>
      <c r="V2285">
        <v>1.48270585676001</v>
      </c>
      <c r="W2285">
        <v>-15.35</v>
      </c>
      <c r="X2285">
        <v>1.02</v>
      </c>
      <c r="Y2285">
        <v>98666</v>
      </c>
      <c r="Z2285">
        <v>6167</v>
      </c>
      <c r="AA2285">
        <v>0.41</v>
      </c>
      <c r="AB2285">
        <v>16</v>
      </c>
      <c r="AC2285">
        <v>9</v>
      </c>
      <c r="AD2285">
        <v>7</v>
      </c>
      <c r="AE2285">
        <v>56.25</v>
      </c>
      <c r="AF2285">
        <v>10</v>
      </c>
      <c r="AG2285">
        <v>7</v>
      </c>
      <c r="AH2285">
        <v>4</v>
      </c>
      <c r="AI2285">
        <v>5</v>
      </c>
    </row>
    <row r="2286" spans="1:35" x14ac:dyDescent="0.2">
      <c r="A2286" s="102">
        <v>1564</v>
      </c>
      <c r="B2286">
        <v>3632</v>
      </c>
      <c r="C2286" t="s">
        <v>1630</v>
      </c>
      <c r="D2286" t="s">
        <v>983</v>
      </c>
      <c r="E2286">
        <v>448</v>
      </c>
      <c r="F2286">
        <v>444</v>
      </c>
      <c r="G2286">
        <v>2400</v>
      </c>
      <c r="H2286" t="s">
        <v>981</v>
      </c>
      <c r="I2286">
        <v>3863</v>
      </c>
      <c r="J2286" t="s">
        <v>1144</v>
      </c>
      <c r="K2286" t="s">
        <v>1143</v>
      </c>
      <c r="L2286">
        <v>1510</v>
      </c>
      <c r="M2286">
        <v>1547</v>
      </c>
      <c r="N2286">
        <v>700</v>
      </c>
      <c r="O2286" t="s">
        <v>984</v>
      </c>
      <c r="P2286">
        <v>0.71226596681112297</v>
      </c>
      <c r="Q2286">
        <v>0.92972800948522105</v>
      </c>
      <c r="R2286">
        <v>0.236088031173151</v>
      </c>
      <c r="S2286">
        <v>2.7564251605406899E-4</v>
      </c>
      <c r="T2286">
        <v>1.46091363571044</v>
      </c>
      <c r="U2286">
        <v>1.46091363571044</v>
      </c>
      <c r="V2286">
        <v>2.97428267719823</v>
      </c>
      <c r="W2286">
        <v>5.86</v>
      </c>
      <c r="X2286">
        <v>1.6</v>
      </c>
      <c r="Y2286">
        <v>98455</v>
      </c>
      <c r="Z2286">
        <v>5470</v>
      </c>
      <c r="AA2286">
        <v>0.26</v>
      </c>
      <c r="AB2286">
        <v>18</v>
      </c>
      <c r="AC2286">
        <v>10</v>
      </c>
      <c r="AD2286">
        <v>8</v>
      </c>
      <c r="AE2286">
        <v>55.56</v>
      </c>
      <c r="AF2286">
        <v>11</v>
      </c>
      <c r="AG2286">
        <v>7</v>
      </c>
      <c r="AH2286">
        <v>5</v>
      </c>
      <c r="AI2286">
        <v>6</v>
      </c>
    </row>
    <row r="2287" spans="1:35" x14ac:dyDescent="0.2">
      <c r="A2287" s="102">
        <v>286</v>
      </c>
      <c r="B2287">
        <v>1332</v>
      </c>
      <c r="C2287" t="s">
        <v>1287</v>
      </c>
      <c r="D2287" t="s">
        <v>1063</v>
      </c>
      <c r="E2287">
        <v>450</v>
      </c>
      <c r="F2287">
        <v>457</v>
      </c>
      <c r="G2287">
        <v>2200</v>
      </c>
      <c r="H2287" t="s">
        <v>981</v>
      </c>
      <c r="I2287">
        <v>7731</v>
      </c>
      <c r="J2287" t="s">
        <v>1170</v>
      </c>
      <c r="K2287" t="s">
        <v>989</v>
      </c>
      <c r="L2287">
        <v>931</v>
      </c>
      <c r="M2287">
        <v>929</v>
      </c>
      <c r="N2287">
        <v>1100</v>
      </c>
      <c r="O2287" t="s">
        <v>984</v>
      </c>
      <c r="P2287">
        <v>0.91295764629526199</v>
      </c>
      <c r="Q2287">
        <v>0.96091726849236903</v>
      </c>
      <c r="R2287">
        <v>8.4349211906560306E-2</v>
      </c>
      <c r="S2287">
        <v>7.9667802574312702E-4</v>
      </c>
      <c r="T2287">
        <v>0.67598846045917405</v>
      </c>
      <c r="U2287">
        <v>0.67598846045917405</v>
      </c>
      <c r="V2287">
        <v>9.2066888626181398E-2</v>
      </c>
      <c r="W2287">
        <v>2.88</v>
      </c>
      <c r="X2287">
        <v>1.61</v>
      </c>
      <c r="Y2287">
        <v>98436</v>
      </c>
      <c r="Z2287">
        <v>4102</v>
      </c>
      <c r="AA2287">
        <v>0.21</v>
      </c>
      <c r="AB2287">
        <v>24</v>
      </c>
      <c r="AC2287">
        <v>13</v>
      </c>
      <c r="AD2287">
        <v>11</v>
      </c>
      <c r="AE2287">
        <v>54.17</v>
      </c>
      <c r="AF2287">
        <v>9</v>
      </c>
      <c r="AG2287">
        <v>12</v>
      </c>
      <c r="AH2287">
        <v>9</v>
      </c>
      <c r="AI2287">
        <v>3</v>
      </c>
    </row>
    <row r="2288" spans="1:35" x14ac:dyDescent="0.2">
      <c r="A2288" s="102">
        <v>1954</v>
      </c>
      <c r="B2288">
        <v>7203</v>
      </c>
      <c r="C2288" t="s">
        <v>1497</v>
      </c>
      <c r="D2288" t="s">
        <v>996</v>
      </c>
      <c r="E2288">
        <v>6280</v>
      </c>
      <c r="F2288">
        <v>6257</v>
      </c>
      <c r="G2288">
        <v>100</v>
      </c>
      <c r="H2288" t="s">
        <v>984</v>
      </c>
      <c r="I2288">
        <v>9934</v>
      </c>
      <c r="J2288" t="s">
        <v>1125</v>
      </c>
      <c r="K2288" t="s">
        <v>988</v>
      </c>
      <c r="L2288">
        <v>2297</v>
      </c>
      <c r="M2288">
        <v>2284</v>
      </c>
      <c r="N2288">
        <v>300</v>
      </c>
      <c r="O2288" t="s">
        <v>981</v>
      </c>
      <c r="P2288">
        <v>0.91291493272011304</v>
      </c>
      <c r="Q2288">
        <v>0.92161103107206599</v>
      </c>
      <c r="R2288">
        <v>8.2677683830634507E-3</v>
      </c>
      <c r="S2288">
        <v>2.4755402773523599E-2</v>
      </c>
      <c r="T2288">
        <v>-2.1794334445755701</v>
      </c>
      <c r="U2288">
        <v>2.1794334445755701</v>
      </c>
      <c r="V2288">
        <v>1.43026100155856</v>
      </c>
      <c r="W2288">
        <v>-5.88</v>
      </c>
      <c r="X2288">
        <v>9.51</v>
      </c>
      <c r="Y2288">
        <v>98394</v>
      </c>
      <c r="Z2288">
        <v>8200</v>
      </c>
      <c r="AA2288">
        <v>0.57999999999999996</v>
      </c>
      <c r="AB2288">
        <v>12</v>
      </c>
      <c r="AC2288">
        <v>7</v>
      </c>
      <c r="AD2288">
        <v>5</v>
      </c>
      <c r="AE2288">
        <v>58.33</v>
      </c>
      <c r="AF2288">
        <v>15</v>
      </c>
      <c r="AG2288">
        <v>4</v>
      </c>
      <c r="AH2288">
        <v>1</v>
      </c>
      <c r="AI2288">
        <v>7</v>
      </c>
    </row>
    <row r="2289" spans="1:35" x14ac:dyDescent="0.2">
      <c r="A2289" s="102">
        <v>2011</v>
      </c>
      <c r="B2289">
        <v>4042</v>
      </c>
      <c r="C2289" t="s">
        <v>1208</v>
      </c>
      <c r="D2289" t="s">
        <v>1003</v>
      </c>
      <c r="E2289">
        <v>1394</v>
      </c>
      <c r="F2289">
        <v>1394</v>
      </c>
      <c r="G2289">
        <v>400</v>
      </c>
      <c r="H2289" t="s">
        <v>981</v>
      </c>
      <c r="I2289">
        <v>4507</v>
      </c>
      <c r="J2289" t="s">
        <v>1322</v>
      </c>
      <c r="K2289" t="s">
        <v>1001</v>
      </c>
      <c r="L2289">
        <v>5647</v>
      </c>
      <c r="M2289">
        <v>5623</v>
      </c>
      <c r="N2289">
        <v>100</v>
      </c>
      <c r="O2289" t="s">
        <v>984</v>
      </c>
      <c r="P2289">
        <v>0.88123254204646095</v>
      </c>
      <c r="Q2289">
        <v>0.91998566909022295</v>
      </c>
      <c r="R2289">
        <v>0.14108935172612</v>
      </c>
      <c r="S2289">
        <v>9.2264794544371601E-2</v>
      </c>
      <c r="T2289">
        <v>0.57348440328503802</v>
      </c>
      <c r="U2289">
        <v>0.57348440328503802</v>
      </c>
      <c r="V2289">
        <v>0.24501269284091501</v>
      </c>
      <c r="W2289">
        <v>2.77</v>
      </c>
      <c r="X2289">
        <v>0.84</v>
      </c>
      <c r="Y2289">
        <v>98228</v>
      </c>
      <c r="Z2289">
        <v>6549</v>
      </c>
      <c r="AA2289">
        <v>0.37</v>
      </c>
      <c r="AB2289">
        <v>15</v>
      </c>
      <c r="AC2289">
        <v>9</v>
      </c>
      <c r="AD2289">
        <v>6</v>
      </c>
      <c r="AE2289">
        <v>60</v>
      </c>
      <c r="AF2289">
        <v>12</v>
      </c>
      <c r="AG2289">
        <v>6</v>
      </c>
      <c r="AH2289">
        <v>4</v>
      </c>
      <c r="AI2289">
        <v>5</v>
      </c>
    </row>
    <row r="2290" spans="1:35" x14ac:dyDescent="0.2">
      <c r="A2290" s="102">
        <v>3698</v>
      </c>
      <c r="B2290">
        <v>1417</v>
      </c>
      <c r="C2290" t="s">
        <v>1641</v>
      </c>
      <c r="D2290" t="s">
        <v>990</v>
      </c>
      <c r="E2290">
        <v>1485</v>
      </c>
      <c r="F2290">
        <v>1486</v>
      </c>
      <c r="G2290">
        <v>600</v>
      </c>
      <c r="H2290" t="s">
        <v>981</v>
      </c>
      <c r="I2290">
        <v>4183</v>
      </c>
      <c r="J2290" t="s">
        <v>1122</v>
      </c>
      <c r="K2290" t="s">
        <v>1003</v>
      </c>
      <c r="L2290">
        <v>1879</v>
      </c>
      <c r="M2290">
        <v>1889</v>
      </c>
      <c r="N2290">
        <v>500</v>
      </c>
      <c r="O2290" t="s">
        <v>984</v>
      </c>
      <c r="P2290">
        <v>0.590865663625739</v>
      </c>
      <c r="Q2290">
        <v>0.87596601964124599</v>
      </c>
      <c r="R2290">
        <v>0.16477225610669299</v>
      </c>
      <c r="S2290">
        <v>3.6572674780348799E-2</v>
      </c>
      <c r="T2290">
        <v>3.0337431386034899</v>
      </c>
      <c r="U2290">
        <v>3.0337431386034899</v>
      </c>
      <c r="V2290">
        <v>2.9335730970998299</v>
      </c>
      <c r="W2290">
        <v>17.600000000000001</v>
      </c>
      <c r="X2290">
        <v>5.6</v>
      </c>
      <c r="Y2290">
        <v>98171</v>
      </c>
      <c r="Z2290">
        <v>6136</v>
      </c>
      <c r="AA2290">
        <v>0.33</v>
      </c>
      <c r="AB2290">
        <v>16</v>
      </c>
      <c r="AC2290">
        <v>9</v>
      </c>
      <c r="AD2290">
        <v>7</v>
      </c>
      <c r="AE2290">
        <v>56.25</v>
      </c>
      <c r="AF2290">
        <v>14</v>
      </c>
      <c r="AG2290">
        <v>8</v>
      </c>
      <c r="AH2290">
        <v>4</v>
      </c>
      <c r="AI2290">
        <v>4</v>
      </c>
    </row>
    <row r="2291" spans="1:35" x14ac:dyDescent="0.2">
      <c r="A2291" s="102">
        <v>303</v>
      </c>
      <c r="B2291">
        <v>5334</v>
      </c>
      <c r="C2291" t="s">
        <v>1168</v>
      </c>
      <c r="D2291" t="s">
        <v>980</v>
      </c>
      <c r="E2291">
        <v>1586</v>
      </c>
      <c r="F2291">
        <v>1584</v>
      </c>
      <c r="G2291">
        <v>600</v>
      </c>
      <c r="H2291" t="s">
        <v>981</v>
      </c>
      <c r="I2291">
        <v>6135</v>
      </c>
      <c r="J2291" t="s">
        <v>1631</v>
      </c>
      <c r="K2291" t="s">
        <v>992</v>
      </c>
      <c r="L2291">
        <v>3065</v>
      </c>
      <c r="M2291">
        <v>3095</v>
      </c>
      <c r="N2291">
        <v>300</v>
      </c>
      <c r="O2291" t="s">
        <v>984</v>
      </c>
      <c r="P2291">
        <v>0.94596034816119401</v>
      </c>
      <c r="Q2291">
        <v>0.96038145734217095</v>
      </c>
      <c r="R2291">
        <v>0.28918733910272598</v>
      </c>
      <c r="S2291">
        <v>8.74974940997853E-2</v>
      </c>
      <c r="T2291">
        <v>0.44952764685299401</v>
      </c>
      <c r="U2291">
        <v>0.44952764685299401</v>
      </c>
      <c r="V2291">
        <v>0.50128155324116497</v>
      </c>
      <c r="W2291">
        <v>2.91</v>
      </c>
      <c r="X2291">
        <v>2.36</v>
      </c>
      <c r="Y2291">
        <v>98163</v>
      </c>
      <c r="Z2291">
        <v>6544</v>
      </c>
      <c r="AA2291">
        <v>0.32</v>
      </c>
      <c r="AB2291">
        <v>15</v>
      </c>
      <c r="AC2291">
        <v>9</v>
      </c>
      <c r="AD2291">
        <v>6</v>
      </c>
      <c r="AE2291">
        <v>60</v>
      </c>
      <c r="AF2291">
        <v>11</v>
      </c>
      <c r="AG2291">
        <v>6</v>
      </c>
      <c r="AH2291">
        <v>4</v>
      </c>
      <c r="AI2291">
        <v>5</v>
      </c>
    </row>
    <row r="2292" spans="1:35" x14ac:dyDescent="0.2">
      <c r="A2292" s="102">
        <v>2045</v>
      </c>
      <c r="B2292">
        <v>6448</v>
      </c>
      <c r="C2292" t="s">
        <v>377</v>
      </c>
      <c r="D2292" t="s">
        <v>986</v>
      </c>
      <c r="E2292">
        <v>1835</v>
      </c>
      <c r="F2292">
        <v>1805</v>
      </c>
      <c r="G2292">
        <v>600</v>
      </c>
      <c r="H2292" t="s">
        <v>981</v>
      </c>
      <c r="I2292">
        <v>8795</v>
      </c>
      <c r="J2292" t="s">
        <v>1178</v>
      </c>
      <c r="K2292" t="s">
        <v>1111</v>
      </c>
      <c r="L2292">
        <v>807</v>
      </c>
      <c r="M2292">
        <v>834</v>
      </c>
      <c r="N2292">
        <v>1300</v>
      </c>
      <c r="O2292" t="s">
        <v>984</v>
      </c>
      <c r="P2292">
        <v>0.86095203337687298</v>
      </c>
      <c r="Q2292">
        <v>0.91904430176359297</v>
      </c>
      <c r="R2292">
        <v>0.36973114240440302</v>
      </c>
      <c r="S2292">
        <v>5.2953349037607102E-2</v>
      </c>
      <c r="T2292">
        <v>2.0926396606775701</v>
      </c>
      <c r="U2292">
        <v>2.0926396606775701</v>
      </c>
      <c r="V2292">
        <v>2.8481370087737199</v>
      </c>
      <c r="W2292">
        <v>11.66</v>
      </c>
      <c r="X2292">
        <v>0.11</v>
      </c>
      <c r="Y2292">
        <v>98072</v>
      </c>
      <c r="Z2292">
        <v>4264</v>
      </c>
      <c r="AA2292">
        <v>0.17</v>
      </c>
      <c r="AB2292">
        <v>23</v>
      </c>
      <c r="AC2292">
        <v>10</v>
      </c>
      <c r="AD2292">
        <v>13</v>
      </c>
      <c r="AE2292">
        <v>43.48</v>
      </c>
      <c r="AF2292">
        <v>11</v>
      </c>
      <c r="AG2292">
        <v>9</v>
      </c>
      <c r="AH2292">
        <v>7</v>
      </c>
      <c r="AI2292">
        <v>7</v>
      </c>
    </row>
    <row r="2293" spans="1:35" x14ac:dyDescent="0.2">
      <c r="A2293" s="102">
        <v>3309</v>
      </c>
      <c r="B2293">
        <v>4188</v>
      </c>
      <c r="C2293" t="s">
        <v>1142</v>
      </c>
      <c r="D2293" t="s">
        <v>1003</v>
      </c>
      <c r="E2293">
        <v>588</v>
      </c>
      <c r="F2293">
        <v>572.4</v>
      </c>
      <c r="G2293">
        <v>1700</v>
      </c>
      <c r="H2293" t="s">
        <v>984</v>
      </c>
      <c r="I2293">
        <v>4666</v>
      </c>
      <c r="J2293" t="s">
        <v>1479</v>
      </c>
      <c r="K2293" t="s">
        <v>1000</v>
      </c>
      <c r="L2293">
        <v>1891</v>
      </c>
      <c r="M2293">
        <v>1911</v>
      </c>
      <c r="N2293">
        <v>500</v>
      </c>
      <c r="O2293" t="s">
        <v>981</v>
      </c>
      <c r="P2293">
        <v>0.81441280090052004</v>
      </c>
      <c r="Q2293">
        <v>0.88799679445518998</v>
      </c>
      <c r="R2293">
        <v>0.27412595879975798</v>
      </c>
      <c r="S2293">
        <v>1.08006653831278E-2</v>
      </c>
      <c r="T2293">
        <v>-1.01923834764832</v>
      </c>
      <c r="U2293">
        <v>1.01923834764832</v>
      </c>
      <c r="V2293">
        <v>0.83564191388790898</v>
      </c>
      <c r="W2293">
        <v>-18.079999999999998</v>
      </c>
      <c r="X2293">
        <v>1.84</v>
      </c>
      <c r="Y2293">
        <v>97838</v>
      </c>
      <c r="Z2293">
        <v>4659</v>
      </c>
      <c r="AA2293">
        <v>0.17</v>
      </c>
      <c r="AB2293">
        <v>21</v>
      </c>
      <c r="AC2293">
        <v>10</v>
      </c>
      <c r="AD2293">
        <v>11</v>
      </c>
      <c r="AE2293">
        <v>47.62</v>
      </c>
      <c r="AF2293">
        <v>10</v>
      </c>
      <c r="AG2293">
        <v>9</v>
      </c>
      <c r="AH2293">
        <v>6</v>
      </c>
      <c r="AI2293">
        <v>6</v>
      </c>
    </row>
    <row r="2294" spans="1:35" x14ac:dyDescent="0.2">
      <c r="A2294" s="102">
        <v>667</v>
      </c>
      <c r="B2294">
        <v>3231</v>
      </c>
      <c r="C2294" t="s">
        <v>378</v>
      </c>
      <c r="D2294" t="s">
        <v>1000</v>
      </c>
      <c r="E2294">
        <v>1770</v>
      </c>
      <c r="F2294">
        <v>1768</v>
      </c>
      <c r="G2294">
        <v>600</v>
      </c>
      <c r="H2294" t="s">
        <v>981</v>
      </c>
      <c r="I2294">
        <v>7205</v>
      </c>
      <c r="J2294" t="s">
        <v>56</v>
      </c>
      <c r="K2294" t="s">
        <v>996</v>
      </c>
      <c r="L2294">
        <v>618</v>
      </c>
      <c r="M2294">
        <v>600</v>
      </c>
      <c r="N2294">
        <v>1800</v>
      </c>
      <c r="O2294" t="s">
        <v>984</v>
      </c>
      <c r="P2294">
        <v>0.98718080132729602</v>
      </c>
      <c r="Q2294">
        <v>0.94958631763435497</v>
      </c>
      <c r="R2294">
        <v>6.2089053445915999E-3</v>
      </c>
      <c r="S2294">
        <v>6.1689241343892899E-2</v>
      </c>
      <c r="T2294">
        <v>0.94075117660241603</v>
      </c>
      <c r="U2294">
        <v>0.94075117660241603</v>
      </c>
      <c r="V2294">
        <v>0.14101451185050201</v>
      </c>
      <c r="W2294">
        <v>4.45</v>
      </c>
      <c r="X2294">
        <v>1.81</v>
      </c>
      <c r="Y2294">
        <v>97708</v>
      </c>
      <c r="Z2294">
        <v>5428</v>
      </c>
      <c r="AA2294">
        <v>0.32</v>
      </c>
      <c r="AB2294">
        <v>18</v>
      </c>
      <c r="AC2294">
        <v>8</v>
      </c>
      <c r="AD2294">
        <v>10</v>
      </c>
      <c r="AE2294">
        <v>44.44</v>
      </c>
      <c r="AF2294">
        <v>13</v>
      </c>
      <c r="AG2294">
        <v>5</v>
      </c>
      <c r="AH2294">
        <v>4</v>
      </c>
      <c r="AI2294">
        <v>9</v>
      </c>
    </row>
    <row r="2295" spans="1:35" x14ac:dyDescent="0.2">
      <c r="A2295" s="102">
        <v>540</v>
      </c>
      <c r="B2295">
        <v>5714</v>
      </c>
      <c r="C2295" t="s">
        <v>594</v>
      </c>
      <c r="D2295" t="s">
        <v>994</v>
      </c>
      <c r="E2295">
        <v>3060</v>
      </c>
      <c r="F2295">
        <v>3090</v>
      </c>
      <c r="G2295">
        <v>300</v>
      </c>
      <c r="H2295" t="s">
        <v>981</v>
      </c>
      <c r="I2295">
        <v>8031</v>
      </c>
      <c r="J2295" t="s">
        <v>667</v>
      </c>
      <c r="K2295" t="s">
        <v>988</v>
      </c>
      <c r="L2295">
        <v>1535</v>
      </c>
      <c r="M2295">
        <v>1559</v>
      </c>
      <c r="N2295">
        <v>600</v>
      </c>
      <c r="O2295" t="s">
        <v>984</v>
      </c>
      <c r="P2295">
        <v>0.91977131905060405</v>
      </c>
      <c r="Q2295">
        <v>0.95283053215868396</v>
      </c>
      <c r="R2295">
        <v>0.43425850102567998</v>
      </c>
      <c r="S2295">
        <v>3.1358315409316002E-2</v>
      </c>
      <c r="T2295">
        <v>0.57330008761162998</v>
      </c>
      <c r="U2295">
        <v>0.57330008761162998</v>
      </c>
      <c r="V2295">
        <v>0.37164353973009201</v>
      </c>
      <c r="W2295">
        <v>3.11</v>
      </c>
      <c r="X2295">
        <v>0.91</v>
      </c>
      <c r="Y2295">
        <v>97608</v>
      </c>
      <c r="Z2295">
        <v>6972</v>
      </c>
      <c r="AA2295">
        <v>0.35</v>
      </c>
      <c r="AB2295">
        <v>14</v>
      </c>
      <c r="AC2295">
        <v>7</v>
      </c>
      <c r="AD2295">
        <v>7</v>
      </c>
      <c r="AE2295">
        <v>50</v>
      </c>
      <c r="AF2295">
        <v>14</v>
      </c>
      <c r="AG2295">
        <v>3</v>
      </c>
      <c r="AH2295">
        <v>4</v>
      </c>
      <c r="AI2295">
        <v>7</v>
      </c>
    </row>
    <row r="2296" spans="1:35" x14ac:dyDescent="0.2">
      <c r="A2296" s="102">
        <v>316</v>
      </c>
      <c r="B2296">
        <v>4849</v>
      </c>
      <c r="C2296" t="s">
        <v>464</v>
      </c>
      <c r="D2296" t="s">
        <v>993</v>
      </c>
      <c r="E2296">
        <v>2542</v>
      </c>
      <c r="F2296">
        <v>2592</v>
      </c>
      <c r="G2296">
        <v>400</v>
      </c>
      <c r="H2296" t="s">
        <v>981</v>
      </c>
      <c r="I2296">
        <v>6473</v>
      </c>
      <c r="J2296" t="s">
        <v>878</v>
      </c>
      <c r="K2296" t="s">
        <v>992</v>
      </c>
      <c r="L2296">
        <v>753</v>
      </c>
      <c r="M2296">
        <v>755</v>
      </c>
      <c r="N2296">
        <v>1400</v>
      </c>
      <c r="O2296" t="s">
        <v>984</v>
      </c>
      <c r="P2296">
        <v>0.94563197488098005</v>
      </c>
      <c r="Q2296">
        <v>0.95970940038282104</v>
      </c>
      <c r="R2296">
        <v>0.21932843745779701</v>
      </c>
      <c r="S2296">
        <v>8.6184963251655602E-2</v>
      </c>
      <c r="T2296">
        <v>0.83446316696065304</v>
      </c>
      <c r="U2296">
        <v>0.83446316696065304</v>
      </c>
      <c r="V2296">
        <v>0.57446230387089703</v>
      </c>
      <c r="W2296">
        <v>8.6999999999999993</v>
      </c>
      <c r="X2296">
        <v>1.95</v>
      </c>
      <c r="Y2296">
        <v>97435</v>
      </c>
      <c r="Z2296">
        <v>4640</v>
      </c>
      <c r="AA2296">
        <v>0.24</v>
      </c>
      <c r="AB2296">
        <v>21</v>
      </c>
      <c r="AC2296">
        <v>11</v>
      </c>
      <c r="AD2296">
        <v>10</v>
      </c>
      <c r="AE2296">
        <v>52.38</v>
      </c>
      <c r="AF2296">
        <v>9</v>
      </c>
      <c r="AG2296">
        <v>8</v>
      </c>
      <c r="AH2296">
        <v>7</v>
      </c>
      <c r="AI2296">
        <v>6</v>
      </c>
    </row>
    <row r="2297" spans="1:35" x14ac:dyDescent="0.2">
      <c r="A2297" s="102">
        <v>847</v>
      </c>
      <c r="B2297">
        <v>6501</v>
      </c>
      <c r="C2297" t="s">
        <v>1115</v>
      </c>
      <c r="D2297" t="s">
        <v>986</v>
      </c>
      <c r="E2297">
        <v>3077</v>
      </c>
      <c r="F2297">
        <v>3109</v>
      </c>
      <c r="G2297">
        <v>300</v>
      </c>
      <c r="H2297" t="s">
        <v>981</v>
      </c>
      <c r="I2297">
        <v>8002</v>
      </c>
      <c r="J2297" t="s">
        <v>26</v>
      </c>
      <c r="K2297" t="s">
        <v>988</v>
      </c>
      <c r="L2297">
        <v>470</v>
      </c>
      <c r="M2297">
        <v>470.5</v>
      </c>
      <c r="N2297">
        <v>2000</v>
      </c>
      <c r="O2297" t="s">
        <v>984</v>
      </c>
      <c r="P2297">
        <v>0.86254397098441904</v>
      </c>
      <c r="Q2297">
        <v>0.94480131857457905</v>
      </c>
      <c r="R2297" s="15">
        <v>0.48221481089037999</v>
      </c>
      <c r="S2297">
        <v>2.0064631630677E-2</v>
      </c>
      <c r="T2297">
        <v>1.77804972453743</v>
      </c>
      <c r="U2297">
        <v>1.77804972453743</v>
      </c>
      <c r="V2297">
        <v>1.91377366376444</v>
      </c>
      <c r="W2297">
        <v>13.99</v>
      </c>
      <c r="X2297">
        <v>0.89</v>
      </c>
      <c r="Y2297">
        <v>97366</v>
      </c>
      <c r="Z2297">
        <v>4233</v>
      </c>
      <c r="AA2297">
        <v>0.18</v>
      </c>
      <c r="AB2297">
        <v>23</v>
      </c>
      <c r="AC2297">
        <v>11</v>
      </c>
      <c r="AD2297">
        <v>12</v>
      </c>
      <c r="AE2297">
        <v>47.83</v>
      </c>
      <c r="AF2297">
        <v>13</v>
      </c>
      <c r="AG2297">
        <v>7</v>
      </c>
      <c r="AH2297">
        <v>6</v>
      </c>
      <c r="AI2297">
        <v>10</v>
      </c>
    </row>
    <row r="2298" spans="1:35" x14ac:dyDescent="0.2">
      <c r="A2298" s="102">
        <v>2975</v>
      </c>
      <c r="B2298">
        <v>3101</v>
      </c>
      <c r="C2298" t="s">
        <v>1205</v>
      </c>
      <c r="D2298" t="s">
        <v>1199</v>
      </c>
      <c r="E2298">
        <v>1455</v>
      </c>
      <c r="F2298">
        <v>1467</v>
      </c>
      <c r="G2298">
        <v>700</v>
      </c>
      <c r="H2298" t="s">
        <v>981</v>
      </c>
      <c r="I2298">
        <v>8425</v>
      </c>
      <c r="J2298" t="s">
        <v>1109</v>
      </c>
      <c r="K2298" t="s">
        <v>987</v>
      </c>
      <c r="L2298">
        <v>2140</v>
      </c>
      <c r="M2298">
        <v>2161</v>
      </c>
      <c r="N2298">
        <v>500</v>
      </c>
      <c r="O2298" t="s">
        <v>984</v>
      </c>
      <c r="P2298">
        <v>0.68169714321436004</v>
      </c>
      <c r="Q2298">
        <v>0.89640605649819705</v>
      </c>
      <c r="R2298">
        <v>0.24180850374350399</v>
      </c>
      <c r="S2298">
        <v>4.6322463680115297E-3</v>
      </c>
      <c r="T2298">
        <v>2.1414962665741002</v>
      </c>
      <c r="U2298">
        <v>2.1414962665741002</v>
      </c>
      <c r="V2298">
        <v>2.48738327168304</v>
      </c>
      <c r="W2298">
        <v>21.57</v>
      </c>
      <c r="X2298">
        <v>4.96</v>
      </c>
      <c r="Y2298">
        <v>97291</v>
      </c>
      <c r="Z2298">
        <v>6081</v>
      </c>
      <c r="AA2298">
        <v>0.39</v>
      </c>
      <c r="AB2298">
        <v>16</v>
      </c>
      <c r="AC2298">
        <v>9</v>
      </c>
      <c r="AD2298">
        <v>7</v>
      </c>
      <c r="AE2298">
        <v>56.25</v>
      </c>
      <c r="AF2298">
        <v>13</v>
      </c>
      <c r="AG2298">
        <v>7</v>
      </c>
      <c r="AH2298">
        <v>6</v>
      </c>
      <c r="AI2298">
        <v>3</v>
      </c>
    </row>
    <row r="2299" spans="1:35" x14ac:dyDescent="0.2">
      <c r="A2299" s="102">
        <v>2990</v>
      </c>
      <c r="B2299">
        <v>2327</v>
      </c>
      <c r="C2299" t="s">
        <v>1284</v>
      </c>
      <c r="D2299" t="s">
        <v>983</v>
      </c>
      <c r="E2299">
        <v>2748</v>
      </c>
      <c r="F2299">
        <v>2730</v>
      </c>
      <c r="G2299">
        <v>400</v>
      </c>
      <c r="H2299" t="s">
        <v>984</v>
      </c>
      <c r="I2299">
        <v>9101</v>
      </c>
      <c r="J2299" t="s">
        <v>739</v>
      </c>
      <c r="K2299" t="s">
        <v>1165</v>
      </c>
      <c r="L2299">
        <v>1392</v>
      </c>
      <c r="M2299">
        <v>1404</v>
      </c>
      <c r="N2299">
        <v>800</v>
      </c>
      <c r="O2299" t="s">
        <v>981</v>
      </c>
      <c r="P2299">
        <v>0.90591941677147003</v>
      </c>
      <c r="Q2299">
        <v>0.89601886314705903</v>
      </c>
      <c r="R2299">
        <v>4.16809903743404E-3</v>
      </c>
      <c r="S2299">
        <v>1.3737271740335099E-2</v>
      </c>
      <c r="T2299">
        <v>-9.8832405541538798E-2</v>
      </c>
      <c r="U2299">
        <v>9.8832405541538798E-2</v>
      </c>
      <c r="V2299">
        <v>0.23261424516134999</v>
      </c>
      <c r="W2299">
        <v>-0.48</v>
      </c>
      <c r="X2299">
        <v>2.86</v>
      </c>
      <c r="Y2299">
        <v>97174</v>
      </c>
      <c r="Z2299">
        <v>5716</v>
      </c>
      <c r="AA2299">
        <v>0.2</v>
      </c>
      <c r="AB2299">
        <v>17</v>
      </c>
      <c r="AC2299">
        <v>10</v>
      </c>
      <c r="AD2299">
        <v>7</v>
      </c>
      <c r="AE2299">
        <v>58.82</v>
      </c>
      <c r="AF2299">
        <v>10</v>
      </c>
      <c r="AG2299">
        <v>8</v>
      </c>
      <c r="AH2299">
        <v>6</v>
      </c>
      <c r="AI2299">
        <v>3</v>
      </c>
    </row>
    <row r="2300" spans="1:35" x14ac:dyDescent="0.2">
      <c r="A2300" s="102">
        <v>2934</v>
      </c>
      <c r="B2300">
        <v>2607</v>
      </c>
      <c r="C2300" t="s">
        <v>1007</v>
      </c>
      <c r="D2300" t="s">
        <v>1006</v>
      </c>
      <c r="E2300">
        <v>2728</v>
      </c>
      <c r="F2300">
        <v>2784</v>
      </c>
      <c r="G2300">
        <v>300</v>
      </c>
      <c r="H2300" t="s">
        <v>981</v>
      </c>
      <c r="I2300">
        <v>7976</v>
      </c>
      <c r="J2300" t="s">
        <v>1019</v>
      </c>
      <c r="K2300" t="s">
        <v>1002</v>
      </c>
      <c r="L2300">
        <v>1398</v>
      </c>
      <c r="M2300">
        <v>1394</v>
      </c>
      <c r="N2300">
        <v>600</v>
      </c>
      <c r="O2300" t="s">
        <v>984</v>
      </c>
      <c r="P2300">
        <v>0.74841350670427298</v>
      </c>
      <c r="Q2300">
        <v>0.89734464332340802</v>
      </c>
      <c r="R2300">
        <v>7.3218262166365303E-2</v>
      </c>
      <c r="S2300">
        <v>4.4074742247961401E-2</v>
      </c>
      <c r="T2300">
        <v>1.3527944146161499</v>
      </c>
      <c r="U2300">
        <v>1.3527944146161499</v>
      </c>
      <c r="V2300">
        <v>0.83688101710372098</v>
      </c>
      <c r="W2300">
        <v>7.31</v>
      </c>
      <c r="X2300">
        <v>0.14000000000000001</v>
      </c>
      <c r="Y2300">
        <v>97164</v>
      </c>
      <c r="Z2300">
        <v>6478</v>
      </c>
      <c r="AA2300">
        <v>0.31</v>
      </c>
      <c r="AB2300">
        <v>15</v>
      </c>
      <c r="AC2300">
        <v>7</v>
      </c>
      <c r="AD2300">
        <v>8</v>
      </c>
      <c r="AE2300">
        <v>46.67</v>
      </c>
      <c r="AF2300">
        <v>11</v>
      </c>
      <c r="AG2300">
        <v>7</v>
      </c>
      <c r="AH2300">
        <v>4</v>
      </c>
      <c r="AI2300">
        <v>4</v>
      </c>
    </row>
    <row r="2301" spans="1:35" x14ac:dyDescent="0.2">
      <c r="A2301" s="102">
        <v>2429</v>
      </c>
      <c r="B2301">
        <v>4183</v>
      </c>
      <c r="C2301" t="s">
        <v>1122</v>
      </c>
      <c r="D2301" t="s">
        <v>1003</v>
      </c>
      <c r="E2301">
        <v>1879</v>
      </c>
      <c r="F2301">
        <v>1889</v>
      </c>
      <c r="G2301">
        <v>500</v>
      </c>
      <c r="H2301" t="s">
        <v>984</v>
      </c>
      <c r="I2301">
        <v>6674</v>
      </c>
      <c r="J2301" t="s">
        <v>229</v>
      </c>
      <c r="K2301" t="s">
        <v>986</v>
      </c>
      <c r="L2301">
        <v>1623</v>
      </c>
      <c r="M2301">
        <v>1626</v>
      </c>
      <c r="N2301">
        <v>600</v>
      </c>
      <c r="O2301" t="s">
        <v>981</v>
      </c>
      <c r="P2301">
        <v>0.858984427589222</v>
      </c>
      <c r="Q2301">
        <v>0.90978804909697197</v>
      </c>
      <c r="R2301">
        <v>3.0025535439100699E-2</v>
      </c>
      <c r="S2301" s="15">
        <v>4.1172092324128703E-2</v>
      </c>
      <c r="T2301">
        <v>-1.03682702005171</v>
      </c>
      <c r="U2301">
        <v>1.03682702005171</v>
      </c>
      <c r="V2301">
        <v>0.98326114046168001</v>
      </c>
      <c r="W2301">
        <v>-12.56</v>
      </c>
      <c r="X2301">
        <v>3.29</v>
      </c>
      <c r="Y2301">
        <v>96989</v>
      </c>
      <c r="Z2301">
        <v>6062</v>
      </c>
      <c r="AA2301">
        <v>0.25</v>
      </c>
      <c r="AB2301">
        <v>16</v>
      </c>
      <c r="AC2301">
        <v>8</v>
      </c>
      <c r="AD2301">
        <v>8</v>
      </c>
      <c r="AE2301">
        <v>50</v>
      </c>
      <c r="AF2301">
        <v>12</v>
      </c>
      <c r="AG2301">
        <v>5</v>
      </c>
      <c r="AH2301">
        <v>5</v>
      </c>
      <c r="AI2301">
        <v>6</v>
      </c>
    </row>
    <row r="2302" spans="1:35" x14ac:dyDescent="0.2">
      <c r="A2302" s="102">
        <v>3573</v>
      </c>
      <c r="B2302">
        <v>8919</v>
      </c>
      <c r="C2302" t="s">
        <v>1292</v>
      </c>
      <c r="D2302" t="s">
        <v>1000</v>
      </c>
      <c r="E2302">
        <v>2348</v>
      </c>
      <c r="F2302">
        <v>2363</v>
      </c>
      <c r="G2302">
        <v>400</v>
      </c>
      <c r="H2302" t="s">
        <v>981</v>
      </c>
      <c r="I2302">
        <v>9715</v>
      </c>
      <c r="J2302" t="s">
        <v>1239</v>
      </c>
      <c r="K2302" t="s">
        <v>993</v>
      </c>
      <c r="L2302">
        <v>2170</v>
      </c>
      <c r="M2302">
        <v>2208</v>
      </c>
      <c r="N2302">
        <v>400</v>
      </c>
      <c r="O2302" t="s">
        <v>984</v>
      </c>
      <c r="P2302">
        <v>0.59463080402611002</v>
      </c>
      <c r="Q2302">
        <v>0.88019264608084702</v>
      </c>
      <c r="R2302">
        <v>2.8973249536233599E-2</v>
      </c>
      <c r="S2302">
        <v>2.0871092252190099E-4</v>
      </c>
      <c r="T2302">
        <v>2.1935716086157102</v>
      </c>
      <c r="U2302">
        <v>2.1935716086157102</v>
      </c>
      <c r="V2302">
        <v>1.94723777777922</v>
      </c>
      <c r="W2302">
        <v>19.86</v>
      </c>
      <c r="X2302">
        <v>6.56</v>
      </c>
      <c r="Y2302">
        <v>96881</v>
      </c>
      <c r="Z2302">
        <v>5099</v>
      </c>
      <c r="AA2302">
        <v>0.26</v>
      </c>
      <c r="AB2302">
        <v>19</v>
      </c>
      <c r="AC2302">
        <v>12</v>
      </c>
      <c r="AD2302">
        <v>7</v>
      </c>
      <c r="AE2302">
        <v>63.16</v>
      </c>
      <c r="AF2302">
        <v>7</v>
      </c>
      <c r="AG2302">
        <v>11</v>
      </c>
      <c r="AH2302">
        <v>7</v>
      </c>
      <c r="AI2302">
        <v>1</v>
      </c>
    </row>
    <row r="2303" spans="1:35" x14ac:dyDescent="0.2">
      <c r="A2303" s="102">
        <v>1323</v>
      </c>
      <c r="B2303">
        <v>1801</v>
      </c>
      <c r="C2303" t="s">
        <v>1493</v>
      </c>
      <c r="D2303" t="s">
        <v>990</v>
      </c>
      <c r="E2303">
        <v>3570</v>
      </c>
      <c r="F2303">
        <v>3610</v>
      </c>
      <c r="G2303">
        <v>300</v>
      </c>
      <c r="H2303" t="s">
        <v>981</v>
      </c>
      <c r="I2303">
        <v>6361</v>
      </c>
      <c r="J2303" t="s">
        <v>615</v>
      </c>
      <c r="K2303" t="s">
        <v>992</v>
      </c>
      <c r="L2303">
        <v>2330</v>
      </c>
      <c r="M2303">
        <v>2265</v>
      </c>
      <c r="N2303">
        <v>500</v>
      </c>
      <c r="O2303" t="s">
        <v>984</v>
      </c>
      <c r="P2303">
        <v>0.93915315107122099</v>
      </c>
      <c r="Q2303">
        <v>0.93463882960566302</v>
      </c>
      <c r="R2303">
        <v>0.41727584630898901</v>
      </c>
      <c r="S2303">
        <v>7.8935475490469295E-2</v>
      </c>
      <c r="T2303">
        <v>1.44447995070159</v>
      </c>
      <c r="U2303">
        <v>1.44447995070159</v>
      </c>
      <c r="V2303">
        <v>0.79849323905573499</v>
      </c>
      <c r="W2303">
        <v>7.74</v>
      </c>
      <c r="X2303">
        <v>4.57</v>
      </c>
      <c r="Y2303">
        <v>96585</v>
      </c>
      <c r="Z2303">
        <v>13798</v>
      </c>
      <c r="AA2303">
        <v>0.67</v>
      </c>
      <c r="AB2303">
        <v>7</v>
      </c>
      <c r="AC2303">
        <v>4</v>
      </c>
      <c r="AD2303">
        <v>3</v>
      </c>
      <c r="AE2303">
        <v>57.14</v>
      </c>
      <c r="AF2303">
        <v>14</v>
      </c>
      <c r="AG2303">
        <v>2</v>
      </c>
      <c r="AH2303">
        <v>1</v>
      </c>
      <c r="AI2303">
        <v>4</v>
      </c>
    </row>
    <row r="2304" spans="1:35" x14ac:dyDescent="0.2">
      <c r="A2304" s="102">
        <v>3734</v>
      </c>
      <c r="B2304">
        <v>3863</v>
      </c>
      <c r="C2304" t="s">
        <v>1144</v>
      </c>
      <c r="D2304" t="s">
        <v>1143</v>
      </c>
      <c r="E2304">
        <v>1510</v>
      </c>
      <c r="F2304">
        <v>1547</v>
      </c>
      <c r="G2304">
        <v>500</v>
      </c>
      <c r="H2304" t="s">
        <v>984</v>
      </c>
      <c r="I2304">
        <v>9602</v>
      </c>
      <c r="J2304" t="s">
        <v>1650</v>
      </c>
      <c r="K2304" t="s">
        <v>983</v>
      </c>
      <c r="L2304">
        <v>3720</v>
      </c>
      <c r="M2304">
        <v>3785</v>
      </c>
      <c r="N2304">
        <v>200</v>
      </c>
      <c r="O2304" t="s">
        <v>981</v>
      </c>
      <c r="P2304">
        <v>0.619635910112181</v>
      </c>
      <c r="Q2304">
        <v>0.87482406789962697</v>
      </c>
      <c r="R2304">
        <v>0.15413880976078301</v>
      </c>
      <c r="S2304">
        <v>3.4281085642961798E-2</v>
      </c>
      <c r="T2304">
        <v>-1.8571927469998999</v>
      </c>
      <c r="U2304">
        <v>1.8571927469998999</v>
      </c>
      <c r="V2304">
        <v>2.5088618354665799</v>
      </c>
      <c r="W2304">
        <v>-8.34</v>
      </c>
      <c r="X2304">
        <v>2.1800000000000002</v>
      </c>
      <c r="Y2304">
        <v>96556</v>
      </c>
      <c r="Z2304">
        <v>7427</v>
      </c>
      <c r="AA2304">
        <v>0.39</v>
      </c>
      <c r="AB2304">
        <v>13</v>
      </c>
      <c r="AC2304">
        <v>8</v>
      </c>
      <c r="AD2304">
        <v>5</v>
      </c>
      <c r="AE2304">
        <v>61.54</v>
      </c>
      <c r="AF2304">
        <v>13</v>
      </c>
      <c r="AG2304">
        <v>7</v>
      </c>
      <c r="AH2304">
        <v>3</v>
      </c>
      <c r="AI2304">
        <v>3</v>
      </c>
    </row>
    <row r="2305" spans="1:35" x14ac:dyDescent="0.2">
      <c r="A2305" s="102">
        <v>4300</v>
      </c>
      <c r="B2305">
        <v>8802</v>
      </c>
      <c r="C2305" t="s">
        <v>1652</v>
      </c>
      <c r="D2305" t="s">
        <v>1000</v>
      </c>
      <c r="E2305">
        <v>1553</v>
      </c>
      <c r="F2305">
        <v>1574.5</v>
      </c>
      <c r="G2305">
        <v>600</v>
      </c>
      <c r="H2305" t="s">
        <v>984</v>
      </c>
      <c r="I2305">
        <v>9072</v>
      </c>
      <c r="J2305" t="s">
        <v>1064</v>
      </c>
      <c r="K2305" t="s">
        <v>1065</v>
      </c>
      <c r="L2305">
        <v>2031</v>
      </c>
      <c r="M2305">
        <v>2016</v>
      </c>
      <c r="N2305">
        <v>500</v>
      </c>
      <c r="O2305" t="s">
        <v>981</v>
      </c>
      <c r="P2305">
        <v>0.79075953993363302</v>
      </c>
      <c r="Q2305">
        <v>0.85340715485483598</v>
      </c>
      <c r="R2305" s="15">
        <v>0.38336653503470902</v>
      </c>
      <c r="S2305">
        <v>6.9959632451737405E-2</v>
      </c>
      <c r="T2305">
        <v>-1.22683788076554</v>
      </c>
      <c r="U2305">
        <v>1.22683788076554</v>
      </c>
      <c r="V2305">
        <v>1.07213449113263</v>
      </c>
      <c r="W2305">
        <v>-7.43</v>
      </c>
      <c r="X2305">
        <v>6.28</v>
      </c>
      <c r="Y2305">
        <v>96501</v>
      </c>
      <c r="Z2305">
        <v>8042</v>
      </c>
      <c r="AA2305">
        <v>0.41</v>
      </c>
      <c r="AB2305">
        <v>12</v>
      </c>
      <c r="AC2305">
        <v>7</v>
      </c>
      <c r="AD2305">
        <v>5</v>
      </c>
      <c r="AE2305">
        <v>58.33</v>
      </c>
      <c r="AF2305">
        <v>12</v>
      </c>
      <c r="AG2305">
        <v>4</v>
      </c>
      <c r="AH2305">
        <v>3</v>
      </c>
      <c r="AI2305">
        <v>5</v>
      </c>
    </row>
    <row r="2306" spans="1:35" x14ac:dyDescent="0.2">
      <c r="A2306" s="102">
        <v>2409</v>
      </c>
      <c r="B2306">
        <v>7224</v>
      </c>
      <c r="C2306" t="s">
        <v>639</v>
      </c>
      <c r="D2306" t="s">
        <v>996</v>
      </c>
      <c r="E2306">
        <v>1051</v>
      </c>
      <c r="F2306">
        <v>1032</v>
      </c>
      <c r="G2306">
        <v>1000</v>
      </c>
      <c r="H2306" t="s">
        <v>984</v>
      </c>
      <c r="I2306">
        <v>7458</v>
      </c>
      <c r="J2306" t="s">
        <v>1308</v>
      </c>
      <c r="K2306" t="s">
        <v>988</v>
      </c>
      <c r="L2306">
        <v>3450</v>
      </c>
      <c r="M2306">
        <v>3455</v>
      </c>
      <c r="N2306">
        <v>300</v>
      </c>
      <c r="O2306" t="s">
        <v>981</v>
      </c>
      <c r="P2306">
        <v>0.82461619497823102</v>
      </c>
      <c r="Q2306">
        <v>0.91035310213012499</v>
      </c>
      <c r="R2306">
        <v>8.6340628794881094E-2</v>
      </c>
      <c r="S2306">
        <v>7.3136081707567704E-2</v>
      </c>
      <c r="T2306">
        <v>-0.45491167367277002</v>
      </c>
      <c r="U2306">
        <v>0.45491167367277002</v>
      </c>
      <c r="V2306">
        <v>0.22133138339309</v>
      </c>
      <c r="W2306">
        <v>-7.5</v>
      </c>
      <c r="X2306">
        <v>0.43</v>
      </c>
      <c r="Y2306">
        <v>96472</v>
      </c>
      <c r="Z2306">
        <v>3573</v>
      </c>
      <c r="AA2306">
        <v>0.06</v>
      </c>
      <c r="AB2306">
        <v>27</v>
      </c>
      <c r="AC2306">
        <v>14</v>
      </c>
      <c r="AD2306">
        <v>13</v>
      </c>
      <c r="AE2306">
        <v>51.85</v>
      </c>
      <c r="AF2306">
        <v>9</v>
      </c>
      <c r="AG2306">
        <v>12</v>
      </c>
      <c r="AH2306">
        <v>9</v>
      </c>
      <c r="AI2306">
        <v>6</v>
      </c>
    </row>
    <row r="2307" spans="1:35" x14ac:dyDescent="0.2">
      <c r="A2307" s="102">
        <v>2101</v>
      </c>
      <c r="B2307">
        <v>6201</v>
      </c>
      <c r="C2307" t="s">
        <v>1259</v>
      </c>
      <c r="D2307" t="s">
        <v>996</v>
      </c>
      <c r="E2307">
        <v>5150</v>
      </c>
      <c r="F2307">
        <v>5200</v>
      </c>
      <c r="G2307">
        <v>200</v>
      </c>
      <c r="H2307" t="s">
        <v>981</v>
      </c>
      <c r="I2307">
        <v>6361</v>
      </c>
      <c r="J2307" t="s">
        <v>615</v>
      </c>
      <c r="K2307" t="s">
        <v>992</v>
      </c>
      <c r="L2307">
        <v>2330</v>
      </c>
      <c r="M2307">
        <v>2265</v>
      </c>
      <c r="N2307">
        <v>500</v>
      </c>
      <c r="O2307" t="s">
        <v>984</v>
      </c>
      <c r="P2307">
        <v>0.94267584784643599</v>
      </c>
      <c r="Q2307">
        <v>0.91784825708307005</v>
      </c>
      <c r="R2307">
        <v>0.116329453789633</v>
      </c>
      <c r="S2307">
        <v>1.53759472755014E-2</v>
      </c>
      <c r="T2307">
        <v>0.186632096213037</v>
      </c>
      <c r="U2307">
        <v>0.186632096213037</v>
      </c>
      <c r="V2307">
        <v>6.8044640609742704E-2</v>
      </c>
      <c r="W2307">
        <v>1.66</v>
      </c>
      <c r="X2307">
        <v>8.89</v>
      </c>
      <c r="Y2307">
        <v>96461</v>
      </c>
      <c r="Z2307">
        <v>9646</v>
      </c>
      <c r="AA2307">
        <v>0.6</v>
      </c>
      <c r="AB2307">
        <v>10</v>
      </c>
      <c r="AC2307">
        <v>5</v>
      </c>
      <c r="AD2307">
        <v>5</v>
      </c>
      <c r="AE2307">
        <v>50</v>
      </c>
      <c r="AF2307">
        <v>12</v>
      </c>
      <c r="AG2307">
        <v>4</v>
      </c>
      <c r="AH2307">
        <v>3</v>
      </c>
      <c r="AI2307">
        <v>3</v>
      </c>
    </row>
    <row r="2308" spans="1:35" x14ac:dyDescent="0.2">
      <c r="A2308" s="102">
        <v>660</v>
      </c>
      <c r="B2308">
        <v>1605</v>
      </c>
      <c r="C2308" t="s">
        <v>1156</v>
      </c>
      <c r="D2308" t="s">
        <v>1139</v>
      </c>
      <c r="E2308">
        <v>692</v>
      </c>
      <c r="F2308">
        <v>709.3</v>
      </c>
      <c r="G2308">
        <v>1200</v>
      </c>
      <c r="H2308" t="s">
        <v>981</v>
      </c>
      <c r="I2308">
        <v>8316</v>
      </c>
      <c r="J2308" t="s">
        <v>1145</v>
      </c>
      <c r="K2308" t="s">
        <v>1024</v>
      </c>
      <c r="L2308">
        <v>2802</v>
      </c>
      <c r="M2308">
        <v>2805.5</v>
      </c>
      <c r="N2308">
        <v>300</v>
      </c>
      <c r="O2308" t="s">
        <v>984</v>
      </c>
      <c r="P2308">
        <v>0.95589077854511195</v>
      </c>
      <c r="Q2308">
        <v>0.94977985751331795</v>
      </c>
      <c r="R2308">
        <v>9.9141993679838197E-2</v>
      </c>
      <c r="S2308">
        <v>9.6097531501114705E-2</v>
      </c>
      <c r="T2308">
        <v>0.15148394419773401</v>
      </c>
      <c r="U2308">
        <v>0.15148394419773401</v>
      </c>
      <c r="V2308">
        <v>8.7486358964977695E-2</v>
      </c>
      <c r="W2308">
        <v>1.35</v>
      </c>
      <c r="X2308">
        <v>1.1299999999999999</v>
      </c>
      <c r="Y2308">
        <v>96451</v>
      </c>
      <c r="Z2308">
        <v>4823</v>
      </c>
      <c r="AA2308">
        <v>0.28999999999999998</v>
      </c>
      <c r="AB2308">
        <v>20</v>
      </c>
      <c r="AC2308">
        <v>12</v>
      </c>
      <c r="AD2308">
        <v>8</v>
      </c>
      <c r="AE2308">
        <v>60</v>
      </c>
      <c r="AF2308">
        <v>13</v>
      </c>
      <c r="AG2308">
        <v>7</v>
      </c>
      <c r="AH2308">
        <v>6</v>
      </c>
      <c r="AI2308">
        <v>7</v>
      </c>
    </row>
    <row r="2309" spans="1:35" x14ac:dyDescent="0.2">
      <c r="A2309" s="102">
        <v>2414</v>
      </c>
      <c r="B2309">
        <v>3591</v>
      </c>
      <c r="C2309" t="s">
        <v>544</v>
      </c>
      <c r="D2309" t="s">
        <v>1199</v>
      </c>
      <c r="E2309">
        <v>2139</v>
      </c>
      <c r="F2309">
        <v>2086</v>
      </c>
      <c r="G2309">
        <v>500</v>
      </c>
      <c r="H2309" t="s">
        <v>984</v>
      </c>
      <c r="I2309">
        <v>7164</v>
      </c>
      <c r="J2309" t="s">
        <v>1136</v>
      </c>
      <c r="K2309" t="s">
        <v>987</v>
      </c>
      <c r="L2309">
        <v>3500</v>
      </c>
      <c r="M2309">
        <v>3520</v>
      </c>
      <c r="N2309">
        <v>300</v>
      </c>
      <c r="O2309" t="s">
        <v>981</v>
      </c>
      <c r="P2309">
        <v>0.879081963886294</v>
      </c>
      <c r="Q2309">
        <v>0.91016243205957303</v>
      </c>
      <c r="R2309">
        <v>9.3566951647894595E-2</v>
      </c>
      <c r="S2309">
        <v>2.19316854309183E-2</v>
      </c>
      <c r="T2309">
        <v>-1.38242214736775</v>
      </c>
      <c r="U2309">
        <v>1.38242214736775</v>
      </c>
      <c r="V2309">
        <v>0.86579966863409996</v>
      </c>
      <c r="W2309">
        <v>-13.84</v>
      </c>
      <c r="X2309">
        <v>1.23</v>
      </c>
      <c r="Y2309">
        <v>96382</v>
      </c>
      <c r="Z2309">
        <v>9638</v>
      </c>
      <c r="AA2309">
        <v>0.44</v>
      </c>
      <c r="AB2309">
        <v>10</v>
      </c>
      <c r="AC2309">
        <v>4</v>
      </c>
      <c r="AD2309">
        <v>6</v>
      </c>
      <c r="AE2309">
        <v>40</v>
      </c>
      <c r="AF2309">
        <v>10</v>
      </c>
      <c r="AG2309">
        <v>4</v>
      </c>
      <c r="AH2309">
        <v>4</v>
      </c>
      <c r="AI2309">
        <v>2</v>
      </c>
    </row>
    <row r="2310" spans="1:35" x14ac:dyDescent="0.2">
      <c r="A2310" s="102">
        <v>10</v>
      </c>
      <c r="B2310">
        <v>4005</v>
      </c>
      <c r="C2310" t="s">
        <v>1166</v>
      </c>
      <c r="D2310" t="s">
        <v>1003</v>
      </c>
      <c r="E2310">
        <v>328</v>
      </c>
      <c r="F2310">
        <v>314</v>
      </c>
      <c r="G2310">
        <v>2800</v>
      </c>
      <c r="H2310" t="s">
        <v>984</v>
      </c>
      <c r="I2310">
        <v>4324</v>
      </c>
      <c r="J2310" t="s">
        <v>1159</v>
      </c>
      <c r="K2310" t="s">
        <v>993</v>
      </c>
      <c r="L2310">
        <v>2249</v>
      </c>
      <c r="M2310">
        <v>2231</v>
      </c>
      <c r="N2310">
        <v>400</v>
      </c>
      <c r="O2310" t="s">
        <v>981</v>
      </c>
      <c r="P2310">
        <v>0.96319056894789901</v>
      </c>
      <c r="Q2310">
        <v>0.98457919025574603</v>
      </c>
      <c r="R2310">
        <v>0.26970673132871598</v>
      </c>
      <c r="S2310">
        <v>5.7404313287424003E-4</v>
      </c>
      <c r="T2310">
        <v>-0.11892057472935599</v>
      </c>
      <c r="U2310">
        <v>0.11892057472935599</v>
      </c>
      <c r="V2310">
        <v>7.2613757901978396E-2</v>
      </c>
      <c r="W2310">
        <v>-0.93</v>
      </c>
      <c r="X2310">
        <v>1.48</v>
      </c>
      <c r="Y2310">
        <v>96326</v>
      </c>
      <c r="Z2310">
        <v>5351</v>
      </c>
      <c r="AA2310">
        <v>0.34</v>
      </c>
      <c r="AB2310">
        <v>18</v>
      </c>
      <c r="AC2310">
        <v>10</v>
      </c>
      <c r="AD2310">
        <v>8</v>
      </c>
      <c r="AE2310">
        <v>55.56</v>
      </c>
      <c r="AF2310">
        <v>12</v>
      </c>
      <c r="AG2310">
        <v>6</v>
      </c>
      <c r="AH2310">
        <v>6</v>
      </c>
      <c r="AI2310">
        <v>6</v>
      </c>
    </row>
    <row r="2311" spans="1:35" x14ac:dyDescent="0.2">
      <c r="A2311" s="102">
        <v>2842</v>
      </c>
      <c r="B2311">
        <v>2587</v>
      </c>
      <c r="C2311" t="s">
        <v>1364</v>
      </c>
      <c r="D2311" t="s">
        <v>1006</v>
      </c>
      <c r="E2311">
        <v>4100</v>
      </c>
      <c r="F2311">
        <v>4075</v>
      </c>
      <c r="G2311">
        <v>200</v>
      </c>
      <c r="H2311" t="s">
        <v>981</v>
      </c>
      <c r="I2311">
        <v>4203</v>
      </c>
      <c r="J2311" t="s">
        <v>563</v>
      </c>
      <c r="K2311" t="s">
        <v>1003</v>
      </c>
      <c r="L2311">
        <v>2795</v>
      </c>
      <c r="M2311">
        <v>2668</v>
      </c>
      <c r="N2311">
        <v>300</v>
      </c>
      <c r="O2311" t="s">
        <v>984</v>
      </c>
      <c r="P2311">
        <v>0.73056959818960598</v>
      </c>
      <c r="Q2311">
        <v>0.89976719557323703</v>
      </c>
      <c r="R2311">
        <v>9.0152873809121403E-2</v>
      </c>
      <c r="S2311" s="15">
        <v>8.0127708449787404E-3</v>
      </c>
      <c r="T2311">
        <v>0.24883184712429501</v>
      </c>
      <c r="U2311">
        <v>0.24883184712429501</v>
      </c>
      <c r="V2311">
        <v>0.11148751355035399</v>
      </c>
      <c r="W2311">
        <v>3.89</v>
      </c>
      <c r="X2311">
        <v>1.79</v>
      </c>
      <c r="Y2311">
        <v>96229</v>
      </c>
      <c r="Z2311">
        <v>7402</v>
      </c>
      <c r="AA2311">
        <v>0.62</v>
      </c>
      <c r="AB2311">
        <v>13</v>
      </c>
      <c r="AC2311">
        <v>6</v>
      </c>
      <c r="AD2311">
        <v>7</v>
      </c>
      <c r="AE2311">
        <v>46.15</v>
      </c>
      <c r="AF2311">
        <v>7</v>
      </c>
      <c r="AG2311">
        <v>4</v>
      </c>
      <c r="AH2311">
        <v>7</v>
      </c>
      <c r="AI2311">
        <v>2</v>
      </c>
    </row>
    <row r="2312" spans="1:35" x14ac:dyDescent="0.2">
      <c r="A2312" s="102">
        <v>511</v>
      </c>
      <c r="B2312">
        <v>6471</v>
      </c>
      <c r="C2312" t="s">
        <v>877</v>
      </c>
      <c r="D2312" t="s">
        <v>992</v>
      </c>
      <c r="E2312">
        <v>742</v>
      </c>
      <c r="F2312">
        <v>738</v>
      </c>
      <c r="G2312">
        <v>1500</v>
      </c>
      <c r="H2312" t="s">
        <v>981</v>
      </c>
      <c r="I2312">
        <v>6770</v>
      </c>
      <c r="J2312" t="s">
        <v>21</v>
      </c>
      <c r="K2312" t="s">
        <v>986</v>
      </c>
      <c r="L2312">
        <v>1141</v>
      </c>
      <c r="M2312">
        <v>1097</v>
      </c>
      <c r="N2312">
        <v>1000</v>
      </c>
      <c r="O2312" t="s">
        <v>984</v>
      </c>
      <c r="P2312">
        <v>0.89120329708878598</v>
      </c>
      <c r="Q2312">
        <v>0.95367645380770905</v>
      </c>
      <c r="R2312">
        <v>0.38158060215858403</v>
      </c>
      <c r="S2312">
        <v>2.4343308387743502E-2</v>
      </c>
      <c r="T2312">
        <v>0.92780685874860402</v>
      </c>
      <c r="U2312">
        <v>0.92780685874860402</v>
      </c>
      <c r="V2312">
        <v>0.58278547384130597</v>
      </c>
      <c r="W2312">
        <v>13.52</v>
      </c>
      <c r="X2312">
        <v>0.91</v>
      </c>
      <c r="Y2312">
        <v>96225</v>
      </c>
      <c r="Z2312">
        <v>4009</v>
      </c>
      <c r="AA2312">
        <v>0.14000000000000001</v>
      </c>
      <c r="AB2312">
        <v>24</v>
      </c>
      <c r="AC2312">
        <v>11</v>
      </c>
      <c r="AD2312">
        <v>13</v>
      </c>
      <c r="AE2312">
        <v>45.83</v>
      </c>
      <c r="AF2312">
        <v>11</v>
      </c>
      <c r="AG2312">
        <v>9</v>
      </c>
      <c r="AH2312">
        <v>8</v>
      </c>
      <c r="AI2312">
        <v>7</v>
      </c>
    </row>
    <row r="2313" spans="1:35" x14ac:dyDescent="0.2">
      <c r="A2313" s="102">
        <v>1022</v>
      </c>
      <c r="B2313">
        <v>6501</v>
      </c>
      <c r="C2313" t="s">
        <v>1115</v>
      </c>
      <c r="D2313" t="s">
        <v>986</v>
      </c>
      <c r="E2313">
        <v>3077</v>
      </c>
      <c r="F2313">
        <v>3109</v>
      </c>
      <c r="G2313">
        <v>300</v>
      </c>
      <c r="H2313" t="s">
        <v>984</v>
      </c>
      <c r="I2313">
        <v>8905</v>
      </c>
      <c r="J2313" t="s">
        <v>1193</v>
      </c>
      <c r="K2313" t="s">
        <v>1000</v>
      </c>
      <c r="L2313">
        <v>1482</v>
      </c>
      <c r="M2313">
        <v>1512</v>
      </c>
      <c r="N2313">
        <v>600</v>
      </c>
      <c r="O2313" t="s">
        <v>981</v>
      </c>
      <c r="P2313">
        <v>0.86693224091325805</v>
      </c>
      <c r="Q2313">
        <v>0.940511168368382</v>
      </c>
      <c r="R2313">
        <v>0.188602269406345</v>
      </c>
      <c r="S2313">
        <v>3.81133729350578E-4</v>
      </c>
      <c r="T2313">
        <v>-1.8289124620256001</v>
      </c>
      <c r="U2313">
        <v>1.8289124620256001</v>
      </c>
      <c r="V2313">
        <v>1.7165870963494501</v>
      </c>
      <c r="W2313">
        <v>-11.54</v>
      </c>
      <c r="X2313">
        <v>2.73</v>
      </c>
      <c r="Y2313">
        <v>96220</v>
      </c>
      <c r="Z2313">
        <v>6873</v>
      </c>
      <c r="AA2313">
        <v>0.4</v>
      </c>
      <c r="AB2313">
        <v>14</v>
      </c>
      <c r="AC2313">
        <v>8</v>
      </c>
      <c r="AD2313">
        <v>6</v>
      </c>
      <c r="AE2313">
        <v>57.14</v>
      </c>
      <c r="AF2313">
        <v>12</v>
      </c>
      <c r="AG2313">
        <v>5</v>
      </c>
      <c r="AH2313">
        <v>3</v>
      </c>
      <c r="AI2313">
        <v>6</v>
      </c>
    </row>
    <row r="2314" spans="1:35" x14ac:dyDescent="0.2">
      <c r="A2314" s="102">
        <v>2157</v>
      </c>
      <c r="B2314">
        <v>1417</v>
      </c>
      <c r="C2314" t="s">
        <v>1641</v>
      </c>
      <c r="D2314" t="s">
        <v>990</v>
      </c>
      <c r="E2314">
        <v>1485</v>
      </c>
      <c r="F2314">
        <v>1486</v>
      </c>
      <c r="G2314">
        <v>700</v>
      </c>
      <c r="H2314" t="s">
        <v>981</v>
      </c>
      <c r="I2314">
        <v>7327</v>
      </c>
      <c r="J2314" t="s">
        <v>1172</v>
      </c>
      <c r="K2314" t="s">
        <v>1024</v>
      </c>
      <c r="L2314">
        <v>2143</v>
      </c>
      <c r="M2314">
        <v>2117</v>
      </c>
      <c r="N2314">
        <v>500</v>
      </c>
      <c r="O2314" t="s">
        <v>984</v>
      </c>
      <c r="P2314">
        <v>0.676873199802141</v>
      </c>
      <c r="Q2314">
        <v>0.91668032420175405</v>
      </c>
      <c r="R2314">
        <v>0.24966754051527301</v>
      </c>
      <c r="S2314">
        <v>3.2053479261091797E-2</v>
      </c>
      <c r="T2314">
        <v>2.7188996212855301</v>
      </c>
      <c r="U2314">
        <v>2.7188996212855301</v>
      </c>
      <c r="V2314">
        <v>1.9870416939120801</v>
      </c>
      <c r="W2314">
        <v>12.85</v>
      </c>
      <c r="X2314">
        <v>1.73</v>
      </c>
      <c r="Y2314">
        <v>96075</v>
      </c>
      <c r="Z2314">
        <v>12009</v>
      </c>
      <c r="AA2314">
        <v>0.56000000000000005</v>
      </c>
      <c r="AB2314">
        <v>8</v>
      </c>
      <c r="AC2314">
        <v>5</v>
      </c>
      <c r="AD2314">
        <v>3</v>
      </c>
      <c r="AE2314">
        <v>62.5</v>
      </c>
      <c r="AF2314">
        <v>14</v>
      </c>
      <c r="AG2314">
        <v>3</v>
      </c>
      <c r="AH2314">
        <v>3</v>
      </c>
      <c r="AI2314">
        <v>2</v>
      </c>
    </row>
    <row r="2315" spans="1:35" x14ac:dyDescent="0.2">
      <c r="A2315" s="102">
        <v>4291</v>
      </c>
      <c r="B2315">
        <v>1824</v>
      </c>
      <c r="C2315" t="s">
        <v>221</v>
      </c>
      <c r="D2315" t="s">
        <v>990</v>
      </c>
      <c r="E2315">
        <v>841</v>
      </c>
      <c r="F2315">
        <v>829</v>
      </c>
      <c r="G2315">
        <v>900</v>
      </c>
      <c r="H2315" t="s">
        <v>984</v>
      </c>
      <c r="I2315">
        <v>5332</v>
      </c>
      <c r="J2315" t="s">
        <v>590</v>
      </c>
      <c r="K2315" t="s">
        <v>980</v>
      </c>
      <c r="L2315">
        <v>3825</v>
      </c>
      <c r="M2315">
        <v>3805</v>
      </c>
      <c r="N2315">
        <v>200</v>
      </c>
      <c r="O2315" t="s">
        <v>981</v>
      </c>
      <c r="P2315">
        <v>0.93337647223251397</v>
      </c>
      <c r="Q2315">
        <v>0.85369400397128203</v>
      </c>
      <c r="R2315">
        <v>0.2018072793797</v>
      </c>
      <c r="S2315">
        <v>8.6259667583298297E-2</v>
      </c>
      <c r="T2315">
        <v>-0.95684395095526797</v>
      </c>
      <c r="U2315">
        <v>0.95684395095526797</v>
      </c>
      <c r="V2315">
        <v>0.87164016876521799</v>
      </c>
      <c r="W2315">
        <v>-3.93</v>
      </c>
      <c r="X2315">
        <v>1.96</v>
      </c>
      <c r="Y2315">
        <v>95597</v>
      </c>
      <c r="Z2315">
        <v>5623</v>
      </c>
      <c r="AA2315">
        <v>0.35</v>
      </c>
      <c r="AB2315">
        <v>17</v>
      </c>
      <c r="AC2315">
        <v>8</v>
      </c>
      <c r="AD2315">
        <v>9</v>
      </c>
      <c r="AE2315">
        <v>47.06</v>
      </c>
      <c r="AF2315">
        <v>15</v>
      </c>
      <c r="AG2315">
        <v>7</v>
      </c>
      <c r="AH2315">
        <v>2</v>
      </c>
      <c r="AI2315">
        <v>8</v>
      </c>
    </row>
    <row r="2316" spans="1:35" x14ac:dyDescent="0.2">
      <c r="A2316" s="102">
        <v>2825</v>
      </c>
      <c r="B2316">
        <v>3197</v>
      </c>
      <c r="C2316" t="s">
        <v>531</v>
      </c>
      <c r="D2316" t="s">
        <v>1004</v>
      </c>
      <c r="E2316">
        <v>1673</v>
      </c>
      <c r="F2316">
        <v>1681</v>
      </c>
      <c r="G2316">
        <v>600</v>
      </c>
      <c r="H2316" t="s">
        <v>981</v>
      </c>
      <c r="I2316">
        <v>4208</v>
      </c>
      <c r="J2316" t="s">
        <v>1120</v>
      </c>
      <c r="K2316" t="s">
        <v>1003</v>
      </c>
      <c r="L2316">
        <v>1716</v>
      </c>
      <c r="M2316">
        <v>1689</v>
      </c>
      <c r="N2316">
        <v>600</v>
      </c>
      <c r="O2316" t="s">
        <v>984</v>
      </c>
      <c r="P2316">
        <v>0.57844073677824703</v>
      </c>
      <c r="Q2316">
        <v>0.90026705190411405</v>
      </c>
      <c r="R2316">
        <v>0.221511821609994</v>
      </c>
      <c r="S2316">
        <v>1.1406275994986999E-2</v>
      </c>
      <c r="T2316">
        <v>0.93410356072102996</v>
      </c>
      <c r="U2316">
        <v>0.93410356072102996</v>
      </c>
      <c r="V2316">
        <v>0.52323639235647201</v>
      </c>
      <c r="W2316">
        <v>6.52</v>
      </c>
      <c r="X2316">
        <v>0.47</v>
      </c>
      <c r="Y2316">
        <v>95223</v>
      </c>
      <c r="Z2316">
        <v>5601</v>
      </c>
      <c r="AA2316">
        <v>0.27</v>
      </c>
      <c r="AB2316">
        <v>17</v>
      </c>
      <c r="AC2316">
        <v>9</v>
      </c>
      <c r="AD2316">
        <v>8</v>
      </c>
      <c r="AE2316">
        <v>52.94</v>
      </c>
      <c r="AF2316">
        <v>11</v>
      </c>
      <c r="AG2316">
        <v>9</v>
      </c>
      <c r="AH2316">
        <v>6</v>
      </c>
      <c r="AI2316">
        <v>2</v>
      </c>
    </row>
    <row r="2317" spans="1:35" x14ac:dyDescent="0.2">
      <c r="A2317" s="102">
        <v>629</v>
      </c>
      <c r="B2317">
        <v>9072</v>
      </c>
      <c r="C2317" t="s">
        <v>1064</v>
      </c>
      <c r="D2317" t="s">
        <v>1065</v>
      </c>
      <c r="E2317">
        <v>2031</v>
      </c>
      <c r="F2317">
        <v>2016</v>
      </c>
      <c r="G2317">
        <v>500</v>
      </c>
      <c r="H2317" t="s">
        <v>984</v>
      </c>
      <c r="I2317">
        <v>9303</v>
      </c>
      <c r="J2317" t="s">
        <v>1279</v>
      </c>
      <c r="K2317" t="s">
        <v>1297</v>
      </c>
      <c r="L2317">
        <v>1269</v>
      </c>
      <c r="M2317">
        <v>1264</v>
      </c>
      <c r="N2317">
        <v>800</v>
      </c>
      <c r="O2317" t="s">
        <v>981</v>
      </c>
      <c r="P2317">
        <v>0.89363039389740095</v>
      </c>
      <c r="Q2317">
        <v>0.95059022731431897</v>
      </c>
      <c r="R2317">
        <v>4.4277003417527001E-2</v>
      </c>
      <c r="S2317">
        <v>4.1652577910149799E-2</v>
      </c>
      <c r="T2317">
        <v>-1.7480910448437399</v>
      </c>
      <c r="U2317">
        <v>1.7480910448437399</v>
      </c>
      <c r="V2317">
        <v>1.4843984909314001</v>
      </c>
      <c r="W2317">
        <v>-6.46</v>
      </c>
      <c r="X2317">
        <v>0.32</v>
      </c>
      <c r="Y2317">
        <v>95147</v>
      </c>
      <c r="Z2317">
        <v>4531</v>
      </c>
      <c r="AA2317">
        <v>0.2</v>
      </c>
      <c r="AB2317">
        <v>21</v>
      </c>
      <c r="AC2317">
        <v>12</v>
      </c>
      <c r="AD2317">
        <v>9</v>
      </c>
      <c r="AE2317">
        <v>57.14</v>
      </c>
      <c r="AF2317">
        <v>14</v>
      </c>
      <c r="AG2317">
        <v>5</v>
      </c>
      <c r="AH2317">
        <v>5</v>
      </c>
      <c r="AI2317">
        <v>11</v>
      </c>
    </row>
    <row r="2318" spans="1:35" x14ac:dyDescent="0.2">
      <c r="A2318" s="102">
        <v>1810</v>
      </c>
      <c r="B2318">
        <v>1959</v>
      </c>
      <c r="C2318" t="s">
        <v>1625</v>
      </c>
      <c r="D2318" t="s">
        <v>990</v>
      </c>
      <c r="E2318">
        <v>2965</v>
      </c>
      <c r="F2318">
        <v>2941</v>
      </c>
      <c r="G2318">
        <v>300</v>
      </c>
      <c r="H2318" t="s">
        <v>981</v>
      </c>
      <c r="I2318">
        <v>5334</v>
      </c>
      <c r="J2318" t="s">
        <v>1168</v>
      </c>
      <c r="K2318" t="s">
        <v>980</v>
      </c>
      <c r="L2318">
        <v>1586</v>
      </c>
      <c r="M2318">
        <v>1584</v>
      </c>
      <c r="N2318">
        <v>600</v>
      </c>
      <c r="O2318" t="s">
        <v>984</v>
      </c>
      <c r="P2318">
        <v>0.82095524052156299</v>
      </c>
      <c r="Q2318">
        <v>0.92454987511107301</v>
      </c>
      <c r="R2318">
        <v>0.27988563099762698</v>
      </c>
      <c r="S2318">
        <v>9.8940938345572105E-2</v>
      </c>
      <c r="T2318">
        <v>0.69944556950936698</v>
      </c>
      <c r="U2318">
        <v>0.69944556950936698</v>
      </c>
      <c r="V2318">
        <v>0.64974814016248195</v>
      </c>
      <c r="W2318">
        <v>4.33</v>
      </c>
      <c r="X2318">
        <v>7.72</v>
      </c>
      <c r="Y2318">
        <v>95107</v>
      </c>
      <c r="Z2318">
        <v>9511</v>
      </c>
      <c r="AA2318">
        <v>0.28999999999999998</v>
      </c>
      <c r="AB2318">
        <v>10</v>
      </c>
      <c r="AC2318">
        <v>5</v>
      </c>
      <c r="AD2318">
        <v>5</v>
      </c>
      <c r="AE2318">
        <v>50</v>
      </c>
      <c r="AF2318">
        <v>12</v>
      </c>
      <c r="AG2318">
        <v>3</v>
      </c>
      <c r="AH2318">
        <v>4</v>
      </c>
      <c r="AI2318">
        <v>3</v>
      </c>
    </row>
    <row r="2319" spans="1:35" x14ac:dyDescent="0.2">
      <c r="A2319" s="102">
        <v>3772</v>
      </c>
      <c r="B2319">
        <v>4185</v>
      </c>
      <c r="C2319" t="s">
        <v>1282</v>
      </c>
      <c r="D2319" t="s">
        <v>1003</v>
      </c>
      <c r="E2319">
        <v>1973</v>
      </c>
      <c r="F2319">
        <v>1971</v>
      </c>
      <c r="G2319">
        <v>300</v>
      </c>
      <c r="H2319" t="s">
        <v>984</v>
      </c>
      <c r="I2319">
        <v>6645</v>
      </c>
      <c r="J2319" t="s">
        <v>621</v>
      </c>
      <c r="K2319" t="s">
        <v>986</v>
      </c>
      <c r="L2319">
        <v>6670</v>
      </c>
      <c r="M2319">
        <v>6730</v>
      </c>
      <c r="N2319">
        <v>100</v>
      </c>
      <c r="O2319" t="s">
        <v>981</v>
      </c>
      <c r="P2319">
        <v>0.84555182048440203</v>
      </c>
      <c r="Q2319">
        <v>0.87365456471361003</v>
      </c>
      <c r="R2319">
        <v>0.20266340479943201</v>
      </c>
      <c r="S2319">
        <v>9.8188136581907295E-2</v>
      </c>
      <c r="T2319">
        <v>-1.98310565077006</v>
      </c>
      <c r="U2319">
        <v>1.98310565077006</v>
      </c>
      <c r="V2319">
        <v>1.79441467501396</v>
      </c>
      <c r="W2319">
        <v>-10.18</v>
      </c>
      <c r="X2319">
        <v>12.14</v>
      </c>
      <c r="Y2319">
        <v>94939</v>
      </c>
      <c r="Z2319">
        <v>11867</v>
      </c>
      <c r="AA2319">
        <v>0.83</v>
      </c>
      <c r="AB2319">
        <v>8</v>
      </c>
      <c r="AC2319">
        <v>4</v>
      </c>
      <c r="AD2319">
        <v>4</v>
      </c>
      <c r="AE2319">
        <v>50</v>
      </c>
      <c r="AF2319">
        <v>14</v>
      </c>
      <c r="AG2319">
        <v>3</v>
      </c>
      <c r="AH2319">
        <v>0</v>
      </c>
      <c r="AI2319">
        <v>5</v>
      </c>
    </row>
    <row r="2320" spans="1:35" x14ac:dyDescent="0.2">
      <c r="A2320" s="102">
        <v>434</v>
      </c>
      <c r="B2320">
        <v>5108</v>
      </c>
      <c r="C2320" t="s">
        <v>1647</v>
      </c>
      <c r="D2320" t="s">
        <v>1073</v>
      </c>
      <c r="E2320">
        <v>3200</v>
      </c>
      <c r="F2320">
        <v>3234</v>
      </c>
      <c r="G2320">
        <v>300</v>
      </c>
      <c r="H2320" t="s">
        <v>984</v>
      </c>
      <c r="I2320">
        <v>7943</v>
      </c>
      <c r="J2320" t="s">
        <v>1646</v>
      </c>
      <c r="K2320" t="s">
        <v>980</v>
      </c>
      <c r="L2320">
        <v>2195</v>
      </c>
      <c r="M2320">
        <v>2230</v>
      </c>
      <c r="N2320">
        <v>400</v>
      </c>
      <c r="O2320" t="s">
        <v>981</v>
      </c>
      <c r="P2320">
        <v>0.88334810061691504</v>
      </c>
      <c r="Q2320">
        <v>0.95592954406852204</v>
      </c>
      <c r="R2320">
        <v>0.170941159402548</v>
      </c>
      <c r="S2320" s="15">
        <v>3.8243896459809697E-2</v>
      </c>
      <c r="T2320">
        <v>-1.56790617109742</v>
      </c>
      <c r="U2320">
        <v>1.56790617109742</v>
      </c>
      <c r="V2320">
        <v>1.81969071806741</v>
      </c>
      <c r="W2320">
        <v>-9.8000000000000007</v>
      </c>
      <c r="X2320">
        <v>8.06</v>
      </c>
      <c r="Y2320">
        <v>94756</v>
      </c>
      <c r="Z2320">
        <v>10528</v>
      </c>
      <c r="AA2320">
        <v>0.6</v>
      </c>
      <c r="AB2320">
        <v>9</v>
      </c>
      <c r="AC2320">
        <v>6</v>
      </c>
      <c r="AD2320">
        <v>3</v>
      </c>
      <c r="AE2320">
        <v>66.67</v>
      </c>
      <c r="AF2320">
        <v>13</v>
      </c>
      <c r="AG2320">
        <v>3</v>
      </c>
      <c r="AH2320">
        <v>2</v>
      </c>
      <c r="AI2320">
        <v>4</v>
      </c>
    </row>
    <row r="2321" spans="1:35" x14ac:dyDescent="0.2">
      <c r="A2321" s="102">
        <v>2014</v>
      </c>
      <c r="B2321">
        <v>3291</v>
      </c>
      <c r="C2321" t="s">
        <v>55</v>
      </c>
      <c r="D2321" t="s">
        <v>1000</v>
      </c>
      <c r="E2321">
        <v>1320</v>
      </c>
      <c r="F2321">
        <v>1382</v>
      </c>
      <c r="G2321">
        <v>700</v>
      </c>
      <c r="H2321" t="s">
        <v>984</v>
      </c>
      <c r="I2321">
        <v>9101</v>
      </c>
      <c r="J2321" t="s">
        <v>739</v>
      </c>
      <c r="K2321" t="s">
        <v>1165</v>
      </c>
      <c r="L2321">
        <v>1392</v>
      </c>
      <c r="M2321">
        <v>1404</v>
      </c>
      <c r="N2321">
        <v>700</v>
      </c>
      <c r="O2321" t="s">
        <v>981</v>
      </c>
      <c r="P2321">
        <v>0.82218335272387899</v>
      </c>
      <c r="Q2321">
        <v>0.919900175462115</v>
      </c>
      <c r="R2321">
        <v>2.0328265577295401E-2</v>
      </c>
      <c r="S2321">
        <v>5.4774147260803999E-2</v>
      </c>
      <c r="T2321">
        <v>-0.86865413227454402</v>
      </c>
      <c r="U2321">
        <v>0.86865413227454402</v>
      </c>
      <c r="V2321">
        <v>0.64113360001451103</v>
      </c>
      <c r="W2321">
        <v>-5.12</v>
      </c>
      <c r="X2321">
        <v>1.57</v>
      </c>
      <c r="Y2321">
        <v>94566</v>
      </c>
      <c r="Z2321">
        <v>5254</v>
      </c>
      <c r="AA2321">
        <v>0.4</v>
      </c>
      <c r="AB2321">
        <v>18</v>
      </c>
      <c r="AC2321">
        <v>10</v>
      </c>
      <c r="AD2321">
        <v>8</v>
      </c>
      <c r="AE2321">
        <v>55.56</v>
      </c>
      <c r="AF2321">
        <v>10</v>
      </c>
      <c r="AG2321">
        <v>8</v>
      </c>
      <c r="AH2321">
        <v>6</v>
      </c>
      <c r="AI2321">
        <v>4</v>
      </c>
    </row>
    <row r="2322" spans="1:35" x14ac:dyDescent="0.2">
      <c r="A2322" s="102">
        <v>55</v>
      </c>
      <c r="B2322">
        <v>1808</v>
      </c>
      <c r="C2322" t="s">
        <v>483</v>
      </c>
      <c r="D2322" t="s">
        <v>990</v>
      </c>
      <c r="E2322">
        <v>1164</v>
      </c>
      <c r="F2322">
        <v>1187</v>
      </c>
      <c r="G2322">
        <v>700</v>
      </c>
      <c r="H2322" t="s">
        <v>981</v>
      </c>
      <c r="I2322">
        <v>6762</v>
      </c>
      <c r="J2322" t="s">
        <v>1553</v>
      </c>
      <c r="K2322" t="s">
        <v>986</v>
      </c>
      <c r="L2322">
        <v>9010</v>
      </c>
      <c r="M2322">
        <v>8890</v>
      </c>
      <c r="N2322">
        <v>100</v>
      </c>
      <c r="O2322" t="s">
        <v>984</v>
      </c>
      <c r="P2322">
        <v>0.90864483620714398</v>
      </c>
      <c r="Q2322">
        <v>0.97496668754361504</v>
      </c>
      <c r="R2322">
        <v>9.0648002728650201E-2</v>
      </c>
      <c r="S2322">
        <v>3.6136732498592103E-2</v>
      </c>
      <c r="T2322">
        <v>0.36873932199369402</v>
      </c>
      <c r="U2322">
        <v>0.36873932199369402</v>
      </c>
      <c r="V2322">
        <v>0.98582445457803802</v>
      </c>
      <c r="W2322">
        <v>2.34</v>
      </c>
      <c r="X2322">
        <v>6.54</v>
      </c>
      <c r="Y2322">
        <v>94136</v>
      </c>
      <c r="Z2322">
        <v>6276</v>
      </c>
      <c r="AA2322">
        <v>0.64</v>
      </c>
      <c r="AB2322">
        <v>15</v>
      </c>
      <c r="AC2322">
        <v>8</v>
      </c>
      <c r="AD2322">
        <v>7</v>
      </c>
      <c r="AE2322">
        <v>53.33</v>
      </c>
      <c r="AF2322">
        <v>11</v>
      </c>
      <c r="AG2322">
        <v>7</v>
      </c>
      <c r="AH2322">
        <v>4</v>
      </c>
      <c r="AI2322">
        <v>4</v>
      </c>
    </row>
    <row r="2323" spans="1:35" x14ac:dyDescent="0.2">
      <c r="A2323" s="102">
        <v>3906</v>
      </c>
      <c r="B2323">
        <v>3405</v>
      </c>
      <c r="C2323" t="s">
        <v>1397</v>
      </c>
      <c r="D2323" t="s">
        <v>1003</v>
      </c>
      <c r="E2323">
        <v>1061</v>
      </c>
      <c r="F2323">
        <v>1047</v>
      </c>
      <c r="G2323">
        <v>1000</v>
      </c>
      <c r="H2323" t="s">
        <v>984</v>
      </c>
      <c r="I2323">
        <v>7270</v>
      </c>
      <c r="J2323" t="s">
        <v>1634</v>
      </c>
      <c r="K2323" t="s">
        <v>996</v>
      </c>
      <c r="L2323">
        <v>2121</v>
      </c>
      <c r="M2323">
        <v>2157.5</v>
      </c>
      <c r="N2323">
        <v>500</v>
      </c>
      <c r="O2323" t="s">
        <v>981</v>
      </c>
      <c r="P2323">
        <v>0.83879459366225995</v>
      </c>
      <c r="Q2323">
        <v>0.86896832913983602</v>
      </c>
      <c r="R2323" s="15">
        <v>0.17622112427307801</v>
      </c>
      <c r="S2323">
        <v>7.8879092070002405E-2</v>
      </c>
      <c r="T2323">
        <v>-0.15335389865313501</v>
      </c>
      <c r="U2323">
        <v>0.15335389865313501</v>
      </c>
      <c r="V2323">
        <v>0.12848781528023601</v>
      </c>
      <c r="W2323">
        <v>-1.1499999999999999</v>
      </c>
      <c r="X2323">
        <v>2.94</v>
      </c>
      <c r="Y2323">
        <v>94105</v>
      </c>
      <c r="Z2323">
        <v>4953</v>
      </c>
      <c r="AA2323">
        <v>0.3</v>
      </c>
      <c r="AB2323">
        <v>19</v>
      </c>
      <c r="AC2323">
        <v>11</v>
      </c>
      <c r="AD2323">
        <v>8</v>
      </c>
      <c r="AE2323">
        <v>57.89</v>
      </c>
      <c r="AF2323">
        <v>12</v>
      </c>
      <c r="AG2323">
        <v>6</v>
      </c>
      <c r="AH2323">
        <v>5</v>
      </c>
      <c r="AI2323">
        <v>8</v>
      </c>
    </row>
    <row r="2324" spans="1:35" x14ac:dyDescent="0.2">
      <c r="A2324" s="102">
        <v>2495</v>
      </c>
      <c r="B2324">
        <v>2371</v>
      </c>
      <c r="C2324" t="s">
        <v>497</v>
      </c>
      <c r="D2324" t="s">
        <v>993</v>
      </c>
      <c r="E2324">
        <v>2444</v>
      </c>
      <c r="F2324">
        <v>2548</v>
      </c>
      <c r="G2324">
        <v>400</v>
      </c>
      <c r="H2324" t="s">
        <v>981</v>
      </c>
      <c r="I2324">
        <v>8804</v>
      </c>
      <c r="J2324" t="s">
        <v>726</v>
      </c>
      <c r="K2324" t="s">
        <v>1000</v>
      </c>
      <c r="L2324">
        <v>1197</v>
      </c>
      <c r="M2324">
        <v>1222</v>
      </c>
      <c r="N2324">
        <v>800</v>
      </c>
      <c r="O2324" t="s">
        <v>984</v>
      </c>
      <c r="P2324">
        <v>0.83402802698272704</v>
      </c>
      <c r="Q2324">
        <v>0.908565728091414</v>
      </c>
      <c r="R2324">
        <v>0.136596395102072</v>
      </c>
      <c r="S2324">
        <v>5.3540804737449302E-3</v>
      </c>
      <c r="T2324">
        <v>1.6966797992246101</v>
      </c>
      <c r="U2324">
        <v>1.6966797992246101</v>
      </c>
      <c r="V2324">
        <v>1.5189443528872399</v>
      </c>
      <c r="W2324">
        <v>13.64</v>
      </c>
      <c r="X2324">
        <v>4.08</v>
      </c>
      <c r="Y2324">
        <v>93587</v>
      </c>
      <c r="Z2324">
        <v>4679</v>
      </c>
      <c r="AA2324">
        <v>0.22</v>
      </c>
      <c r="AB2324">
        <v>20</v>
      </c>
      <c r="AC2324">
        <v>9</v>
      </c>
      <c r="AD2324">
        <v>11</v>
      </c>
      <c r="AE2324">
        <v>45</v>
      </c>
      <c r="AF2324">
        <v>9</v>
      </c>
      <c r="AG2324">
        <v>9</v>
      </c>
      <c r="AH2324">
        <v>7</v>
      </c>
      <c r="AI2324">
        <v>4</v>
      </c>
    </row>
    <row r="2325" spans="1:35" x14ac:dyDescent="0.2">
      <c r="A2325" s="102">
        <v>187</v>
      </c>
      <c r="B2325">
        <v>4208</v>
      </c>
      <c r="C2325" t="s">
        <v>1120</v>
      </c>
      <c r="D2325" t="s">
        <v>1003</v>
      </c>
      <c r="E2325">
        <v>1716</v>
      </c>
      <c r="F2325">
        <v>1689</v>
      </c>
      <c r="G2325">
        <v>600</v>
      </c>
      <c r="H2325" t="s">
        <v>984</v>
      </c>
      <c r="I2325">
        <v>6141</v>
      </c>
      <c r="J2325" t="s">
        <v>1163</v>
      </c>
      <c r="K2325" t="s">
        <v>992</v>
      </c>
      <c r="L2325">
        <v>1172</v>
      </c>
      <c r="M2325">
        <v>1148</v>
      </c>
      <c r="N2325">
        <v>900</v>
      </c>
      <c r="O2325" t="s">
        <v>981</v>
      </c>
      <c r="P2325">
        <v>0.93536046663503203</v>
      </c>
      <c r="Q2325">
        <v>0.96532119369187497</v>
      </c>
      <c r="R2325">
        <v>0.151101432623474</v>
      </c>
      <c r="S2325">
        <v>6.3965058552727496E-3</v>
      </c>
      <c r="T2325">
        <v>-0.68536362735995005</v>
      </c>
      <c r="U2325">
        <v>0.68536362735995005</v>
      </c>
      <c r="V2325">
        <v>0.64386754601499097</v>
      </c>
      <c r="W2325">
        <v>-8.6</v>
      </c>
      <c r="X2325">
        <v>1.95</v>
      </c>
      <c r="Y2325">
        <v>93353</v>
      </c>
      <c r="Z2325">
        <v>3890</v>
      </c>
      <c r="AA2325">
        <v>0.2</v>
      </c>
      <c r="AB2325">
        <v>24</v>
      </c>
      <c r="AC2325">
        <v>12</v>
      </c>
      <c r="AD2325">
        <v>12</v>
      </c>
      <c r="AE2325">
        <v>50</v>
      </c>
      <c r="AF2325">
        <v>10</v>
      </c>
      <c r="AG2325">
        <v>11</v>
      </c>
      <c r="AH2325">
        <v>8</v>
      </c>
      <c r="AI2325">
        <v>5</v>
      </c>
    </row>
    <row r="2326" spans="1:35" x14ac:dyDescent="0.2">
      <c r="A2326" s="102">
        <v>2367</v>
      </c>
      <c r="B2326">
        <v>7276</v>
      </c>
      <c r="C2326" t="s">
        <v>1020</v>
      </c>
      <c r="D2326" t="s">
        <v>986</v>
      </c>
      <c r="E2326">
        <v>4120</v>
      </c>
      <c r="F2326">
        <v>4165</v>
      </c>
      <c r="G2326">
        <v>200</v>
      </c>
      <c r="H2326" t="s">
        <v>981</v>
      </c>
      <c r="I2326">
        <v>8179</v>
      </c>
      <c r="J2326" t="s">
        <v>681</v>
      </c>
      <c r="K2326" t="s">
        <v>1004</v>
      </c>
      <c r="L2326">
        <v>1700</v>
      </c>
      <c r="M2326">
        <v>1812</v>
      </c>
      <c r="N2326">
        <v>500</v>
      </c>
      <c r="O2326" t="s">
        <v>984</v>
      </c>
      <c r="P2326">
        <v>0.66862952237558404</v>
      </c>
      <c r="Q2326">
        <v>0.91135065165996498</v>
      </c>
      <c r="R2326">
        <v>0.40425881696883098</v>
      </c>
      <c r="S2326">
        <v>7.5065290111998695E-2</v>
      </c>
      <c r="T2326">
        <v>0.89385321283353303</v>
      </c>
      <c r="U2326">
        <v>0.89385321283353303</v>
      </c>
      <c r="V2326">
        <v>1.3918440359481199</v>
      </c>
      <c r="W2326">
        <v>6.64</v>
      </c>
      <c r="X2326">
        <v>8.76</v>
      </c>
      <c r="Y2326">
        <v>93273</v>
      </c>
      <c r="Z2326">
        <v>10364</v>
      </c>
      <c r="AA2326">
        <v>0.18</v>
      </c>
      <c r="AB2326">
        <v>9</v>
      </c>
      <c r="AC2326">
        <v>5</v>
      </c>
      <c r="AD2326">
        <v>4</v>
      </c>
      <c r="AE2326">
        <v>55.56</v>
      </c>
      <c r="AF2326">
        <v>6</v>
      </c>
      <c r="AG2326">
        <v>5</v>
      </c>
      <c r="AH2326">
        <v>3</v>
      </c>
      <c r="AI2326">
        <v>1</v>
      </c>
    </row>
    <row r="2327" spans="1:35" x14ac:dyDescent="0.2">
      <c r="A2327" s="102">
        <v>1917</v>
      </c>
      <c r="B2327">
        <v>5471</v>
      </c>
      <c r="C2327" t="s">
        <v>1146</v>
      </c>
      <c r="D2327" t="s">
        <v>1022</v>
      </c>
      <c r="E2327">
        <v>3270</v>
      </c>
      <c r="F2327">
        <v>3160</v>
      </c>
      <c r="G2327">
        <v>300</v>
      </c>
      <c r="H2327" t="s">
        <v>984</v>
      </c>
      <c r="I2327">
        <v>7453</v>
      </c>
      <c r="J2327" t="s">
        <v>50</v>
      </c>
      <c r="K2327" t="s">
        <v>1004</v>
      </c>
      <c r="L2327">
        <v>1455</v>
      </c>
      <c r="M2327">
        <v>1465</v>
      </c>
      <c r="N2327">
        <v>600</v>
      </c>
      <c r="O2327" t="s">
        <v>981</v>
      </c>
      <c r="P2327">
        <v>0.79290366114344502</v>
      </c>
      <c r="Q2327">
        <v>0.92236879595323396</v>
      </c>
      <c r="R2327" s="15">
        <v>3.1986686728153302E-2</v>
      </c>
      <c r="S2327" s="15">
        <v>1.6555400050367399E-2</v>
      </c>
      <c r="T2327">
        <v>-1.74460582110494</v>
      </c>
      <c r="U2327">
        <v>1.74460582110494</v>
      </c>
      <c r="V2327">
        <v>0.88807731270343104</v>
      </c>
      <c r="W2327">
        <v>-24.3</v>
      </c>
      <c r="X2327">
        <v>7.28</v>
      </c>
      <c r="Y2327">
        <v>93140</v>
      </c>
      <c r="Z2327">
        <v>9314</v>
      </c>
      <c r="AA2327">
        <v>0.6</v>
      </c>
      <c r="AB2327">
        <v>10</v>
      </c>
      <c r="AC2327">
        <v>5</v>
      </c>
      <c r="AD2327">
        <v>5</v>
      </c>
      <c r="AE2327">
        <v>50</v>
      </c>
      <c r="AF2327">
        <v>9</v>
      </c>
      <c r="AG2327">
        <v>5</v>
      </c>
      <c r="AH2327">
        <v>3</v>
      </c>
      <c r="AI2327">
        <v>2</v>
      </c>
    </row>
    <row r="2328" spans="1:35" x14ac:dyDescent="0.2">
      <c r="A2328" s="102">
        <v>1506</v>
      </c>
      <c r="B2328">
        <v>4182</v>
      </c>
      <c r="C2328" t="s">
        <v>44</v>
      </c>
      <c r="D2328" t="s">
        <v>1003</v>
      </c>
      <c r="E2328">
        <v>1438</v>
      </c>
      <c r="F2328">
        <v>1428</v>
      </c>
      <c r="G2328">
        <v>700</v>
      </c>
      <c r="H2328" t="s">
        <v>984</v>
      </c>
      <c r="I2328">
        <v>9759</v>
      </c>
      <c r="J2328" t="s">
        <v>400</v>
      </c>
      <c r="K2328" t="s">
        <v>983</v>
      </c>
      <c r="L2328">
        <v>1600</v>
      </c>
      <c r="M2328">
        <v>1602</v>
      </c>
      <c r="N2328">
        <v>600</v>
      </c>
      <c r="O2328" t="s">
        <v>981</v>
      </c>
      <c r="P2328">
        <v>0.94097521365529702</v>
      </c>
      <c r="Q2328">
        <v>0.93092787484133299</v>
      </c>
      <c r="R2328">
        <v>1.2025461729986199E-2</v>
      </c>
      <c r="S2328" s="15">
        <v>4.1951245691308903E-5</v>
      </c>
      <c r="T2328">
        <v>-2.90716026058844E-2</v>
      </c>
      <c r="U2328">
        <v>2.90716026058844E-2</v>
      </c>
      <c r="V2328">
        <v>0.23422574715768299</v>
      </c>
      <c r="W2328">
        <v>-0.19</v>
      </c>
      <c r="X2328">
        <v>4</v>
      </c>
      <c r="Y2328">
        <v>93123</v>
      </c>
      <c r="Z2328">
        <v>3880</v>
      </c>
      <c r="AA2328">
        <v>0.19</v>
      </c>
      <c r="AB2328">
        <v>24</v>
      </c>
      <c r="AC2328">
        <v>12</v>
      </c>
      <c r="AD2328">
        <v>12</v>
      </c>
      <c r="AE2328">
        <v>50</v>
      </c>
      <c r="AF2328">
        <v>10</v>
      </c>
      <c r="AG2328">
        <v>10</v>
      </c>
      <c r="AH2328">
        <v>10</v>
      </c>
      <c r="AI2328">
        <v>4</v>
      </c>
    </row>
    <row r="2329" spans="1:35" x14ac:dyDescent="0.2">
      <c r="A2329" s="102">
        <v>1335</v>
      </c>
      <c r="B2329">
        <v>4042</v>
      </c>
      <c r="C2329" t="s">
        <v>1208</v>
      </c>
      <c r="D2329" t="s">
        <v>1003</v>
      </c>
      <c r="E2329">
        <v>1394</v>
      </c>
      <c r="F2329">
        <v>1394</v>
      </c>
      <c r="G2329">
        <v>600</v>
      </c>
      <c r="H2329" t="s">
        <v>981</v>
      </c>
      <c r="I2329">
        <v>6361</v>
      </c>
      <c r="J2329" t="s">
        <v>615</v>
      </c>
      <c r="K2329" t="s">
        <v>992</v>
      </c>
      <c r="L2329">
        <v>2330</v>
      </c>
      <c r="M2329">
        <v>2265</v>
      </c>
      <c r="N2329">
        <v>400</v>
      </c>
      <c r="O2329" t="s">
        <v>984</v>
      </c>
      <c r="P2329">
        <v>0.96054310365158202</v>
      </c>
      <c r="Q2329">
        <v>0.93440719007505901</v>
      </c>
      <c r="R2329" s="15">
        <v>1.4735935411978001E-2</v>
      </c>
      <c r="S2329" s="15">
        <v>1.14664293842892E-2</v>
      </c>
      <c r="T2329">
        <v>1.35614225923285</v>
      </c>
      <c r="U2329">
        <v>1.35614225923285</v>
      </c>
      <c r="V2329">
        <v>1.12668757744859</v>
      </c>
      <c r="W2329">
        <v>7.58</v>
      </c>
      <c r="X2329">
        <v>7.68</v>
      </c>
      <c r="Y2329">
        <v>92846</v>
      </c>
      <c r="Z2329">
        <v>5803</v>
      </c>
      <c r="AA2329">
        <v>0.21</v>
      </c>
      <c r="AB2329">
        <v>16</v>
      </c>
      <c r="AC2329">
        <v>8</v>
      </c>
      <c r="AD2329">
        <v>8</v>
      </c>
      <c r="AE2329">
        <v>50</v>
      </c>
      <c r="AF2329">
        <v>11</v>
      </c>
      <c r="AG2329">
        <v>7</v>
      </c>
      <c r="AH2329">
        <v>7</v>
      </c>
      <c r="AI2329">
        <v>2</v>
      </c>
    </row>
    <row r="2330" spans="1:35" x14ac:dyDescent="0.2">
      <c r="A2330" s="102">
        <v>2113</v>
      </c>
      <c r="B2330">
        <v>1941</v>
      </c>
      <c r="C2330" t="s">
        <v>1269</v>
      </c>
      <c r="D2330" t="s">
        <v>990</v>
      </c>
      <c r="E2330">
        <v>2206</v>
      </c>
      <c r="F2330">
        <v>2222</v>
      </c>
      <c r="G2330">
        <v>400</v>
      </c>
      <c r="H2330" t="s">
        <v>981</v>
      </c>
      <c r="I2330">
        <v>7267</v>
      </c>
      <c r="J2330" t="s">
        <v>57</v>
      </c>
      <c r="K2330" t="s">
        <v>996</v>
      </c>
      <c r="L2330">
        <v>2470</v>
      </c>
      <c r="M2330">
        <v>2487.5</v>
      </c>
      <c r="N2330">
        <v>400</v>
      </c>
      <c r="O2330" t="s">
        <v>984</v>
      </c>
      <c r="P2330">
        <v>0.85410047574367998</v>
      </c>
      <c r="Q2330">
        <v>0.91742999699441496</v>
      </c>
      <c r="R2330">
        <v>1.16853654605304E-2</v>
      </c>
      <c r="S2330">
        <v>1.55462085425778E-3</v>
      </c>
      <c r="T2330">
        <v>0.52492799961723802</v>
      </c>
      <c r="U2330">
        <v>0.52492799961723802</v>
      </c>
      <c r="V2330">
        <v>0.65680333707459904</v>
      </c>
      <c r="W2330">
        <v>2.4700000000000002</v>
      </c>
      <c r="X2330">
        <v>10.67</v>
      </c>
      <c r="Y2330">
        <v>92765</v>
      </c>
      <c r="Z2330">
        <v>11596</v>
      </c>
      <c r="AA2330">
        <v>0.7</v>
      </c>
      <c r="AB2330">
        <v>8</v>
      </c>
      <c r="AC2330">
        <v>5</v>
      </c>
      <c r="AD2330">
        <v>3</v>
      </c>
      <c r="AE2330">
        <v>62.5</v>
      </c>
      <c r="AF2330">
        <v>12</v>
      </c>
      <c r="AG2330">
        <v>4</v>
      </c>
      <c r="AH2330">
        <v>1</v>
      </c>
      <c r="AI2330">
        <v>3</v>
      </c>
    </row>
    <row r="2331" spans="1:35" x14ac:dyDescent="0.2">
      <c r="A2331" s="102">
        <v>1931</v>
      </c>
      <c r="B2331">
        <v>4043</v>
      </c>
      <c r="C2331" t="s">
        <v>1201</v>
      </c>
      <c r="D2331" t="s">
        <v>1003</v>
      </c>
      <c r="E2331">
        <v>2401</v>
      </c>
      <c r="F2331">
        <v>2319</v>
      </c>
      <c r="G2331">
        <v>400</v>
      </c>
      <c r="H2331" t="s">
        <v>981</v>
      </c>
      <c r="I2331">
        <v>7267</v>
      </c>
      <c r="J2331" t="s">
        <v>57</v>
      </c>
      <c r="K2331" t="s">
        <v>996</v>
      </c>
      <c r="L2331">
        <v>2470</v>
      </c>
      <c r="M2331">
        <v>2487.5</v>
      </c>
      <c r="N2331">
        <v>400</v>
      </c>
      <c r="O2331" t="s">
        <v>984</v>
      </c>
      <c r="P2331">
        <v>0.91331741118212895</v>
      </c>
      <c r="Q2331">
        <v>0.92203749970692594</v>
      </c>
      <c r="R2331">
        <v>0.30772035909530099</v>
      </c>
      <c r="S2331">
        <v>2.6180334701065198E-2</v>
      </c>
      <c r="T2331">
        <v>0.75968393182345995</v>
      </c>
      <c r="U2331">
        <v>0.75968393182345995</v>
      </c>
      <c r="V2331">
        <v>1.3565479391592301</v>
      </c>
      <c r="W2331">
        <v>3.79</v>
      </c>
      <c r="X2331">
        <v>6.77</v>
      </c>
      <c r="Y2331">
        <v>92378</v>
      </c>
      <c r="Z2331">
        <v>9238</v>
      </c>
      <c r="AA2331">
        <v>0.43</v>
      </c>
      <c r="AB2331">
        <v>10</v>
      </c>
      <c r="AC2331">
        <v>5</v>
      </c>
      <c r="AD2331">
        <v>5</v>
      </c>
      <c r="AE2331">
        <v>50</v>
      </c>
      <c r="AF2331">
        <v>7</v>
      </c>
      <c r="AG2331">
        <v>5</v>
      </c>
      <c r="AH2331">
        <v>5</v>
      </c>
      <c r="AI2331">
        <v>0</v>
      </c>
    </row>
    <row r="2332" spans="1:35" x14ac:dyDescent="0.2">
      <c r="A2332" s="102">
        <v>799</v>
      </c>
      <c r="B2332">
        <v>7164</v>
      </c>
      <c r="C2332" t="s">
        <v>1136</v>
      </c>
      <c r="D2332" t="s">
        <v>987</v>
      </c>
      <c r="E2332">
        <v>3500</v>
      </c>
      <c r="F2332">
        <v>3520</v>
      </c>
      <c r="G2332">
        <v>300</v>
      </c>
      <c r="H2332" t="s">
        <v>981</v>
      </c>
      <c r="I2332">
        <v>8002</v>
      </c>
      <c r="J2332" t="s">
        <v>26</v>
      </c>
      <c r="K2332" t="s">
        <v>988</v>
      </c>
      <c r="L2332">
        <v>470</v>
      </c>
      <c r="M2332">
        <v>470.5</v>
      </c>
      <c r="N2332">
        <v>2200</v>
      </c>
      <c r="O2332" t="s">
        <v>984</v>
      </c>
      <c r="P2332">
        <v>0.89891784695731003</v>
      </c>
      <c r="Q2332">
        <v>0.94589559312403904</v>
      </c>
      <c r="R2332">
        <v>0.12696685527148999</v>
      </c>
      <c r="S2332">
        <v>6.4019492516598003E-4</v>
      </c>
      <c r="T2332">
        <v>3.23083437928643</v>
      </c>
      <c r="U2332">
        <v>3.23083437928643</v>
      </c>
      <c r="V2332">
        <v>3.3868298971384498</v>
      </c>
      <c r="W2332">
        <v>19.57</v>
      </c>
      <c r="X2332">
        <v>1.98</v>
      </c>
      <c r="Y2332">
        <v>92294</v>
      </c>
      <c r="Z2332">
        <v>5429</v>
      </c>
      <c r="AA2332">
        <v>0.32</v>
      </c>
      <c r="AB2332">
        <v>17</v>
      </c>
      <c r="AC2332">
        <v>10</v>
      </c>
      <c r="AD2332">
        <v>7</v>
      </c>
      <c r="AE2332">
        <v>58.82</v>
      </c>
      <c r="AF2332">
        <v>11</v>
      </c>
      <c r="AG2332">
        <v>6</v>
      </c>
      <c r="AH2332">
        <v>5</v>
      </c>
      <c r="AI2332">
        <v>6</v>
      </c>
    </row>
    <row r="2333" spans="1:35" x14ac:dyDescent="0.2">
      <c r="A2333" s="102">
        <v>2052</v>
      </c>
      <c r="B2333">
        <v>3405</v>
      </c>
      <c r="C2333" t="s">
        <v>1397</v>
      </c>
      <c r="D2333" t="s">
        <v>1003</v>
      </c>
      <c r="E2333">
        <v>1061</v>
      </c>
      <c r="F2333">
        <v>1047</v>
      </c>
      <c r="G2333">
        <v>800</v>
      </c>
      <c r="H2333" t="s">
        <v>984</v>
      </c>
      <c r="I2333">
        <v>5713</v>
      </c>
      <c r="J2333" t="s">
        <v>1198</v>
      </c>
      <c r="K2333" t="s">
        <v>994</v>
      </c>
      <c r="L2333">
        <v>2804</v>
      </c>
      <c r="M2333">
        <v>2770</v>
      </c>
      <c r="N2333">
        <v>300</v>
      </c>
      <c r="O2333" t="s">
        <v>981</v>
      </c>
      <c r="P2333">
        <v>0.75377897712691</v>
      </c>
      <c r="Q2333">
        <v>0.91884713813647501</v>
      </c>
      <c r="R2333">
        <v>0.118626914900024</v>
      </c>
      <c r="S2333">
        <v>4.2907868824675901E-4</v>
      </c>
      <c r="T2333">
        <v>-1.67932125736067</v>
      </c>
      <c r="U2333">
        <v>1.67932125736067</v>
      </c>
      <c r="V2333">
        <v>1.7021708238876401</v>
      </c>
      <c r="W2333">
        <v>-14.4</v>
      </c>
      <c r="X2333">
        <v>0.79</v>
      </c>
      <c r="Y2333">
        <v>92126</v>
      </c>
      <c r="Z2333">
        <v>6142</v>
      </c>
      <c r="AA2333">
        <v>0.34</v>
      </c>
      <c r="AB2333">
        <v>15</v>
      </c>
      <c r="AC2333">
        <v>8</v>
      </c>
      <c r="AD2333">
        <v>7</v>
      </c>
      <c r="AE2333">
        <v>53.33</v>
      </c>
      <c r="AF2333">
        <v>12</v>
      </c>
      <c r="AG2333">
        <v>3</v>
      </c>
      <c r="AH2333">
        <v>5</v>
      </c>
      <c r="AI2333">
        <v>7</v>
      </c>
    </row>
    <row r="2334" spans="1:35" x14ac:dyDescent="0.2">
      <c r="A2334" s="102">
        <v>2547</v>
      </c>
      <c r="B2334">
        <v>8830</v>
      </c>
      <c r="C2334" t="s">
        <v>1055</v>
      </c>
      <c r="D2334" t="s">
        <v>1000</v>
      </c>
      <c r="E2334">
        <v>2817.5</v>
      </c>
      <c r="F2334">
        <v>2875.5</v>
      </c>
      <c r="G2334">
        <v>300</v>
      </c>
      <c r="H2334" t="s">
        <v>984</v>
      </c>
      <c r="I2334">
        <v>9603</v>
      </c>
      <c r="J2334" t="s">
        <v>1106</v>
      </c>
      <c r="K2334" t="s">
        <v>993</v>
      </c>
      <c r="L2334">
        <v>1621</v>
      </c>
      <c r="M2334">
        <v>1632</v>
      </c>
      <c r="N2334">
        <v>500</v>
      </c>
      <c r="O2334" t="s">
        <v>981</v>
      </c>
      <c r="P2334">
        <v>0.93317036021794497</v>
      </c>
      <c r="Q2334">
        <v>0.90718416333821394</v>
      </c>
      <c r="R2334">
        <v>9.0894930666534896E-2</v>
      </c>
      <c r="S2334">
        <v>8.0992871075270298E-2</v>
      </c>
      <c r="T2334">
        <v>-0.21835387970873399</v>
      </c>
      <c r="U2334">
        <v>0.21835387970873399</v>
      </c>
      <c r="V2334">
        <v>0.43113362529200899</v>
      </c>
      <c r="W2334">
        <v>-2.64</v>
      </c>
      <c r="X2334">
        <v>5.41</v>
      </c>
      <c r="Y2334">
        <v>91933</v>
      </c>
      <c r="Z2334">
        <v>8358</v>
      </c>
      <c r="AA2334">
        <v>0.28999999999999998</v>
      </c>
      <c r="AB2334">
        <v>11</v>
      </c>
      <c r="AC2334">
        <v>5</v>
      </c>
      <c r="AD2334">
        <v>6</v>
      </c>
      <c r="AE2334">
        <v>45.45</v>
      </c>
      <c r="AF2334">
        <v>11</v>
      </c>
      <c r="AG2334">
        <v>4</v>
      </c>
      <c r="AH2334">
        <v>3</v>
      </c>
      <c r="AI2334">
        <v>4</v>
      </c>
    </row>
    <row r="2335" spans="1:35" x14ac:dyDescent="0.2">
      <c r="A2335" s="102">
        <v>740</v>
      </c>
      <c r="B2335">
        <v>7164</v>
      </c>
      <c r="C2335" t="s">
        <v>1136</v>
      </c>
      <c r="D2335" t="s">
        <v>987</v>
      </c>
      <c r="E2335">
        <v>3500</v>
      </c>
      <c r="F2335">
        <v>3520</v>
      </c>
      <c r="G2335">
        <v>300</v>
      </c>
      <c r="H2335" t="s">
        <v>984</v>
      </c>
      <c r="I2335">
        <v>8905</v>
      </c>
      <c r="J2335" t="s">
        <v>1193</v>
      </c>
      <c r="K2335" t="s">
        <v>1000</v>
      </c>
      <c r="L2335">
        <v>1482</v>
      </c>
      <c r="M2335">
        <v>1512</v>
      </c>
      <c r="N2335">
        <v>700</v>
      </c>
      <c r="O2335" t="s">
        <v>981</v>
      </c>
      <c r="P2335">
        <v>0.92122449970124998</v>
      </c>
      <c r="Q2335">
        <v>0.94772387994364504</v>
      </c>
      <c r="R2335">
        <v>0.18107868169279301</v>
      </c>
      <c r="S2335">
        <v>7.7295302427996301E-2</v>
      </c>
      <c r="T2335">
        <v>-0.72815568554690702</v>
      </c>
      <c r="U2335">
        <v>0.72815568554690702</v>
      </c>
      <c r="V2335">
        <v>0.78094741738539497</v>
      </c>
      <c r="W2335">
        <v>-4.47</v>
      </c>
      <c r="X2335">
        <v>0.23</v>
      </c>
      <c r="Y2335">
        <v>91901</v>
      </c>
      <c r="Z2335">
        <v>5744</v>
      </c>
      <c r="AA2335">
        <v>0.26</v>
      </c>
      <c r="AB2335">
        <v>16</v>
      </c>
      <c r="AC2335">
        <v>10</v>
      </c>
      <c r="AD2335">
        <v>6</v>
      </c>
      <c r="AE2335">
        <v>62.5</v>
      </c>
      <c r="AF2335">
        <v>12</v>
      </c>
      <c r="AG2335">
        <v>6</v>
      </c>
      <c r="AH2335">
        <v>5</v>
      </c>
      <c r="AI2335">
        <v>5</v>
      </c>
    </row>
    <row r="2336" spans="1:35" x14ac:dyDescent="0.2">
      <c r="A2336" s="102">
        <v>2769</v>
      </c>
      <c r="B2336">
        <v>8233</v>
      </c>
      <c r="C2336" t="s">
        <v>1013</v>
      </c>
      <c r="D2336" t="s">
        <v>1004</v>
      </c>
      <c r="E2336">
        <v>961</v>
      </c>
      <c r="F2336">
        <v>967</v>
      </c>
      <c r="G2336">
        <v>1000</v>
      </c>
      <c r="H2336" t="s">
        <v>984</v>
      </c>
      <c r="I2336">
        <v>9303</v>
      </c>
      <c r="J2336" t="s">
        <v>1279</v>
      </c>
      <c r="K2336" t="s">
        <v>1297</v>
      </c>
      <c r="L2336">
        <v>1269</v>
      </c>
      <c r="M2336">
        <v>1264</v>
      </c>
      <c r="N2336">
        <v>800</v>
      </c>
      <c r="O2336" t="s">
        <v>981</v>
      </c>
      <c r="P2336">
        <v>0.74292284017644605</v>
      </c>
      <c r="Q2336">
        <v>0.90150728104879396</v>
      </c>
      <c r="R2336">
        <v>0.27859821811187302</v>
      </c>
      <c r="S2336">
        <v>6.6293302834565804E-2</v>
      </c>
      <c r="T2336">
        <v>-0.81686030176059299</v>
      </c>
      <c r="U2336">
        <v>0.81686030176059299</v>
      </c>
      <c r="V2336">
        <v>0.88653367890870305</v>
      </c>
      <c r="W2336">
        <v>-3.96</v>
      </c>
      <c r="X2336">
        <v>4.37</v>
      </c>
      <c r="Y2336">
        <v>91887</v>
      </c>
      <c r="Z2336">
        <v>4836</v>
      </c>
      <c r="AA2336">
        <v>0.21</v>
      </c>
      <c r="AB2336">
        <v>19</v>
      </c>
      <c r="AC2336">
        <v>8</v>
      </c>
      <c r="AD2336">
        <v>11</v>
      </c>
      <c r="AE2336">
        <v>42.11</v>
      </c>
      <c r="AF2336">
        <v>13</v>
      </c>
      <c r="AG2336">
        <v>6</v>
      </c>
      <c r="AH2336">
        <v>2</v>
      </c>
      <c r="AI2336">
        <v>11</v>
      </c>
    </row>
    <row r="2337" spans="1:35" x14ac:dyDescent="0.2">
      <c r="A2337" s="102">
        <v>1979</v>
      </c>
      <c r="B2337">
        <v>1801</v>
      </c>
      <c r="C2337" t="s">
        <v>1493</v>
      </c>
      <c r="D2337" t="s">
        <v>990</v>
      </c>
      <c r="E2337">
        <v>3570</v>
      </c>
      <c r="F2337">
        <v>3610</v>
      </c>
      <c r="G2337">
        <v>300</v>
      </c>
      <c r="H2337" t="s">
        <v>981</v>
      </c>
      <c r="I2337">
        <v>3407</v>
      </c>
      <c r="J2337" t="s">
        <v>1072</v>
      </c>
      <c r="K2337" t="s">
        <v>1003</v>
      </c>
      <c r="L2337">
        <v>755</v>
      </c>
      <c r="M2337">
        <v>757.5</v>
      </c>
      <c r="N2337">
        <v>1400</v>
      </c>
      <c r="O2337" t="s">
        <v>984</v>
      </c>
      <c r="P2337">
        <v>0.92452414062006005</v>
      </c>
      <c r="Q2337">
        <v>0.92094231516798197</v>
      </c>
      <c r="R2337">
        <v>4.2590938193088401E-2</v>
      </c>
      <c r="S2337">
        <v>9.13872099002567E-2</v>
      </c>
      <c r="T2337">
        <v>1.8112042157994801</v>
      </c>
      <c r="U2337">
        <v>1.8112042157994801</v>
      </c>
      <c r="V2337">
        <v>1.65379896350816</v>
      </c>
      <c r="W2337">
        <v>10.25</v>
      </c>
      <c r="X2337">
        <v>2.08</v>
      </c>
      <c r="Y2337">
        <v>91822</v>
      </c>
      <c r="Z2337">
        <v>5101</v>
      </c>
      <c r="AA2337">
        <v>0.28000000000000003</v>
      </c>
      <c r="AB2337">
        <v>18</v>
      </c>
      <c r="AC2337">
        <v>9</v>
      </c>
      <c r="AD2337">
        <v>9</v>
      </c>
      <c r="AE2337">
        <v>50</v>
      </c>
      <c r="AF2337">
        <v>13</v>
      </c>
      <c r="AG2337">
        <v>6</v>
      </c>
      <c r="AH2337">
        <v>4</v>
      </c>
      <c r="AI2337">
        <v>8</v>
      </c>
    </row>
    <row r="2338" spans="1:35" x14ac:dyDescent="0.2">
      <c r="A2338" s="102">
        <v>1797</v>
      </c>
      <c r="B2338">
        <v>3291</v>
      </c>
      <c r="C2338" t="s">
        <v>55</v>
      </c>
      <c r="D2338" t="s">
        <v>1000</v>
      </c>
      <c r="E2338">
        <v>1320</v>
      </c>
      <c r="F2338">
        <v>1382</v>
      </c>
      <c r="G2338">
        <v>700</v>
      </c>
      <c r="H2338" t="s">
        <v>984</v>
      </c>
      <c r="I2338">
        <v>9303</v>
      </c>
      <c r="J2338" t="s">
        <v>1279</v>
      </c>
      <c r="K2338" t="s">
        <v>1297</v>
      </c>
      <c r="L2338">
        <v>1269</v>
      </c>
      <c r="M2338">
        <v>1264</v>
      </c>
      <c r="N2338">
        <v>800</v>
      </c>
      <c r="O2338" t="s">
        <v>981</v>
      </c>
      <c r="P2338">
        <v>0.78978232678463201</v>
      </c>
      <c r="Q2338">
        <v>0.92485456445555503</v>
      </c>
      <c r="R2338">
        <v>0.14775732319149301</v>
      </c>
      <c r="S2338">
        <v>1.0738946754065301E-2</v>
      </c>
      <c r="T2338">
        <v>-1.59856518284092</v>
      </c>
      <c r="U2338">
        <v>1.59856518284092</v>
      </c>
      <c r="V2338">
        <v>1.24124567115856</v>
      </c>
      <c r="W2338">
        <v>-9.26</v>
      </c>
      <c r="X2338">
        <v>4.53</v>
      </c>
      <c r="Y2338">
        <v>91784</v>
      </c>
      <c r="Z2338">
        <v>5736</v>
      </c>
      <c r="AA2338">
        <v>0.24</v>
      </c>
      <c r="AB2338">
        <v>16</v>
      </c>
      <c r="AC2338">
        <v>8</v>
      </c>
      <c r="AD2338">
        <v>8</v>
      </c>
      <c r="AE2338">
        <v>50</v>
      </c>
      <c r="AF2338">
        <v>14</v>
      </c>
      <c r="AG2338">
        <v>5</v>
      </c>
      <c r="AH2338">
        <v>3</v>
      </c>
      <c r="AI2338">
        <v>8</v>
      </c>
    </row>
    <row r="2339" spans="1:35" x14ac:dyDescent="0.2">
      <c r="A2339" s="102">
        <v>2361</v>
      </c>
      <c r="B2339">
        <v>4114</v>
      </c>
      <c r="C2339" t="s">
        <v>1088</v>
      </c>
      <c r="D2339" t="s">
        <v>1003</v>
      </c>
      <c r="E2339">
        <v>5540</v>
      </c>
      <c r="F2339">
        <v>5430</v>
      </c>
      <c r="G2339">
        <v>200</v>
      </c>
      <c r="H2339" t="s">
        <v>981</v>
      </c>
      <c r="I2339">
        <v>9201</v>
      </c>
      <c r="J2339" t="s">
        <v>1181</v>
      </c>
      <c r="K2339" t="s">
        <v>1182</v>
      </c>
      <c r="L2339">
        <v>1799</v>
      </c>
      <c r="M2339">
        <v>1804.5</v>
      </c>
      <c r="N2339">
        <v>600</v>
      </c>
      <c r="O2339" t="s">
        <v>984</v>
      </c>
      <c r="P2339">
        <v>0.76414564755472403</v>
      </c>
      <c r="Q2339">
        <v>0.91147085224430902</v>
      </c>
      <c r="R2339">
        <v>0.23770238860461201</v>
      </c>
      <c r="S2339">
        <v>5.4087065373666497E-2</v>
      </c>
      <c r="T2339">
        <v>2.0825660030876798</v>
      </c>
      <c r="U2339">
        <v>2.0825660030876798</v>
      </c>
      <c r="V2339">
        <v>2.2168545825866799</v>
      </c>
      <c r="W2339">
        <v>21.41</v>
      </c>
      <c r="X2339">
        <v>0.3</v>
      </c>
      <c r="Y2339">
        <v>91533</v>
      </c>
      <c r="Z2339">
        <v>5721</v>
      </c>
      <c r="AA2339">
        <v>0.24</v>
      </c>
      <c r="AB2339">
        <v>16</v>
      </c>
      <c r="AC2339">
        <v>9</v>
      </c>
      <c r="AD2339">
        <v>7</v>
      </c>
      <c r="AE2339">
        <v>56.25</v>
      </c>
      <c r="AF2339">
        <v>11</v>
      </c>
      <c r="AG2339">
        <v>5</v>
      </c>
      <c r="AH2339">
        <v>5</v>
      </c>
      <c r="AI2339">
        <v>6</v>
      </c>
    </row>
    <row r="2340" spans="1:35" x14ac:dyDescent="0.2">
      <c r="A2340" s="102">
        <v>14</v>
      </c>
      <c r="B2340">
        <v>5214</v>
      </c>
      <c r="C2340" t="s">
        <v>1202</v>
      </c>
      <c r="D2340" t="s">
        <v>980</v>
      </c>
      <c r="E2340">
        <v>1552</v>
      </c>
      <c r="F2340">
        <v>1550</v>
      </c>
      <c r="G2340">
        <v>700</v>
      </c>
      <c r="H2340" t="s">
        <v>981</v>
      </c>
      <c r="I2340">
        <v>7261</v>
      </c>
      <c r="J2340" t="s">
        <v>1262</v>
      </c>
      <c r="K2340" t="s">
        <v>996</v>
      </c>
      <c r="L2340">
        <v>612</v>
      </c>
      <c r="M2340">
        <v>603</v>
      </c>
      <c r="N2340">
        <v>1800</v>
      </c>
      <c r="O2340" t="s">
        <v>984</v>
      </c>
      <c r="P2340">
        <v>0.93530953407248796</v>
      </c>
      <c r="Q2340">
        <v>0.98279688650554498</v>
      </c>
      <c r="R2340">
        <v>0.389318595231953</v>
      </c>
      <c r="S2340">
        <v>3.6161994400388899E-2</v>
      </c>
      <c r="T2340">
        <v>1.0960929337970899</v>
      </c>
      <c r="U2340">
        <v>1.0960929337970899</v>
      </c>
      <c r="V2340">
        <v>0.77285791366845802</v>
      </c>
      <c r="W2340">
        <v>5.33</v>
      </c>
      <c r="X2340">
        <v>0.04</v>
      </c>
      <c r="Y2340">
        <v>91323</v>
      </c>
      <c r="Z2340">
        <v>4349</v>
      </c>
      <c r="AA2340">
        <v>0.22</v>
      </c>
      <c r="AB2340">
        <v>21</v>
      </c>
      <c r="AC2340">
        <v>14</v>
      </c>
      <c r="AD2340">
        <v>7</v>
      </c>
      <c r="AE2340">
        <v>66.67</v>
      </c>
      <c r="AF2340">
        <v>12</v>
      </c>
      <c r="AG2340">
        <v>9</v>
      </c>
      <c r="AH2340">
        <v>5</v>
      </c>
      <c r="AI2340">
        <v>7</v>
      </c>
    </row>
    <row r="2341" spans="1:35" x14ac:dyDescent="0.2">
      <c r="A2341" s="102">
        <v>3109</v>
      </c>
      <c r="B2341">
        <v>4185</v>
      </c>
      <c r="C2341" t="s">
        <v>1282</v>
      </c>
      <c r="D2341" t="s">
        <v>1003</v>
      </c>
      <c r="E2341">
        <v>1973</v>
      </c>
      <c r="F2341">
        <v>1971</v>
      </c>
      <c r="G2341">
        <v>500</v>
      </c>
      <c r="H2341" t="s">
        <v>981</v>
      </c>
      <c r="I2341">
        <v>6134</v>
      </c>
      <c r="J2341" t="s">
        <v>1151</v>
      </c>
      <c r="K2341" t="s">
        <v>992</v>
      </c>
      <c r="L2341">
        <v>1808</v>
      </c>
      <c r="M2341">
        <v>1743</v>
      </c>
      <c r="N2341">
        <v>600</v>
      </c>
      <c r="O2341" t="s">
        <v>984</v>
      </c>
      <c r="P2341">
        <v>0.789588190364372</v>
      </c>
      <c r="Q2341">
        <v>0.89303210847681103</v>
      </c>
      <c r="R2341" s="15">
        <v>0.46818675023621198</v>
      </c>
      <c r="S2341">
        <v>1.7221636758732301E-2</v>
      </c>
      <c r="T2341">
        <v>3.5490916175512102E-2</v>
      </c>
      <c r="U2341">
        <v>3.5490916175512102E-2</v>
      </c>
      <c r="V2341">
        <v>0.404927821802402</v>
      </c>
      <c r="W2341">
        <v>0.16</v>
      </c>
      <c r="X2341">
        <v>6.12</v>
      </c>
      <c r="Y2341">
        <v>91318</v>
      </c>
      <c r="Z2341">
        <v>5372</v>
      </c>
      <c r="AA2341">
        <v>0.34</v>
      </c>
      <c r="AB2341">
        <v>17</v>
      </c>
      <c r="AC2341">
        <v>8</v>
      </c>
      <c r="AD2341">
        <v>9</v>
      </c>
      <c r="AE2341">
        <v>47.06</v>
      </c>
      <c r="AF2341">
        <v>11</v>
      </c>
      <c r="AG2341">
        <v>7</v>
      </c>
      <c r="AH2341">
        <v>3</v>
      </c>
      <c r="AI2341">
        <v>7</v>
      </c>
    </row>
    <row r="2342" spans="1:35" x14ac:dyDescent="0.2">
      <c r="A2342" s="102">
        <v>1758</v>
      </c>
      <c r="B2342">
        <v>1801</v>
      </c>
      <c r="C2342" t="s">
        <v>1493</v>
      </c>
      <c r="D2342" t="s">
        <v>990</v>
      </c>
      <c r="E2342">
        <v>3570</v>
      </c>
      <c r="F2342">
        <v>3610</v>
      </c>
      <c r="G2342">
        <v>300</v>
      </c>
      <c r="H2342" t="s">
        <v>981</v>
      </c>
      <c r="I2342">
        <v>4917</v>
      </c>
      <c r="J2342" t="s">
        <v>1241</v>
      </c>
      <c r="K2342" t="s">
        <v>1003</v>
      </c>
      <c r="L2342">
        <v>2128</v>
      </c>
      <c r="M2342">
        <v>2135</v>
      </c>
      <c r="N2342">
        <v>500</v>
      </c>
      <c r="O2342" t="s">
        <v>984</v>
      </c>
      <c r="P2342">
        <v>0.85956981547870204</v>
      </c>
      <c r="Q2342">
        <v>0.92559475836809701</v>
      </c>
      <c r="R2342">
        <v>0.21500118642695401</v>
      </c>
      <c r="S2342" s="15">
        <v>1.8106528182188601E-2</v>
      </c>
      <c r="T2342">
        <v>1.3411373810448599</v>
      </c>
      <c r="U2342">
        <v>1.3411373810448599</v>
      </c>
      <c r="V2342">
        <v>1.4886005493218</v>
      </c>
      <c r="W2342">
        <v>5.86</v>
      </c>
      <c r="X2342">
        <v>1.43</v>
      </c>
      <c r="Y2342">
        <v>91273</v>
      </c>
      <c r="Z2342">
        <v>11409</v>
      </c>
      <c r="AA2342">
        <v>0.66</v>
      </c>
      <c r="AB2342">
        <v>8</v>
      </c>
      <c r="AC2342">
        <v>4</v>
      </c>
      <c r="AD2342">
        <v>4</v>
      </c>
      <c r="AE2342">
        <v>50</v>
      </c>
      <c r="AF2342">
        <v>14</v>
      </c>
      <c r="AG2342">
        <v>3</v>
      </c>
      <c r="AH2342">
        <v>1</v>
      </c>
      <c r="AI2342">
        <v>4</v>
      </c>
    </row>
    <row r="2343" spans="1:35" x14ac:dyDescent="0.2">
      <c r="A2343" s="102">
        <v>3194</v>
      </c>
      <c r="B2343">
        <v>4928</v>
      </c>
      <c r="C2343" t="s">
        <v>1250</v>
      </c>
      <c r="D2343" t="s">
        <v>1003</v>
      </c>
      <c r="E2343">
        <v>4845</v>
      </c>
      <c r="F2343">
        <v>4870</v>
      </c>
      <c r="G2343">
        <v>200</v>
      </c>
      <c r="H2343" t="s">
        <v>984</v>
      </c>
      <c r="I2343">
        <v>9007</v>
      </c>
      <c r="J2343" t="s">
        <v>1411</v>
      </c>
      <c r="K2343" t="s">
        <v>1065</v>
      </c>
      <c r="L2343">
        <v>2432</v>
      </c>
      <c r="M2343">
        <v>2491</v>
      </c>
      <c r="N2343">
        <v>400</v>
      </c>
      <c r="O2343" t="s">
        <v>981</v>
      </c>
      <c r="P2343">
        <v>0.85391625596216603</v>
      </c>
      <c r="Q2343">
        <v>0.89082971009883105</v>
      </c>
      <c r="R2343">
        <v>5.5274288359112897E-2</v>
      </c>
      <c r="S2343">
        <v>2.8083399253969201E-3</v>
      </c>
      <c r="T2343">
        <v>-3.0388723453205801</v>
      </c>
      <c r="U2343">
        <v>3.0388723453205801</v>
      </c>
      <c r="V2343">
        <v>2.70823134425047</v>
      </c>
      <c r="W2343">
        <v>-12.69</v>
      </c>
      <c r="X2343">
        <v>2.2999999999999998</v>
      </c>
      <c r="Y2343">
        <v>91158</v>
      </c>
      <c r="Z2343">
        <v>22790</v>
      </c>
      <c r="AA2343">
        <v>1.02</v>
      </c>
      <c r="AB2343">
        <v>4</v>
      </c>
      <c r="AC2343">
        <v>3</v>
      </c>
      <c r="AD2343">
        <v>1</v>
      </c>
      <c r="AE2343">
        <v>75</v>
      </c>
      <c r="AF2343">
        <v>10</v>
      </c>
      <c r="AG2343">
        <v>3</v>
      </c>
      <c r="AH2343">
        <v>1</v>
      </c>
      <c r="AI2343">
        <v>0</v>
      </c>
    </row>
    <row r="2344" spans="1:35" x14ac:dyDescent="0.2">
      <c r="A2344" s="102">
        <v>2541</v>
      </c>
      <c r="B2344">
        <v>3288</v>
      </c>
      <c r="C2344" t="s">
        <v>1010</v>
      </c>
      <c r="D2344" t="s">
        <v>1000</v>
      </c>
      <c r="E2344">
        <v>2513</v>
      </c>
      <c r="F2344">
        <v>2613</v>
      </c>
      <c r="G2344">
        <v>400</v>
      </c>
      <c r="H2344" t="s">
        <v>981</v>
      </c>
      <c r="I2344">
        <v>8585</v>
      </c>
      <c r="J2344" t="s">
        <v>1315</v>
      </c>
      <c r="K2344" t="s">
        <v>987</v>
      </c>
      <c r="L2344">
        <v>117</v>
      </c>
      <c r="M2344">
        <v>116</v>
      </c>
      <c r="N2344">
        <v>9000</v>
      </c>
      <c r="O2344" t="s">
        <v>984</v>
      </c>
      <c r="P2344">
        <v>0.88797033346171395</v>
      </c>
      <c r="Q2344">
        <v>0.90737343820353</v>
      </c>
      <c r="R2344">
        <v>0.12734813267538</v>
      </c>
      <c r="S2344">
        <v>4.3694102912041597E-4</v>
      </c>
      <c r="T2344">
        <v>2.45265317427961</v>
      </c>
      <c r="U2344">
        <v>2.45265317427961</v>
      </c>
      <c r="V2344">
        <v>1.1181170491457</v>
      </c>
      <c r="W2344">
        <v>16.170000000000002</v>
      </c>
      <c r="X2344">
        <v>0.11</v>
      </c>
      <c r="Y2344">
        <v>90870</v>
      </c>
      <c r="Z2344">
        <v>3133</v>
      </c>
      <c r="AA2344">
        <v>0.12</v>
      </c>
      <c r="AB2344">
        <v>29</v>
      </c>
      <c r="AC2344">
        <v>14</v>
      </c>
      <c r="AD2344">
        <v>15</v>
      </c>
      <c r="AE2344">
        <v>48.28</v>
      </c>
      <c r="AF2344">
        <v>9</v>
      </c>
      <c r="AG2344">
        <v>14</v>
      </c>
      <c r="AH2344">
        <v>12</v>
      </c>
      <c r="AI2344">
        <v>3</v>
      </c>
    </row>
    <row r="2345" spans="1:35" x14ac:dyDescent="0.2">
      <c r="A2345" s="102">
        <v>3156</v>
      </c>
      <c r="B2345">
        <v>5301</v>
      </c>
      <c r="C2345" t="s">
        <v>588</v>
      </c>
      <c r="D2345" t="s">
        <v>980</v>
      </c>
      <c r="E2345">
        <v>887</v>
      </c>
      <c r="F2345">
        <v>881</v>
      </c>
      <c r="G2345">
        <v>1000</v>
      </c>
      <c r="H2345" t="s">
        <v>984</v>
      </c>
      <c r="I2345">
        <v>6302</v>
      </c>
      <c r="J2345" t="s">
        <v>1180</v>
      </c>
      <c r="K2345" t="s">
        <v>992</v>
      </c>
      <c r="L2345">
        <v>2291</v>
      </c>
      <c r="M2345">
        <v>2288</v>
      </c>
      <c r="N2345">
        <v>400</v>
      </c>
      <c r="O2345" t="s">
        <v>981</v>
      </c>
      <c r="P2345">
        <v>0.74880893887743005</v>
      </c>
      <c r="Q2345">
        <v>0.892136523981507</v>
      </c>
      <c r="R2345">
        <v>8.1520434513307094E-2</v>
      </c>
      <c r="S2345">
        <v>2.4712859066683E-3</v>
      </c>
      <c r="T2345">
        <v>-0.48745480068802999</v>
      </c>
      <c r="U2345">
        <v>0.48745480068802999</v>
      </c>
      <c r="V2345">
        <v>0.18091790272479499</v>
      </c>
      <c r="W2345">
        <v>-4.82</v>
      </c>
      <c r="X2345">
        <v>3.74</v>
      </c>
      <c r="Y2345">
        <v>90806</v>
      </c>
      <c r="Z2345">
        <v>3131</v>
      </c>
      <c r="AA2345">
        <v>0.15</v>
      </c>
      <c r="AB2345">
        <v>29</v>
      </c>
      <c r="AC2345">
        <v>17</v>
      </c>
      <c r="AD2345">
        <v>12</v>
      </c>
      <c r="AE2345">
        <v>58.62</v>
      </c>
      <c r="AF2345">
        <v>8</v>
      </c>
      <c r="AG2345">
        <v>14</v>
      </c>
      <c r="AH2345">
        <v>12</v>
      </c>
      <c r="AI2345">
        <v>3</v>
      </c>
    </row>
    <row r="2346" spans="1:35" x14ac:dyDescent="0.2">
      <c r="A2346" s="102">
        <v>154</v>
      </c>
      <c r="B2346">
        <v>5108</v>
      </c>
      <c r="C2346" t="s">
        <v>1647</v>
      </c>
      <c r="D2346" t="s">
        <v>1073</v>
      </c>
      <c r="E2346">
        <v>3200</v>
      </c>
      <c r="F2346">
        <v>3234</v>
      </c>
      <c r="G2346">
        <v>300</v>
      </c>
      <c r="H2346" t="s">
        <v>981</v>
      </c>
      <c r="I2346">
        <v>6473</v>
      </c>
      <c r="J2346" t="s">
        <v>878</v>
      </c>
      <c r="K2346" t="s">
        <v>992</v>
      </c>
      <c r="L2346">
        <v>753</v>
      </c>
      <c r="M2346">
        <v>755</v>
      </c>
      <c r="N2346">
        <v>1300</v>
      </c>
      <c r="O2346" t="s">
        <v>984</v>
      </c>
      <c r="P2346">
        <v>0.93020330876396096</v>
      </c>
      <c r="Q2346">
        <v>0.96684330290049403</v>
      </c>
      <c r="R2346">
        <v>0.29113337180646298</v>
      </c>
      <c r="S2346">
        <v>6.0630775541488303E-2</v>
      </c>
      <c r="T2346">
        <v>0.52197473002210903</v>
      </c>
      <c r="U2346">
        <v>0.52197473002210903</v>
      </c>
      <c r="V2346">
        <v>0.38049113132766899</v>
      </c>
      <c r="W2346">
        <v>6.58</v>
      </c>
      <c r="X2346">
        <v>1.1599999999999999</v>
      </c>
      <c r="Y2346">
        <v>90625</v>
      </c>
      <c r="Z2346">
        <v>4531</v>
      </c>
      <c r="AA2346">
        <v>0.12</v>
      </c>
      <c r="AB2346">
        <v>20</v>
      </c>
      <c r="AC2346">
        <v>11</v>
      </c>
      <c r="AD2346">
        <v>9</v>
      </c>
      <c r="AE2346">
        <v>55</v>
      </c>
      <c r="AF2346">
        <v>11</v>
      </c>
      <c r="AG2346">
        <v>7</v>
      </c>
      <c r="AH2346">
        <v>5</v>
      </c>
      <c r="AI2346">
        <v>8</v>
      </c>
    </row>
    <row r="2347" spans="1:35" x14ac:dyDescent="0.2">
      <c r="A2347" s="102">
        <v>1049</v>
      </c>
      <c r="B2347">
        <v>6103</v>
      </c>
      <c r="C2347" t="s">
        <v>1643</v>
      </c>
      <c r="D2347" t="s">
        <v>992</v>
      </c>
      <c r="E2347">
        <v>4285</v>
      </c>
      <c r="F2347">
        <v>4245</v>
      </c>
      <c r="G2347">
        <v>200</v>
      </c>
      <c r="H2347" t="s">
        <v>981</v>
      </c>
      <c r="I2347">
        <v>9024</v>
      </c>
      <c r="J2347" t="s">
        <v>1642</v>
      </c>
      <c r="K2347" t="s">
        <v>1065</v>
      </c>
      <c r="L2347">
        <v>1272</v>
      </c>
      <c r="M2347">
        <v>1295</v>
      </c>
      <c r="N2347">
        <v>700</v>
      </c>
      <c r="O2347" t="s">
        <v>984</v>
      </c>
      <c r="P2347">
        <v>0.84903008800105395</v>
      </c>
      <c r="Q2347">
        <v>0.94004534524201999</v>
      </c>
      <c r="R2347">
        <v>0.39404669465965197</v>
      </c>
      <c r="S2347">
        <v>4.5311736072338599E-2</v>
      </c>
      <c r="T2347">
        <v>1.6198454469872099</v>
      </c>
      <c r="U2347">
        <v>1.6198454469872099</v>
      </c>
      <c r="V2347">
        <v>1.9673575070670699</v>
      </c>
      <c r="W2347">
        <v>11.31</v>
      </c>
      <c r="X2347">
        <v>6.77</v>
      </c>
      <c r="Y2347">
        <v>90600</v>
      </c>
      <c r="Z2347">
        <v>6040</v>
      </c>
      <c r="AA2347">
        <v>0.46</v>
      </c>
      <c r="AB2347">
        <v>15</v>
      </c>
      <c r="AC2347">
        <v>10</v>
      </c>
      <c r="AD2347">
        <v>5</v>
      </c>
      <c r="AE2347">
        <v>66.67</v>
      </c>
      <c r="AF2347">
        <v>8</v>
      </c>
      <c r="AG2347">
        <v>8</v>
      </c>
      <c r="AH2347">
        <v>5</v>
      </c>
      <c r="AI2347">
        <v>2</v>
      </c>
    </row>
    <row r="2348" spans="1:35" x14ac:dyDescent="0.2">
      <c r="A2348" s="102">
        <v>1822</v>
      </c>
      <c r="B2348">
        <v>4188</v>
      </c>
      <c r="C2348" t="s">
        <v>1142</v>
      </c>
      <c r="D2348" t="s">
        <v>1003</v>
      </c>
      <c r="E2348">
        <v>588</v>
      </c>
      <c r="F2348">
        <v>572.4</v>
      </c>
      <c r="G2348">
        <v>1600</v>
      </c>
      <c r="H2348" t="s">
        <v>984</v>
      </c>
      <c r="I2348">
        <v>6287</v>
      </c>
      <c r="J2348" t="s">
        <v>1050</v>
      </c>
      <c r="K2348" t="s">
        <v>992</v>
      </c>
      <c r="L2348">
        <v>2164</v>
      </c>
      <c r="M2348">
        <v>2234</v>
      </c>
      <c r="N2348">
        <v>400</v>
      </c>
      <c r="O2348" t="s">
        <v>981</v>
      </c>
      <c r="P2348">
        <v>0.826811399951909</v>
      </c>
      <c r="Q2348">
        <v>0.92437343551069295</v>
      </c>
      <c r="R2348">
        <v>0.378477255922957</v>
      </c>
      <c r="S2348">
        <v>9.4759973892790308E-3</v>
      </c>
      <c r="T2348">
        <v>-1.4493194626470101</v>
      </c>
      <c r="U2348">
        <v>1.4493194626470101</v>
      </c>
      <c r="V2348">
        <v>1.06186615913427</v>
      </c>
      <c r="W2348">
        <v>-12.6</v>
      </c>
      <c r="X2348">
        <v>2.4900000000000002</v>
      </c>
      <c r="Y2348">
        <v>90489</v>
      </c>
      <c r="Z2348">
        <v>4763</v>
      </c>
      <c r="AA2348">
        <v>0.28000000000000003</v>
      </c>
      <c r="AB2348">
        <v>19</v>
      </c>
      <c r="AC2348">
        <v>10</v>
      </c>
      <c r="AD2348">
        <v>9</v>
      </c>
      <c r="AE2348">
        <v>52.63</v>
      </c>
      <c r="AF2348">
        <v>13</v>
      </c>
      <c r="AG2348">
        <v>8</v>
      </c>
      <c r="AH2348">
        <v>3</v>
      </c>
      <c r="AI2348">
        <v>8</v>
      </c>
    </row>
    <row r="2349" spans="1:35" x14ac:dyDescent="0.2">
      <c r="A2349" s="102">
        <v>3614</v>
      </c>
      <c r="B2349">
        <v>1942</v>
      </c>
      <c r="C2349" t="s">
        <v>1303</v>
      </c>
      <c r="D2349" t="s">
        <v>990</v>
      </c>
      <c r="E2349">
        <v>911</v>
      </c>
      <c r="F2349">
        <v>924</v>
      </c>
      <c r="G2349">
        <v>1000</v>
      </c>
      <c r="H2349" t="s">
        <v>981</v>
      </c>
      <c r="I2349">
        <v>9142</v>
      </c>
      <c r="J2349" t="s">
        <v>741</v>
      </c>
      <c r="K2349" t="s">
        <v>1065</v>
      </c>
      <c r="L2349">
        <v>2927</v>
      </c>
      <c r="M2349">
        <v>2948</v>
      </c>
      <c r="N2349">
        <v>300</v>
      </c>
      <c r="O2349" t="s">
        <v>984</v>
      </c>
      <c r="P2349">
        <v>0.64547732062670804</v>
      </c>
      <c r="Q2349">
        <v>0.87861213315584397</v>
      </c>
      <c r="R2349">
        <v>0.46452747573340902</v>
      </c>
      <c r="S2349">
        <v>5.30200151148323E-2</v>
      </c>
      <c r="T2349">
        <v>2.0216209402780501</v>
      </c>
      <c r="U2349">
        <v>2.0216209402780501</v>
      </c>
      <c r="V2349">
        <v>1.92796359861064</v>
      </c>
      <c r="W2349">
        <v>9.16</v>
      </c>
      <c r="X2349">
        <v>4.4800000000000004</v>
      </c>
      <c r="Y2349">
        <v>90437</v>
      </c>
      <c r="Z2349">
        <v>5652</v>
      </c>
      <c r="AA2349">
        <v>0.21</v>
      </c>
      <c r="AB2349">
        <v>16</v>
      </c>
      <c r="AC2349">
        <v>6</v>
      </c>
      <c r="AD2349">
        <v>10</v>
      </c>
      <c r="AE2349">
        <v>37.5</v>
      </c>
      <c r="AF2349">
        <v>13</v>
      </c>
      <c r="AG2349">
        <v>5</v>
      </c>
      <c r="AH2349">
        <v>2</v>
      </c>
      <c r="AI2349">
        <v>9</v>
      </c>
    </row>
    <row r="2350" spans="1:35" x14ac:dyDescent="0.2">
      <c r="A2350" s="102">
        <v>210</v>
      </c>
      <c r="B2350">
        <v>5334</v>
      </c>
      <c r="C2350" t="s">
        <v>1168</v>
      </c>
      <c r="D2350" t="s">
        <v>980</v>
      </c>
      <c r="E2350">
        <v>1586</v>
      </c>
      <c r="F2350">
        <v>1584</v>
      </c>
      <c r="G2350">
        <v>500</v>
      </c>
      <c r="H2350" t="s">
        <v>984</v>
      </c>
      <c r="I2350">
        <v>6103</v>
      </c>
      <c r="J2350" t="s">
        <v>1643</v>
      </c>
      <c r="K2350" t="s">
        <v>992</v>
      </c>
      <c r="L2350">
        <v>4285</v>
      </c>
      <c r="M2350">
        <v>4245</v>
      </c>
      <c r="N2350">
        <v>200</v>
      </c>
      <c r="O2350" t="s">
        <v>981</v>
      </c>
      <c r="P2350">
        <v>0.92738304069842503</v>
      </c>
      <c r="Q2350">
        <v>0.96401050575098601</v>
      </c>
      <c r="R2350" s="15">
        <v>0.36500735110389199</v>
      </c>
      <c r="S2350" s="15">
        <v>2.7033753828159E-2</v>
      </c>
      <c r="T2350">
        <v>-1.09004229395427</v>
      </c>
      <c r="U2350">
        <v>1.09004229395427</v>
      </c>
      <c r="V2350">
        <v>1.12262575017705</v>
      </c>
      <c r="W2350">
        <v>-8.61</v>
      </c>
      <c r="X2350">
        <v>6.71</v>
      </c>
      <c r="Y2350">
        <v>90320</v>
      </c>
      <c r="Z2350">
        <v>6451</v>
      </c>
      <c r="AA2350">
        <v>7.0000000000000007E-2</v>
      </c>
      <c r="AB2350">
        <v>14</v>
      </c>
      <c r="AC2350">
        <v>7</v>
      </c>
      <c r="AD2350">
        <v>7</v>
      </c>
      <c r="AE2350">
        <v>50</v>
      </c>
      <c r="AF2350">
        <v>12</v>
      </c>
      <c r="AG2350">
        <v>6</v>
      </c>
      <c r="AH2350">
        <v>4</v>
      </c>
      <c r="AI2350">
        <v>4</v>
      </c>
    </row>
    <row r="2351" spans="1:35" x14ac:dyDescent="0.2">
      <c r="A2351" s="102">
        <v>4364</v>
      </c>
      <c r="B2351">
        <v>6370</v>
      </c>
      <c r="C2351" t="s">
        <v>1167</v>
      </c>
      <c r="D2351" t="s">
        <v>992</v>
      </c>
      <c r="E2351">
        <v>3010</v>
      </c>
      <c r="F2351">
        <v>2977</v>
      </c>
      <c r="G2351">
        <v>300</v>
      </c>
      <c r="H2351" t="s">
        <v>981</v>
      </c>
      <c r="I2351">
        <v>6753</v>
      </c>
      <c r="J2351" t="s">
        <v>1489</v>
      </c>
      <c r="K2351" t="s">
        <v>986</v>
      </c>
      <c r="L2351">
        <v>1122</v>
      </c>
      <c r="M2351">
        <v>1133</v>
      </c>
      <c r="N2351">
        <v>800</v>
      </c>
      <c r="O2351" t="s">
        <v>984</v>
      </c>
      <c r="P2351">
        <v>0.71463700576517197</v>
      </c>
      <c r="Q2351">
        <v>0.85101072268073696</v>
      </c>
      <c r="R2351">
        <v>0.47656807919088201</v>
      </c>
      <c r="S2351">
        <v>3.3196192074699503E-2</v>
      </c>
      <c r="T2351">
        <v>1.7480406592810001</v>
      </c>
      <c r="U2351">
        <v>1.7480406592810001</v>
      </c>
      <c r="V2351">
        <v>2.0461356486177902</v>
      </c>
      <c r="W2351">
        <v>12.55</v>
      </c>
      <c r="X2351">
        <v>1.49</v>
      </c>
      <c r="Y2351">
        <v>90312</v>
      </c>
      <c r="Z2351">
        <v>4105</v>
      </c>
      <c r="AA2351">
        <v>0.08</v>
      </c>
      <c r="AB2351">
        <v>22</v>
      </c>
      <c r="AC2351">
        <v>10</v>
      </c>
      <c r="AD2351">
        <v>12</v>
      </c>
      <c r="AE2351">
        <v>45.45</v>
      </c>
      <c r="AF2351">
        <v>10</v>
      </c>
      <c r="AG2351">
        <v>8</v>
      </c>
      <c r="AH2351">
        <v>9</v>
      </c>
      <c r="AI2351">
        <v>5</v>
      </c>
    </row>
    <row r="2352" spans="1:35" x14ac:dyDescent="0.2">
      <c r="A2352" s="102">
        <v>2044</v>
      </c>
      <c r="B2352">
        <v>6841</v>
      </c>
      <c r="C2352" t="s">
        <v>1275</v>
      </c>
      <c r="D2352" t="s">
        <v>986</v>
      </c>
      <c r="E2352">
        <v>1402</v>
      </c>
      <c r="F2352">
        <v>1426</v>
      </c>
      <c r="G2352">
        <v>700</v>
      </c>
      <c r="H2352" t="s">
        <v>984</v>
      </c>
      <c r="I2352">
        <v>9766</v>
      </c>
      <c r="J2352" t="s">
        <v>1628</v>
      </c>
      <c r="K2352" t="s">
        <v>983</v>
      </c>
      <c r="L2352">
        <v>3500</v>
      </c>
      <c r="M2352">
        <v>3385</v>
      </c>
      <c r="N2352">
        <v>300</v>
      </c>
      <c r="O2352" t="s">
        <v>981</v>
      </c>
      <c r="P2352">
        <v>0.97434521121993201</v>
      </c>
      <c r="Q2352">
        <v>0.91905183336900198</v>
      </c>
      <c r="R2352">
        <v>0.16354203834049699</v>
      </c>
      <c r="S2352">
        <v>9.4624069702872099E-2</v>
      </c>
      <c r="T2352">
        <v>-0.173901791135188</v>
      </c>
      <c r="U2352">
        <v>0.173901791135188</v>
      </c>
      <c r="V2352">
        <v>0.37438215148503601</v>
      </c>
      <c r="W2352">
        <v>-0.98</v>
      </c>
      <c r="X2352">
        <v>1.7</v>
      </c>
      <c r="Y2352">
        <v>90254</v>
      </c>
      <c r="Z2352">
        <v>6017</v>
      </c>
      <c r="AA2352">
        <v>0.25</v>
      </c>
      <c r="AB2352">
        <v>15</v>
      </c>
      <c r="AC2352">
        <v>9</v>
      </c>
      <c r="AD2352">
        <v>6</v>
      </c>
      <c r="AE2352">
        <v>60</v>
      </c>
      <c r="AF2352">
        <v>9</v>
      </c>
      <c r="AG2352">
        <v>7</v>
      </c>
      <c r="AH2352">
        <v>6</v>
      </c>
      <c r="AI2352">
        <v>2</v>
      </c>
    </row>
    <row r="2353" spans="1:35" x14ac:dyDescent="0.2">
      <c r="A2353" s="102">
        <v>235</v>
      </c>
      <c r="B2353">
        <v>6902</v>
      </c>
      <c r="C2353" t="s">
        <v>628</v>
      </c>
      <c r="D2353" t="s">
        <v>996</v>
      </c>
      <c r="E2353">
        <v>3745</v>
      </c>
      <c r="F2353">
        <v>3760</v>
      </c>
      <c r="G2353">
        <v>200</v>
      </c>
      <c r="H2353" t="s">
        <v>981</v>
      </c>
      <c r="I2353">
        <v>7762</v>
      </c>
      <c r="J2353" t="s">
        <v>1134</v>
      </c>
      <c r="K2353" t="s">
        <v>989</v>
      </c>
      <c r="L2353">
        <v>340</v>
      </c>
      <c r="M2353">
        <v>357</v>
      </c>
      <c r="N2353">
        <v>2100</v>
      </c>
      <c r="O2353" t="s">
        <v>984</v>
      </c>
      <c r="P2353">
        <v>0.84485693467447998</v>
      </c>
      <c r="Q2353">
        <v>0.96308544646078698</v>
      </c>
      <c r="R2353">
        <v>0.114408511609219</v>
      </c>
      <c r="S2353">
        <v>4.2742463538170501E-3</v>
      </c>
      <c r="T2353">
        <v>1.31410028249008</v>
      </c>
      <c r="U2353">
        <v>1.31410028249008</v>
      </c>
      <c r="V2353">
        <v>1.8414837226415599</v>
      </c>
      <c r="W2353">
        <v>9.11</v>
      </c>
      <c r="X2353">
        <v>0.31</v>
      </c>
      <c r="Y2353">
        <v>90032</v>
      </c>
      <c r="Z2353">
        <v>4739</v>
      </c>
      <c r="AA2353">
        <v>0.35</v>
      </c>
      <c r="AB2353">
        <v>19</v>
      </c>
      <c r="AC2353">
        <v>11</v>
      </c>
      <c r="AD2353">
        <v>8</v>
      </c>
      <c r="AE2353">
        <v>57.89</v>
      </c>
      <c r="AF2353">
        <v>14</v>
      </c>
      <c r="AG2353">
        <v>7</v>
      </c>
      <c r="AH2353">
        <v>3</v>
      </c>
      <c r="AI2353">
        <v>9</v>
      </c>
    </row>
    <row r="2354" spans="1:35" x14ac:dyDescent="0.2">
      <c r="A2354" s="102">
        <v>1112</v>
      </c>
      <c r="B2354">
        <v>7267</v>
      </c>
      <c r="C2354" t="s">
        <v>57</v>
      </c>
      <c r="D2354" t="s">
        <v>996</v>
      </c>
      <c r="E2354">
        <v>2470</v>
      </c>
      <c r="F2354">
        <v>2487.5</v>
      </c>
      <c r="G2354">
        <v>400</v>
      </c>
      <c r="H2354" t="s">
        <v>981</v>
      </c>
      <c r="I2354">
        <v>8750</v>
      </c>
      <c r="J2354" t="s">
        <v>27</v>
      </c>
      <c r="K2354" t="s">
        <v>1111</v>
      </c>
      <c r="L2354">
        <v>1257.5</v>
      </c>
      <c r="M2354">
        <v>1233</v>
      </c>
      <c r="N2354">
        <v>800</v>
      </c>
      <c r="O2354" t="s">
        <v>984</v>
      </c>
      <c r="P2354">
        <v>0.84318647497787402</v>
      </c>
      <c r="Q2354">
        <v>0.93876068344907704</v>
      </c>
      <c r="R2354">
        <v>0.47329741079501297</v>
      </c>
      <c r="S2354">
        <v>1.1437539618814E-2</v>
      </c>
      <c r="T2354">
        <v>1.2613371115343599</v>
      </c>
      <c r="U2354">
        <v>1.2613371115343599</v>
      </c>
      <c r="V2354">
        <v>0.37653099072521101</v>
      </c>
      <c r="W2354">
        <v>7.85</v>
      </c>
      <c r="X2354">
        <v>0.86</v>
      </c>
      <c r="Y2354">
        <v>89966</v>
      </c>
      <c r="Z2354">
        <v>6920</v>
      </c>
      <c r="AA2354">
        <v>0.36</v>
      </c>
      <c r="AB2354">
        <v>13</v>
      </c>
      <c r="AC2354">
        <v>8</v>
      </c>
      <c r="AD2354">
        <v>5</v>
      </c>
      <c r="AE2354">
        <v>61.54</v>
      </c>
      <c r="AF2354">
        <v>14</v>
      </c>
      <c r="AG2354">
        <v>3</v>
      </c>
      <c r="AH2354">
        <v>3</v>
      </c>
      <c r="AI2354">
        <v>7</v>
      </c>
    </row>
    <row r="2355" spans="1:35" x14ac:dyDescent="0.2">
      <c r="A2355" s="102">
        <v>3795</v>
      </c>
      <c r="B2355">
        <v>4704</v>
      </c>
      <c r="C2355" t="s">
        <v>945</v>
      </c>
      <c r="D2355" t="s">
        <v>983</v>
      </c>
      <c r="E2355">
        <v>5650</v>
      </c>
      <c r="F2355">
        <v>5740</v>
      </c>
      <c r="G2355">
        <v>100</v>
      </c>
      <c r="H2355" t="s">
        <v>981</v>
      </c>
      <c r="I2355">
        <v>8604</v>
      </c>
      <c r="J2355" t="s">
        <v>376</v>
      </c>
      <c r="K2355" t="s">
        <v>1118</v>
      </c>
      <c r="L2355">
        <v>405</v>
      </c>
      <c r="M2355">
        <v>407.2</v>
      </c>
      <c r="N2355">
        <v>1400</v>
      </c>
      <c r="O2355" t="s">
        <v>984</v>
      </c>
      <c r="P2355">
        <v>0.63102585532872901</v>
      </c>
      <c r="Q2355">
        <v>0.87315707244326102</v>
      </c>
      <c r="R2355">
        <v>0.26152017031982799</v>
      </c>
      <c r="S2355">
        <v>7.4221469803486803E-2</v>
      </c>
      <c r="T2355">
        <v>3.03712323806218</v>
      </c>
      <c r="U2355">
        <v>3.03712323806218</v>
      </c>
      <c r="V2355">
        <v>2.8544859722878901</v>
      </c>
      <c r="W2355">
        <v>19.73</v>
      </c>
      <c r="X2355">
        <v>0.68</v>
      </c>
      <c r="Y2355">
        <v>89796</v>
      </c>
      <c r="Z2355">
        <v>3741</v>
      </c>
      <c r="AA2355">
        <v>0.05</v>
      </c>
      <c r="AB2355">
        <v>24</v>
      </c>
      <c r="AC2355">
        <v>14</v>
      </c>
      <c r="AD2355">
        <v>10</v>
      </c>
      <c r="AE2355">
        <v>58.33</v>
      </c>
      <c r="AF2355">
        <v>12</v>
      </c>
      <c r="AG2355">
        <v>8</v>
      </c>
      <c r="AH2355">
        <v>7</v>
      </c>
      <c r="AI2355">
        <v>9</v>
      </c>
    </row>
    <row r="2356" spans="1:35" x14ac:dyDescent="0.2">
      <c r="A2356" s="102">
        <v>569</v>
      </c>
      <c r="B2356">
        <v>3105</v>
      </c>
      <c r="C2356" t="s">
        <v>46</v>
      </c>
      <c r="D2356" t="s">
        <v>986</v>
      </c>
      <c r="E2356">
        <v>708</v>
      </c>
      <c r="F2356">
        <v>725</v>
      </c>
      <c r="G2356">
        <v>1300</v>
      </c>
      <c r="H2356" t="s">
        <v>984</v>
      </c>
      <c r="I2356">
        <v>4042</v>
      </c>
      <c r="J2356" t="s">
        <v>1208</v>
      </c>
      <c r="K2356" t="s">
        <v>1003</v>
      </c>
      <c r="L2356">
        <v>1394</v>
      </c>
      <c r="M2356">
        <v>1394</v>
      </c>
      <c r="N2356">
        <v>700</v>
      </c>
      <c r="O2356" t="s">
        <v>981</v>
      </c>
      <c r="P2356">
        <v>0.92731878876739904</v>
      </c>
      <c r="Q2356">
        <v>0.95198717289940304</v>
      </c>
      <c r="R2356">
        <v>0.30593362811744002</v>
      </c>
      <c r="S2356">
        <v>2.5681332932435099E-2</v>
      </c>
      <c r="T2356">
        <v>-1.5966178225184799</v>
      </c>
      <c r="U2356">
        <v>1.5966178225184799</v>
      </c>
      <c r="V2356">
        <v>2.0886949800524102</v>
      </c>
      <c r="W2356">
        <v>-10.67</v>
      </c>
      <c r="X2356">
        <v>3.41</v>
      </c>
      <c r="Y2356">
        <v>89782</v>
      </c>
      <c r="Z2356">
        <v>4725</v>
      </c>
      <c r="AA2356">
        <v>0.22</v>
      </c>
      <c r="AB2356">
        <v>19</v>
      </c>
      <c r="AC2356">
        <v>11</v>
      </c>
      <c r="AD2356">
        <v>8</v>
      </c>
      <c r="AE2356">
        <v>57.89</v>
      </c>
      <c r="AF2356">
        <v>12</v>
      </c>
      <c r="AG2356">
        <v>7</v>
      </c>
      <c r="AH2356">
        <v>5</v>
      </c>
      <c r="AI2356">
        <v>7</v>
      </c>
    </row>
    <row r="2357" spans="1:35" x14ac:dyDescent="0.2">
      <c r="A2357" s="102">
        <v>531</v>
      </c>
      <c r="B2357">
        <v>5901</v>
      </c>
      <c r="C2357" t="s">
        <v>224</v>
      </c>
      <c r="D2357" t="s">
        <v>1126</v>
      </c>
      <c r="E2357">
        <v>1030</v>
      </c>
      <c r="F2357">
        <v>1047</v>
      </c>
      <c r="G2357">
        <v>1000</v>
      </c>
      <c r="H2357" t="s">
        <v>984</v>
      </c>
      <c r="I2357">
        <v>7751</v>
      </c>
      <c r="J2357" t="s">
        <v>1305</v>
      </c>
      <c r="K2357" t="s">
        <v>986</v>
      </c>
      <c r="L2357">
        <v>2154</v>
      </c>
      <c r="M2357">
        <v>2145</v>
      </c>
      <c r="N2357">
        <v>500</v>
      </c>
      <c r="O2357" t="s">
        <v>981</v>
      </c>
      <c r="P2357">
        <v>0.94139844231964798</v>
      </c>
      <c r="Q2357">
        <v>0.95307649841190401</v>
      </c>
      <c r="R2357">
        <v>0.185791382357722</v>
      </c>
      <c r="S2357">
        <v>3.5561982403705998E-2</v>
      </c>
      <c r="T2357">
        <v>-0.96378318426222498</v>
      </c>
      <c r="U2357">
        <v>0.96378318426222498</v>
      </c>
      <c r="V2357">
        <v>1.1731204472149901</v>
      </c>
      <c r="W2357">
        <v>-16.37</v>
      </c>
      <c r="X2357">
        <v>2.38</v>
      </c>
      <c r="Y2357">
        <v>89717</v>
      </c>
      <c r="Z2357">
        <v>4984</v>
      </c>
      <c r="AA2357">
        <v>0.43</v>
      </c>
      <c r="AB2357">
        <v>18</v>
      </c>
      <c r="AC2357">
        <v>8</v>
      </c>
      <c r="AD2357">
        <v>10</v>
      </c>
      <c r="AE2357">
        <v>44.44</v>
      </c>
      <c r="AF2357">
        <v>12</v>
      </c>
      <c r="AG2357">
        <v>7</v>
      </c>
      <c r="AH2357">
        <v>3</v>
      </c>
      <c r="AI2357">
        <v>8</v>
      </c>
    </row>
    <row r="2358" spans="1:35" x14ac:dyDescent="0.2">
      <c r="A2358" s="102">
        <v>4328</v>
      </c>
      <c r="B2358">
        <v>4704</v>
      </c>
      <c r="C2358" t="s">
        <v>945</v>
      </c>
      <c r="D2358" t="s">
        <v>983</v>
      </c>
      <c r="E2358">
        <v>5650</v>
      </c>
      <c r="F2358">
        <v>5740</v>
      </c>
      <c r="G2358">
        <v>100</v>
      </c>
      <c r="H2358" t="s">
        <v>981</v>
      </c>
      <c r="I2358">
        <v>6588</v>
      </c>
      <c r="J2358" t="s">
        <v>374</v>
      </c>
      <c r="K2358" t="s">
        <v>986</v>
      </c>
      <c r="L2358">
        <v>3400</v>
      </c>
      <c r="M2358">
        <v>3400</v>
      </c>
      <c r="N2358">
        <v>200</v>
      </c>
      <c r="O2358" t="s">
        <v>984</v>
      </c>
      <c r="P2358">
        <v>0.62027039346568003</v>
      </c>
      <c r="Q2358">
        <v>0.85243356735958098</v>
      </c>
      <c r="R2358">
        <v>0.245168647498194</v>
      </c>
      <c r="S2358">
        <v>4.0149901431603303E-3</v>
      </c>
      <c r="T2358">
        <v>2.5647982000992902</v>
      </c>
      <c r="U2358">
        <v>2.5647982000992902</v>
      </c>
      <c r="V2358">
        <v>2.38728226792152</v>
      </c>
      <c r="W2358">
        <v>15.98</v>
      </c>
      <c r="X2358">
        <v>18.47</v>
      </c>
      <c r="Y2358">
        <v>89621</v>
      </c>
      <c r="Z2358">
        <v>8147</v>
      </c>
      <c r="AA2358">
        <v>0.59</v>
      </c>
      <c r="AB2358">
        <v>11</v>
      </c>
      <c r="AC2358">
        <v>5</v>
      </c>
      <c r="AD2358">
        <v>6</v>
      </c>
      <c r="AE2358">
        <v>45.45</v>
      </c>
      <c r="AF2358">
        <v>12</v>
      </c>
      <c r="AG2358">
        <v>5</v>
      </c>
      <c r="AH2358">
        <v>2</v>
      </c>
      <c r="AI2358">
        <v>4</v>
      </c>
    </row>
    <row r="2359" spans="1:35" x14ac:dyDescent="0.2">
      <c r="A2359" s="102">
        <v>1927</v>
      </c>
      <c r="B2359">
        <v>3116</v>
      </c>
      <c r="C2359" t="s">
        <v>1116</v>
      </c>
      <c r="D2359" t="s">
        <v>996</v>
      </c>
      <c r="E2359">
        <v>1300</v>
      </c>
      <c r="F2359">
        <v>1307</v>
      </c>
      <c r="G2359">
        <v>800</v>
      </c>
      <c r="H2359" t="s">
        <v>981</v>
      </c>
      <c r="I2359">
        <v>6925</v>
      </c>
      <c r="J2359" t="s">
        <v>1290</v>
      </c>
      <c r="K2359" t="s">
        <v>986</v>
      </c>
      <c r="L2359">
        <v>1078</v>
      </c>
      <c r="M2359">
        <v>1075</v>
      </c>
      <c r="N2359">
        <v>1000</v>
      </c>
      <c r="O2359" t="s">
        <v>984</v>
      </c>
      <c r="P2359">
        <v>0.90103573073038401</v>
      </c>
      <c r="Q2359">
        <v>0.92218360769880003</v>
      </c>
      <c r="R2359">
        <v>0.211009347860282</v>
      </c>
      <c r="S2359" s="15">
        <v>6.5664920332922899E-2</v>
      </c>
      <c r="T2359">
        <v>1.2064444645040999</v>
      </c>
      <c r="U2359">
        <v>1.2064444645040999</v>
      </c>
      <c r="V2359">
        <v>1.2706948037455901</v>
      </c>
      <c r="W2359">
        <v>7.57</v>
      </c>
      <c r="X2359">
        <v>2.81</v>
      </c>
      <c r="Y2359">
        <v>89568</v>
      </c>
      <c r="Z2359">
        <v>5971</v>
      </c>
      <c r="AA2359">
        <v>0.26</v>
      </c>
      <c r="AB2359">
        <v>15</v>
      </c>
      <c r="AC2359">
        <v>10</v>
      </c>
      <c r="AD2359">
        <v>5</v>
      </c>
      <c r="AE2359">
        <v>66.67</v>
      </c>
      <c r="AF2359">
        <v>11</v>
      </c>
      <c r="AG2359">
        <v>5</v>
      </c>
      <c r="AH2359">
        <v>3</v>
      </c>
      <c r="AI2359">
        <v>7</v>
      </c>
    </row>
    <row r="2360" spans="1:35" x14ac:dyDescent="0.2">
      <c r="A2360" s="102">
        <v>1595</v>
      </c>
      <c r="B2360">
        <v>5334</v>
      </c>
      <c r="C2360" t="s">
        <v>1168</v>
      </c>
      <c r="D2360" t="s">
        <v>980</v>
      </c>
      <c r="E2360">
        <v>1586</v>
      </c>
      <c r="F2360">
        <v>1584</v>
      </c>
      <c r="G2360">
        <v>600</v>
      </c>
      <c r="H2360" t="s">
        <v>981</v>
      </c>
      <c r="I2360">
        <v>9513</v>
      </c>
      <c r="J2360" t="s">
        <v>1138</v>
      </c>
      <c r="K2360" t="s">
        <v>1026</v>
      </c>
      <c r="L2360">
        <v>1903</v>
      </c>
      <c r="M2360">
        <v>1886</v>
      </c>
      <c r="N2360">
        <v>500</v>
      </c>
      <c r="O2360" t="s">
        <v>984</v>
      </c>
      <c r="P2360">
        <v>0.75327482284271996</v>
      </c>
      <c r="Q2360">
        <v>0.92917357337052398</v>
      </c>
      <c r="R2360">
        <v>0.34694707435435801</v>
      </c>
      <c r="S2360">
        <v>2.0724850976556399E-3</v>
      </c>
      <c r="T2360">
        <v>2.0761874732940901</v>
      </c>
      <c r="U2360">
        <v>2.0761874732940901</v>
      </c>
      <c r="V2360">
        <v>1.7690033426821901</v>
      </c>
      <c r="W2360">
        <v>12.2</v>
      </c>
      <c r="X2360">
        <v>0.78</v>
      </c>
      <c r="Y2360">
        <v>89479</v>
      </c>
      <c r="Z2360">
        <v>8948</v>
      </c>
      <c r="AA2360">
        <v>0.49</v>
      </c>
      <c r="AB2360">
        <v>10</v>
      </c>
      <c r="AC2360">
        <v>6</v>
      </c>
      <c r="AD2360">
        <v>4</v>
      </c>
      <c r="AE2360">
        <v>60</v>
      </c>
      <c r="AF2360">
        <v>11</v>
      </c>
      <c r="AG2360">
        <v>4</v>
      </c>
      <c r="AH2360">
        <v>2</v>
      </c>
      <c r="AI2360">
        <v>4</v>
      </c>
    </row>
    <row r="2361" spans="1:35" x14ac:dyDescent="0.2">
      <c r="A2361" s="102">
        <v>1012</v>
      </c>
      <c r="B2361">
        <v>1662</v>
      </c>
      <c r="C2361" t="s">
        <v>481</v>
      </c>
      <c r="D2361" t="s">
        <v>1139</v>
      </c>
      <c r="E2361">
        <v>2007</v>
      </c>
      <c r="F2361">
        <v>2085</v>
      </c>
      <c r="G2361">
        <v>500</v>
      </c>
      <c r="H2361" t="s">
        <v>981</v>
      </c>
      <c r="I2361">
        <v>4205</v>
      </c>
      <c r="J2361" t="s">
        <v>1089</v>
      </c>
      <c r="K2361" t="s">
        <v>1003</v>
      </c>
      <c r="L2361">
        <v>932</v>
      </c>
      <c r="M2361">
        <v>932</v>
      </c>
      <c r="N2361">
        <v>1100</v>
      </c>
      <c r="O2361" t="s">
        <v>984</v>
      </c>
      <c r="P2361">
        <v>0.93262285747665397</v>
      </c>
      <c r="Q2361">
        <v>0.94061402450960296</v>
      </c>
      <c r="R2361">
        <v>0.36134217944965602</v>
      </c>
      <c r="S2361" s="15">
        <v>3.5709661748691203E-2</v>
      </c>
      <c r="T2361">
        <v>0.111121297755186</v>
      </c>
      <c r="U2361">
        <v>0.111121297755186</v>
      </c>
      <c r="V2361">
        <v>1.3752486516212401</v>
      </c>
      <c r="W2361">
        <v>0.55000000000000004</v>
      </c>
      <c r="X2361">
        <v>1.66</v>
      </c>
      <c r="Y2361">
        <v>89411</v>
      </c>
      <c r="Z2361">
        <v>5961</v>
      </c>
      <c r="AA2361">
        <v>0.3</v>
      </c>
      <c r="AB2361">
        <v>15</v>
      </c>
      <c r="AC2361">
        <v>8</v>
      </c>
      <c r="AD2361">
        <v>7</v>
      </c>
      <c r="AE2361">
        <v>53.33</v>
      </c>
      <c r="AF2361">
        <v>12</v>
      </c>
      <c r="AG2361">
        <v>6</v>
      </c>
      <c r="AH2361">
        <v>5</v>
      </c>
      <c r="AI2361">
        <v>4</v>
      </c>
    </row>
    <row r="2362" spans="1:35" x14ac:dyDescent="0.2">
      <c r="A2362" s="102">
        <v>3572</v>
      </c>
      <c r="B2362">
        <v>2175</v>
      </c>
      <c r="C2362" t="s">
        <v>1152</v>
      </c>
      <c r="D2362" t="s">
        <v>993</v>
      </c>
      <c r="E2362">
        <v>2575</v>
      </c>
      <c r="F2362">
        <v>2566</v>
      </c>
      <c r="G2362">
        <v>400</v>
      </c>
      <c r="H2362" t="s">
        <v>981</v>
      </c>
      <c r="I2362">
        <v>4208</v>
      </c>
      <c r="J2362" t="s">
        <v>1120</v>
      </c>
      <c r="K2362" t="s">
        <v>1003</v>
      </c>
      <c r="L2362">
        <v>1716</v>
      </c>
      <c r="M2362">
        <v>1689</v>
      </c>
      <c r="N2362">
        <v>600</v>
      </c>
      <c r="O2362" t="s">
        <v>984</v>
      </c>
      <c r="P2362">
        <v>0.52382087056670001</v>
      </c>
      <c r="Q2362">
        <v>0.88020799659596205</v>
      </c>
      <c r="R2362">
        <v>0.16315040648076901</v>
      </c>
      <c r="S2362">
        <v>6.2191883356332203E-2</v>
      </c>
      <c r="T2362">
        <v>2.8151729804984802</v>
      </c>
      <c r="U2362">
        <v>2.8151729804984802</v>
      </c>
      <c r="V2362">
        <v>2.6270549181349598</v>
      </c>
      <c r="W2362">
        <v>20.85</v>
      </c>
      <c r="X2362">
        <v>1.27</v>
      </c>
      <c r="Y2362">
        <v>89297</v>
      </c>
      <c r="Z2362">
        <v>4465</v>
      </c>
      <c r="AA2362">
        <v>0.23</v>
      </c>
      <c r="AB2362">
        <v>20</v>
      </c>
      <c r="AC2362">
        <v>10</v>
      </c>
      <c r="AD2362">
        <v>10</v>
      </c>
      <c r="AE2362">
        <v>50</v>
      </c>
      <c r="AF2362">
        <v>9</v>
      </c>
      <c r="AG2362">
        <v>9</v>
      </c>
      <c r="AH2362">
        <v>8</v>
      </c>
      <c r="AI2362">
        <v>3</v>
      </c>
    </row>
    <row r="2363" spans="1:35" x14ac:dyDescent="0.2">
      <c r="A2363" s="102">
        <v>3305</v>
      </c>
      <c r="B2363">
        <v>2327</v>
      </c>
      <c r="C2363" t="s">
        <v>1284</v>
      </c>
      <c r="D2363" t="s">
        <v>983</v>
      </c>
      <c r="E2363">
        <v>2748</v>
      </c>
      <c r="F2363">
        <v>2730</v>
      </c>
      <c r="G2363">
        <v>400</v>
      </c>
      <c r="H2363" t="s">
        <v>981</v>
      </c>
      <c r="I2363">
        <v>3405</v>
      </c>
      <c r="J2363" t="s">
        <v>1397</v>
      </c>
      <c r="K2363" t="s">
        <v>1003</v>
      </c>
      <c r="L2363">
        <v>1061</v>
      </c>
      <c r="M2363">
        <v>1047</v>
      </c>
      <c r="N2363">
        <v>1000</v>
      </c>
      <c r="O2363" t="s">
        <v>984</v>
      </c>
      <c r="P2363">
        <v>0.83247228863573597</v>
      </c>
      <c r="Q2363">
        <v>0.88808219873952499</v>
      </c>
      <c r="R2363">
        <v>5.6111127867038398E-3</v>
      </c>
      <c r="S2363">
        <v>1.4148843024479501E-3</v>
      </c>
      <c r="T2363">
        <v>0.65926006195437703</v>
      </c>
      <c r="U2363">
        <v>0.65926006195437703</v>
      </c>
      <c r="V2363">
        <v>0.19725513337925299</v>
      </c>
      <c r="W2363">
        <v>2.86</v>
      </c>
      <c r="X2363">
        <v>4.12</v>
      </c>
      <c r="Y2363">
        <v>88608</v>
      </c>
      <c r="Z2363">
        <v>4028</v>
      </c>
      <c r="AA2363">
        <v>0.21</v>
      </c>
      <c r="AB2363">
        <v>22</v>
      </c>
      <c r="AC2363">
        <v>12</v>
      </c>
      <c r="AD2363">
        <v>10</v>
      </c>
      <c r="AE2363">
        <v>54.55</v>
      </c>
      <c r="AF2363">
        <v>12</v>
      </c>
      <c r="AG2363">
        <v>7</v>
      </c>
      <c r="AH2363">
        <v>5</v>
      </c>
      <c r="AI2363">
        <v>10</v>
      </c>
    </row>
    <row r="2364" spans="1:35" x14ac:dyDescent="0.2">
      <c r="A2364" s="102">
        <v>2098</v>
      </c>
      <c r="B2364">
        <v>5110</v>
      </c>
      <c r="C2364" t="s">
        <v>880</v>
      </c>
      <c r="D2364" t="s">
        <v>1073</v>
      </c>
      <c r="E2364">
        <v>1034</v>
      </c>
      <c r="F2364">
        <v>1029</v>
      </c>
      <c r="G2364">
        <v>1000</v>
      </c>
      <c r="H2364" t="s">
        <v>984</v>
      </c>
      <c r="I2364">
        <v>6183</v>
      </c>
      <c r="J2364" t="s">
        <v>1154</v>
      </c>
      <c r="K2364" t="s">
        <v>993</v>
      </c>
      <c r="L2364">
        <v>1264</v>
      </c>
      <c r="M2364">
        <v>1259</v>
      </c>
      <c r="N2364">
        <v>800</v>
      </c>
      <c r="O2364" t="s">
        <v>981</v>
      </c>
      <c r="P2364">
        <v>0.88439297640249703</v>
      </c>
      <c r="Q2364">
        <v>0.91787291235532897</v>
      </c>
      <c r="R2364">
        <v>0.229649066440476</v>
      </c>
      <c r="S2364">
        <v>7.1855988907760099E-2</v>
      </c>
      <c r="T2364">
        <v>-0.589531164129663</v>
      </c>
      <c r="U2364">
        <v>0.589531164129663</v>
      </c>
      <c r="V2364">
        <v>0.662506442386814</v>
      </c>
      <c r="W2364">
        <v>-5.01</v>
      </c>
      <c r="X2364">
        <v>2.16</v>
      </c>
      <c r="Y2364">
        <v>88493</v>
      </c>
      <c r="Z2364">
        <v>3687</v>
      </c>
      <c r="AA2364">
        <v>0.16</v>
      </c>
      <c r="AB2364">
        <v>24</v>
      </c>
      <c r="AC2364">
        <v>11</v>
      </c>
      <c r="AD2364">
        <v>13</v>
      </c>
      <c r="AE2364">
        <v>45.83</v>
      </c>
      <c r="AF2364">
        <v>9</v>
      </c>
      <c r="AG2364">
        <v>11</v>
      </c>
      <c r="AH2364">
        <v>10</v>
      </c>
      <c r="AI2364">
        <v>3</v>
      </c>
    </row>
    <row r="2365" spans="1:35" x14ac:dyDescent="0.2">
      <c r="A2365" s="102">
        <v>110</v>
      </c>
      <c r="B2365">
        <v>3632</v>
      </c>
      <c r="C2365" t="s">
        <v>1630</v>
      </c>
      <c r="D2365" t="s">
        <v>983</v>
      </c>
      <c r="E2365">
        <v>448</v>
      </c>
      <c r="F2365">
        <v>444</v>
      </c>
      <c r="G2365">
        <v>1900</v>
      </c>
      <c r="H2365" t="s">
        <v>984</v>
      </c>
      <c r="I2365">
        <v>7276</v>
      </c>
      <c r="J2365" t="s">
        <v>1020</v>
      </c>
      <c r="K2365" t="s">
        <v>986</v>
      </c>
      <c r="L2365">
        <v>4120</v>
      </c>
      <c r="M2365">
        <v>4165</v>
      </c>
      <c r="N2365">
        <v>200</v>
      </c>
      <c r="O2365" t="s">
        <v>981</v>
      </c>
      <c r="P2365">
        <v>0.91626741748598906</v>
      </c>
      <c r="Q2365">
        <v>0.96963844915643105</v>
      </c>
      <c r="R2365">
        <v>3.46685180843033E-3</v>
      </c>
      <c r="S2365" s="15">
        <v>3.8035936795939301E-8</v>
      </c>
      <c r="T2365">
        <v>-1.2943202256977E-2</v>
      </c>
      <c r="U2365">
        <v>1.2943202256977E-2</v>
      </c>
      <c r="V2365">
        <v>0.49309463919644497</v>
      </c>
      <c r="W2365">
        <v>-0.09</v>
      </c>
      <c r="X2365">
        <v>1.27</v>
      </c>
      <c r="Y2365">
        <v>88444</v>
      </c>
      <c r="Z2365">
        <v>4914</v>
      </c>
      <c r="AA2365">
        <v>0.2</v>
      </c>
      <c r="AB2365">
        <v>18</v>
      </c>
      <c r="AC2365">
        <v>10</v>
      </c>
      <c r="AD2365">
        <v>8</v>
      </c>
      <c r="AE2365">
        <v>55.56</v>
      </c>
      <c r="AF2365">
        <v>10</v>
      </c>
      <c r="AG2365">
        <v>7</v>
      </c>
      <c r="AH2365">
        <v>5</v>
      </c>
      <c r="AI2365">
        <v>6</v>
      </c>
    </row>
    <row r="2366" spans="1:35" x14ac:dyDescent="0.2">
      <c r="A2366" s="102">
        <v>4307</v>
      </c>
      <c r="B2366">
        <v>4502</v>
      </c>
      <c r="C2366" t="s">
        <v>1195</v>
      </c>
      <c r="D2366" t="s">
        <v>1001</v>
      </c>
      <c r="E2366">
        <v>4001</v>
      </c>
      <c r="F2366">
        <v>4023</v>
      </c>
      <c r="G2366">
        <v>200</v>
      </c>
      <c r="H2366" t="s">
        <v>981</v>
      </c>
      <c r="I2366">
        <v>7267</v>
      </c>
      <c r="J2366" t="s">
        <v>57</v>
      </c>
      <c r="K2366" t="s">
        <v>996</v>
      </c>
      <c r="L2366">
        <v>2470</v>
      </c>
      <c r="M2366">
        <v>2487.5</v>
      </c>
      <c r="N2366">
        <v>300</v>
      </c>
      <c r="O2366" t="s">
        <v>984</v>
      </c>
      <c r="P2366">
        <v>0.73611983115853497</v>
      </c>
      <c r="Q2366">
        <v>0.85304306074786196</v>
      </c>
      <c r="R2366">
        <v>0.416632191490099</v>
      </c>
      <c r="S2366">
        <v>2.7233283458243E-2</v>
      </c>
      <c r="T2366">
        <v>1.8679721397229301</v>
      </c>
      <c r="U2366">
        <v>1.8679721397229301</v>
      </c>
      <c r="V2366">
        <v>2.1514025620725401</v>
      </c>
      <c r="W2366">
        <v>10.19</v>
      </c>
      <c r="X2366">
        <v>7.25</v>
      </c>
      <c r="Y2366">
        <v>88439</v>
      </c>
      <c r="Z2366">
        <v>9827</v>
      </c>
      <c r="AA2366">
        <v>0.53</v>
      </c>
      <c r="AB2366">
        <v>9</v>
      </c>
      <c r="AC2366">
        <v>6</v>
      </c>
      <c r="AD2366">
        <v>3</v>
      </c>
      <c r="AE2366">
        <v>66.67</v>
      </c>
      <c r="AF2366">
        <v>11</v>
      </c>
      <c r="AG2366">
        <v>5</v>
      </c>
      <c r="AH2366">
        <v>2</v>
      </c>
      <c r="AI2366">
        <v>2</v>
      </c>
    </row>
    <row r="2367" spans="1:35" x14ac:dyDescent="0.2">
      <c r="A2367" s="102">
        <v>935</v>
      </c>
      <c r="B2367">
        <v>3087</v>
      </c>
      <c r="C2367" t="s">
        <v>1192</v>
      </c>
      <c r="D2367" t="s">
        <v>1004</v>
      </c>
      <c r="E2367">
        <v>1730</v>
      </c>
      <c r="F2367">
        <v>1732</v>
      </c>
      <c r="G2367">
        <v>600</v>
      </c>
      <c r="H2367" t="s">
        <v>981</v>
      </c>
      <c r="I2367">
        <v>8053</v>
      </c>
      <c r="J2367" t="s">
        <v>1651</v>
      </c>
      <c r="K2367" t="s">
        <v>988</v>
      </c>
      <c r="L2367">
        <v>1239</v>
      </c>
      <c r="M2367">
        <v>1239.5</v>
      </c>
      <c r="N2367">
        <v>800</v>
      </c>
      <c r="O2367" t="s">
        <v>984</v>
      </c>
      <c r="P2367">
        <v>0.90324435992580498</v>
      </c>
      <c r="Q2367">
        <v>0.94223358467204099</v>
      </c>
      <c r="R2367">
        <v>0.28616659476593498</v>
      </c>
      <c r="S2367">
        <v>6.1708889692405601E-2</v>
      </c>
      <c r="T2367">
        <v>1.39461744120589</v>
      </c>
      <c r="U2367">
        <v>1.39461744120589</v>
      </c>
      <c r="V2367">
        <v>1.56735292708408</v>
      </c>
      <c r="W2367">
        <v>6.63</v>
      </c>
      <c r="X2367">
        <v>4.58</v>
      </c>
      <c r="Y2367">
        <v>88220</v>
      </c>
      <c r="Z2367">
        <v>4901</v>
      </c>
      <c r="AA2367">
        <v>0.21</v>
      </c>
      <c r="AB2367">
        <v>18</v>
      </c>
      <c r="AC2367">
        <v>11</v>
      </c>
      <c r="AD2367">
        <v>7</v>
      </c>
      <c r="AE2367">
        <v>61.11</v>
      </c>
      <c r="AF2367">
        <v>14</v>
      </c>
      <c r="AG2367">
        <v>5</v>
      </c>
      <c r="AH2367">
        <v>3</v>
      </c>
      <c r="AI2367">
        <v>10</v>
      </c>
    </row>
    <row r="2368" spans="1:35" x14ac:dyDescent="0.2">
      <c r="A2368" s="102">
        <v>873</v>
      </c>
      <c r="B2368">
        <v>3863</v>
      </c>
      <c r="C2368" t="s">
        <v>1144</v>
      </c>
      <c r="D2368" t="s">
        <v>1143</v>
      </c>
      <c r="E2368">
        <v>1510</v>
      </c>
      <c r="F2368">
        <v>1547</v>
      </c>
      <c r="G2368">
        <v>700</v>
      </c>
      <c r="H2368" t="s">
        <v>981</v>
      </c>
      <c r="I2368">
        <v>7261</v>
      </c>
      <c r="J2368" t="s">
        <v>1262</v>
      </c>
      <c r="K2368" t="s">
        <v>996</v>
      </c>
      <c r="L2368">
        <v>612</v>
      </c>
      <c r="M2368">
        <v>603</v>
      </c>
      <c r="N2368">
        <v>1800</v>
      </c>
      <c r="O2368" t="s">
        <v>984</v>
      </c>
      <c r="P2368">
        <v>0.67289825176925899</v>
      </c>
      <c r="Q2368">
        <v>0.94411286511594406</v>
      </c>
      <c r="R2368">
        <v>0.481279628718501</v>
      </c>
      <c r="S2368">
        <v>1.9526957953609501E-2</v>
      </c>
      <c r="T2368">
        <v>0.69435616931939004</v>
      </c>
      <c r="U2368">
        <v>0.69435616931939004</v>
      </c>
      <c r="V2368">
        <v>0.142645786741221</v>
      </c>
      <c r="W2368">
        <v>8.49</v>
      </c>
      <c r="X2368">
        <v>0.23</v>
      </c>
      <c r="Y2368">
        <v>87969</v>
      </c>
      <c r="Z2368">
        <v>3665</v>
      </c>
      <c r="AA2368">
        <v>0.17</v>
      </c>
      <c r="AB2368">
        <v>24</v>
      </c>
      <c r="AC2368">
        <v>14</v>
      </c>
      <c r="AD2368">
        <v>10</v>
      </c>
      <c r="AE2368">
        <v>58.33</v>
      </c>
      <c r="AF2368">
        <v>11</v>
      </c>
      <c r="AG2368">
        <v>11</v>
      </c>
      <c r="AH2368">
        <v>6</v>
      </c>
      <c r="AI2368">
        <v>7</v>
      </c>
    </row>
    <row r="2369" spans="1:35" x14ac:dyDescent="0.2">
      <c r="A2369" s="102">
        <v>3456</v>
      </c>
      <c r="B2369">
        <v>1969</v>
      </c>
      <c r="C2369" t="s">
        <v>1254</v>
      </c>
      <c r="D2369" t="s">
        <v>990</v>
      </c>
      <c r="E2369">
        <v>1693</v>
      </c>
      <c r="F2369">
        <v>1678</v>
      </c>
      <c r="G2369">
        <v>600</v>
      </c>
      <c r="H2369" t="s">
        <v>981</v>
      </c>
      <c r="I2369">
        <v>6995</v>
      </c>
      <c r="J2369" t="s">
        <v>47</v>
      </c>
      <c r="K2369" t="s">
        <v>996</v>
      </c>
      <c r="L2369">
        <v>1400</v>
      </c>
      <c r="M2369">
        <v>1409</v>
      </c>
      <c r="N2369">
        <v>700</v>
      </c>
      <c r="O2369" t="s">
        <v>984</v>
      </c>
      <c r="P2369">
        <v>0.739059357469524</v>
      </c>
      <c r="Q2369">
        <v>0.88337786263793405</v>
      </c>
      <c r="R2369">
        <v>0.42647564530508397</v>
      </c>
      <c r="S2369">
        <v>9.9008019160456803E-2</v>
      </c>
      <c r="T2369">
        <v>0.30227296822250799</v>
      </c>
      <c r="U2369">
        <v>0.30227296822250799</v>
      </c>
      <c r="V2369">
        <v>0.30327290222826703</v>
      </c>
      <c r="W2369">
        <v>2.97</v>
      </c>
      <c r="X2369">
        <v>2.04</v>
      </c>
      <c r="Y2369">
        <v>87831</v>
      </c>
      <c r="Z2369">
        <v>4392</v>
      </c>
      <c r="AA2369">
        <v>0.22</v>
      </c>
      <c r="AB2369">
        <v>20</v>
      </c>
      <c r="AC2369">
        <v>11</v>
      </c>
      <c r="AD2369">
        <v>9</v>
      </c>
      <c r="AE2369">
        <v>55</v>
      </c>
      <c r="AF2369">
        <v>12</v>
      </c>
      <c r="AG2369">
        <v>5</v>
      </c>
      <c r="AH2369">
        <v>5</v>
      </c>
      <c r="AI2369">
        <v>10</v>
      </c>
    </row>
    <row r="2370" spans="1:35" x14ac:dyDescent="0.2">
      <c r="A2370" s="102">
        <v>202</v>
      </c>
      <c r="B2370">
        <v>3105</v>
      </c>
      <c r="C2370" t="s">
        <v>46</v>
      </c>
      <c r="D2370" t="s">
        <v>986</v>
      </c>
      <c r="E2370">
        <v>708</v>
      </c>
      <c r="F2370">
        <v>725</v>
      </c>
      <c r="G2370">
        <v>1400</v>
      </c>
      <c r="H2370" t="s">
        <v>984</v>
      </c>
      <c r="I2370">
        <v>7282</v>
      </c>
      <c r="J2370" t="s">
        <v>1173</v>
      </c>
      <c r="K2370" t="s">
        <v>996</v>
      </c>
      <c r="L2370">
        <v>1990</v>
      </c>
      <c r="M2370">
        <v>2060</v>
      </c>
      <c r="N2370">
        <v>500</v>
      </c>
      <c r="O2370" t="s">
        <v>981</v>
      </c>
      <c r="P2370">
        <v>0.96627604886219598</v>
      </c>
      <c r="Q2370">
        <v>0.96453302270484298</v>
      </c>
      <c r="R2370">
        <v>6.39245252881631E-2</v>
      </c>
      <c r="S2370" s="15">
        <v>3.4605235035009799E-2</v>
      </c>
      <c r="T2370">
        <v>-1.62265743611792</v>
      </c>
      <c r="U2370">
        <v>1.62265743611792</v>
      </c>
      <c r="V2370">
        <v>1.49448628173215</v>
      </c>
      <c r="W2370">
        <v>-8.93</v>
      </c>
      <c r="X2370">
        <v>1.46</v>
      </c>
      <c r="Y2370">
        <v>87704</v>
      </c>
      <c r="Z2370">
        <v>4385</v>
      </c>
      <c r="AA2370">
        <v>0.14000000000000001</v>
      </c>
      <c r="AB2370">
        <v>20</v>
      </c>
      <c r="AC2370">
        <v>10</v>
      </c>
      <c r="AD2370">
        <v>10</v>
      </c>
      <c r="AE2370">
        <v>50</v>
      </c>
      <c r="AF2370">
        <v>11</v>
      </c>
      <c r="AG2370">
        <v>8</v>
      </c>
      <c r="AH2370">
        <v>8</v>
      </c>
      <c r="AI2370">
        <v>4</v>
      </c>
    </row>
    <row r="2371" spans="1:35" x14ac:dyDescent="0.2">
      <c r="A2371" s="102">
        <v>2290</v>
      </c>
      <c r="B2371">
        <v>5332</v>
      </c>
      <c r="C2371" t="s">
        <v>590</v>
      </c>
      <c r="D2371" t="s">
        <v>980</v>
      </c>
      <c r="E2371">
        <v>3825</v>
      </c>
      <c r="F2371">
        <v>3805</v>
      </c>
      <c r="G2371">
        <v>200</v>
      </c>
      <c r="H2371" t="s">
        <v>984</v>
      </c>
      <c r="I2371">
        <v>6098</v>
      </c>
      <c r="J2371" t="s">
        <v>235</v>
      </c>
      <c r="K2371" t="s">
        <v>993</v>
      </c>
      <c r="L2371">
        <v>3302</v>
      </c>
      <c r="M2371">
        <v>3320</v>
      </c>
      <c r="N2371">
        <v>200</v>
      </c>
      <c r="O2371" t="s">
        <v>981</v>
      </c>
      <c r="P2371">
        <v>0.92738571783727797</v>
      </c>
      <c r="Q2371">
        <v>0.91320990980441796</v>
      </c>
      <c r="R2371">
        <v>0.41690437108591599</v>
      </c>
      <c r="S2371">
        <v>7.7507974949778805E-2</v>
      </c>
      <c r="T2371">
        <v>-0.25397684908926299</v>
      </c>
      <c r="U2371">
        <v>0.25397684908926299</v>
      </c>
      <c r="V2371">
        <v>0.29116508425009402</v>
      </c>
      <c r="W2371">
        <v>-2.5099999999999998</v>
      </c>
      <c r="X2371">
        <v>12.75</v>
      </c>
      <c r="Y2371">
        <v>87536</v>
      </c>
      <c r="Z2371">
        <v>8754</v>
      </c>
      <c r="AA2371">
        <v>0.25</v>
      </c>
      <c r="AB2371">
        <v>10</v>
      </c>
      <c r="AC2371">
        <v>6</v>
      </c>
      <c r="AD2371">
        <v>4</v>
      </c>
      <c r="AE2371">
        <v>60</v>
      </c>
      <c r="AF2371">
        <v>10</v>
      </c>
      <c r="AG2371">
        <v>4</v>
      </c>
      <c r="AH2371">
        <v>3</v>
      </c>
      <c r="AI2371">
        <v>3</v>
      </c>
    </row>
    <row r="2372" spans="1:35" x14ac:dyDescent="0.2">
      <c r="A2372" s="102">
        <v>1399</v>
      </c>
      <c r="B2372">
        <v>6841</v>
      </c>
      <c r="C2372" t="s">
        <v>1275</v>
      </c>
      <c r="D2372" t="s">
        <v>986</v>
      </c>
      <c r="E2372">
        <v>1402</v>
      </c>
      <c r="F2372">
        <v>1426</v>
      </c>
      <c r="G2372">
        <v>600</v>
      </c>
      <c r="H2372" t="s">
        <v>984</v>
      </c>
      <c r="I2372">
        <v>9616</v>
      </c>
      <c r="J2372" t="s">
        <v>1265</v>
      </c>
      <c r="K2372" t="s">
        <v>993</v>
      </c>
      <c r="L2372">
        <v>2899</v>
      </c>
      <c r="M2372">
        <v>2950</v>
      </c>
      <c r="N2372">
        <v>300</v>
      </c>
      <c r="O2372" t="s">
        <v>981</v>
      </c>
      <c r="P2372">
        <v>0.91394737560532102</v>
      </c>
      <c r="Q2372">
        <v>0.93310091813931395</v>
      </c>
      <c r="R2372">
        <v>0.228830038308554</v>
      </c>
      <c r="S2372">
        <v>3.0638614336051698E-2</v>
      </c>
      <c r="T2372">
        <v>-0.48835819118652701</v>
      </c>
      <c r="U2372">
        <v>0.48835819118652701</v>
      </c>
      <c r="V2372">
        <v>0.41707140215342198</v>
      </c>
      <c r="W2372">
        <v>-5.88</v>
      </c>
      <c r="X2372">
        <v>3.32</v>
      </c>
      <c r="Y2372">
        <v>87382</v>
      </c>
      <c r="Z2372">
        <v>3641</v>
      </c>
      <c r="AA2372">
        <v>0.13</v>
      </c>
      <c r="AB2372">
        <v>24</v>
      </c>
      <c r="AC2372">
        <v>13</v>
      </c>
      <c r="AD2372">
        <v>11</v>
      </c>
      <c r="AE2372">
        <v>54.17</v>
      </c>
      <c r="AF2372">
        <v>9</v>
      </c>
      <c r="AG2372">
        <v>10</v>
      </c>
      <c r="AH2372">
        <v>10</v>
      </c>
      <c r="AI2372">
        <v>4</v>
      </c>
    </row>
    <row r="2373" spans="1:35" x14ac:dyDescent="0.2">
      <c r="A2373" s="102">
        <v>1438</v>
      </c>
      <c r="B2373">
        <v>4205</v>
      </c>
      <c r="C2373" t="s">
        <v>1089</v>
      </c>
      <c r="D2373" t="s">
        <v>1003</v>
      </c>
      <c r="E2373">
        <v>932</v>
      </c>
      <c r="F2373">
        <v>932</v>
      </c>
      <c r="G2373">
        <v>1100</v>
      </c>
      <c r="H2373" t="s">
        <v>981</v>
      </c>
      <c r="I2373">
        <v>6201</v>
      </c>
      <c r="J2373" t="s">
        <v>1259</v>
      </c>
      <c r="K2373" t="s">
        <v>996</v>
      </c>
      <c r="L2373">
        <v>5150</v>
      </c>
      <c r="M2373">
        <v>5200</v>
      </c>
      <c r="N2373">
        <v>200</v>
      </c>
      <c r="O2373" t="s">
        <v>984</v>
      </c>
      <c r="P2373">
        <v>0.92345698117258701</v>
      </c>
      <c r="Q2373">
        <v>0.93234760369837999</v>
      </c>
      <c r="R2373">
        <v>0.28690337924840598</v>
      </c>
      <c r="S2373">
        <v>2.7863332083932501E-2</v>
      </c>
      <c r="T2373">
        <v>0.20952950168704301</v>
      </c>
      <c r="U2373">
        <v>0.20952950168704301</v>
      </c>
      <c r="V2373">
        <v>0.27160925638162597</v>
      </c>
      <c r="W2373">
        <v>1.89</v>
      </c>
      <c r="X2373">
        <v>1.42</v>
      </c>
      <c r="Y2373">
        <v>87376</v>
      </c>
      <c r="Z2373">
        <v>5140</v>
      </c>
      <c r="AA2373">
        <v>0.11</v>
      </c>
      <c r="AB2373">
        <v>17</v>
      </c>
      <c r="AC2373">
        <v>9</v>
      </c>
      <c r="AD2373">
        <v>8</v>
      </c>
      <c r="AE2373">
        <v>52.94</v>
      </c>
      <c r="AF2373">
        <v>9</v>
      </c>
      <c r="AG2373">
        <v>8</v>
      </c>
      <c r="AH2373">
        <v>7</v>
      </c>
      <c r="AI2373">
        <v>2</v>
      </c>
    </row>
    <row r="2374" spans="1:35" x14ac:dyDescent="0.2">
      <c r="A2374" s="102">
        <v>3145</v>
      </c>
      <c r="B2374">
        <v>4919</v>
      </c>
      <c r="C2374" t="s">
        <v>579</v>
      </c>
      <c r="D2374" t="s">
        <v>1003</v>
      </c>
      <c r="E2374">
        <v>4960</v>
      </c>
      <c r="F2374">
        <v>5070</v>
      </c>
      <c r="G2374">
        <v>200</v>
      </c>
      <c r="H2374" t="s">
        <v>981</v>
      </c>
      <c r="I2374">
        <v>9706</v>
      </c>
      <c r="J2374" t="s">
        <v>1069</v>
      </c>
      <c r="K2374" t="s">
        <v>1000</v>
      </c>
      <c r="L2374">
        <v>4040</v>
      </c>
      <c r="M2374">
        <v>4005</v>
      </c>
      <c r="N2374">
        <v>300</v>
      </c>
      <c r="O2374" t="s">
        <v>984</v>
      </c>
      <c r="P2374">
        <v>0.79125067092345602</v>
      </c>
      <c r="Q2374">
        <v>0.89230009133506505</v>
      </c>
      <c r="R2374">
        <v>6.6592278655263903E-2</v>
      </c>
      <c r="S2374">
        <v>1.79268751959288E-4</v>
      </c>
      <c r="T2374">
        <v>0.71822518119950496</v>
      </c>
      <c r="U2374">
        <v>0.71822518119950496</v>
      </c>
      <c r="V2374">
        <v>0.25935769135615599</v>
      </c>
      <c r="W2374">
        <v>4.58</v>
      </c>
      <c r="X2374">
        <v>18.489999999999998</v>
      </c>
      <c r="Y2374">
        <v>87295</v>
      </c>
      <c r="Z2374">
        <v>14549</v>
      </c>
      <c r="AA2374">
        <v>0.87</v>
      </c>
      <c r="AB2374">
        <v>6</v>
      </c>
      <c r="AC2374">
        <v>4</v>
      </c>
      <c r="AD2374">
        <v>2</v>
      </c>
      <c r="AE2374">
        <v>66.67</v>
      </c>
      <c r="AF2374">
        <v>7</v>
      </c>
      <c r="AG2374">
        <v>4</v>
      </c>
      <c r="AH2374">
        <v>2</v>
      </c>
      <c r="AI2374">
        <v>0</v>
      </c>
    </row>
    <row r="2375" spans="1:35" x14ac:dyDescent="0.2">
      <c r="A2375" s="102">
        <v>2502</v>
      </c>
      <c r="B2375">
        <v>6501</v>
      </c>
      <c r="C2375" t="s">
        <v>1115</v>
      </c>
      <c r="D2375" t="s">
        <v>986</v>
      </c>
      <c r="E2375">
        <v>3077</v>
      </c>
      <c r="F2375">
        <v>3109</v>
      </c>
      <c r="G2375">
        <v>300</v>
      </c>
      <c r="H2375" t="s">
        <v>981</v>
      </c>
      <c r="I2375">
        <v>8304</v>
      </c>
      <c r="J2375" t="s">
        <v>1235</v>
      </c>
      <c r="K2375" t="s">
        <v>1024</v>
      </c>
      <c r="L2375">
        <v>1760</v>
      </c>
      <c r="M2375">
        <v>1783</v>
      </c>
      <c r="N2375">
        <v>500</v>
      </c>
      <c r="O2375" t="s">
        <v>984</v>
      </c>
      <c r="P2375">
        <v>0.89701690595642802</v>
      </c>
      <c r="Q2375">
        <v>0.908357891375009</v>
      </c>
      <c r="R2375">
        <v>0.35561591162359901</v>
      </c>
      <c r="S2375" s="15">
        <v>7.0139249219410602E-2</v>
      </c>
      <c r="T2375">
        <v>2.08902447584616</v>
      </c>
      <c r="U2375">
        <v>2.08902447584616</v>
      </c>
      <c r="V2375">
        <v>2.10085526744983</v>
      </c>
      <c r="W2375">
        <v>14.71</v>
      </c>
      <c r="X2375">
        <v>4.42</v>
      </c>
      <c r="Y2375">
        <v>87256</v>
      </c>
      <c r="Z2375">
        <v>7932</v>
      </c>
      <c r="AA2375">
        <v>0.53</v>
      </c>
      <c r="AB2375">
        <v>11</v>
      </c>
      <c r="AC2375">
        <v>5</v>
      </c>
      <c r="AD2375">
        <v>6</v>
      </c>
      <c r="AE2375">
        <v>45.45</v>
      </c>
      <c r="AF2375">
        <v>14</v>
      </c>
      <c r="AG2375">
        <v>4</v>
      </c>
      <c r="AH2375">
        <v>1</v>
      </c>
      <c r="AI2375">
        <v>6</v>
      </c>
    </row>
    <row r="2376" spans="1:35" x14ac:dyDescent="0.2">
      <c r="A2376" s="102">
        <v>3565</v>
      </c>
      <c r="B2376">
        <v>2127</v>
      </c>
      <c r="C2376" t="s">
        <v>1112</v>
      </c>
      <c r="D2376" t="s">
        <v>993</v>
      </c>
      <c r="E2376">
        <v>3700</v>
      </c>
      <c r="F2376">
        <v>3925</v>
      </c>
      <c r="G2376">
        <v>200</v>
      </c>
      <c r="H2376" t="s">
        <v>981</v>
      </c>
      <c r="I2376">
        <v>6981</v>
      </c>
      <c r="J2376" t="s">
        <v>1114</v>
      </c>
      <c r="K2376" t="s">
        <v>986</v>
      </c>
      <c r="L2376">
        <v>5960</v>
      </c>
      <c r="M2376">
        <v>5932</v>
      </c>
      <c r="N2376">
        <v>100</v>
      </c>
      <c r="O2376" t="s">
        <v>984</v>
      </c>
      <c r="P2376">
        <v>0.85798928010088205</v>
      </c>
      <c r="Q2376">
        <v>0.88044099582443502</v>
      </c>
      <c r="R2376" s="15">
        <v>0.13094775864928501</v>
      </c>
      <c r="S2376">
        <v>1.1847697611587601E-2</v>
      </c>
      <c r="T2376">
        <v>2.3479579072593002</v>
      </c>
      <c r="U2376">
        <v>2.3479579072593002</v>
      </c>
      <c r="V2376">
        <v>0.70373320896778602</v>
      </c>
      <c r="W2376">
        <v>12.74</v>
      </c>
      <c r="X2376">
        <v>32.33</v>
      </c>
      <c r="Y2376">
        <v>87234</v>
      </c>
      <c r="Z2376">
        <v>6231</v>
      </c>
      <c r="AA2376">
        <v>0.44</v>
      </c>
      <c r="AB2376">
        <v>14</v>
      </c>
      <c r="AC2376">
        <v>7</v>
      </c>
      <c r="AD2376">
        <v>7</v>
      </c>
      <c r="AE2376">
        <v>50</v>
      </c>
      <c r="AF2376">
        <v>8</v>
      </c>
      <c r="AG2376">
        <v>7</v>
      </c>
      <c r="AH2376">
        <v>4</v>
      </c>
      <c r="AI2376">
        <v>3</v>
      </c>
    </row>
    <row r="2377" spans="1:35" x14ac:dyDescent="0.2">
      <c r="A2377" s="102">
        <v>38</v>
      </c>
      <c r="B2377">
        <v>5711</v>
      </c>
      <c r="C2377" t="s">
        <v>1398</v>
      </c>
      <c r="D2377" t="s">
        <v>994</v>
      </c>
      <c r="E2377">
        <v>2248</v>
      </c>
      <c r="F2377">
        <v>2268</v>
      </c>
      <c r="G2377">
        <v>400</v>
      </c>
      <c r="H2377" t="s">
        <v>981</v>
      </c>
      <c r="I2377">
        <v>7012</v>
      </c>
      <c r="J2377" t="s">
        <v>1148</v>
      </c>
      <c r="K2377" t="s">
        <v>996</v>
      </c>
      <c r="L2377">
        <v>1509</v>
      </c>
      <c r="M2377">
        <v>1511</v>
      </c>
      <c r="N2377">
        <v>600</v>
      </c>
      <c r="O2377" t="s">
        <v>984</v>
      </c>
      <c r="P2377">
        <v>0.91515189937443897</v>
      </c>
      <c r="Q2377">
        <v>0.97704903035388402</v>
      </c>
      <c r="R2377">
        <v>0.33746199149521799</v>
      </c>
      <c r="S2377">
        <v>2.4353197949598102E-2</v>
      </c>
      <c r="T2377">
        <v>1.80278497093626</v>
      </c>
      <c r="U2377">
        <v>1.80278497093626</v>
      </c>
      <c r="V2377">
        <v>1.58771879530944</v>
      </c>
      <c r="W2377">
        <v>10.42</v>
      </c>
      <c r="X2377">
        <v>7.0000000000000007E-2</v>
      </c>
      <c r="Y2377">
        <v>87135</v>
      </c>
      <c r="Z2377">
        <v>6224</v>
      </c>
      <c r="AA2377">
        <v>0.28000000000000003</v>
      </c>
      <c r="AB2377">
        <v>14</v>
      </c>
      <c r="AC2377">
        <v>9</v>
      </c>
      <c r="AD2377">
        <v>5</v>
      </c>
      <c r="AE2377">
        <v>64.290000000000006</v>
      </c>
      <c r="AF2377">
        <v>12</v>
      </c>
      <c r="AG2377">
        <v>5</v>
      </c>
      <c r="AH2377">
        <v>3</v>
      </c>
      <c r="AI2377">
        <v>6</v>
      </c>
    </row>
    <row r="2378" spans="1:35" x14ac:dyDescent="0.2">
      <c r="A2378" s="102">
        <v>2765</v>
      </c>
      <c r="B2378">
        <v>4530</v>
      </c>
      <c r="C2378" t="s">
        <v>816</v>
      </c>
      <c r="D2378" t="s">
        <v>1001</v>
      </c>
      <c r="E2378">
        <v>4915</v>
      </c>
      <c r="F2378">
        <v>4930</v>
      </c>
      <c r="G2378">
        <v>200</v>
      </c>
      <c r="H2378" t="s">
        <v>984</v>
      </c>
      <c r="I2378">
        <v>5393</v>
      </c>
      <c r="J2378" t="s">
        <v>232</v>
      </c>
      <c r="K2378" t="s">
        <v>980</v>
      </c>
      <c r="L2378">
        <v>2301</v>
      </c>
      <c r="M2378">
        <v>2285</v>
      </c>
      <c r="N2378">
        <v>400</v>
      </c>
      <c r="O2378" t="s">
        <v>981</v>
      </c>
      <c r="P2378">
        <v>0.73758166653758195</v>
      </c>
      <c r="Q2378">
        <v>0.90162230933099197</v>
      </c>
      <c r="R2378">
        <v>0.451111041215774</v>
      </c>
      <c r="S2378">
        <v>7.1012746125000206E-2</v>
      </c>
      <c r="T2378">
        <v>-0.93420137205322795</v>
      </c>
      <c r="U2378">
        <v>0.93420137205322795</v>
      </c>
      <c r="V2378">
        <v>1.1600520973111601</v>
      </c>
      <c r="W2378">
        <v>-6.51</v>
      </c>
      <c r="X2378">
        <v>7.3</v>
      </c>
      <c r="Y2378">
        <v>86888</v>
      </c>
      <c r="Z2378">
        <v>7899</v>
      </c>
      <c r="AA2378">
        <v>0.38</v>
      </c>
      <c r="AB2378">
        <v>11</v>
      </c>
      <c r="AC2378">
        <v>5</v>
      </c>
      <c r="AD2378">
        <v>6</v>
      </c>
      <c r="AE2378">
        <v>45.45</v>
      </c>
      <c r="AF2378">
        <v>11</v>
      </c>
      <c r="AG2378">
        <v>4</v>
      </c>
      <c r="AH2378">
        <v>3</v>
      </c>
      <c r="AI2378">
        <v>4</v>
      </c>
    </row>
    <row r="2379" spans="1:35" x14ac:dyDescent="0.2">
      <c r="A2379" s="102">
        <v>2086</v>
      </c>
      <c r="B2379">
        <v>7012</v>
      </c>
      <c r="C2379" t="s">
        <v>1148</v>
      </c>
      <c r="D2379" t="s">
        <v>996</v>
      </c>
      <c r="E2379">
        <v>1509</v>
      </c>
      <c r="F2379">
        <v>1511</v>
      </c>
      <c r="G2379">
        <v>700</v>
      </c>
      <c r="H2379" t="s">
        <v>984</v>
      </c>
      <c r="I2379">
        <v>7867</v>
      </c>
      <c r="J2379" t="s">
        <v>1291</v>
      </c>
      <c r="K2379" t="s">
        <v>1002</v>
      </c>
      <c r="L2379">
        <v>913</v>
      </c>
      <c r="M2379">
        <v>909</v>
      </c>
      <c r="N2379">
        <v>1200</v>
      </c>
      <c r="O2379" t="s">
        <v>981</v>
      </c>
      <c r="P2379">
        <v>0.84890433363265405</v>
      </c>
      <c r="Q2379">
        <v>0.91800179094811696</v>
      </c>
      <c r="R2379">
        <v>0.42873798384754602</v>
      </c>
      <c r="S2379">
        <v>1.16425341351701E-2</v>
      </c>
      <c r="T2379">
        <v>-1.99143295442915</v>
      </c>
      <c r="U2379">
        <v>1.99143295442915</v>
      </c>
      <c r="V2379">
        <v>2.0810525821993302</v>
      </c>
      <c r="W2379">
        <v>-15.34</v>
      </c>
      <c r="X2379">
        <v>3.13</v>
      </c>
      <c r="Y2379">
        <v>86740</v>
      </c>
      <c r="Z2379">
        <v>5783</v>
      </c>
      <c r="AA2379">
        <v>0.36</v>
      </c>
      <c r="AB2379">
        <v>15</v>
      </c>
      <c r="AC2379">
        <v>8</v>
      </c>
      <c r="AD2379">
        <v>7</v>
      </c>
      <c r="AE2379">
        <v>53.33</v>
      </c>
      <c r="AF2379">
        <v>12</v>
      </c>
      <c r="AG2379">
        <v>3</v>
      </c>
      <c r="AH2379">
        <v>3</v>
      </c>
      <c r="AI2379">
        <v>9</v>
      </c>
    </row>
    <row r="2380" spans="1:35" x14ac:dyDescent="0.2">
      <c r="A2380" s="102">
        <v>308</v>
      </c>
      <c r="B2380">
        <v>3086</v>
      </c>
      <c r="C2380" t="s">
        <v>524</v>
      </c>
      <c r="D2380" t="s">
        <v>1004</v>
      </c>
      <c r="E2380">
        <v>863</v>
      </c>
      <c r="F2380">
        <v>864</v>
      </c>
      <c r="G2380">
        <v>1200</v>
      </c>
      <c r="H2380" t="s">
        <v>981</v>
      </c>
      <c r="I2380">
        <v>7205</v>
      </c>
      <c r="J2380" t="s">
        <v>56</v>
      </c>
      <c r="K2380" t="s">
        <v>996</v>
      </c>
      <c r="L2380">
        <v>618</v>
      </c>
      <c r="M2380">
        <v>600</v>
      </c>
      <c r="N2380">
        <v>1700</v>
      </c>
      <c r="O2380" t="s">
        <v>984</v>
      </c>
      <c r="P2380">
        <v>0.95039785330360405</v>
      </c>
      <c r="Q2380">
        <v>0.96011721970430597</v>
      </c>
      <c r="R2380">
        <v>0.37621008970265502</v>
      </c>
      <c r="S2380">
        <v>9.3943082915525597E-2</v>
      </c>
      <c r="T2380">
        <v>0.70816916142995301</v>
      </c>
      <c r="U2380">
        <v>0.70816916142995301</v>
      </c>
      <c r="V2380">
        <v>0.33854151534507199</v>
      </c>
      <c r="W2380">
        <v>5.24</v>
      </c>
      <c r="X2380">
        <v>1.62</v>
      </c>
      <c r="Y2380">
        <v>86726</v>
      </c>
      <c r="Z2380">
        <v>4565</v>
      </c>
      <c r="AA2380">
        <v>0.2</v>
      </c>
      <c r="AB2380">
        <v>19</v>
      </c>
      <c r="AC2380">
        <v>10</v>
      </c>
      <c r="AD2380">
        <v>9</v>
      </c>
      <c r="AE2380">
        <v>52.63</v>
      </c>
      <c r="AF2380">
        <v>9</v>
      </c>
      <c r="AG2380">
        <v>9</v>
      </c>
      <c r="AH2380">
        <v>6</v>
      </c>
      <c r="AI2380">
        <v>4</v>
      </c>
    </row>
    <row r="2381" spans="1:35" x14ac:dyDescent="0.2">
      <c r="A2381" s="102">
        <v>602</v>
      </c>
      <c r="B2381">
        <v>3087</v>
      </c>
      <c r="C2381" t="s">
        <v>1192</v>
      </c>
      <c r="D2381" t="s">
        <v>1004</v>
      </c>
      <c r="E2381">
        <v>1730</v>
      </c>
      <c r="F2381">
        <v>1732</v>
      </c>
      <c r="G2381">
        <v>600</v>
      </c>
      <c r="H2381" t="s">
        <v>981</v>
      </c>
      <c r="I2381">
        <v>4208</v>
      </c>
      <c r="J2381" t="s">
        <v>1120</v>
      </c>
      <c r="K2381" t="s">
        <v>1003</v>
      </c>
      <c r="L2381">
        <v>1716</v>
      </c>
      <c r="M2381">
        <v>1689</v>
      </c>
      <c r="N2381">
        <v>600</v>
      </c>
      <c r="O2381" t="s">
        <v>984</v>
      </c>
      <c r="P2381">
        <v>0.90654005253790504</v>
      </c>
      <c r="Q2381">
        <v>0.95123003990902</v>
      </c>
      <c r="R2381">
        <v>0.217118644441951</v>
      </c>
      <c r="S2381">
        <v>9.2657114061645198E-3</v>
      </c>
      <c r="T2381">
        <v>1.3760014992741201</v>
      </c>
      <c r="U2381">
        <v>1.3760014992741201</v>
      </c>
      <c r="V2381">
        <v>1.08769794563999</v>
      </c>
      <c r="W2381">
        <v>5.43</v>
      </c>
      <c r="X2381">
        <v>2.48</v>
      </c>
      <c r="Y2381">
        <v>86540</v>
      </c>
      <c r="Z2381">
        <v>7212</v>
      </c>
      <c r="AA2381">
        <v>0.34</v>
      </c>
      <c r="AB2381">
        <v>12</v>
      </c>
      <c r="AC2381">
        <v>6</v>
      </c>
      <c r="AD2381">
        <v>6</v>
      </c>
      <c r="AE2381">
        <v>50</v>
      </c>
      <c r="AF2381">
        <v>9</v>
      </c>
      <c r="AG2381">
        <v>4</v>
      </c>
      <c r="AH2381">
        <v>4</v>
      </c>
      <c r="AI2381">
        <v>4</v>
      </c>
    </row>
    <row r="2382" spans="1:35" x14ac:dyDescent="0.2">
      <c r="A2382" s="102">
        <v>645</v>
      </c>
      <c r="B2382">
        <v>6762</v>
      </c>
      <c r="C2382" t="s">
        <v>1553</v>
      </c>
      <c r="D2382" t="s">
        <v>986</v>
      </c>
      <c r="E2382">
        <v>9010</v>
      </c>
      <c r="F2382">
        <v>8890</v>
      </c>
      <c r="G2382">
        <v>100</v>
      </c>
      <c r="H2382" t="s">
        <v>981</v>
      </c>
      <c r="I2382">
        <v>8253</v>
      </c>
      <c r="J2382" t="s">
        <v>445</v>
      </c>
      <c r="K2382" t="s">
        <v>987</v>
      </c>
      <c r="L2382">
        <v>1122</v>
      </c>
      <c r="M2382">
        <v>1132</v>
      </c>
      <c r="N2382">
        <v>800</v>
      </c>
      <c r="O2382" t="s">
        <v>984</v>
      </c>
      <c r="P2382">
        <v>0.83918743100461701</v>
      </c>
      <c r="Q2382">
        <v>0.95018338251499002</v>
      </c>
      <c r="R2382">
        <v>0.42613520336684901</v>
      </c>
      <c r="S2382">
        <v>5.6544822912990997E-2</v>
      </c>
      <c r="T2382">
        <v>1.30505159963199</v>
      </c>
      <c r="U2382">
        <v>1.30505159963199</v>
      </c>
      <c r="V2382">
        <v>2.2281439480073</v>
      </c>
      <c r="W2382">
        <v>10.62</v>
      </c>
      <c r="X2382">
        <v>1.87</v>
      </c>
      <c r="Y2382">
        <v>86532</v>
      </c>
      <c r="Z2382">
        <v>4554</v>
      </c>
      <c r="AA2382">
        <v>0.33</v>
      </c>
      <c r="AB2382">
        <v>19</v>
      </c>
      <c r="AC2382">
        <v>10</v>
      </c>
      <c r="AD2382">
        <v>9</v>
      </c>
      <c r="AE2382">
        <v>52.63</v>
      </c>
      <c r="AF2382">
        <v>8</v>
      </c>
      <c r="AG2382">
        <v>9</v>
      </c>
      <c r="AH2382">
        <v>9</v>
      </c>
      <c r="AI2382">
        <v>1</v>
      </c>
    </row>
    <row r="2383" spans="1:35" x14ac:dyDescent="0.2">
      <c r="A2383" s="102">
        <v>135</v>
      </c>
      <c r="B2383">
        <v>4204</v>
      </c>
      <c r="C2383" t="s">
        <v>226</v>
      </c>
      <c r="D2383" t="s">
        <v>1003</v>
      </c>
      <c r="E2383">
        <v>1337</v>
      </c>
      <c r="F2383">
        <v>1364</v>
      </c>
      <c r="G2383">
        <v>700</v>
      </c>
      <c r="H2383" t="s">
        <v>981</v>
      </c>
      <c r="I2383">
        <v>6457</v>
      </c>
      <c r="J2383" t="s">
        <v>1233</v>
      </c>
      <c r="K2383" t="s">
        <v>992</v>
      </c>
      <c r="L2383">
        <v>2423</v>
      </c>
      <c r="M2383">
        <v>2387</v>
      </c>
      <c r="N2383">
        <v>400</v>
      </c>
      <c r="O2383" t="s">
        <v>984</v>
      </c>
      <c r="P2383">
        <v>0.96321665645379895</v>
      </c>
      <c r="Q2383">
        <v>0.96809221516162303</v>
      </c>
      <c r="R2383">
        <v>0.19452889256060599</v>
      </c>
      <c r="S2383">
        <v>9.2505573663167005E-3</v>
      </c>
      <c r="T2383">
        <v>6.3418015213167006E-2</v>
      </c>
      <c r="U2383">
        <v>6.3418015213167006E-2</v>
      </c>
      <c r="V2383">
        <v>0.75811162995305503</v>
      </c>
      <c r="W2383">
        <v>0.19</v>
      </c>
      <c r="X2383">
        <v>0</v>
      </c>
      <c r="Y2383">
        <v>86228</v>
      </c>
      <c r="Z2383">
        <v>5072</v>
      </c>
      <c r="AA2383">
        <v>0.27</v>
      </c>
      <c r="AB2383">
        <v>17</v>
      </c>
      <c r="AC2383">
        <v>10</v>
      </c>
      <c r="AD2383">
        <v>7</v>
      </c>
      <c r="AE2383">
        <v>58.82</v>
      </c>
      <c r="AF2383">
        <v>14</v>
      </c>
      <c r="AG2383">
        <v>5</v>
      </c>
      <c r="AH2383">
        <v>2</v>
      </c>
      <c r="AI2383">
        <v>10</v>
      </c>
    </row>
    <row r="2384" spans="1:35" x14ac:dyDescent="0.2">
      <c r="A2384" s="102">
        <v>2686</v>
      </c>
      <c r="B2384">
        <v>7453</v>
      </c>
      <c r="C2384" t="s">
        <v>50</v>
      </c>
      <c r="D2384" t="s">
        <v>1004</v>
      </c>
      <c r="E2384">
        <v>1455</v>
      </c>
      <c r="F2384">
        <v>1465</v>
      </c>
      <c r="G2384">
        <v>600</v>
      </c>
      <c r="H2384" t="s">
        <v>981</v>
      </c>
      <c r="I2384">
        <v>9513</v>
      </c>
      <c r="J2384" t="s">
        <v>1138</v>
      </c>
      <c r="K2384" t="s">
        <v>1026</v>
      </c>
      <c r="L2384">
        <v>1903</v>
      </c>
      <c r="M2384">
        <v>1886</v>
      </c>
      <c r="N2384">
        <v>500</v>
      </c>
      <c r="O2384" t="s">
        <v>984</v>
      </c>
      <c r="P2384">
        <v>0.55186863199546499</v>
      </c>
      <c r="Q2384">
        <v>0.90395607842898495</v>
      </c>
      <c r="R2384">
        <v>0.49484389738058399</v>
      </c>
      <c r="S2384">
        <v>3.6855278437926001E-3</v>
      </c>
      <c r="T2384">
        <v>1.65928753380295</v>
      </c>
      <c r="U2384">
        <v>1.65928753380295</v>
      </c>
      <c r="V2384">
        <v>1.37580146615918</v>
      </c>
      <c r="W2384">
        <v>19.510000000000002</v>
      </c>
      <c r="X2384">
        <v>6.79</v>
      </c>
      <c r="Y2384">
        <v>86210</v>
      </c>
      <c r="Z2384">
        <v>6632</v>
      </c>
      <c r="AA2384">
        <v>0.34</v>
      </c>
      <c r="AB2384">
        <v>13</v>
      </c>
      <c r="AC2384">
        <v>7</v>
      </c>
      <c r="AD2384">
        <v>6</v>
      </c>
      <c r="AE2384">
        <v>53.85</v>
      </c>
      <c r="AF2384">
        <v>11</v>
      </c>
      <c r="AG2384">
        <v>5</v>
      </c>
      <c r="AH2384">
        <v>5</v>
      </c>
      <c r="AI2384">
        <v>3</v>
      </c>
    </row>
    <row r="2385" spans="1:35" x14ac:dyDescent="0.2">
      <c r="A2385" s="102">
        <v>1444</v>
      </c>
      <c r="B2385">
        <v>1925</v>
      </c>
      <c r="C2385" t="s">
        <v>1638</v>
      </c>
      <c r="D2385" t="s">
        <v>990</v>
      </c>
      <c r="E2385">
        <v>2390.5</v>
      </c>
      <c r="F2385">
        <v>2416.5</v>
      </c>
      <c r="G2385">
        <v>500</v>
      </c>
      <c r="H2385" t="s">
        <v>984</v>
      </c>
      <c r="I2385">
        <v>5232</v>
      </c>
      <c r="J2385" t="s">
        <v>1606</v>
      </c>
      <c r="K2385" t="s">
        <v>980</v>
      </c>
      <c r="L2385">
        <v>3620</v>
      </c>
      <c r="M2385">
        <v>3640</v>
      </c>
      <c r="N2385">
        <v>300</v>
      </c>
      <c r="O2385" t="s">
        <v>981</v>
      </c>
      <c r="P2385">
        <v>0.83474847092369397</v>
      </c>
      <c r="Q2385">
        <v>0.93218923831378897</v>
      </c>
      <c r="R2385">
        <v>0.187317953683387</v>
      </c>
      <c r="S2385">
        <v>2.8380425888883901E-3</v>
      </c>
      <c r="T2385">
        <v>-3.2524088976482699</v>
      </c>
      <c r="U2385">
        <v>3.2524088976482699</v>
      </c>
      <c r="V2385">
        <v>3.3793382156286902</v>
      </c>
      <c r="W2385">
        <v>-17.73</v>
      </c>
      <c r="X2385">
        <v>10.65</v>
      </c>
      <c r="Y2385">
        <v>86128</v>
      </c>
      <c r="Z2385">
        <v>14355</v>
      </c>
      <c r="AA2385">
        <v>0.68</v>
      </c>
      <c r="AB2385">
        <v>6</v>
      </c>
      <c r="AC2385">
        <v>4</v>
      </c>
      <c r="AD2385">
        <v>2</v>
      </c>
      <c r="AE2385">
        <v>66.67</v>
      </c>
      <c r="AF2385">
        <v>10</v>
      </c>
      <c r="AG2385">
        <v>3</v>
      </c>
      <c r="AH2385">
        <v>1</v>
      </c>
      <c r="AI2385">
        <v>2</v>
      </c>
    </row>
    <row r="2386" spans="1:35" x14ac:dyDescent="0.2">
      <c r="A2386" s="102">
        <v>4000</v>
      </c>
      <c r="B2386">
        <v>3231</v>
      </c>
      <c r="C2386" t="s">
        <v>378</v>
      </c>
      <c r="D2386" t="s">
        <v>1000</v>
      </c>
      <c r="E2386">
        <v>1770</v>
      </c>
      <c r="F2386">
        <v>1768</v>
      </c>
      <c r="G2386">
        <v>600</v>
      </c>
      <c r="H2386" t="s">
        <v>984</v>
      </c>
      <c r="I2386">
        <v>4182</v>
      </c>
      <c r="J2386" t="s">
        <v>44</v>
      </c>
      <c r="K2386" t="s">
        <v>1003</v>
      </c>
      <c r="L2386">
        <v>1438</v>
      </c>
      <c r="M2386">
        <v>1428</v>
      </c>
      <c r="N2386">
        <v>700</v>
      </c>
      <c r="O2386" t="s">
        <v>981</v>
      </c>
      <c r="P2386">
        <v>0.90432622904859705</v>
      </c>
      <c r="Q2386">
        <v>0.86577395761279496</v>
      </c>
      <c r="R2386">
        <v>0.434284663805174</v>
      </c>
      <c r="S2386">
        <v>4.80488036302055E-2</v>
      </c>
      <c r="T2386">
        <v>-1.7941645278526099</v>
      </c>
      <c r="U2386">
        <v>1.7941645278526099</v>
      </c>
      <c r="V2386">
        <v>2.10428005178973</v>
      </c>
      <c r="W2386">
        <v>-17.45</v>
      </c>
      <c r="X2386">
        <v>5.77</v>
      </c>
      <c r="Y2386">
        <v>86102</v>
      </c>
      <c r="Z2386">
        <v>4532</v>
      </c>
      <c r="AA2386">
        <v>0.24</v>
      </c>
      <c r="AB2386">
        <v>19</v>
      </c>
      <c r="AC2386">
        <v>12</v>
      </c>
      <c r="AD2386">
        <v>7</v>
      </c>
      <c r="AE2386">
        <v>63.16</v>
      </c>
      <c r="AF2386">
        <v>10</v>
      </c>
      <c r="AG2386">
        <v>9</v>
      </c>
      <c r="AH2386">
        <v>5</v>
      </c>
      <c r="AI2386">
        <v>5</v>
      </c>
    </row>
    <row r="2387" spans="1:35" x14ac:dyDescent="0.2">
      <c r="A2387" s="102">
        <v>3281</v>
      </c>
      <c r="B2387">
        <v>1969</v>
      </c>
      <c r="C2387" t="s">
        <v>1254</v>
      </c>
      <c r="D2387" t="s">
        <v>990</v>
      </c>
      <c r="E2387">
        <v>1693</v>
      </c>
      <c r="F2387">
        <v>1678</v>
      </c>
      <c r="G2387">
        <v>500</v>
      </c>
      <c r="H2387" t="s">
        <v>981</v>
      </c>
      <c r="I2387">
        <v>6361</v>
      </c>
      <c r="J2387" t="s">
        <v>615</v>
      </c>
      <c r="K2387" t="s">
        <v>992</v>
      </c>
      <c r="L2387">
        <v>2330</v>
      </c>
      <c r="M2387">
        <v>2265</v>
      </c>
      <c r="N2387">
        <v>400</v>
      </c>
      <c r="O2387" t="s">
        <v>984</v>
      </c>
      <c r="P2387">
        <v>0.76602272945910999</v>
      </c>
      <c r="Q2387">
        <v>0.88871786907440797</v>
      </c>
      <c r="R2387">
        <v>0.29191931499553098</v>
      </c>
      <c r="S2387">
        <v>3.8146624315206899E-2</v>
      </c>
      <c r="T2387">
        <v>0.36557486043266102</v>
      </c>
      <c r="U2387">
        <v>0.36557486043266102</v>
      </c>
      <c r="V2387">
        <v>0.146051562372044</v>
      </c>
      <c r="W2387">
        <v>4.03</v>
      </c>
      <c r="X2387">
        <v>7.4</v>
      </c>
      <c r="Y2387">
        <v>86080</v>
      </c>
      <c r="Z2387">
        <v>5064</v>
      </c>
      <c r="AA2387">
        <v>0.47</v>
      </c>
      <c r="AB2387">
        <v>17</v>
      </c>
      <c r="AC2387">
        <v>11</v>
      </c>
      <c r="AD2387">
        <v>6</v>
      </c>
      <c r="AE2387">
        <v>64.709999999999994</v>
      </c>
      <c r="AF2387">
        <v>11</v>
      </c>
      <c r="AG2387">
        <v>8</v>
      </c>
      <c r="AH2387">
        <v>5</v>
      </c>
      <c r="AI2387">
        <v>4</v>
      </c>
    </row>
    <row r="2388" spans="1:35" x14ac:dyDescent="0.2">
      <c r="A2388" s="102">
        <v>4072</v>
      </c>
      <c r="B2388">
        <v>1941</v>
      </c>
      <c r="C2388" t="s">
        <v>1269</v>
      </c>
      <c r="D2388" t="s">
        <v>990</v>
      </c>
      <c r="E2388">
        <v>2206</v>
      </c>
      <c r="F2388">
        <v>2222</v>
      </c>
      <c r="G2388">
        <v>400</v>
      </c>
      <c r="H2388" t="s">
        <v>981</v>
      </c>
      <c r="I2388">
        <v>9513</v>
      </c>
      <c r="J2388" t="s">
        <v>1138</v>
      </c>
      <c r="K2388" t="s">
        <v>1026</v>
      </c>
      <c r="L2388">
        <v>1903</v>
      </c>
      <c r="M2388">
        <v>1886</v>
      </c>
      <c r="N2388">
        <v>500</v>
      </c>
      <c r="O2388" t="s">
        <v>984</v>
      </c>
      <c r="P2388">
        <v>0.73196113046829403</v>
      </c>
      <c r="Q2388">
        <v>0.862762551573237</v>
      </c>
      <c r="R2388" s="15">
        <v>9.4724117051436699E-2</v>
      </c>
      <c r="S2388">
        <v>1.6478242830264E-2</v>
      </c>
      <c r="T2388">
        <v>3.5229293062696998</v>
      </c>
      <c r="U2388">
        <v>3.5229293062696998</v>
      </c>
      <c r="V2388">
        <v>3.2588357938019699</v>
      </c>
      <c r="W2388">
        <v>13.9</v>
      </c>
      <c r="X2388">
        <v>6.1</v>
      </c>
      <c r="Y2388">
        <v>85907</v>
      </c>
      <c r="Z2388">
        <v>6608</v>
      </c>
      <c r="AA2388">
        <v>0.41</v>
      </c>
      <c r="AB2388">
        <v>13</v>
      </c>
      <c r="AC2388">
        <v>8</v>
      </c>
      <c r="AD2388">
        <v>5</v>
      </c>
      <c r="AE2388">
        <v>61.54</v>
      </c>
      <c r="AF2388">
        <v>10</v>
      </c>
      <c r="AG2388">
        <v>6</v>
      </c>
      <c r="AH2388">
        <v>5</v>
      </c>
      <c r="AI2388">
        <v>2</v>
      </c>
    </row>
    <row r="2389" spans="1:35" x14ac:dyDescent="0.2">
      <c r="A2389" s="102">
        <v>2637</v>
      </c>
      <c r="B2389">
        <v>2281</v>
      </c>
      <c r="C2389" t="s">
        <v>874</v>
      </c>
      <c r="D2389" t="s">
        <v>1006</v>
      </c>
      <c r="E2389">
        <v>2369</v>
      </c>
      <c r="F2389">
        <v>2382</v>
      </c>
      <c r="G2389">
        <v>300</v>
      </c>
      <c r="H2389" t="s">
        <v>984</v>
      </c>
      <c r="I2389">
        <v>6645</v>
      </c>
      <c r="J2389" t="s">
        <v>621</v>
      </c>
      <c r="K2389" t="s">
        <v>986</v>
      </c>
      <c r="L2389">
        <v>6670</v>
      </c>
      <c r="M2389">
        <v>6730</v>
      </c>
      <c r="N2389">
        <v>100</v>
      </c>
      <c r="O2389" t="s">
        <v>981</v>
      </c>
      <c r="P2389">
        <v>0.80374327531812895</v>
      </c>
      <c r="Q2389">
        <v>0.90499485537403002</v>
      </c>
      <c r="R2389">
        <v>0.26279125404022702</v>
      </c>
      <c r="S2389">
        <v>5.6811987543041398E-2</v>
      </c>
      <c r="T2389">
        <v>-1.9209443232803001</v>
      </c>
      <c r="U2389">
        <v>1.9209443232803001</v>
      </c>
      <c r="V2389">
        <v>1.7814708981937499</v>
      </c>
      <c r="W2389">
        <v>-11.66</v>
      </c>
      <c r="X2389">
        <v>6.18</v>
      </c>
      <c r="Y2389">
        <v>85649</v>
      </c>
      <c r="Z2389">
        <v>9517</v>
      </c>
      <c r="AA2389">
        <v>0.77</v>
      </c>
      <c r="AB2389">
        <v>9</v>
      </c>
      <c r="AC2389">
        <v>6</v>
      </c>
      <c r="AD2389">
        <v>3</v>
      </c>
      <c r="AE2389">
        <v>66.67</v>
      </c>
      <c r="AF2389">
        <v>10</v>
      </c>
      <c r="AG2389">
        <v>5</v>
      </c>
      <c r="AH2389">
        <v>3</v>
      </c>
      <c r="AI2389">
        <v>1</v>
      </c>
    </row>
    <row r="2390" spans="1:35" x14ac:dyDescent="0.2">
      <c r="A2390" s="102">
        <v>1735</v>
      </c>
      <c r="B2390">
        <v>4091</v>
      </c>
      <c r="C2390" t="s">
        <v>1469</v>
      </c>
      <c r="D2390" t="s">
        <v>1003</v>
      </c>
      <c r="E2390">
        <v>1787</v>
      </c>
      <c r="F2390">
        <v>1764</v>
      </c>
      <c r="G2390">
        <v>600</v>
      </c>
      <c r="H2390" t="s">
        <v>981</v>
      </c>
      <c r="I2390">
        <v>8850</v>
      </c>
      <c r="J2390" t="s">
        <v>1485</v>
      </c>
      <c r="K2390" t="s">
        <v>1000</v>
      </c>
      <c r="L2390">
        <v>1977</v>
      </c>
      <c r="M2390">
        <v>2027</v>
      </c>
      <c r="N2390">
        <v>500</v>
      </c>
      <c r="O2390" t="s">
        <v>984</v>
      </c>
      <c r="P2390">
        <v>0.87341830789858699</v>
      </c>
      <c r="Q2390">
        <v>0.92625978926304298</v>
      </c>
      <c r="R2390">
        <v>0.43692343819451501</v>
      </c>
      <c r="S2390">
        <v>2.2080757660931098E-3</v>
      </c>
      <c r="T2390">
        <v>0.583074239572272</v>
      </c>
      <c r="U2390">
        <v>0.583074239572272</v>
      </c>
      <c r="V2390">
        <v>1.06647741618772</v>
      </c>
      <c r="W2390">
        <v>3.61</v>
      </c>
      <c r="X2390">
        <v>4.43</v>
      </c>
      <c r="Y2390">
        <v>85136</v>
      </c>
      <c r="Z2390">
        <v>3547</v>
      </c>
      <c r="AA2390">
        <v>0.21</v>
      </c>
      <c r="AB2390">
        <v>24</v>
      </c>
      <c r="AC2390">
        <v>14</v>
      </c>
      <c r="AD2390">
        <v>10</v>
      </c>
      <c r="AE2390">
        <v>58.33</v>
      </c>
      <c r="AF2390">
        <v>8</v>
      </c>
      <c r="AG2390">
        <v>13</v>
      </c>
      <c r="AH2390">
        <v>10</v>
      </c>
      <c r="AI2390">
        <v>1</v>
      </c>
    </row>
    <row r="2391" spans="1:35" x14ac:dyDescent="0.2">
      <c r="A2391" s="102">
        <v>3245</v>
      </c>
      <c r="B2391">
        <v>2201</v>
      </c>
      <c r="C2391" t="s">
        <v>489</v>
      </c>
      <c r="D2391" t="s">
        <v>1006</v>
      </c>
      <c r="E2391">
        <v>4340</v>
      </c>
      <c r="F2391">
        <v>4265</v>
      </c>
      <c r="G2391">
        <v>200</v>
      </c>
      <c r="H2391" t="s">
        <v>984</v>
      </c>
      <c r="I2391">
        <v>6301</v>
      </c>
      <c r="J2391" t="s">
        <v>52</v>
      </c>
      <c r="K2391" t="s">
        <v>992</v>
      </c>
      <c r="L2391">
        <v>2030</v>
      </c>
      <c r="M2391">
        <v>2033.5</v>
      </c>
      <c r="N2391">
        <v>400</v>
      </c>
      <c r="O2391" t="s">
        <v>981</v>
      </c>
      <c r="P2391">
        <v>0.53876520197033095</v>
      </c>
      <c r="Q2391">
        <v>0.88981646201613995</v>
      </c>
      <c r="R2391">
        <v>0.25623842291049298</v>
      </c>
      <c r="S2391" s="15">
        <v>5.8045271790994196E-3</v>
      </c>
      <c r="T2391">
        <v>-0.81657224072857204</v>
      </c>
      <c r="U2391">
        <v>0.81657224072857204</v>
      </c>
      <c r="V2391">
        <v>0.80804324185294696</v>
      </c>
      <c r="W2391">
        <v>-6.87</v>
      </c>
      <c r="X2391">
        <v>4.6399999999999997</v>
      </c>
      <c r="Y2391">
        <v>85134</v>
      </c>
      <c r="Z2391">
        <v>5676</v>
      </c>
      <c r="AA2391">
        <v>0.34</v>
      </c>
      <c r="AB2391">
        <v>15</v>
      </c>
      <c r="AC2391">
        <v>8</v>
      </c>
      <c r="AD2391">
        <v>7</v>
      </c>
      <c r="AE2391">
        <v>53.33</v>
      </c>
      <c r="AF2391">
        <v>8</v>
      </c>
      <c r="AG2391">
        <v>7</v>
      </c>
      <c r="AH2391">
        <v>6</v>
      </c>
      <c r="AI2391">
        <v>2</v>
      </c>
    </row>
    <row r="2392" spans="1:35" x14ac:dyDescent="0.2">
      <c r="A2392" s="102">
        <v>4166</v>
      </c>
      <c r="B2392">
        <v>5019</v>
      </c>
      <c r="C2392" t="s">
        <v>1184</v>
      </c>
      <c r="D2392" t="s">
        <v>1185</v>
      </c>
      <c r="E2392">
        <v>2487</v>
      </c>
      <c r="F2392">
        <v>2470</v>
      </c>
      <c r="G2392">
        <v>400</v>
      </c>
      <c r="H2392" t="s">
        <v>984</v>
      </c>
      <c r="I2392">
        <v>9616</v>
      </c>
      <c r="J2392" t="s">
        <v>1265</v>
      </c>
      <c r="K2392" t="s">
        <v>993</v>
      </c>
      <c r="L2392">
        <v>2899</v>
      </c>
      <c r="M2392">
        <v>2950</v>
      </c>
      <c r="N2392">
        <v>300</v>
      </c>
      <c r="O2392" t="s">
        <v>981</v>
      </c>
      <c r="P2392">
        <v>0.73293642238533696</v>
      </c>
      <c r="Q2392">
        <v>0.859335994148124</v>
      </c>
      <c r="R2392">
        <v>0.26683695048470502</v>
      </c>
      <c r="S2392">
        <v>2.83770380338151E-2</v>
      </c>
      <c r="T2392">
        <v>-0.222351036434174</v>
      </c>
      <c r="U2392">
        <v>0.222351036434174</v>
      </c>
      <c r="V2392">
        <v>0.17748477027236101</v>
      </c>
      <c r="W2392">
        <v>-5</v>
      </c>
      <c r="X2392">
        <v>11.64</v>
      </c>
      <c r="Y2392">
        <v>85094</v>
      </c>
      <c r="Z2392">
        <v>6546</v>
      </c>
      <c r="AA2392">
        <v>0.38</v>
      </c>
      <c r="AB2392">
        <v>13</v>
      </c>
      <c r="AC2392">
        <v>6</v>
      </c>
      <c r="AD2392">
        <v>7</v>
      </c>
      <c r="AE2392">
        <v>46.15</v>
      </c>
      <c r="AF2392">
        <v>7</v>
      </c>
      <c r="AG2392">
        <v>5</v>
      </c>
      <c r="AH2392">
        <v>6</v>
      </c>
      <c r="AI2392">
        <v>2</v>
      </c>
    </row>
    <row r="2393" spans="1:35" x14ac:dyDescent="0.2">
      <c r="A2393" s="102">
        <v>50</v>
      </c>
      <c r="B2393">
        <v>6473</v>
      </c>
      <c r="C2393" t="s">
        <v>878</v>
      </c>
      <c r="D2393" t="s">
        <v>992</v>
      </c>
      <c r="E2393">
        <v>753</v>
      </c>
      <c r="F2393">
        <v>755</v>
      </c>
      <c r="G2393">
        <v>1400</v>
      </c>
      <c r="H2393" t="s">
        <v>984</v>
      </c>
      <c r="I2393">
        <v>7202</v>
      </c>
      <c r="J2393" t="s">
        <v>637</v>
      </c>
      <c r="K2393" t="s">
        <v>996</v>
      </c>
      <c r="L2393">
        <v>876.6</v>
      </c>
      <c r="M2393">
        <v>873.2</v>
      </c>
      <c r="N2393">
        <v>1200</v>
      </c>
      <c r="O2393" t="s">
        <v>981</v>
      </c>
      <c r="P2393">
        <v>0.96325156709868998</v>
      </c>
      <c r="Q2393">
        <v>0.97554769669215902</v>
      </c>
      <c r="R2393">
        <v>8.9677673865123195E-2</v>
      </c>
      <c r="S2393">
        <v>8.2206083164980001E-2</v>
      </c>
      <c r="T2393">
        <v>-2.7546907974514698</v>
      </c>
      <c r="U2393">
        <v>2.7546907974514698</v>
      </c>
      <c r="V2393">
        <v>2.5299859357935102</v>
      </c>
      <c r="W2393">
        <v>-16.41</v>
      </c>
      <c r="X2393">
        <v>0.87</v>
      </c>
      <c r="Y2393">
        <v>85017</v>
      </c>
      <c r="Z2393">
        <v>6540</v>
      </c>
      <c r="AA2393">
        <v>0.35</v>
      </c>
      <c r="AB2393">
        <v>13</v>
      </c>
      <c r="AC2393">
        <v>7</v>
      </c>
      <c r="AD2393">
        <v>6</v>
      </c>
      <c r="AE2393">
        <v>53.85</v>
      </c>
      <c r="AF2393">
        <v>13</v>
      </c>
      <c r="AG2393">
        <v>4</v>
      </c>
      <c r="AH2393">
        <v>2</v>
      </c>
      <c r="AI2393">
        <v>7</v>
      </c>
    </row>
    <row r="2394" spans="1:35" x14ac:dyDescent="0.2">
      <c r="A2394" s="102">
        <v>1133</v>
      </c>
      <c r="B2394">
        <v>5991</v>
      </c>
      <c r="C2394" t="s">
        <v>859</v>
      </c>
      <c r="D2394" t="s">
        <v>1126</v>
      </c>
      <c r="E2394">
        <v>697</v>
      </c>
      <c r="F2394">
        <v>698</v>
      </c>
      <c r="G2394">
        <v>1200</v>
      </c>
      <c r="H2394" t="s">
        <v>981</v>
      </c>
      <c r="I2394">
        <v>8309</v>
      </c>
      <c r="J2394" t="s">
        <v>695</v>
      </c>
      <c r="K2394" t="s">
        <v>1024</v>
      </c>
      <c r="L2394">
        <v>2921</v>
      </c>
      <c r="M2394">
        <v>2892</v>
      </c>
      <c r="N2394">
        <v>300</v>
      </c>
      <c r="O2394" t="s">
        <v>984</v>
      </c>
      <c r="P2394">
        <v>0.95294376350306598</v>
      </c>
      <c r="Q2394">
        <v>0.93831972371266303</v>
      </c>
      <c r="R2394">
        <v>1.4341128185317201E-2</v>
      </c>
      <c r="S2394">
        <v>8.9993799248895501E-2</v>
      </c>
      <c r="T2394">
        <v>2.5068375268894698</v>
      </c>
      <c r="U2394">
        <v>2.5068375268894698</v>
      </c>
      <c r="V2394">
        <v>1.56537887843695</v>
      </c>
      <c r="W2394">
        <v>7.12</v>
      </c>
      <c r="X2394">
        <v>3.46</v>
      </c>
      <c r="Y2394">
        <v>84925</v>
      </c>
      <c r="Z2394">
        <v>4718</v>
      </c>
      <c r="AA2394">
        <v>0.23</v>
      </c>
      <c r="AB2394">
        <v>18</v>
      </c>
      <c r="AC2394">
        <v>9</v>
      </c>
      <c r="AD2394">
        <v>9</v>
      </c>
      <c r="AE2394">
        <v>50</v>
      </c>
      <c r="AF2394">
        <v>12</v>
      </c>
      <c r="AG2394">
        <v>6</v>
      </c>
      <c r="AH2394">
        <v>4</v>
      </c>
      <c r="AI2394">
        <v>8</v>
      </c>
    </row>
    <row r="2395" spans="1:35" x14ac:dyDescent="0.2">
      <c r="A2395" s="102">
        <v>788</v>
      </c>
      <c r="B2395">
        <v>4183</v>
      </c>
      <c r="C2395" t="s">
        <v>1122</v>
      </c>
      <c r="D2395" t="s">
        <v>1003</v>
      </c>
      <c r="E2395">
        <v>1879</v>
      </c>
      <c r="F2395">
        <v>1889</v>
      </c>
      <c r="G2395">
        <v>600</v>
      </c>
      <c r="H2395" t="s">
        <v>984</v>
      </c>
      <c r="I2395">
        <v>5201</v>
      </c>
      <c r="J2395" t="s">
        <v>1274</v>
      </c>
      <c r="K2395" t="s">
        <v>980</v>
      </c>
      <c r="L2395">
        <v>2690</v>
      </c>
      <c r="M2395">
        <v>2673</v>
      </c>
      <c r="N2395">
        <v>400</v>
      </c>
      <c r="O2395" t="s">
        <v>981</v>
      </c>
      <c r="P2395">
        <v>0.92710898725218804</v>
      </c>
      <c r="Q2395">
        <v>0.94625380115131397</v>
      </c>
      <c r="R2395">
        <v>4.9870778218767103E-3</v>
      </c>
      <c r="S2395" s="15">
        <v>6.6107931943169902E-5</v>
      </c>
      <c r="T2395">
        <v>-0.93240089522774405</v>
      </c>
      <c r="U2395">
        <v>0.93240089522774405</v>
      </c>
      <c r="V2395">
        <v>0.89504144792691998</v>
      </c>
      <c r="W2395">
        <v>-6.75</v>
      </c>
      <c r="X2395">
        <v>6</v>
      </c>
      <c r="Y2395">
        <v>84781</v>
      </c>
      <c r="Z2395">
        <v>4987</v>
      </c>
      <c r="AA2395">
        <v>0.33</v>
      </c>
      <c r="AB2395">
        <v>17</v>
      </c>
      <c r="AC2395">
        <v>10</v>
      </c>
      <c r="AD2395">
        <v>7</v>
      </c>
      <c r="AE2395">
        <v>58.82</v>
      </c>
      <c r="AF2395">
        <v>11</v>
      </c>
      <c r="AG2395">
        <v>7</v>
      </c>
      <c r="AH2395">
        <v>4</v>
      </c>
      <c r="AI2395">
        <v>6</v>
      </c>
    </row>
    <row r="2396" spans="1:35" x14ac:dyDescent="0.2">
      <c r="A2396" s="102">
        <v>2920</v>
      </c>
      <c r="B2396">
        <v>4911</v>
      </c>
      <c r="C2396" t="s">
        <v>1633</v>
      </c>
      <c r="D2396" t="s">
        <v>1003</v>
      </c>
      <c r="E2396">
        <v>6464</v>
      </c>
      <c r="F2396">
        <v>6311</v>
      </c>
      <c r="G2396">
        <v>100</v>
      </c>
      <c r="H2396" t="s">
        <v>984</v>
      </c>
      <c r="I2396">
        <v>8179</v>
      </c>
      <c r="J2396" t="s">
        <v>681</v>
      </c>
      <c r="K2396" t="s">
        <v>1004</v>
      </c>
      <c r="L2396">
        <v>1700</v>
      </c>
      <c r="M2396">
        <v>1812</v>
      </c>
      <c r="N2396">
        <v>300</v>
      </c>
      <c r="O2396" t="s">
        <v>981</v>
      </c>
      <c r="P2396">
        <v>0.51382525737902196</v>
      </c>
      <c r="Q2396">
        <v>0.89764622038289299</v>
      </c>
      <c r="R2396">
        <v>0.29710587221363899</v>
      </c>
      <c r="S2396">
        <v>6.1293844760497498E-2</v>
      </c>
      <c r="T2396">
        <v>-8.1498612807160906E-2</v>
      </c>
      <c r="U2396">
        <v>8.1498612807160906E-2</v>
      </c>
      <c r="V2396">
        <v>0.77045125500587697</v>
      </c>
      <c r="W2396">
        <v>-0.89</v>
      </c>
      <c r="X2396">
        <v>13.86</v>
      </c>
      <c r="Y2396">
        <v>84737</v>
      </c>
      <c r="Z2396">
        <v>7703</v>
      </c>
      <c r="AA2396">
        <v>0.44</v>
      </c>
      <c r="AB2396">
        <v>11</v>
      </c>
      <c r="AC2396">
        <v>6</v>
      </c>
      <c r="AD2396">
        <v>5</v>
      </c>
      <c r="AE2396">
        <v>54.55</v>
      </c>
      <c r="AF2396">
        <v>10</v>
      </c>
      <c r="AG2396">
        <v>6</v>
      </c>
      <c r="AH2396">
        <v>4</v>
      </c>
      <c r="AI2396">
        <v>1</v>
      </c>
    </row>
    <row r="2397" spans="1:35" x14ac:dyDescent="0.2">
      <c r="A2397" s="102">
        <v>2705</v>
      </c>
      <c r="B2397">
        <v>3401</v>
      </c>
      <c r="C2397" t="s">
        <v>540</v>
      </c>
      <c r="D2397" t="s">
        <v>1199</v>
      </c>
      <c r="E2397">
        <v>1639</v>
      </c>
      <c r="F2397">
        <v>1645</v>
      </c>
      <c r="G2397">
        <v>600</v>
      </c>
      <c r="H2397" t="s">
        <v>984</v>
      </c>
      <c r="I2397">
        <v>6923</v>
      </c>
      <c r="J2397" t="s">
        <v>54</v>
      </c>
      <c r="K2397" t="s">
        <v>986</v>
      </c>
      <c r="L2397">
        <v>2424</v>
      </c>
      <c r="M2397">
        <v>2450</v>
      </c>
      <c r="N2397">
        <v>400</v>
      </c>
      <c r="O2397" t="s">
        <v>981</v>
      </c>
      <c r="P2397">
        <v>0.74024539556683</v>
      </c>
      <c r="Q2397">
        <v>0.90332402591394101</v>
      </c>
      <c r="R2397" s="15">
        <v>0.30250634850785202</v>
      </c>
      <c r="S2397" s="15">
        <v>7.5838476067773594E-2</v>
      </c>
      <c r="T2397">
        <v>-1.0118500089267499</v>
      </c>
      <c r="U2397">
        <v>1.0118500089267499</v>
      </c>
      <c r="V2397">
        <v>0.58441579926830001</v>
      </c>
      <c r="W2397">
        <v>-8.83</v>
      </c>
      <c r="X2397">
        <v>0.71</v>
      </c>
      <c r="Y2397">
        <v>84714</v>
      </c>
      <c r="Z2397">
        <v>6516</v>
      </c>
      <c r="AA2397">
        <v>0.36</v>
      </c>
      <c r="AB2397">
        <v>13</v>
      </c>
      <c r="AC2397">
        <v>7</v>
      </c>
      <c r="AD2397">
        <v>6</v>
      </c>
      <c r="AE2397">
        <v>53.85</v>
      </c>
      <c r="AF2397">
        <v>9</v>
      </c>
      <c r="AG2397">
        <v>7</v>
      </c>
      <c r="AH2397">
        <v>3</v>
      </c>
      <c r="AI2397">
        <v>3</v>
      </c>
    </row>
    <row r="2398" spans="1:35" x14ac:dyDescent="0.2">
      <c r="A2398" s="102">
        <v>1724</v>
      </c>
      <c r="B2398">
        <v>6501</v>
      </c>
      <c r="C2398" t="s">
        <v>1115</v>
      </c>
      <c r="D2398" t="s">
        <v>986</v>
      </c>
      <c r="E2398">
        <v>3077</v>
      </c>
      <c r="F2398">
        <v>3109</v>
      </c>
      <c r="G2398">
        <v>300</v>
      </c>
      <c r="H2398" t="s">
        <v>981</v>
      </c>
      <c r="I2398">
        <v>7224</v>
      </c>
      <c r="J2398" t="s">
        <v>639</v>
      </c>
      <c r="K2398" t="s">
        <v>996</v>
      </c>
      <c r="L2398">
        <v>1051</v>
      </c>
      <c r="M2398">
        <v>1032</v>
      </c>
      <c r="N2398">
        <v>900</v>
      </c>
      <c r="O2398" t="s">
        <v>984</v>
      </c>
      <c r="P2398">
        <v>0.84000365176057901</v>
      </c>
      <c r="Q2398">
        <v>0.92663687471420797</v>
      </c>
      <c r="R2398">
        <v>0.33008060848700399</v>
      </c>
      <c r="S2398" s="15">
        <v>2.13086355176474E-2</v>
      </c>
      <c r="T2398">
        <v>0.56848665312114699</v>
      </c>
      <c r="U2398">
        <v>0.56848665312114699</v>
      </c>
      <c r="V2398">
        <v>0.152195556646922</v>
      </c>
      <c r="W2398">
        <v>3.58</v>
      </c>
      <c r="X2398">
        <v>0.42</v>
      </c>
      <c r="Y2398">
        <v>84702</v>
      </c>
      <c r="Z2398">
        <v>4982</v>
      </c>
      <c r="AA2398">
        <v>0.18</v>
      </c>
      <c r="AB2398">
        <v>17</v>
      </c>
      <c r="AC2398">
        <v>10</v>
      </c>
      <c r="AD2398">
        <v>7</v>
      </c>
      <c r="AE2398">
        <v>58.82</v>
      </c>
      <c r="AF2398">
        <v>12</v>
      </c>
      <c r="AG2398">
        <v>6</v>
      </c>
      <c r="AH2398">
        <v>7</v>
      </c>
      <c r="AI2398">
        <v>4</v>
      </c>
    </row>
    <row r="2399" spans="1:35" x14ac:dyDescent="0.2">
      <c r="A2399" s="102">
        <v>2408</v>
      </c>
      <c r="B2399">
        <v>8020</v>
      </c>
      <c r="C2399" t="s">
        <v>1061</v>
      </c>
      <c r="D2399" t="s">
        <v>988</v>
      </c>
      <c r="E2399">
        <v>1191</v>
      </c>
      <c r="F2399">
        <v>1216</v>
      </c>
      <c r="G2399">
        <v>700</v>
      </c>
      <c r="H2399" t="s">
        <v>981</v>
      </c>
      <c r="I2399">
        <v>9787</v>
      </c>
      <c r="J2399" t="s">
        <v>1295</v>
      </c>
      <c r="K2399" t="s">
        <v>993</v>
      </c>
      <c r="L2399">
        <v>2879</v>
      </c>
      <c r="M2399">
        <v>2868</v>
      </c>
      <c r="N2399">
        <v>300</v>
      </c>
      <c r="O2399" t="s">
        <v>984</v>
      </c>
      <c r="P2399">
        <v>0.766958705682111</v>
      </c>
      <c r="Q2399">
        <v>0.91037486212692498</v>
      </c>
      <c r="R2399" s="15">
        <v>8.75456027633696E-3</v>
      </c>
      <c r="S2399">
        <v>2.9702686773458199E-2</v>
      </c>
      <c r="T2399">
        <v>3.72533206051826</v>
      </c>
      <c r="U2399">
        <v>3.72533206051826</v>
      </c>
      <c r="V2399">
        <v>3.2192019954279898</v>
      </c>
      <c r="W2399">
        <v>16.28</v>
      </c>
      <c r="X2399">
        <v>1.07</v>
      </c>
      <c r="Y2399">
        <v>84630</v>
      </c>
      <c r="Z2399">
        <v>5642</v>
      </c>
      <c r="AA2399">
        <v>0.28000000000000003</v>
      </c>
      <c r="AB2399">
        <v>15</v>
      </c>
      <c r="AC2399">
        <v>8</v>
      </c>
      <c r="AD2399">
        <v>7</v>
      </c>
      <c r="AE2399">
        <v>53.33</v>
      </c>
      <c r="AF2399">
        <v>12</v>
      </c>
      <c r="AG2399">
        <v>7</v>
      </c>
      <c r="AH2399">
        <v>5</v>
      </c>
      <c r="AI2399">
        <v>3</v>
      </c>
    </row>
    <row r="2400" spans="1:35" x14ac:dyDescent="0.2">
      <c r="A2400" s="102">
        <v>2843</v>
      </c>
      <c r="B2400">
        <v>6028</v>
      </c>
      <c r="C2400" t="s">
        <v>469</v>
      </c>
      <c r="D2400" t="s">
        <v>993</v>
      </c>
      <c r="E2400">
        <v>6150</v>
      </c>
      <c r="F2400">
        <v>6230</v>
      </c>
      <c r="G2400">
        <v>100</v>
      </c>
      <c r="H2400" t="s">
        <v>981</v>
      </c>
      <c r="I2400">
        <v>6988</v>
      </c>
      <c r="J2400" t="s">
        <v>61</v>
      </c>
      <c r="K2400" t="s">
        <v>1003</v>
      </c>
      <c r="L2400">
        <v>5390</v>
      </c>
      <c r="M2400">
        <v>5320</v>
      </c>
      <c r="N2400">
        <v>100</v>
      </c>
      <c r="O2400" t="s">
        <v>984</v>
      </c>
      <c r="P2400">
        <v>0.88437851777890797</v>
      </c>
      <c r="Q2400">
        <v>0.899720698494479</v>
      </c>
      <c r="R2400">
        <v>0.37111177028451597</v>
      </c>
      <c r="S2400">
        <v>5.2400590462584801E-2</v>
      </c>
      <c r="T2400">
        <v>0.420418179546031</v>
      </c>
      <c r="U2400">
        <v>0.420418179546031</v>
      </c>
      <c r="V2400">
        <v>0.23260659616669799</v>
      </c>
      <c r="W2400">
        <v>4.3</v>
      </c>
      <c r="X2400">
        <v>14.61</v>
      </c>
      <c r="Y2400">
        <v>84526</v>
      </c>
      <c r="Z2400">
        <v>9392</v>
      </c>
      <c r="AA2400">
        <v>0.85</v>
      </c>
      <c r="AB2400">
        <v>9</v>
      </c>
      <c r="AC2400">
        <v>6</v>
      </c>
      <c r="AD2400">
        <v>3</v>
      </c>
      <c r="AE2400">
        <v>66.67</v>
      </c>
      <c r="AF2400">
        <v>7</v>
      </c>
      <c r="AG2400">
        <v>5</v>
      </c>
      <c r="AH2400">
        <v>3</v>
      </c>
      <c r="AI2400">
        <v>1</v>
      </c>
    </row>
    <row r="2401" spans="1:35" x14ac:dyDescent="0.2">
      <c r="A2401" s="102">
        <v>364</v>
      </c>
      <c r="B2401">
        <v>4188</v>
      </c>
      <c r="C2401" t="s">
        <v>1142</v>
      </c>
      <c r="D2401" t="s">
        <v>1003</v>
      </c>
      <c r="E2401">
        <v>588</v>
      </c>
      <c r="F2401">
        <v>572.4</v>
      </c>
      <c r="G2401">
        <v>1700</v>
      </c>
      <c r="H2401" t="s">
        <v>984</v>
      </c>
      <c r="I2401">
        <v>6457</v>
      </c>
      <c r="J2401" t="s">
        <v>1233</v>
      </c>
      <c r="K2401" t="s">
        <v>992</v>
      </c>
      <c r="L2401">
        <v>2423</v>
      </c>
      <c r="M2401">
        <v>2387</v>
      </c>
      <c r="N2401">
        <v>400</v>
      </c>
      <c r="O2401" t="s">
        <v>981</v>
      </c>
      <c r="P2401">
        <v>0.93543429158286096</v>
      </c>
      <c r="Q2401">
        <v>0.95812824159931498</v>
      </c>
      <c r="R2401" s="15">
        <v>0.32118134671064702</v>
      </c>
      <c r="S2401">
        <v>4.1198095736550103E-2</v>
      </c>
      <c r="T2401">
        <v>-1.6607901784445001</v>
      </c>
      <c r="U2401">
        <v>1.6607901784445001</v>
      </c>
      <c r="V2401">
        <v>1.0341069657115201</v>
      </c>
      <c r="W2401">
        <v>-6.79</v>
      </c>
      <c r="X2401">
        <v>1.91</v>
      </c>
      <c r="Y2401">
        <v>84245</v>
      </c>
      <c r="Z2401">
        <v>4434</v>
      </c>
      <c r="AA2401">
        <v>0.24</v>
      </c>
      <c r="AB2401">
        <v>19</v>
      </c>
      <c r="AC2401">
        <v>8</v>
      </c>
      <c r="AD2401">
        <v>11</v>
      </c>
      <c r="AE2401">
        <v>42.11</v>
      </c>
      <c r="AF2401">
        <v>13</v>
      </c>
      <c r="AG2401">
        <v>7</v>
      </c>
      <c r="AH2401">
        <v>3</v>
      </c>
      <c r="AI2401">
        <v>9</v>
      </c>
    </row>
    <row r="2402" spans="1:35" x14ac:dyDescent="0.2">
      <c r="A2402" s="102">
        <v>2217</v>
      </c>
      <c r="B2402">
        <v>1925</v>
      </c>
      <c r="C2402" t="s">
        <v>1638</v>
      </c>
      <c r="D2402" t="s">
        <v>990</v>
      </c>
      <c r="E2402">
        <v>2390.5</v>
      </c>
      <c r="F2402">
        <v>2416.5</v>
      </c>
      <c r="G2402">
        <v>400</v>
      </c>
      <c r="H2402" t="s">
        <v>984</v>
      </c>
      <c r="I2402">
        <v>3405</v>
      </c>
      <c r="J2402" t="s">
        <v>1397</v>
      </c>
      <c r="K2402" t="s">
        <v>1003</v>
      </c>
      <c r="L2402">
        <v>1061</v>
      </c>
      <c r="M2402">
        <v>1047</v>
      </c>
      <c r="N2402">
        <v>900</v>
      </c>
      <c r="O2402" t="s">
        <v>981</v>
      </c>
      <c r="P2402">
        <v>0.875372777044368</v>
      </c>
      <c r="Q2402">
        <v>0.91496340837062995</v>
      </c>
      <c r="R2402">
        <v>6.0553129535733503E-2</v>
      </c>
      <c r="S2402" s="15">
        <v>1.8769992727113299E-2</v>
      </c>
      <c r="T2402">
        <v>-2.01808765298976</v>
      </c>
      <c r="U2402">
        <v>2.01808765298976</v>
      </c>
      <c r="V2402">
        <v>2.4054802466468801</v>
      </c>
      <c r="W2402">
        <v>-10.039999999999999</v>
      </c>
      <c r="X2402">
        <v>2.5099999999999998</v>
      </c>
      <c r="Y2402">
        <v>84197</v>
      </c>
      <c r="Z2402">
        <v>4953</v>
      </c>
      <c r="AA2402">
        <v>0.24</v>
      </c>
      <c r="AB2402">
        <v>17</v>
      </c>
      <c r="AC2402">
        <v>8</v>
      </c>
      <c r="AD2402">
        <v>9</v>
      </c>
      <c r="AE2402">
        <v>47.06</v>
      </c>
      <c r="AF2402">
        <v>14</v>
      </c>
      <c r="AG2402">
        <v>4</v>
      </c>
      <c r="AH2402">
        <v>1</v>
      </c>
      <c r="AI2402">
        <v>12</v>
      </c>
    </row>
    <row r="2403" spans="1:35" x14ac:dyDescent="0.2">
      <c r="A2403" s="102">
        <v>1939</v>
      </c>
      <c r="B2403">
        <v>3087</v>
      </c>
      <c r="C2403" t="s">
        <v>1192</v>
      </c>
      <c r="D2403" t="s">
        <v>1004</v>
      </c>
      <c r="E2403">
        <v>1730</v>
      </c>
      <c r="F2403">
        <v>1732</v>
      </c>
      <c r="G2403">
        <v>600</v>
      </c>
      <c r="H2403" t="s">
        <v>981</v>
      </c>
      <c r="I2403">
        <v>3291</v>
      </c>
      <c r="J2403" t="s">
        <v>55</v>
      </c>
      <c r="K2403" t="s">
        <v>1000</v>
      </c>
      <c r="L2403">
        <v>1320</v>
      </c>
      <c r="M2403">
        <v>1382</v>
      </c>
      <c r="N2403">
        <v>800</v>
      </c>
      <c r="O2403" t="s">
        <v>984</v>
      </c>
      <c r="P2403">
        <v>0.81537707951231797</v>
      </c>
      <c r="Q2403">
        <v>0.92180023441856096</v>
      </c>
      <c r="R2403">
        <v>0.184671835746194</v>
      </c>
      <c r="S2403" s="15">
        <v>5.8252049222851203E-2</v>
      </c>
      <c r="T2403">
        <v>1.32420954393821</v>
      </c>
      <c r="U2403">
        <v>1.32420954393821</v>
      </c>
      <c r="V2403">
        <v>1.21916979649371</v>
      </c>
      <c r="W2403">
        <v>5.99</v>
      </c>
      <c r="X2403">
        <v>6.39</v>
      </c>
      <c r="Y2403">
        <v>83925</v>
      </c>
      <c r="Z2403">
        <v>8392</v>
      </c>
      <c r="AA2403">
        <v>0.43</v>
      </c>
      <c r="AB2403">
        <v>10</v>
      </c>
      <c r="AC2403">
        <v>7</v>
      </c>
      <c r="AD2403">
        <v>3</v>
      </c>
      <c r="AE2403">
        <v>70</v>
      </c>
      <c r="AF2403">
        <v>17</v>
      </c>
      <c r="AG2403">
        <v>1</v>
      </c>
      <c r="AH2403">
        <v>0</v>
      </c>
      <c r="AI2403">
        <v>9</v>
      </c>
    </row>
    <row r="2404" spans="1:35" x14ac:dyDescent="0.2">
      <c r="A2404" s="102">
        <v>2525</v>
      </c>
      <c r="B2404">
        <v>6460</v>
      </c>
      <c r="C2404" t="s">
        <v>1200</v>
      </c>
      <c r="D2404" t="s">
        <v>992</v>
      </c>
      <c r="E2404">
        <v>1374</v>
      </c>
      <c r="F2404">
        <v>1376</v>
      </c>
      <c r="G2404">
        <v>700</v>
      </c>
      <c r="H2404" t="s">
        <v>981</v>
      </c>
      <c r="I2404">
        <v>8804</v>
      </c>
      <c r="J2404" t="s">
        <v>726</v>
      </c>
      <c r="K2404" t="s">
        <v>1000</v>
      </c>
      <c r="L2404">
        <v>1197</v>
      </c>
      <c r="M2404">
        <v>1222</v>
      </c>
      <c r="N2404">
        <v>800</v>
      </c>
      <c r="O2404" t="s">
        <v>984</v>
      </c>
      <c r="P2404">
        <v>0.93992096496317801</v>
      </c>
      <c r="Q2404">
        <v>0.90773496534156295</v>
      </c>
      <c r="R2404">
        <v>7.4244326188550994E-2</v>
      </c>
      <c r="S2404">
        <v>3.3531568293623797E-2</v>
      </c>
      <c r="T2404">
        <v>0.46897283393822498</v>
      </c>
      <c r="U2404">
        <v>0.46897283393822498</v>
      </c>
      <c r="V2404">
        <v>0.82153429529179101</v>
      </c>
      <c r="W2404">
        <v>5.57</v>
      </c>
      <c r="X2404">
        <v>1.5</v>
      </c>
      <c r="Y2404">
        <v>83887</v>
      </c>
      <c r="Z2404">
        <v>3995</v>
      </c>
      <c r="AA2404">
        <v>0.14000000000000001</v>
      </c>
      <c r="AB2404">
        <v>21</v>
      </c>
      <c r="AC2404">
        <v>11</v>
      </c>
      <c r="AD2404">
        <v>10</v>
      </c>
      <c r="AE2404">
        <v>52.38</v>
      </c>
      <c r="AF2404">
        <v>11</v>
      </c>
      <c r="AG2404">
        <v>9</v>
      </c>
      <c r="AH2404">
        <v>6</v>
      </c>
      <c r="AI2404">
        <v>6</v>
      </c>
    </row>
    <row r="2405" spans="1:35" x14ac:dyDescent="0.2">
      <c r="A2405" s="102">
        <v>142</v>
      </c>
      <c r="B2405">
        <v>4204</v>
      </c>
      <c r="C2405" t="s">
        <v>226</v>
      </c>
      <c r="D2405" t="s">
        <v>1003</v>
      </c>
      <c r="E2405">
        <v>1337</v>
      </c>
      <c r="F2405">
        <v>1364</v>
      </c>
      <c r="G2405">
        <v>700</v>
      </c>
      <c r="H2405" t="s">
        <v>984</v>
      </c>
      <c r="I2405">
        <v>6287</v>
      </c>
      <c r="J2405" t="s">
        <v>1050</v>
      </c>
      <c r="K2405" t="s">
        <v>992</v>
      </c>
      <c r="L2405">
        <v>2164</v>
      </c>
      <c r="M2405">
        <v>2234</v>
      </c>
      <c r="N2405">
        <v>400</v>
      </c>
      <c r="O2405" t="s">
        <v>981</v>
      </c>
      <c r="P2405">
        <v>0.91872170112442997</v>
      </c>
      <c r="Q2405">
        <v>0.96731935654391299</v>
      </c>
      <c r="R2405">
        <v>0.40454062682365</v>
      </c>
      <c r="S2405">
        <v>4.73301753472788E-3</v>
      </c>
      <c r="T2405">
        <v>-0.99477182146738996</v>
      </c>
      <c r="U2405">
        <v>0.99477182146738996</v>
      </c>
      <c r="V2405">
        <v>1.3372466336650899</v>
      </c>
      <c r="W2405">
        <v>-5.08</v>
      </c>
      <c r="X2405">
        <v>6.85</v>
      </c>
      <c r="Y2405">
        <v>83880</v>
      </c>
      <c r="Z2405">
        <v>6452</v>
      </c>
      <c r="AA2405">
        <v>0.36</v>
      </c>
      <c r="AB2405">
        <v>13</v>
      </c>
      <c r="AC2405">
        <v>7</v>
      </c>
      <c r="AD2405">
        <v>6</v>
      </c>
      <c r="AE2405">
        <v>53.85</v>
      </c>
      <c r="AF2405">
        <v>14</v>
      </c>
      <c r="AG2405">
        <v>3</v>
      </c>
      <c r="AH2405">
        <v>1</v>
      </c>
      <c r="AI2405">
        <v>9</v>
      </c>
    </row>
    <row r="2406" spans="1:35" x14ac:dyDescent="0.2">
      <c r="A2406" s="102">
        <v>3623</v>
      </c>
      <c r="B2406">
        <v>3038</v>
      </c>
      <c r="C2406" t="s">
        <v>860</v>
      </c>
      <c r="D2406" t="s">
        <v>988</v>
      </c>
      <c r="E2406">
        <v>4980</v>
      </c>
      <c r="F2406">
        <v>4935</v>
      </c>
      <c r="G2406">
        <v>200</v>
      </c>
      <c r="H2406" t="s">
        <v>981</v>
      </c>
      <c r="I2406">
        <v>7532</v>
      </c>
      <c r="J2406" t="s">
        <v>1338</v>
      </c>
      <c r="K2406" t="s">
        <v>1004</v>
      </c>
      <c r="L2406">
        <v>2037</v>
      </c>
      <c r="M2406">
        <v>2031</v>
      </c>
      <c r="N2406">
        <v>500</v>
      </c>
      <c r="O2406" t="s">
        <v>984</v>
      </c>
      <c r="P2406">
        <v>0.85567590376015101</v>
      </c>
      <c r="Q2406">
        <v>0.87839885280038299</v>
      </c>
      <c r="R2406">
        <v>0.28371806385551401</v>
      </c>
      <c r="S2406">
        <v>4.3560555938277996E-3</v>
      </c>
      <c r="T2406">
        <v>0.56294169882724698</v>
      </c>
      <c r="U2406">
        <v>0.56294169882724698</v>
      </c>
      <c r="V2406">
        <v>0.75034754936200698</v>
      </c>
      <c r="W2406">
        <v>4.0999999999999996</v>
      </c>
      <c r="X2406">
        <v>2.89</v>
      </c>
      <c r="Y2406">
        <v>83772</v>
      </c>
      <c r="Z2406">
        <v>3808</v>
      </c>
      <c r="AA2406">
        <v>0.22</v>
      </c>
      <c r="AB2406">
        <v>22</v>
      </c>
      <c r="AC2406">
        <v>12</v>
      </c>
      <c r="AD2406">
        <v>10</v>
      </c>
      <c r="AE2406">
        <v>54.55</v>
      </c>
      <c r="AF2406">
        <v>11</v>
      </c>
      <c r="AG2406">
        <v>6</v>
      </c>
      <c r="AH2406">
        <v>9</v>
      </c>
      <c r="AI2406">
        <v>7</v>
      </c>
    </row>
    <row r="2407" spans="1:35" x14ac:dyDescent="0.2">
      <c r="A2407" s="102">
        <v>500</v>
      </c>
      <c r="B2407">
        <v>3116</v>
      </c>
      <c r="C2407" t="s">
        <v>1116</v>
      </c>
      <c r="D2407" t="s">
        <v>996</v>
      </c>
      <c r="E2407">
        <v>1300</v>
      </c>
      <c r="F2407">
        <v>1307</v>
      </c>
      <c r="G2407">
        <v>800</v>
      </c>
      <c r="H2407" t="s">
        <v>981</v>
      </c>
      <c r="I2407">
        <v>8425</v>
      </c>
      <c r="J2407" t="s">
        <v>1109</v>
      </c>
      <c r="K2407" t="s">
        <v>987</v>
      </c>
      <c r="L2407">
        <v>2140</v>
      </c>
      <c r="M2407">
        <v>2161</v>
      </c>
      <c r="N2407">
        <v>500</v>
      </c>
      <c r="O2407" t="s">
        <v>984</v>
      </c>
      <c r="P2407">
        <v>0.93216477612180404</v>
      </c>
      <c r="Q2407">
        <v>0.95408795414830005</v>
      </c>
      <c r="R2407">
        <v>0.103217882948822</v>
      </c>
      <c r="S2407">
        <v>5.7357597835151403E-2</v>
      </c>
      <c r="T2407">
        <v>0.66820630069809395</v>
      </c>
      <c r="U2407">
        <v>0.66820630069809395</v>
      </c>
      <c r="V2407">
        <v>0.69188350856891301</v>
      </c>
      <c r="W2407">
        <v>6.31</v>
      </c>
      <c r="X2407">
        <v>3.23</v>
      </c>
      <c r="Y2407">
        <v>83619</v>
      </c>
      <c r="Z2407">
        <v>5973</v>
      </c>
      <c r="AA2407">
        <v>0.28999999999999998</v>
      </c>
      <c r="AB2407">
        <v>14</v>
      </c>
      <c r="AC2407">
        <v>7</v>
      </c>
      <c r="AD2407">
        <v>7</v>
      </c>
      <c r="AE2407">
        <v>50</v>
      </c>
      <c r="AF2407">
        <v>11</v>
      </c>
      <c r="AG2407">
        <v>6</v>
      </c>
      <c r="AH2407">
        <v>4</v>
      </c>
      <c r="AI2407">
        <v>4</v>
      </c>
    </row>
    <row r="2408" spans="1:35" x14ac:dyDescent="0.2">
      <c r="A2408" s="102">
        <v>822</v>
      </c>
      <c r="B2408">
        <v>3865</v>
      </c>
      <c r="C2408" t="s">
        <v>934</v>
      </c>
      <c r="D2408" t="s">
        <v>1143</v>
      </c>
      <c r="E2408">
        <v>390</v>
      </c>
      <c r="F2408">
        <v>391</v>
      </c>
      <c r="G2408">
        <v>2800</v>
      </c>
      <c r="H2408" t="s">
        <v>984</v>
      </c>
      <c r="I2408">
        <v>5020</v>
      </c>
      <c r="J2408" t="s">
        <v>1242</v>
      </c>
      <c r="K2408" t="s">
        <v>1185</v>
      </c>
      <c r="L2408">
        <v>384.3</v>
      </c>
      <c r="M2408">
        <v>381.1</v>
      </c>
      <c r="N2408">
        <v>2900</v>
      </c>
      <c r="O2408" t="s">
        <v>981</v>
      </c>
      <c r="P2408">
        <v>0.89361728305096899</v>
      </c>
      <c r="Q2408">
        <v>0.94536532903737103</v>
      </c>
      <c r="R2408">
        <v>0.145697042196235</v>
      </c>
      <c r="S2408">
        <v>1.35219717705134E-2</v>
      </c>
      <c r="T2408">
        <v>-0.87513310397753197</v>
      </c>
      <c r="U2408">
        <v>0.87513310397753197</v>
      </c>
      <c r="V2408">
        <v>0.15131083395675901</v>
      </c>
      <c r="W2408">
        <v>-3.48</v>
      </c>
      <c r="X2408">
        <v>0.95</v>
      </c>
      <c r="Y2408">
        <v>83597</v>
      </c>
      <c r="Z2408">
        <v>4644</v>
      </c>
      <c r="AA2408">
        <v>0.22</v>
      </c>
      <c r="AB2408">
        <v>18</v>
      </c>
      <c r="AC2408">
        <v>10</v>
      </c>
      <c r="AD2408">
        <v>8</v>
      </c>
      <c r="AE2408">
        <v>55.56</v>
      </c>
      <c r="AF2408">
        <v>11</v>
      </c>
      <c r="AG2408">
        <v>7</v>
      </c>
      <c r="AH2408">
        <v>6</v>
      </c>
      <c r="AI2408">
        <v>5</v>
      </c>
    </row>
    <row r="2409" spans="1:35" x14ac:dyDescent="0.2">
      <c r="A2409" s="102">
        <v>3606</v>
      </c>
      <c r="B2409">
        <v>7951</v>
      </c>
      <c r="C2409" t="s">
        <v>1234</v>
      </c>
      <c r="D2409" t="s">
        <v>1002</v>
      </c>
      <c r="E2409">
        <v>4665</v>
      </c>
      <c r="F2409">
        <v>4600</v>
      </c>
      <c r="G2409">
        <v>200</v>
      </c>
      <c r="H2409" t="s">
        <v>984</v>
      </c>
      <c r="I2409">
        <v>9759</v>
      </c>
      <c r="J2409" t="s">
        <v>400</v>
      </c>
      <c r="K2409" t="s">
        <v>983</v>
      </c>
      <c r="L2409">
        <v>1600</v>
      </c>
      <c r="M2409">
        <v>1602</v>
      </c>
      <c r="N2409">
        <v>600</v>
      </c>
      <c r="O2409" t="s">
        <v>981</v>
      </c>
      <c r="P2409">
        <v>0.91935167709850796</v>
      </c>
      <c r="Q2409">
        <v>0.87885361848973298</v>
      </c>
      <c r="R2409">
        <v>0.39570053763655</v>
      </c>
      <c r="S2409">
        <v>4.8028127982740199E-2</v>
      </c>
      <c r="T2409">
        <v>-0.61802285726525397</v>
      </c>
      <c r="U2409">
        <v>0.61802285726525397</v>
      </c>
      <c r="V2409">
        <v>0.20757388212160899</v>
      </c>
      <c r="W2409">
        <v>-3.47</v>
      </c>
      <c r="X2409">
        <v>4.4800000000000004</v>
      </c>
      <c r="Y2409">
        <v>83587</v>
      </c>
      <c r="Z2409">
        <v>5224</v>
      </c>
      <c r="AA2409">
        <v>0.41</v>
      </c>
      <c r="AB2409">
        <v>16</v>
      </c>
      <c r="AC2409">
        <v>8</v>
      </c>
      <c r="AD2409">
        <v>8</v>
      </c>
      <c r="AE2409">
        <v>50</v>
      </c>
      <c r="AF2409">
        <v>13</v>
      </c>
      <c r="AG2409">
        <v>6</v>
      </c>
      <c r="AH2409">
        <v>4</v>
      </c>
      <c r="AI2409">
        <v>6</v>
      </c>
    </row>
    <row r="2410" spans="1:35" x14ac:dyDescent="0.2">
      <c r="A2410" s="102">
        <v>2554</v>
      </c>
      <c r="B2410">
        <v>5301</v>
      </c>
      <c r="C2410" t="s">
        <v>588</v>
      </c>
      <c r="D2410" t="s">
        <v>980</v>
      </c>
      <c r="E2410">
        <v>887</v>
      </c>
      <c r="F2410">
        <v>881</v>
      </c>
      <c r="G2410">
        <v>1200</v>
      </c>
      <c r="H2410" t="s">
        <v>981</v>
      </c>
      <c r="I2410">
        <v>6395</v>
      </c>
      <c r="J2410" t="s">
        <v>1095</v>
      </c>
      <c r="K2410" t="s">
        <v>992</v>
      </c>
      <c r="L2410">
        <v>794</v>
      </c>
      <c r="M2410">
        <v>793</v>
      </c>
      <c r="N2410">
        <v>1300</v>
      </c>
      <c r="O2410" t="s">
        <v>984</v>
      </c>
      <c r="P2410">
        <v>0.79054630319078201</v>
      </c>
      <c r="Q2410">
        <v>0.90702586257642903</v>
      </c>
      <c r="R2410">
        <v>9.9879373332930593E-2</v>
      </c>
      <c r="S2410">
        <v>9.9313855891072691E-4</v>
      </c>
      <c r="T2410">
        <v>0.18102814087619001</v>
      </c>
      <c r="U2410">
        <v>0.18102814087619001</v>
      </c>
      <c r="V2410">
        <v>0.447007732287723</v>
      </c>
      <c r="W2410">
        <v>1.38</v>
      </c>
      <c r="X2410">
        <v>2.4900000000000002</v>
      </c>
      <c r="Y2410">
        <v>83343</v>
      </c>
      <c r="Z2410">
        <v>3334</v>
      </c>
      <c r="AA2410">
        <v>0.24</v>
      </c>
      <c r="AB2410">
        <v>25</v>
      </c>
      <c r="AC2410">
        <v>15</v>
      </c>
      <c r="AD2410">
        <v>10</v>
      </c>
      <c r="AE2410">
        <v>60</v>
      </c>
      <c r="AF2410">
        <v>7</v>
      </c>
      <c r="AG2410">
        <v>14</v>
      </c>
      <c r="AH2410">
        <v>10</v>
      </c>
      <c r="AI2410">
        <v>1</v>
      </c>
    </row>
    <row r="2411" spans="1:35" x14ac:dyDescent="0.2">
      <c r="A2411" s="102">
        <v>340</v>
      </c>
      <c r="B2411">
        <v>7240</v>
      </c>
      <c r="C2411" t="s">
        <v>640</v>
      </c>
      <c r="D2411" t="s">
        <v>996</v>
      </c>
      <c r="E2411">
        <v>1242</v>
      </c>
      <c r="F2411">
        <v>1234</v>
      </c>
      <c r="G2411">
        <v>800</v>
      </c>
      <c r="H2411" t="s">
        <v>981</v>
      </c>
      <c r="I2411">
        <v>8411</v>
      </c>
      <c r="J2411" t="s">
        <v>1068</v>
      </c>
      <c r="K2411" t="s">
        <v>1024</v>
      </c>
      <c r="L2411">
        <v>120.4</v>
      </c>
      <c r="M2411">
        <v>119.7</v>
      </c>
      <c r="N2411">
        <v>8200</v>
      </c>
      <c r="O2411" t="s">
        <v>984</v>
      </c>
      <c r="P2411">
        <v>0.89893771707953096</v>
      </c>
      <c r="Q2411">
        <v>0.95873087098563303</v>
      </c>
      <c r="R2411">
        <v>0.24456863230147499</v>
      </c>
      <c r="S2411">
        <v>1.05753699773171E-2</v>
      </c>
      <c r="T2411">
        <v>2.1435539989838999</v>
      </c>
      <c r="U2411">
        <v>2.1435539989838999</v>
      </c>
      <c r="V2411">
        <v>1.8877035356968701</v>
      </c>
      <c r="W2411">
        <v>9.51</v>
      </c>
      <c r="X2411">
        <v>0.56999999999999995</v>
      </c>
      <c r="Y2411">
        <v>83263</v>
      </c>
      <c r="Z2411">
        <v>4163</v>
      </c>
      <c r="AA2411">
        <v>0.18</v>
      </c>
      <c r="AB2411">
        <v>20</v>
      </c>
      <c r="AC2411">
        <v>11</v>
      </c>
      <c r="AD2411">
        <v>9</v>
      </c>
      <c r="AE2411">
        <v>55</v>
      </c>
      <c r="AF2411">
        <v>12</v>
      </c>
      <c r="AG2411">
        <v>8</v>
      </c>
      <c r="AH2411">
        <v>4</v>
      </c>
      <c r="AI2411">
        <v>8</v>
      </c>
    </row>
    <row r="2412" spans="1:35" x14ac:dyDescent="0.2">
      <c r="A2412" s="102">
        <v>622</v>
      </c>
      <c r="B2412">
        <v>9201</v>
      </c>
      <c r="C2412" t="s">
        <v>1181</v>
      </c>
      <c r="D2412" t="s">
        <v>1182</v>
      </c>
      <c r="E2412">
        <v>1799</v>
      </c>
      <c r="F2412">
        <v>1804.5</v>
      </c>
      <c r="G2412">
        <v>500</v>
      </c>
      <c r="H2412" t="s">
        <v>984</v>
      </c>
      <c r="I2412">
        <v>9616</v>
      </c>
      <c r="J2412" t="s">
        <v>1265</v>
      </c>
      <c r="K2412" t="s">
        <v>993</v>
      </c>
      <c r="L2412">
        <v>2899</v>
      </c>
      <c r="M2412">
        <v>2950</v>
      </c>
      <c r="N2412">
        <v>300</v>
      </c>
      <c r="O2412" t="s">
        <v>981</v>
      </c>
      <c r="P2412">
        <v>0.83777557432642202</v>
      </c>
      <c r="Q2412">
        <v>0.95071034910179797</v>
      </c>
      <c r="R2412">
        <v>0.36187819417472</v>
      </c>
      <c r="S2412">
        <v>5.0878803902771497E-2</v>
      </c>
      <c r="T2412">
        <v>-1.7933666831202399</v>
      </c>
      <c r="U2412">
        <v>1.7933666831202399</v>
      </c>
      <c r="V2412">
        <v>1.7172054966996799</v>
      </c>
      <c r="W2412">
        <v>-26.11</v>
      </c>
      <c r="X2412">
        <v>1.95</v>
      </c>
      <c r="Y2412">
        <v>83045</v>
      </c>
      <c r="Z2412">
        <v>13841</v>
      </c>
      <c r="AA2412">
        <v>0.84</v>
      </c>
      <c r="AB2412">
        <v>6</v>
      </c>
      <c r="AC2412">
        <v>2</v>
      </c>
      <c r="AD2412">
        <v>4</v>
      </c>
      <c r="AE2412">
        <v>33.33</v>
      </c>
      <c r="AF2412">
        <v>12</v>
      </c>
      <c r="AG2412">
        <v>1</v>
      </c>
      <c r="AH2412">
        <v>2</v>
      </c>
      <c r="AI2412">
        <v>3</v>
      </c>
    </row>
    <row r="2413" spans="1:35" x14ac:dyDescent="0.2">
      <c r="A2413" s="102">
        <v>2049</v>
      </c>
      <c r="B2413">
        <v>3635</v>
      </c>
      <c r="C2413" t="s">
        <v>43</v>
      </c>
      <c r="D2413" t="s">
        <v>983</v>
      </c>
      <c r="E2413">
        <v>3100</v>
      </c>
      <c r="F2413">
        <v>3085</v>
      </c>
      <c r="G2413">
        <v>300</v>
      </c>
      <c r="H2413" t="s">
        <v>981</v>
      </c>
      <c r="I2413">
        <v>9433</v>
      </c>
      <c r="J2413" t="s">
        <v>465</v>
      </c>
      <c r="K2413" t="s">
        <v>983</v>
      </c>
      <c r="L2413">
        <v>3222</v>
      </c>
      <c r="M2413">
        <v>3243</v>
      </c>
      <c r="N2413">
        <v>300</v>
      </c>
      <c r="O2413" t="s">
        <v>984</v>
      </c>
      <c r="P2413">
        <v>0.57396940375194505</v>
      </c>
      <c r="Q2413">
        <v>0.91888734057670196</v>
      </c>
      <c r="R2413">
        <v>0.451742689865261</v>
      </c>
      <c r="S2413">
        <v>1.7744821390996901E-3</v>
      </c>
      <c r="T2413">
        <v>1.3629817078409801</v>
      </c>
      <c r="U2413">
        <v>1.3629817078409801</v>
      </c>
      <c r="V2413">
        <v>1.83596319409569</v>
      </c>
      <c r="W2413">
        <v>7.12</v>
      </c>
      <c r="X2413">
        <v>4.87</v>
      </c>
      <c r="Y2413">
        <v>82738</v>
      </c>
      <c r="Z2413">
        <v>7522</v>
      </c>
      <c r="AA2413">
        <v>0.4</v>
      </c>
      <c r="AB2413">
        <v>11</v>
      </c>
      <c r="AC2413">
        <v>6</v>
      </c>
      <c r="AD2413">
        <v>5</v>
      </c>
      <c r="AE2413">
        <v>54.55</v>
      </c>
      <c r="AF2413">
        <v>10</v>
      </c>
      <c r="AG2413">
        <v>5</v>
      </c>
      <c r="AH2413">
        <v>5</v>
      </c>
      <c r="AI2413">
        <v>1</v>
      </c>
    </row>
    <row r="2414" spans="1:35" x14ac:dyDescent="0.2">
      <c r="A2414" s="102">
        <v>2961</v>
      </c>
      <c r="B2414">
        <v>1969</v>
      </c>
      <c r="C2414" t="s">
        <v>1254</v>
      </c>
      <c r="D2414" t="s">
        <v>990</v>
      </c>
      <c r="E2414">
        <v>1693</v>
      </c>
      <c r="F2414">
        <v>1678</v>
      </c>
      <c r="G2414">
        <v>600</v>
      </c>
      <c r="H2414" t="s">
        <v>981</v>
      </c>
      <c r="I2414">
        <v>6807</v>
      </c>
      <c r="J2414" t="s">
        <v>234</v>
      </c>
      <c r="K2414" t="s">
        <v>986</v>
      </c>
      <c r="L2414">
        <v>1368</v>
      </c>
      <c r="M2414">
        <v>1300</v>
      </c>
      <c r="N2414">
        <v>800</v>
      </c>
      <c r="O2414" t="s">
        <v>984</v>
      </c>
      <c r="P2414">
        <v>0.71757473807122196</v>
      </c>
      <c r="Q2414">
        <v>0.89666939194774398</v>
      </c>
      <c r="R2414">
        <v>0.33369800932703497</v>
      </c>
      <c r="S2414">
        <v>2.83368333075474E-2</v>
      </c>
      <c r="T2414">
        <v>0.87203059001937999</v>
      </c>
      <c r="U2414">
        <v>0.87203059001937999</v>
      </c>
      <c r="V2414">
        <v>0.39999670135063398</v>
      </c>
      <c r="W2414">
        <v>11.47</v>
      </c>
      <c r="X2414">
        <v>3.3</v>
      </c>
      <c r="Y2414">
        <v>82711</v>
      </c>
      <c r="Z2414">
        <v>4136</v>
      </c>
      <c r="AA2414">
        <v>0.21</v>
      </c>
      <c r="AB2414">
        <v>20</v>
      </c>
      <c r="AC2414">
        <v>9</v>
      </c>
      <c r="AD2414">
        <v>11</v>
      </c>
      <c r="AE2414">
        <v>45</v>
      </c>
      <c r="AF2414">
        <v>8</v>
      </c>
      <c r="AG2414">
        <v>8</v>
      </c>
      <c r="AH2414">
        <v>10</v>
      </c>
      <c r="AI2414">
        <v>2</v>
      </c>
    </row>
    <row r="2415" spans="1:35" x14ac:dyDescent="0.2">
      <c r="A2415" s="102">
        <v>4170</v>
      </c>
      <c r="B2415">
        <v>4527</v>
      </c>
      <c r="C2415" t="s">
        <v>1306</v>
      </c>
      <c r="D2415" t="s">
        <v>1001</v>
      </c>
      <c r="E2415">
        <v>3360</v>
      </c>
      <c r="F2415">
        <v>3405</v>
      </c>
      <c r="G2415">
        <v>200</v>
      </c>
      <c r="H2415" t="s">
        <v>984</v>
      </c>
      <c r="I2415">
        <v>5947</v>
      </c>
      <c r="J2415" t="s">
        <v>227</v>
      </c>
      <c r="K2415" t="s">
        <v>1126</v>
      </c>
      <c r="L2415">
        <v>8450</v>
      </c>
      <c r="M2415">
        <v>8490</v>
      </c>
      <c r="N2415">
        <v>100</v>
      </c>
      <c r="O2415" t="s">
        <v>981</v>
      </c>
      <c r="P2415">
        <v>0.81708080185884802</v>
      </c>
      <c r="Q2415">
        <v>0.85906401309748603</v>
      </c>
      <c r="R2415">
        <v>6.7771435756013396E-2</v>
      </c>
      <c r="S2415">
        <v>1.8437633621968499E-2</v>
      </c>
      <c r="T2415">
        <v>-0.10641736728031199</v>
      </c>
      <c r="U2415">
        <v>0.10641736728031199</v>
      </c>
      <c r="V2415">
        <v>0.70196689587777295</v>
      </c>
      <c r="W2415">
        <v>-0.44</v>
      </c>
      <c r="X2415">
        <v>19.79</v>
      </c>
      <c r="Y2415">
        <v>82626</v>
      </c>
      <c r="Z2415">
        <v>11804</v>
      </c>
      <c r="AA2415">
        <v>0.82</v>
      </c>
      <c r="AB2415">
        <v>7</v>
      </c>
      <c r="AC2415">
        <v>5</v>
      </c>
      <c r="AD2415">
        <v>2</v>
      </c>
      <c r="AE2415">
        <v>71.430000000000007</v>
      </c>
      <c r="AF2415">
        <v>12</v>
      </c>
      <c r="AG2415">
        <v>3</v>
      </c>
      <c r="AH2415">
        <v>1</v>
      </c>
      <c r="AI2415">
        <v>3</v>
      </c>
    </row>
    <row r="2416" spans="1:35" x14ac:dyDescent="0.2">
      <c r="A2416" s="102">
        <v>3939</v>
      </c>
      <c r="B2416">
        <v>1662</v>
      </c>
      <c r="C2416" t="s">
        <v>481</v>
      </c>
      <c r="D2416" t="s">
        <v>1139</v>
      </c>
      <c r="E2416">
        <v>2007</v>
      </c>
      <c r="F2416">
        <v>2085</v>
      </c>
      <c r="G2416">
        <v>400</v>
      </c>
      <c r="H2416" t="s">
        <v>984</v>
      </c>
      <c r="I2416">
        <v>1941</v>
      </c>
      <c r="J2416" t="s">
        <v>1269</v>
      </c>
      <c r="K2416" t="s">
        <v>990</v>
      </c>
      <c r="L2416">
        <v>2206</v>
      </c>
      <c r="M2416">
        <v>2222</v>
      </c>
      <c r="N2416">
        <v>400</v>
      </c>
      <c r="O2416" t="s">
        <v>981</v>
      </c>
      <c r="P2416">
        <v>0.76773804088932696</v>
      </c>
      <c r="Q2416">
        <v>0.86793942381871803</v>
      </c>
      <c r="R2416">
        <v>0.46721455086668401</v>
      </c>
      <c r="S2416">
        <v>7.3110798351785397E-2</v>
      </c>
      <c r="T2416">
        <v>-0.100057733048122</v>
      </c>
      <c r="U2416">
        <v>0.100057733048122</v>
      </c>
      <c r="V2416">
        <v>0.61304515480825394</v>
      </c>
      <c r="W2416">
        <v>-1.36</v>
      </c>
      <c r="X2416">
        <v>6.17</v>
      </c>
      <c r="Y2416">
        <v>82576</v>
      </c>
      <c r="Z2416">
        <v>5505</v>
      </c>
      <c r="AA2416">
        <v>0.27</v>
      </c>
      <c r="AB2416">
        <v>15</v>
      </c>
      <c r="AC2416">
        <v>9</v>
      </c>
      <c r="AD2416">
        <v>6</v>
      </c>
      <c r="AE2416">
        <v>60</v>
      </c>
      <c r="AF2416">
        <v>8</v>
      </c>
      <c r="AG2416">
        <v>6</v>
      </c>
      <c r="AH2416">
        <v>6</v>
      </c>
      <c r="AI2416">
        <v>3</v>
      </c>
    </row>
    <row r="2417" spans="1:35" x14ac:dyDescent="0.2">
      <c r="A2417" s="102">
        <v>411</v>
      </c>
      <c r="B2417">
        <v>7762</v>
      </c>
      <c r="C2417" t="s">
        <v>1134</v>
      </c>
      <c r="D2417" t="s">
        <v>989</v>
      </c>
      <c r="E2417">
        <v>340</v>
      </c>
      <c r="F2417">
        <v>357</v>
      </c>
      <c r="G2417">
        <v>2800</v>
      </c>
      <c r="H2417" t="s">
        <v>984</v>
      </c>
      <c r="I2417">
        <v>9101</v>
      </c>
      <c r="J2417" t="s">
        <v>739</v>
      </c>
      <c r="K2417" t="s">
        <v>1165</v>
      </c>
      <c r="L2417">
        <v>1392</v>
      </c>
      <c r="M2417">
        <v>1404</v>
      </c>
      <c r="N2417">
        <v>700</v>
      </c>
      <c r="O2417" t="s">
        <v>981</v>
      </c>
      <c r="P2417">
        <v>0.91423772690153104</v>
      </c>
      <c r="Q2417">
        <v>0.95657233387132601</v>
      </c>
      <c r="R2417">
        <v>0.219048112130484</v>
      </c>
      <c r="S2417">
        <v>2.9643980355251998E-2</v>
      </c>
      <c r="T2417">
        <v>-1.50944814675343</v>
      </c>
      <c r="U2417">
        <v>1.50944814675343</v>
      </c>
      <c r="V2417">
        <v>2.0845275791273701</v>
      </c>
      <c r="W2417">
        <v>-9.18</v>
      </c>
      <c r="X2417">
        <v>1.71</v>
      </c>
      <c r="Y2417">
        <v>82575</v>
      </c>
      <c r="Z2417">
        <v>4588</v>
      </c>
      <c r="AA2417">
        <v>0.27</v>
      </c>
      <c r="AB2417">
        <v>18</v>
      </c>
      <c r="AC2417">
        <v>9</v>
      </c>
      <c r="AD2417">
        <v>9</v>
      </c>
      <c r="AE2417">
        <v>50</v>
      </c>
      <c r="AF2417">
        <v>15</v>
      </c>
      <c r="AG2417">
        <v>5</v>
      </c>
      <c r="AH2417">
        <v>2</v>
      </c>
      <c r="AI2417">
        <v>11</v>
      </c>
    </row>
    <row r="2418" spans="1:35" x14ac:dyDescent="0.2">
      <c r="A2418" s="102">
        <v>4329</v>
      </c>
      <c r="B2418">
        <v>4403</v>
      </c>
      <c r="C2418" t="s">
        <v>1506</v>
      </c>
      <c r="D2418" t="s">
        <v>1003</v>
      </c>
      <c r="E2418">
        <v>3780</v>
      </c>
      <c r="F2418">
        <v>3770</v>
      </c>
      <c r="G2418">
        <v>200</v>
      </c>
      <c r="H2418" t="s">
        <v>981</v>
      </c>
      <c r="I2418">
        <v>6013</v>
      </c>
      <c r="J2418" t="s">
        <v>1309</v>
      </c>
      <c r="K2418" t="s">
        <v>992</v>
      </c>
      <c r="L2418">
        <v>1207</v>
      </c>
      <c r="M2418">
        <v>1202</v>
      </c>
      <c r="N2418">
        <v>600</v>
      </c>
      <c r="O2418" t="s">
        <v>984</v>
      </c>
      <c r="P2418">
        <v>0.79057652209316698</v>
      </c>
      <c r="Q2418">
        <v>0.85236991972408305</v>
      </c>
      <c r="R2418">
        <v>1.9843578226807199E-2</v>
      </c>
      <c r="S2418">
        <v>2.7829043754438098E-4</v>
      </c>
      <c r="T2418">
        <v>1.5313464328108299</v>
      </c>
      <c r="U2418">
        <v>1.5313464328108299</v>
      </c>
      <c r="V2418">
        <v>1.3061731838405799</v>
      </c>
      <c r="W2418">
        <v>5.96</v>
      </c>
      <c r="X2418">
        <v>4.3499999999999996</v>
      </c>
      <c r="Y2418">
        <v>82550</v>
      </c>
      <c r="Z2418">
        <v>4128</v>
      </c>
      <c r="AA2418">
        <v>0.35</v>
      </c>
      <c r="AB2418">
        <v>20</v>
      </c>
      <c r="AC2418">
        <v>10</v>
      </c>
      <c r="AD2418">
        <v>10</v>
      </c>
      <c r="AE2418">
        <v>50</v>
      </c>
      <c r="AF2418">
        <v>12</v>
      </c>
      <c r="AG2418">
        <v>8</v>
      </c>
      <c r="AH2418">
        <v>5</v>
      </c>
      <c r="AI2418">
        <v>7</v>
      </c>
    </row>
    <row r="2419" spans="1:35" x14ac:dyDescent="0.2">
      <c r="A2419" s="102">
        <v>2074</v>
      </c>
      <c r="B2419">
        <v>8358</v>
      </c>
      <c r="C2419" t="s">
        <v>1196</v>
      </c>
      <c r="D2419" t="s">
        <v>1024</v>
      </c>
      <c r="E2419">
        <v>340</v>
      </c>
      <c r="F2419">
        <v>345</v>
      </c>
      <c r="G2419">
        <v>2800</v>
      </c>
      <c r="H2419" t="s">
        <v>984</v>
      </c>
      <c r="I2419">
        <v>9062</v>
      </c>
      <c r="J2419" t="s">
        <v>946</v>
      </c>
      <c r="K2419" t="s">
        <v>1065</v>
      </c>
      <c r="L2419">
        <v>4860</v>
      </c>
      <c r="M2419">
        <v>4830</v>
      </c>
      <c r="N2419">
        <v>200</v>
      </c>
      <c r="O2419" t="s">
        <v>981</v>
      </c>
      <c r="P2419">
        <v>0.90497618123954804</v>
      </c>
      <c r="Q2419">
        <v>0.91825926210661502</v>
      </c>
      <c r="R2419">
        <v>0.232576634814707</v>
      </c>
      <c r="S2419">
        <v>1.17997025259614E-2</v>
      </c>
      <c r="T2419">
        <v>-6.4377909454407994E-2</v>
      </c>
      <c r="U2419">
        <v>6.4377909454407994E-2</v>
      </c>
      <c r="V2419">
        <v>0.160124875933013</v>
      </c>
      <c r="W2419">
        <v>-0.32</v>
      </c>
      <c r="X2419">
        <v>0</v>
      </c>
      <c r="Y2419">
        <v>82414</v>
      </c>
      <c r="Z2419">
        <v>4338</v>
      </c>
      <c r="AA2419">
        <v>0.36</v>
      </c>
      <c r="AB2419">
        <v>19</v>
      </c>
      <c r="AC2419">
        <v>10</v>
      </c>
      <c r="AD2419">
        <v>9</v>
      </c>
      <c r="AE2419">
        <v>52.63</v>
      </c>
      <c r="AF2419">
        <v>9</v>
      </c>
      <c r="AG2419">
        <v>10</v>
      </c>
      <c r="AH2419">
        <v>7</v>
      </c>
      <c r="AI2419">
        <v>2</v>
      </c>
    </row>
    <row r="2420" spans="1:35" x14ac:dyDescent="0.2">
      <c r="A2420" s="102">
        <v>1193</v>
      </c>
      <c r="B2420">
        <v>4188</v>
      </c>
      <c r="C2420" t="s">
        <v>1142</v>
      </c>
      <c r="D2420" t="s">
        <v>1003</v>
      </c>
      <c r="E2420">
        <v>588</v>
      </c>
      <c r="F2420">
        <v>572.4</v>
      </c>
      <c r="G2420">
        <v>1800</v>
      </c>
      <c r="H2420" t="s">
        <v>984</v>
      </c>
      <c r="I2420">
        <v>4205</v>
      </c>
      <c r="J2420" t="s">
        <v>1089</v>
      </c>
      <c r="K2420" t="s">
        <v>1003</v>
      </c>
      <c r="L2420">
        <v>932</v>
      </c>
      <c r="M2420">
        <v>932</v>
      </c>
      <c r="N2420">
        <v>1100</v>
      </c>
      <c r="O2420" t="s">
        <v>981</v>
      </c>
      <c r="P2420">
        <v>0.77407924072371403</v>
      </c>
      <c r="Q2420">
        <v>0.93710929000897503</v>
      </c>
      <c r="R2420">
        <v>0.28481825551395101</v>
      </c>
      <c r="S2420">
        <v>3.6751860966047099E-3</v>
      </c>
      <c r="T2420">
        <v>-1.4159653525596601</v>
      </c>
      <c r="U2420">
        <v>1.4159653525596601</v>
      </c>
      <c r="V2420">
        <v>1.19485008383228</v>
      </c>
      <c r="W2420">
        <v>-15.78</v>
      </c>
      <c r="X2420">
        <v>0.5</v>
      </c>
      <c r="Y2420">
        <v>82308</v>
      </c>
      <c r="Z2420">
        <v>4573</v>
      </c>
      <c r="AA2420">
        <v>0.2</v>
      </c>
      <c r="AB2420">
        <v>18</v>
      </c>
      <c r="AC2420">
        <v>9</v>
      </c>
      <c r="AD2420">
        <v>9</v>
      </c>
      <c r="AE2420">
        <v>50</v>
      </c>
      <c r="AF2420">
        <v>13</v>
      </c>
      <c r="AG2420">
        <v>7</v>
      </c>
      <c r="AH2420">
        <v>3</v>
      </c>
      <c r="AI2420">
        <v>8</v>
      </c>
    </row>
    <row r="2421" spans="1:35" x14ac:dyDescent="0.2">
      <c r="A2421" s="102">
        <v>2200</v>
      </c>
      <c r="B2421">
        <v>5713</v>
      </c>
      <c r="C2421" t="s">
        <v>1198</v>
      </c>
      <c r="D2421" t="s">
        <v>994</v>
      </c>
      <c r="E2421">
        <v>2804</v>
      </c>
      <c r="F2421">
        <v>2770</v>
      </c>
      <c r="G2421">
        <v>300</v>
      </c>
      <c r="H2421" t="s">
        <v>981</v>
      </c>
      <c r="I2421">
        <v>6641</v>
      </c>
      <c r="J2421" t="s">
        <v>1521</v>
      </c>
      <c r="K2421" t="s">
        <v>986</v>
      </c>
      <c r="L2421">
        <v>1062</v>
      </c>
      <c r="M2421">
        <v>1052</v>
      </c>
      <c r="N2421">
        <v>800</v>
      </c>
      <c r="O2421" t="s">
        <v>984</v>
      </c>
      <c r="P2421">
        <v>0.93531071050622805</v>
      </c>
      <c r="Q2421">
        <v>0.91541373269534099</v>
      </c>
      <c r="R2421">
        <v>3.3985307123317599E-2</v>
      </c>
      <c r="S2421">
        <v>3.1643104928349999E-2</v>
      </c>
      <c r="T2421">
        <v>0.55390650052794399</v>
      </c>
      <c r="U2421">
        <v>0.55390650052794399</v>
      </c>
      <c r="V2421">
        <v>0.395921811518335</v>
      </c>
      <c r="W2421">
        <v>2.2799999999999998</v>
      </c>
      <c r="X2421">
        <v>1.28</v>
      </c>
      <c r="Y2421">
        <v>82134</v>
      </c>
      <c r="Z2421">
        <v>4563</v>
      </c>
      <c r="AA2421">
        <v>0.31</v>
      </c>
      <c r="AB2421">
        <v>18</v>
      </c>
      <c r="AC2421">
        <v>10</v>
      </c>
      <c r="AD2421">
        <v>8</v>
      </c>
      <c r="AE2421">
        <v>55.56</v>
      </c>
      <c r="AF2421">
        <v>11</v>
      </c>
      <c r="AG2421">
        <v>8</v>
      </c>
      <c r="AH2421">
        <v>7</v>
      </c>
      <c r="AI2421">
        <v>3</v>
      </c>
    </row>
    <row r="2422" spans="1:35" x14ac:dyDescent="0.2">
      <c r="A2422" s="102">
        <v>4228</v>
      </c>
      <c r="B2422">
        <v>2331</v>
      </c>
      <c r="C2422" t="s">
        <v>1083</v>
      </c>
      <c r="D2422" t="s">
        <v>993</v>
      </c>
      <c r="E2422">
        <v>5420</v>
      </c>
      <c r="F2422">
        <v>5480</v>
      </c>
      <c r="G2422">
        <v>200</v>
      </c>
      <c r="H2422" t="s">
        <v>981</v>
      </c>
      <c r="I2422">
        <v>6845</v>
      </c>
      <c r="J2422" t="s">
        <v>1160</v>
      </c>
      <c r="K2422" t="s">
        <v>986</v>
      </c>
      <c r="L2422">
        <v>2740</v>
      </c>
      <c r="M2422">
        <v>2718</v>
      </c>
      <c r="N2422">
        <v>400</v>
      </c>
      <c r="O2422" t="s">
        <v>984</v>
      </c>
      <c r="P2422">
        <v>0.850108911347774</v>
      </c>
      <c r="Q2422">
        <v>0.85683292845553305</v>
      </c>
      <c r="R2422">
        <v>1.3936880346863899E-4</v>
      </c>
      <c r="S2422">
        <v>1.2446345841293401E-2</v>
      </c>
      <c r="T2422">
        <v>1.8423381089625701</v>
      </c>
      <c r="U2422">
        <v>1.8423381089625701</v>
      </c>
      <c r="V2422">
        <v>1.38753704550224</v>
      </c>
      <c r="W2422">
        <v>6.17</v>
      </c>
      <c r="X2422">
        <v>0.8</v>
      </c>
      <c r="Y2422">
        <v>82105</v>
      </c>
      <c r="Z2422">
        <v>11729</v>
      </c>
      <c r="AA2422">
        <v>0.56999999999999995</v>
      </c>
      <c r="AB2422">
        <v>7</v>
      </c>
      <c r="AC2422">
        <v>4</v>
      </c>
      <c r="AD2422">
        <v>3</v>
      </c>
      <c r="AE2422">
        <v>57.14</v>
      </c>
      <c r="AF2422">
        <v>14</v>
      </c>
      <c r="AG2422">
        <v>2</v>
      </c>
      <c r="AH2422">
        <v>1</v>
      </c>
      <c r="AI2422">
        <v>4</v>
      </c>
    </row>
    <row r="2423" spans="1:35" x14ac:dyDescent="0.2">
      <c r="A2423" s="102">
        <v>3330</v>
      </c>
      <c r="B2423">
        <v>6645</v>
      </c>
      <c r="C2423" t="s">
        <v>621</v>
      </c>
      <c r="D2423" t="s">
        <v>986</v>
      </c>
      <c r="E2423">
        <v>6670</v>
      </c>
      <c r="F2423">
        <v>6730</v>
      </c>
      <c r="G2423">
        <v>100</v>
      </c>
      <c r="H2423" t="s">
        <v>981</v>
      </c>
      <c r="I2423">
        <v>7729</v>
      </c>
      <c r="J2423" t="s">
        <v>462</v>
      </c>
      <c r="K2423" t="s">
        <v>989</v>
      </c>
      <c r="L2423">
        <v>3650</v>
      </c>
      <c r="M2423">
        <v>3480</v>
      </c>
      <c r="N2423">
        <v>200</v>
      </c>
      <c r="O2423" t="s">
        <v>984</v>
      </c>
      <c r="P2423">
        <v>0.89529382808951596</v>
      </c>
      <c r="Q2423">
        <v>0.88736132974258897</v>
      </c>
      <c r="R2423">
        <v>0.24636401947275</v>
      </c>
      <c r="S2423">
        <v>2.95105653682411E-2</v>
      </c>
      <c r="T2423">
        <v>1.2646402916122601</v>
      </c>
      <c r="U2423">
        <v>1.2646402916122601</v>
      </c>
      <c r="V2423">
        <v>0.36479072561039599</v>
      </c>
      <c r="W2423">
        <v>7.95</v>
      </c>
      <c r="X2423">
        <v>3.42</v>
      </c>
      <c r="Y2423">
        <v>82047</v>
      </c>
      <c r="Z2423">
        <v>20512</v>
      </c>
      <c r="AA2423">
        <v>0.9</v>
      </c>
      <c r="AB2423">
        <v>4</v>
      </c>
      <c r="AC2423">
        <v>2</v>
      </c>
      <c r="AD2423">
        <v>2</v>
      </c>
      <c r="AE2423">
        <v>50</v>
      </c>
      <c r="AF2423">
        <v>12</v>
      </c>
      <c r="AG2423">
        <v>2</v>
      </c>
      <c r="AH2423">
        <v>1</v>
      </c>
      <c r="AI2423">
        <v>1</v>
      </c>
    </row>
    <row r="2424" spans="1:35" x14ac:dyDescent="0.2">
      <c r="A2424" s="102">
        <v>2646</v>
      </c>
      <c r="B2424">
        <v>5801</v>
      </c>
      <c r="C2424" t="s">
        <v>1204</v>
      </c>
      <c r="D2424" t="s">
        <v>994</v>
      </c>
      <c r="E2424">
        <v>2026</v>
      </c>
      <c r="F2424">
        <v>1976</v>
      </c>
      <c r="G2424">
        <v>400</v>
      </c>
      <c r="H2424" t="s">
        <v>984</v>
      </c>
      <c r="I2424">
        <v>9616</v>
      </c>
      <c r="J2424" t="s">
        <v>1265</v>
      </c>
      <c r="K2424" t="s">
        <v>993</v>
      </c>
      <c r="L2424">
        <v>2899</v>
      </c>
      <c r="M2424">
        <v>2950</v>
      </c>
      <c r="N2424">
        <v>300</v>
      </c>
      <c r="O2424" t="s">
        <v>981</v>
      </c>
      <c r="P2424">
        <v>0.91642136114447104</v>
      </c>
      <c r="Q2424">
        <v>0.90480071326343403</v>
      </c>
      <c r="R2424">
        <v>2.2550758067307799E-2</v>
      </c>
      <c r="S2424">
        <v>2.9552461303424399E-2</v>
      </c>
      <c r="T2424">
        <v>-0.47783823563873001</v>
      </c>
      <c r="U2424">
        <v>0.47783823563873001</v>
      </c>
      <c r="V2424">
        <v>0.2473495173535</v>
      </c>
      <c r="W2424">
        <v>-7.36</v>
      </c>
      <c r="X2424">
        <v>10.69</v>
      </c>
      <c r="Y2424">
        <v>81804</v>
      </c>
      <c r="Z2424">
        <v>6817</v>
      </c>
      <c r="AA2424">
        <v>0.47</v>
      </c>
      <c r="AB2424">
        <v>12</v>
      </c>
      <c r="AC2424">
        <v>6</v>
      </c>
      <c r="AD2424">
        <v>6</v>
      </c>
      <c r="AE2424">
        <v>50</v>
      </c>
      <c r="AF2424">
        <v>9</v>
      </c>
      <c r="AG2424">
        <v>5</v>
      </c>
      <c r="AH2424">
        <v>5</v>
      </c>
      <c r="AI2424">
        <v>2</v>
      </c>
    </row>
    <row r="2425" spans="1:35" x14ac:dyDescent="0.2">
      <c r="A2425" s="102">
        <v>3034</v>
      </c>
      <c r="B2425">
        <v>4471</v>
      </c>
      <c r="C2425" t="s">
        <v>1320</v>
      </c>
      <c r="D2425" t="s">
        <v>1003</v>
      </c>
      <c r="E2425">
        <v>4470</v>
      </c>
      <c r="F2425">
        <v>4520</v>
      </c>
      <c r="G2425">
        <v>200</v>
      </c>
      <c r="H2425" t="s">
        <v>981</v>
      </c>
      <c r="I2425">
        <v>6395</v>
      </c>
      <c r="J2425" t="s">
        <v>1095</v>
      </c>
      <c r="K2425" t="s">
        <v>992</v>
      </c>
      <c r="L2425">
        <v>794</v>
      </c>
      <c r="M2425">
        <v>793</v>
      </c>
      <c r="N2425">
        <v>1100</v>
      </c>
      <c r="O2425" t="s">
        <v>984</v>
      </c>
      <c r="P2425">
        <v>0.83829464282616395</v>
      </c>
      <c r="Q2425">
        <v>0.89481538277358397</v>
      </c>
      <c r="R2425">
        <v>0.19903699102012301</v>
      </c>
      <c r="S2425">
        <v>3.3762023652348101E-2</v>
      </c>
      <c r="T2425">
        <v>1.7846842997899599</v>
      </c>
      <c r="U2425">
        <v>1.7846842997899599</v>
      </c>
      <c r="V2425">
        <v>1.5260471759832499</v>
      </c>
      <c r="W2425">
        <v>9.83</v>
      </c>
      <c r="X2425">
        <v>3.51</v>
      </c>
      <c r="Y2425">
        <v>81637</v>
      </c>
      <c r="Z2425">
        <v>5442</v>
      </c>
      <c r="AA2425">
        <v>0.4</v>
      </c>
      <c r="AB2425">
        <v>15</v>
      </c>
      <c r="AC2425">
        <v>9</v>
      </c>
      <c r="AD2425">
        <v>6</v>
      </c>
      <c r="AE2425">
        <v>60</v>
      </c>
      <c r="AF2425">
        <v>13</v>
      </c>
      <c r="AG2425">
        <v>5</v>
      </c>
      <c r="AH2425">
        <v>5</v>
      </c>
      <c r="AI2425">
        <v>5</v>
      </c>
    </row>
    <row r="2426" spans="1:35" x14ac:dyDescent="0.2">
      <c r="A2426" s="102">
        <v>3646</v>
      </c>
      <c r="B2426">
        <v>2809</v>
      </c>
      <c r="C2426" t="s">
        <v>1496</v>
      </c>
      <c r="D2426" t="s">
        <v>1006</v>
      </c>
      <c r="E2426">
        <v>2077</v>
      </c>
      <c r="F2426">
        <v>2084</v>
      </c>
      <c r="G2426">
        <v>500</v>
      </c>
      <c r="H2426" t="s">
        <v>981</v>
      </c>
      <c r="I2426">
        <v>3863</v>
      </c>
      <c r="J2426" t="s">
        <v>1144</v>
      </c>
      <c r="K2426" t="s">
        <v>1143</v>
      </c>
      <c r="L2426">
        <v>1510</v>
      </c>
      <c r="M2426">
        <v>1547</v>
      </c>
      <c r="N2426">
        <v>700</v>
      </c>
      <c r="O2426" t="s">
        <v>984</v>
      </c>
      <c r="P2426">
        <v>0.55597603356552605</v>
      </c>
      <c r="Q2426">
        <v>0.87761722325486702</v>
      </c>
      <c r="R2426">
        <v>0.37768361339115702</v>
      </c>
      <c r="S2426" s="15">
        <v>8.5418911607249196E-2</v>
      </c>
      <c r="T2426">
        <v>0.221115689590106</v>
      </c>
      <c r="U2426">
        <v>0.221115689590106</v>
      </c>
      <c r="V2426">
        <v>1.0682463599501699</v>
      </c>
      <c r="W2426">
        <v>1.18</v>
      </c>
      <c r="X2426">
        <v>3.93</v>
      </c>
      <c r="Y2426">
        <v>81368</v>
      </c>
      <c r="Z2426">
        <v>5812</v>
      </c>
      <c r="AA2426">
        <v>0.31</v>
      </c>
      <c r="AB2426">
        <v>14</v>
      </c>
      <c r="AC2426">
        <v>6</v>
      </c>
      <c r="AD2426">
        <v>8</v>
      </c>
      <c r="AE2426">
        <v>42.86</v>
      </c>
      <c r="AF2426">
        <v>14</v>
      </c>
      <c r="AG2426">
        <v>4</v>
      </c>
      <c r="AH2426">
        <v>2</v>
      </c>
      <c r="AI2426">
        <v>8</v>
      </c>
    </row>
    <row r="2427" spans="1:35" x14ac:dyDescent="0.2">
      <c r="A2427" s="102">
        <v>2208</v>
      </c>
      <c r="B2427">
        <v>4091</v>
      </c>
      <c r="C2427" t="s">
        <v>1469</v>
      </c>
      <c r="D2427" t="s">
        <v>1003</v>
      </c>
      <c r="E2427">
        <v>1787</v>
      </c>
      <c r="F2427">
        <v>1764</v>
      </c>
      <c r="G2427">
        <v>500</v>
      </c>
      <c r="H2427" t="s">
        <v>981</v>
      </c>
      <c r="I2427">
        <v>6287</v>
      </c>
      <c r="J2427" t="s">
        <v>1050</v>
      </c>
      <c r="K2427" t="s">
        <v>992</v>
      </c>
      <c r="L2427">
        <v>2164</v>
      </c>
      <c r="M2427">
        <v>2234</v>
      </c>
      <c r="N2427">
        <v>400</v>
      </c>
      <c r="O2427" t="s">
        <v>984</v>
      </c>
      <c r="P2427">
        <v>0.89139848937261801</v>
      </c>
      <c r="Q2427">
        <v>0.91525521077838201</v>
      </c>
      <c r="R2427">
        <v>7.9353893139916504E-2</v>
      </c>
      <c r="S2427">
        <v>6.2703482300765001E-2</v>
      </c>
      <c r="T2427">
        <v>0.31363981987324102</v>
      </c>
      <c r="U2427">
        <v>0.31363981987324102</v>
      </c>
      <c r="V2427">
        <v>0.64522148898722698</v>
      </c>
      <c r="W2427">
        <v>1.73</v>
      </c>
      <c r="X2427">
        <v>1.3</v>
      </c>
      <c r="Y2427">
        <v>81297</v>
      </c>
      <c r="Z2427">
        <v>5420</v>
      </c>
      <c r="AA2427">
        <v>0.26</v>
      </c>
      <c r="AB2427">
        <v>15</v>
      </c>
      <c r="AC2427">
        <v>7</v>
      </c>
      <c r="AD2427">
        <v>8</v>
      </c>
      <c r="AE2427">
        <v>46.67</v>
      </c>
      <c r="AF2427">
        <v>10</v>
      </c>
      <c r="AG2427">
        <v>6</v>
      </c>
      <c r="AH2427">
        <v>5</v>
      </c>
      <c r="AI2427">
        <v>4</v>
      </c>
    </row>
    <row r="2428" spans="1:35" x14ac:dyDescent="0.2">
      <c r="A2428" s="102">
        <v>1781</v>
      </c>
      <c r="B2428">
        <v>7752</v>
      </c>
      <c r="C2428" t="s">
        <v>657</v>
      </c>
      <c r="D2428" t="s">
        <v>986</v>
      </c>
      <c r="E2428">
        <v>722</v>
      </c>
      <c r="F2428">
        <v>731</v>
      </c>
      <c r="G2428">
        <v>1500</v>
      </c>
      <c r="H2428" t="s">
        <v>981</v>
      </c>
      <c r="I2428">
        <v>8304</v>
      </c>
      <c r="J2428" t="s">
        <v>1235</v>
      </c>
      <c r="K2428" t="s">
        <v>1024</v>
      </c>
      <c r="L2428">
        <v>1760</v>
      </c>
      <c r="M2428">
        <v>1783</v>
      </c>
      <c r="N2428">
        <v>600</v>
      </c>
      <c r="O2428" t="s">
        <v>984</v>
      </c>
      <c r="P2428">
        <v>0.95577450721443602</v>
      </c>
      <c r="Q2428">
        <v>0.92511583717208401</v>
      </c>
      <c r="R2428">
        <v>3.55707361630817E-2</v>
      </c>
      <c r="S2428">
        <v>6.7515080387676396E-2</v>
      </c>
      <c r="T2428">
        <v>1.0842379931439301</v>
      </c>
      <c r="U2428">
        <v>1.0842379931439301</v>
      </c>
      <c r="V2428">
        <v>0.80018443239103998</v>
      </c>
      <c r="W2428">
        <v>6.77</v>
      </c>
      <c r="X2428">
        <v>2.5</v>
      </c>
      <c r="Y2428">
        <v>81098</v>
      </c>
      <c r="Z2428">
        <v>3862</v>
      </c>
      <c r="AA2428">
        <v>0.12</v>
      </c>
      <c r="AB2428">
        <v>21</v>
      </c>
      <c r="AC2428">
        <v>12</v>
      </c>
      <c r="AD2428">
        <v>9</v>
      </c>
      <c r="AE2428">
        <v>57.14</v>
      </c>
      <c r="AF2428">
        <v>12</v>
      </c>
      <c r="AG2428">
        <v>7</v>
      </c>
      <c r="AH2428">
        <v>5</v>
      </c>
      <c r="AI2428">
        <v>9</v>
      </c>
    </row>
    <row r="2429" spans="1:35" x14ac:dyDescent="0.2">
      <c r="A2429" s="102">
        <v>618</v>
      </c>
      <c r="B2429">
        <v>1963</v>
      </c>
      <c r="C2429" t="s">
        <v>1171</v>
      </c>
      <c r="D2429" t="s">
        <v>990</v>
      </c>
      <c r="E2429">
        <v>1026</v>
      </c>
      <c r="F2429">
        <v>1018</v>
      </c>
      <c r="G2429">
        <v>1100</v>
      </c>
      <c r="H2429" t="s">
        <v>984</v>
      </c>
      <c r="I2429">
        <v>5201</v>
      </c>
      <c r="J2429" t="s">
        <v>1274</v>
      </c>
      <c r="K2429" t="s">
        <v>980</v>
      </c>
      <c r="L2429">
        <v>2690</v>
      </c>
      <c r="M2429">
        <v>2673</v>
      </c>
      <c r="N2429">
        <v>400</v>
      </c>
      <c r="O2429" t="s">
        <v>981</v>
      </c>
      <c r="P2429">
        <v>0.93747409477185495</v>
      </c>
      <c r="Q2429">
        <v>0.95081141898659105</v>
      </c>
      <c r="R2429">
        <v>0.27437986189164998</v>
      </c>
      <c r="S2429" s="15">
        <v>1.76216445524459E-2</v>
      </c>
      <c r="T2429">
        <v>-0.34413605346972498</v>
      </c>
      <c r="U2429">
        <v>0.34413605346972498</v>
      </c>
      <c r="V2429">
        <v>0.409953186049616</v>
      </c>
      <c r="W2429">
        <v>-3.36</v>
      </c>
      <c r="X2429">
        <v>4.7300000000000004</v>
      </c>
      <c r="Y2429">
        <v>80940</v>
      </c>
      <c r="Z2429">
        <v>6226</v>
      </c>
      <c r="AA2429">
        <v>0.15</v>
      </c>
      <c r="AB2429">
        <v>13</v>
      </c>
      <c r="AC2429">
        <v>6</v>
      </c>
      <c r="AD2429">
        <v>7</v>
      </c>
      <c r="AE2429">
        <v>46.15</v>
      </c>
      <c r="AF2429">
        <v>10</v>
      </c>
      <c r="AG2429">
        <v>5</v>
      </c>
      <c r="AH2429">
        <v>4</v>
      </c>
      <c r="AI2429">
        <v>4</v>
      </c>
    </row>
    <row r="2430" spans="1:35" x14ac:dyDescent="0.2">
      <c r="A2430" s="102">
        <v>1315</v>
      </c>
      <c r="B2430">
        <v>4917</v>
      </c>
      <c r="C2430" t="s">
        <v>1241</v>
      </c>
      <c r="D2430" t="s">
        <v>1003</v>
      </c>
      <c r="E2430">
        <v>2128</v>
      </c>
      <c r="F2430">
        <v>2135</v>
      </c>
      <c r="G2430">
        <v>500</v>
      </c>
      <c r="H2430" t="s">
        <v>981</v>
      </c>
      <c r="I2430">
        <v>5201</v>
      </c>
      <c r="J2430" t="s">
        <v>1274</v>
      </c>
      <c r="K2430" t="s">
        <v>980</v>
      </c>
      <c r="L2430">
        <v>2690</v>
      </c>
      <c r="M2430">
        <v>2673</v>
      </c>
      <c r="N2430">
        <v>400</v>
      </c>
      <c r="O2430" t="s">
        <v>984</v>
      </c>
      <c r="P2430">
        <v>0.92577350595866204</v>
      </c>
      <c r="Q2430">
        <v>0.93477322093891702</v>
      </c>
      <c r="R2430">
        <v>3.4079373116816303E-2</v>
      </c>
      <c r="S2430">
        <v>7.2043342804195998E-2</v>
      </c>
      <c r="T2430">
        <v>0.54705846500167898</v>
      </c>
      <c r="U2430">
        <v>0.54705846500167898</v>
      </c>
      <c r="V2430">
        <v>9.2770395247303503E-2</v>
      </c>
      <c r="W2430">
        <v>3.06</v>
      </c>
      <c r="X2430">
        <v>0.16</v>
      </c>
      <c r="Y2430">
        <v>80884</v>
      </c>
      <c r="Z2430">
        <v>10110</v>
      </c>
      <c r="AA2430">
        <v>0.72</v>
      </c>
      <c r="AB2430">
        <v>8</v>
      </c>
      <c r="AC2430">
        <v>5</v>
      </c>
      <c r="AD2430">
        <v>3</v>
      </c>
      <c r="AE2430">
        <v>62.5</v>
      </c>
      <c r="AF2430">
        <v>11</v>
      </c>
      <c r="AG2430">
        <v>4</v>
      </c>
      <c r="AH2430">
        <v>2</v>
      </c>
      <c r="AI2430">
        <v>2</v>
      </c>
    </row>
    <row r="2431" spans="1:35" x14ac:dyDescent="0.2">
      <c r="A2431" s="102">
        <v>325</v>
      </c>
      <c r="B2431">
        <v>5631</v>
      </c>
      <c r="C2431" t="s">
        <v>1147</v>
      </c>
      <c r="D2431" t="s">
        <v>992</v>
      </c>
      <c r="E2431">
        <v>1331</v>
      </c>
      <c r="F2431">
        <v>1318</v>
      </c>
      <c r="G2431">
        <v>700</v>
      </c>
      <c r="H2431" t="s">
        <v>984</v>
      </c>
      <c r="I2431">
        <v>9101</v>
      </c>
      <c r="J2431" t="s">
        <v>739</v>
      </c>
      <c r="K2431" t="s">
        <v>1165</v>
      </c>
      <c r="L2431">
        <v>1392</v>
      </c>
      <c r="M2431">
        <v>1404</v>
      </c>
      <c r="N2431">
        <v>700</v>
      </c>
      <c r="O2431" t="s">
        <v>981</v>
      </c>
      <c r="P2431">
        <v>0.94705899574396402</v>
      </c>
      <c r="Q2431">
        <v>0.95933625089352204</v>
      </c>
      <c r="R2431">
        <v>1.12419251450033E-4</v>
      </c>
      <c r="S2431">
        <v>4.5580398767563798E-2</v>
      </c>
      <c r="T2431">
        <v>-0.571624512450019</v>
      </c>
      <c r="U2431">
        <v>0.571624512450019</v>
      </c>
      <c r="V2431">
        <v>0.49199201494420802</v>
      </c>
      <c r="W2431">
        <v>-5.66</v>
      </c>
      <c r="X2431">
        <v>6.13</v>
      </c>
      <c r="Y2431">
        <v>80838</v>
      </c>
      <c r="Z2431">
        <v>4042</v>
      </c>
      <c r="AA2431">
        <v>0.22</v>
      </c>
      <c r="AB2431">
        <v>20</v>
      </c>
      <c r="AC2431">
        <v>9</v>
      </c>
      <c r="AD2431">
        <v>11</v>
      </c>
      <c r="AE2431">
        <v>45</v>
      </c>
      <c r="AF2431">
        <v>10</v>
      </c>
      <c r="AG2431">
        <v>8</v>
      </c>
      <c r="AH2431">
        <v>8</v>
      </c>
      <c r="AI2431">
        <v>4</v>
      </c>
    </row>
    <row r="2432" spans="1:35" x14ac:dyDescent="0.2">
      <c r="A2432" s="102">
        <v>3843</v>
      </c>
      <c r="B2432">
        <v>3635</v>
      </c>
      <c r="C2432" t="s">
        <v>43</v>
      </c>
      <c r="D2432" t="s">
        <v>983</v>
      </c>
      <c r="E2432">
        <v>3100</v>
      </c>
      <c r="F2432">
        <v>3085</v>
      </c>
      <c r="G2432">
        <v>300</v>
      </c>
      <c r="H2432" t="s">
        <v>984</v>
      </c>
      <c r="I2432">
        <v>4689</v>
      </c>
      <c r="J2432" t="s">
        <v>1108</v>
      </c>
      <c r="K2432" t="s">
        <v>983</v>
      </c>
      <c r="L2432">
        <v>433</v>
      </c>
      <c r="M2432">
        <v>430</v>
      </c>
      <c r="N2432">
        <v>2200</v>
      </c>
      <c r="O2432" t="s">
        <v>981</v>
      </c>
      <c r="P2432">
        <v>0.82790548414359499</v>
      </c>
      <c r="Q2432">
        <v>0.87145397525803703</v>
      </c>
      <c r="R2432">
        <v>0.113683042948723</v>
      </c>
      <c r="S2432">
        <v>9.2902202805385997E-2</v>
      </c>
      <c r="T2432">
        <v>-2.9564593821559799E-2</v>
      </c>
      <c r="U2432">
        <v>2.9564593821559799E-2</v>
      </c>
      <c r="V2432">
        <v>0.19870984907463701</v>
      </c>
      <c r="W2432">
        <v>-0.21</v>
      </c>
      <c r="X2432">
        <v>2.2200000000000002</v>
      </c>
      <c r="Y2432">
        <v>80747</v>
      </c>
      <c r="Z2432">
        <v>3845</v>
      </c>
      <c r="AA2432">
        <v>0.16</v>
      </c>
      <c r="AB2432">
        <v>21</v>
      </c>
      <c r="AC2432">
        <v>10</v>
      </c>
      <c r="AD2432">
        <v>11</v>
      </c>
      <c r="AE2432">
        <v>47.62</v>
      </c>
      <c r="AF2432">
        <v>10</v>
      </c>
      <c r="AG2432">
        <v>8</v>
      </c>
      <c r="AH2432">
        <v>6</v>
      </c>
      <c r="AI2432">
        <v>7</v>
      </c>
    </row>
    <row r="2433" spans="1:35" x14ac:dyDescent="0.2">
      <c r="A2433" s="102">
        <v>1321</v>
      </c>
      <c r="B2433">
        <v>4114</v>
      </c>
      <c r="C2433" t="s">
        <v>1088</v>
      </c>
      <c r="D2433" t="s">
        <v>1003</v>
      </c>
      <c r="E2433">
        <v>5540</v>
      </c>
      <c r="F2433">
        <v>5430</v>
      </c>
      <c r="G2433">
        <v>200</v>
      </c>
      <c r="H2433" t="s">
        <v>981</v>
      </c>
      <c r="I2433">
        <v>6326</v>
      </c>
      <c r="J2433" t="s">
        <v>1629</v>
      </c>
      <c r="K2433" t="s">
        <v>992</v>
      </c>
      <c r="L2433">
        <v>1400</v>
      </c>
      <c r="M2433">
        <v>1411.5</v>
      </c>
      <c r="N2433">
        <v>800</v>
      </c>
      <c r="O2433" t="s">
        <v>984</v>
      </c>
      <c r="P2433">
        <v>0.899806162873655</v>
      </c>
      <c r="Q2433">
        <v>0.93465853900157803</v>
      </c>
      <c r="R2433">
        <v>7.6465417545148504E-2</v>
      </c>
      <c r="S2433">
        <v>2.85622735430744E-3</v>
      </c>
      <c r="T2433">
        <v>0.36529141656612801</v>
      </c>
      <c r="U2433">
        <v>0.36529141656612801</v>
      </c>
      <c r="V2433">
        <v>0.87378398062240203</v>
      </c>
      <c r="W2433">
        <v>1.49</v>
      </c>
      <c r="X2433">
        <v>3.98</v>
      </c>
      <c r="Y2433">
        <v>80564</v>
      </c>
      <c r="Z2433">
        <v>6197</v>
      </c>
      <c r="AA2433">
        <v>0.17</v>
      </c>
      <c r="AB2433">
        <v>13</v>
      </c>
      <c r="AC2433">
        <v>9</v>
      </c>
      <c r="AD2433">
        <v>4</v>
      </c>
      <c r="AE2433">
        <v>69.23</v>
      </c>
      <c r="AF2433">
        <v>13</v>
      </c>
      <c r="AG2433">
        <v>5</v>
      </c>
      <c r="AH2433">
        <v>4</v>
      </c>
      <c r="AI2433">
        <v>4</v>
      </c>
    </row>
    <row r="2434" spans="1:35" x14ac:dyDescent="0.2">
      <c r="A2434" s="102">
        <v>1318</v>
      </c>
      <c r="B2434">
        <v>3048</v>
      </c>
      <c r="C2434" t="s">
        <v>1226</v>
      </c>
      <c r="D2434" t="s">
        <v>1004</v>
      </c>
      <c r="E2434">
        <v>1026</v>
      </c>
      <c r="F2434">
        <v>1031</v>
      </c>
      <c r="G2434">
        <v>1000</v>
      </c>
      <c r="H2434" t="s">
        <v>981</v>
      </c>
      <c r="I2434">
        <v>4045</v>
      </c>
      <c r="J2434" t="s">
        <v>1228</v>
      </c>
      <c r="K2434" t="s">
        <v>1003</v>
      </c>
      <c r="L2434">
        <v>994</v>
      </c>
      <c r="M2434">
        <v>981</v>
      </c>
      <c r="N2434">
        <v>1100</v>
      </c>
      <c r="O2434" t="s">
        <v>984</v>
      </c>
      <c r="P2434">
        <v>0.83627465207949403</v>
      </c>
      <c r="Q2434">
        <v>0.934710884343952</v>
      </c>
      <c r="R2434">
        <v>0.12715093138135</v>
      </c>
      <c r="S2434">
        <v>8.2868035434446406E-3</v>
      </c>
      <c r="T2434">
        <v>2.1882456936869699</v>
      </c>
      <c r="U2434">
        <v>2.1882456936869699</v>
      </c>
      <c r="V2434">
        <v>1.8497403253612099</v>
      </c>
      <c r="W2434">
        <v>10.029999999999999</v>
      </c>
      <c r="X2434">
        <v>4.67</v>
      </c>
      <c r="Y2434">
        <v>80372</v>
      </c>
      <c r="Z2434">
        <v>5358</v>
      </c>
      <c r="AA2434">
        <v>0.28000000000000003</v>
      </c>
      <c r="AB2434">
        <v>15</v>
      </c>
      <c r="AC2434">
        <v>9</v>
      </c>
      <c r="AD2434">
        <v>6</v>
      </c>
      <c r="AE2434">
        <v>60</v>
      </c>
      <c r="AF2434">
        <v>10</v>
      </c>
      <c r="AG2434">
        <v>6</v>
      </c>
      <c r="AH2434">
        <v>4</v>
      </c>
      <c r="AI2434">
        <v>5</v>
      </c>
    </row>
    <row r="2435" spans="1:35" x14ac:dyDescent="0.2">
      <c r="A2435" s="102">
        <v>3930</v>
      </c>
      <c r="B2435">
        <v>3291</v>
      </c>
      <c r="C2435" t="s">
        <v>55</v>
      </c>
      <c r="D2435" t="s">
        <v>1000</v>
      </c>
      <c r="E2435">
        <v>1320</v>
      </c>
      <c r="F2435">
        <v>1382</v>
      </c>
      <c r="G2435">
        <v>600</v>
      </c>
      <c r="H2435" t="s">
        <v>984</v>
      </c>
      <c r="I2435">
        <v>5713</v>
      </c>
      <c r="J2435" t="s">
        <v>1198</v>
      </c>
      <c r="K2435" t="s">
        <v>994</v>
      </c>
      <c r="L2435">
        <v>2804</v>
      </c>
      <c r="M2435">
        <v>2770</v>
      </c>
      <c r="N2435">
        <v>300</v>
      </c>
      <c r="O2435" t="s">
        <v>981</v>
      </c>
      <c r="P2435">
        <v>0.610595680710732</v>
      </c>
      <c r="Q2435">
        <v>0.86823978179734096</v>
      </c>
      <c r="R2435">
        <v>0.14984761006151601</v>
      </c>
      <c r="S2435">
        <v>6.1304387666547201E-2</v>
      </c>
      <c r="T2435">
        <v>-1.6520366966615501</v>
      </c>
      <c r="U2435">
        <v>1.6520366966615501</v>
      </c>
      <c r="V2435">
        <v>1.68779917315407</v>
      </c>
      <c r="W2435">
        <v>-16.190000000000001</v>
      </c>
      <c r="X2435">
        <v>0.22</v>
      </c>
      <c r="Y2435">
        <v>80241</v>
      </c>
      <c r="Z2435">
        <v>5015</v>
      </c>
      <c r="AA2435">
        <v>0.32</v>
      </c>
      <c r="AB2435">
        <v>16</v>
      </c>
      <c r="AC2435">
        <v>9</v>
      </c>
      <c r="AD2435">
        <v>7</v>
      </c>
      <c r="AE2435">
        <v>56.25</v>
      </c>
      <c r="AF2435">
        <v>9</v>
      </c>
      <c r="AG2435">
        <v>8</v>
      </c>
      <c r="AH2435">
        <v>6</v>
      </c>
      <c r="AI2435">
        <v>2</v>
      </c>
    </row>
    <row r="2436" spans="1:35" x14ac:dyDescent="0.2">
      <c r="A2436" s="102">
        <v>4243</v>
      </c>
      <c r="B2436">
        <v>4042</v>
      </c>
      <c r="C2436" t="s">
        <v>1208</v>
      </c>
      <c r="D2436" t="s">
        <v>1003</v>
      </c>
      <c r="E2436">
        <v>1394</v>
      </c>
      <c r="F2436">
        <v>1394</v>
      </c>
      <c r="G2436">
        <v>600</v>
      </c>
      <c r="H2436" t="s">
        <v>981</v>
      </c>
      <c r="I2436">
        <v>8766</v>
      </c>
      <c r="J2436" t="s">
        <v>1104</v>
      </c>
      <c r="K2436" t="s">
        <v>1111</v>
      </c>
      <c r="L2436">
        <v>4415</v>
      </c>
      <c r="M2436">
        <v>4410</v>
      </c>
      <c r="N2436">
        <v>200</v>
      </c>
      <c r="O2436" t="s">
        <v>984</v>
      </c>
      <c r="P2436">
        <v>0.72294254534816904</v>
      </c>
      <c r="Q2436">
        <v>0.85597755047647595</v>
      </c>
      <c r="R2436">
        <v>0.40407178303274</v>
      </c>
      <c r="S2436" s="15">
        <v>1.12759964831272E-2</v>
      </c>
      <c r="T2436">
        <v>2.6879218492024801</v>
      </c>
      <c r="U2436">
        <v>2.6879218492024801</v>
      </c>
      <c r="V2436">
        <v>2.80918713560383</v>
      </c>
      <c r="W2436">
        <v>16.61</v>
      </c>
      <c r="X2436">
        <v>5.17</v>
      </c>
      <c r="Y2436">
        <v>80153</v>
      </c>
      <c r="Z2436">
        <v>4453</v>
      </c>
      <c r="AA2436">
        <v>0.24</v>
      </c>
      <c r="AB2436">
        <v>18</v>
      </c>
      <c r="AC2436">
        <v>10</v>
      </c>
      <c r="AD2436">
        <v>8</v>
      </c>
      <c r="AE2436">
        <v>55.56</v>
      </c>
      <c r="AF2436">
        <v>11</v>
      </c>
      <c r="AG2436">
        <v>7</v>
      </c>
      <c r="AH2436">
        <v>3</v>
      </c>
      <c r="AI2436">
        <v>8</v>
      </c>
    </row>
    <row r="2437" spans="1:35" x14ac:dyDescent="0.2">
      <c r="A2437" s="102">
        <v>2727</v>
      </c>
      <c r="B2437">
        <v>6326</v>
      </c>
      <c r="C2437" t="s">
        <v>1629</v>
      </c>
      <c r="D2437" t="s">
        <v>992</v>
      </c>
      <c r="E2437">
        <v>1400</v>
      </c>
      <c r="F2437">
        <v>1411.5</v>
      </c>
      <c r="G2437">
        <v>700</v>
      </c>
      <c r="H2437" t="s">
        <v>981</v>
      </c>
      <c r="I2437">
        <v>6841</v>
      </c>
      <c r="J2437" t="s">
        <v>1275</v>
      </c>
      <c r="K2437" t="s">
        <v>986</v>
      </c>
      <c r="L2437">
        <v>1402</v>
      </c>
      <c r="M2437">
        <v>1426</v>
      </c>
      <c r="N2437">
        <v>700</v>
      </c>
      <c r="O2437" t="s">
        <v>984</v>
      </c>
      <c r="P2437">
        <v>0.86826716230064904</v>
      </c>
      <c r="Q2437">
        <v>0.90269166418230595</v>
      </c>
      <c r="R2437" s="15">
        <v>0.19593152006655201</v>
      </c>
      <c r="S2437">
        <v>8.2083861959197396E-2</v>
      </c>
      <c r="T2437">
        <v>0.57926390156916796</v>
      </c>
      <c r="U2437">
        <v>0.57926390156916796</v>
      </c>
      <c r="V2437">
        <v>0.53649463629524197</v>
      </c>
      <c r="W2437">
        <v>5.31</v>
      </c>
      <c r="X2437">
        <v>1.02</v>
      </c>
      <c r="Y2437">
        <v>80108</v>
      </c>
      <c r="Z2437">
        <v>5341</v>
      </c>
      <c r="AA2437">
        <v>0.39</v>
      </c>
      <c r="AB2437">
        <v>15</v>
      </c>
      <c r="AC2437">
        <v>9</v>
      </c>
      <c r="AD2437">
        <v>6</v>
      </c>
      <c r="AE2437">
        <v>60</v>
      </c>
      <c r="AF2437">
        <v>12</v>
      </c>
      <c r="AG2437">
        <v>5</v>
      </c>
      <c r="AH2437">
        <v>5</v>
      </c>
      <c r="AI2437">
        <v>5</v>
      </c>
    </row>
    <row r="2438" spans="1:35" x14ac:dyDescent="0.2">
      <c r="A2438" s="102">
        <v>1887</v>
      </c>
      <c r="B2438">
        <v>6436</v>
      </c>
      <c r="C2438" t="s">
        <v>1283</v>
      </c>
      <c r="D2438" t="s">
        <v>992</v>
      </c>
      <c r="E2438">
        <v>2190</v>
      </c>
      <c r="F2438">
        <v>2167</v>
      </c>
      <c r="G2438">
        <v>500</v>
      </c>
      <c r="H2438" t="s">
        <v>984</v>
      </c>
      <c r="I2438">
        <v>7762</v>
      </c>
      <c r="J2438" t="s">
        <v>1134</v>
      </c>
      <c r="K2438" t="s">
        <v>989</v>
      </c>
      <c r="L2438">
        <v>340</v>
      </c>
      <c r="M2438">
        <v>357</v>
      </c>
      <c r="N2438">
        <v>3000</v>
      </c>
      <c r="O2438" t="s">
        <v>981</v>
      </c>
      <c r="P2438">
        <v>0.85268502356519005</v>
      </c>
      <c r="Q2438">
        <v>0.92303804052863203</v>
      </c>
      <c r="R2438">
        <v>0.18950324759745199</v>
      </c>
      <c r="S2438">
        <v>5.3677917530118698E-2</v>
      </c>
      <c r="T2438">
        <v>-0.41246016878036001</v>
      </c>
      <c r="U2438">
        <v>0.41246016878036001</v>
      </c>
      <c r="V2438">
        <v>0.43551874139854901</v>
      </c>
      <c r="W2438">
        <v>-2.5299999999999998</v>
      </c>
      <c r="X2438">
        <v>1.1499999999999999</v>
      </c>
      <c r="Y2438">
        <v>79906</v>
      </c>
      <c r="Z2438">
        <v>3474</v>
      </c>
      <c r="AA2438">
        <v>0.14000000000000001</v>
      </c>
      <c r="AB2438">
        <v>23</v>
      </c>
      <c r="AC2438">
        <v>12</v>
      </c>
      <c r="AD2438">
        <v>11</v>
      </c>
      <c r="AE2438">
        <v>52.17</v>
      </c>
      <c r="AF2438">
        <v>12</v>
      </c>
      <c r="AG2438">
        <v>9</v>
      </c>
      <c r="AH2438">
        <v>6</v>
      </c>
      <c r="AI2438">
        <v>8</v>
      </c>
    </row>
    <row r="2439" spans="1:35" x14ac:dyDescent="0.2">
      <c r="A2439" s="102">
        <v>1577</v>
      </c>
      <c r="B2439">
        <v>1417</v>
      </c>
      <c r="C2439" t="s">
        <v>1641</v>
      </c>
      <c r="D2439" t="s">
        <v>990</v>
      </c>
      <c r="E2439">
        <v>1485</v>
      </c>
      <c r="F2439">
        <v>1486</v>
      </c>
      <c r="G2439">
        <v>700</v>
      </c>
      <c r="H2439" t="s">
        <v>981</v>
      </c>
      <c r="I2439">
        <v>6473</v>
      </c>
      <c r="J2439" t="s">
        <v>878</v>
      </c>
      <c r="K2439" t="s">
        <v>992</v>
      </c>
      <c r="L2439">
        <v>753</v>
      </c>
      <c r="M2439">
        <v>755</v>
      </c>
      <c r="N2439">
        <v>1400</v>
      </c>
      <c r="O2439" t="s">
        <v>984</v>
      </c>
      <c r="P2439">
        <v>0.69643460938000401</v>
      </c>
      <c r="Q2439">
        <v>0.92943644950918203</v>
      </c>
      <c r="R2439">
        <v>0.14311585468122601</v>
      </c>
      <c r="S2439">
        <v>6.49371181940471E-3</v>
      </c>
      <c r="T2439">
        <v>1.4346516041791999</v>
      </c>
      <c r="U2439">
        <v>1.4346516041791999</v>
      </c>
      <c r="V2439">
        <v>1.2634699008841299</v>
      </c>
      <c r="W2439">
        <v>17.05</v>
      </c>
      <c r="X2439">
        <v>1.62</v>
      </c>
      <c r="Y2439">
        <v>79805</v>
      </c>
      <c r="Z2439">
        <v>3800</v>
      </c>
      <c r="AA2439">
        <v>0.23</v>
      </c>
      <c r="AB2439">
        <v>21</v>
      </c>
      <c r="AC2439">
        <v>11</v>
      </c>
      <c r="AD2439">
        <v>10</v>
      </c>
      <c r="AE2439">
        <v>52.38</v>
      </c>
      <c r="AF2439">
        <v>10</v>
      </c>
      <c r="AG2439">
        <v>9</v>
      </c>
      <c r="AH2439">
        <v>9</v>
      </c>
      <c r="AI2439">
        <v>3</v>
      </c>
    </row>
    <row r="2440" spans="1:35" x14ac:dyDescent="0.2">
      <c r="A2440" s="102">
        <v>1111</v>
      </c>
      <c r="B2440">
        <v>5110</v>
      </c>
      <c r="C2440" t="s">
        <v>880</v>
      </c>
      <c r="D2440" t="s">
        <v>1073</v>
      </c>
      <c r="E2440">
        <v>1034</v>
      </c>
      <c r="F2440">
        <v>1029</v>
      </c>
      <c r="G2440">
        <v>1000</v>
      </c>
      <c r="H2440" t="s">
        <v>981</v>
      </c>
      <c r="I2440">
        <v>7762</v>
      </c>
      <c r="J2440" t="s">
        <v>1134</v>
      </c>
      <c r="K2440" t="s">
        <v>989</v>
      </c>
      <c r="L2440">
        <v>340</v>
      </c>
      <c r="M2440">
        <v>357</v>
      </c>
      <c r="N2440">
        <v>2900</v>
      </c>
      <c r="O2440" t="s">
        <v>984</v>
      </c>
      <c r="P2440">
        <v>0.93349819031903702</v>
      </c>
      <c r="Q2440">
        <v>0.93878132081927501</v>
      </c>
      <c r="R2440" s="15">
        <v>7.3125214419582904E-2</v>
      </c>
      <c r="S2440">
        <v>7.7883681587411296E-2</v>
      </c>
      <c r="T2440">
        <v>1.19143459009062</v>
      </c>
      <c r="U2440">
        <v>1.19143459009062</v>
      </c>
      <c r="V2440">
        <v>1.6902713034422501</v>
      </c>
      <c r="W2440">
        <v>8.5</v>
      </c>
      <c r="X2440">
        <v>0.61</v>
      </c>
      <c r="Y2440">
        <v>79259</v>
      </c>
      <c r="Z2440">
        <v>5284</v>
      </c>
      <c r="AA2440">
        <v>0.26</v>
      </c>
      <c r="AB2440">
        <v>15</v>
      </c>
      <c r="AC2440">
        <v>6</v>
      </c>
      <c r="AD2440">
        <v>9</v>
      </c>
      <c r="AE2440">
        <v>40</v>
      </c>
      <c r="AF2440">
        <v>12</v>
      </c>
      <c r="AG2440">
        <v>4</v>
      </c>
      <c r="AH2440">
        <v>4</v>
      </c>
      <c r="AI2440">
        <v>7</v>
      </c>
    </row>
    <row r="2441" spans="1:35" x14ac:dyDescent="0.2">
      <c r="A2441" s="102">
        <v>1046</v>
      </c>
      <c r="B2441">
        <v>6183</v>
      </c>
      <c r="C2441" t="s">
        <v>1154</v>
      </c>
      <c r="D2441" t="s">
        <v>993</v>
      </c>
      <c r="E2441">
        <v>1264</v>
      </c>
      <c r="F2441">
        <v>1259</v>
      </c>
      <c r="G2441">
        <v>800</v>
      </c>
      <c r="H2441" t="s">
        <v>981</v>
      </c>
      <c r="I2441">
        <v>7202</v>
      </c>
      <c r="J2441" t="s">
        <v>637</v>
      </c>
      <c r="K2441" t="s">
        <v>996</v>
      </c>
      <c r="L2441">
        <v>876.6</v>
      </c>
      <c r="M2441">
        <v>873.2</v>
      </c>
      <c r="N2441">
        <v>1200</v>
      </c>
      <c r="O2441" t="s">
        <v>984</v>
      </c>
      <c r="P2441">
        <v>0.91014864815248997</v>
      </c>
      <c r="Q2441">
        <v>0.940106257726252</v>
      </c>
      <c r="R2441">
        <v>0.31822446037482099</v>
      </c>
      <c r="S2441">
        <v>3.32417533893632E-2</v>
      </c>
      <c r="T2441">
        <v>1.48480676584849E-2</v>
      </c>
      <c r="U2441">
        <v>1.48480676584849E-2</v>
      </c>
      <c r="V2441">
        <v>0.25447276408160702</v>
      </c>
      <c r="W2441">
        <v>0.1</v>
      </c>
      <c r="X2441">
        <v>4.03</v>
      </c>
      <c r="Y2441">
        <v>79257</v>
      </c>
      <c r="Z2441">
        <v>3446</v>
      </c>
      <c r="AA2441">
        <v>0.19</v>
      </c>
      <c r="AB2441">
        <v>23</v>
      </c>
      <c r="AC2441">
        <v>14</v>
      </c>
      <c r="AD2441">
        <v>9</v>
      </c>
      <c r="AE2441">
        <v>60.87</v>
      </c>
      <c r="AF2441">
        <v>10</v>
      </c>
      <c r="AG2441">
        <v>11</v>
      </c>
      <c r="AH2441">
        <v>5</v>
      </c>
      <c r="AI2441">
        <v>7</v>
      </c>
    </row>
    <row r="2442" spans="1:35" x14ac:dyDescent="0.2">
      <c r="A2442" s="102">
        <v>798</v>
      </c>
      <c r="B2442">
        <v>5703</v>
      </c>
      <c r="C2442" t="s">
        <v>218</v>
      </c>
      <c r="D2442" t="s">
        <v>994</v>
      </c>
      <c r="E2442">
        <v>172</v>
      </c>
      <c r="F2442">
        <v>169</v>
      </c>
      <c r="G2442">
        <v>5900</v>
      </c>
      <c r="H2442" t="s">
        <v>981</v>
      </c>
      <c r="I2442">
        <v>7181</v>
      </c>
      <c r="J2442" t="s">
        <v>60</v>
      </c>
      <c r="K2442" t="s">
        <v>1111</v>
      </c>
      <c r="L2442">
        <v>1264</v>
      </c>
      <c r="M2442">
        <v>1254</v>
      </c>
      <c r="N2442">
        <v>800</v>
      </c>
      <c r="O2442" t="s">
        <v>984</v>
      </c>
      <c r="P2442">
        <v>0.920273421853262</v>
      </c>
      <c r="Q2442">
        <v>0.94589798469136999</v>
      </c>
      <c r="R2442">
        <v>0.20955753747890399</v>
      </c>
      <c r="S2442">
        <v>2.32737729756658E-2</v>
      </c>
      <c r="T2442">
        <v>2.2435149351466999</v>
      </c>
      <c r="U2442">
        <v>2.2435149351466999</v>
      </c>
      <c r="V2442">
        <v>2.2294781808261299</v>
      </c>
      <c r="W2442">
        <v>10.88</v>
      </c>
      <c r="X2442">
        <v>0.61</v>
      </c>
      <c r="Y2442">
        <v>79129</v>
      </c>
      <c r="Z2442">
        <v>4165</v>
      </c>
      <c r="AA2442">
        <v>0.19</v>
      </c>
      <c r="AB2442">
        <v>19</v>
      </c>
      <c r="AC2442">
        <v>11</v>
      </c>
      <c r="AD2442">
        <v>8</v>
      </c>
      <c r="AE2442">
        <v>57.89</v>
      </c>
      <c r="AF2442">
        <v>13</v>
      </c>
      <c r="AG2442">
        <v>6</v>
      </c>
      <c r="AH2442">
        <v>4</v>
      </c>
      <c r="AI2442">
        <v>9</v>
      </c>
    </row>
    <row r="2443" spans="1:35" x14ac:dyDescent="0.2">
      <c r="A2443" s="102">
        <v>3159</v>
      </c>
      <c r="B2443">
        <v>4502</v>
      </c>
      <c r="C2443" t="s">
        <v>1195</v>
      </c>
      <c r="D2443" t="s">
        <v>1001</v>
      </c>
      <c r="E2443">
        <v>4001</v>
      </c>
      <c r="F2443">
        <v>4023</v>
      </c>
      <c r="G2443">
        <v>200</v>
      </c>
      <c r="H2443" t="s">
        <v>981</v>
      </c>
      <c r="I2443">
        <v>5332</v>
      </c>
      <c r="J2443" t="s">
        <v>590</v>
      </c>
      <c r="K2443" t="s">
        <v>980</v>
      </c>
      <c r="L2443">
        <v>3825</v>
      </c>
      <c r="M2443">
        <v>3805</v>
      </c>
      <c r="N2443">
        <v>200</v>
      </c>
      <c r="O2443" t="s">
        <v>984</v>
      </c>
      <c r="P2443">
        <v>0.79479431919108601</v>
      </c>
      <c r="Q2443">
        <v>0.89211069593419601</v>
      </c>
      <c r="R2443">
        <v>0.45771609904956101</v>
      </c>
      <c r="S2443">
        <v>2.4896877310254001E-2</v>
      </c>
      <c r="T2443">
        <v>1.7841429411832701</v>
      </c>
      <c r="U2443">
        <v>1.7841429411832701</v>
      </c>
      <c r="V2443">
        <v>1.94880259558794</v>
      </c>
      <c r="W2443">
        <v>9.74</v>
      </c>
      <c r="X2443">
        <v>5.42</v>
      </c>
      <c r="Y2443">
        <v>78878</v>
      </c>
      <c r="Z2443">
        <v>8764</v>
      </c>
      <c r="AA2443">
        <v>0.52</v>
      </c>
      <c r="AB2443">
        <v>9</v>
      </c>
      <c r="AC2443">
        <v>6</v>
      </c>
      <c r="AD2443">
        <v>3</v>
      </c>
      <c r="AE2443">
        <v>66.67</v>
      </c>
      <c r="AF2443">
        <v>11</v>
      </c>
      <c r="AG2443">
        <v>4</v>
      </c>
      <c r="AH2443">
        <v>3</v>
      </c>
      <c r="AI2443">
        <v>2</v>
      </c>
    </row>
    <row r="2444" spans="1:35" x14ac:dyDescent="0.2">
      <c r="A2444" s="102">
        <v>2910</v>
      </c>
      <c r="B2444">
        <v>3863</v>
      </c>
      <c r="C2444" t="s">
        <v>1144</v>
      </c>
      <c r="D2444" t="s">
        <v>1143</v>
      </c>
      <c r="E2444">
        <v>1510</v>
      </c>
      <c r="F2444">
        <v>1547</v>
      </c>
      <c r="G2444">
        <v>700</v>
      </c>
      <c r="H2444" t="s">
        <v>981</v>
      </c>
      <c r="I2444">
        <v>4506</v>
      </c>
      <c r="J2444" t="s">
        <v>1302</v>
      </c>
      <c r="K2444" t="s">
        <v>1001</v>
      </c>
      <c r="L2444">
        <v>1359</v>
      </c>
      <c r="M2444">
        <v>1383</v>
      </c>
      <c r="N2444">
        <v>800</v>
      </c>
      <c r="O2444" t="s">
        <v>984</v>
      </c>
      <c r="P2444">
        <v>0.82217380016155495</v>
      </c>
      <c r="Q2444">
        <v>0.89792860981367395</v>
      </c>
      <c r="R2444">
        <v>0.30149402640401102</v>
      </c>
      <c r="S2444">
        <v>8.48051344741972E-2</v>
      </c>
      <c r="T2444">
        <v>1.0882743051399</v>
      </c>
      <c r="U2444">
        <v>1.0882743051399</v>
      </c>
      <c r="V2444">
        <v>0.77537554937528397</v>
      </c>
      <c r="W2444">
        <v>6.94</v>
      </c>
      <c r="X2444">
        <v>2.17</v>
      </c>
      <c r="Y2444">
        <v>78650</v>
      </c>
      <c r="Z2444">
        <v>4916</v>
      </c>
      <c r="AA2444">
        <v>0.27</v>
      </c>
      <c r="AB2444">
        <v>16</v>
      </c>
      <c r="AC2444">
        <v>8</v>
      </c>
      <c r="AD2444">
        <v>8</v>
      </c>
      <c r="AE2444">
        <v>50</v>
      </c>
      <c r="AF2444">
        <v>10</v>
      </c>
      <c r="AG2444">
        <v>6</v>
      </c>
      <c r="AH2444">
        <v>5</v>
      </c>
      <c r="AI2444">
        <v>5</v>
      </c>
    </row>
    <row r="2445" spans="1:35" x14ac:dyDescent="0.2">
      <c r="A2445" s="102">
        <v>1363</v>
      </c>
      <c r="B2445">
        <v>4202</v>
      </c>
      <c r="C2445" t="s">
        <v>45</v>
      </c>
      <c r="D2445" t="s">
        <v>1003</v>
      </c>
      <c r="E2445">
        <v>870</v>
      </c>
      <c r="F2445">
        <v>869</v>
      </c>
      <c r="G2445">
        <v>1100</v>
      </c>
      <c r="H2445" t="s">
        <v>981</v>
      </c>
      <c r="I2445">
        <v>7267</v>
      </c>
      <c r="J2445" t="s">
        <v>57</v>
      </c>
      <c r="K2445" t="s">
        <v>996</v>
      </c>
      <c r="L2445">
        <v>2470</v>
      </c>
      <c r="M2445">
        <v>2487.5</v>
      </c>
      <c r="N2445">
        <v>400</v>
      </c>
      <c r="O2445" t="s">
        <v>984</v>
      </c>
      <c r="P2445">
        <v>0.92286219627417199</v>
      </c>
      <c r="Q2445">
        <v>0.93391025087541701</v>
      </c>
      <c r="R2445">
        <v>0.47003244093357399</v>
      </c>
      <c r="S2445">
        <v>1.5912718323608702E-2</v>
      </c>
      <c r="T2445">
        <v>0.79817367119632998</v>
      </c>
      <c r="U2445">
        <v>0.79817367119632998</v>
      </c>
      <c r="V2445">
        <v>0.86913612893179804</v>
      </c>
      <c r="W2445">
        <v>3.74</v>
      </c>
      <c r="X2445">
        <v>3.93</v>
      </c>
      <c r="Y2445">
        <v>78463</v>
      </c>
      <c r="Z2445">
        <v>4130</v>
      </c>
      <c r="AA2445">
        <v>0.3</v>
      </c>
      <c r="AB2445">
        <v>19</v>
      </c>
      <c r="AC2445">
        <v>11</v>
      </c>
      <c r="AD2445">
        <v>8</v>
      </c>
      <c r="AE2445">
        <v>57.89</v>
      </c>
      <c r="AF2445">
        <v>13</v>
      </c>
      <c r="AG2445">
        <v>4</v>
      </c>
      <c r="AH2445">
        <v>4</v>
      </c>
      <c r="AI2445">
        <v>11</v>
      </c>
    </row>
    <row r="2446" spans="1:35" x14ac:dyDescent="0.2">
      <c r="A2446" s="102">
        <v>3663</v>
      </c>
      <c r="B2446">
        <v>4704</v>
      </c>
      <c r="C2446" t="s">
        <v>945</v>
      </c>
      <c r="D2446" t="s">
        <v>983</v>
      </c>
      <c r="E2446">
        <v>5650</v>
      </c>
      <c r="F2446">
        <v>5740</v>
      </c>
      <c r="G2446">
        <v>100</v>
      </c>
      <c r="H2446" t="s">
        <v>981</v>
      </c>
      <c r="I2446">
        <v>5393</v>
      </c>
      <c r="J2446" t="s">
        <v>232</v>
      </c>
      <c r="K2446" t="s">
        <v>980</v>
      </c>
      <c r="L2446">
        <v>2301</v>
      </c>
      <c r="M2446">
        <v>2285</v>
      </c>
      <c r="N2446">
        <v>300</v>
      </c>
      <c r="O2446" t="s">
        <v>984</v>
      </c>
      <c r="P2446">
        <v>0.86143878835432197</v>
      </c>
      <c r="Q2446">
        <v>0.87697968392705905</v>
      </c>
      <c r="R2446">
        <v>7.6610870911541298E-3</v>
      </c>
      <c r="S2446">
        <v>4.2132997227190298E-3</v>
      </c>
      <c r="T2446">
        <v>0.65276275487016899</v>
      </c>
      <c r="U2446">
        <v>0.65276275487016899</v>
      </c>
      <c r="V2446">
        <v>1.6587587829191001E-2</v>
      </c>
      <c r="W2446">
        <v>4</v>
      </c>
      <c r="X2446">
        <v>19.43</v>
      </c>
      <c r="Y2446">
        <v>78435</v>
      </c>
      <c r="Z2446">
        <v>5602</v>
      </c>
      <c r="AA2446">
        <v>0.18</v>
      </c>
      <c r="AB2446">
        <v>14</v>
      </c>
      <c r="AC2446">
        <v>8</v>
      </c>
      <c r="AD2446">
        <v>6</v>
      </c>
      <c r="AE2446">
        <v>57.14</v>
      </c>
      <c r="AF2446">
        <v>10</v>
      </c>
      <c r="AG2446">
        <v>6</v>
      </c>
      <c r="AH2446">
        <v>5</v>
      </c>
      <c r="AI2446">
        <v>3</v>
      </c>
    </row>
    <row r="2447" spans="1:35" x14ac:dyDescent="0.2">
      <c r="A2447" s="102">
        <v>764</v>
      </c>
      <c r="B2447">
        <v>4676</v>
      </c>
      <c r="C2447" t="s">
        <v>1323</v>
      </c>
      <c r="D2447" t="s">
        <v>983</v>
      </c>
      <c r="E2447">
        <v>1000</v>
      </c>
      <c r="F2447">
        <v>1005</v>
      </c>
      <c r="G2447">
        <v>1000</v>
      </c>
      <c r="H2447" t="s">
        <v>984</v>
      </c>
      <c r="I2447">
        <v>6326</v>
      </c>
      <c r="J2447" t="s">
        <v>1629</v>
      </c>
      <c r="K2447" t="s">
        <v>992</v>
      </c>
      <c r="L2447">
        <v>1400</v>
      </c>
      <c r="M2447">
        <v>1411.5</v>
      </c>
      <c r="N2447">
        <v>700</v>
      </c>
      <c r="O2447" t="s">
        <v>981</v>
      </c>
      <c r="P2447">
        <v>0.86704195114017002</v>
      </c>
      <c r="Q2447">
        <v>0.94678331307680097</v>
      </c>
      <c r="R2447" s="15">
        <v>0.15068839688928101</v>
      </c>
      <c r="S2447" s="15">
        <v>5.0119704402355997E-2</v>
      </c>
      <c r="T2447">
        <v>-2.9145046362886098</v>
      </c>
      <c r="U2447">
        <v>2.9145046362886098</v>
      </c>
      <c r="V2447">
        <v>3.2562962340356099</v>
      </c>
      <c r="W2447">
        <v>-17.149999999999999</v>
      </c>
      <c r="X2447">
        <v>1.72</v>
      </c>
      <c r="Y2447">
        <v>78359</v>
      </c>
      <c r="Z2447">
        <v>5224</v>
      </c>
      <c r="AA2447">
        <v>0.25</v>
      </c>
      <c r="AB2447">
        <v>15</v>
      </c>
      <c r="AC2447">
        <v>6</v>
      </c>
      <c r="AD2447">
        <v>9</v>
      </c>
      <c r="AE2447">
        <v>40</v>
      </c>
      <c r="AF2447">
        <v>11</v>
      </c>
      <c r="AG2447">
        <v>7</v>
      </c>
      <c r="AH2447">
        <v>5</v>
      </c>
      <c r="AI2447">
        <v>3</v>
      </c>
    </row>
    <row r="2448" spans="1:35" x14ac:dyDescent="0.2">
      <c r="A2448" s="102">
        <v>2501</v>
      </c>
      <c r="B2448">
        <v>3863</v>
      </c>
      <c r="C2448" t="s">
        <v>1144</v>
      </c>
      <c r="D2448" t="s">
        <v>1143</v>
      </c>
      <c r="E2448">
        <v>1510</v>
      </c>
      <c r="F2448">
        <v>1547</v>
      </c>
      <c r="G2448">
        <v>600</v>
      </c>
      <c r="H2448" t="s">
        <v>981</v>
      </c>
      <c r="I2448">
        <v>5021</v>
      </c>
      <c r="J2448" t="s">
        <v>1548</v>
      </c>
      <c r="K2448" t="s">
        <v>1185</v>
      </c>
      <c r="L2448">
        <v>1600</v>
      </c>
      <c r="M2448">
        <v>1596</v>
      </c>
      <c r="N2448">
        <v>600</v>
      </c>
      <c r="O2448" t="s">
        <v>984</v>
      </c>
      <c r="P2448">
        <v>0.87411823078212603</v>
      </c>
      <c r="Q2448">
        <v>0.90835928643730202</v>
      </c>
      <c r="R2448">
        <v>2.5873948301912301E-2</v>
      </c>
      <c r="S2448" s="15">
        <v>6.5412565081962498E-2</v>
      </c>
      <c r="T2448">
        <v>0.45661571957110902</v>
      </c>
      <c r="U2448">
        <v>0.45661571957110902</v>
      </c>
      <c r="V2448">
        <v>3.3926699526808303E-2</v>
      </c>
      <c r="W2448">
        <v>3.43</v>
      </c>
      <c r="X2448">
        <v>3.07</v>
      </c>
      <c r="Y2448">
        <v>78237</v>
      </c>
      <c r="Z2448">
        <v>5216</v>
      </c>
      <c r="AA2448">
        <v>0.32</v>
      </c>
      <c r="AB2448">
        <v>15</v>
      </c>
      <c r="AC2448">
        <v>9</v>
      </c>
      <c r="AD2448">
        <v>6</v>
      </c>
      <c r="AE2448">
        <v>60</v>
      </c>
      <c r="AF2448">
        <v>8</v>
      </c>
      <c r="AG2448">
        <v>9</v>
      </c>
      <c r="AH2448">
        <v>5</v>
      </c>
      <c r="AI2448">
        <v>1</v>
      </c>
    </row>
    <row r="2449" spans="1:35" x14ac:dyDescent="0.2">
      <c r="A2449" s="102">
        <v>2282</v>
      </c>
      <c r="B2449">
        <v>6971</v>
      </c>
      <c r="C2449" t="s">
        <v>632</v>
      </c>
      <c r="D2449" t="s">
        <v>986</v>
      </c>
      <c r="E2449">
        <v>5745</v>
      </c>
      <c r="F2449">
        <v>5656</v>
      </c>
      <c r="G2449">
        <v>100</v>
      </c>
      <c r="H2449" t="s">
        <v>981</v>
      </c>
      <c r="I2449">
        <v>8795</v>
      </c>
      <c r="J2449" t="s">
        <v>1178</v>
      </c>
      <c r="K2449" t="s">
        <v>1111</v>
      </c>
      <c r="L2449">
        <v>807</v>
      </c>
      <c r="M2449">
        <v>834</v>
      </c>
      <c r="N2449">
        <v>700</v>
      </c>
      <c r="O2449" t="s">
        <v>984</v>
      </c>
      <c r="P2449">
        <v>0.86656650589952899</v>
      </c>
      <c r="Q2449">
        <v>0.91357154974520804</v>
      </c>
      <c r="R2449" s="15">
        <v>0.42411454185914399</v>
      </c>
      <c r="S2449">
        <v>3.1263945824038498E-2</v>
      </c>
      <c r="T2449">
        <v>0.249943941115816</v>
      </c>
      <c r="U2449">
        <v>0.249943941115816</v>
      </c>
      <c r="V2449">
        <v>0.42875385286970202</v>
      </c>
      <c r="W2449">
        <v>1.94</v>
      </c>
      <c r="X2449">
        <v>3.22</v>
      </c>
      <c r="Y2449">
        <v>77965</v>
      </c>
      <c r="Z2449">
        <v>4586</v>
      </c>
      <c r="AA2449">
        <v>0.39</v>
      </c>
      <c r="AB2449">
        <v>17</v>
      </c>
      <c r="AC2449">
        <v>11</v>
      </c>
      <c r="AD2449">
        <v>6</v>
      </c>
      <c r="AE2449">
        <v>64.709999999999994</v>
      </c>
      <c r="AF2449">
        <v>12</v>
      </c>
      <c r="AG2449">
        <v>7</v>
      </c>
      <c r="AH2449">
        <v>3</v>
      </c>
      <c r="AI2449">
        <v>7</v>
      </c>
    </row>
    <row r="2450" spans="1:35" x14ac:dyDescent="0.2">
      <c r="A2450" s="102">
        <v>1229</v>
      </c>
      <c r="B2450">
        <v>6841</v>
      </c>
      <c r="C2450" t="s">
        <v>1275</v>
      </c>
      <c r="D2450" t="s">
        <v>986</v>
      </c>
      <c r="E2450">
        <v>1402</v>
      </c>
      <c r="F2450">
        <v>1426</v>
      </c>
      <c r="G2450">
        <v>700</v>
      </c>
      <c r="H2450" t="s">
        <v>984</v>
      </c>
      <c r="I2450">
        <v>9086</v>
      </c>
      <c r="J2450" t="s">
        <v>1656</v>
      </c>
      <c r="K2450" t="s">
        <v>1065</v>
      </c>
      <c r="L2450">
        <v>2626</v>
      </c>
      <c r="M2450">
        <v>2612</v>
      </c>
      <c r="N2450">
        <v>400</v>
      </c>
      <c r="O2450" t="s">
        <v>981</v>
      </c>
      <c r="P2450">
        <v>0.95622063870797502</v>
      </c>
      <c r="Q2450">
        <v>0.93628674737054496</v>
      </c>
      <c r="R2450">
        <v>7.4674278671748598E-2</v>
      </c>
      <c r="S2450">
        <v>3.0934206684398401E-2</v>
      </c>
      <c r="T2450">
        <v>-0.60585177942915003</v>
      </c>
      <c r="U2450">
        <v>0.60585177942915003</v>
      </c>
      <c r="V2450">
        <v>0.56200769269624495</v>
      </c>
      <c r="W2450">
        <v>-4.38</v>
      </c>
      <c r="X2450">
        <v>4.46</v>
      </c>
      <c r="Y2450">
        <v>77943</v>
      </c>
      <c r="Z2450">
        <v>6495</v>
      </c>
      <c r="AA2450">
        <v>0.18</v>
      </c>
      <c r="AB2450">
        <v>12</v>
      </c>
      <c r="AC2450">
        <v>5</v>
      </c>
      <c r="AD2450">
        <v>7</v>
      </c>
      <c r="AE2450">
        <v>41.67</v>
      </c>
      <c r="AF2450">
        <v>12</v>
      </c>
      <c r="AG2450">
        <v>5</v>
      </c>
      <c r="AH2450">
        <v>4</v>
      </c>
      <c r="AI2450">
        <v>3</v>
      </c>
    </row>
    <row r="2451" spans="1:35" x14ac:dyDescent="0.2">
      <c r="A2451" s="102">
        <v>3901</v>
      </c>
      <c r="B2451">
        <v>2587</v>
      </c>
      <c r="C2451" t="s">
        <v>1364</v>
      </c>
      <c r="D2451" t="s">
        <v>1006</v>
      </c>
      <c r="E2451">
        <v>4100</v>
      </c>
      <c r="F2451">
        <v>4075</v>
      </c>
      <c r="G2451">
        <v>200</v>
      </c>
      <c r="H2451" t="s">
        <v>981</v>
      </c>
      <c r="I2451">
        <v>5101</v>
      </c>
      <c r="J2451" t="s">
        <v>1395</v>
      </c>
      <c r="K2451" t="s">
        <v>1073</v>
      </c>
      <c r="L2451">
        <v>1406</v>
      </c>
      <c r="M2451">
        <v>1422</v>
      </c>
      <c r="N2451">
        <v>600</v>
      </c>
      <c r="O2451" t="s">
        <v>984</v>
      </c>
      <c r="P2451">
        <v>0.72997455378558196</v>
      </c>
      <c r="Q2451">
        <v>0.86927990307587799</v>
      </c>
      <c r="R2451">
        <v>0.175034441279104</v>
      </c>
      <c r="S2451">
        <v>6.8126122093878803E-3</v>
      </c>
      <c r="T2451">
        <v>0.28832461722803898</v>
      </c>
      <c r="U2451">
        <v>0.28832461722803898</v>
      </c>
      <c r="V2451">
        <v>0.50885922764492897</v>
      </c>
      <c r="W2451">
        <v>3.31</v>
      </c>
      <c r="X2451">
        <v>4.6900000000000004</v>
      </c>
      <c r="Y2451">
        <v>77622</v>
      </c>
      <c r="Z2451">
        <v>4566</v>
      </c>
      <c r="AA2451">
        <v>0.37</v>
      </c>
      <c r="AB2451">
        <v>17</v>
      </c>
      <c r="AC2451">
        <v>9</v>
      </c>
      <c r="AD2451">
        <v>8</v>
      </c>
      <c r="AE2451">
        <v>52.94</v>
      </c>
      <c r="AF2451">
        <v>12</v>
      </c>
      <c r="AG2451">
        <v>7</v>
      </c>
      <c r="AH2451">
        <v>6</v>
      </c>
      <c r="AI2451">
        <v>4</v>
      </c>
    </row>
    <row r="2452" spans="1:35" x14ac:dyDescent="0.2">
      <c r="A2452" s="102">
        <v>3874</v>
      </c>
      <c r="B2452">
        <v>2503</v>
      </c>
      <c r="C2452" t="s">
        <v>1491</v>
      </c>
      <c r="D2452" t="s">
        <v>1006</v>
      </c>
      <c r="E2452">
        <v>2020.5</v>
      </c>
      <c r="F2452">
        <v>2028.5</v>
      </c>
      <c r="G2452">
        <v>500</v>
      </c>
      <c r="H2452" t="s">
        <v>984</v>
      </c>
      <c r="I2452">
        <v>7846</v>
      </c>
      <c r="J2452" t="s">
        <v>659</v>
      </c>
      <c r="K2452" t="s">
        <v>1002</v>
      </c>
      <c r="L2452">
        <v>3595</v>
      </c>
      <c r="M2452">
        <v>3555</v>
      </c>
      <c r="N2452">
        <v>300</v>
      </c>
      <c r="O2452" t="s">
        <v>981</v>
      </c>
      <c r="P2452">
        <v>0.51578302211622995</v>
      </c>
      <c r="Q2452">
        <v>0.87017823109951398</v>
      </c>
      <c r="R2452">
        <v>4.3622084278867601E-2</v>
      </c>
      <c r="S2452">
        <v>2.0751764685961798E-3</v>
      </c>
      <c r="T2452">
        <v>-0.612050019999138</v>
      </c>
      <c r="U2452">
        <v>0.612050019999138</v>
      </c>
      <c r="V2452">
        <v>0.67885293435175997</v>
      </c>
      <c r="W2452">
        <v>-5.65</v>
      </c>
      <c r="X2452">
        <v>4.9000000000000004</v>
      </c>
      <c r="Y2452">
        <v>77478</v>
      </c>
      <c r="Z2452">
        <v>7748</v>
      </c>
      <c r="AA2452">
        <v>0.72</v>
      </c>
      <c r="AB2452">
        <v>10</v>
      </c>
      <c r="AC2452">
        <v>8</v>
      </c>
      <c r="AD2452">
        <v>2</v>
      </c>
      <c r="AE2452">
        <v>80</v>
      </c>
      <c r="AF2452">
        <v>11</v>
      </c>
      <c r="AG2452">
        <v>4</v>
      </c>
      <c r="AH2452">
        <v>2</v>
      </c>
      <c r="AI2452">
        <v>4</v>
      </c>
    </row>
    <row r="2453" spans="1:35" x14ac:dyDescent="0.2">
      <c r="A2453" s="102">
        <v>859</v>
      </c>
      <c r="B2453">
        <v>2501</v>
      </c>
      <c r="C2453" t="s">
        <v>501</v>
      </c>
      <c r="D2453" t="s">
        <v>1006</v>
      </c>
      <c r="E2453">
        <v>1962</v>
      </c>
      <c r="F2453">
        <v>2008</v>
      </c>
      <c r="G2453">
        <v>500</v>
      </c>
      <c r="H2453" t="s">
        <v>981</v>
      </c>
      <c r="I2453">
        <v>5631</v>
      </c>
      <c r="J2453" t="s">
        <v>1147</v>
      </c>
      <c r="K2453" t="s">
        <v>992</v>
      </c>
      <c r="L2453">
        <v>1331</v>
      </c>
      <c r="M2453">
        <v>1318</v>
      </c>
      <c r="N2453">
        <v>800</v>
      </c>
      <c r="O2453" t="s">
        <v>984</v>
      </c>
      <c r="P2453">
        <v>0.95897600374167302</v>
      </c>
      <c r="Q2453">
        <v>0.94454377437898296</v>
      </c>
      <c r="R2453">
        <v>2.1165247660416001E-2</v>
      </c>
      <c r="S2453">
        <v>1.01597559463845E-2</v>
      </c>
      <c r="T2453">
        <v>0.29164907216570102</v>
      </c>
      <c r="U2453">
        <v>0.29164907216570102</v>
      </c>
      <c r="V2453">
        <v>0.21534545505090999</v>
      </c>
      <c r="W2453">
        <v>2.33</v>
      </c>
      <c r="X2453">
        <v>5.0199999999999996</v>
      </c>
      <c r="Y2453">
        <v>77326</v>
      </c>
      <c r="Z2453">
        <v>5523</v>
      </c>
      <c r="AA2453">
        <v>0.25</v>
      </c>
      <c r="AB2453">
        <v>14</v>
      </c>
      <c r="AC2453">
        <v>7</v>
      </c>
      <c r="AD2453">
        <v>7</v>
      </c>
      <c r="AE2453">
        <v>50</v>
      </c>
      <c r="AF2453">
        <v>11</v>
      </c>
      <c r="AG2453">
        <v>7</v>
      </c>
      <c r="AH2453">
        <v>5</v>
      </c>
      <c r="AI2453">
        <v>2</v>
      </c>
    </row>
    <row r="2454" spans="1:35" x14ac:dyDescent="0.2">
      <c r="A2454" s="102">
        <v>3588</v>
      </c>
      <c r="B2454">
        <v>3101</v>
      </c>
      <c r="C2454" t="s">
        <v>1205</v>
      </c>
      <c r="D2454" t="s">
        <v>1199</v>
      </c>
      <c r="E2454">
        <v>1455</v>
      </c>
      <c r="F2454">
        <v>1467</v>
      </c>
      <c r="G2454">
        <v>700</v>
      </c>
      <c r="H2454" t="s">
        <v>981</v>
      </c>
      <c r="I2454">
        <v>8585</v>
      </c>
      <c r="J2454" t="s">
        <v>1315</v>
      </c>
      <c r="K2454" t="s">
        <v>987</v>
      </c>
      <c r="L2454">
        <v>117</v>
      </c>
      <c r="M2454">
        <v>116</v>
      </c>
      <c r="N2454">
        <v>8900</v>
      </c>
      <c r="O2454" t="s">
        <v>984</v>
      </c>
      <c r="P2454">
        <v>0.71220951241917796</v>
      </c>
      <c r="Q2454">
        <v>0.87968121542414601</v>
      </c>
      <c r="R2454">
        <v>0.10784411704322899</v>
      </c>
      <c r="S2454">
        <v>3.26293209411644E-2</v>
      </c>
      <c r="T2454">
        <v>3.2498933307679998</v>
      </c>
      <c r="U2454">
        <v>3.2498933307679998</v>
      </c>
      <c r="V2454">
        <v>3.5487094852208898</v>
      </c>
      <c r="W2454">
        <v>22.41</v>
      </c>
      <c r="X2454">
        <v>0.54</v>
      </c>
      <c r="Y2454">
        <v>77290</v>
      </c>
      <c r="Z2454">
        <v>3220</v>
      </c>
      <c r="AA2454">
        <v>0.11</v>
      </c>
      <c r="AB2454">
        <v>24</v>
      </c>
      <c r="AC2454">
        <v>13</v>
      </c>
      <c r="AD2454">
        <v>11</v>
      </c>
      <c r="AE2454">
        <v>54.17</v>
      </c>
      <c r="AF2454">
        <v>10</v>
      </c>
      <c r="AG2454">
        <v>9</v>
      </c>
      <c r="AH2454">
        <v>10</v>
      </c>
      <c r="AI2454">
        <v>5</v>
      </c>
    </row>
    <row r="2455" spans="1:35" x14ac:dyDescent="0.2">
      <c r="A2455" s="102">
        <v>2931</v>
      </c>
      <c r="B2455">
        <v>2001</v>
      </c>
      <c r="C2455" t="s">
        <v>916</v>
      </c>
      <c r="D2455" t="s">
        <v>1006</v>
      </c>
      <c r="E2455">
        <v>1603</v>
      </c>
      <c r="F2455">
        <v>1561</v>
      </c>
      <c r="G2455">
        <v>700</v>
      </c>
      <c r="H2455" t="s">
        <v>981</v>
      </c>
      <c r="I2455">
        <v>7182</v>
      </c>
      <c r="J2455" t="s">
        <v>1060</v>
      </c>
      <c r="K2455" t="s">
        <v>1024</v>
      </c>
      <c r="L2455">
        <v>940</v>
      </c>
      <c r="M2455">
        <v>895</v>
      </c>
      <c r="N2455">
        <v>1200</v>
      </c>
      <c r="O2455" t="s">
        <v>984</v>
      </c>
      <c r="P2455">
        <v>0.74878617255804603</v>
      </c>
      <c r="Q2455">
        <v>0.89744826130929301</v>
      </c>
      <c r="R2455">
        <v>2.2173321455578699E-2</v>
      </c>
      <c r="S2455" s="15">
        <v>2.6500245824077301E-7</v>
      </c>
      <c r="T2455">
        <v>1.23970424507138</v>
      </c>
      <c r="U2455">
        <v>1.23970424507138</v>
      </c>
      <c r="V2455">
        <v>2.6605114336182498</v>
      </c>
      <c r="W2455">
        <v>3.9</v>
      </c>
      <c r="X2455">
        <v>1.71</v>
      </c>
      <c r="Y2455">
        <v>77238</v>
      </c>
      <c r="Z2455">
        <v>3678</v>
      </c>
      <c r="AA2455">
        <v>0.13</v>
      </c>
      <c r="AB2455">
        <v>21</v>
      </c>
      <c r="AC2455">
        <v>12</v>
      </c>
      <c r="AD2455">
        <v>9</v>
      </c>
      <c r="AE2455">
        <v>57.14</v>
      </c>
      <c r="AF2455">
        <v>16</v>
      </c>
      <c r="AG2455">
        <v>4</v>
      </c>
      <c r="AH2455">
        <v>4</v>
      </c>
      <c r="AI2455">
        <v>13</v>
      </c>
    </row>
    <row r="2456" spans="1:35" x14ac:dyDescent="0.2">
      <c r="A2456" s="102">
        <v>297</v>
      </c>
      <c r="B2456">
        <v>3086</v>
      </c>
      <c r="C2456" t="s">
        <v>524</v>
      </c>
      <c r="D2456" t="s">
        <v>1004</v>
      </c>
      <c r="E2456">
        <v>863</v>
      </c>
      <c r="F2456">
        <v>864</v>
      </c>
      <c r="G2456">
        <v>1100</v>
      </c>
      <c r="H2456" t="s">
        <v>984</v>
      </c>
      <c r="I2456">
        <v>6457</v>
      </c>
      <c r="J2456" t="s">
        <v>1233</v>
      </c>
      <c r="K2456" t="s">
        <v>992</v>
      </c>
      <c r="L2456">
        <v>2423</v>
      </c>
      <c r="M2456">
        <v>2387</v>
      </c>
      <c r="N2456">
        <v>400</v>
      </c>
      <c r="O2456" t="s">
        <v>981</v>
      </c>
      <c r="P2456">
        <v>0.93494657945913795</v>
      </c>
      <c r="Q2456">
        <v>0.96055838484626499</v>
      </c>
      <c r="R2456">
        <v>0.104800013884823</v>
      </c>
      <c r="S2456">
        <v>3.4158380632724902E-2</v>
      </c>
      <c r="T2456">
        <v>-0.50773652216682996</v>
      </c>
      <c r="U2456">
        <v>0.50773652216682996</v>
      </c>
      <c r="V2456">
        <v>0.54197854947516499</v>
      </c>
      <c r="W2456">
        <v>-4.59</v>
      </c>
      <c r="X2456">
        <v>0.46</v>
      </c>
      <c r="Y2456">
        <v>77208</v>
      </c>
      <c r="Z2456">
        <v>3217</v>
      </c>
      <c r="AA2456">
        <v>0.3</v>
      </c>
      <c r="AB2456">
        <v>24</v>
      </c>
      <c r="AC2456">
        <v>14</v>
      </c>
      <c r="AD2456">
        <v>10</v>
      </c>
      <c r="AE2456">
        <v>58.33</v>
      </c>
      <c r="AF2456">
        <v>11</v>
      </c>
      <c r="AG2456">
        <v>11</v>
      </c>
      <c r="AH2456">
        <v>7</v>
      </c>
      <c r="AI2456">
        <v>6</v>
      </c>
    </row>
    <row r="2457" spans="1:35" x14ac:dyDescent="0.2">
      <c r="A2457" s="102">
        <v>3182</v>
      </c>
      <c r="B2457">
        <v>1332</v>
      </c>
      <c r="C2457" t="s">
        <v>1287</v>
      </c>
      <c r="D2457" t="s">
        <v>1063</v>
      </c>
      <c r="E2457">
        <v>450</v>
      </c>
      <c r="F2457">
        <v>457</v>
      </c>
      <c r="G2457">
        <v>2300</v>
      </c>
      <c r="H2457" t="s">
        <v>984</v>
      </c>
      <c r="I2457">
        <v>6395</v>
      </c>
      <c r="J2457" t="s">
        <v>1095</v>
      </c>
      <c r="K2457" t="s">
        <v>992</v>
      </c>
      <c r="L2457">
        <v>794</v>
      </c>
      <c r="M2457">
        <v>793</v>
      </c>
      <c r="N2457">
        <v>1300</v>
      </c>
      <c r="O2457" t="s">
        <v>981</v>
      </c>
      <c r="P2457">
        <v>0.90550222990088303</v>
      </c>
      <c r="Q2457">
        <v>0.89113971658601898</v>
      </c>
      <c r="R2457">
        <v>3.8611466866257403E-2</v>
      </c>
      <c r="S2457" s="15">
        <v>2.49228912240693E-2</v>
      </c>
      <c r="T2457">
        <v>-0.97352980711176595</v>
      </c>
      <c r="U2457">
        <v>0.97352980711176595</v>
      </c>
      <c r="V2457">
        <v>1.3112327027261199</v>
      </c>
      <c r="W2457">
        <v>-4.4000000000000004</v>
      </c>
      <c r="X2457">
        <v>1.96</v>
      </c>
      <c r="Y2457">
        <v>77067</v>
      </c>
      <c r="Z2457">
        <v>4056</v>
      </c>
      <c r="AA2457">
        <v>0.19</v>
      </c>
      <c r="AB2457">
        <v>19</v>
      </c>
      <c r="AC2457">
        <v>10</v>
      </c>
      <c r="AD2457">
        <v>9</v>
      </c>
      <c r="AE2457">
        <v>52.63</v>
      </c>
      <c r="AF2457">
        <v>9</v>
      </c>
      <c r="AG2457">
        <v>8</v>
      </c>
      <c r="AH2457">
        <v>9</v>
      </c>
      <c r="AI2457">
        <v>2</v>
      </c>
    </row>
    <row r="2458" spans="1:35" x14ac:dyDescent="0.2">
      <c r="A2458" s="102">
        <v>2559</v>
      </c>
      <c r="B2458">
        <v>7846</v>
      </c>
      <c r="C2458" t="s">
        <v>659</v>
      </c>
      <c r="D2458" t="s">
        <v>1002</v>
      </c>
      <c r="E2458">
        <v>3595</v>
      </c>
      <c r="F2458">
        <v>3555</v>
      </c>
      <c r="G2458">
        <v>300</v>
      </c>
      <c r="H2458" t="s">
        <v>984</v>
      </c>
      <c r="I2458">
        <v>9303</v>
      </c>
      <c r="J2458" t="s">
        <v>1279</v>
      </c>
      <c r="K2458" t="s">
        <v>1297</v>
      </c>
      <c r="L2458">
        <v>1269</v>
      </c>
      <c r="M2458">
        <v>1264</v>
      </c>
      <c r="N2458">
        <v>800</v>
      </c>
      <c r="O2458" t="s">
        <v>981</v>
      </c>
      <c r="P2458">
        <v>0.89378470409019795</v>
      </c>
      <c r="Q2458">
        <v>0.90681138617000001</v>
      </c>
      <c r="R2458">
        <v>0.27802255105999302</v>
      </c>
      <c r="S2458">
        <v>6.0505181018396602E-2</v>
      </c>
      <c r="T2458">
        <v>-0.32581306913500402</v>
      </c>
      <c r="U2458">
        <v>0.32581306913500402</v>
      </c>
      <c r="V2458">
        <v>0.153091495898523</v>
      </c>
      <c r="W2458">
        <v>-1.58</v>
      </c>
      <c r="X2458">
        <v>5.19</v>
      </c>
      <c r="Y2458">
        <v>76887</v>
      </c>
      <c r="Z2458">
        <v>4805</v>
      </c>
      <c r="AA2458">
        <v>0.39</v>
      </c>
      <c r="AB2458">
        <v>16</v>
      </c>
      <c r="AC2458">
        <v>8</v>
      </c>
      <c r="AD2458">
        <v>8</v>
      </c>
      <c r="AE2458">
        <v>50</v>
      </c>
      <c r="AF2458">
        <v>14</v>
      </c>
      <c r="AG2458">
        <v>4</v>
      </c>
      <c r="AH2458">
        <v>3</v>
      </c>
      <c r="AI2458">
        <v>9</v>
      </c>
    </row>
    <row r="2459" spans="1:35" x14ac:dyDescent="0.2">
      <c r="A2459" s="102">
        <v>13</v>
      </c>
      <c r="B2459">
        <v>6472</v>
      </c>
      <c r="C2459" t="s">
        <v>59</v>
      </c>
      <c r="D2459" t="s">
        <v>992</v>
      </c>
      <c r="E2459">
        <v>204</v>
      </c>
      <c r="F2459">
        <v>200</v>
      </c>
      <c r="G2459">
        <v>5300</v>
      </c>
      <c r="H2459" t="s">
        <v>981</v>
      </c>
      <c r="I2459">
        <v>6473</v>
      </c>
      <c r="J2459" t="s">
        <v>878</v>
      </c>
      <c r="K2459" t="s">
        <v>992</v>
      </c>
      <c r="L2459">
        <v>753</v>
      </c>
      <c r="M2459">
        <v>755</v>
      </c>
      <c r="N2459">
        <v>1400</v>
      </c>
      <c r="O2459" t="s">
        <v>984</v>
      </c>
      <c r="P2459">
        <v>0.98071075705255495</v>
      </c>
      <c r="Q2459">
        <v>0.98334334311970295</v>
      </c>
      <c r="R2459">
        <v>0.100833408922527</v>
      </c>
      <c r="S2459">
        <v>9.4126014477918601E-2</v>
      </c>
      <c r="T2459">
        <v>0.90299771308218701</v>
      </c>
      <c r="U2459">
        <v>0.90299771308218701</v>
      </c>
      <c r="V2459">
        <v>0.85419008684993203</v>
      </c>
      <c r="W2459">
        <v>3.16</v>
      </c>
      <c r="X2459">
        <v>0.28000000000000003</v>
      </c>
      <c r="Y2459">
        <v>76775</v>
      </c>
      <c r="Z2459">
        <v>4041</v>
      </c>
      <c r="AA2459">
        <v>0.19</v>
      </c>
      <c r="AB2459">
        <v>19</v>
      </c>
      <c r="AC2459">
        <v>9</v>
      </c>
      <c r="AD2459">
        <v>10</v>
      </c>
      <c r="AE2459">
        <v>47.37</v>
      </c>
      <c r="AF2459">
        <v>15</v>
      </c>
      <c r="AG2459">
        <v>3</v>
      </c>
      <c r="AH2459">
        <v>1</v>
      </c>
      <c r="AI2459">
        <v>15</v>
      </c>
    </row>
    <row r="2460" spans="1:35" x14ac:dyDescent="0.2">
      <c r="A2460" s="102">
        <v>1796</v>
      </c>
      <c r="B2460">
        <v>4182</v>
      </c>
      <c r="C2460" t="s">
        <v>44</v>
      </c>
      <c r="D2460" t="s">
        <v>1003</v>
      </c>
      <c r="E2460">
        <v>1438</v>
      </c>
      <c r="F2460">
        <v>1428</v>
      </c>
      <c r="G2460">
        <v>700</v>
      </c>
      <c r="H2460" t="s">
        <v>981</v>
      </c>
      <c r="I2460">
        <v>8060</v>
      </c>
      <c r="J2460" t="s">
        <v>844</v>
      </c>
      <c r="K2460" t="s">
        <v>988</v>
      </c>
      <c r="L2460">
        <v>2115</v>
      </c>
      <c r="M2460">
        <v>2092</v>
      </c>
      <c r="N2460">
        <v>500</v>
      </c>
      <c r="O2460" t="s">
        <v>984</v>
      </c>
      <c r="P2460">
        <v>0.92641700450856601</v>
      </c>
      <c r="Q2460">
        <v>0.92487410069103004</v>
      </c>
      <c r="R2460">
        <v>0.193715544777851</v>
      </c>
      <c r="S2460">
        <v>8.2268171535334507E-3</v>
      </c>
      <c r="T2460">
        <v>1.5070974987166501</v>
      </c>
      <c r="U2460">
        <v>1.5070974987166501</v>
      </c>
      <c r="V2460">
        <v>1.7823271577773401</v>
      </c>
      <c r="W2460">
        <v>8.34</v>
      </c>
      <c r="X2460">
        <v>4.4400000000000004</v>
      </c>
      <c r="Y2460">
        <v>76770</v>
      </c>
      <c r="Z2460">
        <v>5484</v>
      </c>
      <c r="AA2460">
        <v>0.14000000000000001</v>
      </c>
      <c r="AB2460">
        <v>14</v>
      </c>
      <c r="AC2460">
        <v>5</v>
      </c>
      <c r="AD2460">
        <v>9</v>
      </c>
      <c r="AE2460">
        <v>35.71</v>
      </c>
      <c r="AF2460">
        <v>9</v>
      </c>
      <c r="AG2460">
        <v>5</v>
      </c>
      <c r="AH2460">
        <v>4</v>
      </c>
      <c r="AI2460">
        <v>5</v>
      </c>
    </row>
    <row r="2461" spans="1:35" x14ac:dyDescent="0.2">
      <c r="A2461" s="102">
        <v>941</v>
      </c>
      <c r="B2461">
        <v>4114</v>
      </c>
      <c r="C2461" t="s">
        <v>1088</v>
      </c>
      <c r="D2461" t="s">
        <v>1003</v>
      </c>
      <c r="E2461">
        <v>5540</v>
      </c>
      <c r="F2461">
        <v>5430</v>
      </c>
      <c r="G2461">
        <v>200</v>
      </c>
      <c r="H2461" t="s">
        <v>981</v>
      </c>
      <c r="I2461">
        <v>7751</v>
      </c>
      <c r="J2461" t="s">
        <v>1305</v>
      </c>
      <c r="K2461" t="s">
        <v>986</v>
      </c>
      <c r="L2461">
        <v>2154</v>
      </c>
      <c r="M2461">
        <v>2145</v>
      </c>
      <c r="N2461">
        <v>500</v>
      </c>
      <c r="O2461" t="s">
        <v>984</v>
      </c>
      <c r="P2461">
        <v>0.76054195638719702</v>
      </c>
      <c r="Q2461">
        <v>0.94217881755561905</v>
      </c>
      <c r="R2461">
        <v>0.17905977240030099</v>
      </c>
      <c r="S2461">
        <v>2.9647569495742398E-3</v>
      </c>
      <c r="T2461">
        <v>2.7441595721284</v>
      </c>
      <c r="U2461">
        <v>2.7441595721284</v>
      </c>
      <c r="V2461">
        <v>3.00013264490816</v>
      </c>
      <c r="W2461">
        <v>13.5</v>
      </c>
      <c r="X2461">
        <v>1.24</v>
      </c>
      <c r="Y2461">
        <v>76707</v>
      </c>
      <c r="Z2461">
        <v>5901</v>
      </c>
      <c r="AA2461">
        <v>0.48</v>
      </c>
      <c r="AB2461">
        <v>13</v>
      </c>
      <c r="AC2461">
        <v>9</v>
      </c>
      <c r="AD2461">
        <v>4</v>
      </c>
      <c r="AE2461">
        <v>69.23</v>
      </c>
      <c r="AF2461">
        <v>12</v>
      </c>
      <c r="AG2461">
        <v>5</v>
      </c>
      <c r="AH2461">
        <v>2</v>
      </c>
      <c r="AI2461">
        <v>6</v>
      </c>
    </row>
    <row r="2462" spans="1:35" x14ac:dyDescent="0.2">
      <c r="A2462" s="102">
        <v>3378</v>
      </c>
      <c r="B2462">
        <v>4091</v>
      </c>
      <c r="C2462" t="s">
        <v>1469</v>
      </c>
      <c r="D2462" t="s">
        <v>1003</v>
      </c>
      <c r="E2462">
        <v>1787</v>
      </c>
      <c r="F2462">
        <v>1764</v>
      </c>
      <c r="G2462">
        <v>600</v>
      </c>
      <c r="H2462" t="s">
        <v>984</v>
      </c>
      <c r="I2462">
        <v>6326</v>
      </c>
      <c r="J2462" t="s">
        <v>1629</v>
      </c>
      <c r="K2462" t="s">
        <v>992</v>
      </c>
      <c r="L2462">
        <v>1400</v>
      </c>
      <c r="M2462">
        <v>1411.5</v>
      </c>
      <c r="N2462">
        <v>700</v>
      </c>
      <c r="O2462" t="s">
        <v>981</v>
      </c>
      <c r="P2462">
        <v>0.80459217678736705</v>
      </c>
      <c r="Q2462">
        <v>0.88570938754329798</v>
      </c>
      <c r="R2462">
        <v>0.39428414810884899</v>
      </c>
      <c r="S2462">
        <v>2.3473542733018399E-2</v>
      </c>
      <c r="T2462">
        <v>-0.35118971467448501</v>
      </c>
      <c r="U2462">
        <v>0.35118971467448501</v>
      </c>
      <c r="V2462">
        <v>6.8164574985621396E-2</v>
      </c>
      <c r="W2462">
        <v>-2.72</v>
      </c>
      <c r="X2462">
        <v>6.65</v>
      </c>
      <c r="Y2462">
        <v>76518</v>
      </c>
      <c r="Z2462">
        <v>3644</v>
      </c>
      <c r="AA2462">
        <v>0.23</v>
      </c>
      <c r="AB2462">
        <v>21</v>
      </c>
      <c r="AC2462">
        <v>13</v>
      </c>
      <c r="AD2462">
        <v>8</v>
      </c>
      <c r="AE2462">
        <v>61.9</v>
      </c>
      <c r="AF2462">
        <v>10</v>
      </c>
      <c r="AG2462">
        <v>10</v>
      </c>
      <c r="AH2462">
        <v>4</v>
      </c>
      <c r="AI2462">
        <v>7</v>
      </c>
    </row>
    <row r="2463" spans="1:35" x14ac:dyDescent="0.2">
      <c r="A2463" s="102">
        <v>2111</v>
      </c>
      <c r="B2463">
        <v>3291</v>
      </c>
      <c r="C2463" t="s">
        <v>55</v>
      </c>
      <c r="D2463" t="s">
        <v>1000</v>
      </c>
      <c r="E2463">
        <v>1320</v>
      </c>
      <c r="F2463">
        <v>1382</v>
      </c>
      <c r="G2463">
        <v>700</v>
      </c>
      <c r="H2463" t="s">
        <v>981</v>
      </c>
      <c r="I2463">
        <v>6925</v>
      </c>
      <c r="J2463" t="s">
        <v>1290</v>
      </c>
      <c r="K2463" t="s">
        <v>986</v>
      </c>
      <c r="L2463">
        <v>1078</v>
      </c>
      <c r="M2463">
        <v>1075</v>
      </c>
      <c r="N2463">
        <v>900</v>
      </c>
      <c r="O2463" t="s">
        <v>984</v>
      </c>
      <c r="P2463">
        <v>0.74322775056843104</v>
      </c>
      <c r="Q2463">
        <v>0.91759795698818603</v>
      </c>
      <c r="R2463">
        <v>4.9306618792908798E-2</v>
      </c>
      <c r="S2463">
        <v>8.6066548660761993E-2</v>
      </c>
      <c r="T2463">
        <v>0.448042771413666</v>
      </c>
      <c r="U2463">
        <v>0.448042771413666</v>
      </c>
      <c r="V2463">
        <v>0.73519140168448605</v>
      </c>
      <c r="W2463">
        <v>3.65</v>
      </c>
      <c r="X2463">
        <v>0.01</v>
      </c>
      <c r="Y2463">
        <v>76496</v>
      </c>
      <c r="Z2463">
        <v>3643</v>
      </c>
      <c r="AA2463">
        <v>0.18</v>
      </c>
      <c r="AB2463">
        <v>21</v>
      </c>
      <c r="AC2463">
        <v>12</v>
      </c>
      <c r="AD2463">
        <v>9</v>
      </c>
      <c r="AE2463">
        <v>57.14</v>
      </c>
      <c r="AF2463">
        <v>13</v>
      </c>
      <c r="AG2463">
        <v>7</v>
      </c>
      <c r="AH2463">
        <v>5</v>
      </c>
      <c r="AI2463">
        <v>9</v>
      </c>
    </row>
    <row r="2464" spans="1:35" x14ac:dyDescent="0.2">
      <c r="A2464" s="102">
        <v>485</v>
      </c>
      <c r="B2464">
        <v>3402</v>
      </c>
      <c r="C2464" t="s">
        <v>1655</v>
      </c>
      <c r="D2464" t="s">
        <v>1199</v>
      </c>
      <c r="E2464">
        <v>473.3</v>
      </c>
      <c r="F2464">
        <v>470</v>
      </c>
      <c r="G2464">
        <v>2200</v>
      </c>
      <c r="H2464" t="s">
        <v>984</v>
      </c>
      <c r="I2464">
        <v>9766</v>
      </c>
      <c r="J2464" t="s">
        <v>1628</v>
      </c>
      <c r="K2464" t="s">
        <v>983</v>
      </c>
      <c r="L2464">
        <v>3500</v>
      </c>
      <c r="M2464">
        <v>3385</v>
      </c>
      <c r="N2464">
        <v>300</v>
      </c>
      <c r="O2464" t="s">
        <v>981</v>
      </c>
      <c r="P2464">
        <v>0.95465685715746895</v>
      </c>
      <c r="Q2464">
        <v>0.95447957777443804</v>
      </c>
      <c r="R2464">
        <v>0.33644542231922298</v>
      </c>
      <c r="S2464">
        <v>3.9133652990893497E-2</v>
      </c>
      <c r="T2464">
        <v>-1.3452665753990201</v>
      </c>
      <c r="U2464">
        <v>1.3452665753990201</v>
      </c>
      <c r="V2464">
        <v>1.2114671140215501</v>
      </c>
      <c r="W2464">
        <v>-9.73</v>
      </c>
      <c r="X2464">
        <v>1.82</v>
      </c>
      <c r="Y2464">
        <v>76295</v>
      </c>
      <c r="Z2464">
        <v>5450</v>
      </c>
      <c r="AA2464">
        <v>0.23</v>
      </c>
      <c r="AB2464">
        <v>14</v>
      </c>
      <c r="AC2464">
        <v>8</v>
      </c>
      <c r="AD2464">
        <v>6</v>
      </c>
      <c r="AE2464">
        <v>57.14</v>
      </c>
      <c r="AF2464">
        <v>10</v>
      </c>
      <c r="AG2464">
        <v>5</v>
      </c>
      <c r="AH2464">
        <v>6</v>
      </c>
      <c r="AI2464">
        <v>3</v>
      </c>
    </row>
    <row r="2465" spans="1:35" x14ac:dyDescent="0.2">
      <c r="A2465" s="102">
        <v>3485</v>
      </c>
      <c r="B2465">
        <v>2809</v>
      </c>
      <c r="C2465" t="s">
        <v>1496</v>
      </c>
      <c r="D2465" t="s">
        <v>1006</v>
      </c>
      <c r="E2465">
        <v>2077</v>
      </c>
      <c r="F2465">
        <v>2084</v>
      </c>
      <c r="G2465">
        <v>300</v>
      </c>
      <c r="H2465" t="s">
        <v>981</v>
      </c>
      <c r="I2465">
        <v>4911</v>
      </c>
      <c r="J2465" t="s">
        <v>1633</v>
      </c>
      <c r="K2465" t="s">
        <v>1003</v>
      </c>
      <c r="L2465">
        <v>6464</v>
      </c>
      <c r="M2465">
        <v>6311</v>
      </c>
      <c r="N2465">
        <v>100</v>
      </c>
      <c r="O2465" t="s">
        <v>984</v>
      </c>
      <c r="P2465">
        <v>0.51397747113915604</v>
      </c>
      <c r="Q2465">
        <v>0.88263242798177299</v>
      </c>
      <c r="R2465">
        <v>0.22965586812015901</v>
      </c>
      <c r="S2465">
        <v>2.4560376339288401E-2</v>
      </c>
      <c r="T2465">
        <v>0.60282008159467004</v>
      </c>
      <c r="U2465">
        <v>0.60282008159467004</v>
      </c>
      <c r="V2465">
        <v>9.6309437516413798E-2</v>
      </c>
      <c r="W2465">
        <v>2.71</v>
      </c>
      <c r="X2465">
        <v>0.93</v>
      </c>
      <c r="Y2465">
        <v>76249</v>
      </c>
      <c r="Z2465">
        <v>8472</v>
      </c>
      <c r="AA2465">
        <v>0.48</v>
      </c>
      <c r="AB2465">
        <v>9</v>
      </c>
      <c r="AC2465">
        <v>6</v>
      </c>
      <c r="AD2465">
        <v>3</v>
      </c>
      <c r="AE2465">
        <v>66.67</v>
      </c>
      <c r="AF2465">
        <v>12</v>
      </c>
      <c r="AG2465">
        <v>4</v>
      </c>
      <c r="AH2465">
        <v>3</v>
      </c>
      <c r="AI2465">
        <v>2</v>
      </c>
    </row>
    <row r="2466" spans="1:35" x14ac:dyDescent="0.2">
      <c r="A2466" s="102">
        <v>643</v>
      </c>
      <c r="B2466">
        <v>8273</v>
      </c>
      <c r="C2466" t="s">
        <v>1067</v>
      </c>
      <c r="D2466" t="s">
        <v>1004</v>
      </c>
      <c r="E2466">
        <v>3215</v>
      </c>
      <c r="F2466">
        <v>3265</v>
      </c>
      <c r="G2466">
        <v>200</v>
      </c>
      <c r="H2466" t="s">
        <v>981</v>
      </c>
      <c r="I2466">
        <v>9602</v>
      </c>
      <c r="J2466" t="s">
        <v>1650</v>
      </c>
      <c r="K2466" t="s">
        <v>983</v>
      </c>
      <c r="L2466">
        <v>3720</v>
      </c>
      <c r="M2466">
        <v>3785</v>
      </c>
      <c r="N2466">
        <v>200</v>
      </c>
      <c r="O2466" t="s">
        <v>984</v>
      </c>
      <c r="P2466">
        <v>0.74113892355981104</v>
      </c>
      <c r="Q2466">
        <v>0.95025059378646803</v>
      </c>
      <c r="R2466">
        <v>6.3049759657119203E-2</v>
      </c>
      <c r="S2466">
        <v>1.8022246865128402E-2</v>
      </c>
      <c r="T2466">
        <v>0.29472200665014903</v>
      </c>
      <c r="U2466">
        <v>0.29472200665014903</v>
      </c>
      <c r="V2466">
        <v>0.33898130171359703</v>
      </c>
      <c r="W2466">
        <v>1.52</v>
      </c>
      <c r="X2466">
        <v>13.74</v>
      </c>
      <c r="Y2466">
        <v>76224</v>
      </c>
      <c r="Z2466">
        <v>9528</v>
      </c>
      <c r="AA2466">
        <v>0.46</v>
      </c>
      <c r="AB2466">
        <v>8</v>
      </c>
      <c r="AC2466">
        <v>4</v>
      </c>
      <c r="AD2466">
        <v>4</v>
      </c>
      <c r="AE2466">
        <v>50</v>
      </c>
      <c r="AF2466">
        <v>11</v>
      </c>
      <c r="AG2466">
        <v>3</v>
      </c>
      <c r="AH2466">
        <v>2</v>
      </c>
      <c r="AI2466">
        <v>3</v>
      </c>
    </row>
    <row r="2467" spans="1:35" x14ac:dyDescent="0.2">
      <c r="A2467" s="102">
        <v>961</v>
      </c>
      <c r="B2467">
        <v>8078</v>
      </c>
      <c r="C2467" t="s">
        <v>1307</v>
      </c>
      <c r="D2467" t="s">
        <v>988</v>
      </c>
      <c r="E2467">
        <v>1719</v>
      </c>
      <c r="F2467">
        <v>1710</v>
      </c>
      <c r="G2467">
        <v>500</v>
      </c>
      <c r="H2467" t="s">
        <v>984</v>
      </c>
      <c r="I2467">
        <v>8830</v>
      </c>
      <c r="J2467" t="s">
        <v>1055</v>
      </c>
      <c r="K2467" t="s">
        <v>1000</v>
      </c>
      <c r="L2467">
        <v>2817.5</v>
      </c>
      <c r="M2467">
        <v>2875.5</v>
      </c>
      <c r="N2467">
        <v>300</v>
      </c>
      <c r="O2467" t="s">
        <v>981</v>
      </c>
      <c r="P2467">
        <v>0.95695950475153602</v>
      </c>
      <c r="Q2467">
        <v>0.94178470014510296</v>
      </c>
      <c r="R2467">
        <v>0.16441234870810001</v>
      </c>
      <c r="S2467">
        <v>9.1167361782142298E-2</v>
      </c>
      <c r="T2467">
        <v>-0.91580634659846505</v>
      </c>
      <c r="U2467">
        <v>0.91580634659846505</v>
      </c>
      <c r="V2467">
        <v>3.0843304950623901E-2</v>
      </c>
      <c r="W2467">
        <v>-5.04</v>
      </c>
      <c r="X2467">
        <v>0.89</v>
      </c>
      <c r="Y2467">
        <v>75848</v>
      </c>
      <c r="Z2467">
        <v>10835</v>
      </c>
      <c r="AA2467">
        <v>0.64</v>
      </c>
      <c r="AB2467">
        <v>7</v>
      </c>
      <c r="AC2467">
        <v>5</v>
      </c>
      <c r="AD2467">
        <v>2</v>
      </c>
      <c r="AE2467">
        <v>71.430000000000007</v>
      </c>
      <c r="AF2467">
        <v>11</v>
      </c>
      <c r="AG2467">
        <v>4</v>
      </c>
      <c r="AH2467">
        <v>2</v>
      </c>
      <c r="AI2467">
        <v>1</v>
      </c>
    </row>
    <row r="2468" spans="1:35" x14ac:dyDescent="0.2">
      <c r="A2468" s="102">
        <v>3019</v>
      </c>
      <c r="B2468">
        <v>5463</v>
      </c>
      <c r="C2468" t="s">
        <v>63</v>
      </c>
      <c r="D2468" t="s">
        <v>1022</v>
      </c>
      <c r="E2468">
        <v>2752</v>
      </c>
      <c r="F2468">
        <v>2683</v>
      </c>
      <c r="G2468">
        <v>400</v>
      </c>
      <c r="H2468" t="s">
        <v>981</v>
      </c>
      <c r="I2468">
        <v>8031</v>
      </c>
      <c r="J2468" t="s">
        <v>667</v>
      </c>
      <c r="K2468" t="s">
        <v>988</v>
      </c>
      <c r="L2468">
        <v>1535</v>
      </c>
      <c r="M2468">
        <v>1559</v>
      </c>
      <c r="N2468">
        <v>700</v>
      </c>
      <c r="O2468" t="s">
        <v>984</v>
      </c>
      <c r="P2468">
        <v>0.65240283162201995</v>
      </c>
      <c r="Q2468">
        <v>0.89519851775131598</v>
      </c>
      <c r="R2468">
        <v>0.211917614919024</v>
      </c>
      <c r="S2468">
        <v>1.6222302566210899E-2</v>
      </c>
      <c r="T2468">
        <v>1.41329282987176</v>
      </c>
      <c r="U2468">
        <v>1.41329282987176</v>
      </c>
      <c r="V2468">
        <v>2.0312795309306102</v>
      </c>
      <c r="W2468">
        <v>7.98</v>
      </c>
      <c r="X2468">
        <v>1.69</v>
      </c>
      <c r="Y2468">
        <v>75545</v>
      </c>
      <c r="Z2468">
        <v>4197</v>
      </c>
      <c r="AA2468">
        <v>0.21</v>
      </c>
      <c r="AB2468">
        <v>18</v>
      </c>
      <c r="AC2468">
        <v>8</v>
      </c>
      <c r="AD2468">
        <v>10</v>
      </c>
      <c r="AE2468">
        <v>44.44</v>
      </c>
      <c r="AF2468">
        <v>13</v>
      </c>
      <c r="AG2468">
        <v>5</v>
      </c>
      <c r="AH2468">
        <v>4</v>
      </c>
      <c r="AI2468">
        <v>9</v>
      </c>
    </row>
    <row r="2469" spans="1:35" x14ac:dyDescent="0.2">
      <c r="A2469" s="102">
        <v>832</v>
      </c>
      <c r="B2469">
        <v>3765</v>
      </c>
      <c r="C2469" t="s">
        <v>1209</v>
      </c>
      <c r="D2469" t="s">
        <v>983</v>
      </c>
      <c r="E2469">
        <v>1716</v>
      </c>
      <c r="F2469">
        <v>1678</v>
      </c>
      <c r="G2469">
        <v>600</v>
      </c>
      <c r="H2469" t="s">
        <v>981</v>
      </c>
      <c r="I2469">
        <v>5406</v>
      </c>
      <c r="J2469" t="s">
        <v>1238</v>
      </c>
      <c r="K2469" t="s">
        <v>1022</v>
      </c>
      <c r="L2469">
        <v>374</v>
      </c>
      <c r="M2469">
        <v>367</v>
      </c>
      <c r="N2469">
        <v>2700</v>
      </c>
      <c r="O2469" t="s">
        <v>984</v>
      </c>
      <c r="P2469">
        <v>0.83113813290231797</v>
      </c>
      <c r="Q2469">
        <v>0.94524914782295</v>
      </c>
      <c r="R2469">
        <v>0.12345282460766099</v>
      </c>
      <c r="S2469">
        <v>4.8903969980071002E-2</v>
      </c>
      <c r="T2469">
        <v>0.41763184069048798</v>
      </c>
      <c r="U2469">
        <v>0.41763184069048798</v>
      </c>
      <c r="V2469">
        <v>0.32872784229711699</v>
      </c>
      <c r="W2469">
        <v>2.83</v>
      </c>
      <c r="X2469">
        <v>1.58</v>
      </c>
      <c r="Y2469">
        <v>75496</v>
      </c>
      <c r="Z2469">
        <v>3282</v>
      </c>
      <c r="AA2469">
        <v>0.21</v>
      </c>
      <c r="AB2469">
        <v>23</v>
      </c>
      <c r="AC2469">
        <v>13</v>
      </c>
      <c r="AD2469">
        <v>10</v>
      </c>
      <c r="AE2469">
        <v>56.52</v>
      </c>
      <c r="AF2469">
        <v>8</v>
      </c>
      <c r="AG2469">
        <v>12</v>
      </c>
      <c r="AH2469">
        <v>8</v>
      </c>
      <c r="AI2469">
        <v>3</v>
      </c>
    </row>
    <row r="2470" spans="1:35" x14ac:dyDescent="0.2">
      <c r="A2470" s="102">
        <v>1358</v>
      </c>
      <c r="B2470">
        <v>1833</v>
      </c>
      <c r="C2470" t="s">
        <v>1313</v>
      </c>
      <c r="D2470" t="s">
        <v>990</v>
      </c>
      <c r="E2470">
        <v>2500</v>
      </c>
      <c r="F2470">
        <v>2511</v>
      </c>
      <c r="G2470">
        <v>400</v>
      </c>
      <c r="H2470" t="s">
        <v>981</v>
      </c>
      <c r="I2470">
        <v>2914</v>
      </c>
      <c r="J2470" t="s">
        <v>1085</v>
      </c>
      <c r="K2470" t="s">
        <v>1006</v>
      </c>
      <c r="L2470">
        <v>2016</v>
      </c>
      <c r="M2470">
        <v>2024.5</v>
      </c>
      <c r="N2470">
        <v>500</v>
      </c>
      <c r="O2470" t="s">
        <v>984</v>
      </c>
      <c r="P2470">
        <v>0.90465204862319404</v>
      </c>
      <c r="Q2470">
        <v>0.93402413945837504</v>
      </c>
      <c r="R2470">
        <v>4.62001756647447E-2</v>
      </c>
      <c r="S2470">
        <v>9.43934262147757E-2</v>
      </c>
      <c r="T2470">
        <v>0.89607485347419003</v>
      </c>
      <c r="U2470">
        <v>0.89607485347419003</v>
      </c>
      <c r="V2470">
        <v>0.300418867910205</v>
      </c>
      <c r="W2470">
        <v>4.82</v>
      </c>
      <c r="X2470">
        <v>0.78</v>
      </c>
      <c r="Y2470">
        <v>75438</v>
      </c>
      <c r="Z2470">
        <v>6858</v>
      </c>
      <c r="AA2470">
        <v>0.47</v>
      </c>
      <c r="AB2470">
        <v>11</v>
      </c>
      <c r="AC2470">
        <v>6</v>
      </c>
      <c r="AD2470">
        <v>5</v>
      </c>
      <c r="AE2470">
        <v>54.55</v>
      </c>
      <c r="AF2470">
        <v>11</v>
      </c>
      <c r="AG2470">
        <v>5</v>
      </c>
      <c r="AH2470">
        <v>3</v>
      </c>
      <c r="AI2470">
        <v>3</v>
      </c>
    </row>
    <row r="2471" spans="1:35" x14ac:dyDescent="0.2">
      <c r="A2471" s="102">
        <v>3829</v>
      </c>
      <c r="B2471">
        <v>2327</v>
      </c>
      <c r="C2471" t="s">
        <v>1284</v>
      </c>
      <c r="D2471" t="s">
        <v>983</v>
      </c>
      <c r="E2471">
        <v>2748</v>
      </c>
      <c r="F2471">
        <v>2730</v>
      </c>
      <c r="G2471">
        <v>400</v>
      </c>
      <c r="H2471" t="s">
        <v>984</v>
      </c>
      <c r="I2471">
        <v>3632</v>
      </c>
      <c r="J2471" t="s">
        <v>1630</v>
      </c>
      <c r="K2471" t="s">
        <v>983</v>
      </c>
      <c r="L2471">
        <v>448</v>
      </c>
      <c r="M2471">
        <v>444</v>
      </c>
      <c r="N2471">
        <v>2500</v>
      </c>
      <c r="O2471" t="s">
        <v>981</v>
      </c>
      <c r="P2471">
        <v>0.80225751364577502</v>
      </c>
      <c r="Q2471">
        <v>0.87188579988972503</v>
      </c>
      <c r="R2471">
        <v>0.49618883719089601</v>
      </c>
      <c r="S2471" s="15">
        <v>3.6938066376893001E-2</v>
      </c>
      <c r="T2471">
        <v>-1.62590372352868</v>
      </c>
      <c r="U2471">
        <v>1.62590372352868</v>
      </c>
      <c r="V2471">
        <v>2.0639637641794701</v>
      </c>
      <c r="W2471">
        <v>-8.9499999999999993</v>
      </c>
      <c r="X2471">
        <v>1.65</v>
      </c>
      <c r="Y2471">
        <v>75403</v>
      </c>
      <c r="Z2471">
        <v>3016</v>
      </c>
      <c r="AA2471">
        <v>0.13</v>
      </c>
      <c r="AB2471">
        <v>25</v>
      </c>
      <c r="AC2471">
        <v>12</v>
      </c>
      <c r="AD2471">
        <v>13</v>
      </c>
      <c r="AE2471">
        <v>48</v>
      </c>
      <c r="AF2471">
        <v>11</v>
      </c>
      <c r="AG2471">
        <v>11</v>
      </c>
      <c r="AH2471">
        <v>6</v>
      </c>
      <c r="AI2471">
        <v>8</v>
      </c>
    </row>
    <row r="2472" spans="1:35" x14ac:dyDescent="0.2">
      <c r="A2472" s="102">
        <v>3695</v>
      </c>
      <c r="B2472">
        <v>1721</v>
      </c>
      <c r="C2472" t="s">
        <v>1394</v>
      </c>
      <c r="D2472" t="s">
        <v>990</v>
      </c>
      <c r="E2472">
        <v>3020</v>
      </c>
      <c r="F2472">
        <v>3045</v>
      </c>
      <c r="G2472">
        <v>300</v>
      </c>
      <c r="H2472" t="s">
        <v>984</v>
      </c>
      <c r="I2472">
        <v>6268</v>
      </c>
      <c r="J2472" t="s">
        <v>1294</v>
      </c>
      <c r="K2472" t="s">
        <v>992</v>
      </c>
      <c r="L2472">
        <v>3305</v>
      </c>
      <c r="M2472">
        <v>3265</v>
      </c>
      <c r="N2472">
        <v>300</v>
      </c>
      <c r="O2472" t="s">
        <v>981</v>
      </c>
      <c r="P2472">
        <v>0.87505469282850401</v>
      </c>
      <c r="Q2472">
        <v>0.876058615000187</v>
      </c>
      <c r="R2472">
        <v>6.2656344894821706E-2</v>
      </c>
      <c r="S2472">
        <v>2.3695573647683401E-3</v>
      </c>
      <c r="T2472">
        <v>-0.75030416808311795</v>
      </c>
      <c r="U2472">
        <v>0.75030416808311795</v>
      </c>
      <c r="V2472">
        <v>0.89724723150893404</v>
      </c>
      <c r="W2472">
        <v>-5.73</v>
      </c>
      <c r="X2472">
        <v>6.74</v>
      </c>
      <c r="Y2472">
        <v>75332</v>
      </c>
      <c r="Z2472">
        <v>9416</v>
      </c>
      <c r="AA2472">
        <v>0.57999999999999996</v>
      </c>
      <c r="AB2472">
        <v>8</v>
      </c>
      <c r="AC2472">
        <v>4</v>
      </c>
      <c r="AD2472">
        <v>4</v>
      </c>
      <c r="AE2472">
        <v>50</v>
      </c>
      <c r="AF2472">
        <v>8</v>
      </c>
      <c r="AG2472">
        <v>4</v>
      </c>
      <c r="AH2472">
        <v>3</v>
      </c>
      <c r="AI2472">
        <v>1</v>
      </c>
    </row>
    <row r="2473" spans="1:35" x14ac:dyDescent="0.2">
      <c r="A2473" s="102">
        <v>3467</v>
      </c>
      <c r="B2473">
        <v>3088</v>
      </c>
      <c r="C2473" t="s">
        <v>525</v>
      </c>
      <c r="D2473" t="s">
        <v>1004</v>
      </c>
      <c r="E2473">
        <v>3870</v>
      </c>
      <c r="F2473">
        <v>4010</v>
      </c>
      <c r="G2473">
        <v>200</v>
      </c>
      <c r="H2473" t="s">
        <v>981</v>
      </c>
      <c r="I2473">
        <v>9684</v>
      </c>
      <c r="J2473" t="s">
        <v>1113</v>
      </c>
      <c r="K2473" t="s">
        <v>983</v>
      </c>
      <c r="L2473">
        <v>4775</v>
      </c>
      <c r="M2473">
        <v>4705</v>
      </c>
      <c r="N2473">
        <v>200</v>
      </c>
      <c r="O2473" t="s">
        <v>984</v>
      </c>
      <c r="P2473">
        <v>0.63456816816193995</v>
      </c>
      <c r="Q2473">
        <v>0.8830689375295</v>
      </c>
      <c r="R2473">
        <v>5.9795305415425003E-3</v>
      </c>
      <c r="S2473">
        <v>1.50812445405447E-2</v>
      </c>
      <c r="T2473">
        <v>1.40331200778537</v>
      </c>
      <c r="U2473">
        <v>1.40331200778537</v>
      </c>
      <c r="V2473">
        <v>1.8360503621554201E-2</v>
      </c>
      <c r="W2473">
        <v>5.9</v>
      </c>
      <c r="X2473">
        <v>14.77</v>
      </c>
      <c r="Y2473">
        <v>75146</v>
      </c>
      <c r="Z2473">
        <v>18786</v>
      </c>
      <c r="AA2473">
        <v>1.1599999999999999</v>
      </c>
      <c r="AB2473">
        <v>4</v>
      </c>
      <c r="AC2473">
        <v>3</v>
      </c>
      <c r="AD2473">
        <v>1</v>
      </c>
      <c r="AE2473">
        <v>75</v>
      </c>
      <c r="AF2473">
        <v>12</v>
      </c>
      <c r="AG2473">
        <v>2</v>
      </c>
      <c r="AH2473">
        <v>1</v>
      </c>
      <c r="AI2473">
        <v>1</v>
      </c>
    </row>
    <row r="2474" spans="1:35" x14ac:dyDescent="0.2">
      <c r="A2474" s="102">
        <v>3511</v>
      </c>
      <c r="B2474">
        <v>4523</v>
      </c>
      <c r="C2474" t="s">
        <v>1117</v>
      </c>
      <c r="D2474" t="s">
        <v>1001</v>
      </c>
      <c r="E2474">
        <v>7469</v>
      </c>
      <c r="F2474">
        <v>7514</v>
      </c>
      <c r="G2474">
        <v>100</v>
      </c>
      <c r="H2474" t="s">
        <v>984</v>
      </c>
      <c r="I2474">
        <v>7251</v>
      </c>
      <c r="J2474" t="s">
        <v>1649</v>
      </c>
      <c r="K2474" t="s">
        <v>996</v>
      </c>
      <c r="L2474">
        <v>2554</v>
      </c>
      <c r="M2474">
        <v>2553</v>
      </c>
      <c r="N2474">
        <v>300</v>
      </c>
      <c r="O2474" t="s">
        <v>981</v>
      </c>
      <c r="P2474">
        <v>0.76117983786674104</v>
      </c>
      <c r="Q2474">
        <v>0.88192661047869703</v>
      </c>
      <c r="R2474">
        <v>0.24737656598775301</v>
      </c>
      <c r="S2474">
        <v>3.1068585171661701E-2</v>
      </c>
      <c r="T2474">
        <v>-0.60295265470724302</v>
      </c>
      <c r="U2474">
        <v>0.60295265470724302</v>
      </c>
      <c r="V2474">
        <v>0.69182273432548202</v>
      </c>
      <c r="W2474">
        <v>-5.04</v>
      </c>
      <c r="X2474">
        <v>1.93</v>
      </c>
      <c r="Y2474">
        <v>74985</v>
      </c>
      <c r="Z2474">
        <v>7498</v>
      </c>
      <c r="AA2474">
        <v>0.27</v>
      </c>
      <c r="AB2474">
        <v>10</v>
      </c>
      <c r="AC2474">
        <v>5</v>
      </c>
      <c r="AD2474">
        <v>5</v>
      </c>
      <c r="AE2474">
        <v>50</v>
      </c>
      <c r="AF2474">
        <v>10</v>
      </c>
      <c r="AG2474">
        <v>4</v>
      </c>
      <c r="AH2474">
        <v>3</v>
      </c>
      <c r="AI2474">
        <v>3</v>
      </c>
    </row>
    <row r="2475" spans="1:35" x14ac:dyDescent="0.2">
      <c r="A2475" s="102">
        <v>4024</v>
      </c>
      <c r="B2475">
        <v>5105</v>
      </c>
      <c r="C2475" t="s">
        <v>1162</v>
      </c>
      <c r="D2475" t="s">
        <v>1073</v>
      </c>
      <c r="E2475">
        <v>1409</v>
      </c>
      <c r="F2475">
        <v>1425</v>
      </c>
      <c r="G2475">
        <v>700</v>
      </c>
      <c r="H2475" t="s">
        <v>981</v>
      </c>
      <c r="I2475">
        <v>5802</v>
      </c>
      <c r="J2475" t="s">
        <v>1150</v>
      </c>
      <c r="K2475" t="s">
        <v>994</v>
      </c>
      <c r="L2475">
        <v>1092.5</v>
      </c>
      <c r="M2475">
        <v>1091.5</v>
      </c>
      <c r="N2475">
        <v>900</v>
      </c>
      <c r="O2475" t="s">
        <v>984</v>
      </c>
      <c r="P2475">
        <v>0.89301204885508301</v>
      </c>
      <c r="Q2475">
        <v>0.86456686932578497</v>
      </c>
      <c r="R2475">
        <v>6.5357607393563499E-2</v>
      </c>
      <c r="S2475" s="15">
        <v>2.2786810871985E-3</v>
      </c>
      <c r="T2475">
        <v>2.3028486682312201</v>
      </c>
      <c r="U2475">
        <v>2.3028486682312201</v>
      </c>
      <c r="V2475">
        <v>2.34218557241973</v>
      </c>
      <c r="W2475">
        <v>17.41</v>
      </c>
      <c r="X2475">
        <v>1.52</v>
      </c>
      <c r="Y2475">
        <v>74825</v>
      </c>
      <c r="Z2475">
        <v>4401</v>
      </c>
      <c r="AA2475">
        <v>0.15</v>
      </c>
      <c r="AB2475">
        <v>17</v>
      </c>
      <c r="AC2475">
        <v>9</v>
      </c>
      <c r="AD2475">
        <v>8</v>
      </c>
      <c r="AE2475">
        <v>52.94</v>
      </c>
      <c r="AF2475">
        <v>14</v>
      </c>
      <c r="AG2475">
        <v>7</v>
      </c>
      <c r="AH2475">
        <v>3</v>
      </c>
      <c r="AI2475">
        <v>7</v>
      </c>
    </row>
    <row r="2476" spans="1:35" x14ac:dyDescent="0.2">
      <c r="A2476" s="102">
        <v>2974</v>
      </c>
      <c r="B2476">
        <v>4631</v>
      </c>
      <c r="C2476" t="s">
        <v>1183</v>
      </c>
      <c r="D2476" t="s">
        <v>1003</v>
      </c>
      <c r="E2476">
        <v>2599</v>
      </c>
      <c r="F2476">
        <v>2630</v>
      </c>
      <c r="G2476">
        <v>400</v>
      </c>
      <c r="H2476" t="s">
        <v>981</v>
      </c>
      <c r="I2476">
        <v>5471</v>
      </c>
      <c r="J2476" t="s">
        <v>1146</v>
      </c>
      <c r="K2476" t="s">
        <v>1022</v>
      </c>
      <c r="L2476">
        <v>3270</v>
      </c>
      <c r="M2476">
        <v>3160</v>
      </c>
      <c r="N2476">
        <v>300</v>
      </c>
      <c r="O2476" t="s">
        <v>984</v>
      </c>
      <c r="P2476">
        <v>0.84991656343703803</v>
      </c>
      <c r="Q2476">
        <v>0.89646989608889205</v>
      </c>
      <c r="R2476">
        <v>0.29584555005239899</v>
      </c>
      <c r="S2476">
        <v>4.6923785663798998E-2</v>
      </c>
      <c r="T2476">
        <v>4.2614124663168198</v>
      </c>
      <c r="U2476">
        <v>4.2614124663168198</v>
      </c>
      <c r="V2476">
        <v>2.01458655761554</v>
      </c>
      <c r="W2476">
        <v>17.579999999999998</v>
      </c>
      <c r="X2476">
        <v>10.97</v>
      </c>
      <c r="Y2476">
        <v>74714</v>
      </c>
      <c r="Z2476">
        <v>9339</v>
      </c>
      <c r="AA2476">
        <v>0.56999999999999995</v>
      </c>
      <c r="AB2476">
        <v>8</v>
      </c>
      <c r="AC2476">
        <v>4</v>
      </c>
      <c r="AD2476">
        <v>4</v>
      </c>
      <c r="AE2476">
        <v>50</v>
      </c>
      <c r="AF2476">
        <v>17</v>
      </c>
      <c r="AG2476">
        <v>2</v>
      </c>
      <c r="AH2476">
        <v>1</v>
      </c>
      <c r="AI2476">
        <v>5</v>
      </c>
    </row>
    <row r="2477" spans="1:35" x14ac:dyDescent="0.2">
      <c r="A2477" s="102">
        <v>2967</v>
      </c>
      <c r="B2477">
        <v>6301</v>
      </c>
      <c r="C2477" t="s">
        <v>52</v>
      </c>
      <c r="D2477" t="s">
        <v>992</v>
      </c>
      <c r="E2477">
        <v>2030</v>
      </c>
      <c r="F2477">
        <v>2033.5</v>
      </c>
      <c r="G2477">
        <v>500</v>
      </c>
      <c r="H2477" t="s">
        <v>981</v>
      </c>
      <c r="I2477">
        <v>9513</v>
      </c>
      <c r="J2477" t="s">
        <v>1138</v>
      </c>
      <c r="K2477" t="s">
        <v>1026</v>
      </c>
      <c r="L2477">
        <v>1903</v>
      </c>
      <c r="M2477">
        <v>1886</v>
      </c>
      <c r="N2477">
        <v>500</v>
      </c>
      <c r="O2477" t="s">
        <v>984</v>
      </c>
      <c r="P2477">
        <v>0.62506832362514897</v>
      </c>
      <c r="Q2477">
        <v>0.89657615732406803</v>
      </c>
      <c r="R2477">
        <v>0.46789181227662102</v>
      </c>
      <c r="S2477">
        <v>2.5255223605939198E-2</v>
      </c>
      <c r="T2477">
        <v>2.2298379333741298</v>
      </c>
      <c r="U2477">
        <v>2.2298379333741298</v>
      </c>
      <c r="V2477">
        <v>2.09700265731332</v>
      </c>
      <c r="W2477">
        <v>14.8</v>
      </c>
      <c r="X2477">
        <v>7.25</v>
      </c>
      <c r="Y2477">
        <v>74709</v>
      </c>
      <c r="Z2477">
        <v>5747</v>
      </c>
      <c r="AA2477">
        <v>0.31</v>
      </c>
      <c r="AB2477">
        <v>13</v>
      </c>
      <c r="AC2477">
        <v>7</v>
      </c>
      <c r="AD2477">
        <v>6</v>
      </c>
      <c r="AE2477">
        <v>53.85</v>
      </c>
      <c r="AF2477">
        <v>10</v>
      </c>
      <c r="AG2477">
        <v>7</v>
      </c>
      <c r="AH2477">
        <v>4</v>
      </c>
      <c r="AI2477">
        <v>2</v>
      </c>
    </row>
    <row r="2478" spans="1:35" x14ac:dyDescent="0.2">
      <c r="A2478" s="102">
        <v>20</v>
      </c>
      <c r="B2478">
        <v>7011</v>
      </c>
      <c r="C2478" t="s">
        <v>1261</v>
      </c>
      <c r="D2478" t="s">
        <v>992</v>
      </c>
      <c r="E2478">
        <v>2562.5</v>
      </c>
      <c r="F2478">
        <v>2540</v>
      </c>
      <c r="G2478">
        <v>400</v>
      </c>
      <c r="H2478" t="s">
        <v>984</v>
      </c>
      <c r="I2478">
        <v>7201</v>
      </c>
      <c r="J2478" t="s">
        <v>1011</v>
      </c>
      <c r="K2478" t="s">
        <v>996</v>
      </c>
      <c r="L2478">
        <v>370</v>
      </c>
      <c r="M2478">
        <v>365</v>
      </c>
      <c r="N2478">
        <v>2800</v>
      </c>
      <c r="O2478" t="s">
        <v>981</v>
      </c>
      <c r="P2478">
        <v>0.96119530310023105</v>
      </c>
      <c r="Q2478">
        <v>0.98130066956126505</v>
      </c>
      <c r="R2478" s="15">
        <v>4.31583251177775E-2</v>
      </c>
      <c r="S2478" s="15">
        <v>4.0535915365816799E-2</v>
      </c>
      <c r="T2478">
        <v>-0.96209016561227101</v>
      </c>
      <c r="U2478">
        <v>0.96209016561227101</v>
      </c>
      <c r="V2478">
        <v>1.1135256082827001</v>
      </c>
      <c r="W2478">
        <v>-4.68</v>
      </c>
      <c r="X2478">
        <v>0.59</v>
      </c>
      <c r="Y2478">
        <v>74708</v>
      </c>
      <c r="Z2478">
        <v>3558</v>
      </c>
      <c r="AA2478">
        <v>0.21</v>
      </c>
      <c r="AB2478">
        <v>21</v>
      </c>
      <c r="AC2478">
        <v>11</v>
      </c>
      <c r="AD2478">
        <v>10</v>
      </c>
      <c r="AE2478">
        <v>52.38</v>
      </c>
      <c r="AF2478">
        <v>14</v>
      </c>
      <c r="AG2478">
        <v>6</v>
      </c>
      <c r="AH2478">
        <v>2</v>
      </c>
      <c r="AI2478">
        <v>13</v>
      </c>
    </row>
    <row r="2479" spans="1:35" x14ac:dyDescent="0.2">
      <c r="A2479" s="102">
        <v>2930</v>
      </c>
      <c r="B2479">
        <v>2201</v>
      </c>
      <c r="C2479" t="s">
        <v>489</v>
      </c>
      <c r="D2479" t="s">
        <v>1006</v>
      </c>
      <c r="E2479">
        <v>4340</v>
      </c>
      <c r="F2479">
        <v>4265</v>
      </c>
      <c r="G2479">
        <v>200</v>
      </c>
      <c r="H2479" t="s">
        <v>984</v>
      </c>
      <c r="I2479">
        <v>6183</v>
      </c>
      <c r="J2479" t="s">
        <v>1154</v>
      </c>
      <c r="K2479" t="s">
        <v>993</v>
      </c>
      <c r="L2479">
        <v>1264</v>
      </c>
      <c r="M2479">
        <v>1259</v>
      </c>
      <c r="N2479">
        <v>700</v>
      </c>
      <c r="O2479" t="s">
        <v>981</v>
      </c>
      <c r="P2479">
        <v>0.50695722815825095</v>
      </c>
      <c r="Q2479">
        <v>0.89754291899536998</v>
      </c>
      <c r="R2479" s="15">
        <v>0.32022822942280899</v>
      </c>
      <c r="S2479">
        <v>1.3019337234400999E-2</v>
      </c>
      <c r="T2479">
        <v>-0.68732917932241999</v>
      </c>
      <c r="U2479">
        <v>0.68732917932241999</v>
      </c>
      <c r="V2479">
        <v>0.64140714261088905</v>
      </c>
      <c r="W2479">
        <v>-8.17</v>
      </c>
      <c r="X2479">
        <v>3.32</v>
      </c>
      <c r="Y2479">
        <v>74638</v>
      </c>
      <c r="Z2479">
        <v>4147</v>
      </c>
      <c r="AA2479">
        <v>0.06</v>
      </c>
      <c r="AB2479">
        <v>18</v>
      </c>
      <c r="AC2479">
        <v>9</v>
      </c>
      <c r="AD2479">
        <v>9</v>
      </c>
      <c r="AE2479">
        <v>50</v>
      </c>
      <c r="AF2479">
        <v>8</v>
      </c>
      <c r="AG2479">
        <v>8</v>
      </c>
      <c r="AH2479">
        <v>9</v>
      </c>
      <c r="AI2479">
        <v>1</v>
      </c>
    </row>
    <row r="2480" spans="1:35" x14ac:dyDescent="0.2">
      <c r="A2480" s="102">
        <v>2626</v>
      </c>
      <c r="B2480">
        <v>3101</v>
      </c>
      <c r="C2480" t="s">
        <v>1205</v>
      </c>
      <c r="D2480" t="s">
        <v>1199</v>
      </c>
      <c r="E2480">
        <v>1455</v>
      </c>
      <c r="F2480">
        <v>1467</v>
      </c>
      <c r="G2480">
        <v>600</v>
      </c>
      <c r="H2480" t="s">
        <v>981</v>
      </c>
      <c r="I2480">
        <v>5714</v>
      </c>
      <c r="J2480" t="s">
        <v>594</v>
      </c>
      <c r="K2480" t="s">
        <v>994</v>
      </c>
      <c r="L2480">
        <v>3060</v>
      </c>
      <c r="M2480">
        <v>3090</v>
      </c>
      <c r="N2480">
        <v>300</v>
      </c>
      <c r="O2480" t="s">
        <v>984</v>
      </c>
      <c r="P2480">
        <v>0.84233544191676502</v>
      </c>
      <c r="Q2480">
        <v>0.90522088783349297</v>
      </c>
      <c r="R2480">
        <v>0.28206352811857099</v>
      </c>
      <c r="S2480">
        <v>2.7992946259198799E-2</v>
      </c>
      <c r="T2480">
        <v>2.5732340021376499</v>
      </c>
      <c r="U2480">
        <v>2.5732340021376499</v>
      </c>
      <c r="V2480">
        <v>3.4121095715192999</v>
      </c>
      <c r="W2480">
        <v>14.21</v>
      </c>
      <c r="X2480">
        <v>5.05</v>
      </c>
      <c r="Y2480">
        <v>74531</v>
      </c>
      <c r="Z2480">
        <v>4141</v>
      </c>
      <c r="AA2480">
        <v>0.18</v>
      </c>
      <c r="AB2480">
        <v>18</v>
      </c>
      <c r="AC2480">
        <v>10</v>
      </c>
      <c r="AD2480">
        <v>8</v>
      </c>
      <c r="AE2480">
        <v>55.56</v>
      </c>
      <c r="AF2480">
        <v>12</v>
      </c>
      <c r="AG2480">
        <v>6</v>
      </c>
      <c r="AH2480">
        <v>4</v>
      </c>
      <c r="AI2480">
        <v>8</v>
      </c>
    </row>
    <row r="2481" spans="1:35" x14ac:dyDescent="0.2">
      <c r="A2481" s="102">
        <v>26</v>
      </c>
      <c r="B2481">
        <v>4023</v>
      </c>
      <c r="C2481" t="s">
        <v>1640</v>
      </c>
      <c r="D2481" t="s">
        <v>1003</v>
      </c>
      <c r="E2481">
        <v>4265</v>
      </c>
      <c r="F2481">
        <v>4325</v>
      </c>
      <c r="G2481">
        <v>200</v>
      </c>
      <c r="H2481" t="s">
        <v>981</v>
      </c>
      <c r="I2481">
        <v>7011</v>
      </c>
      <c r="J2481" t="s">
        <v>1261</v>
      </c>
      <c r="K2481" t="s">
        <v>992</v>
      </c>
      <c r="L2481">
        <v>2562.5</v>
      </c>
      <c r="M2481">
        <v>2540</v>
      </c>
      <c r="N2481">
        <v>300</v>
      </c>
      <c r="O2481" t="s">
        <v>984</v>
      </c>
      <c r="P2481">
        <v>0.96843292208180698</v>
      </c>
      <c r="Q2481">
        <v>0.97927078289910996</v>
      </c>
      <c r="R2481">
        <v>0.16726803218574701</v>
      </c>
      <c r="S2481" s="15">
        <v>8.1882486336507208E-3</v>
      </c>
      <c r="T2481">
        <v>2.2345137708595</v>
      </c>
      <c r="U2481">
        <v>2.2345137708595</v>
      </c>
      <c r="V2481">
        <v>1.6121446993825701</v>
      </c>
      <c r="W2481">
        <v>6.93</v>
      </c>
      <c r="X2481">
        <v>11.91</v>
      </c>
      <c r="Y2481">
        <v>74478</v>
      </c>
      <c r="Z2481">
        <v>24826</v>
      </c>
      <c r="AA2481">
        <v>1.68</v>
      </c>
      <c r="AB2481">
        <v>3</v>
      </c>
      <c r="AC2481">
        <v>2</v>
      </c>
      <c r="AD2481">
        <v>1</v>
      </c>
      <c r="AE2481">
        <v>66.67</v>
      </c>
      <c r="AF2481">
        <v>12</v>
      </c>
      <c r="AG2481">
        <v>2</v>
      </c>
      <c r="AH2481">
        <v>0</v>
      </c>
      <c r="AI2481">
        <v>1</v>
      </c>
    </row>
    <row r="2482" spans="1:35" x14ac:dyDescent="0.2">
      <c r="A2482" s="102">
        <v>3892</v>
      </c>
      <c r="B2482">
        <v>2587</v>
      </c>
      <c r="C2482" t="s">
        <v>1364</v>
      </c>
      <c r="D2482" t="s">
        <v>1006</v>
      </c>
      <c r="E2482">
        <v>4100</v>
      </c>
      <c r="F2482">
        <v>4075</v>
      </c>
      <c r="G2482">
        <v>200</v>
      </c>
      <c r="H2482" t="s">
        <v>984</v>
      </c>
      <c r="I2482">
        <v>9076</v>
      </c>
      <c r="J2482" t="s">
        <v>737</v>
      </c>
      <c r="K2482" t="s">
        <v>1065</v>
      </c>
      <c r="L2482">
        <v>1306</v>
      </c>
      <c r="M2482">
        <v>1281</v>
      </c>
      <c r="N2482">
        <v>600</v>
      </c>
      <c r="O2482" t="s">
        <v>981</v>
      </c>
      <c r="P2482">
        <v>0.661016259533307</v>
      </c>
      <c r="Q2482">
        <v>0.86967838667627395</v>
      </c>
      <c r="R2482">
        <v>0.32783897696812098</v>
      </c>
      <c r="S2482">
        <v>1.9938197005394502E-3</v>
      </c>
      <c r="T2482">
        <v>-1.1325334123250701</v>
      </c>
      <c r="U2482">
        <v>1.1325334123250701</v>
      </c>
      <c r="V2482">
        <v>1.46875045164957</v>
      </c>
      <c r="W2482">
        <v>-6.34</v>
      </c>
      <c r="X2482">
        <v>5.69</v>
      </c>
      <c r="Y2482">
        <v>74166</v>
      </c>
      <c r="Z2482">
        <v>3903</v>
      </c>
      <c r="AA2482">
        <v>0.2</v>
      </c>
      <c r="AB2482">
        <v>19</v>
      </c>
      <c r="AC2482">
        <v>11</v>
      </c>
      <c r="AD2482">
        <v>8</v>
      </c>
      <c r="AE2482">
        <v>57.89</v>
      </c>
      <c r="AF2482">
        <v>13</v>
      </c>
      <c r="AG2482">
        <v>8</v>
      </c>
      <c r="AH2482">
        <v>6</v>
      </c>
      <c r="AI2482">
        <v>5</v>
      </c>
    </row>
    <row r="2483" spans="1:35" x14ac:dyDescent="0.2">
      <c r="A2483" s="102">
        <v>4155</v>
      </c>
      <c r="B2483">
        <v>2587</v>
      </c>
      <c r="C2483" t="s">
        <v>1364</v>
      </c>
      <c r="D2483" t="s">
        <v>1006</v>
      </c>
      <c r="E2483">
        <v>4100</v>
      </c>
      <c r="F2483">
        <v>4075</v>
      </c>
      <c r="G2483">
        <v>200</v>
      </c>
      <c r="H2483" t="s">
        <v>984</v>
      </c>
      <c r="I2483">
        <v>6902</v>
      </c>
      <c r="J2483" t="s">
        <v>628</v>
      </c>
      <c r="K2483" t="s">
        <v>996</v>
      </c>
      <c r="L2483">
        <v>3745</v>
      </c>
      <c r="M2483">
        <v>3760</v>
      </c>
      <c r="N2483">
        <v>200</v>
      </c>
      <c r="O2483" t="s">
        <v>981</v>
      </c>
      <c r="P2483">
        <v>0.80935844487298503</v>
      </c>
      <c r="Q2483">
        <v>0.85968871773646705</v>
      </c>
      <c r="R2483">
        <v>2.45957784008764E-2</v>
      </c>
      <c r="S2483">
        <v>2.8374441623150899E-3</v>
      </c>
      <c r="T2483">
        <v>-8.4111102970464993E-2</v>
      </c>
      <c r="U2483">
        <v>8.4111102970464993E-2</v>
      </c>
      <c r="V2483">
        <v>0.100999224507408</v>
      </c>
      <c r="W2483">
        <v>-0.53</v>
      </c>
      <c r="X2483">
        <v>7.73</v>
      </c>
      <c r="Y2483">
        <v>74068</v>
      </c>
      <c r="Z2483">
        <v>10581</v>
      </c>
      <c r="AA2483">
        <v>0.69</v>
      </c>
      <c r="AB2483">
        <v>7</v>
      </c>
      <c r="AC2483">
        <v>5</v>
      </c>
      <c r="AD2483">
        <v>2</v>
      </c>
      <c r="AE2483">
        <v>71.430000000000007</v>
      </c>
      <c r="AF2483">
        <v>10</v>
      </c>
      <c r="AG2483">
        <v>5</v>
      </c>
      <c r="AH2483">
        <v>1</v>
      </c>
      <c r="AI2483">
        <v>1</v>
      </c>
    </row>
    <row r="2484" spans="1:35" x14ac:dyDescent="0.2">
      <c r="A2484" s="102">
        <v>1093</v>
      </c>
      <c r="B2484">
        <v>2768</v>
      </c>
      <c r="C2484" t="s">
        <v>1494</v>
      </c>
      <c r="D2484" t="s">
        <v>988</v>
      </c>
      <c r="E2484">
        <v>233</v>
      </c>
      <c r="F2484">
        <v>231</v>
      </c>
      <c r="G2484">
        <v>4500</v>
      </c>
      <c r="H2484" t="s">
        <v>984</v>
      </c>
      <c r="I2484">
        <v>3087</v>
      </c>
      <c r="J2484" t="s">
        <v>1192</v>
      </c>
      <c r="K2484" t="s">
        <v>1004</v>
      </c>
      <c r="L2484">
        <v>1730</v>
      </c>
      <c r="M2484">
        <v>1732</v>
      </c>
      <c r="N2484">
        <v>600</v>
      </c>
      <c r="O2484" t="s">
        <v>981</v>
      </c>
      <c r="P2484">
        <v>0.875598012246535</v>
      </c>
      <c r="Q2484">
        <v>0.939105047098868</v>
      </c>
      <c r="R2484">
        <v>0.15342461168229399</v>
      </c>
      <c r="S2484">
        <v>4.28215675991728E-2</v>
      </c>
      <c r="T2484">
        <v>-2.30382777849456</v>
      </c>
      <c r="U2484">
        <v>2.30382777849456</v>
      </c>
      <c r="V2484">
        <v>2.2895170906146398</v>
      </c>
      <c r="W2484">
        <v>-17.62</v>
      </c>
      <c r="X2484">
        <v>0.03</v>
      </c>
      <c r="Y2484">
        <v>73970</v>
      </c>
      <c r="Z2484">
        <v>3522</v>
      </c>
      <c r="AA2484">
        <v>0.15</v>
      </c>
      <c r="AB2484">
        <v>21</v>
      </c>
      <c r="AC2484">
        <v>11</v>
      </c>
      <c r="AD2484">
        <v>10</v>
      </c>
      <c r="AE2484">
        <v>52.38</v>
      </c>
      <c r="AF2484">
        <v>13</v>
      </c>
      <c r="AG2484">
        <v>7</v>
      </c>
      <c r="AH2484">
        <v>5</v>
      </c>
      <c r="AI2484">
        <v>9</v>
      </c>
    </row>
    <row r="2485" spans="1:35" x14ac:dyDescent="0.2">
      <c r="A2485" s="102">
        <v>915</v>
      </c>
      <c r="B2485">
        <v>6287</v>
      </c>
      <c r="C2485" t="s">
        <v>1050</v>
      </c>
      <c r="D2485" t="s">
        <v>992</v>
      </c>
      <c r="E2485">
        <v>2164</v>
      </c>
      <c r="F2485">
        <v>2234</v>
      </c>
      <c r="G2485">
        <v>400</v>
      </c>
      <c r="H2485" t="s">
        <v>981</v>
      </c>
      <c r="I2485">
        <v>6592</v>
      </c>
      <c r="J2485" t="s">
        <v>1153</v>
      </c>
      <c r="K2485" t="s">
        <v>986</v>
      </c>
      <c r="L2485">
        <v>3160</v>
      </c>
      <c r="M2485">
        <v>3160</v>
      </c>
      <c r="N2485">
        <v>300</v>
      </c>
      <c r="O2485" t="s">
        <v>984</v>
      </c>
      <c r="P2485">
        <v>0.93771774117461304</v>
      </c>
      <c r="Q2485">
        <v>0.94281924465419698</v>
      </c>
      <c r="R2485">
        <v>3.6757397787577001E-2</v>
      </c>
      <c r="S2485">
        <v>2.7422485494112098E-2</v>
      </c>
      <c r="T2485">
        <v>0.535025680298995</v>
      </c>
      <c r="U2485">
        <v>0.535025680298995</v>
      </c>
      <c r="V2485">
        <v>0.28863820037715099</v>
      </c>
      <c r="W2485">
        <v>3.77</v>
      </c>
      <c r="X2485">
        <v>5.74</v>
      </c>
      <c r="Y2485">
        <v>73898</v>
      </c>
      <c r="Z2485">
        <v>5278</v>
      </c>
      <c r="AA2485">
        <v>0.2</v>
      </c>
      <c r="AB2485">
        <v>14</v>
      </c>
      <c r="AC2485">
        <v>9</v>
      </c>
      <c r="AD2485">
        <v>5</v>
      </c>
      <c r="AE2485">
        <v>64.290000000000006</v>
      </c>
      <c r="AF2485">
        <v>10</v>
      </c>
      <c r="AG2485">
        <v>5</v>
      </c>
      <c r="AH2485">
        <v>5</v>
      </c>
      <c r="AI2485">
        <v>4</v>
      </c>
    </row>
    <row r="2486" spans="1:35" x14ac:dyDescent="0.2">
      <c r="A2486" s="102">
        <v>3453</v>
      </c>
      <c r="B2486">
        <v>5706</v>
      </c>
      <c r="C2486" t="s">
        <v>1240</v>
      </c>
      <c r="D2486" t="s">
        <v>994</v>
      </c>
      <c r="E2486">
        <v>2062</v>
      </c>
      <c r="F2486">
        <v>2030</v>
      </c>
      <c r="G2486">
        <v>500</v>
      </c>
      <c r="H2486" t="s">
        <v>984</v>
      </c>
      <c r="I2486">
        <v>6448</v>
      </c>
      <c r="J2486" t="s">
        <v>377</v>
      </c>
      <c r="K2486" t="s">
        <v>986</v>
      </c>
      <c r="L2486">
        <v>1835</v>
      </c>
      <c r="M2486">
        <v>1805</v>
      </c>
      <c r="N2486">
        <v>600</v>
      </c>
      <c r="O2486" t="s">
        <v>981</v>
      </c>
      <c r="P2486">
        <v>0.89656273149868504</v>
      </c>
      <c r="Q2486">
        <v>0.88342537344331395</v>
      </c>
      <c r="R2486" s="15">
        <v>0.47247594981393298</v>
      </c>
      <c r="S2486">
        <v>1.49446571230399E-2</v>
      </c>
      <c r="T2486">
        <v>-0.46977000675861202</v>
      </c>
      <c r="U2486">
        <v>0.46977000675861202</v>
      </c>
      <c r="V2486">
        <v>0.84972412862899305</v>
      </c>
      <c r="W2486">
        <v>-4.0599999999999996</v>
      </c>
      <c r="X2486">
        <v>6.7</v>
      </c>
      <c r="Y2486">
        <v>73849</v>
      </c>
      <c r="Z2486">
        <v>7385</v>
      </c>
      <c r="AA2486">
        <v>0.26</v>
      </c>
      <c r="AB2486">
        <v>10</v>
      </c>
      <c r="AC2486">
        <v>6</v>
      </c>
      <c r="AD2486">
        <v>4</v>
      </c>
      <c r="AE2486">
        <v>60</v>
      </c>
      <c r="AF2486">
        <v>10</v>
      </c>
      <c r="AG2486">
        <v>4</v>
      </c>
      <c r="AH2486">
        <v>4</v>
      </c>
      <c r="AI2486">
        <v>2</v>
      </c>
    </row>
    <row r="2487" spans="1:35" x14ac:dyDescent="0.2">
      <c r="A2487" s="102">
        <v>3437</v>
      </c>
      <c r="B2487">
        <v>1911</v>
      </c>
      <c r="C2487" t="s">
        <v>49</v>
      </c>
      <c r="D2487" t="s">
        <v>990</v>
      </c>
      <c r="E2487">
        <v>1217</v>
      </c>
      <c r="F2487">
        <v>1234</v>
      </c>
      <c r="G2487">
        <v>800</v>
      </c>
      <c r="H2487" t="s">
        <v>984</v>
      </c>
      <c r="I2487">
        <v>6460</v>
      </c>
      <c r="J2487" t="s">
        <v>1200</v>
      </c>
      <c r="K2487" t="s">
        <v>992</v>
      </c>
      <c r="L2487">
        <v>1374</v>
      </c>
      <c r="M2487">
        <v>1376</v>
      </c>
      <c r="N2487">
        <v>700</v>
      </c>
      <c r="O2487" t="s">
        <v>981</v>
      </c>
      <c r="P2487">
        <v>0.8768933488574</v>
      </c>
      <c r="Q2487">
        <v>0.883925547232979</v>
      </c>
      <c r="R2487">
        <v>0.24712764876478199</v>
      </c>
      <c r="S2487">
        <v>6.8218950214491203E-2</v>
      </c>
      <c r="T2487">
        <v>-2.1474285670714499</v>
      </c>
      <c r="U2487">
        <v>2.1474285670714499</v>
      </c>
      <c r="V2487">
        <v>2.7494355069687</v>
      </c>
      <c r="W2487">
        <v>-13.7</v>
      </c>
      <c r="X2487">
        <v>2.4900000000000002</v>
      </c>
      <c r="Y2487">
        <v>73637</v>
      </c>
      <c r="Z2487">
        <v>4332</v>
      </c>
      <c r="AA2487">
        <v>0.2</v>
      </c>
      <c r="AB2487">
        <v>17</v>
      </c>
      <c r="AC2487">
        <v>9</v>
      </c>
      <c r="AD2487">
        <v>8</v>
      </c>
      <c r="AE2487">
        <v>52.94</v>
      </c>
      <c r="AF2487">
        <v>12</v>
      </c>
      <c r="AG2487">
        <v>7</v>
      </c>
      <c r="AH2487">
        <v>5</v>
      </c>
      <c r="AI2487">
        <v>5</v>
      </c>
    </row>
    <row r="2488" spans="1:35" x14ac:dyDescent="0.2">
      <c r="A2488" s="102">
        <v>2848</v>
      </c>
      <c r="B2488">
        <v>2501</v>
      </c>
      <c r="C2488" t="s">
        <v>501</v>
      </c>
      <c r="D2488" t="s">
        <v>1006</v>
      </c>
      <c r="E2488">
        <v>1962</v>
      </c>
      <c r="F2488">
        <v>2008</v>
      </c>
      <c r="G2488">
        <v>500</v>
      </c>
      <c r="H2488" t="s">
        <v>981</v>
      </c>
      <c r="I2488">
        <v>3405</v>
      </c>
      <c r="J2488" t="s">
        <v>1397</v>
      </c>
      <c r="K2488" t="s">
        <v>1003</v>
      </c>
      <c r="L2488">
        <v>1061</v>
      </c>
      <c r="M2488">
        <v>1047</v>
      </c>
      <c r="N2488">
        <v>1000</v>
      </c>
      <c r="O2488" t="s">
        <v>984</v>
      </c>
      <c r="P2488">
        <v>0.87418863742235198</v>
      </c>
      <c r="Q2488">
        <v>0.89954179309155702</v>
      </c>
      <c r="R2488">
        <v>5.1964298927548398E-2</v>
      </c>
      <c r="S2488" s="15">
        <v>4.1555404834443498E-2</v>
      </c>
      <c r="T2488">
        <v>0.18088488295225799</v>
      </c>
      <c r="U2488">
        <v>0.18088488295225799</v>
      </c>
      <c r="V2488">
        <v>0.79614322687461603</v>
      </c>
      <c r="W2488">
        <v>0.87</v>
      </c>
      <c r="X2488">
        <v>4.28</v>
      </c>
      <c r="Y2488">
        <v>73531</v>
      </c>
      <c r="Z2488">
        <v>4085</v>
      </c>
      <c r="AA2488">
        <v>0.21</v>
      </c>
      <c r="AB2488">
        <v>18</v>
      </c>
      <c r="AC2488">
        <v>10</v>
      </c>
      <c r="AD2488">
        <v>8</v>
      </c>
      <c r="AE2488">
        <v>55.56</v>
      </c>
      <c r="AF2488">
        <v>12</v>
      </c>
      <c r="AG2488">
        <v>7</v>
      </c>
      <c r="AH2488">
        <v>5</v>
      </c>
      <c r="AI2488">
        <v>6</v>
      </c>
    </row>
    <row r="2489" spans="1:35" x14ac:dyDescent="0.2">
      <c r="A2489" s="102">
        <v>2432</v>
      </c>
      <c r="B2489">
        <v>5471</v>
      </c>
      <c r="C2489" t="s">
        <v>1146</v>
      </c>
      <c r="D2489" t="s">
        <v>1022</v>
      </c>
      <c r="E2489">
        <v>3270</v>
      </c>
      <c r="F2489">
        <v>3160</v>
      </c>
      <c r="G2489">
        <v>300</v>
      </c>
      <c r="H2489" t="s">
        <v>984</v>
      </c>
      <c r="I2489">
        <v>9715</v>
      </c>
      <c r="J2489" t="s">
        <v>1239</v>
      </c>
      <c r="K2489" t="s">
        <v>993</v>
      </c>
      <c r="L2489">
        <v>2170</v>
      </c>
      <c r="M2489">
        <v>2208</v>
      </c>
      <c r="N2489">
        <v>400</v>
      </c>
      <c r="O2489" t="s">
        <v>981</v>
      </c>
      <c r="P2489">
        <v>0.75379243606433699</v>
      </c>
      <c r="Q2489">
        <v>0.90972212372577199</v>
      </c>
      <c r="R2489">
        <v>0.45765538015908502</v>
      </c>
      <c r="S2489">
        <v>3.12071107606436E-2</v>
      </c>
      <c r="T2489">
        <v>-1.4143783581907601</v>
      </c>
      <c r="U2489">
        <v>1.4143783581907601</v>
      </c>
      <c r="V2489">
        <v>0.39868742166163001</v>
      </c>
      <c r="W2489">
        <v>-16.66</v>
      </c>
      <c r="X2489">
        <v>6.84</v>
      </c>
      <c r="Y2489">
        <v>73294</v>
      </c>
      <c r="Z2489">
        <v>6108</v>
      </c>
      <c r="AA2489">
        <v>0.37</v>
      </c>
      <c r="AB2489">
        <v>12</v>
      </c>
      <c r="AC2489">
        <v>6</v>
      </c>
      <c r="AD2489">
        <v>6</v>
      </c>
      <c r="AE2489">
        <v>50</v>
      </c>
      <c r="AF2489">
        <v>12</v>
      </c>
      <c r="AG2489">
        <v>5</v>
      </c>
      <c r="AH2489">
        <v>3</v>
      </c>
      <c r="AI2489">
        <v>4</v>
      </c>
    </row>
    <row r="2490" spans="1:35" x14ac:dyDescent="0.2">
      <c r="A2490" s="102">
        <v>399</v>
      </c>
      <c r="B2490">
        <v>5714</v>
      </c>
      <c r="C2490" t="s">
        <v>594</v>
      </c>
      <c r="D2490" t="s">
        <v>994</v>
      </c>
      <c r="E2490">
        <v>3060</v>
      </c>
      <c r="F2490">
        <v>3090</v>
      </c>
      <c r="G2490">
        <v>300</v>
      </c>
      <c r="H2490" t="s">
        <v>981</v>
      </c>
      <c r="I2490">
        <v>6287</v>
      </c>
      <c r="J2490" t="s">
        <v>1050</v>
      </c>
      <c r="K2490" t="s">
        <v>992</v>
      </c>
      <c r="L2490">
        <v>2164</v>
      </c>
      <c r="M2490">
        <v>2234</v>
      </c>
      <c r="N2490">
        <v>400</v>
      </c>
      <c r="O2490" t="s">
        <v>984</v>
      </c>
      <c r="P2490">
        <v>0.96240954574447701</v>
      </c>
      <c r="Q2490">
        <v>0.95709063552876605</v>
      </c>
      <c r="R2490">
        <v>9.9368647085817195E-3</v>
      </c>
      <c r="S2490">
        <v>7.61418182745524E-3</v>
      </c>
      <c r="T2490">
        <v>0.600533720237302</v>
      </c>
      <c r="U2490">
        <v>0.600533720237302</v>
      </c>
      <c r="V2490">
        <v>0.205027664680898</v>
      </c>
      <c r="W2490">
        <v>2.42</v>
      </c>
      <c r="X2490">
        <v>3.6</v>
      </c>
      <c r="Y2490">
        <v>73203</v>
      </c>
      <c r="Z2490">
        <v>10458</v>
      </c>
      <c r="AA2490">
        <v>0.53</v>
      </c>
      <c r="AB2490">
        <v>7</v>
      </c>
      <c r="AC2490">
        <v>4</v>
      </c>
      <c r="AD2490">
        <v>3</v>
      </c>
      <c r="AE2490">
        <v>57.14</v>
      </c>
      <c r="AF2490">
        <v>11</v>
      </c>
      <c r="AG2490">
        <v>4</v>
      </c>
      <c r="AH2490">
        <v>2</v>
      </c>
      <c r="AI2490">
        <v>1</v>
      </c>
    </row>
    <row r="2491" spans="1:35" x14ac:dyDescent="0.2">
      <c r="A2491" s="102">
        <v>4239</v>
      </c>
      <c r="B2491">
        <v>2587</v>
      </c>
      <c r="C2491" t="s">
        <v>1364</v>
      </c>
      <c r="D2491" t="s">
        <v>1006</v>
      </c>
      <c r="E2491">
        <v>4100</v>
      </c>
      <c r="F2491">
        <v>4075</v>
      </c>
      <c r="G2491">
        <v>200</v>
      </c>
      <c r="H2491" t="s">
        <v>984</v>
      </c>
      <c r="I2491">
        <v>8012</v>
      </c>
      <c r="J2491" t="s">
        <v>1149</v>
      </c>
      <c r="K2491" t="s">
        <v>988</v>
      </c>
      <c r="L2491">
        <v>1322</v>
      </c>
      <c r="M2491">
        <v>1303</v>
      </c>
      <c r="N2491">
        <v>600</v>
      </c>
      <c r="O2491" t="s">
        <v>981</v>
      </c>
      <c r="P2491">
        <v>0.83961958557352501</v>
      </c>
      <c r="Q2491">
        <v>0.85614639668343495</v>
      </c>
      <c r="R2491">
        <v>8.6239297889682993E-3</v>
      </c>
      <c r="S2491">
        <v>6.2121821400612101E-3</v>
      </c>
      <c r="T2491">
        <v>-0.51508154808420303</v>
      </c>
      <c r="U2491">
        <v>0.51508154808420303</v>
      </c>
      <c r="V2491">
        <v>0.25721967517956601</v>
      </c>
      <c r="W2491">
        <v>-2.16</v>
      </c>
      <c r="X2491">
        <v>4.07</v>
      </c>
      <c r="Y2491">
        <v>73099</v>
      </c>
      <c r="Z2491">
        <v>4061</v>
      </c>
      <c r="AA2491">
        <v>0.22</v>
      </c>
      <c r="AB2491">
        <v>18</v>
      </c>
      <c r="AC2491">
        <v>9</v>
      </c>
      <c r="AD2491">
        <v>9</v>
      </c>
      <c r="AE2491">
        <v>50</v>
      </c>
      <c r="AF2491">
        <v>13</v>
      </c>
      <c r="AG2491">
        <v>7</v>
      </c>
      <c r="AH2491">
        <v>4</v>
      </c>
      <c r="AI2491">
        <v>7</v>
      </c>
    </row>
    <row r="2492" spans="1:35" x14ac:dyDescent="0.2">
      <c r="A2492" s="102">
        <v>92</v>
      </c>
      <c r="B2492">
        <v>4324</v>
      </c>
      <c r="C2492" t="s">
        <v>1159</v>
      </c>
      <c r="D2492" t="s">
        <v>993</v>
      </c>
      <c r="E2492">
        <v>2249</v>
      </c>
      <c r="F2492">
        <v>2231</v>
      </c>
      <c r="G2492">
        <v>400</v>
      </c>
      <c r="H2492" t="s">
        <v>981</v>
      </c>
      <c r="I2492">
        <v>6473</v>
      </c>
      <c r="J2492" t="s">
        <v>878</v>
      </c>
      <c r="K2492" t="s">
        <v>992</v>
      </c>
      <c r="L2492">
        <v>753</v>
      </c>
      <c r="M2492">
        <v>755</v>
      </c>
      <c r="N2492">
        <v>1200</v>
      </c>
      <c r="O2492" t="s">
        <v>984</v>
      </c>
      <c r="P2492">
        <v>0.973174040657935</v>
      </c>
      <c r="Q2492">
        <v>0.97137950009683005</v>
      </c>
      <c r="R2492">
        <v>0.12054894667416501</v>
      </c>
      <c r="S2492">
        <v>8.1633616958400101E-2</v>
      </c>
      <c r="T2492">
        <v>0.43040719315505199</v>
      </c>
      <c r="U2492">
        <v>0.43040719315505199</v>
      </c>
      <c r="V2492">
        <v>0.46296715300161401</v>
      </c>
      <c r="W2492">
        <v>2.13</v>
      </c>
      <c r="X2492">
        <v>1.52</v>
      </c>
      <c r="Y2492">
        <v>72906</v>
      </c>
      <c r="Z2492">
        <v>4557</v>
      </c>
      <c r="AA2492">
        <v>0.21</v>
      </c>
      <c r="AB2492">
        <v>16</v>
      </c>
      <c r="AC2492">
        <v>9</v>
      </c>
      <c r="AD2492">
        <v>7</v>
      </c>
      <c r="AE2492">
        <v>56.25</v>
      </c>
      <c r="AF2492">
        <v>12</v>
      </c>
      <c r="AG2492">
        <v>6</v>
      </c>
      <c r="AH2492">
        <v>4</v>
      </c>
      <c r="AI2492">
        <v>6</v>
      </c>
    </row>
    <row r="2493" spans="1:35" x14ac:dyDescent="0.2">
      <c r="A2493" s="102">
        <v>2375</v>
      </c>
      <c r="B2493">
        <v>2587</v>
      </c>
      <c r="C2493" t="s">
        <v>1364</v>
      </c>
      <c r="D2493" t="s">
        <v>1006</v>
      </c>
      <c r="E2493">
        <v>4100</v>
      </c>
      <c r="F2493">
        <v>4075</v>
      </c>
      <c r="G2493">
        <v>200</v>
      </c>
      <c r="H2493" t="s">
        <v>981</v>
      </c>
      <c r="I2493">
        <v>4681</v>
      </c>
      <c r="J2493" t="s">
        <v>842</v>
      </c>
      <c r="K2493" t="s">
        <v>993</v>
      </c>
      <c r="L2493">
        <v>1153</v>
      </c>
      <c r="M2493">
        <v>1153</v>
      </c>
      <c r="N2493">
        <v>700</v>
      </c>
      <c r="O2493" t="s">
        <v>984</v>
      </c>
      <c r="P2493">
        <v>0.71890548811585597</v>
      </c>
      <c r="Q2493">
        <v>0.91115747637454203</v>
      </c>
      <c r="R2493">
        <v>0.172591738019824</v>
      </c>
      <c r="S2493">
        <v>8.9446140748857797E-4</v>
      </c>
      <c r="T2493">
        <v>0.332169486797672</v>
      </c>
      <c r="U2493">
        <v>0.332169486797672</v>
      </c>
      <c r="V2493">
        <v>0.42790871519735801</v>
      </c>
      <c r="W2493">
        <v>4.68</v>
      </c>
      <c r="X2493">
        <v>0.97</v>
      </c>
      <c r="Y2493">
        <v>72689</v>
      </c>
      <c r="Z2493">
        <v>3029</v>
      </c>
      <c r="AA2493">
        <v>0.16</v>
      </c>
      <c r="AB2493">
        <v>24</v>
      </c>
      <c r="AC2493">
        <v>14</v>
      </c>
      <c r="AD2493">
        <v>10</v>
      </c>
      <c r="AE2493">
        <v>58.33</v>
      </c>
      <c r="AF2493">
        <v>10</v>
      </c>
      <c r="AG2493">
        <v>11</v>
      </c>
      <c r="AH2493">
        <v>9</v>
      </c>
      <c r="AI2493">
        <v>4</v>
      </c>
    </row>
    <row r="2494" spans="1:35" x14ac:dyDescent="0.2">
      <c r="A2494" s="102">
        <v>918</v>
      </c>
      <c r="B2494">
        <v>1801</v>
      </c>
      <c r="C2494" t="s">
        <v>1493</v>
      </c>
      <c r="D2494" t="s">
        <v>990</v>
      </c>
      <c r="E2494">
        <v>3570</v>
      </c>
      <c r="F2494">
        <v>3610</v>
      </c>
      <c r="G2494">
        <v>300</v>
      </c>
      <c r="H2494" t="s">
        <v>981</v>
      </c>
      <c r="I2494">
        <v>7186</v>
      </c>
      <c r="J2494" t="s">
        <v>461</v>
      </c>
      <c r="K2494" t="s">
        <v>1024</v>
      </c>
      <c r="L2494">
        <v>309</v>
      </c>
      <c r="M2494">
        <v>312</v>
      </c>
      <c r="N2494">
        <v>3500</v>
      </c>
      <c r="O2494" t="s">
        <v>984</v>
      </c>
      <c r="P2494">
        <v>0.86024663825627501</v>
      </c>
      <c r="Q2494">
        <v>0.94279446995712402</v>
      </c>
      <c r="R2494">
        <v>6.3177117264274801E-2</v>
      </c>
      <c r="S2494" s="15">
        <v>7.3630970248856602E-3</v>
      </c>
      <c r="T2494">
        <v>2.25304894630314</v>
      </c>
      <c r="U2494">
        <v>2.25304894630314</v>
      </c>
      <c r="V2494">
        <v>1.86133898173101</v>
      </c>
      <c r="W2494">
        <v>10.48</v>
      </c>
      <c r="X2494">
        <v>0.83</v>
      </c>
      <c r="Y2494">
        <v>72671</v>
      </c>
      <c r="Z2494">
        <v>3461</v>
      </c>
      <c r="AA2494">
        <v>0.14000000000000001</v>
      </c>
      <c r="AB2494">
        <v>21</v>
      </c>
      <c r="AC2494">
        <v>11</v>
      </c>
      <c r="AD2494">
        <v>10</v>
      </c>
      <c r="AE2494">
        <v>52.38</v>
      </c>
      <c r="AF2494">
        <v>11</v>
      </c>
      <c r="AG2494">
        <v>9</v>
      </c>
      <c r="AH2494">
        <v>6</v>
      </c>
      <c r="AI2494">
        <v>6</v>
      </c>
    </row>
    <row r="2495" spans="1:35" x14ac:dyDescent="0.2">
      <c r="A2495" s="102">
        <v>1440</v>
      </c>
      <c r="B2495">
        <v>8242</v>
      </c>
      <c r="C2495" t="s">
        <v>688</v>
      </c>
      <c r="D2495" t="s">
        <v>1004</v>
      </c>
      <c r="E2495">
        <v>799</v>
      </c>
      <c r="F2495">
        <v>821</v>
      </c>
      <c r="G2495">
        <v>1300</v>
      </c>
      <c r="H2495" t="s">
        <v>981</v>
      </c>
      <c r="I2495">
        <v>9507</v>
      </c>
      <c r="J2495" t="s">
        <v>1071</v>
      </c>
      <c r="K2495" t="s">
        <v>1026</v>
      </c>
      <c r="L2495">
        <v>804</v>
      </c>
      <c r="M2495">
        <v>793</v>
      </c>
      <c r="N2495">
        <v>1300</v>
      </c>
      <c r="O2495" t="s">
        <v>984</v>
      </c>
      <c r="P2495">
        <v>0.68748719594753904</v>
      </c>
      <c r="Q2495">
        <v>0.93228891525674296</v>
      </c>
      <c r="R2495">
        <v>0.32781239597732897</v>
      </c>
      <c r="S2495">
        <v>4.1313331644877202E-2</v>
      </c>
      <c r="T2495">
        <v>0.22339396205244899</v>
      </c>
      <c r="U2495">
        <v>0.22339396205244899</v>
      </c>
      <c r="V2495">
        <v>0.437143756365372</v>
      </c>
      <c r="W2495">
        <v>1.38</v>
      </c>
      <c r="X2495">
        <v>3.41</v>
      </c>
      <c r="Y2495">
        <v>72666</v>
      </c>
      <c r="Z2495">
        <v>4037</v>
      </c>
      <c r="AA2495">
        <v>0.12</v>
      </c>
      <c r="AB2495">
        <v>18</v>
      </c>
      <c r="AC2495">
        <v>8</v>
      </c>
      <c r="AD2495">
        <v>10</v>
      </c>
      <c r="AE2495">
        <v>44.44</v>
      </c>
      <c r="AF2495">
        <v>9</v>
      </c>
      <c r="AG2495">
        <v>8</v>
      </c>
      <c r="AH2495">
        <v>7</v>
      </c>
      <c r="AI2495">
        <v>3</v>
      </c>
    </row>
    <row r="2496" spans="1:35" x14ac:dyDescent="0.2">
      <c r="A2496" s="102">
        <v>1966</v>
      </c>
      <c r="B2496">
        <v>9003</v>
      </c>
      <c r="C2496" t="s">
        <v>1158</v>
      </c>
      <c r="D2496" t="s">
        <v>1065</v>
      </c>
      <c r="E2496">
        <v>2899</v>
      </c>
      <c r="F2496">
        <v>2893</v>
      </c>
      <c r="G2496">
        <v>300</v>
      </c>
      <c r="H2496" t="s">
        <v>984</v>
      </c>
      <c r="I2496">
        <v>9007</v>
      </c>
      <c r="J2496" t="s">
        <v>1411</v>
      </c>
      <c r="K2496" t="s">
        <v>1065</v>
      </c>
      <c r="L2496">
        <v>2432</v>
      </c>
      <c r="M2496">
        <v>2491</v>
      </c>
      <c r="N2496">
        <v>300</v>
      </c>
      <c r="O2496" t="s">
        <v>981</v>
      </c>
      <c r="P2496">
        <v>0.96579215110140904</v>
      </c>
      <c r="Q2496">
        <v>0.921218631755507</v>
      </c>
      <c r="R2496">
        <v>1.02650203105534E-2</v>
      </c>
      <c r="S2496">
        <v>3.9659697938993203E-2</v>
      </c>
      <c r="T2496">
        <v>-0.73645077701530504</v>
      </c>
      <c r="U2496">
        <v>0.73645077701530504</v>
      </c>
      <c r="V2496">
        <v>0.342452364957408</v>
      </c>
      <c r="W2496">
        <v>-1.55</v>
      </c>
      <c r="X2496">
        <v>13.9</v>
      </c>
      <c r="Y2496">
        <v>72498</v>
      </c>
      <c r="Z2496">
        <v>6042</v>
      </c>
      <c r="AA2496">
        <v>0.28000000000000003</v>
      </c>
      <c r="AB2496">
        <v>12</v>
      </c>
      <c r="AC2496">
        <v>5</v>
      </c>
      <c r="AD2496">
        <v>7</v>
      </c>
      <c r="AE2496">
        <v>41.67</v>
      </c>
      <c r="AF2496">
        <v>16</v>
      </c>
      <c r="AG2496">
        <v>2</v>
      </c>
      <c r="AH2496">
        <v>0</v>
      </c>
      <c r="AI2496">
        <v>10</v>
      </c>
    </row>
    <row r="2497" spans="1:35" x14ac:dyDescent="0.2">
      <c r="A2497" s="102">
        <v>2480</v>
      </c>
      <c r="B2497">
        <v>3401</v>
      </c>
      <c r="C2497" t="s">
        <v>540</v>
      </c>
      <c r="D2497" t="s">
        <v>1199</v>
      </c>
      <c r="E2497">
        <v>1639</v>
      </c>
      <c r="F2497">
        <v>1645</v>
      </c>
      <c r="G2497">
        <v>600</v>
      </c>
      <c r="H2497" t="s">
        <v>981</v>
      </c>
      <c r="I2497">
        <v>6592</v>
      </c>
      <c r="J2497" t="s">
        <v>1153</v>
      </c>
      <c r="K2497" t="s">
        <v>986</v>
      </c>
      <c r="L2497">
        <v>3160</v>
      </c>
      <c r="M2497">
        <v>3160</v>
      </c>
      <c r="N2497">
        <v>300</v>
      </c>
      <c r="O2497" t="s">
        <v>984</v>
      </c>
      <c r="P2497">
        <v>0.82747318373470502</v>
      </c>
      <c r="Q2497">
        <v>0.90882301461584003</v>
      </c>
      <c r="R2497">
        <v>0.249079341227646</v>
      </c>
      <c r="S2497">
        <v>2.3942235759702401E-2</v>
      </c>
      <c r="T2497">
        <v>0.12690001980073201</v>
      </c>
      <c r="U2497">
        <v>0.12690001980073201</v>
      </c>
      <c r="V2497">
        <v>0.10633911963658201</v>
      </c>
      <c r="W2497">
        <v>0.7</v>
      </c>
      <c r="X2497">
        <v>4.1100000000000003</v>
      </c>
      <c r="Y2497">
        <v>72478</v>
      </c>
      <c r="Z2497">
        <v>6040</v>
      </c>
      <c r="AA2497">
        <v>0.46</v>
      </c>
      <c r="AB2497">
        <v>12</v>
      </c>
      <c r="AC2497">
        <v>6</v>
      </c>
      <c r="AD2497">
        <v>6</v>
      </c>
      <c r="AE2497">
        <v>50</v>
      </c>
      <c r="AF2497">
        <v>14</v>
      </c>
      <c r="AG2497">
        <v>4</v>
      </c>
      <c r="AH2497">
        <v>3</v>
      </c>
      <c r="AI2497">
        <v>5</v>
      </c>
    </row>
    <row r="2498" spans="1:35" x14ac:dyDescent="0.2">
      <c r="A2498" s="102">
        <v>183</v>
      </c>
      <c r="B2498">
        <v>7011</v>
      </c>
      <c r="C2498" t="s">
        <v>1261</v>
      </c>
      <c r="D2498" t="s">
        <v>992</v>
      </c>
      <c r="E2498">
        <v>2562.5</v>
      </c>
      <c r="F2498">
        <v>2540</v>
      </c>
      <c r="G2498">
        <v>400</v>
      </c>
      <c r="H2498" t="s">
        <v>984</v>
      </c>
      <c r="I2498">
        <v>7751</v>
      </c>
      <c r="J2498" t="s">
        <v>1305</v>
      </c>
      <c r="K2498" t="s">
        <v>986</v>
      </c>
      <c r="L2498">
        <v>2154</v>
      </c>
      <c r="M2498">
        <v>2145</v>
      </c>
      <c r="N2498">
        <v>500</v>
      </c>
      <c r="O2498" t="s">
        <v>981</v>
      </c>
      <c r="P2498">
        <v>0.95376159583509901</v>
      </c>
      <c r="Q2498">
        <v>0.96564277104691199</v>
      </c>
      <c r="R2498">
        <v>0.37688211663160798</v>
      </c>
      <c r="S2498">
        <v>5.0173442810342903E-2</v>
      </c>
      <c r="T2498">
        <v>-0.76519106813168902</v>
      </c>
      <c r="U2498">
        <v>0.76519106813168902</v>
      </c>
      <c r="V2498">
        <v>0.77359333787398399</v>
      </c>
      <c r="W2498">
        <v>-5.43</v>
      </c>
      <c r="X2498">
        <v>5.56</v>
      </c>
      <c r="Y2498">
        <v>72461</v>
      </c>
      <c r="Z2498">
        <v>5176</v>
      </c>
      <c r="AA2498">
        <v>0.33</v>
      </c>
      <c r="AB2498">
        <v>14</v>
      </c>
      <c r="AC2498">
        <v>7</v>
      </c>
      <c r="AD2498">
        <v>7</v>
      </c>
      <c r="AE2498">
        <v>50</v>
      </c>
      <c r="AF2498">
        <v>16</v>
      </c>
      <c r="AG2498">
        <v>3</v>
      </c>
      <c r="AH2498">
        <v>0</v>
      </c>
      <c r="AI2498">
        <v>11</v>
      </c>
    </row>
    <row r="2499" spans="1:35" x14ac:dyDescent="0.2">
      <c r="A2499" s="102">
        <v>441</v>
      </c>
      <c r="B2499">
        <v>4634</v>
      </c>
      <c r="C2499" t="s">
        <v>62</v>
      </c>
      <c r="D2499" t="s">
        <v>1003</v>
      </c>
      <c r="E2499">
        <v>1920</v>
      </c>
      <c r="F2499">
        <v>1921</v>
      </c>
      <c r="G2499">
        <v>500</v>
      </c>
      <c r="H2499" t="s">
        <v>984</v>
      </c>
      <c r="I2499">
        <v>6287</v>
      </c>
      <c r="J2499" t="s">
        <v>1050</v>
      </c>
      <c r="K2499" t="s">
        <v>992</v>
      </c>
      <c r="L2499">
        <v>2164</v>
      </c>
      <c r="M2499">
        <v>2234</v>
      </c>
      <c r="N2499">
        <v>400</v>
      </c>
      <c r="O2499" t="s">
        <v>981</v>
      </c>
      <c r="P2499">
        <v>0.81713508010054603</v>
      </c>
      <c r="Q2499">
        <v>0.95571651480070696</v>
      </c>
      <c r="R2499">
        <v>0.33355900795740101</v>
      </c>
      <c r="S2499">
        <v>9.2682473590875204E-3</v>
      </c>
      <c r="T2499">
        <v>-0.602621018226009</v>
      </c>
      <c r="U2499">
        <v>0.602621018226009</v>
      </c>
      <c r="V2499">
        <v>3.6459877990051202E-2</v>
      </c>
      <c r="W2499">
        <v>-4.62</v>
      </c>
      <c r="X2499">
        <v>7.49</v>
      </c>
      <c r="Y2499">
        <v>72380</v>
      </c>
      <c r="Z2499">
        <v>4825</v>
      </c>
      <c r="AA2499">
        <v>0.26</v>
      </c>
      <c r="AB2499">
        <v>15</v>
      </c>
      <c r="AC2499">
        <v>6</v>
      </c>
      <c r="AD2499">
        <v>9</v>
      </c>
      <c r="AE2499">
        <v>40</v>
      </c>
      <c r="AF2499">
        <v>12</v>
      </c>
      <c r="AG2499">
        <v>5</v>
      </c>
      <c r="AH2499">
        <v>3</v>
      </c>
      <c r="AI2499">
        <v>7</v>
      </c>
    </row>
    <row r="2500" spans="1:35" x14ac:dyDescent="0.2">
      <c r="A2500" s="102">
        <v>4334</v>
      </c>
      <c r="B2500">
        <v>1893</v>
      </c>
      <c r="C2500" t="s">
        <v>1286</v>
      </c>
      <c r="D2500" t="s">
        <v>990</v>
      </c>
      <c r="E2500">
        <v>547</v>
      </c>
      <c r="F2500">
        <v>550</v>
      </c>
      <c r="G2500">
        <v>1800</v>
      </c>
      <c r="H2500" t="s">
        <v>984</v>
      </c>
      <c r="I2500">
        <v>2801</v>
      </c>
      <c r="J2500" t="s">
        <v>511</v>
      </c>
      <c r="K2500" t="s">
        <v>1006</v>
      </c>
      <c r="L2500">
        <v>4930</v>
      </c>
      <c r="M2500">
        <v>5050</v>
      </c>
      <c r="N2500">
        <v>200</v>
      </c>
      <c r="O2500" t="s">
        <v>981</v>
      </c>
      <c r="P2500">
        <v>0.90065002198745703</v>
      </c>
      <c r="Q2500">
        <v>0.85218497513550595</v>
      </c>
      <c r="R2500">
        <v>0.18669991901604199</v>
      </c>
      <c r="S2500">
        <v>7.2012388065236396E-2</v>
      </c>
      <c r="T2500">
        <v>-1.14748805447824</v>
      </c>
      <c r="U2500">
        <v>1.14748805447824</v>
      </c>
      <c r="V2500">
        <v>0.85508614060558397</v>
      </c>
      <c r="W2500">
        <v>-5.86</v>
      </c>
      <c r="X2500">
        <v>1.98</v>
      </c>
      <c r="Y2500">
        <v>72327</v>
      </c>
      <c r="Z2500">
        <v>3288</v>
      </c>
      <c r="AA2500">
        <v>0.37</v>
      </c>
      <c r="AB2500">
        <v>22</v>
      </c>
      <c r="AC2500">
        <v>13</v>
      </c>
      <c r="AD2500">
        <v>9</v>
      </c>
      <c r="AE2500">
        <v>59.09</v>
      </c>
      <c r="AF2500">
        <v>12</v>
      </c>
      <c r="AG2500">
        <v>6</v>
      </c>
      <c r="AH2500">
        <v>6</v>
      </c>
      <c r="AI2500">
        <v>10</v>
      </c>
    </row>
    <row r="2501" spans="1:35" x14ac:dyDescent="0.2">
      <c r="A2501" s="102">
        <v>2670</v>
      </c>
      <c r="B2501">
        <v>8012</v>
      </c>
      <c r="C2501" t="s">
        <v>1149</v>
      </c>
      <c r="D2501" t="s">
        <v>988</v>
      </c>
      <c r="E2501">
        <v>1322</v>
      </c>
      <c r="F2501">
        <v>1303</v>
      </c>
      <c r="G2501">
        <v>800</v>
      </c>
      <c r="H2501" t="s">
        <v>984</v>
      </c>
      <c r="I2501">
        <v>9076</v>
      </c>
      <c r="J2501" t="s">
        <v>737</v>
      </c>
      <c r="K2501" t="s">
        <v>1065</v>
      </c>
      <c r="L2501">
        <v>1306</v>
      </c>
      <c r="M2501">
        <v>1281</v>
      </c>
      <c r="N2501">
        <v>800</v>
      </c>
      <c r="O2501" t="s">
        <v>981</v>
      </c>
      <c r="P2501">
        <v>0.78710139170868698</v>
      </c>
      <c r="Q2501">
        <v>0.90425328302792096</v>
      </c>
      <c r="R2501">
        <v>0.35719695569293303</v>
      </c>
      <c r="S2501">
        <v>8.0760424726049093E-2</v>
      </c>
      <c r="T2501">
        <v>-1.0143700589026301</v>
      </c>
      <c r="U2501">
        <v>1.0143700589026301</v>
      </c>
      <c r="V2501">
        <v>1.7384040317809</v>
      </c>
      <c r="W2501">
        <v>-4.1100000000000003</v>
      </c>
      <c r="X2501">
        <v>1.69</v>
      </c>
      <c r="Y2501">
        <v>72255</v>
      </c>
      <c r="Z2501">
        <v>4014</v>
      </c>
      <c r="AA2501">
        <v>0.21</v>
      </c>
      <c r="AB2501">
        <v>18</v>
      </c>
      <c r="AC2501">
        <v>10</v>
      </c>
      <c r="AD2501">
        <v>8</v>
      </c>
      <c r="AE2501">
        <v>55.56</v>
      </c>
      <c r="AF2501">
        <v>13</v>
      </c>
      <c r="AG2501">
        <v>6</v>
      </c>
      <c r="AH2501">
        <v>4</v>
      </c>
      <c r="AI2501">
        <v>8</v>
      </c>
    </row>
    <row r="2502" spans="1:35" x14ac:dyDescent="0.2">
      <c r="A2502" s="102">
        <v>3193</v>
      </c>
      <c r="B2502">
        <v>6841</v>
      </c>
      <c r="C2502" t="s">
        <v>1275</v>
      </c>
      <c r="D2502" t="s">
        <v>986</v>
      </c>
      <c r="E2502">
        <v>1402</v>
      </c>
      <c r="F2502">
        <v>1426</v>
      </c>
      <c r="G2502">
        <v>700</v>
      </c>
      <c r="H2502" t="s">
        <v>984</v>
      </c>
      <c r="I2502">
        <v>7867</v>
      </c>
      <c r="J2502" t="s">
        <v>1291</v>
      </c>
      <c r="K2502" t="s">
        <v>1002</v>
      </c>
      <c r="L2502">
        <v>913</v>
      </c>
      <c r="M2502">
        <v>909</v>
      </c>
      <c r="N2502">
        <v>1100</v>
      </c>
      <c r="O2502" t="s">
        <v>981</v>
      </c>
      <c r="P2502">
        <v>0.92085742932556203</v>
      </c>
      <c r="Q2502">
        <v>0.89087846451959296</v>
      </c>
      <c r="R2502">
        <v>0.174433200454856</v>
      </c>
      <c r="S2502" s="15">
        <v>3.0537598207295898E-2</v>
      </c>
      <c r="T2502">
        <v>-1.07235409155037</v>
      </c>
      <c r="U2502">
        <v>1.07235409155037</v>
      </c>
      <c r="V2502">
        <v>1.2227146761551599</v>
      </c>
      <c r="W2502">
        <v>-7.42</v>
      </c>
      <c r="X2502">
        <v>0.17</v>
      </c>
      <c r="Y2502">
        <v>72169</v>
      </c>
      <c r="Z2502">
        <v>4009</v>
      </c>
      <c r="AA2502">
        <v>0.18</v>
      </c>
      <c r="AB2502">
        <v>18</v>
      </c>
      <c r="AC2502">
        <v>11</v>
      </c>
      <c r="AD2502">
        <v>7</v>
      </c>
      <c r="AE2502">
        <v>61.11</v>
      </c>
      <c r="AF2502">
        <v>10</v>
      </c>
      <c r="AG2502">
        <v>8</v>
      </c>
      <c r="AH2502">
        <v>7</v>
      </c>
      <c r="AI2502">
        <v>3</v>
      </c>
    </row>
    <row r="2503" spans="1:35" x14ac:dyDescent="0.2">
      <c r="A2503" s="102">
        <v>1623</v>
      </c>
      <c r="B2503">
        <v>6592</v>
      </c>
      <c r="C2503" t="s">
        <v>1153</v>
      </c>
      <c r="D2503" t="s">
        <v>986</v>
      </c>
      <c r="E2503">
        <v>3160</v>
      </c>
      <c r="F2503">
        <v>3160</v>
      </c>
      <c r="G2503">
        <v>300</v>
      </c>
      <c r="H2503" t="s">
        <v>981</v>
      </c>
      <c r="I2503">
        <v>7205</v>
      </c>
      <c r="J2503" t="s">
        <v>56</v>
      </c>
      <c r="K2503" t="s">
        <v>996</v>
      </c>
      <c r="L2503">
        <v>618</v>
      </c>
      <c r="M2503">
        <v>600</v>
      </c>
      <c r="N2503">
        <v>1600</v>
      </c>
      <c r="O2503" t="s">
        <v>984</v>
      </c>
      <c r="P2503">
        <v>0.94350479327401704</v>
      </c>
      <c r="Q2503">
        <v>0.92871177154957496</v>
      </c>
      <c r="R2503">
        <v>0.14844175425726</v>
      </c>
      <c r="S2503">
        <v>6.1023980843934497E-2</v>
      </c>
      <c r="T2503">
        <v>0.717226762959151</v>
      </c>
      <c r="U2503">
        <v>0.717226762959151</v>
      </c>
      <c r="V2503">
        <v>0.59898735768015299</v>
      </c>
      <c r="W2503">
        <v>9.25</v>
      </c>
      <c r="X2503">
        <v>1.27</v>
      </c>
      <c r="Y2503">
        <v>72117</v>
      </c>
      <c r="Z2503">
        <v>3434</v>
      </c>
      <c r="AA2503">
        <v>0.18</v>
      </c>
      <c r="AB2503">
        <v>21</v>
      </c>
      <c r="AC2503">
        <v>10</v>
      </c>
      <c r="AD2503">
        <v>11</v>
      </c>
      <c r="AE2503">
        <v>47.62</v>
      </c>
      <c r="AF2503">
        <v>10</v>
      </c>
      <c r="AG2503">
        <v>8</v>
      </c>
      <c r="AH2503">
        <v>7</v>
      </c>
      <c r="AI2503">
        <v>6</v>
      </c>
    </row>
    <row r="2504" spans="1:35" x14ac:dyDescent="0.2">
      <c r="A2504" s="102">
        <v>1594</v>
      </c>
      <c r="B2504">
        <v>2914</v>
      </c>
      <c r="C2504" t="s">
        <v>1085</v>
      </c>
      <c r="D2504" t="s">
        <v>1006</v>
      </c>
      <c r="E2504">
        <v>2016</v>
      </c>
      <c r="F2504">
        <v>2024.5</v>
      </c>
      <c r="G2504">
        <v>500</v>
      </c>
      <c r="H2504" t="s">
        <v>981</v>
      </c>
      <c r="I2504">
        <v>3099</v>
      </c>
      <c r="J2504" t="s">
        <v>33</v>
      </c>
      <c r="K2504" t="s">
        <v>1004</v>
      </c>
      <c r="L2504">
        <v>650</v>
      </c>
      <c r="M2504">
        <v>664</v>
      </c>
      <c r="N2504">
        <v>1500</v>
      </c>
      <c r="O2504" t="s">
        <v>984</v>
      </c>
      <c r="P2504">
        <v>0.79225621167974103</v>
      </c>
      <c r="Q2504">
        <v>0.92919886974343802</v>
      </c>
      <c r="R2504">
        <v>0.131678546071089</v>
      </c>
      <c r="S2504" s="15">
        <v>5.72606025051631E-2</v>
      </c>
      <c r="T2504">
        <v>2.1176819386172399E-2</v>
      </c>
      <c r="U2504">
        <v>2.1176819386172399E-2</v>
      </c>
      <c r="V2504">
        <v>0.23213240133990901</v>
      </c>
      <c r="W2504">
        <v>0.17</v>
      </c>
      <c r="X2504">
        <v>1.61</v>
      </c>
      <c r="Y2504">
        <v>71913</v>
      </c>
      <c r="Z2504">
        <v>3127</v>
      </c>
      <c r="AA2504">
        <v>0.15</v>
      </c>
      <c r="AB2504">
        <v>23</v>
      </c>
      <c r="AC2504">
        <v>12</v>
      </c>
      <c r="AD2504">
        <v>11</v>
      </c>
      <c r="AE2504">
        <v>52.17</v>
      </c>
      <c r="AF2504">
        <v>10</v>
      </c>
      <c r="AG2504">
        <v>11</v>
      </c>
      <c r="AH2504">
        <v>7</v>
      </c>
      <c r="AI2504">
        <v>5</v>
      </c>
    </row>
    <row r="2505" spans="1:35" x14ac:dyDescent="0.2">
      <c r="A2505" s="102">
        <v>374</v>
      </c>
      <c r="B2505">
        <v>3402</v>
      </c>
      <c r="C2505" t="s">
        <v>1655</v>
      </c>
      <c r="D2505" t="s">
        <v>1199</v>
      </c>
      <c r="E2505">
        <v>473.3</v>
      </c>
      <c r="F2505">
        <v>470</v>
      </c>
      <c r="G2505">
        <v>2200</v>
      </c>
      <c r="H2505" t="s">
        <v>984</v>
      </c>
      <c r="I2505">
        <v>9024</v>
      </c>
      <c r="J2505" t="s">
        <v>1642</v>
      </c>
      <c r="K2505" t="s">
        <v>1065</v>
      </c>
      <c r="L2505">
        <v>1272</v>
      </c>
      <c r="M2505">
        <v>1295</v>
      </c>
      <c r="N2505">
        <v>800</v>
      </c>
      <c r="O2505" t="s">
        <v>981</v>
      </c>
      <c r="P2505">
        <v>0.97413685417986695</v>
      </c>
      <c r="Q2505">
        <v>0.95785335119252202</v>
      </c>
      <c r="R2505">
        <v>5.8491141119454302E-3</v>
      </c>
      <c r="S2505">
        <v>6.7956556019599504E-2</v>
      </c>
      <c r="T2505">
        <v>-1.25257979766712</v>
      </c>
      <c r="U2505">
        <v>1.25257979766712</v>
      </c>
      <c r="V2505">
        <v>0.676253211869971</v>
      </c>
      <c r="W2505">
        <v>-7.94</v>
      </c>
      <c r="X2505">
        <v>0.19</v>
      </c>
      <c r="Y2505">
        <v>71584</v>
      </c>
      <c r="Z2505">
        <v>5965</v>
      </c>
      <c r="AA2505">
        <v>0.33</v>
      </c>
      <c r="AB2505">
        <v>12</v>
      </c>
      <c r="AC2505">
        <v>8</v>
      </c>
      <c r="AD2505">
        <v>4</v>
      </c>
      <c r="AE2505">
        <v>66.67</v>
      </c>
      <c r="AF2505">
        <v>12</v>
      </c>
      <c r="AG2505">
        <v>4</v>
      </c>
      <c r="AH2505">
        <v>2</v>
      </c>
      <c r="AI2505">
        <v>6</v>
      </c>
    </row>
    <row r="2506" spans="1:35" x14ac:dyDescent="0.2">
      <c r="A2506" s="102">
        <v>3202</v>
      </c>
      <c r="B2506">
        <v>6183</v>
      </c>
      <c r="C2506" t="s">
        <v>1154</v>
      </c>
      <c r="D2506" t="s">
        <v>993</v>
      </c>
      <c r="E2506">
        <v>1264</v>
      </c>
      <c r="F2506">
        <v>1259</v>
      </c>
      <c r="G2506">
        <v>800</v>
      </c>
      <c r="H2506" t="s">
        <v>981</v>
      </c>
      <c r="I2506">
        <v>8242</v>
      </c>
      <c r="J2506" t="s">
        <v>688</v>
      </c>
      <c r="K2506" t="s">
        <v>1004</v>
      </c>
      <c r="L2506">
        <v>799</v>
      </c>
      <c r="M2506">
        <v>821</v>
      </c>
      <c r="N2506">
        <v>1200</v>
      </c>
      <c r="O2506" t="s">
        <v>984</v>
      </c>
      <c r="P2506">
        <v>0.69417510612710598</v>
      </c>
      <c r="Q2506">
        <v>0.89069698816145504</v>
      </c>
      <c r="R2506">
        <v>0.29809807909730501</v>
      </c>
      <c r="S2506">
        <v>9.2559153635262306E-2</v>
      </c>
      <c r="T2506">
        <v>0.52519142999794199</v>
      </c>
      <c r="U2506">
        <v>0.52519142999794199</v>
      </c>
      <c r="V2506">
        <v>0.85451416991936002</v>
      </c>
      <c r="W2506">
        <v>4.3099999999999996</v>
      </c>
      <c r="X2506">
        <v>2.1800000000000002</v>
      </c>
      <c r="Y2506">
        <v>71538</v>
      </c>
      <c r="Z2506">
        <v>2650</v>
      </c>
      <c r="AA2506">
        <v>0.09</v>
      </c>
      <c r="AB2506">
        <v>27</v>
      </c>
      <c r="AC2506">
        <v>12</v>
      </c>
      <c r="AD2506">
        <v>15</v>
      </c>
      <c r="AE2506">
        <v>44.44</v>
      </c>
      <c r="AF2506">
        <v>10</v>
      </c>
      <c r="AG2506">
        <v>10</v>
      </c>
      <c r="AH2506">
        <v>10</v>
      </c>
      <c r="AI2506">
        <v>7</v>
      </c>
    </row>
    <row r="2507" spans="1:35" x14ac:dyDescent="0.2">
      <c r="A2507" s="102">
        <v>4096</v>
      </c>
      <c r="B2507">
        <v>5105</v>
      </c>
      <c r="C2507" t="s">
        <v>1162</v>
      </c>
      <c r="D2507" t="s">
        <v>1073</v>
      </c>
      <c r="E2507">
        <v>1409</v>
      </c>
      <c r="F2507">
        <v>1425</v>
      </c>
      <c r="G2507">
        <v>700</v>
      </c>
      <c r="H2507" t="s">
        <v>981</v>
      </c>
      <c r="I2507">
        <v>9107</v>
      </c>
      <c r="J2507" t="s">
        <v>1164</v>
      </c>
      <c r="K2507" t="s">
        <v>1165</v>
      </c>
      <c r="L2507">
        <v>1017</v>
      </c>
      <c r="M2507">
        <v>1061</v>
      </c>
      <c r="N2507">
        <v>900</v>
      </c>
      <c r="O2507" t="s">
        <v>984</v>
      </c>
      <c r="P2507">
        <v>0.92452633911027904</v>
      </c>
      <c r="Q2507">
        <v>0.86174904058693302</v>
      </c>
      <c r="R2507">
        <v>3.3214561325496002E-3</v>
      </c>
      <c r="S2507">
        <v>2.6731745503878099E-3</v>
      </c>
      <c r="T2507">
        <v>0.92336777539732895</v>
      </c>
      <c r="U2507">
        <v>0.92336777539732895</v>
      </c>
      <c r="V2507">
        <v>1.22439967495851</v>
      </c>
      <c r="W2507">
        <v>10.84</v>
      </c>
      <c r="X2507">
        <v>4.2699999999999996</v>
      </c>
      <c r="Y2507">
        <v>71442</v>
      </c>
      <c r="Z2507">
        <v>2858</v>
      </c>
      <c r="AA2507">
        <v>0.11</v>
      </c>
      <c r="AB2507">
        <v>25</v>
      </c>
      <c r="AC2507">
        <v>12</v>
      </c>
      <c r="AD2507">
        <v>13</v>
      </c>
      <c r="AE2507">
        <v>48</v>
      </c>
      <c r="AF2507">
        <v>7</v>
      </c>
      <c r="AG2507">
        <v>11</v>
      </c>
      <c r="AH2507">
        <v>13</v>
      </c>
      <c r="AI2507">
        <v>1</v>
      </c>
    </row>
    <row r="2508" spans="1:35" x14ac:dyDescent="0.2">
      <c r="A2508" s="102">
        <v>1860</v>
      </c>
      <c r="B2508">
        <v>6183</v>
      </c>
      <c r="C2508" t="s">
        <v>1154</v>
      </c>
      <c r="D2508" t="s">
        <v>993</v>
      </c>
      <c r="E2508">
        <v>1264</v>
      </c>
      <c r="F2508">
        <v>1259</v>
      </c>
      <c r="G2508">
        <v>800</v>
      </c>
      <c r="H2508" t="s">
        <v>981</v>
      </c>
      <c r="I2508">
        <v>6371</v>
      </c>
      <c r="J2508" t="s">
        <v>1094</v>
      </c>
      <c r="K2508" t="s">
        <v>992</v>
      </c>
      <c r="L2508">
        <v>2515</v>
      </c>
      <c r="M2508">
        <v>2499</v>
      </c>
      <c r="N2508">
        <v>400</v>
      </c>
      <c r="O2508" t="s">
        <v>984</v>
      </c>
      <c r="P2508">
        <v>0.87877680797574098</v>
      </c>
      <c r="Q2508">
        <v>0.92367356820153901</v>
      </c>
      <c r="R2508">
        <v>0.32198862010081297</v>
      </c>
      <c r="S2508">
        <v>9.8379557547408694E-2</v>
      </c>
      <c r="T2508">
        <v>1.54347257621242</v>
      </c>
      <c r="U2508">
        <v>1.54347257621242</v>
      </c>
      <c r="V2508">
        <v>1.5081673102021</v>
      </c>
      <c r="W2508">
        <v>8.19</v>
      </c>
      <c r="X2508">
        <v>0.76</v>
      </c>
      <c r="Y2508">
        <v>71262</v>
      </c>
      <c r="Z2508">
        <v>3563</v>
      </c>
      <c r="AA2508">
        <v>0.12</v>
      </c>
      <c r="AB2508">
        <v>20</v>
      </c>
      <c r="AC2508">
        <v>9</v>
      </c>
      <c r="AD2508">
        <v>11</v>
      </c>
      <c r="AE2508">
        <v>45</v>
      </c>
      <c r="AF2508">
        <v>8</v>
      </c>
      <c r="AG2508">
        <v>9</v>
      </c>
      <c r="AH2508">
        <v>9</v>
      </c>
      <c r="AI2508">
        <v>2</v>
      </c>
    </row>
    <row r="2509" spans="1:35" x14ac:dyDescent="0.2">
      <c r="A2509" s="102">
        <v>1905</v>
      </c>
      <c r="B2509">
        <v>5019</v>
      </c>
      <c r="C2509" t="s">
        <v>1184</v>
      </c>
      <c r="D2509" t="s">
        <v>1185</v>
      </c>
      <c r="E2509">
        <v>2487</v>
      </c>
      <c r="F2509">
        <v>2470</v>
      </c>
      <c r="G2509">
        <v>400</v>
      </c>
      <c r="H2509" t="s">
        <v>981</v>
      </c>
      <c r="I2509">
        <v>5214</v>
      </c>
      <c r="J2509" t="s">
        <v>1202</v>
      </c>
      <c r="K2509" t="s">
        <v>980</v>
      </c>
      <c r="L2509">
        <v>1552</v>
      </c>
      <c r="M2509">
        <v>1550</v>
      </c>
      <c r="N2509">
        <v>600</v>
      </c>
      <c r="O2509" t="s">
        <v>984</v>
      </c>
      <c r="P2509">
        <v>0.84049788821228499</v>
      </c>
      <c r="Q2509">
        <v>0.92260457340640001</v>
      </c>
      <c r="R2509">
        <v>0.306446078597154</v>
      </c>
      <c r="S2509">
        <v>5.5202799956214799E-2</v>
      </c>
      <c r="T2509">
        <v>0.13517012093335601</v>
      </c>
      <c r="U2509">
        <v>0.13517012093335601</v>
      </c>
      <c r="V2509">
        <v>2.7933829504835202E-2</v>
      </c>
      <c r="W2509">
        <v>1.61</v>
      </c>
      <c r="X2509">
        <v>5.87</v>
      </c>
      <c r="Y2509">
        <v>71125</v>
      </c>
      <c r="Z2509">
        <v>4742</v>
      </c>
      <c r="AA2509">
        <v>0.16</v>
      </c>
      <c r="AB2509">
        <v>15</v>
      </c>
      <c r="AC2509">
        <v>7</v>
      </c>
      <c r="AD2509">
        <v>8</v>
      </c>
      <c r="AE2509">
        <v>46.67</v>
      </c>
      <c r="AF2509">
        <v>11</v>
      </c>
      <c r="AG2509">
        <v>7</v>
      </c>
      <c r="AH2509">
        <v>7</v>
      </c>
      <c r="AI2509">
        <v>1</v>
      </c>
    </row>
    <row r="2510" spans="1:35" x14ac:dyDescent="0.2">
      <c r="A2510" s="102">
        <v>272</v>
      </c>
      <c r="B2510">
        <v>5110</v>
      </c>
      <c r="C2510" t="s">
        <v>880</v>
      </c>
      <c r="D2510" t="s">
        <v>1073</v>
      </c>
      <c r="E2510">
        <v>1034</v>
      </c>
      <c r="F2510">
        <v>1029</v>
      </c>
      <c r="G2510">
        <v>1000</v>
      </c>
      <c r="H2510" t="s">
        <v>984</v>
      </c>
      <c r="I2510">
        <v>7453</v>
      </c>
      <c r="J2510" t="s">
        <v>50</v>
      </c>
      <c r="K2510" t="s">
        <v>1004</v>
      </c>
      <c r="L2510">
        <v>1455</v>
      </c>
      <c r="M2510">
        <v>1465</v>
      </c>
      <c r="N2510">
        <v>700</v>
      </c>
      <c r="O2510" t="s">
        <v>981</v>
      </c>
      <c r="P2510">
        <v>0.88261325062934304</v>
      </c>
      <c r="Q2510">
        <v>0.96128778618509003</v>
      </c>
      <c r="R2510">
        <v>0.19362017526581601</v>
      </c>
      <c r="S2510">
        <v>8.1946918188033704E-4</v>
      </c>
      <c r="T2510">
        <v>-0.864439421293134</v>
      </c>
      <c r="U2510">
        <v>0.864439421293134</v>
      </c>
      <c r="V2510">
        <v>0.77633558483841203</v>
      </c>
      <c r="W2510">
        <v>-11.43</v>
      </c>
      <c r="X2510">
        <v>0.34</v>
      </c>
      <c r="Y2510">
        <v>70956</v>
      </c>
      <c r="Z2510">
        <v>3942</v>
      </c>
      <c r="AA2510">
        <v>0.26</v>
      </c>
      <c r="AB2510">
        <v>18</v>
      </c>
      <c r="AC2510">
        <v>9</v>
      </c>
      <c r="AD2510">
        <v>9</v>
      </c>
      <c r="AE2510">
        <v>50</v>
      </c>
      <c r="AF2510">
        <v>9</v>
      </c>
      <c r="AG2510">
        <v>7</v>
      </c>
      <c r="AH2510">
        <v>8</v>
      </c>
      <c r="AI2510">
        <v>3</v>
      </c>
    </row>
    <row r="2511" spans="1:35" x14ac:dyDescent="0.2">
      <c r="A2511" s="102">
        <v>2216</v>
      </c>
      <c r="B2511">
        <v>3632</v>
      </c>
      <c r="C2511" t="s">
        <v>1630</v>
      </c>
      <c r="D2511" t="s">
        <v>983</v>
      </c>
      <c r="E2511">
        <v>448</v>
      </c>
      <c r="F2511">
        <v>444</v>
      </c>
      <c r="G2511">
        <v>2200</v>
      </c>
      <c r="H2511" t="s">
        <v>981</v>
      </c>
      <c r="I2511">
        <v>6474</v>
      </c>
      <c r="J2511" t="s">
        <v>1559</v>
      </c>
      <c r="K2511" t="s">
        <v>992</v>
      </c>
      <c r="L2511">
        <v>3215</v>
      </c>
      <c r="M2511">
        <v>3195</v>
      </c>
      <c r="N2511">
        <v>300</v>
      </c>
      <c r="O2511" t="s">
        <v>984</v>
      </c>
      <c r="P2511">
        <v>0.86669558405851399</v>
      </c>
      <c r="Q2511">
        <v>0.91498023443653098</v>
      </c>
      <c r="R2511">
        <v>5.8797936751951899E-2</v>
      </c>
      <c r="S2511">
        <v>7.1071763064190899E-2</v>
      </c>
      <c r="T2511">
        <v>0.48870956304666102</v>
      </c>
      <c r="U2511">
        <v>0.48870956304666102</v>
      </c>
      <c r="V2511">
        <v>0.49916378529886302</v>
      </c>
      <c r="W2511">
        <v>4.92</v>
      </c>
      <c r="X2511">
        <v>1.91</v>
      </c>
      <c r="Y2511">
        <v>70922</v>
      </c>
      <c r="Z2511">
        <v>2955</v>
      </c>
      <c r="AA2511">
        <v>0.1</v>
      </c>
      <c r="AB2511">
        <v>24</v>
      </c>
      <c r="AC2511">
        <v>13</v>
      </c>
      <c r="AD2511">
        <v>11</v>
      </c>
      <c r="AE2511">
        <v>54.17</v>
      </c>
      <c r="AF2511">
        <v>12</v>
      </c>
      <c r="AG2511">
        <v>9</v>
      </c>
      <c r="AH2511">
        <v>8</v>
      </c>
      <c r="AI2511">
        <v>7</v>
      </c>
    </row>
    <row r="2512" spans="1:35" x14ac:dyDescent="0.2">
      <c r="A2512" s="102">
        <v>3174</v>
      </c>
      <c r="B2512">
        <v>3407</v>
      </c>
      <c r="C2512" t="s">
        <v>1072</v>
      </c>
      <c r="D2512" t="s">
        <v>1003</v>
      </c>
      <c r="E2512">
        <v>755</v>
      </c>
      <c r="F2512">
        <v>757.5</v>
      </c>
      <c r="G2512">
        <v>1400</v>
      </c>
      <c r="H2512" t="s">
        <v>984</v>
      </c>
      <c r="I2512">
        <v>5301</v>
      </c>
      <c r="J2512" t="s">
        <v>588</v>
      </c>
      <c r="K2512" t="s">
        <v>980</v>
      </c>
      <c r="L2512">
        <v>887</v>
      </c>
      <c r="M2512">
        <v>881</v>
      </c>
      <c r="N2512">
        <v>1200</v>
      </c>
      <c r="O2512" t="s">
        <v>981</v>
      </c>
      <c r="P2512">
        <v>0.79699604866607099</v>
      </c>
      <c r="Q2512">
        <v>0.891654058699756</v>
      </c>
      <c r="R2512">
        <v>0.39696539648492501</v>
      </c>
      <c r="S2512">
        <v>3.7480480413820398E-2</v>
      </c>
      <c r="T2512">
        <v>-0.46686596519439399</v>
      </c>
      <c r="U2512">
        <v>0.46686596519439399</v>
      </c>
      <c r="V2512">
        <v>0.62377103920895405</v>
      </c>
      <c r="W2512">
        <v>-6.34</v>
      </c>
      <c r="X2512">
        <v>0.31</v>
      </c>
      <c r="Y2512">
        <v>70917</v>
      </c>
      <c r="Z2512">
        <v>3224</v>
      </c>
      <c r="AA2512">
        <v>0.16</v>
      </c>
      <c r="AB2512">
        <v>22</v>
      </c>
      <c r="AC2512">
        <v>11</v>
      </c>
      <c r="AD2512">
        <v>11</v>
      </c>
      <c r="AE2512">
        <v>50</v>
      </c>
      <c r="AF2512">
        <v>8</v>
      </c>
      <c r="AG2512">
        <v>12</v>
      </c>
      <c r="AH2512">
        <v>8</v>
      </c>
      <c r="AI2512">
        <v>2</v>
      </c>
    </row>
    <row r="2513" spans="1:35" x14ac:dyDescent="0.2">
      <c r="A2513" s="102">
        <v>162</v>
      </c>
      <c r="B2513">
        <v>8179</v>
      </c>
      <c r="C2513" t="s">
        <v>681</v>
      </c>
      <c r="D2513" t="s">
        <v>1004</v>
      </c>
      <c r="E2513">
        <v>1700</v>
      </c>
      <c r="F2513">
        <v>1812</v>
      </c>
      <c r="G2513">
        <v>400</v>
      </c>
      <c r="H2513" t="s">
        <v>984</v>
      </c>
      <c r="I2513">
        <v>9602</v>
      </c>
      <c r="J2513" t="s">
        <v>1650</v>
      </c>
      <c r="K2513" t="s">
        <v>983</v>
      </c>
      <c r="L2513">
        <v>3720</v>
      </c>
      <c r="M2513">
        <v>3785</v>
      </c>
      <c r="N2513">
        <v>200</v>
      </c>
      <c r="O2513" t="s">
        <v>981</v>
      </c>
      <c r="P2513">
        <v>0.80605738519312897</v>
      </c>
      <c r="Q2513">
        <v>0.966510946423768</v>
      </c>
      <c r="R2513">
        <v>8.3382284487306099E-2</v>
      </c>
      <c r="S2513">
        <v>2.4573363035903799E-3</v>
      </c>
      <c r="T2513">
        <v>-1.20973896164483</v>
      </c>
      <c r="U2513">
        <v>1.20973896164483</v>
      </c>
      <c r="V2513">
        <v>1.7017845908775</v>
      </c>
      <c r="W2513">
        <v>-9.89</v>
      </c>
      <c r="X2513">
        <v>4.25</v>
      </c>
      <c r="Y2513">
        <v>70814</v>
      </c>
      <c r="Z2513">
        <v>10116</v>
      </c>
      <c r="AA2513">
        <v>0.76</v>
      </c>
      <c r="AB2513">
        <v>7</v>
      </c>
      <c r="AC2513">
        <v>5</v>
      </c>
      <c r="AD2513">
        <v>2</v>
      </c>
      <c r="AE2513">
        <v>71.430000000000007</v>
      </c>
      <c r="AF2513">
        <v>9</v>
      </c>
      <c r="AG2513">
        <v>3</v>
      </c>
      <c r="AH2513">
        <v>2</v>
      </c>
      <c r="AI2513">
        <v>2</v>
      </c>
    </row>
    <row r="2514" spans="1:35" x14ac:dyDescent="0.2">
      <c r="A2514" s="102">
        <v>1857</v>
      </c>
      <c r="B2514">
        <v>1332</v>
      </c>
      <c r="C2514" t="s">
        <v>1287</v>
      </c>
      <c r="D2514" t="s">
        <v>1063</v>
      </c>
      <c r="E2514">
        <v>450</v>
      </c>
      <c r="F2514">
        <v>457</v>
      </c>
      <c r="G2514">
        <v>2300</v>
      </c>
      <c r="H2514" t="s">
        <v>984</v>
      </c>
      <c r="I2514">
        <v>5233</v>
      </c>
      <c r="J2514" t="s">
        <v>1127</v>
      </c>
      <c r="K2514" t="s">
        <v>980</v>
      </c>
      <c r="L2514">
        <v>2127</v>
      </c>
      <c r="M2514">
        <v>2125</v>
      </c>
      <c r="N2514">
        <v>500</v>
      </c>
      <c r="O2514" t="s">
        <v>981</v>
      </c>
      <c r="P2514">
        <v>0.83362610623991096</v>
      </c>
      <c r="Q2514">
        <v>0.92372958967224505</v>
      </c>
      <c r="R2514">
        <v>0.15573279089589601</v>
      </c>
      <c r="S2514">
        <v>1.49693939977661E-2</v>
      </c>
      <c r="T2514">
        <v>-0.23524755393718</v>
      </c>
      <c r="U2514">
        <v>0.23524755393718</v>
      </c>
      <c r="V2514">
        <v>0.40493873026931898</v>
      </c>
      <c r="W2514">
        <v>-2.1800000000000002</v>
      </c>
      <c r="X2514">
        <v>1.07</v>
      </c>
      <c r="Y2514">
        <v>70804</v>
      </c>
      <c r="Z2514">
        <v>2950</v>
      </c>
      <c r="AA2514">
        <v>0.17</v>
      </c>
      <c r="AB2514">
        <v>24</v>
      </c>
      <c r="AC2514">
        <v>13</v>
      </c>
      <c r="AD2514">
        <v>11</v>
      </c>
      <c r="AE2514">
        <v>54.17</v>
      </c>
      <c r="AF2514">
        <v>9</v>
      </c>
      <c r="AG2514">
        <v>11</v>
      </c>
      <c r="AH2514">
        <v>8</v>
      </c>
      <c r="AI2514">
        <v>5</v>
      </c>
    </row>
    <row r="2515" spans="1:35" x14ac:dyDescent="0.2">
      <c r="A2515" s="102">
        <v>1573</v>
      </c>
      <c r="B2515">
        <v>5706</v>
      </c>
      <c r="C2515" t="s">
        <v>1240</v>
      </c>
      <c r="D2515" t="s">
        <v>994</v>
      </c>
      <c r="E2515">
        <v>2062</v>
      </c>
      <c r="F2515">
        <v>2030</v>
      </c>
      <c r="G2515">
        <v>500</v>
      </c>
      <c r="H2515" t="s">
        <v>981</v>
      </c>
      <c r="I2515">
        <v>6592</v>
      </c>
      <c r="J2515" t="s">
        <v>1153</v>
      </c>
      <c r="K2515" t="s">
        <v>986</v>
      </c>
      <c r="L2515">
        <v>3160</v>
      </c>
      <c r="M2515">
        <v>3160</v>
      </c>
      <c r="N2515">
        <v>300</v>
      </c>
      <c r="O2515" t="s">
        <v>984</v>
      </c>
      <c r="P2515">
        <v>0.96169973911687101</v>
      </c>
      <c r="Q2515">
        <v>0.92947023115994998</v>
      </c>
      <c r="R2515">
        <v>2.51066765288986E-2</v>
      </c>
      <c r="S2515">
        <v>1.6146789874624701E-2</v>
      </c>
      <c r="T2515">
        <v>0.35982572294965498</v>
      </c>
      <c r="U2515">
        <v>0.35982572294965498</v>
      </c>
      <c r="V2515">
        <v>0.25064454932694202</v>
      </c>
      <c r="W2515">
        <v>2.76</v>
      </c>
      <c r="X2515">
        <v>7.07</v>
      </c>
      <c r="Y2515">
        <v>70783</v>
      </c>
      <c r="Z2515">
        <v>8848</v>
      </c>
      <c r="AA2515">
        <v>0.44</v>
      </c>
      <c r="AB2515">
        <v>8</v>
      </c>
      <c r="AC2515">
        <v>5</v>
      </c>
      <c r="AD2515">
        <v>3</v>
      </c>
      <c r="AE2515">
        <v>62.5</v>
      </c>
      <c r="AF2515">
        <v>10</v>
      </c>
      <c r="AG2515">
        <v>4</v>
      </c>
      <c r="AH2515">
        <v>2</v>
      </c>
      <c r="AI2515">
        <v>2</v>
      </c>
    </row>
    <row r="2516" spans="1:35" x14ac:dyDescent="0.2">
      <c r="A2516" s="102">
        <v>1877</v>
      </c>
      <c r="B2516">
        <v>7011</v>
      </c>
      <c r="C2516" t="s">
        <v>1261</v>
      </c>
      <c r="D2516" t="s">
        <v>992</v>
      </c>
      <c r="E2516">
        <v>2562.5</v>
      </c>
      <c r="F2516">
        <v>2540</v>
      </c>
      <c r="G2516">
        <v>400</v>
      </c>
      <c r="H2516" t="s">
        <v>984</v>
      </c>
      <c r="I2516">
        <v>7867</v>
      </c>
      <c r="J2516" t="s">
        <v>1291</v>
      </c>
      <c r="K2516" t="s">
        <v>1002</v>
      </c>
      <c r="L2516">
        <v>913</v>
      </c>
      <c r="M2516">
        <v>909</v>
      </c>
      <c r="N2516">
        <v>1100</v>
      </c>
      <c r="O2516" t="s">
        <v>981</v>
      </c>
      <c r="P2516">
        <v>0.76507796139867701</v>
      </c>
      <c r="Q2516">
        <v>0.92328083743920997</v>
      </c>
      <c r="R2516">
        <v>0.41215757565860001</v>
      </c>
      <c r="S2516">
        <v>8.0987795973380697E-2</v>
      </c>
      <c r="T2516">
        <v>-2.46417202664747</v>
      </c>
      <c r="U2516">
        <v>2.46417202664747</v>
      </c>
      <c r="V2516">
        <v>2.5590985632049499</v>
      </c>
      <c r="W2516">
        <v>-21.49</v>
      </c>
      <c r="X2516">
        <v>1.58</v>
      </c>
      <c r="Y2516">
        <v>70708</v>
      </c>
      <c r="Z2516">
        <v>4419</v>
      </c>
      <c r="AA2516">
        <v>0.27</v>
      </c>
      <c r="AB2516">
        <v>16</v>
      </c>
      <c r="AC2516">
        <v>9</v>
      </c>
      <c r="AD2516">
        <v>7</v>
      </c>
      <c r="AE2516">
        <v>56.25</v>
      </c>
      <c r="AF2516">
        <v>12</v>
      </c>
      <c r="AG2516">
        <v>7</v>
      </c>
      <c r="AH2516">
        <v>3</v>
      </c>
      <c r="AI2516">
        <v>6</v>
      </c>
    </row>
    <row r="2517" spans="1:35" x14ac:dyDescent="0.2">
      <c r="A2517" s="102">
        <v>353</v>
      </c>
      <c r="B2517">
        <v>4631</v>
      </c>
      <c r="C2517" t="s">
        <v>1183</v>
      </c>
      <c r="D2517" t="s">
        <v>1003</v>
      </c>
      <c r="E2517">
        <v>2599</v>
      </c>
      <c r="F2517">
        <v>2630</v>
      </c>
      <c r="G2517">
        <v>400</v>
      </c>
      <c r="H2517" t="s">
        <v>981</v>
      </c>
      <c r="I2517">
        <v>9101</v>
      </c>
      <c r="J2517" t="s">
        <v>739</v>
      </c>
      <c r="K2517" t="s">
        <v>1165</v>
      </c>
      <c r="L2517">
        <v>1392</v>
      </c>
      <c r="M2517">
        <v>1404</v>
      </c>
      <c r="N2517">
        <v>700</v>
      </c>
      <c r="O2517" t="s">
        <v>984</v>
      </c>
      <c r="P2517">
        <v>0.90382819934420899</v>
      </c>
      <c r="Q2517">
        <v>0.95836192534648101</v>
      </c>
      <c r="R2517">
        <v>0.117128872783299</v>
      </c>
      <c r="S2517">
        <v>2.6660813346578198E-4</v>
      </c>
      <c r="T2517">
        <v>2.1153486496478102</v>
      </c>
      <c r="U2517">
        <v>2.1153486496478102</v>
      </c>
      <c r="V2517">
        <v>2.0416224173791999</v>
      </c>
      <c r="W2517">
        <v>8.5299999999999994</v>
      </c>
      <c r="X2517">
        <v>6.58</v>
      </c>
      <c r="Y2517">
        <v>70388</v>
      </c>
      <c r="Z2517">
        <v>5028</v>
      </c>
      <c r="AA2517">
        <v>0.33</v>
      </c>
      <c r="AB2517">
        <v>14</v>
      </c>
      <c r="AC2517">
        <v>8</v>
      </c>
      <c r="AD2517">
        <v>6</v>
      </c>
      <c r="AE2517">
        <v>57.14</v>
      </c>
      <c r="AF2517">
        <v>12</v>
      </c>
      <c r="AG2517">
        <v>6</v>
      </c>
      <c r="AH2517">
        <v>4</v>
      </c>
      <c r="AI2517">
        <v>4</v>
      </c>
    </row>
    <row r="2518" spans="1:35" x14ac:dyDescent="0.2">
      <c r="A2518" s="102">
        <v>1400</v>
      </c>
      <c r="B2518">
        <v>1662</v>
      </c>
      <c r="C2518" t="s">
        <v>481</v>
      </c>
      <c r="D2518" t="s">
        <v>1139</v>
      </c>
      <c r="E2518">
        <v>2007</v>
      </c>
      <c r="F2518">
        <v>2085</v>
      </c>
      <c r="G2518">
        <v>500</v>
      </c>
      <c r="H2518" t="s">
        <v>981</v>
      </c>
      <c r="I2518">
        <v>4204</v>
      </c>
      <c r="J2518" t="s">
        <v>226</v>
      </c>
      <c r="K2518" t="s">
        <v>1003</v>
      </c>
      <c r="L2518">
        <v>1337</v>
      </c>
      <c r="M2518">
        <v>1364</v>
      </c>
      <c r="N2518">
        <v>800</v>
      </c>
      <c r="O2518" t="s">
        <v>984</v>
      </c>
      <c r="P2518">
        <v>0.92432161341693897</v>
      </c>
      <c r="Q2518">
        <v>0.93309960898750199</v>
      </c>
      <c r="R2518">
        <v>1.7636999255983801E-2</v>
      </c>
      <c r="S2518" s="15">
        <v>1.6412476435201599E-2</v>
      </c>
      <c r="T2518">
        <v>1.24369150115752</v>
      </c>
      <c r="U2518">
        <v>1.24369150115752</v>
      </c>
      <c r="V2518">
        <v>0.44167901370994</v>
      </c>
      <c r="W2518">
        <v>7.62</v>
      </c>
      <c r="X2518">
        <v>4.67</v>
      </c>
      <c r="Y2518">
        <v>70386</v>
      </c>
      <c r="Z2518">
        <v>3705</v>
      </c>
      <c r="AA2518">
        <v>0.14000000000000001</v>
      </c>
      <c r="AB2518">
        <v>19</v>
      </c>
      <c r="AC2518">
        <v>11</v>
      </c>
      <c r="AD2518">
        <v>8</v>
      </c>
      <c r="AE2518">
        <v>57.89</v>
      </c>
      <c r="AF2518">
        <v>11</v>
      </c>
      <c r="AG2518">
        <v>9</v>
      </c>
      <c r="AH2518">
        <v>7</v>
      </c>
      <c r="AI2518">
        <v>3</v>
      </c>
    </row>
    <row r="2519" spans="1:35" x14ac:dyDescent="0.2">
      <c r="A2519" s="102">
        <v>1025</v>
      </c>
      <c r="B2519">
        <v>6178</v>
      </c>
      <c r="C2519" t="s">
        <v>1317</v>
      </c>
      <c r="D2519" t="s">
        <v>993</v>
      </c>
      <c r="E2519">
        <v>794.9</v>
      </c>
      <c r="F2519">
        <v>760</v>
      </c>
      <c r="G2519">
        <v>1300</v>
      </c>
      <c r="H2519" t="s">
        <v>984</v>
      </c>
      <c r="I2519">
        <v>8136</v>
      </c>
      <c r="J2519" t="s">
        <v>1053</v>
      </c>
      <c r="K2519" t="s">
        <v>988</v>
      </c>
      <c r="L2519">
        <v>1665</v>
      </c>
      <c r="M2519">
        <v>1673</v>
      </c>
      <c r="N2519">
        <v>600</v>
      </c>
      <c r="O2519" t="s">
        <v>981</v>
      </c>
      <c r="P2519">
        <v>0.78422549027619204</v>
      </c>
      <c r="Q2519">
        <v>0.94049184402374897</v>
      </c>
      <c r="R2519">
        <v>2.1919911276618801E-2</v>
      </c>
      <c r="S2519">
        <v>1.5231642389530601E-2</v>
      </c>
      <c r="T2519">
        <v>-1.7199370284640401</v>
      </c>
      <c r="U2519">
        <v>1.7199370284640401</v>
      </c>
      <c r="V2519">
        <v>0.73790720293242695</v>
      </c>
      <c r="W2519">
        <v>-18.7</v>
      </c>
      <c r="X2519">
        <v>1.57</v>
      </c>
      <c r="Y2519">
        <v>70351</v>
      </c>
      <c r="Z2519">
        <v>3518</v>
      </c>
      <c r="AA2519">
        <v>0.23</v>
      </c>
      <c r="AB2519">
        <v>20</v>
      </c>
      <c r="AC2519">
        <v>10</v>
      </c>
      <c r="AD2519">
        <v>10</v>
      </c>
      <c r="AE2519">
        <v>50</v>
      </c>
      <c r="AF2519">
        <v>13</v>
      </c>
      <c r="AG2519">
        <v>5</v>
      </c>
      <c r="AH2519">
        <v>4</v>
      </c>
      <c r="AI2519">
        <v>11</v>
      </c>
    </row>
    <row r="2520" spans="1:35" x14ac:dyDescent="0.2">
      <c r="A2520" s="102">
        <v>2136</v>
      </c>
      <c r="B2520">
        <v>6674</v>
      </c>
      <c r="C2520" t="s">
        <v>229</v>
      </c>
      <c r="D2520" t="s">
        <v>986</v>
      </c>
      <c r="E2520">
        <v>1623</v>
      </c>
      <c r="F2520">
        <v>1626</v>
      </c>
      <c r="G2520">
        <v>600</v>
      </c>
      <c r="H2520" t="s">
        <v>984</v>
      </c>
      <c r="I2520">
        <v>8020</v>
      </c>
      <c r="J2520" t="s">
        <v>1061</v>
      </c>
      <c r="K2520" t="s">
        <v>988</v>
      </c>
      <c r="L2520">
        <v>1191</v>
      </c>
      <c r="M2520">
        <v>1216</v>
      </c>
      <c r="N2520">
        <v>800</v>
      </c>
      <c r="O2520" t="s">
        <v>981</v>
      </c>
      <c r="P2520">
        <v>0.84613790386554399</v>
      </c>
      <c r="Q2520">
        <v>0.91710274094697297</v>
      </c>
      <c r="R2520">
        <v>0.25773340508944098</v>
      </c>
      <c r="S2520">
        <v>7.4508643535568506E-2</v>
      </c>
      <c r="T2520">
        <v>-0.85739991505255297</v>
      </c>
      <c r="U2520">
        <v>0.85739991505255297</v>
      </c>
      <c r="V2520">
        <v>0.62771941128020703</v>
      </c>
      <c r="W2520">
        <v>-8.98</v>
      </c>
      <c r="X2520">
        <v>0.28999999999999998</v>
      </c>
      <c r="Y2520">
        <v>70170</v>
      </c>
      <c r="Z2520">
        <v>4128</v>
      </c>
      <c r="AA2520">
        <v>0.15</v>
      </c>
      <c r="AB2520">
        <v>17</v>
      </c>
      <c r="AC2520">
        <v>10</v>
      </c>
      <c r="AD2520">
        <v>7</v>
      </c>
      <c r="AE2520">
        <v>58.82</v>
      </c>
      <c r="AF2520">
        <v>12</v>
      </c>
      <c r="AG2520">
        <v>2</v>
      </c>
      <c r="AH2520">
        <v>6</v>
      </c>
      <c r="AI2520">
        <v>9</v>
      </c>
    </row>
    <row r="2521" spans="1:35" x14ac:dyDescent="0.2">
      <c r="A2521" s="102">
        <v>2707</v>
      </c>
      <c r="B2521">
        <v>3231</v>
      </c>
      <c r="C2521" t="s">
        <v>378</v>
      </c>
      <c r="D2521" t="s">
        <v>1000</v>
      </c>
      <c r="E2521">
        <v>1770</v>
      </c>
      <c r="F2521">
        <v>1768</v>
      </c>
      <c r="G2521">
        <v>600</v>
      </c>
      <c r="H2521" t="s">
        <v>981</v>
      </c>
      <c r="I2521">
        <v>6770</v>
      </c>
      <c r="J2521" t="s">
        <v>21</v>
      </c>
      <c r="K2521" t="s">
        <v>986</v>
      </c>
      <c r="L2521">
        <v>1141</v>
      </c>
      <c r="M2521">
        <v>1097</v>
      </c>
      <c r="N2521">
        <v>1000</v>
      </c>
      <c r="O2521" t="s">
        <v>984</v>
      </c>
      <c r="P2521">
        <v>0.982354598186573</v>
      </c>
      <c r="Q2521">
        <v>0.903253795427296</v>
      </c>
      <c r="R2521">
        <v>4.6203268883237197E-2</v>
      </c>
      <c r="S2521">
        <v>3.6607885401804298E-2</v>
      </c>
      <c r="T2521">
        <v>0.291687019666583</v>
      </c>
      <c r="U2521">
        <v>0.291687019666583</v>
      </c>
      <c r="V2521">
        <v>0.28097149289273998</v>
      </c>
      <c r="W2521">
        <v>2.81</v>
      </c>
      <c r="X2521">
        <v>3.41</v>
      </c>
      <c r="Y2521">
        <v>70119</v>
      </c>
      <c r="Z2521">
        <v>3896</v>
      </c>
      <c r="AA2521">
        <v>0.17</v>
      </c>
      <c r="AB2521">
        <v>18</v>
      </c>
      <c r="AC2521">
        <v>8</v>
      </c>
      <c r="AD2521">
        <v>10</v>
      </c>
      <c r="AE2521">
        <v>44.44</v>
      </c>
      <c r="AF2521">
        <v>10</v>
      </c>
      <c r="AG2521">
        <v>6</v>
      </c>
      <c r="AH2521">
        <v>7</v>
      </c>
      <c r="AI2521">
        <v>5</v>
      </c>
    </row>
    <row r="2522" spans="1:35" x14ac:dyDescent="0.2">
      <c r="A2522" s="102">
        <v>4087</v>
      </c>
      <c r="B2522">
        <v>3197</v>
      </c>
      <c r="C2522" t="s">
        <v>531</v>
      </c>
      <c r="D2522" t="s">
        <v>1004</v>
      </c>
      <c r="E2522">
        <v>1673</v>
      </c>
      <c r="F2522">
        <v>1681</v>
      </c>
      <c r="G2522">
        <v>600</v>
      </c>
      <c r="H2522" t="s">
        <v>984</v>
      </c>
      <c r="I2522">
        <v>7202</v>
      </c>
      <c r="J2522" t="s">
        <v>637</v>
      </c>
      <c r="K2522" t="s">
        <v>996</v>
      </c>
      <c r="L2522">
        <v>876.6</v>
      </c>
      <c r="M2522">
        <v>873.2</v>
      </c>
      <c r="N2522">
        <v>1200</v>
      </c>
      <c r="O2522" t="s">
        <v>981</v>
      </c>
      <c r="P2522">
        <v>0.57236240457028398</v>
      </c>
      <c r="Q2522">
        <v>0.86212581572328095</v>
      </c>
      <c r="R2522">
        <v>0.35006793577066497</v>
      </c>
      <c r="S2522" s="15">
        <v>6.6978076852501497E-2</v>
      </c>
      <c r="T2522">
        <v>-0.21098924459020801</v>
      </c>
      <c r="U2522">
        <v>0.21098924459020801</v>
      </c>
      <c r="V2522">
        <v>0.217086977050122</v>
      </c>
      <c r="W2522">
        <v>-2.91</v>
      </c>
      <c r="X2522">
        <v>3.89</v>
      </c>
      <c r="Y2522">
        <v>70079</v>
      </c>
      <c r="Z2522">
        <v>3185</v>
      </c>
      <c r="AA2522">
        <v>0.21</v>
      </c>
      <c r="AB2522">
        <v>22</v>
      </c>
      <c r="AC2522">
        <v>11</v>
      </c>
      <c r="AD2522">
        <v>11</v>
      </c>
      <c r="AE2522">
        <v>50</v>
      </c>
      <c r="AF2522">
        <v>11</v>
      </c>
      <c r="AG2522">
        <v>9</v>
      </c>
      <c r="AH2522">
        <v>7</v>
      </c>
      <c r="AI2522">
        <v>6</v>
      </c>
    </row>
    <row r="2523" spans="1:35" x14ac:dyDescent="0.2">
      <c r="A2523" s="102">
        <v>318</v>
      </c>
      <c r="B2523">
        <v>4666</v>
      </c>
      <c r="C2523" t="s">
        <v>1479</v>
      </c>
      <c r="D2523" t="s">
        <v>1000</v>
      </c>
      <c r="E2523">
        <v>1891</v>
      </c>
      <c r="F2523">
        <v>1911</v>
      </c>
      <c r="G2523">
        <v>500</v>
      </c>
      <c r="H2523" t="s">
        <v>981</v>
      </c>
      <c r="I2523">
        <v>9613</v>
      </c>
      <c r="J2523" t="s">
        <v>1296</v>
      </c>
      <c r="K2523" t="s">
        <v>983</v>
      </c>
      <c r="L2523">
        <v>1114</v>
      </c>
      <c r="M2523">
        <v>1119</v>
      </c>
      <c r="N2523">
        <v>900</v>
      </c>
      <c r="O2523" t="s">
        <v>984</v>
      </c>
      <c r="P2523">
        <v>0.94305237219636995</v>
      </c>
      <c r="Q2523">
        <v>0.95966155467284597</v>
      </c>
      <c r="R2523">
        <v>0.197333195288248</v>
      </c>
      <c r="S2523">
        <v>3.3728047986522299E-4</v>
      </c>
      <c r="T2523">
        <v>0.47544264709120498</v>
      </c>
      <c r="U2523">
        <v>0.47544264709120498</v>
      </c>
      <c r="V2523">
        <v>0.39364636503373701</v>
      </c>
      <c r="W2523">
        <v>4.51</v>
      </c>
      <c r="X2523">
        <v>5.4</v>
      </c>
      <c r="Y2523">
        <v>70065</v>
      </c>
      <c r="Z2523">
        <v>3336</v>
      </c>
      <c r="AA2523">
        <v>0.25</v>
      </c>
      <c r="AB2523">
        <v>21</v>
      </c>
      <c r="AC2523">
        <v>11</v>
      </c>
      <c r="AD2523">
        <v>10</v>
      </c>
      <c r="AE2523">
        <v>52.38</v>
      </c>
      <c r="AF2523">
        <v>12</v>
      </c>
      <c r="AG2523">
        <v>11</v>
      </c>
      <c r="AH2523">
        <v>7</v>
      </c>
      <c r="AI2523">
        <v>3</v>
      </c>
    </row>
    <row r="2524" spans="1:35" x14ac:dyDescent="0.2">
      <c r="A2524" s="102">
        <v>3039</v>
      </c>
      <c r="B2524">
        <v>4704</v>
      </c>
      <c r="C2524" t="s">
        <v>945</v>
      </c>
      <c r="D2524" t="s">
        <v>983</v>
      </c>
      <c r="E2524">
        <v>5650</v>
      </c>
      <c r="F2524">
        <v>5740</v>
      </c>
      <c r="G2524">
        <v>100</v>
      </c>
      <c r="H2524" t="s">
        <v>981</v>
      </c>
      <c r="I2524">
        <v>7729</v>
      </c>
      <c r="J2524" t="s">
        <v>462</v>
      </c>
      <c r="K2524" t="s">
        <v>989</v>
      </c>
      <c r="L2524">
        <v>3650</v>
      </c>
      <c r="M2524">
        <v>3480</v>
      </c>
      <c r="N2524">
        <v>200</v>
      </c>
      <c r="O2524" t="s">
        <v>984</v>
      </c>
      <c r="P2524">
        <v>0.89037849528609903</v>
      </c>
      <c r="Q2524">
        <v>0.894706680911448</v>
      </c>
      <c r="R2524">
        <v>2.8462228144262799E-2</v>
      </c>
      <c r="S2524">
        <v>4.0046423544829899E-3</v>
      </c>
      <c r="T2524">
        <v>0.76849654052724004</v>
      </c>
      <c r="U2524">
        <v>0.76849654052724004</v>
      </c>
      <c r="V2524">
        <v>0.43631532249459998</v>
      </c>
      <c r="W2524">
        <v>4.83</v>
      </c>
      <c r="X2524">
        <v>21.25</v>
      </c>
      <c r="Y2524">
        <v>70063</v>
      </c>
      <c r="Z2524">
        <v>23354</v>
      </c>
      <c r="AA2524">
        <v>1.5</v>
      </c>
      <c r="AB2524">
        <v>3</v>
      </c>
      <c r="AC2524">
        <v>2</v>
      </c>
      <c r="AD2524">
        <v>1</v>
      </c>
      <c r="AE2524">
        <v>66.67</v>
      </c>
      <c r="AF2524">
        <v>10</v>
      </c>
      <c r="AG2524">
        <v>1</v>
      </c>
      <c r="AH2524">
        <v>1</v>
      </c>
      <c r="AI2524">
        <v>1</v>
      </c>
    </row>
    <row r="2525" spans="1:35" x14ac:dyDescent="0.2">
      <c r="A2525" s="102">
        <v>3472</v>
      </c>
      <c r="B2525">
        <v>6201</v>
      </c>
      <c r="C2525" t="s">
        <v>1259</v>
      </c>
      <c r="D2525" t="s">
        <v>996</v>
      </c>
      <c r="E2525">
        <v>5150</v>
      </c>
      <c r="F2525">
        <v>5200</v>
      </c>
      <c r="G2525">
        <v>200</v>
      </c>
      <c r="H2525" t="s">
        <v>984</v>
      </c>
      <c r="I2525">
        <v>8020</v>
      </c>
      <c r="J2525" t="s">
        <v>1061</v>
      </c>
      <c r="K2525" t="s">
        <v>988</v>
      </c>
      <c r="L2525">
        <v>1191</v>
      </c>
      <c r="M2525">
        <v>1216</v>
      </c>
      <c r="N2525">
        <v>900</v>
      </c>
      <c r="O2525" t="s">
        <v>981</v>
      </c>
      <c r="P2525">
        <v>0.85477234545835801</v>
      </c>
      <c r="Q2525">
        <v>0.88295157648020794</v>
      </c>
      <c r="R2525">
        <v>0.10971898380830999</v>
      </c>
      <c r="S2525">
        <v>7.2586036408033294E-2</v>
      </c>
      <c r="T2525">
        <v>-1.8803897691612399</v>
      </c>
      <c r="U2525">
        <v>1.8803897691612399</v>
      </c>
      <c r="V2525">
        <v>1.51222999130156</v>
      </c>
      <c r="W2525">
        <v>-10.45</v>
      </c>
      <c r="X2525">
        <v>5.23</v>
      </c>
      <c r="Y2525">
        <v>69929</v>
      </c>
      <c r="Z2525">
        <v>4995</v>
      </c>
      <c r="AA2525">
        <v>0.24</v>
      </c>
      <c r="AB2525">
        <v>14</v>
      </c>
      <c r="AC2525">
        <v>5</v>
      </c>
      <c r="AD2525">
        <v>9</v>
      </c>
      <c r="AE2525">
        <v>35.71</v>
      </c>
      <c r="AF2525">
        <v>13</v>
      </c>
      <c r="AG2525">
        <v>4</v>
      </c>
      <c r="AH2525">
        <v>2</v>
      </c>
      <c r="AI2525">
        <v>8</v>
      </c>
    </row>
    <row r="2526" spans="1:35" x14ac:dyDescent="0.2">
      <c r="A2526" s="102">
        <v>2828</v>
      </c>
      <c r="B2526">
        <v>6301</v>
      </c>
      <c r="C2526" t="s">
        <v>52</v>
      </c>
      <c r="D2526" t="s">
        <v>992</v>
      </c>
      <c r="E2526">
        <v>2030</v>
      </c>
      <c r="F2526">
        <v>2033.5</v>
      </c>
      <c r="G2526">
        <v>400</v>
      </c>
      <c r="H2526" t="s">
        <v>984</v>
      </c>
      <c r="I2526">
        <v>9682</v>
      </c>
      <c r="J2526" t="s">
        <v>1137</v>
      </c>
      <c r="K2526" t="s">
        <v>983</v>
      </c>
      <c r="L2526">
        <v>2245</v>
      </c>
      <c r="M2526">
        <v>2218</v>
      </c>
      <c r="N2526">
        <v>400</v>
      </c>
      <c r="O2526" t="s">
        <v>981</v>
      </c>
      <c r="P2526">
        <v>0.82775226463347196</v>
      </c>
      <c r="Q2526">
        <v>0.900146452420161</v>
      </c>
      <c r="R2526">
        <v>0.35503729457203598</v>
      </c>
      <c r="S2526" s="15">
        <v>1.4049033065471001E-2</v>
      </c>
      <c r="T2526">
        <v>-1.6443898713362901</v>
      </c>
      <c r="U2526">
        <v>1.6443898713362901</v>
      </c>
      <c r="V2526">
        <v>1.65623882306419</v>
      </c>
      <c r="W2526">
        <v>-9.23</v>
      </c>
      <c r="X2526">
        <v>8.32</v>
      </c>
      <c r="Y2526">
        <v>69919</v>
      </c>
      <c r="Z2526">
        <v>4661</v>
      </c>
      <c r="AA2526">
        <v>0.26</v>
      </c>
      <c r="AB2526">
        <v>15</v>
      </c>
      <c r="AC2526">
        <v>9</v>
      </c>
      <c r="AD2526">
        <v>6</v>
      </c>
      <c r="AE2526">
        <v>60</v>
      </c>
      <c r="AF2526">
        <v>12</v>
      </c>
      <c r="AG2526">
        <v>6</v>
      </c>
      <c r="AH2526">
        <v>3</v>
      </c>
      <c r="AI2526">
        <v>6</v>
      </c>
    </row>
    <row r="2527" spans="1:35" x14ac:dyDescent="0.2">
      <c r="A2527" s="102">
        <v>3760</v>
      </c>
      <c r="B2527">
        <v>3291</v>
      </c>
      <c r="C2527" t="s">
        <v>55</v>
      </c>
      <c r="D2527" t="s">
        <v>1000</v>
      </c>
      <c r="E2527">
        <v>1320</v>
      </c>
      <c r="F2527">
        <v>1382</v>
      </c>
      <c r="G2527">
        <v>700</v>
      </c>
      <c r="H2527" t="s">
        <v>984</v>
      </c>
      <c r="I2527">
        <v>7259</v>
      </c>
      <c r="J2527" t="s">
        <v>24</v>
      </c>
      <c r="K2527" t="s">
        <v>996</v>
      </c>
      <c r="L2527">
        <v>3130</v>
      </c>
      <c r="M2527">
        <v>3220</v>
      </c>
      <c r="N2527">
        <v>300</v>
      </c>
      <c r="O2527" t="s">
        <v>981</v>
      </c>
      <c r="P2527">
        <v>0.734340584640223</v>
      </c>
      <c r="Q2527">
        <v>0.87421111146281905</v>
      </c>
      <c r="R2527">
        <v>4.5739031799075E-2</v>
      </c>
      <c r="S2527">
        <v>6.8818855495301604E-2</v>
      </c>
      <c r="T2527">
        <v>-1.36071730239648</v>
      </c>
      <c r="U2527">
        <v>1.36071730239648</v>
      </c>
      <c r="V2527">
        <v>0.88765069763720905</v>
      </c>
      <c r="W2527">
        <v>-13.64</v>
      </c>
      <c r="X2527">
        <v>0.14000000000000001</v>
      </c>
      <c r="Y2527">
        <v>69798</v>
      </c>
      <c r="Z2527">
        <v>5816</v>
      </c>
      <c r="AA2527">
        <v>0.21</v>
      </c>
      <c r="AB2527">
        <v>12</v>
      </c>
      <c r="AC2527">
        <v>7</v>
      </c>
      <c r="AD2527">
        <v>5</v>
      </c>
      <c r="AE2527">
        <v>58.33</v>
      </c>
      <c r="AF2527">
        <v>12</v>
      </c>
      <c r="AG2527">
        <v>5</v>
      </c>
      <c r="AH2527">
        <v>2</v>
      </c>
      <c r="AI2527">
        <v>5</v>
      </c>
    </row>
    <row r="2528" spans="1:35" x14ac:dyDescent="0.2">
      <c r="A2528" s="102">
        <v>3419</v>
      </c>
      <c r="B2528">
        <v>1860</v>
      </c>
      <c r="C2528" t="s">
        <v>53</v>
      </c>
      <c r="D2528" t="s">
        <v>990</v>
      </c>
      <c r="E2528">
        <v>639</v>
      </c>
      <c r="F2528">
        <v>639</v>
      </c>
      <c r="G2528">
        <v>1700</v>
      </c>
      <c r="H2528" t="s">
        <v>984</v>
      </c>
      <c r="I2528">
        <v>8410</v>
      </c>
      <c r="J2528" t="s">
        <v>1141</v>
      </c>
      <c r="K2528" t="s">
        <v>1024</v>
      </c>
      <c r="L2528">
        <v>286</v>
      </c>
      <c r="M2528">
        <v>291</v>
      </c>
      <c r="N2528">
        <v>3700</v>
      </c>
      <c r="O2528" t="s">
        <v>981</v>
      </c>
      <c r="P2528">
        <v>0.84623761060434699</v>
      </c>
      <c r="Q2528">
        <v>0.884634021163756</v>
      </c>
      <c r="R2528">
        <v>0.162637740671324</v>
      </c>
      <c r="S2528">
        <v>3.5355432903173202E-2</v>
      </c>
      <c r="T2528">
        <v>-9.7202811273776502E-2</v>
      </c>
      <c r="U2528">
        <v>9.7202811273776502E-2</v>
      </c>
      <c r="V2528">
        <v>3.7726974099824298E-2</v>
      </c>
      <c r="W2528">
        <v>-0.36</v>
      </c>
      <c r="X2528">
        <v>0.88</v>
      </c>
      <c r="Y2528">
        <v>69781</v>
      </c>
      <c r="Z2528">
        <v>3877</v>
      </c>
      <c r="AA2528">
        <v>0.18</v>
      </c>
      <c r="AB2528">
        <v>18</v>
      </c>
      <c r="AC2528">
        <v>10</v>
      </c>
      <c r="AD2528">
        <v>8</v>
      </c>
      <c r="AE2528">
        <v>55.56</v>
      </c>
      <c r="AF2528">
        <v>12</v>
      </c>
      <c r="AG2528">
        <v>7</v>
      </c>
      <c r="AH2528">
        <v>4</v>
      </c>
      <c r="AI2528">
        <v>7</v>
      </c>
    </row>
    <row r="2529" spans="1:35" x14ac:dyDescent="0.2">
      <c r="A2529" s="102">
        <v>1748</v>
      </c>
      <c r="B2529">
        <v>2282</v>
      </c>
      <c r="C2529" t="s">
        <v>1598</v>
      </c>
      <c r="D2529" t="s">
        <v>1006</v>
      </c>
      <c r="E2529">
        <v>3665</v>
      </c>
      <c r="F2529">
        <v>3740</v>
      </c>
      <c r="G2529">
        <v>200</v>
      </c>
      <c r="H2529" t="s">
        <v>984</v>
      </c>
      <c r="I2529">
        <v>7269</v>
      </c>
      <c r="J2529" t="s">
        <v>912</v>
      </c>
      <c r="K2529" t="s">
        <v>996</v>
      </c>
      <c r="L2529">
        <v>3548</v>
      </c>
      <c r="M2529">
        <v>3530</v>
      </c>
      <c r="N2529">
        <v>200</v>
      </c>
      <c r="O2529" t="s">
        <v>981</v>
      </c>
      <c r="P2529">
        <v>0.87173394102758595</v>
      </c>
      <c r="Q2529">
        <v>0.92593603477097397</v>
      </c>
      <c r="R2529">
        <v>0.148342984642825</v>
      </c>
      <c r="S2529">
        <v>1.2406259021627499E-2</v>
      </c>
      <c r="T2529">
        <v>-0.20217329093349001</v>
      </c>
      <c r="U2529">
        <v>0.20217329093349001</v>
      </c>
      <c r="V2529">
        <v>0.29493731038135401</v>
      </c>
      <c r="W2529">
        <v>-2.64</v>
      </c>
      <c r="X2529">
        <v>5.61</v>
      </c>
      <c r="Y2529">
        <v>69768</v>
      </c>
      <c r="Z2529">
        <v>7752</v>
      </c>
      <c r="AA2529">
        <v>0.37</v>
      </c>
      <c r="AB2529">
        <v>9</v>
      </c>
      <c r="AC2529">
        <v>6</v>
      </c>
      <c r="AD2529">
        <v>3</v>
      </c>
      <c r="AE2529">
        <v>66.67</v>
      </c>
      <c r="AF2529">
        <v>9</v>
      </c>
      <c r="AG2529">
        <v>5</v>
      </c>
      <c r="AH2529">
        <v>2</v>
      </c>
      <c r="AI2529">
        <v>2</v>
      </c>
    </row>
    <row r="2530" spans="1:35" x14ac:dyDescent="0.2">
      <c r="A2530" s="102">
        <v>2566</v>
      </c>
      <c r="B2530">
        <v>8304</v>
      </c>
      <c r="C2530" t="s">
        <v>1235</v>
      </c>
      <c r="D2530" t="s">
        <v>1024</v>
      </c>
      <c r="E2530">
        <v>1760</v>
      </c>
      <c r="F2530">
        <v>1783</v>
      </c>
      <c r="G2530">
        <v>600</v>
      </c>
      <c r="H2530" t="s">
        <v>984</v>
      </c>
      <c r="I2530">
        <v>8905</v>
      </c>
      <c r="J2530" t="s">
        <v>1193</v>
      </c>
      <c r="K2530" t="s">
        <v>1000</v>
      </c>
      <c r="L2530">
        <v>1482</v>
      </c>
      <c r="M2530">
        <v>1512</v>
      </c>
      <c r="N2530">
        <v>700</v>
      </c>
      <c r="O2530" t="s">
        <v>981</v>
      </c>
      <c r="P2530">
        <v>0.83741426387413198</v>
      </c>
      <c r="Q2530">
        <v>0.90648690016469702</v>
      </c>
      <c r="R2530" s="15">
        <v>9.2473482221841596E-2</v>
      </c>
      <c r="S2530" s="15">
        <v>5.9546253037791395E-4</v>
      </c>
      <c r="T2530">
        <v>-2.9288913749068701</v>
      </c>
      <c r="U2530">
        <v>2.9288913749068701</v>
      </c>
      <c r="V2530">
        <v>2.9796733535607398</v>
      </c>
      <c r="W2530">
        <v>-31.47</v>
      </c>
      <c r="X2530">
        <v>1.07</v>
      </c>
      <c r="Y2530">
        <v>69691</v>
      </c>
      <c r="Z2530">
        <v>5361</v>
      </c>
      <c r="AA2530">
        <v>0.28000000000000003</v>
      </c>
      <c r="AB2530">
        <v>13</v>
      </c>
      <c r="AC2530">
        <v>7</v>
      </c>
      <c r="AD2530">
        <v>6</v>
      </c>
      <c r="AE2530">
        <v>53.85</v>
      </c>
      <c r="AF2530">
        <v>13</v>
      </c>
      <c r="AG2530">
        <v>5</v>
      </c>
      <c r="AH2530">
        <v>4</v>
      </c>
      <c r="AI2530">
        <v>4</v>
      </c>
    </row>
    <row r="2531" spans="1:35" x14ac:dyDescent="0.2">
      <c r="A2531" s="102">
        <v>3392</v>
      </c>
      <c r="B2531">
        <v>6395</v>
      </c>
      <c r="C2531" t="s">
        <v>1095</v>
      </c>
      <c r="D2531" t="s">
        <v>992</v>
      </c>
      <c r="E2531">
        <v>794</v>
      </c>
      <c r="F2531">
        <v>793</v>
      </c>
      <c r="G2531">
        <v>1400</v>
      </c>
      <c r="H2531" t="s">
        <v>981</v>
      </c>
      <c r="I2531">
        <v>9201</v>
      </c>
      <c r="J2531" t="s">
        <v>1181</v>
      </c>
      <c r="K2531" t="s">
        <v>1182</v>
      </c>
      <c r="L2531">
        <v>1799</v>
      </c>
      <c r="M2531">
        <v>1804.5</v>
      </c>
      <c r="N2531">
        <v>600</v>
      </c>
      <c r="O2531" t="s">
        <v>984</v>
      </c>
      <c r="P2531">
        <v>0.80565348707850504</v>
      </c>
      <c r="Q2531">
        <v>0.88536529810628795</v>
      </c>
      <c r="R2531">
        <v>8.5865985258083297E-2</v>
      </c>
      <c r="S2531">
        <v>7.4631472896589598E-2</v>
      </c>
      <c r="T2531">
        <v>1.6713622694305099</v>
      </c>
      <c r="U2531">
        <v>1.6713622694305099</v>
      </c>
      <c r="V2531">
        <v>1.60464057387673</v>
      </c>
      <c r="W2531">
        <v>16.05</v>
      </c>
      <c r="X2531">
        <v>2.54</v>
      </c>
      <c r="Y2531">
        <v>69616</v>
      </c>
      <c r="Z2531">
        <v>3315</v>
      </c>
      <c r="AA2531">
        <v>0.18</v>
      </c>
      <c r="AB2531">
        <v>21</v>
      </c>
      <c r="AC2531">
        <v>11</v>
      </c>
      <c r="AD2531">
        <v>10</v>
      </c>
      <c r="AE2531">
        <v>52.38</v>
      </c>
      <c r="AF2531">
        <v>10</v>
      </c>
      <c r="AG2531">
        <v>8</v>
      </c>
      <c r="AH2531">
        <v>7</v>
      </c>
      <c r="AI2531">
        <v>6</v>
      </c>
    </row>
    <row r="2532" spans="1:35" x14ac:dyDescent="0.2">
      <c r="A2532" s="102">
        <v>2126</v>
      </c>
      <c r="B2532">
        <v>1959</v>
      </c>
      <c r="C2532" t="s">
        <v>1625</v>
      </c>
      <c r="D2532" t="s">
        <v>990</v>
      </c>
      <c r="E2532">
        <v>2965</v>
      </c>
      <c r="F2532">
        <v>2941</v>
      </c>
      <c r="G2532">
        <v>300</v>
      </c>
      <c r="H2532" t="s">
        <v>981</v>
      </c>
      <c r="I2532">
        <v>5110</v>
      </c>
      <c r="J2532" t="s">
        <v>880</v>
      </c>
      <c r="K2532" t="s">
        <v>1073</v>
      </c>
      <c r="L2532">
        <v>1034</v>
      </c>
      <c r="M2532">
        <v>1029</v>
      </c>
      <c r="N2532">
        <v>900</v>
      </c>
      <c r="O2532" t="s">
        <v>984</v>
      </c>
      <c r="P2532">
        <v>0.79519931245568298</v>
      </c>
      <c r="Q2532">
        <v>0.917277002834893</v>
      </c>
      <c r="R2532">
        <v>0.28604033824826097</v>
      </c>
      <c r="S2532">
        <v>3.2041275891453697E-2</v>
      </c>
      <c r="T2532">
        <v>1.1720062241635201</v>
      </c>
      <c r="U2532">
        <v>1.1720062241635201</v>
      </c>
      <c r="V2532">
        <v>1.2013113906084001</v>
      </c>
      <c r="W2532">
        <v>4.97</v>
      </c>
      <c r="X2532">
        <v>4.96</v>
      </c>
      <c r="Y2532">
        <v>69391</v>
      </c>
      <c r="Z2532">
        <v>4337</v>
      </c>
      <c r="AA2532">
        <v>0.28000000000000003</v>
      </c>
      <c r="AB2532">
        <v>16</v>
      </c>
      <c r="AC2532">
        <v>9</v>
      </c>
      <c r="AD2532">
        <v>7</v>
      </c>
      <c r="AE2532">
        <v>56.25</v>
      </c>
      <c r="AF2532">
        <v>12</v>
      </c>
      <c r="AG2532">
        <v>6</v>
      </c>
      <c r="AH2532">
        <v>4</v>
      </c>
      <c r="AI2532">
        <v>6</v>
      </c>
    </row>
    <row r="2533" spans="1:35" x14ac:dyDescent="0.2">
      <c r="A2533" s="102">
        <v>710</v>
      </c>
      <c r="B2533">
        <v>1812</v>
      </c>
      <c r="C2533" t="s">
        <v>1048</v>
      </c>
      <c r="D2533" t="s">
        <v>990</v>
      </c>
      <c r="E2533">
        <v>1196</v>
      </c>
      <c r="F2533">
        <v>1187</v>
      </c>
      <c r="G2533">
        <v>900</v>
      </c>
      <c r="H2533" t="s">
        <v>981</v>
      </c>
      <c r="I2533">
        <v>3863</v>
      </c>
      <c r="J2533" t="s">
        <v>1144</v>
      </c>
      <c r="K2533" t="s">
        <v>1143</v>
      </c>
      <c r="L2533">
        <v>1510</v>
      </c>
      <c r="M2533">
        <v>1547</v>
      </c>
      <c r="N2533">
        <v>700</v>
      </c>
      <c r="O2533" t="s">
        <v>984</v>
      </c>
      <c r="P2533">
        <v>0.87707596070875704</v>
      </c>
      <c r="Q2533">
        <v>0.94839640196578501</v>
      </c>
      <c r="R2533">
        <v>8.2456116684170397E-2</v>
      </c>
      <c r="S2533" s="15">
        <v>1.5260906074871201E-2</v>
      </c>
      <c r="T2533">
        <v>1.05241144964813</v>
      </c>
      <c r="U2533">
        <v>1.05241144964813</v>
      </c>
      <c r="V2533">
        <v>2.2102818460563101</v>
      </c>
      <c r="W2533">
        <v>4.46</v>
      </c>
      <c r="X2533">
        <v>1.35</v>
      </c>
      <c r="Y2533">
        <v>69362</v>
      </c>
      <c r="Z2533">
        <v>5336</v>
      </c>
      <c r="AA2533">
        <v>0.28999999999999998</v>
      </c>
      <c r="AB2533">
        <v>13</v>
      </c>
      <c r="AC2533">
        <v>6</v>
      </c>
      <c r="AD2533">
        <v>7</v>
      </c>
      <c r="AE2533">
        <v>46.15</v>
      </c>
      <c r="AF2533">
        <v>15</v>
      </c>
      <c r="AG2533">
        <v>4</v>
      </c>
      <c r="AH2533">
        <v>2</v>
      </c>
      <c r="AI2533">
        <v>7</v>
      </c>
    </row>
    <row r="2534" spans="1:35" x14ac:dyDescent="0.2">
      <c r="A2534" s="102">
        <v>2711</v>
      </c>
      <c r="B2534">
        <v>4634</v>
      </c>
      <c r="C2534" t="s">
        <v>62</v>
      </c>
      <c r="D2534" t="s">
        <v>1003</v>
      </c>
      <c r="E2534">
        <v>1920</v>
      </c>
      <c r="F2534">
        <v>1921</v>
      </c>
      <c r="G2534">
        <v>500</v>
      </c>
      <c r="H2534" t="s">
        <v>984</v>
      </c>
      <c r="I2534">
        <v>6506</v>
      </c>
      <c r="J2534" t="s">
        <v>1096</v>
      </c>
      <c r="K2534" t="s">
        <v>986</v>
      </c>
      <c r="L2534">
        <v>3500</v>
      </c>
      <c r="M2534">
        <v>3490</v>
      </c>
      <c r="N2534">
        <v>300</v>
      </c>
      <c r="O2534" t="s">
        <v>981</v>
      </c>
      <c r="P2534">
        <v>0.76089380305617305</v>
      </c>
      <c r="Q2534">
        <v>0.90313568090396501</v>
      </c>
      <c r="R2534">
        <v>0.1625367089369</v>
      </c>
      <c r="S2534" s="15">
        <v>1.6757438783976099E-2</v>
      </c>
      <c r="T2534">
        <v>-2.2416331997345398</v>
      </c>
      <c r="U2534">
        <v>2.2416331997345398</v>
      </c>
      <c r="V2534">
        <v>1.97083739989439</v>
      </c>
      <c r="W2534">
        <v>-16.57</v>
      </c>
      <c r="X2534">
        <v>8.26</v>
      </c>
      <c r="Y2534">
        <v>69273</v>
      </c>
      <c r="Z2534">
        <v>6927</v>
      </c>
      <c r="AA2534">
        <v>0.21</v>
      </c>
      <c r="AB2534">
        <v>10</v>
      </c>
      <c r="AC2534">
        <v>5</v>
      </c>
      <c r="AD2534">
        <v>5</v>
      </c>
      <c r="AE2534">
        <v>50</v>
      </c>
      <c r="AF2534">
        <v>8</v>
      </c>
      <c r="AG2534">
        <v>4</v>
      </c>
      <c r="AH2534">
        <v>5</v>
      </c>
      <c r="AI2534">
        <v>1</v>
      </c>
    </row>
    <row r="2535" spans="1:35" x14ac:dyDescent="0.2">
      <c r="A2535" s="102">
        <v>3183</v>
      </c>
      <c r="B2535">
        <v>6361</v>
      </c>
      <c r="C2535" t="s">
        <v>615</v>
      </c>
      <c r="D2535" t="s">
        <v>992</v>
      </c>
      <c r="E2535">
        <v>2330</v>
      </c>
      <c r="F2535">
        <v>2265</v>
      </c>
      <c r="G2535">
        <v>400</v>
      </c>
      <c r="H2535" t="s">
        <v>984</v>
      </c>
      <c r="I2535">
        <v>9613</v>
      </c>
      <c r="J2535" t="s">
        <v>1296</v>
      </c>
      <c r="K2535" t="s">
        <v>983</v>
      </c>
      <c r="L2535">
        <v>1114</v>
      </c>
      <c r="M2535">
        <v>1119</v>
      </c>
      <c r="N2535">
        <v>800</v>
      </c>
      <c r="O2535" t="s">
        <v>981</v>
      </c>
      <c r="P2535">
        <v>0.92708248063107002</v>
      </c>
      <c r="Q2535">
        <v>0.89112141295365299</v>
      </c>
      <c r="R2535">
        <v>0.32500694109896</v>
      </c>
      <c r="S2535" s="15">
        <v>7.9650391754425495E-2</v>
      </c>
      <c r="T2535">
        <v>-0.13239687937431899</v>
      </c>
      <c r="U2535">
        <v>0.13239687937431899</v>
      </c>
      <c r="V2535">
        <v>0.14699115008431199</v>
      </c>
      <c r="W2535">
        <v>-0.78</v>
      </c>
      <c r="X2535">
        <v>1.19</v>
      </c>
      <c r="Y2535">
        <v>68560</v>
      </c>
      <c r="Z2535">
        <v>3608</v>
      </c>
      <c r="AA2535">
        <v>0.14000000000000001</v>
      </c>
      <c r="AB2535">
        <v>19</v>
      </c>
      <c r="AC2535">
        <v>9</v>
      </c>
      <c r="AD2535">
        <v>10</v>
      </c>
      <c r="AE2535">
        <v>47.37</v>
      </c>
      <c r="AF2535">
        <v>11</v>
      </c>
      <c r="AG2535">
        <v>7</v>
      </c>
      <c r="AH2535">
        <v>6</v>
      </c>
      <c r="AI2535">
        <v>6</v>
      </c>
    </row>
    <row r="2536" spans="1:35" x14ac:dyDescent="0.2">
      <c r="A2536" s="102">
        <v>3308</v>
      </c>
      <c r="B2536">
        <v>3046</v>
      </c>
      <c r="C2536" t="s">
        <v>521</v>
      </c>
      <c r="D2536" t="s">
        <v>1004</v>
      </c>
      <c r="E2536">
        <v>6560</v>
      </c>
      <c r="F2536">
        <v>6680</v>
      </c>
      <c r="G2536">
        <v>100</v>
      </c>
      <c r="H2536" t="s">
        <v>981</v>
      </c>
      <c r="I2536">
        <v>8806</v>
      </c>
      <c r="J2536" t="s">
        <v>1124</v>
      </c>
      <c r="K2536" t="s">
        <v>1000</v>
      </c>
      <c r="L2536">
        <v>997</v>
      </c>
      <c r="M2536">
        <v>1011</v>
      </c>
      <c r="N2536">
        <v>700</v>
      </c>
      <c r="O2536" t="s">
        <v>984</v>
      </c>
      <c r="P2536">
        <v>0.887526864277281</v>
      </c>
      <c r="Q2536">
        <v>0.88801122266000498</v>
      </c>
      <c r="R2536">
        <v>0.19383847286141501</v>
      </c>
      <c r="S2536">
        <v>7.2735849789337295E-2</v>
      </c>
      <c r="T2536">
        <v>0.897868042716503</v>
      </c>
      <c r="U2536">
        <v>0.897868042716503</v>
      </c>
      <c r="V2536">
        <v>0.74651592348478302</v>
      </c>
      <c r="W2536">
        <v>8.0299999999999994</v>
      </c>
      <c r="X2536">
        <v>5.94</v>
      </c>
      <c r="Y2536">
        <v>68480</v>
      </c>
      <c r="Z2536">
        <v>3424</v>
      </c>
      <c r="AA2536">
        <v>0.53</v>
      </c>
      <c r="AB2536">
        <v>20</v>
      </c>
      <c r="AC2536">
        <v>12</v>
      </c>
      <c r="AD2536">
        <v>8</v>
      </c>
      <c r="AE2536">
        <v>60</v>
      </c>
      <c r="AF2536">
        <v>8</v>
      </c>
      <c r="AG2536">
        <v>11</v>
      </c>
      <c r="AH2536">
        <v>7</v>
      </c>
      <c r="AI2536">
        <v>2</v>
      </c>
    </row>
    <row r="2537" spans="1:35" x14ac:dyDescent="0.2">
      <c r="A2537" s="102">
        <v>2922</v>
      </c>
      <c r="B2537">
        <v>7274</v>
      </c>
      <c r="C2537" t="s">
        <v>1657</v>
      </c>
      <c r="D2537" t="s">
        <v>996</v>
      </c>
      <c r="E2537">
        <v>2262</v>
      </c>
      <c r="F2537">
        <v>2254</v>
      </c>
      <c r="G2537">
        <v>400</v>
      </c>
      <c r="H2537" t="s">
        <v>984</v>
      </c>
      <c r="I2537">
        <v>9433</v>
      </c>
      <c r="J2537" t="s">
        <v>465</v>
      </c>
      <c r="K2537" t="s">
        <v>983</v>
      </c>
      <c r="L2537">
        <v>3222</v>
      </c>
      <c r="M2537">
        <v>3243</v>
      </c>
      <c r="N2537">
        <v>300</v>
      </c>
      <c r="O2537" t="s">
        <v>981</v>
      </c>
      <c r="P2537">
        <v>0.72885503994960699</v>
      </c>
      <c r="Q2537">
        <v>0.897636489886662</v>
      </c>
      <c r="R2537" s="15">
        <v>9.49382785080779E-2</v>
      </c>
      <c r="S2537" s="15">
        <v>3.0406848408670702E-2</v>
      </c>
      <c r="T2537">
        <v>-0.42001943060143199</v>
      </c>
      <c r="U2537">
        <v>0.42001943060143199</v>
      </c>
      <c r="V2537">
        <v>0.21620582607275601</v>
      </c>
      <c r="W2537">
        <v>-1.71</v>
      </c>
      <c r="X2537">
        <v>7.33</v>
      </c>
      <c r="Y2537">
        <v>68458</v>
      </c>
      <c r="Z2537">
        <v>3112</v>
      </c>
      <c r="AA2537">
        <v>0.16</v>
      </c>
      <c r="AB2537">
        <v>22</v>
      </c>
      <c r="AC2537">
        <v>13</v>
      </c>
      <c r="AD2537">
        <v>9</v>
      </c>
      <c r="AE2537">
        <v>59.09</v>
      </c>
      <c r="AF2537">
        <v>10</v>
      </c>
      <c r="AG2537">
        <v>12</v>
      </c>
      <c r="AH2537">
        <v>5</v>
      </c>
      <c r="AI2537">
        <v>5</v>
      </c>
    </row>
    <row r="2538" spans="1:35" x14ac:dyDescent="0.2">
      <c r="A2538" s="102">
        <v>4176</v>
      </c>
      <c r="B2538">
        <v>4631</v>
      </c>
      <c r="C2538" t="s">
        <v>1183</v>
      </c>
      <c r="D2538" t="s">
        <v>1003</v>
      </c>
      <c r="E2538">
        <v>2599</v>
      </c>
      <c r="F2538">
        <v>2630</v>
      </c>
      <c r="G2538">
        <v>300</v>
      </c>
      <c r="H2538" t="s">
        <v>981</v>
      </c>
      <c r="I2538">
        <v>8766</v>
      </c>
      <c r="J2538" t="s">
        <v>1104</v>
      </c>
      <c r="K2538" t="s">
        <v>1111</v>
      </c>
      <c r="L2538">
        <v>4415</v>
      </c>
      <c r="M2538">
        <v>4410</v>
      </c>
      <c r="N2538">
        <v>200</v>
      </c>
      <c r="O2538" t="s">
        <v>984</v>
      </c>
      <c r="P2538">
        <v>0.72857050707567494</v>
      </c>
      <c r="Q2538">
        <v>0.85885385614277798</v>
      </c>
      <c r="R2538">
        <v>0.215954881976298</v>
      </c>
      <c r="S2538">
        <v>2.0118028746175E-2</v>
      </c>
      <c r="T2538">
        <v>3.4378270840613698</v>
      </c>
      <c r="U2538">
        <v>3.4378270840613698</v>
      </c>
      <c r="V2538">
        <v>3.43861445025775</v>
      </c>
      <c r="W2538">
        <v>19.53</v>
      </c>
      <c r="X2538">
        <v>10.54</v>
      </c>
      <c r="Y2538">
        <v>68338</v>
      </c>
      <c r="Z2538">
        <v>8542</v>
      </c>
      <c r="AA2538">
        <v>0.53</v>
      </c>
      <c r="AB2538">
        <v>8</v>
      </c>
      <c r="AC2538">
        <v>4</v>
      </c>
      <c r="AD2538">
        <v>4</v>
      </c>
      <c r="AE2538">
        <v>50</v>
      </c>
      <c r="AF2538">
        <v>12</v>
      </c>
      <c r="AG2538">
        <v>3</v>
      </c>
      <c r="AH2538">
        <v>1</v>
      </c>
      <c r="AI2538">
        <v>4</v>
      </c>
    </row>
    <row r="2539" spans="1:35" x14ac:dyDescent="0.2">
      <c r="A2539" s="102">
        <v>2647</v>
      </c>
      <c r="B2539">
        <v>4091</v>
      </c>
      <c r="C2539" t="s">
        <v>1469</v>
      </c>
      <c r="D2539" t="s">
        <v>1003</v>
      </c>
      <c r="E2539">
        <v>1787</v>
      </c>
      <c r="F2539">
        <v>1764</v>
      </c>
      <c r="G2539">
        <v>500</v>
      </c>
      <c r="H2539" t="s">
        <v>981</v>
      </c>
      <c r="I2539">
        <v>6501</v>
      </c>
      <c r="J2539" t="s">
        <v>1115</v>
      </c>
      <c r="K2539" t="s">
        <v>986</v>
      </c>
      <c r="L2539">
        <v>3077</v>
      </c>
      <c r="M2539">
        <v>3109</v>
      </c>
      <c r="N2539">
        <v>300</v>
      </c>
      <c r="O2539" t="s">
        <v>984</v>
      </c>
      <c r="P2539">
        <v>0.91984846247198304</v>
      </c>
      <c r="Q2539">
        <v>0.904757518910832</v>
      </c>
      <c r="R2539">
        <v>1.75928848016326E-2</v>
      </c>
      <c r="S2539">
        <v>9.5272691647300206E-2</v>
      </c>
      <c r="T2539">
        <v>1.2134096714967499</v>
      </c>
      <c r="U2539">
        <v>1.2134096714967499</v>
      </c>
      <c r="V2539">
        <v>1.5399232943088199</v>
      </c>
      <c r="W2539">
        <v>6.01</v>
      </c>
      <c r="X2539">
        <v>5.44</v>
      </c>
      <c r="Y2539">
        <v>68284</v>
      </c>
      <c r="Z2539">
        <v>4552</v>
      </c>
      <c r="AA2539">
        <v>0.27</v>
      </c>
      <c r="AB2539">
        <v>15</v>
      </c>
      <c r="AC2539">
        <v>10</v>
      </c>
      <c r="AD2539">
        <v>5</v>
      </c>
      <c r="AE2539">
        <v>66.67</v>
      </c>
      <c r="AF2539">
        <v>14</v>
      </c>
      <c r="AG2539">
        <v>6</v>
      </c>
      <c r="AH2539">
        <v>4</v>
      </c>
      <c r="AI2539">
        <v>5</v>
      </c>
    </row>
    <row r="2540" spans="1:35" x14ac:dyDescent="0.2">
      <c r="A2540" s="102">
        <v>640</v>
      </c>
      <c r="B2540">
        <v>6326</v>
      </c>
      <c r="C2540" t="s">
        <v>1629</v>
      </c>
      <c r="D2540" t="s">
        <v>992</v>
      </c>
      <c r="E2540">
        <v>1400</v>
      </c>
      <c r="F2540">
        <v>1411.5</v>
      </c>
      <c r="G2540">
        <v>600</v>
      </c>
      <c r="H2540" t="s">
        <v>981</v>
      </c>
      <c r="I2540">
        <v>8316</v>
      </c>
      <c r="J2540" t="s">
        <v>1145</v>
      </c>
      <c r="K2540" t="s">
        <v>1024</v>
      </c>
      <c r="L2540">
        <v>2802</v>
      </c>
      <c r="M2540">
        <v>2805.5</v>
      </c>
      <c r="N2540">
        <v>300</v>
      </c>
      <c r="O2540" t="s">
        <v>984</v>
      </c>
      <c r="P2540">
        <v>0.88490436436298203</v>
      </c>
      <c r="Q2540">
        <v>0.950321317818552</v>
      </c>
      <c r="R2540">
        <v>0.191319387491278</v>
      </c>
      <c r="S2540">
        <v>1.46108312334591E-2</v>
      </c>
      <c r="T2540">
        <v>1.6793047819298701</v>
      </c>
      <c r="U2540">
        <v>1.6793047819298701</v>
      </c>
      <c r="V2540">
        <v>2.1600496353380598</v>
      </c>
      <c r="W2540">
        <v>8.2799999999999994</v>
      </c>
      <c r="X2540">
        <v>0.62</v>
      </c>
      <c r="Y2540">
        <v>68267</v>
      </c>
      <c r="Z2540">
        <v>5251</v>
      </c>
      <c r="AA2540">
        <v>0.28999999999999998</v>
      </c>
      <c r="AB2540">
        <v>13</v>
      </c>
      <c r="AC2540">
        <v>8</v>
      </c>
      <c r="AD2540">
        <v>5</v>
      </c>
      <c r="AE2540">
        <v>61.54</v>
      </c>
      <c r="AF2540">
        <v>13</v>
      </c>
      <c r="AG2540">
        <v>4</v>
      </c>
      <c r="AH2540">
        <v>2</v>
      </c>
      <c r="AI2540">
        <v>7</v>
      </c>
    </row>
    <row r="2541" spans="1:35" x14ac:dyDescent="0.2">
      <c r="A2541" s="102">
        <v>4280</v>
      </c>
      <c r="B2541">
        <v>2175</v>
      </c>
      <c r="C2541" t="s">
        <v>1152</v>
      </c>
      <c r="D2541" t="s">
        <v>993</v>
      </c>
      <c r="E2541">
        <v>2575</v>
      </c>
      <c r="F2541">
        <v>2566</v>
      </c>
      <c r="G2541">
        <v>400</v>
      </c>
      <c r="H2541" t="s">
        <v>981</v>
      </c>
      <c r="I2541">
        <v>8276</v>
      </c>
      <c r="J2541" t="s">
        <v>691</v>
      </c>
      <c r="K2541" t="s">
        <v>1004</v>
      </c>
      <c r="L2541">
        <v>1798</v>
      </c>
      <c r="M2541">
        <v>1811</v>
      </c>
      <c r="N2541">
        <v>600</v>
      </c>
      <c r="O2541" t="s">
        <v>984</v>
      </c>
      <c r="P2541">
        <v>0.60368866919290798</v>
      </c>
      <c r="Q2541">
        <v>0.85413352447439295</v>
      </c>
      <c r="R2541">
        <v>0.20841435180041701</v>
      </c>
      <c r="S2541">
        <v>3.3659470534480797E-2</v>
      </c>
      <c r="T2541">
        <v>1.87411265172858</v>
      </c>
      <c r="U2541">
        <v>1.87411265172858</v>
      </c>
      <c r="V2541">
        <v>1.7754252610262899</v>
      </c>
      <c r="W2541">
        <v>13.27</v>
      </c>
      <c r="X2541">
        <v>5.87</v>
      </c>
      <c r="Y2541">
        <v>68224</v>
      </c>
      <c r="Z2541">
        <v>3790</v>
      </c>
      <c r="AA2541">
        <v>0.26</v>
      </c>
      <c r="AB2541">
        <v>18</v>
      </c>
      <c r="AC2541">
        <v>10</v>
      </c>
      <c r="AD2541">
        <v>8</v>
      </c>
      <c r="AE2541">
        <v>55.56</v>
      </c>
      <c r="AF2541">
        <v>10</v>
      </c>
      <c r="AG2541">
        <v>8</v>
      </c>
      <c r="AH2541">
        <v>6</v>
      </c>
      <c r="AI2541">
        <v>4</v>
      </c>
    </row>
    <row r="2542" spans="1:35" x14ac:dyDescent="0.2">
      <c r="A2542" s="102">
        <v>894</v>
      </c>
      <c r="B2542">
        <v>1833</v>
      </c>
      <c r="C2542" t="s">
        <v>1313</v>
      </c>
      <c r="D2542" t="s">
        <v>990</v>
      </c>
      <c r="E2542">
        <v>2500</v>
      </c>
      <c r="F2542">
        <v>2511</v>
      </c>
      <c r="G2542">
        <v>400</v>
      </c>
      <c r="H2542" t="s">
        <v>981</v>
      </c>
      <c r="I2542">
        <v>9404</v>
      </c>
      <c r="J2542" t="s">
        <v>1058</v>
      </c>
      <c r="K2542" t="s">
        <v>983</v>
      </c>
      <c r="L2542">
        <v>1125</v>
      </c>
      <c r="M2542">
        <v>1160</v>
      </c>
      <c r="N2542">
        <v>900</v>
      </c>
      <c r="O2542" t="s">
        <v>984</v>
      </c>
      <c r="P2542">
        <v>0.84075380118492804</v>
      </c>
      <c r="Q2542">
        <v>0.94333499898009299</v>
      </c>
      <c r="R2542">
        <v>8.6557431089719694E-2</v>
      </c>
      <c r="S2542">
        <v>3.7607825630977497E-2</v>
      </c>
      <c r="T2542">
        <v>2.8083083736266001</v>
      </c>
      <c r="U2542">
        <v>2.8083083736266001</v>
      </c>
      <c r="V2542">
        <v>3.1016499656268</v>
      </c>
      <c r="W2542">
        <v>11.17</v>
      </c>
      <c r="X2542">
        <v>3.94</v>
      </c>
      <c r="Y2542">
        <v>68213</v>
      </c>
      <c r="Z2542">
        <v>4013</v>
      </c>
      <c r="AA2542">
        <v>0.09</v>
      </c>
      <c r="AB2542">
        <v>17</v>
      </c>
      <c r="AC2542">
        <v>11</v>
      </c>
      <c r="AD2542">
        <v>6</v>
      </c>
      <c r="AE2542">
        <v>64.709999999999994</v>
      </c>
      <c r="AF2542">
        <v>14</v>
      </c>
      <c r="AG2542">
        <v>6</v>
      </c>
      <c r="AH2542">
        <v>3</v>
      </c>
      <c r="AI2542">
        <v>8</v>
      </c>
    </row>
    <row r="2543" spans="1:35" x14ac:dyDescent="0.2">
      <c r="A2543" s="102">
        <v>211</v>
      </c>
      <c r="B2543">
        <v>7202</v>
      </c>
      <c r="C2543" t="s">
        <v>637</v>
      </c>
      <c r="D2543" t="s">
        <v>996</v>
      </c>
      <c r="E2543">
        <v>876.6</v>
      </c>
      <c r="F2543">
        <v>873.2</v>
      </c>
      <c r="G2543">
        <v>1200</v>
      </c>
      <c r="H2543" t="s">
        <v>981</v>
      </c>
      <c r="I2543">
        <v>8308</v>
      </c>
      <c r="J2543" t="s">
        <v>48</v>
      </c>
      <c r="K2543" t="s">
        <v>1024</v>
      </c>
      <c r="L2543">
        <v>330.7</v>
      </c>
      <c r="M2543">
        <v>336</v>
      </c>
      <c r="N2543">
        <v>3100</v>
      </c>
      <c r="O2543" t="s">
        <v>984</v>
      </c>
      <c r="P2543">
        <v>0.90587685389851502</v>
      </c>
      <c r="Q2543">
        <v>0.96381080208541603</v>
      </c>
      <c r="R2543" s="15">
        <v>0.33670267175392898</v>
      </c>
      <c r="S2543">
        <v>5.5692134171131197E-2</v>
      </c>
      <c r="T2543">
        <v>1.30364412106759</v>
      </c>
      <c r="U2543">
        <v>1.30364412106759</v>
      </c>
      <c r="V2543">
        <v>1.13950811460407</v>
      </c>
      <c r="W2543">
        <v>8.75</v>
      </c>
      <c r="X2543">
        <v>0.6</v>
      </c>
      <c r="Y2543">
        <v>68150</v>
      </c>
      <c r="Z2543">
        <v>3408</v>
      </c>
      <c r="AA2543">
        <v>0.17</v>
      </c>
      <c r="AB2543">
        <v>20</v>
      </c>
      <c r="AC2543">
        <v>11</v>
      </c>
      <c r="AD2543">
        <v>9</v>
      </c>
      <c r="AE2543">
        <v>55</v>
      </c>
      <c r="AF2543">
        <v>14</v>
      </c>
      <c r="AG2543">
        <v>7</v>
      </c>
      <c r="AH2543">
        <v>6</v>
      </c>
      <c r="AI2543">
        <v>7</v>
      </c>
    </row>
    <row r="2544" spans="1:35" x14ac:dyDescent="0.2">
      <c r="A2544" s="102">
        <v>3005</v>
      </c>
      <c r="B2544">
        <v>6645</v>
      </c>
      <c r="C2544" t="s">
        <v>621</v>
      </c>
      <c r="D2544" t="s">
        <v>986</v>
      </c>
      <c r="E2544">
        <v>6670</v>
      </c>
      <c r="F2544">
        <v>6730</v>
      </c>
      <c r="G2544">
        <v>100</v>
      </c>
      <c r="H2544" t="s">
        <v>981</v>
      </c>
      <c r="I2544">
        <v>6951</v>
      </c>
      <c r="J2544" t="s">
        <v>225</v>
      </c>
      <c r="K2544" t="s">
        <v>986</v>
      </c>
      <c r="L2544">
        <v>3200</v>
      </c>
      <c r="M2544">
        <v>3105</v>
      </c>
      <c r="N2544">
        <v>200</v>
      </c>
      <c r="O2544" t="s">
        <v>984</v>
      </c>
      <c r="P2544">
        <v>0.96063991493755796</v>
      </c>
      <c r="Q2544">
        <v>0.89561394913145698</v>
      </c>
      <c r="R2544" s="15">
        <v>1.5440075549965199E-3</v>
      </c>
      <c r="S2544">
        <v>3.9238300660036501E-2</v>
      </c>
      <c r="T2544">
        <v>0.53594691009270801</v>
      </c>
      <c r="U2544">
        <v>0.53594691009270801</v>
      </c>
      <c r="V2544">
        <v>0.35699829904455099</v>
      </c>
      <c r="W2544">
        <v>4.96</v>
      </c>
      <c r="X2544">
        <v>7.73</v>
      </c>
      <c r="Y2544">
        <v>67982</v>
      </c>
      <c r="Z2544">
        <v>5229</v>
      </c>
      <c r="AA2544">
        <v>0.02</v>
      </c>
      <c r="AB2544">
        <v>13</v>
      </c>
      <c r="AC2544">
        <v>6</v>
      </c>
      <c r="AD2544">
        <v>7</v>
      </c>
      <c r="AE2544">
        <v>46.15</v>
      </c>
      <c r="AF2544">
        <v>9</v>
      </c>
      <c r="AG2544">
        <v>6</v>
      </c>
      <c r="AH2544">
        <v>5</v>
      </c>
      <c r="AI2544">
        <v>2</v>
      </c>
    </row>
    <row r="2545" spans="1:35" x14ac:dyDescent="0.2">
      <c r="A2545" s="102">
        <v>3301</v>
      </c>
      <c r="B2545">
        <v>1925</v>
      </c>
      <c r="C2545" t="s">
        <v>1638</v>
      </c>
      <c r="D2545" t="s">
        <v>990</v>
      </c>
      <c r="E2545">
        <v>2390.5</v>
      </c>
      <c r="F2545">
        <v>2416.5</v>
      </c>
      <c r="G2545">
        <v>300</v>
      </c>
      <c r="H2545" t="s">
        <v>984</v>
      </c>
      <c r="I2545">
        <v>5713</v>
      </c>
      <c r="J2545" t="s">
        <v>1198</v>
      </c>
      <c r="K2545" t="s">
        <v>994</v>
      </c>
      <c r="L2545">
        <v>2804</v>
      </c>
      <c r="M2545">
        <v>2770</v>
      </c>
      <c r="N2545">
        <v>300</v>
      </c>
      <c r="O2545" t="s">
        <v>981</v>
      </c>
      <c r="P2545">
        <v>0.74349528728330205</v>
      </c>
      <c r="Q2545">
        <v>0.88826258451053197</v>
      </c>
      <c r="R2545">
        <v>0.11049957241384099</v>
      </c>
      <c r="S2545">
        <v>5.0024417091818199E-3</v>
      </c>
      <c r="T2545">
        <v>-3.2235446929475402</v>
      </c>
      <c r="U2545">
        <v>3.2235446929475402</v>
      </c>
      <c r="V2545">
        <v>3.7005138488790301</v>
      </c>
      <c r="W2545">
        <v>-25.7</v>
      </c>
      <c r="X2545">
        <v>12.76</v>
      </c>
      <c r="Y2545">
        <v>67971</v>
      </c>
      <c r="Z2545">
        <v>7552</v>
      </c>
      <c r="AA2545">
        <v>0.41</v>
      </c>
      <c r="AB2545">
        <v>9</v>
      </c>
      <c r="AC2545">
        <v>5</v>
      </c>
      <c r="AD2545">
        <v>4</v>
      </c>
      <c r="AE2545">
        <v>55.56</v>
      </c>
      <c r="AF2545">
        <v>9</v>
      </c>
      <c r="AG2545">
        <v>4</v>
      </c>
      <c r="AH2545">
        <v>2</v>
      </c>
      <c r="AI2545">
        <v>3</v>
      </c>
    </row>
    <row r="2546" spans="1:35" x14ac:dyDescent="0.2">
      <c r="A2546" s="102">
        <v>3487</v>
      </c>
      <c r="B2546">
        <v>2587</v>
      </c>
      <c r="C2546" t="s">
        <v>1364</v>
      </c>
      <c r="D2546" t="s">
        <v>1006</v>
      </c>
      <c r="E2546">
        <v>4100</v>
      </c>
      <c r="F2546">
        <v>4075</v>
      </c>
      <c r="G2546">
        <v>200</v>
      </c>
      <c r="H2546" t="s">
        <v>981</v>
      </c>
      <c r="I2546">
        <v>4676</v>
      </c>
      <c r="J2546" t="s">
        <v>1323</v>
      </c>
      <c r="K2546" t="s">
        <v>983</v>
      </c>
      <c r="L2546">
        <v>1000</v>
      </c>
      <c r="M2546">
        <v>1005</v>
      </c>
      <c r="N2546">
        <v>800</v>
      </c>
      <c r="O2546" t="s">
        <v>984</v>
      </c>
      <c r="P2546">
        <v>0.74436821500860895</v>
      </c>
      <c r="Q2546">
        <v>0.88256266972409902</v>
      </c>
      <c r="R2546">
        <v>0.123662312484196</v>
      </c>
      <c r="S2546">
        <v>2.2267046739430401E-2</v>
      </c>
      <c r="T2546">
        <v>1.37620956117671</v>
      </c>
      <c r="U2546">
        <v>1.37620956117671</v>
      </c>
      <c r="V2546">
        <v>1.6910388216550201</v>
      </c>
      <c r="W2546">
        <v>11.85</v>
      </c>
      <c r="X2546">
        <v>1.35</v>
      </c>
      <c r="Y2546">
        <v>67937</v>
      </c>
      <c r="Z2546">
        <v>3397</v>
      </c>
      <c r="AA2546">
        <v>0.17</v>
      </c>
      <c r="AB2546">
        <v>20</v>
      </c>
      <c r="AC2546">
        <v>12</v>
      </c>
      <c r="AD2546">
        <v>8</v>
      </c>
      <c r="AE2546">
        <v>60</v>
      </c>
      <c r="AF2546">
        <v>11</v>
      </c>
      <c r="AG2546">
        <v>7</v>
      </c>
      <c r="AH2546">
        <v>6</v>
      </c>
      <c r="AI2546">
        <v>7</v>
      </c>
    </row>
    <row r="2547" spans="1:35" x14ac:dyDescent="0.2">
      <c r="A2547" s="102">
        <v>892</v>
      </c>
      <c r="B2547">
        <v>5332</v>
      </c>
      <c r="C2547" t="s">
        <v>590</v>
      </c>
      <c r="D2547" t="s">
        <v>980</v>
      </c>
      <c r="E2547">
        <v>3825</v>
      </c>
      <c r="F2547">
        <v>3805</v>
      </c>
      <c r="G2547">
        <v>200</v>
      </c>
      <c r="H2547" t="s">
        <v>984</v>
      </c>
      <c r="I2547">
        <v>7951</v>
      </c>
      <c r="J2547" t="s">
        <v>1234</v>
      </c>
      <c r="K2547" t="s">
        <v>1002</v>
      </c>
      <c r="L2547">
        <v>4665</v>
      </c>
      <c r="M2547">
        <v>4600</v>
      </c>
      <c r="N2547">
        <v>200</v>
      </c>
      <c r="O2547" t="s">
        <v>981</v>
      </c>
      <c r="P2547">
        <v>0.93409377614384004</v>
      </c>
      <c r="Q2547">
        <v>0.94340628452244202</v>
      </c>
      <c r="R2547">
        <v>0.33467333554710699</v>
      </c>
      <c r="S2547">
        <v>9.9322065456293407E-2</v>
      </c>
      <c r="T2547">
        <v>-0.15774797607823501</v>
      </c>
      <c r="U2547">
        <v>0.15774797607823501</v>
      </c>
      <c r="V2547">
        <v>0.61202060993173102</v>
      </c>
      <c r="W2547">
        <v>-0.72</v>
      </c>
      <c r="X2547">
        <v>17.28</v>
      </c>
      <c r="Y2547">
        <v>67430</v>
      </c>
      <c r="Z2547">
        <v>13486</v>
      </c>
      <c r="AA2547">
        <v>0.53</v>
      </c>
      <c r="AB2547">
        <v>5</v>
      </c>
      <c r="AC2547">
        <v>4</v>
      </c>
      <c r="AD2547">
        <v>1</v>
      </c>
      <c r="AE2547">
        <v>80</v>
      </c>
      <c r="AF2547">
        <v>11</v>
      </c>
      <c r="AG2547">
        <v>2</v>
      </c>
      <c r="AH2547">
        <v>1</v>
      </c>
      <c r="AI2547">
        <v>2</v>
      </c>
    </row>
    <row r="2548" spans="1:35" x14ac:dyDescent="0.2">
      <c r="A2548" s="102">
        <v>3949</v>
      </c>
      <c r="B2548">
        <v>4307</v>
      </c>
      <c r="C2548" t="s">
        <v>1229</v>
      </c>
      <c r="D2548" t="s">
        <v>983</v>
      </c>
      <c r="E2548">
        <v>2568</v>
      </c>
      <c r="F2548">
        <v>2607</v>
      </c>
      <c r="G2548">
        <v>300</v>
      </c>
      <c r="H2548" t="s">
        <v>984</v>
      </c>
      <c r="I2548">
        <v>8174</v>
      </c>
      <c r="J2548" t="s">
        <v>2544</v>
      </c>
      <c r="K2548" t="s">
        <v>1004</v>
      </c>
      <c r="L2548">
        <v>4180</v>
      </c>
      <c r="M2548">
        <v>4145</v>
      </c>
      <c r="N2548">
        <v>200</v>
      </c>
      <c r="O2548" t="s">
        <v>981</v>
      </c>
      <c r="P2548">
        <v>0.50534856036829801</v>
      </c>
      <c r="Q2548">
        <v>0.867649415964307</v>
      </c>
      <c r="R2548">
        <v>0.418578937808051</v>
      </c>
      <c r="S2548" s="15">
        <v>1.9314882739917098E-2</v>
      </c>
      <c r="T2548">
        <v>-1.04608941570064</v>
      </c>
      <c r="U2548">
        <v>1.04608941570064</v>
      </c>
      <c r="V2548">
        <v>1.4205400927860501</v>
      </c>
      <c r="W2548">
        <v>-8.68</v>
      </c>
      <c r="X2548">
        <v>5.66</v>
      </c>
      <c r="Y2548">
        <v>67163</v>
      </c>
      <c r="Z2548">
        <v>3951</v>
      </c>
      <c r="AA2548">
        <v>0.19</v>
      </c>
      <c r="AB2548">
        <v>17</v>
      </c>
      <c r="AC2548">
        <v>10</v>
      </c>
      <c r="AD2548">
        <v>7</v>
      </c>
      <c r="AE2548">
        <v>58.82</v>
      </c>
      <c r="AF2548">
        <v>11</v>
      </c>
      <c r="AG2548">
        <v>8</v>
      </c>
      <c r="AH2548">
        <v>4</v>
      </c>
      <c r="AI2548">
        <v>5</v>
      </c>
    </row>
    <row r="2549" spans="1:35" x14ac:dyDescent="0.2">
      <c r="A2549" s="102">
        <v>886</v>
      </c>
      <c r="B2549">
        <v>1802</v>
      </c>
      <c r="C2549" t="s">
        <v>1135</v>
      </c>
      <c r="D2549" t="s">
        <v>990</v>
      </c>
      <c r="E2549">
        <v>910</v>
      </c>
      <c r="F2549">
        <v>932</v>
      </c>
      <c r="G2549">
        <v>1100</v>
      </c>
      <c r="H2549" t="s">
        <v>984</v>
      </c>
      <c r="I2549">
        <v>4182</v>
      </c>
      <c r="J2549" t="s">
        <v>44</v>
      </c>
      <c r="K2549" t="s">
        <v>1003</v>
      </c>
      <c r="L2549">
        <v>1438</v>
      </c>
      <c r="M2549">
        <v>1428</v>
      </c>
      <c r="N2549">
        <v>700</v>
      </c>
      <c r="O2549" t="s">
        <v>981</v>
      </c>
      <c r="P2549">
        <v>0.93304585919348704</v>
      </c>
      <c r="Q2549">
        <v>0.94348641926042898</v>
      </c>
      <c r="R2549">
        <v>0.310583798161989</v>
      </c>
      <c r="S2549">
        <v>5.9072136256655998E-3</v>
      </c>
      <c r="T2549">
        <v>-1.5264187519185199</v>
      </c>
      <c r="U2549">
        <v>1.5264187519185199</v>
      </c>
      <c r="V2549">
        <v>2.0975226619993599</v>
      </c>
      <c r="W2549">
        <v>-9.14</v>
      </c>
      <c r="X2549">
        <v>2.56</v>
      </c>
      <c r="Y2549">
        <v>67045</v>
      </c>
      <c r="Z2549">
        <v>3193</v>
      </c>
      <c r="AA2549">
        <v>0.16</v>
      </c>
      <c r="AB2549">
        <v>21</v>
      </c>
      <c r="AC2549">
        <v>13</v>
      </c>
      <c r="AD2549">
        <v>8</v>
      </c>
      <c r="AE2549">
        <v>61.9</v>
      </c>
      <c r="AF2549">
        <v>11</v>
      </c>
      <c r="AG2549">
        <v>10</v>
      </c>
      <c r="AH2549">
        <v>6</v>
      </c>
      <c r="AI2549">
        <v>5</v>
      </c>
    </row>
    <row r="2550" spans="1:35" x14ac:dyDescent="0.2">
      <c r="A2550" s="102">
        <v>1537</v>
      </c>
      <c r="B2550">
        <v>3591</v>
      </c>
      <c r="C2550" t="s">
        <v>544</v>
      </c>
      <c r="D2550" t="s">
        <v>1199</v>
      </c>
      <c r="E2550">
        <v>2139</v>
      </c>
      <c r="F2550">
        <v>2086</v>
      </c>
      <c r="G2550">
        <v>500</v>
      </c>
      <c r="H2550" t="s">
        <v>981</v>
      </c>
      <c r="I2550">
        <v>7013</v>
      </c>
      <c r="J2550" t="s">
        <v>1659</v>
      </c>
      <c r="K2550" t="s">
        <v>992</v>
      </c>
      <c r="L2550">
        <v>1240</v>
      </c>
      <c r="M2550">
        <v>1231</v>
      </c>
      <c r="N2550">
        <v>800</v>
      </c>
      <c r="O2550" t="s">
        <v>984</v>
      </c>
      <c r="P2550">
        <v>0.91788558649319596</v>
      </c>
      <c r="Q2550">
        <v>0.93041833399726603</v>
      </c>
      <c r="R2550">
        <v>0.30432990538811999</v>
      </c>
      <c r="S2550">
        <v>6.9872877626142305E-2</v>
      </c>
      <c r="T2550">
        <v>0.63904590995669697</v>
      </c>
      <c r="U2550">
        <v>0.63904590995669697</v>
      </c>
      <c r="V2550">
        <v>0.71966789335243497</v>
      </c>
      <c r="W2550">
        <v>12.66</v>
      </c>
      <c r="X2550">
        <v>5.58</v>
      </c>
      <c r="Y2550">
        <v>66318</v>
      </c>
      <c r="Z2550">
        <v>3490</v>
      </c>
      <c r="AA2550">
        <v>0.25</v>
      </c>
      <c r="AB2550">
        <v>19</v>
      </c>
      <c r="AC2550">
        <v>10</v>
      </c>
      <c r="AD2550">
        <v>9</v>
      </c>
      <c r="AE2550">
        <v>52.63</v>
      </c>
      <c r="AF2550">
        <v>9</v>
      </c>
      <c r="AG2550">
        <v>9</v>
      </c>
      <c r="AH2550">
        <v>8</v>
      </c>
      <c r="AI2550">
        <v>2</v>
      </c>
    </row>
    <row r="2551" spans="1:35" x14ac:dyDescent="0.2">
      <c r="A2551" s="102">
        <v>4351</v>
      </c>
      <c r="B2551">
        <v>4626</v>
      </c>
      <c r="C2551" t="s">
        <v>1179</v>
      </c>
      <c r="D2551" t="s">
        <v>1003</v>
      </c>
      <c r="E2551">
        <v>4705</v>
      </c>
      <c r="F2551">
        <v>4925</v>
      </c>
      <c r="G2551">
        <v>200</v>
      </c>
      <c r="H2551" t="s">
        <v>981</v>
      </c>
      <c r="I2551">
        <v>6952</v>
      </c>
      <c r="J2551" t="s">
        <v>375</v>
      </c>
      <c r="K2551" t="s">
        <v>986</v>
      </c>
      <c r="L2551">
        <v>1624</v>
      </c>
      <c r="M2551">
        <v>1635</v>
      </c>
      <c r="N2551">
        <v>600</v>
      </c>
      <c r="O2551" t="s">
        <v>984</v>
      </c>
      <c r="P2551">
        <v>0.73722895269467004</v>
      </c>
      <c r="Q2551">
        <v>0.85173512661150796</v>
      </c>
      <c r="R2551">
        <v>0.289933237992893</v>
      </c>
      <c r="S2551">
        <v>7.2087409186286601E-3</v>
      </c>
      <c r="T2551">
        <v>2.64240010454398</v>
      </c>
      <c r="U2551">
        <v>2.64240010454398</v>
      </c>
      <c r="V2551">
        <v>2.1082166845024402</v>
      </c>
      <c r="W2551">
        <v>17.54</v>
      </c>
      <c r="X2551">
        <v>0.41</v>
      </c>
      <c r="Y2551">
        <v>65953</v>
      </c>
      <c r="Z2551">
        <v>2868</v>
      </c>
      <c r="AA2551">
        <v>0.12</v>
      </c>
      <c r="AB2551">
        <v>23</v>
      </c>
      <c r="AC2551">
        <v>13</v>
      </c>
      <c r="AD2551">
        <v>10</v>
      </c>
      <c r="AE2551">
        <v>56.52</v>
      </c>
      <c r="AF2551">
        <v>12</v>
      </c>
      <c r="AG2551">
        <v>8</v>
      </c>
      <c r="AH2551">
        <v>6</v>
      </c>
      <c r="AI2551">
        <v>9</v>
      </c>
    </row>
    <row r="2552" spans="1:35" x14ac:dyDescent="0.2">
      <c r="A2552" s="102">
        <v>925</v>
      </c>
      <c r="B2552">
        <v>4626</v>
      </c>
      <c r="C2552" t="s">
        <v>1179</v>
      </c>
      <c r="D2552" t="s">
        <v>1003</v>
      </c>
      <c r="E2552">
        <v>4705</v>
      </c>
      <c r="F2552">
        <v>4925</v>
      </c>
      <c r="G2552">
        <v>200</v>
      </c>
      <c r="H2552" t="s">
        <v>981</v>
      </c>
      <c r="I2552">
        <v>9433</v>
      </c>
      <c r="J2552" t="s">
        <v>465</v>
      </c>
      <c r="K2552" t="s">
        <v>983</v>
      </c>
      <c r="L2552">
        <v>3222</v>
      </c>
      <c r="M2552">
        <v>3243</v>
      </c>
      <c r="N2552">
        <v>300</v>
      </c>
      <c r="O2552" t="s">
        <v>984</v>
      </c>
      <c r="P2552">
        <v>0.66030177070431195</v>
      </c>
      <c r="Q2552">
        <v>0.94245031074618901</v>
      </c>
      <c r="R2552">
        <v>0.35531254290700898</v>
      </c>
      <c r="S2552">
        <v>1.02122041358137E-4</v>
      </c>
      <c r="T2552">
        <v>1.91478660072538</v>
      </c>
      <c r="U2552">
        <v>1.91478660072538</v>
      </c>
      <c r="V2552">
        <v>1.41946159357873</v>
      </c>
      <c r="W2552">
        <v>11.3</v>
      </c>
      <c r="X2552">
        <v>1.23</v>
      </c>
      <c r="Y2552">
        <v>65889</v>
      </c>
      <c r="Z2552">
        <v>5990</v>
      </c>
      <c r="AA2552">
        <v>0.46</v>
      </c>
      <c r="AB2552">
        <v>11</v>
      </c>
      <c r="AC2552">
        <v>5</v>
      </c>
      <c r="AD2552">
        <v>6</v>
      </c>
      <c r="AE2552">
        <v>45.45</v>
      </c>
      <c r="AF2552">
        <v>11</v>
      </c>
      <c r="AG2552">
        <v>5</v>
      </c>
      <c r="AH2552">
        <v>3</v>
      </c>
      <c r="AI2552">
        <v>3</v>
      </c>
    </row>
    <row r="2553" spans="1:35" x14ac:dyDescent="0.2">
      <c r="A2553" s="102">
        <v>3913</v>
      </c>
      <c r="B2553">
        <v>8341</v>
      </c>
      <c r="C2553" t="s">
        <v>697</v>
      </c>
      <c r="D2553" t="s">
        <v>1024</v>
      </c>
      <c r="E2553">
        <v>1396</v>
      </c>
      <c r="F2553">
        <v>1439</v>
      </c>
      <c r="G2553">
        <v>700</v>
      </c>
      <c r="H2553" t="s">
        <v>981</v>
      </c>
      <c r="I2553">
        <v>9513</v>
      </c>
      <c r="J2553" t="s">
        <v>1138</v>
      </c>
      <c r="K2553" t="s">
        <v>1026</v>
      </c>
      <c r="L2553">
        <v>1903</v>
      </c>
      <c r="M2553">
        <v>1886</v>
      </c>
      <c r="N2553">
        <v>500</v>
      </c>
      <c r="O2553" t="s">
        <v>984</v>
      </c>
      <c r="P2553">
        <v>0.60144864916058804</v>
      </c>
      <c r="Q2553">
        <v>0.86888481153711405</v>
      </c>
      <c r="R2553">
        <v>0.324206787445246</v>
      </c>
      <c r="S2553" s="15">
        <v>2.7530660228791901E-2</v>
      </c>
      <c r="T2553">
        <v>2.9726422409602402</v>
      </c>
      <c r="U2553">
        <v>2.9726422409602402</v>
      </c>
      <c r="V2553">
        <v>2.7399794864850802</v>
      </c>
      <c r="W2553">
        <v>16.850000000000001</v>
      </c>
      <c r="X2553">
        <v>6.82</v>
      </c>
      <c r="Y2553">
        <v>65880</v>
      </c>
      <c r="Z2553">
        <v>5068</v>
      </c>
      <c r="AA2553">
        <v>0.35</v>
      </c>
      <c r="AB2553">
        <v>13</v>
      </c>
      <c r="AC2553">
        <v>6</v>
      </c>
      <c r="AD2553">
        <v>7</v>
      </c>
      <c r="AE2553">
        <v>46.15</v>
      </c>
      <c r="AF2553">
        <v>11</v>
      </c>
      <c r="AG2553">
        <v>5</v>
      </c>
      <c r="AH2553">
        <v>6</v>
      </c>
      <c r="AI2553">
        <v>2</v>
      </c>
    </row>
    <row r="2554" spans="1:35" x14ac:dyDescent="0.2">
      <c r="A2554" s="102">
        <v>3387</v>
      </c>
      <c r="B2554">
        <v>1820</v>
      </c>
      <c r="C2554" t="s">
        <v>58</v>
      </c>
      <c r="D2554" t="s">
        <v>990</v>
      </c>
      <c r="E2554">
        <v>2057</v>
      </c>
      <c r="F2554">
        <v>2054</v>
      </c>
      <c r="G2554">
        <v>500</v>
      </c>
      <c r="H2554" t="s">
        <v>981</v>
      </c>
      <c r="I2554">
        <v>8060</v>
      </c>
      <c r="J2554" t="s">
        <v>844</v>
      </c>
      <c r="K2554" t="s">
        <v>988</v>
      </c>
      <c r="L2554">
        <v>2115</v>
      </c>
      <c r="M2554">
        <v>2092</v>
      </c>
      <c r="N2554">
        <v>500</v>
      </c>
      <c r="O2554" t="s">
        <v>984</v>
      </c>
      <c r="P2554">
        <v>0.870156159200693</v>
      </c>
      <c r="Q2554">
        <v>0.88546566802415805</v>
      </c>
      <c r="R2554">
        <v>0.22953341960201301</v>
      </c>
      <c r="S2554" s="15">
        <v>6.7408090313252497E-2</v>
      </c>
      <c r="T2554">
        <v>0.62702454170835198</v>
      </c>
      <c r="U2554">
        <v>0.62702454170835198</v>
      </c>
      <c r="V2554">
        <v>0.80211157603383898</v>
      </c>
      <c r="W2554">
        <v>3.1</v>
      </c>
      <c r="X2554">
        <v>1.82</v>
      </c>
      <c r="Y2554">
        <v>65831</v>
      </c>
      <c r="Z2554">
        <v>4389</v>
      </c>
      <c r="AA2554">
        <v>0.1</v>
      </c>
      <c r="AB2554">
        <v>15</v>
      </c>
      <c r="AC2554">
        <v>9</v>
      </c>
      <c r="AD2554">
        <v>6</v>
      </c>
      <c r="AE2554">
        <v>60</v>
      </c>
      <c r="AF2554">
        <v>12</v>
      </c>
      <c r="AG2554">
        <v>6</v>
      </c>
      <c r="AH2554">
        <v>5</v>
      </c>
      <c r="AI2554">
        <v>4</v>
      </c>
    </row>
    <row r="2555" spans="1:35" x14ac:dyDescent="0.2">
      <c r="A2555" s="102">
        <v>639</v>
      </c>
      <c r="B2555">
        <v>5110</v>
      </c>
      <c r="C2555" t="s">
        <v>880</v>
      </c>
      <c r="D2555" t="s">
        <v>1073</v>
      </c>
      <c r="E2555">
        <v>1034</v>
      </c>
      <c r="F2555">
        <v>1029</v>
      </c>
      <c r="G2555">
        <v>1000</v>
      </c>
      <c r="H2555" t="s">
        <v>981</v>
      </c>
      <c r="I2555">
        <v>6472</v>
      </c>
      <c r="J2555" t="s">
        <v>59</v>
      </c>
      <c r="K2555" t="s">
        <v>992</v>
      </c>
      <c r="L2555">
        <v>204</v>
      </c>
      <c r="M2555">
        <v>200</v>
      </c>
      <c r="N2555">
        <v>5100</v>
      </c>
      <c r="O2555" t="s">
        <v>984</v>
      </c>
      <c r="P2555">
        <v>0.95058935046336401</v>
      </c>
      <c r="Q2555">
        <v>0.95032337824816604</v>
      </c>
      <c r="R2555">
        <v>4.9698580911949598E-2</v>
      </c>
      <c r="S2555">
        <v>8.8723805124548499E-2</v>
      </c>
      <c r="T2555">
        <v>0.61484180837181301</v>
      </c>
      <c r="U2555">
        <v>0.61484180837181301</v>
      </c>
      <c r="V2555">
        <v>0.51065626443632495</v>
      </c>
      <c r="W2555">
        <v>6.62</v>
      </c>
      <c r="X2555">
        <v>0.87</v>
      </c>
      <c r="Y2555">
        <v>65807</v>
      </c>
      <c r="Z2555">
        <v>3871</v>
      </c>
      <c r="AA2555">
        <v>0.17</v>
      </c>
      <c r="AB2555">
        <v>17</v>
      </c>
      <c r="AC2555">
        <v>8</v>
      </c>
      <c r="AD2555">
        <v>9</v>
      </c>
      <c r="AE2555">
        <v>47.06</v>
      </c>
      <c r="AF2555">
        <v>12</v>
      </c>
      <c r="AG2555">
        <v>5</v>
      </c>
      <c r="AH2555">
        <v>6</v>
      </c>
      <c r="AI2555">
        <v>6</v>
      </c>
    </row>
    <row r="2556" spans="1:35" x14ac:dyDescent="0.2">
      <c r="A2556" s="102">
        <v>3038</v>
      </c>
      <c r="B2556">
        <v>6460</v>
      </c>
      <c r="C2556" t="s">
        <v>1200</v>
      </c>
      <c r="D2556" t="s">
        <v>992</v>
      </c>
      <c r="E2556">
        <v>1374</v>
      </c>
      <c r="F2556">
        <v>1376</v>
      </c>
      <c r="G2556">
        <v>500</v>
      </c>
      <c r="H2556" t="s">
        <v>981</v>
      </c>
      <c r="I2556">
        <v>7203</v>
      </c>
      <c r="J2556" t="s">
        <v>1497</v>
      </c>
      <c r="K2556" t="s">
        <v>996</v>
      </c>
      <c r="L2556">
        <v>6280</v>
      </c>
      <c r="M2556">
        <v>6257</v>
      </c>
      <c r="N2556">
        <v>100</v>
      </c>
      <c r="O2556" t="s">
        <v>984</v>
      </c>
      <c r="P2556">
        <v>0.87135054906785303</v>
      </c>
      <c r="Q2556">
        <v>0.89472335876689202</v>
      </c>
      <c r="R2556">
        <v>0.187575754502949</v>
      </c>
      <c r="S2556">
        <v>1.74306538656465E-2</v>
      </c>
      <c r="T2556">
        <v>2.3451718083625002</v>
      </c>
      <c r="U2556">
        <v>2.3451718083625002</v>
      </c>
      <c r="V2556">
        <v>2.6569087844325598</v>
      </c>
      <c r="W2556">
        <v>8.42</v>
      </c>
      <c r="X2556">
        <v>9.9600000000000009</v>
      </c>
      <c r="Y2556">
        <v>65735</v>
      </c>
      <c r="Z2556">
        <v>5478</v>
      </c>
      <c r="AA2556">
        <v>0.36</v>
      </c>
      <c r="AB2556">
        <v>12</v>
      </c>
      <c r="AC2556">
        <v>8</v>
      </c>
      <c r="AD2556">
        <v>4</v>
      </c>
      <c r="AE2556">
        <v>66.67</v>
      </c>
      <c r="AF2556">
        <v>13</v>
      </c>
      <c r="AG2556">
        <v>4</v>
      </c>
      <c r="AH2556">
        <v>4</v>
      </c>
      <c r="AI2556">
        <v>4</v>
      </c>
    </row>
    <row r="2557" spans="1:35" x14ac:dyDescent="0.2">
      <c r="A2557" s="102">
        <v>970</v>
      </c>
      <c r="B2557">
        <v>9706</v>
      </c>
      <c r="C2557" t="s">
        <v>1069</v>
      </c>
      <c r="D2557" t="s">
        <v>1000</v>
      </c>
      <c r="E2557">
        <v>4040</v>
      </c>
      <c r="F2557">
        <v>4005</v>
      </c>
      <c r="G2557">
        <v>200</v>
      </c>
      <c r="H2557" t="s">
        <v>981</v>
      </c>
      <c r="I2557">
        <v>9787</v>
      </c>
      <c r="J2557" t="s">
        <v>1295</v>
      </c>
      <c r="K2557" t="s">
        <v>993</v>
      </c>
      <c r="L2557">
        <v>2879</v>
      </c>
      <c r="M2557">
        <v>2868</v>
      </c>
      <c r="N2557">
        <v>300</v>
      </c>
      <c r="O2557" t="s">
        <v>984</v>
      </c>
      <c r="P2557">
        <v>0.86249250407028899</v>
      </c>
      <c r="Q2557">
        <v>0.941572828745464</v>
      </c>
      <c r="R2557">
        <v>5.9852250498070303E-2</v>
      </c>
      <c r="S2557">
        <v>2.18136677048342E-2</v>
      </c>
      <c r="T2557">
        <v>0.62514084080931798</v>
      </c>
      <c r="U2557">
        <v>0.62514084080931798</v>
      </c>
      <c r="V2557">
        <v>0.62191953548311396</v>
      </c>
      <c r="W2557">
        <v>2.81</v>
      </c>
      <c r="X2557">
        <v>7.42</v>
      </c>
      <c r="Y2557">
        <v>65673</v>
      </c>
      <c r="Z2557">
        <v>9382</v>
      </c>
      <c r="AA2557">
        <v>0.59</v>
      </c>
      <c r="AB2557">
        <v>7</v>
      </c>
      <c r="AC2557">
        <v>4</v>
      </c>
      <c r="AD2557">
        <v>3</v>
      </c>
      <c r="AE2557">
        <v>57.14</v>
      </c>
      <c r="AF2557">
        <v>15</v>
      </c>
      <c r="AG2557">
        <v>3</v>
      </c>
      <c r="AH2557">
        <v>1</v>
      </c>
      <c r="AI2557">
        <v>3</v>
      </c>
    </row>
    <row r="2558" spans="1:35" x14ac:dyDescent="0.2">
      <c r="A2558" s="102">
        <v>3742</v>
      </c>
      <c r="B2558">
        <v>4183</v>
      </c>
      <c r="C2558" t="s">
        <v>1122</v>
      </c>
      <c r="D2558" t="s">
        <v>1003</v>
      </c>
      <c r="E2558">
        <v>1879</v>
      </c>
      <c r="F2558">
        <v>1889</v>
      </c>
      <c r="G2558">
        <v>500</v>
      </c>
      <c r="H2558" t="s">
        <v>984</v>
      </c>
      <c r="I2558">
        <v>6287</v>
      </c>
      <c r="J2558" t="s">
        <v>1050</v>
      </c>
      <c r="K2558" t="s">
        <v>992</v>
      </c>
      <c r="L2558">
        <v>2164</v>
      </c>
      <c r="M2558">
        <v>2234</v>
      </c>
      <c r="N2558">
        <v>400</v>
      </c>
      <c r="O2558" t="s">
        <v>981</v>
      </c>
      <c r="P2558">
        <v>0.83514652473019901</v>
      </c>
      <c r="Q2558">
        <v>0.87476340839839195</v>
      </c>
      <c r="R2558">
        <v>0.25438314283557001</v>
      </c>
      <c r="S2558">
        <v>5.0050304410016601E-2</v>
      </c>
      <c r="T2558">
        <v>-1.08064115711683</v>
      </c>
      <c r="U2558">
        <v>1.08064115711683</v>
      </c>
      <c r="V2558">
        <v>0.962349812330766</v>
      </c>
      <c r="W2558">
        <v>-10.130000000000001</v>
      </c>
      <c r="X2558">
        <v>5.7</v>
      </c>
      <c r="Y2558">
        <v>65518</v>
      </c>
      <c r="Z2558">
        <v>6552</v>
      </c>
      <c r="AA2558">
        <v>0.37</v>
      </c>
      <c r="AB2558">
        <v>10</v>
      </c>
      <c r="AC2558">
        <v>6</v>
      </c>
      <c r="AD2558">
        <v>4</v>
      </c>
      <c r="AE2558">
        <v>60</v>
      </c>
      <c r="AF2558">
        <v>10</v>
      </c>
      <c r="AG2558">
        <v>4</v>
      </c>
      <c r="AH2558">
        <v>3</v>
      </c>
      <c r="AI2558">
        <v>3</v>
      </c>
    </row>
    <row r="2559" spans="1:35" x14ac:dyDescent="0.2">
      <c r="A2559" s="102">
        <v>2684</v>
      </c>
      <c r="B2559">
        <v>8276</v>
      </c>
      <c r="C2559" t="s">
        <v>691</v>
      </c>
      <c r="D2559" t="s">
        <v>1004</v>
      </c>
      <c r="E2559">
        <v>1798</v>
      </c>
      <c r="F2559">
        <v>1811</v>
      </c>
      <c r="G2559">
        <v>600</v>
      </c>
      <c r="H2559" t="s">
        <v>981</v>
      </c>
      <c r="I2559">
        <v>9005</v>
      </c>
      <c r="J2559" t="s">
        <v>1626</v>
      </c>
      <c r="K2559" t="s">
        <v>1065</v>
      </c>
      <c r="L2559">
        <v>1580</v>
      </c>
      <c r="M2559">
        <v>1587</v>
      </c>
      <c r="N2559">
        <v>700</v>
      </c>
      <c r="O2559" t="s">
        <v>984</v>
      </c>
      <c r="P2559">
        <v>0.572131912058637</v>
      </c>
      <c r="Q2559">
        <v>0.90398244980917297</v>
      </c>
      <c r="R2559">
        <v>0.43024825430785502</v>
      </c>
      <c r="S2559">
        <v>1.69046225496162E-3</v>
      </c>
      <c r="T2559">
        <v>1.5493822963738999</v>
      </c>
      <c r="U2559">
        <v>1.5493822963738999</v>
      </c>
      <c r="V2559">
        <v>1.60199705077008</v>
      </c>
      <c r="W2559">
        <v>7.63</v>
      </c>
      <c r="X2559">
        <v>2.2400000000000002</v>
      </c>
      <c r="Y2559">
        <v>65509</v>
      </c>
      <c r="Z2559">
        <v>4679</v>
      </c>
      <c r="AA2559">
        <v>0.25</v>
      </c>
      <c r="AB2559">
        <v>14</v>
      </c>
      <c r="AC2559">
        <v>8</v>
      </c>
      <c r="AD2559">
        <v>6</v>
      </c>
      <c r="AE2559">
        <v>57.14</v>
      </c>
      <c r="AF2559">
        <v>13</v>
      </c>
      <c r="AG2559">
        <v>4</v>
      </c>
      <c r="AH2559">
        <v>3</v>
      </c>
      <c r="AI2559">
        <v>7</v>
      </c>
    </row>
    <row r="2560" spans="1:35" x14ac:dyDescent="0.2">
      <c r="A2560" s="102">
        <v>1469</v>
      </c>
      <c r="B2560">
        <v>1605</v>
      </c>
      <c r="C2560" t="s">
        <v>1156</v>
      </c>
      <c r="D2560" t="s">
        <v>1139</v>
      </c>
      <c r="E2560">
        <v>692</v>
      </c>
      <c r="F2560">
        <v>709.3</v>
      </c>
      <c r="G2560">
        <v>1400</v>
      </c>
      <c r="H2560" t="s">
        <v>984</v>
      </c>
      <c r="I2560">
        <v>6371</v>
      </c>
      <c r="J2560" t="s">
        <v>1094</v>
      </c>
      <c r="K2560" t="s">
        <v>992</v>
      </c>
      <c r="L2560">
        <v>2515</v>
      </c>
      <c r="M2560">
        <v>2499</v>
      </c>
      <c r="N2560">
        <v>400</v>
      </c>
      <c r="O2560" t="s">
        <v>981</v>
      </c>
      <c r="P2560">
        <v>0.927217060453979</v>
      </c>
      <c r="Q2560">
        <v>0.93170829915514697</v>
      </c>
      <c r="R2560">
        <v>0.19501755492393899</v>
      </c>
      <c r="S2560">
        <v>8.5708510940457797E-2</v>
      </c>
      <c r="T2560">
        <v>-4.6108521984344897E-2</v>
      </c>
      <c r="U2560">
        <v>4.6108521984344897E-2</v>
      </c>
      <c r="V2560">
        <v>0.46294749460854001</v>
      </c>
      <c r="W2560">
        <v>-0.46</v>
      </c>
      <c r="X2560">
        <v>0.66</v>
      </c>
      <c r="Y2560">
        <v>65469</v>
      </c>
      <c r="Z2560">
        <v>2976</v>
      </c>
      <c r="AA2560">
        <v>0.17</v>
      </c>
      <c r="AB2560">
        <v>22</v>
      </c>
      <c r="AC2560">
        <v>11</v>
      </c>
      <c r="AD2560">
        <v>11</v>
      </c>
      <c r="AE2560">
        <v>50</v>
      </c>
      <c r="AF2560">
        <v>13</v>
      </c>
      <c r="AG2560">
        <v>7</v>
      </c>
      <c r="AH2560">
        <v>5</v>
      </c>
      <c r="AI2560">
        <v>10</v>
      </c>
    </row>
    <row r="2561" spans="1:35" x14ac:dyDescent="0.2">
      <c r="A2561" s="102">
        <v>3792</v>
      </c>
      <c r="B2561">
        <v>7846</v>
      </c>
      <c r="C2561" t="s">
        <v>659</v>
      </c>
      <c r="D2561" t="s">
        <v>1002</v>
      </c>
      <c r="E2561">
        <v>3595</v>
      </c>
      <c r="F2561">
        <v>3555</v>
      </c>
      <c r="G2561">
        <v>300</v>
      </c>
      <c r="H2561" t="s">
        <v>984</v>
      </c>
      <c r="I2561">
        <v>9682</v>
      </c>
      <c r="J2561" t="s">
        <v>1137</v>
      </c>
      <c r="K2561" t="s">
        <v>983</v>
      </c>
      <c r="L2561">
        <v>2245</v>
      </c>
      <c r="M2561">
        <v>2218</v>
      </c>
      <c r="N2561">
        <v>500</v>
      </c>
      <c r="O2561" t="s">
        <v>981</v>
      </c>
      <c r="P2561">
        <v>0.80225794695960895</v>
      </c>
      <c r="Q2561">
        <v>0.87327725818542201</v>
      </c>
      <c r="R2561">
        <v>0.41338156839398499</v>
      </c>
      <c r="S2561">
        <v>3.1869487968129398E-2</v>
      </c>
      <c r="T2561">
        <v>-1.5866949509099999</v>
      </c>
      <c r="U2561">
        <v>1.5866949509099999</v>
      </c>
      <c r="V2561">
        <v>1.75196382603624</v>
      </c>
      <c r="W2561">
        <v>-11.27</v>
      </c>
      <c r="X2561">
        <v>3.98</v>
      </c>
      <c r="Y2561">
        <v>65463</v>
      </c>
      <c r="Z2561">
        <v>7274</v>
      </c>
      <c r="AA2561">
        <v>0.32</v>
      </c>
      <c r="AB2561">
        <v>9</v>
      </c>
      <c r="AC2561">
        <v>4</v>
      </c>
      <c r="AD2561">
        <v>5</v>
      </c>
      <c r="AE2561">
        <v>44.44</v>
      </c>
      <c r="AF2561">
        <v>13</v>
      </c>
      <c r="AG2561">
        <v>3</v>
      </c>
      <c r="AH2561">
        <v>2</v>
      </c>
      <c r="AI2561">
        <v>4</v>
      </c>
    </row>
    <row r="2562" spans="1:35" x14ac:dyDescent="0.2">
      <c r="A2562" s="102">
        <v>195</v>
      </c>
      <c r="B2562">
        <v>8002</v>
      </c>
      <c r="C2562" t="s">
        <v>26</v>
      </c>
      <c r="D2562" t="s">
        <v>988</v>
      </c>
      <c r="E2562">
        <v>470</v>
      </c>
      <c r="F2562">
        <v>470.5</v>
      </c>
      <c r="G2562">
        <v>2300</v>
      </c>
      <c r="H2562" t="s">
        <v>981</v>
      </c>
      <c r="I2562">
        <v>8304</v>
      </c>
      <c r="J2562" t="s">
        <v>1235</v>
      </c>
      <c r="K2562" t="s">
        <v>1024</v>
      </c>
      <c r="L2562">
        <v>1760</v>
      </c>
      <c r="M2562">
        <v>1783</v>
      </c>
      <c r="N2562">
        <v>600</v>
      </c>
      <c r="O2562" t="s">
        <v>984</v>
      </c>
      <c r="P2562">
        <v>0.981787653997933</v>
      </c>
      <c r="Q2562">
        <v>0.964844542671212</v>
      </c>
      <c r="R2562">
        <v>0.13275804882264899</v>
      </c>
      <c r="S2562" s="15">
        <v>7.4306469304049397E-2</v>
      </c>
      <c r="T2562">
        <v>0.19684159726233399</v>
      </c>
      <c r="U2562">
        <v>0.19684159726233399</v>
      </c>
      <c r="V2562">
        <v>0.107726407715717</v>
      </c>
      <c r="W2562">
        <v>0.7</v>
      </c>
      <c r="X2562">
        <v>1.1499999999999999</v>
      </c>
      <c r="Y2562">
        <v>65409</v>
      </c>
      <c r="Z2562">
        <v>3443</v>
      </c>
      <c r="AA2562">
        <v>0.1</v>
      </c>
      <c r="AB2562">
        <v>19</v>
      </c>
      <c r="AC2562">
        <v>9</v>
      </c>
      <c r="AD2562">
        <v>10</v>
      </c>
      <c r="AE2562">
        <v>47.37</v>
      </c>
      <c r="AF2562">
        <v>15</v>
      </c>
      <c r="AG2562">
        <v>6</v>
      </c>
      <c r="AH2562">
        <v>2</v>
      </c>
      <c r="AI2562">
        <v>11</v>
      </c>
    </row>
    <row r="2563" spans="1:35" x14ac:dyDescent="0.2">
      <c r="A2563" s="102">
        <v>1926</v>
      </c>
      <c r="B2563">
        <v>5706</v>
      </c>
      <c r="C2563" t="s">
        <v>1240</v>
      </c>
      <c r="D2563" t="s">
        <v>994</v>
      </c>
      <c r="E2563">
        <v>2062</v>
      </c>
      <c r="F2563">
        <v>2030</v>
      </c>
      <c r="G2563">
        <v>500</v>
      </c>
      <c r="H2563" t="s">
        <v>984</v>
      </c>
      <c r="I2563">
        <v>9101</v>
      </c>
      <c r="J2563" t="s">
        <v>739</v>
      </c>
      <c r="K2563" t="s">
        <v>1165</v>
      </c>
      <c r="L2563">
        <v>1392</v>
      </c>
      <c r="M2563">
        <v>1404</v>
      </c>
      <c r="N2563">
        <v>700</v>
      </c>
      <c r="O2563" t="s">
        <v>981</v>
      </c>
      <c r="P2563">
        <v>0.94513795559100999</v>
      </c>
      <c r="Q2563">
        <v>0.92219509258628296</v>
      </c>
      <c r="R2563">
        <v>2.4804367623418099E-2</v>
      </c>
      <c r="S2563">
        <v>5.68276741475967E-2</v>
      </c>
      <c r="T2563">
        <v>-0.272831056735094</v>
      </c>
      <c r="U2563">
        <v>0.272831056735094</v>
      </c>
      <c r="V2563">
        <v>0.178343802971346</v>
      </c>
      <c r="W2563">
        <v>-2.09</v>
      </c>
      <c r="X2563">
        <v>3.17</v>
      </c>
      <c r="Y2563">
        <v>65406</v>
      </c>
      <c r="Z2563">
        <v>4672</v>
      </c>
      <c r="AA2563">
        <v>0.69</v>
      </c>
      <c r="AB2563">
        <v>14</v>
      </c>
      <c r="AC2563">
        <v>7</v>
      </c>
      <c r="AD2563">
        <v>7</v>
      </c>
      <c r="AE2563">
        <v>50</v>
      </c>
      <c r="AF2563">
        <v>9</v>
      </c>
      <c r="AG2563">
        <v>7</v>
      </c>
      <c r="AH2563">
        <v>6</v>
      </c>
      <c r="AI2563">
        <v>1</v>
      </c>
    </row>
    <row r="2564" spans="1:35" x14ac:dyDescent="0.2">
      <c r="A2564" s="102">
        <v>601</v>
      </c>
      <c r="B2564">
        <v>2768</v>
      </c>
      <c r="C2564" t="s">
        <v>1494</v>
      </c>
      <c r="D2564" t="s">
        <v>988</v>
      </c>
      <c r="E2564">
        <v>233</v>
      </c>
      <c r="F2564">
        <v>231</v>
      </c>
      <c r="G2564">
        <v>4500</v>
      </c>
      <c r="H2564" t="s">
        <v>984</v>
      </c>
      <c r="I2564">
        <v>7202</v>
      </c>
      <c r="J2564" t="s">
        <v>637</v>
      </c>
      <c r="K2564" t="s">
        <v>996</v>
      </c>
      <c r="L2564">
        <v>876.6</v>
      </c>
      <c r="M2564">
        <v>873.2</v>
      </c>
      <c r="N2564">
        <v>1200</v>
      </c>
      <c r="O2564" t="s">
        <v>981</v>
      </c>
      <c r="P2564">
        <v>0.88936981626549505</v>
      </c>
      <c r="Q2564">
        <v>0.95129378855585001</v>
      </c>
      <c r="R2564">
        <v>0.106751990188918</v>
      </c>
      <c r="S2564">
        <v>1.8128552287314699E-2</v>
      </c>
      <c r="T2564">
        <v>-2.41344511507894</v>
      </c>
      <c r="U2564">
        <v>2.41344511507894</v>
      </c>
      <c r="V2564">
        <v>2.2115069017874101</v>
      </c>
      <c r="W2564">
        <v>-21.72</v>
      </c>
      <c r="X2564">
        <v>0.8</v>
      </c>
      <c r="Y2564">
        <v>65142</v>
      </c>
      <c r="Z2564">
        <v>2961</v>
      </c>
      <c r="AA2564">
        <v>0.14000000000000001</v>
      </c>
      <c r="AB2564">
        <v>22</v>
      </c>
      <c r="AC2564">
        <v>13</v>
      </c>
      <c r="AD2564">
        <v>9</v>
      </c>
      <c r="AE2564">
        <v>59.09</v>
      </c>
      <c r="AF2564">
        <v>14</v>
      </c>
      <c r="AG2564">
        <v>6</v>
      </c>
      <c r="AH2564">
        <v>5</v>
      </c>
      <c r="AI2564">
        <v>11</v>
      </c>
    </row>
    <row r="2565" spans="1:35" x14ac:dyDescent="0.2">
      <c r="A2565" s="102">
        <v>1830</v>
      </c>
      <c r="B2565">
        <v>3405</v>
      </c>
      <c r="C2565" t="s">
        <v>1397</v>
      </c>
      <c r="D2565" t="s">
        <v>1003</v>
      </c>
      <c r="E2565">
        <v>1061</v>
      </c>
      <c r="F2565">
        <v>1047</v>
      </c>
      <c r="G2565">
        <v>1000</v>
      </c>
      <c r="H2565" t="s">
        <v>984</v>
      </c>
      <c r="I2565">
        <v>5232</v>
      </c>
      <c r="J2565" t="s">
        <v>1606</v>
      </c>
      <c r="K2565" t="s">
        <v>980</v>
      </c>
      <c r="L2565">
        <v>3620</v>
      </c>
      <c r="M2565">
        <v>3640</v>
      </c>
      <c r="N2565">
        <v>300</v>
      </c>
      <c r="O2565" t="s">
        <v>981</v>
      </c>
      <c r="P2565">
        <v>0.83353232345958705</v>
      </c>
      <c r="Q2565">
        <v>0.92425161395037903</v>
      </c>
      <c r="R2565">
        <v>9.7736475555445804E-2</v>
      </c>
      <c r="S2565">
        <v>2.8044742778401701E-3</v>
      </c>
      <c r="T2565">
        <v>-1.5364875371693101</v>
      </c>
      <c r="U2565">
        <v>1.5364875371693101</v>
      </c>
      <c r="V2565">
        <v>1.0262583791825399</v>
      </c>
      <c r="W2565">
        <v>-7.08</v>
      </c>
      <c r="X2565">
        <v>4.12</v>
      </c>
      <c r="Y2565">
        <v>65125</v>
      </c>
      <c r="Z2565">
        <v>4070</v>
      </c>
      <c r="AA2565">
        <v>0.27</v>
      </c>
      <c r="AB2565">
        <v>16</v>
      </c>
      <c r="AC2565">
        <v>9</v>
      </c>
      <c r="AD2565">
        <v>7</v>
      </c>
      <c r="AE2565">
        <v>56.25</v>
      </c>
      <c r="AF2565">
        <v>10</v>
      </c>
      <c r="AG2565">
        <v>7</v>
      </c>
      <c r="AH2565">
        <v>6</v>
      </c>
      <c r="AI2565">
        <v>3</v>
      </c>
    </row>
    <row r="2566" spans="1:35" x14ac:dyDescent="0.2">
      <c r="A2566" s="102">
        <v>1677</v>
      </c>
      <c r="B2566">
        <v>2579</v>
      </c>
      <c r="C2566" t="s">
        <v>1396</v>
      </c>
      <c r="D2566" t="s">
        <v>1006</v>
      </c>
      <c r="E2566">
        <v>1879</v>
      </c>
      <c r="F2566">
        <v>1894</v>
      </c>
      <c r="G2566">
        <v>500</v>
      </c>
      <c r="H2566" t="s">
        <v>984</v>
      </c>
      <c r="I2566">
        <v>6724</v>
      </c>
      <c r="J2566" t="s">
        <v>622</v>
      </c>
      <c r="K2566" t="s">
        <v>986</v>
      </c>
      <c r="L2566">
        <v>1100</v>
      </c>
      <c r="M2566">
        <v>1112</v>
      </c>
      <c r="N2566">
        <v>900</v>
      </c>
      <c r="O2566" t="s">
        <v>981</v>
      </c>
      <c r="P2566">
        <v>0.91366479884012497</v>
      </c>
      <c r="Q2566">
        <v>0.927643292116623</v>
      </c>
      <c r="R2566">
        <v>0.38162319802618</v>
      </c>
      <c r="S2566">
        <v>1.9910732820568499E-2</v>
      </c>
      <c r="T2566">
        <v>-0.73577509524718798</v>
      </c>
      <c r="U2566">
        <v>0.73577509524718798</v>
      </c>
      <c r="V2566">
        <v>0.75304910206014197</v>
      </c>
      <c r="W2566">
        <v>-5.22</v>
      </c>
      <c r="X2566">
        <v>5.68</v>
      </c>
      <c r="Y2566">
        <v>65115</v>
      </c>
      <c r="Z2566">
        <v>2960</v>
      </c>
      <c r="AA2566">
        <v>0.06</v>
      </c>
      <c r="AB2566">
        <v>22</v>
      </c>
      <c r="AC2566">
        <v>12</v>
      </c>
      <c r="AD2566">
        <v>10</v>
      </c>
      <c r="AE2566">
        <v>54.55</v>
      </c>
      <c r="AF2566">
        <v>10</v>
      </c>
      <c r="AG2566">
        <v>8</v>
      </c>
      <c r="AH2566">
        <v>10</v>
      </c>
      <c r="AI2566">
        <v>4</v>
      </c>
    </row>
    <row r="2567" spans="1:35" x14ac:dyDescent="0.2">
      <c r="A2567" s="102">
        <v>1763</v>
      </c>
      <c r="B2567">
        <v>4631</v>
      </c>
      <c r="C2567" t="s">
        <v>1183</v>
      </c>
      <c r="D2567" t="s">
        <v>1003</v>
      </c>
      <c r="E2567">
        <v>2599</v>
      </c>
      <c r="F2567">
        <v>2630</v>
      </c>
      <c r="G2567">
        <v>400</v>
      </c>
      <c r="H2567" t="s">
        <v>981</v>
      </c>
      <c r="I2567">
        <v>6113</v>
      </c>
      <c r="J2567" t="s">
        <v>1231</v>
      </c>
      <c r="K2567" t="s">
        <v>992</v>
      </c>
      <c r="L2567">
        <v>965</v>
      </c>
      <c r="M2567">
        <v>959</v>
      </c>
      <c r="N2567">
        <v>1100</v>
      </c>
      <c r="O2567" t="s">
        <v>984</v>
      </c>
      <c r="P2567">
        <v>0.90681689463909898</v>
      </c>
      <c r="Q2567">
        <v>0.92548635631979903</v>
      </c>
      <c r="R2567">
        <v>0.40588210795218499</v>
      </c>
      <c r="S2567">
        <v>5.9808041197130901E-2</v>
      </c>
      <c r="T2567">
        <v>1.05552387563482</v>
      </c>
      <c r="U2567">
        <v>1.05552387563482</v>
      </c>
      <c r="V2567">
        <v>0.651591532662954</v>
      </c>
      <c r="W2567">
        <v>4.54</v>
      </c>
      <c r="X2567">
        <v>0.28000000000000003</v>
      </c>
      <c r="Y2567">
        <v>65066</v>
      </c>
      <c r="Z2567">
        <v>2829</v>
      </c>
      <c r="AA2567">
        <v>0.11</v>
      </c>
      <c r="AB2567">
        <v>23</v>
      </c>
      <c r="AC2567">
        <v>12</v>
      </c>
      <c r="AD2567">
        <v>11</v>
      </c>
      <c r="AE2567">
        <v>52.17</v>
      </c>
      <c r="AF2567">
        <v>13</v>
      </c>
      <c r="AG2567">
        <v>6</v>
      </c>
      <c r="AH2567">
        <v>4</v>
      </c>
      <c r="AI2567">
        <v>13</v>
      </c>
    </row>
    <row r="2568" spans="1:35" x14ac:dyDescent="0.2">
      <c r="A2568" s="102">
        <v>4185</v>
      </c>
      <c r="B2568">
        <v>4543</v>
      </c>
      <c r="C2568" t="s">
        <v>569</v>
      </c>
      <c r="D2568" t="s">
        <v>989</v>
      </c>
      <c r="E2568">
        <v>3638</v>
      </c>
      <c r="F2568">
        <v>3742</v>
      </c>
      <c r="G2568">
        <v>300</v>
      </c>
      <c r="H2568" t="s">
        <v>981</v>
      </c>
      <c r="I2568">
        <v>9684</v>
      </c>
      <c r="J2568" t="s">
        <v>1113</v>
      </c>
      <c r="K2568" t="s">
        <v>983</v>
      </c>
      <c r="L2568">
        <v>4775</v>
      </c>
      <c r="M2568">
        <v>4705</v>
      </c>
      <c r="N2568">
        <v>200</v>
      </c>
      <c r="O2568" t="s">
        <v>984</v>
      </c>
      <c r="P2568">
        <v>0.78609510091782497</v>
      </c>
      <c r="Q2568">
        <v>0.85838260001643696</v>
      </c>
      <c r="R2568">
        <v>4.7761393089259502E-2</v>
      </c>
      <c r="S2568">
        <v>9.1017954110244201E-2</v>
      </c>
      <c r="T2568">
        <v>1.3652031432907901</v>
      </c>
      <c r="U2568">
        <v>1.3652031432907901</v>
      </c>
      <c r="V2568">
        <v>0.38335678467331702</v>
      </c>
      <c r="W2568">
        <v>5</v>
      </c>
      <c r="X2568">
        <v>19.3</v>
      </c>
      <c r="Y2568">
        <v>65015</v>
      </c>
      <c r="Z2568">
        <v>5910</v>
      </c>
      <c r="AA2568">
        <v>0.33</v>
      </c>
      <c r="AB2568">
        <v>11</v>
      </c>
      <c r="AC2568">
        <v>7</v>
      </c>
      <c r="AD2568">
        <v>4</v>
      </c>
      <c r="AE2568">
        <v>63.64</v>
      </c>
      <c r="AF2568">
        <v>10</v>
      </c>
      <c r="AG2568">
        <v>5</v>
      </c>
      <c r="AH2568">
        <v>3</v>
      </c>
      <c r="AI2568">
        <v>3</v>
      </c>
    </row>
    <row r="2569" spans="1:35" x14ac:dyDescent="0.2">
      <c r="A2569" s="102">
        <v>2593</v>
      </c>
      <c r="B2569">
        <v>2501</v>
      </c>
      <c r="C2569" t="s">
        <v>501</v>
      </c>
      <c r="D2569" t="s">
        <v>1006</v>
      </c>
      <c r="E2569">
        <v>1962</v>
      </c>
      <c r="F2569">
        <v>2008</v>
      </c>
      <c r="G2569">
        <v>500</v>
      </c>
      <c r="H2569" t="s">
        <v>984</v>
      </c>
      <c r="I2569">
        <v>9101</v>
      </c>
      <c r="J2569" t="s">
        <v>739</v>
      </c>
      <c r="K2569" t="s">
        <v>1165</v>
      </c>
      <c r="L2569">
        <v>1392</v>
      </c>
      <c r="M2569">
        <v>1404</v>
      </c>
      <c r="N2569">
        <v>700</v>
      </c>
      <c r="O2569" t="s">
        <v>981</v>
      </c>
      <c r="P2569">
        <v>0.94585179222911397</v>
      </c>
      <c r="Q2569">
        <v>0.90596737107366099</v>
      </c>
      <c r="R2569">
        <v>0.43657507407810597</v>
      </c>
      <c r="S2569">
        <v>9.9675427224538204E-2</v>
      </c>
      <c r="T2569">
        <v>-0.68731716225406903</v>
      </c>
      <c r="U2569">
        <v>0.68731716225406903</v>
      </c>
      <c r="V2569">
        <v>1.6335733983154701</v>
      </c>
      <c r="W2569">
        <v>-2.4700000000000002</v>
      </c>
      <c r="X2569">
        <v>2.11</v>
      </c>
      <c r="Y2569">
        <v>64946</v>
      </c>
      <c r="Z2569">
        <v>4639</v>
      </c>
      <c r="AA2569">
        <v>0.2</v>
      </c>
      <c r="AB2569">
        <v>14</v>
      </c>
      <c r="AC2569">
        <v>7</v>
      </c>
      <c r="AD2569">
        <v>7</v>
      </c>
      <c r="AE2569">
        <v>50</v>
      </c>
      <c r="AF2569">
        <v>11</v>
      </c>
      <c r="AG2569">
        <v>6</v>
      </c>
      <c r="AH2569">
        <v>5</v>
      </c>
      <c r="AI2569">
        <v>3</v>
      </c>
    </row>
    <row r="2570" spans="1:35" x14ac:dyDescent="0.2">
      <c r="A2570" s="102">
        <v>1851</v>
      </c>
      <c r="B2570">
        <v>8233</v>
      </c>
      <c r="C2570" t="s">
        <v>1013</v>
      </c>
      <c r="D2570" t="s">
        <v>1004</v>
      </c>
      <c r="E2570">
        <v>961</v>
      </c>
      <c r="F2570">
        <v>967</v>
      </c>
      <c r="G2570">
        <v>1100</v>
      </c>
      <c r="H2570" t="s">
        <v>981</v>
      </c>
      <c r="I2570">
        <v>9716</v>
      </c>
      <c r="J2570" t="s">
        <v>1128</v>
      </c>
      <c r="K2570" t="s">
        <v>993</v>
      </c>
      <c r="L2570">
        <v>868</v>
      </c>
      <c r="M2570">
        <v>867</v>
      </c>
      <c r="N2570">
        <v>1200</v>
      </c>
      <c r="O2570" t="s">
        <v>984</v>
      </c>
      <c r="P2570">
        <v>0.79390661846167099</v>
      </c>
      <c r="Q2570">
        <v>0.92391106601200701</v>
      </c>
      <c r="R2570">
        <v>0.105956988166722</v>
      </c>
      <c r="S2570">
        <v>8.4904760017344094E-2</v>
      </c>
      <c r="T2570">
        <v>0.13616303157293899</v>
      </c>
      <c r="U2570">
        <v>0.13616303157293899</v>
      </c>
      <c r="V2570">
        <v>4.8294940056737498E-2</v>
      </c>
      <c r="W2570">
        <v>1.64</v>
      </c>
      <c r="X2570">
        <v>2.19</v>
      </c>
      <c r="Y2570">
        <v>64788</v>
      </c>
      <c r="Z2570">
        <v>2817</v>
      </c>
      <c r="AA2570">
        <v>0.14000000000000001</v>
      </c>
      <c r="AB2570">
        <v>23</v>
      </c>
      <c r="AC2570">
        <v>13</v>
      </c>
      <c r="AD2570">
        <v>10</v>
      </c>
      <c r="AE2570">
        <v>56.52</v>
      </c>
      <c r="AF2570">
        <v>10</v>
      </c>
      <c r="AG2570">
        <v>9</v>
      </c>
      <c r="AH2570">
        <v>9</v>
      </c>
      <c r="AI2570">
        <v>5</v>
      </c>
    </row>
    <row r="2571" spans="1:35" x14ac:dyDescent="0.2">
      <c r="A2571" s="102">
        <v>830</v>
      </c>
      <c r="B2571">
        <v>2531</v>
      </c>
      <c r="C2571" t="s">
        <v>1005</v>
      </c>
      <c r="D2571" t="s">
        <v>1006</v>
      </c>
      <c r="E2571">
        <v>800</v>
      </c>
      <c r="F2571">
        <v>815</v>
      </c>
      <c r="G2571">
        <v>1300</v>
      </c>
      <c r="H2571" t="s">
        <v>981</v>
      </c>
      <c r="I2571">
        <v>5406</v>
      </c>
      <c r="J2571" t="s">
        <v>1238</v>
      </c>
      <c r="K2571" t="s">
        <v>1022</v>
      </c>
      <c r="L2571">
        <v>374</v>
      </c>
      <c r="M2571">
        <v>367</v>
      </c>
      <c r="N2571">
        <v>2900</v>
      </c>
      <c r="O2571" t="s">
        <v>984</v>
      </c>
      <c r="P2571">
        <v>0.83119055681228704</v>
      </c>
      <c r="Q2571">
        <v>0.94525838671537099</v>
      </c>
      <c r="R2571">
        <v>5.3589439613403701E-4</v>
      </c>
      <c r="S2571" s="15">
        <v>9.3231974279189694E-2</v>
      </c>
      <c r="T2571">
        <v>0.59618640766950104</v>
      </c>
      <c r="U2571">
        <v>0.59618640766950104</v>
      </c>
      <c r="V2571">
        <v>0.55565614493123805</v>
      </c>
      <c r="W2571">
        <v>4.1500000000000004</v>
      </c>
      <c r="X2571">
        <v>0.45</v>
      </c>
      <c r="Y2571">
        <v>64592</v>
      </c>
      <c r="Z2571">
        <v>3400</v>
      </c>
      <c r="AA2571">
        <v>0.11</v>
      </c>
      <c r="AB2571">
        <v>19</v>
      </c>
      <c r="AC2571">
        <v>11</v>
      </c>
      <c r="AD2571">
        <v>8</v>
      </c>
      <c r="AE2571">
        <v>57.89</v>
      </c>
      <c r="AF2571">
        <v>9</v>
      </c>
      <c r="AG2571">
        <v>10</v>
      </c>
      <c r="AH2571">
        <v>8</v>
      </c>
      <c r="AI2571">
        <v>1</v>
      </c>
    </row>
    <row r="2572" spans="1:35" x14ac:dyDescent="0.2">
      <c r="A2572" s="102">
        <v>4113</v>
      </c>
      <c r="B2572">
        <v>6436</v>
      </c>
      <c r="C2572" t="s">
        <v>1283</v>
      </c>
      <c r="D2572" t="s">
        <v>992</v>
      </c>
      <c r="E2572">
        <v>2190</v>
      </c>
      <c r="F2572">
        <v>2167</v>
      </c>
      <c r="G2572">
        <v>400</v>
      </c>
      <c r="H2572" t="s">
        <v>984</v>
      </c>
      <c r="I2572">
        <v>9715</v>
      </c>
      <c r="J2572" t="s">
        <v>1239</v>
      </c>
      <c r="K2572" t="s">
        <v>993</v>
      </c>
      <c r="L2572">
        <v>2170</v>
      </c>
      <c r="M2572">
        <v>2208</v>
      </c>
      <c r="N2572">
        <v>400</v>
      </c>
      <c r="O2572" t="s">
        <v>981</v>
      </c>
      <c r="P2572">
        <v>0.72330331473711196</v>
      </c>
      <c r="Q2572">
        <v>0.86115267820757102</v>
      </c>
      <c r="R2572">
        <v>0.391824549804212</v>
      </c>
      <c r="S2572" s="15">
        <v>8.7794168664736993E-2</v>
      </c>
      <c r="T2572">
        <v>-1.5341245677778199</v>
      </c>
      <c r="U2572">
        <v>1.5341245677778199</v>
      </c>
      <c r="V2572">
        <v>1.34290723302203</v>
      </c>
      <c r="W2572">
        <v>-17.2</v>
      </c>
      <c r="X2572">
        <v>1.86</v>
      </c>
      <c r="Y2572">
        <v>64382</v>
      </c>
      <c r="Z2572">
        <v>5365</v>
      </c>
      <c r="AA2572">
        <v>0.38</v>
      </c>
      <c r="AB2572">
        <v>12</v>
      </c>
      <c r="AC2572">
        <v>8</v>
      </c>
      <c r="AD2572">
        <v>4</v>
      </c>
      <c r="AE2572">
        <v>66.67</v>
      </c>
      <c r="AF2572">
        <v>10</v>
      </c>
      <c r="AG2572">
        <v>8</v>
      </c>
      <c r="AH2572">
        <v>3</v>
      </c>
      <c r="AI2572">
        <v>1</v>
      </c>
    </row>
    <row r="2573" spans="1:35" x14ac:dyDescent="0.2">
      <c r="A2573" s="102">
        <v>494</v>
      </c>
      <c r="B2573">
        <v>5332</v>
      </c>
      <c r="C2573" t="s">
        <v>590</v>
      </c>
      <c r="D2573" t="s">
        <v>980</v>
      </c>
      <c r="E2573">
        <v>3825</v>
      </c>
      <c r="F2573">
        <v>3805</v>
      </c>
      <c r="G2573">
        <v>200</v>
      </c>
      <c r="H2573" t="s">
        <v>981</v>
      </c>
      <c r="I2573">
        <v>8031</v>
      </c>
      <c r="J2573" t="s">
        <v>667</v>
      </c>
      <c r="K2573" t="s">
        <v>988</v>
      </c>
      <c r="L2573">
        <v>1535</v>
      </c>
      <c r="M2573">
        <v>1559</v>
      </c>
      <c r="N2573">
        <v>500</v>
      </c>
      <c r="O2573" t="s">
        <v>984</v>
      </c>
      <c r="P2573">
        <v>0.91848720858094302</v>
      </c>
      <c r="Q2573">
        <v>0.95426147362214397</v>
      </c>
      <c r="R2573">
        <v>0.43297600137853998</v>
      </c>
      <c r="S2573">
        <v>1.9986504704716098E-3</v>
      </c>
      <c r="T2573">
        <v>0.64099469739027204</v>
      </c>
      <c r="U2573">
        <v>0.64099469739027204</v>
      </c>
      <c r="V2573">
        <v>0.87028865985342196</v>
      </c>
      <c r="W2573">
        <v>2.36</v>
      </c>
      <c r="X2573">
        <v>2.4300000000000002</v>
      </c>
      <c r="Y2573">
        <v>64274</v>
      </c>
      <c r="Z2573">
        <v>5356</v>
      </c>
      <c r="AA2573">
        <v>0.28000000000000003</v>
      </c>
      <c r="AB2573">
        <v>12</v>
      </c>
      <c r="AC2573">
        <v>6</v>
      </c>
      <c r="AD2573">
        <v>6</v>
      </c>
      <c r="AE2573">
        <v>50</v>
      </c>
      <c r="AF2573">
        <v>10</v>
      </c>
      <c r="AG2573">
        <v>6</v>
      </c>
      <c r="AH2573">
        <v>3</v>
      </c>
      <c r="AI2573">
        <v>3</v>
      </c>
    </row>
    <row r="2574" spans="1:35" x14ac:dyDescent="0.2">
      <c r="A2574" s="102">
        <v>2956</v>
      </c>
      <c r="B2574">
        <v>5444</v>
      </c>
      <c r="C2574" t="s">
        <v>1318</v>
      </c>
      <c r="D2574" t="s">
        <v>1022</v>
      </c>
      <c r="E2574">
        <v>2170</v>
      </c>
      <c r="F2574">
        <v>2164</v>
      </c>
      <c r="G2574">
        <v>500</v>
      </c>
      <c r="H2574" t="s">
        <v>984</v>
      </c>
      <c r="I2574">
        <v>7867</v>
      </c>
      <c r="J2574" t="s">
        <v>1291</v>
      </c>
      <c r="K2574" t="s">
        <v>1002</v>
      </c>
      <c r="L2574">
        <v>913</v>
      </c>
      <c r="M2574">
        <v>909</v>
      </c>
      <c r="N2574">
        <v>1200</v>
      </c>
      <c r="O2574" t="s">
        <v>981</v>
      </c>
      <c r="P2574">
        <v>0.94580099340483703</v>
      </c>
      <c r="Q2574">
        <v>0.89681906651284804</v>
      </c>
      <c r="R2574">
        <v>0.35990660331708402</v>
      </c>
      <c r="S2574">
        <v>9.2741390575229996E-2</v>
      </c>
      <c r="T2574">
        <v>-8.4983343688398397E-2</v>
      </c>
      <c r="U2574">
        <v>8.4983343688398397E-2</v>
      </c>
      <c r="V2574">
        <v>0.24978790270519999</v>
      </c>
      <c r="W2574">
        <v>-0.45</v>
      </c>
      <c r="X2574">
        <v>0.81</v>
      </c>
      <c r="Y2574">
        <v>64074</v>
      </c>
      <c r="Z2574">
        <v>3051</v>
      </c>
      <c r="AA2574">
        <v>0.11</v>
      </c>
      <c r="AB2574">
        <v>21</v>
      </c>
      <c r="AC2574">
        <v>10</v>
      </c>
      <c r="AD2574">
        <v>11</v>
      </c>
      <c r="AE2574">
        <v>47.62</v>
      </c>
      <c r="AF2574">
        <v>11</v>
      </c>
      <c r="AG2574">
        <v>9</v>
      </c>
      <c r="AH2574">
        <v>8</v>
      </c>
      <c r="AI2574">
        <v>4</v>
      </c>
    </row>
    <row r="2575" spans="1:35" x14ac:dyDescent="0.2">
      <c r="A2575" s="102">
        <v>3335</v>
      </c>
      <c r="B2575">
        <v>4188</v>
      </c>
      <c r="C2575" t="s">
        <v>1142</v>
      </c>
      <c r="D2575" t="s">
        <v>1003</v>
      </c>
      <c r="E2575">
        <v>588</v>
      </c>
      <c r="F2575">
        <v>572.4</v>
      </c>
      <c r="G2575">
        <v>1200</v>
      </c>
      <c r="H2575" t="s">
        <v>984</v>
      </c>
      <c r="I2575">
        <v>6963</v>
      </c>
      <c r="J2575" t="s">
        <v>1488</v>
      </c>
      <c r="K2575" t="s">
        <v>986</v>
      </c>
      <c r="L2575">
        <v>7000</v>
      </c>
      <c r="M2575">
        <v>6860</v>
      </c>
      <c r="N2575">
        <v>100</v>
      </c>
      <c r="O2575" t="s">
        <v>981</v>
      </c>
      <c r="P2575">
        <v>0.69062709696132296</v>
      </c>
      <c r="Q2575">
        <v>0.88718510401720596</v>
      </c>
      <c r="R2575">
        <v>0.47733066537153901</v>
      </c>
      <c r="S2575" s="15">
        <v>5.0718111488799601E-2</v>
      </c>
      <c r="T2575">
        <v>-1.99308547943714</v>
      </c>
      <c r="U2575">
        <v>1.99308547943714</v>
      </c>
      <c r="V2575">
        <v>2.1793096577982198</v>
      </c>
      <c r="W2575">
        <v>-16.97</v>
      </c>
      <c r="X2575">
        <v>0.13</v>
      </c>
      <c r="Y2575">
        <v>63923</v>
      </c>
      <c r="Z2575">
        <v>3995</v>
      </c>
      <c r="AA2575">
        <v>0.18</v>
      </c>
      <c r="AB2575">
        <v>16</v>
      </c>
      <c r="AC2575">
        <v>9</v>
      </c>
      <c r="AD2575">
        <v>7</v>
      </c>
      <c r="AE2575">
        <v>56.25</v>
      </c>
      <c r="AF2575">
        <v>12</v>
      </c>
      <c r="AG2575">
        <v>7</v>
      </c>
      <c r="AH2575">
        <v>6</v>
      </c>
      <c r="AI2575">
        <v>3</v>
      </c>
    </row>
    <row r="2576" spans="1:35" x14ac:dyDescent="0.2">
      <c r="A2576" s="102">
        <v>4211</v>
      </c>
      <c r="B2576">
        <v>2587</v>
      </c>
      <c r="C2576" t="s">
        <v>1364</v>
      </c>
      <c r="D2576" t="s">
        <v>1006</v>
      </c>
      <c r="E2576">
        <v>4100</v>
      </c>
      <c r="F2576">
        <v>4075</v>
      </c>
      <c r="G2576">
        <v>200</v>
      </c>
      <c r="H2576" t="s">
        <v>981</v>
      </c>
      <c r="I2576">
        <v>9507</v>
      </c>
      <c r="J2576" t="s">
        <v>1071</v>
      </c>
      <c r="K2576" t="s">
        <v>1026</v>
      </c>
      <c r="L2576">
        <v>804</v>
      </c>
      <c r="M2576">
        <v>793</v>
      </c>
      <c r="N2576">
        <v>1000</v>
      </c>
      <c r="O2576" t="s">
        <v>984</v>
      </c>
      <c r="P2576">
        <v>0.73230288519674003</v>
      </c>
      <c r="Q2576">
        <v>0.85755499593783202</v>
      </c>
      <c r="R2576">
        <v>0.24867955804664699</v>
      </c>
      <c r="S2576">
        <v>2.3043443733648601E-3</v>
      </c>
      <c r="T2576">
        <v>0.63159419828055996</v>
      </c>
      <c r="U2576">
        <v>0.63159419828055996</v>
      </c>
      <c r="V2576">
        <v>0.270006733540683</v>
      </c>
      <c r="W2576">
        <v>2.0499999999999998</v>
      </c>
      <c r="X2576">
        <v>2.7</v>
      </c>
      <c r="Y2576">
        <v>63817</v>
      </c>
      <c r="Z2576">
        <v>2775</v>
      </c>
      <c r="AA2576">
        <v>0.16</v>
      </c>
      <c r="AB2576">
        <v>23</v>
      </c>
      <c r="AC2576">
        <v>12</v>
      </c>
      <c r="AD2576">
        <v>11</v>
      </c>
      <c r="AE2576">
        <v>52.17</v>
      </c>
      <c r="AF2576">
        <v>12</v>
      </c>
      <c r="AG2576">
        <v>8</v>
      </c>
      <c r="AH2576">
        <v>8</v>
      </c>
      <c r="AI2576">
        <v>7</v>
      </c>
    </row>
    <row r="2577" spans="1:35" x14ac:dyDescent="0.2">
      <c r="A2577" s="102">
        <v>33</v>
      </c>
      <c r="B2577">
        <v>6995</v>
      </c>
      <c r="C2577" t="s">
        <v>47</v>
      </c>
      <c r="D2577" t="s">
        <v>996</v>
      </c>
      <c r="E2577">
        <v>1400</v>
      </c>
      <c r="F2577">
        <v>1409</v>
      </c>
      <c r="G2577">
        <v>700</v>
      </c>
      <c r="H2577" t="s">
        <v>981</v>
      </c>
      <c r="I2577">
        <v>7272</v>
      </c>
      <c r="J2577" t="s">
        <v>1133</v>
      </c>
      <c r="K2577" t="s">
        <v>996</v>
      </c>
      <c r="L2577">
        <v>1376</v>
      </c>
      <c r="M2577">
        <v>1365</v>
      </c>
      <c r="N2577">
        <v>700</v>
      </c>
      <c r="O2577" t="s">
        <v>984</v>
      </c>
      <c r="P2577">
        <v>0.97716214899566001</v>
      </c>
      <c r="Q2577">
        <v>0.97825896293497105</v>
      </c>
      <c r="R2577">
        <v>0.120785877802842</v>
      </c>
      <c r="S2577">
        <v>3.8039254808781703E-2</v>
      </c>
      <c r="T2577">
        <v>1.0930697410768</v>
      </c>
      <c r="U2577">
        <v>1.0930697410768</v>
      </c>
      <c r="V2577">
        <v>0.85085754824784798</v>
      </c>
      <c r="W2577">
        <v>4.8899999999999997</v>
      </c>
      <c r="X2577">
        <v>3.12</v>
      </c>
      <c r="Y2577">
        <v>63690</v>
      </c>
      <c r="Z2577">
        <v>4549</v>
      </c>
      <c r="AA2577">
        <v>0.26</v>
      </c>
      <c r="AB2577">
        <v>14</v>
      </c>
      <c r="AC2577">
        <v>7</v>
      </c>
      <c r="AD2577">
        <v>7</v>
      </c>
      <c r="AE2577">
        <v>50</v>
      </c>
      <c r="AF2577">
        <v>11</v>
      </c>
      <c r="AG2577">
        <v>5</v>
      </c>
      <c r="AH2577">
        <v>3</v>
      </c>
      <c r="AI2577">
        <v>6</v>
      </c>
    </row>
    <row r="2578" spans="1:35" x14ac:dyDescent="0.2">
      <c r="A2578" s="102">
        <v>2114</v>
      </c>
      <c r="B2578">
        <v>3405</v>
      </c>
      <c r="C2578" t="s">
        <v>1397</v>
      </c>
      <c r="D2578" t="s">
        <v>1003</v>
      </c>
      <c r="E2578">
        <v>1061</v>
      </c>
      <c r="F2578">
        <v>1047</v>
      </c>
      <c r="G2578">
        <v>1000</v>
      </c>
      <c r="H2578" t="s">
        <v>984</v>
      </c>
      <c r="I2578">
        <v>6141</v>
      </c>
      <c r="J2578" t="s">
        <v>1163</v>
      </c>
      <c r="K2578" t="s">
        <v>992</v>
      </c>
      <c r="L2578">
        <v>1172</v>
      </c>
      <c r="M2578">
        <v>1148</v>
      </c>
      <c r="N2578">
        <v>900</v>
      </c>
      <c r="O2578" t="s">
        <v>981</v>
      </c>
      <c r="P2578">
        <v>0.78577936981448204</v>
      </c>
      <c r="Q2578">
        <v>0.91742267030672897</v>
      </c>
      <c r="R2578">
        <v>0.17882424415537099</v>
      </c>
      <c r="S2578" s="15">
        <v>4.5945728177182602E-3</v>
      </c>
      <c r="T2578">
        <v>-0.49529824464517502</v>
      </c>
      <c r="U2578">
        <v>0.49529824464517502</v>
      </c>
      <c r="V2578">
        <v>0.50525403484333198</v>
      </c>
      <c r="W2578">
        <v>-8.23</v>
      </c>
      <c r="X2578">
        <v>1.34</v>
      </c>
      <c r="Y2578">
        <v>63632</v>
      </c>
      <c r="Z2578">
        <v>2892</v>
      </c>
      <c r="AA2578">
        <v>7.0000000000000007E-2</v>
      </c>
      <c r="AB2578">
        <v>22</v>
      </c>
      <c r="AC2578">
        <v>12</v>
      </c>
      <c r="AD2578">
        <v>10</v>
      </c>
      <c r="AE2578">
        <v>54.55</v>
      </c>
      <c r="AF2578">
        <v>9</v>
      </c>
      <c r="AG2578">
        <v>11</v>
      </c>
      <c r="AH2578">
        <v>7</v>
      </c>
      <c r="AI2578">
        <v>4</v>
      </c>
    </row>
    <row r="2579" spans="1:35" x14ac:dyDescent="0.2">
      <c r="A2579" s="102">
        <v>2457</v>
      </c>
      <c r="B2579">
        <v>5706</v>
      </c>
      <c r="C2579" t="s">
        <v>1240</v>
      </c>
      <c r="D2579" t="s">
        <v>994</v>
      </c>
      <c r="E2579">
        <v>2062</v>
      </c>
      <c r="F2579">
        <v>2030</v>
      </c>
      <c r="G2579">
        <v>500</v>
      </c>
      <c r="H2579" t="s">
        <v>981</v>
      </c>
      <c r="I2579">
        <v>7186</v>
      </c>
      <c r="J2579" t="s">
        <v>461</v>
      </c>
      <c r="K2579" t="s">
        <v>1024</v>
      </c>
      <c r="L2579">
        <v>309</v>
      </c>
      <c r="M2579">
        <v>312</v>
      </c>
      <c r="N2579">
        <v>3300</v>
      </c>
      <c r="O2579" t="s">
        <v>984</v>
      </c>
      <c r="P2579">
        <v>0.89643693928416801</v>
      </c>
      <c r="Q2579">
        <v>0.90919782109560299</v>
      </c>
      <c r="R2579">
        <v>0.44602087561373099</v>
      </c>
      <c r="S2579">
        <v>4.4375247922623998E-2</v>
      </c>
      <c r="T2579">
        <v>0.466613787843358</v>
      </c>
      <c r="U2579">
        <v>0.466613787843358</v>
      </c>
      <c r="V2579">
        <v>0.44551040932687302</v>
      </c>
      <c r="W2579">
        <v>3.43</v>
      </c>
      <c r="X2579">
        <v>1.44</v>
      </c>
      <c r="Y2579">
        <v>63559</v>
      </c>
      <c r="Z2579">
        <v>3972</v>
      </c>
      <c r="AA2579">
        <v>0.4</v>
      </c>
      <c r="AB2579">
        <v>16</v>
      </c>
      <c r="AC2579">
        <v>9</v>
      </c>
      <c r="AD2579">
        <v>7</v>
      </c>
      <c r="AE2579">
        <v>56.25</v>
      </c>
      <c r="AF2579">
        <v>10</v>
      </c>
      <c r="AG2579">
        <v>8</v>
      </c>
      <c r="AH2579">
        <v>5</v>
      </c>
      <c r="AI2579">
        <v>3</v>
      </c>
    </row>
    <row r="2580" spans="1:35" x14ac:dyDescent="0.2">
      <c r="A2580" s="102">
        <v>4197</v>
      </c>
      <c r="B2580">
        <v>1941</v>
      </c>
      <c r="C2580" t="s">
        <v>1269</v>
      </c>
      <c r="D2580" t="s">
        <v>990</v>
      </c>
      <c r="E2580">
        <v>2206</v>
      </c>
      <c r="F2580">
        <v>2222</v>
      </c>
      <c r="G2580">
        <v>400</v>
      </c>
      <c r="H2580" t="s">
        <v>981</v>
      </c>
      <c r="I2580">
        <v>3231</v>
      </c>
      <c r="J2580" t="s">
        <v>378</v>
      </c>
      <c r="K2580" t="s">
        <v>1000</v>
      </c>
      <c r="L2580">
        <v>1770</v>
      </c>
      <c r="M2580">
        <v>1768</v>
      </c>
      <c r="N2580">
        <v>500</v>
      </c>
      <c r="O2580" t="s">
        <v>984</v>
      </c>
      <c r="P2580">
        <v>0.72192302223876204</v>
      </c>
      <c r="Q2580">
        <v>0.85806708195273595</v>
      </c>
      <c r="R2580">
        <v>0.150046103196674</v>
      </c>
      <c r="S2580">
        <v>3.9798861698354497E-2</v>
      </c>
      <c r="T2580">
        <v>0.88683469292708506</v>
      </c>
      <c r="U2580">
        <v>0.88683469292708506</v>
      </c>
      <c r="V2580">
        <v>0.96575151998395004</v>
      </c>
      <c r="W2580">
        <v>11.96</v>
      </c>
      <c r="X2580">
        <v>0.54</v>
      </c>
      <c r="Y2580">
        <v>63422</v>
      </c>
      <c r="Z2580">
        <v>4228</v>
      </c>
      <c r="AA2580">
        <v>0.22</v>
      </c>
      <c r="AB2580">
        <v>15</v>
      </c>
      <c r="AC2580">
        <v>8</v>
      </c>
      <c r="AD2580">
        <v>7</v>
      </c>
      <c r="AE2580">
        <v>53.33</v>
      </c>
      <c r="AF2580">
        <v>11</v>
      </c>
      <c r="AG2580">
        <v>6</v>
      </c>
      <c r="AH2580">
        <v>4</v>
      </c>
      <c r="AI2580">
        <v>5</v>
      </c>
    </row>
    <row r="2581" spans="1:35" x14ac:dyDescent="0.2">
      <c r="A2581" s="102">
        <v>3101</v>
      </c>
      <c r="B2581">
        <v>3632</v>
      </c>
      <c r="C2581" t="s">
        <v>1630</v>
      </c>
      <c r="D2581" t="s">
        <v>983</v>
      </c>
      <c r="E2581">
        <v>448</v>
      </c>
      <c r="F2581">
        <v>444</v>
      </c>
      <c r="G2581">
        <v>2400</v>
      </c>
      <c r="H2581" t="s">
        <v>981</v>
      </c>
      <c r="I2581">
        <v>8179</v>
      </c>
      <c r="J2581" t="s">
        <v>681</v>
      </c>
      <c r="K2581" t="s">
        <v>1004</v>
      </c>
      <c r="L2581">
        <v>1700</v>
      </c>
      <c r="M2581">
        <v>1812</v>
      </c>
      <c r="N2581">
        <v>600</v>
      </c>
      <c r="O2581" t="s">
        <v>984</v>
      </c>
      <c r="P2581">
        <v>0.70580393813637998</v>
      </c>
      <c r="Q2581">
        <v>0.89317385416427197</v>
      </c>
      <c r="R2581">
        <v>0.13347046721598099</v>
      </c>
      <c r="S2581">
        <v>1.53668462722503E-2</v>
      </c>
      <c r="T2581">
        <v>0.77038346536142699</v>
      </c>
      <c r="U2581">
        <v>0.77038346536142699</v>
      </c>
      <c r="V2581">
        <v>1.6050705894396999</v>
      </c>
      <c r="W2581">
        <v>6.69</v>
      </c>
      <c r="X2581">
        <v>1.99</v>
      </c>
      <c r="Y2581">
        <v>63361</v>
      </c>
      <c r="Z2581">
        <v>3960</v>
      </c>
      <c r="AA2581">
        <v>0.25</v>
      </c>
      <c r="AB2581">
        <v>16</v>
      </c>
      <c r="AC2581">
        <v>8</v>
      </c>
      <c r="AD2581">
        <v>8</v>
      </c>
      <c r="AE2581">
        <v>50</v>
      </c>
      <c r="AF2581">
        <v>10</v>
      </c>
      <c r="AG2581">
        <v>8</v>
      </c>
      <c r="AH2581">
        <v>5</v>
      </c>
      <c r="AI2581">
        <v>3</v>
      </c>
    </row>
    <row r="2582" spans="1:35" x14ac:dyDescent="0.2">
      <c r="A2582" s="102">
        <v>456</v>
      </c>
      <c r="B2582">
        <v>6592</v>
      </c>
      <c r="C2582" t="s">
        <v>1153</v>
      </c>
      <c r="D2582" t="s">
        <v>986</v>
      </c>
      <c r="E2582">
        <v>3160</v>
      </c>
      <c r="F2582">
        <v>3160</v>
      </c>
      <c r="G2582">
        <v>300</v>
      </c>
      <c r="H2582" t="s">
        <v>981</v>
      </c>
      <c r="I2582">
        <v>8306</v>
      </c>
      <c r="J2582" t="s">
        <v>1123</v>
      </c>
      <c r="K2582" t="s">
        <v>1024</v>
      </c>
      <c r="L2582">
        <v>409</v>
      </c>
      <c r="M2582">
        <v>407.4</v>
      </c>
      <c r="N2582">
        <v>2300</v>
      </c>
      <c r="O2582" t="s">
        <v>984</v>
      </c>
      <c r="P2582">
        <v>0.95760893060392804</v>
      </c>
      <c r="Q2582">
        <v>0.95541052026283602</v>
      </c>
      <c r="R2582">
        <v>9.6472881804989408E-3</v>
      </c>
      <c r="S2582">
        <v>2.2261356858388598E-3</v>
      </c>
      <c r="T2582">
        <v>0.89381119501527395</v>
      </c>
      <c r="U2582">
        <v>0.89381119501527395</v>
      </c>
      <c r="V2582">
        <v>1.2753273166994801</v>
      </c>
      <c r="W2582">
        <v>3.76</v>
      </c>
      <c r="X2582">
        <v>1.1599999999999999</v>
      </c>
      <c r="Y2582">
        <v>62910</v>
      </c>
      <c r="Z2582">
        <v>3495</v>
      </c>
      <c r="AA2582">
        <v>0.15</v>
      </c>
      <c r="AB2582">
        <v>18</v>
      </c>
      <c r="AC2582">
        <v>11</v>
      </c>
      <c r="AD2582">
        <v>7</v>
      </c>
      <c r="AE2582">
        <v>61.11</v>
      </c>
      <c r="AF2582">
        <v>13</v>
      </c>
      <c r="AG2582">
        <v>5</v>
      </c>
      <c r="AH2582">
        <v>4</v>
      </c>
      <c r="AI2582">
        <v>9</v>
      </c>
    </row>
    <row r="2583" spans="1:35" x14ac:dyDescent="0.2">
      <c r="A2583" s="102">
        <v>2442</v>
      </c>
      <c r="B2583">
        <v>6841</v>
      </c>
      <c r="C2583" t="s">
        <v>1275</v>
      </c>
      <c r="D2583" t="s">
        <v>986</v>
      </c>
      <c r="E2583">
        <v>1402</v>
      </c>
      <c r="F2583">
        <v>1426</v>
      </c>
      <c r="G2583">
        <v>800</v>
      </c>
      <c r="H2583" t="s">
        <v>984</v>
      </c>
      <c r="I2583">
        <v>8179</v>
      </c>
      <c r="J2583" t="s">
        <v>681</v>
      </c>
      <c r="K2583" t="s">
        <v>1004</v>
      </c>
      <c r="L2583">
        <v>1700</v>
      </c>
      <c r="M2583">
        <v>1812</v>
      </c>
      <c r="N2583">
        <v>600</v>
      </c>
      <c r="O2583" t="s">
        <v>981</v>
      </c>
      <c r="P2583">
        <v>0.71685636579508205</v>
      </c>
      <c r="Q2583">
        <v>0.90946539729603804</v>
      </c>
      <c r="R2583">
        <v>0.368684485049248</v>
      </c>
      <c r="S2583">
        <v>2.19054784890182E-2</v>
      </c>
      <c r="T2583">
        <v>-0.37688184420829801</v>
      </c>
      <c r="U2583">
        <v>0.37688184420829801</v>
      </c>
      <c r="V2583">
        <v>0.184032818499163</v>
      </c>
      <c r="W2583">
        <v>-3.65</v>
      </c>
      <c r="X2583">
        <v>4.93</v>
      </c>
      <c r="Y2583">
        <v>62829</v>
      </c>
      <c r="Z2583">
        <v>4833</v>
      </c>
      <c r="AA2583">
        <v>0.26</v>
      </c>
      <c r="AB2583">
        <v>13</v>
      </c>
      <c r="AC2583">
        <v>8</v>
      </c>
      <c r="AD2583">
        <v>5</v>
      </c>
      <c r="AE2583">
        <v>61.54</v>
      </c>
      <c r="AF2583">
        <v>12</v>
      </c>
      <c r="AG2583">
        <v>5</v>
      </c>
      <c r="AH2583">
        <v>3</v>
      </c>
      <c r="AI2583">
        <v>5</v>
      </c>
    </row>
    <row r="2584" spans="1:35" x14ac:dyDescent="0.2">
      <c r="A2584" s="102">
        <v>2708</v>
      </c>
      <c r="B2584">
        <v>3101</v>
      </c>
      <c r="C2584" t="s">
        <v>1205</v>
      </c>
      <c r="D2584" t="s">
        <v>1199</v>
      </c>
      <c r="E2584">
        <v>1455</v>
      </c>
      <c r="F2584">
        <v>1467</v>
      </c>
      <c r="G2584">
        <v>700</v>
      </c>
      <c r="H2584" t="s">
        <v>981</v>
      </c>
      <c r="I2584">
        <v>8593</v>
      </c>
      <c r="J2584" t="s">
        <v>220</v>
      </c>
      <c r="K2584" t="s">
        <v>987</v>
      </c>
      <c r="L2584">
        <v>498</v>
      </c>
      <c r="M2584">
        <v>496</v>
      </c>
      <c r="N2584">
        <v>2100</v>
      </c>
      <c r="O2584" t="s">
        <v>984</v>
      </c>
      <c r="P2584">
        <v>0.58177996971699097</v>
      </c>
      <c r="Q2584">
        <v>0.90321680780634594</v>
      </c>
      <c r="R2584" s="15">
        <v>0.124404320339963</v>
      </c>
      <c r="S2584" s="15">
        <v>2.3187021530031E-5</v>
      </c>
      <c r="T2584">
        <v>2.90287860036638</v>
      </c>
      <c r="U2584">
        <v>2.90287860036638</v>
      </c>
      <c r="V2584">
        <v>3.3965920434093699</v>
      </c>
      <c r="W2584">
        <v>22.71</v>
      </c>
      <c r="X2584">
        <v>1.43</v>
      </c>
      <c r="Y2584">
        <v>62816</v>
      </c>
      <c r="Z2584">
        <v>3695</v>
      </c>
      <c r="AA2584">
        <v>0.15</v>
      </c>
      <c r="AB2584">
        <v>17</v>
      </c>
      <c r="AC2584">
        <v>11</v>
      </c>
      <c r="AD2584">
        <v>6</v>
      </c>
      <c r="AE2584">
        <v>64.709999999999994</v>
      </c>
      <c r="AF2584">
        <v>12</v>
      </c>
      <c r="AG2584">
        <v>6</v>
      </c>
      <c r="AH2584">
        <v>4</v>
      </c>
      <c r="AI2584">
        <v>7</v>
      </c>
    </row>
    <row r="2585" spans="1:35" x14ac:dyDescent="0.2">
      <c r="A2585" s="102">
        <v>3702</v>
      </c>
      <c r="B2585">
        <v>6370</v>
      </c>
      <c r="C2585" t="s">
        <v>1167</v>
      </c>
      <c r="D2585" t="s">
        <v>992</v>
      </c>
      <c r="E2585">
        <v>3010</v>
      </c>
      <c r="F2585">
        <v>2977</v>
      </c>
      <c r="G2585">
        <v>200</v>
      </c>
      <c r="H2585" t="s">
        <v>981</v>
      </c>
      <c r="I2585">
        <v>7203</v>
      </c>
      <c r="J2585" t="s">
        <v>1497</v>
      </c>
      <c r="K2585" t="s">
        <v>996</v>
      </c>
      <c r="L2585">
        <v>6280</v>
      </c>
      <c r="M2585">
        <v>6257</v>
      </c>
      <c r="N2585">
        <v>100</v>
      </c>
      <c r="O2585" t="s">
        <v>984</v>
      </c>
      <c r="P2585">
        <v>0.59984562291516397</v>
      </c>
      <c r="Q2585">
        <v>0.87574556221858901</v>
      </c>
      <c r="R2585">
        <v>0.48948113649038799</v>
      </c>
      <c r="S2585">
        <v>1.60135792482625E-3</v>
      </c>
      <c r="T2585">
        <v>2.1901126819148802</v>
      </c>
      <c r="U2585">
        <v>2.1901126819148802</v>
      </c>
      <c r="V2585">
        <v>2.4207964835400499</v>
      </c>
      <c r="W2585">
        <v>13.4</v>
      </c>
      <c r="X2585">
        <v>4.84</v>
      </c>
      <c r="Y2585">
        <v>62784</v>
      </c>
      <c r="Z2585">
        <v>15696</v>
      </c>
      <c r="AA2585">
        <v>1.25</v>
      </c>
      <c r="AB2585">
        <v>4</v>
      </c>
      <c r="AC2585">
        <v>3</v>
      </c>
      <c r="AD2585">
        <v>1</v>
      </c>
      <c r="AE2585">
        <v>75</v>
      </c>
      <c r="AF2585">
        <v>14</v>
      </c>
      <c r="AG2585">
        <v>1</v>
      </c>
      <c r="AH2585">
        <v>0</v>
      </c>
      <c r="AI2585">
        <v>3</v>
      </c>
    </row>
    <row r="2586" spans="1:35" x14ac:dyDescent="0.2">
      <c r="A2586" s="102">
        <v>3748</v>
      </c>
      <c r="B2586">
        <v>2175</v>
      </c>
      <c r="C2586" t="s">
        <v>1152</v>
      </c>
      <c r="D2586" t="s">
        <v>993</v>
      </c>
      <c r="E2586">
        <v>2575</v>
      </c>
      <c r="F2586">
        <v>2566</v>
      </c>
      <c r="G2586">
        <v>400</v>
      </c>
      <c r="H2586" t="s">
        <v>981</v>
      </c>
      <c r="I2586">
        <v>7189</v>
      </c>
      <c r="J2586" t="s">
        <v>41</v>
      </c>
      <c r="K2586" t="s">
        <v>1024</v>
      </c>
      <c r="L2586">
        <v>623</v>
      </c>
      <c r="M2586">
        <v>631</v>
      </c>
      <c r="N2586">
        <v>1600</v>
      </c>
      <c r="O2586" t="s">
        <v>984</v>
      </c>
      <c r="P2586">
        <v>0.70564248145762798</v>
      </c>
      <c r="Q2586">
        <v>0.87464179588066004</v>
      </c>
      <c r="R2586" s="15">
        <v>0.35743302686101602</v>
      </c>
      <c r="S2586" s="15">
        <v>2.4302981843944499E-2</v>
      </c>
      <c r="T2586">
        <v>2.15043134666415</v>
      </c>
      <c r="U2586">
        <v>2.15043134666415</v>
      </c>
      <c r="V2586">
        <v>2.2015596845127798</v>
      </c>
      <c r="W2586">
        <v>13.13</v>
      </c>
      <c r="X2586">
        <v>1.64</v>
      </c>
      <c r="Y2586">
        <v>62780</v>
      </c>
      <c r="Z2586">
        <v>2854</v>
      </c>
      <c r="AA2586">
        <v>0.17</v>
      </c>
      <c r="AB2586">
        <v>22</v>
      </c>
      <c r="AC2586">
        <v>13</v>
      </c>
      <c r="AD2586">
        <v>9</v>
      </c>
      <c r="AE2586">
        <v>59.09</v>
      </c>
      <c r="AF2586">
        <v>9</v>
      </c>
      <c r="AG2586">
        <v>12</v>
      </c>
      <c r="AH2586">
        <v>8</v>
      </c>
      <c r="AI2586">
        <v>2</v>
      </c>
    </row>
    <row r="2587" spans="1:35" x14ac:dyDescent="0.2">
      <c r="A2587" s="102">
        <v>2903</v>
      </c>
      <c r="B2587">
        <v>3076</v>
      </c>
      <c r="C2587" t="s">
        <v>1227</v>
      </c>
      <c r="D2587" t="s">
        <v>988</v>
      </c>
      <c r="E2587">
        <v>1298</v>
      </c>
      <c r="F2587">
        <v>1320</v>
      </c>
      <c r="G2587">
        <v>800</v>
      </c>
      <c r="H2587" t="s">
        <v>984</v>
      </c>
      <c r="I2587">
        <v>8020</v>
      </c>
      <c r="J2587" t="s">
        <v>1061</v>
      </c>
      <c r="K2587" t="s">
        <v>988</v>
      </c>
      <c r="L2587">
        <v>1191</v>
      </c>
      <c r="M2587">
        <v>1216</v>
      </c>
      <c r="N2587">
        <v>900</v>
      </c>
      <c r="O2587" t="s">
        <v>981</v>
      </c>
      <c r="P2587">
        <v>0.84637748990948003</v>
      </c>
      <c r="Q2587">
        <v>0.898024372327346</v>
      </c>
      <c r="R2587">
        <v>5.3307688589564597E-2</v>
      </c>
      <c r="S2587" s="15">
        <v>5.8652235980282498E-2</v>
      </c>
      <c r="T2587">
        <v>-2.2432693027421302</v>
      </c>
      <c r="U2587">
        <v>2.2432693027421302</v>
      </c>
      <c r="V2587">
        <v>2.1604225909527002</v>
      </c>
      <c r="W2587">
        <v>-16.18</v>
      </c>
      <c r="X2587">
        <v>3.64</v>
      </c>
      <c r="Y2587">
        <v>62410</v>
      </c>
      <c r="Z2587">
        <v>3671</v>
      </c>
      <c r="AA2587">
        <v>0.18</v>
      </c>
      <c r="AB2587">
        <v>17</v>
      </c>
      <c r="AC2587">
        <v>10</v>
      </c>
      <c r="AD2587">
        <v>7</v>
      </c>
      <c r="AE2587">
        <v>58.82</v>
      </c>
      <c r="AF2587">
        <v>13</v>
      </c>
      <c r="AG2587">
        <v>6</v>
      </c>
      <c r="AH2587">
        <v>4</v>
      </c>
      <c r="AI2587">
        <v>7</v>
      </c>
    </row>
    <row r="2588" spans="1:35" x14ac:dyDescent="0.2">
      <c r="A2588" s="102">
        <v>4152</v>
      </c>
      <c r="B2588">
        <v>5301</v>
      </c>
      <c r="C2588" t="s">
        <v>588</v>
      </c>
      <c r="D2588" t="s">
        <v>980</v>
      </c>
      <c r="E2588">
        <v>887</v>
      </c>
      <c r="F2588">
        <v>881</v>
      </c>
      <c r="G2588">
        <v>1000</v>
      </c>
      <c r="H2588" t="s">
        <v>981</v>
      </c>
      <c r="I2588">
        <v>8316</v>
      </c>
      <c r="J2588" t="s">
        <v>1145</v>
      </c>
      <c r="K2588" t="s">
        <v>1024</v>
      </c>
      <c r="L2588">
        <v>2802</v>
      </c>
      <c r="M2588">
        <v>2805.5</v>
      </c>
      <c r="N2588">
        <v>300</v>
      </c>
      <c r="O2588" t="s">
        <v>984</v>
      </c>
      <c r="P2588">
        <v>0.74032945649589099</v>
      </c>
      <c r="Q2588">
        <v>0.85979791523506</v>
      </c>
      <c r="R2588">
        <v>6.3960818914828799E-2</v>
      </c>
      <c r="S2588">
        <v>1.32633223483112E-2</v>
      </c>
      <c r="T2588">
        <v>0.490968335035255</v>
      </c>
      <c r="U2588">
        <v>0.490968335035255</v>
      </c>
      <c r="V2588">
        <v>0.97751718057060399</v>
      </c>
      <c r="W2588">
        <v>4.66</v>
      </c>
      <c r="X2588">
        <v>4.68</v>
      </c>
      <c r="Y2588">
        <v>62345</v>
      </c>
      <c r="Z2588">
        <v>2227</v>
      </c>
      <c r="AA2588">
        <v>0.18</v>
      </c>
      <c r="AB2588">
        <v>28</v>
      </c>
      <c r="AC2588">
        <v>15</v>
      </c>
      <c r="AD2588">
        <v>13</v>
      </c>
      <c r="AE2588">
        <v>53.57</v>
      </c>
      <c r="AF2588">
        <v>7</v>
      </c>
      <c r="AG2588">
        <v>14</v>
      </c>
      <c r="AH2588">
        <v>11</v>
      </c>
      <c r="AI2588">
        <v>3</v>
      </c>
    </row>
    <row r="2589" spans="1:35" x14ac:dyDescent="0.2">
      <c r="A2589" s="102">
        <v>3239</v>
      </c>
      <c r="B2589">
        <v>3635</v>
      </c>
      <c r="C2589" t="s">
        <v>43</v>
      </c>
      <c r="D2589" t="s">
        <v>983</v>
      </c>
      <c r="E2589">
        <v>3100</v>
      </c>
      <c r="F2589">
        <v>3085</v>
      </c>
      <c r="G2589">
        <v>200</v>
      </c>
      <c r="H2589" t="s">
        <v>981</v>
      </c>
      <c r="I2589">
        <v>6758</v>
      </c>
      <c r="J2589" t="s">
        <v>995</v>
      </c>
      <c r="K2589" t="s">
        <v>986</v>
      </c>
      <c r="L2589">
        <v>6800</v>
      </c>
      <c r="M2589">
        <v>6685</v>
      </c>
      <c r="N2589">
        <v>100</v>
      </c>
      <c r="O2589" t="s">
        <v>984</v>
      </c>
      <c r="P2589">
        <v>0.84889967955859302</v>
      </c>
      <c r="Q2589">
        <v>0.89003570369118301</v>
      </c>
      <c r="R2589">
        <v>8.9388717935396794E-3</v>
      </c>
      <c r="S2589">
        <v>2.4031445771602201E-2</v>
      </c>
      <c r="T2589">
        <v>2.4832155619598799</v>
      </c>
      <c r="U2589">
        <v>2.4832155619598799</v>
      </c>
      <c r="V2589">
        <v>1.9478458605334199</v>
      </c>
      <c r="W2589">
        <v>10.96</v>
      </c>
      <c r="X2589">
        <v>7.7</v>
      </c>
      <c r="Y2589">
        <v>62285</v>
      </c>
      <c r="Z2589">
        <v>5662</v>
      </c>
      <c r="AA2589">
        <v>0.09</v>
      </c>
      <c r="AB2589">
        <v>11</v>
      </c>
      <c r="AC2589">
        <v>5</v>
      </c>
      <c r="AD2589">
        <v>6</v>
      </c>
      <c r="AE2589">
        <v>45.45</v>
      </c>
      <c r="AF2589">
        <v>12</v>
      </c>
      <c r="AG2589">
        <v>4</v>
      </c>
      <c r="AH2589">
        <v>4</v>
      </c>
      <c r="AI2589">
        <v>3</v>
      </c>
    </row>
    <row r="2590" spans="1:35" x14ac:dyDescent="0.2">
      <c r="A2590" s="102">
        <v>2063</v>
      </c>
      <c r="B2590">
        <v>6753</v>
      </c>
      <c r="C2590" t="s">
        <v>1489</v>
      </c>
      <c r="D2590" t="s">
        <v>986</v>
      </c>
      <c r="E2590">
        <v>1122</v>
      </c>
      <c r="F2590">
        <v>1133</v>
      </c>
      <c r="G2590">
        <v>800</v>
      </c>
      <c r="H2590" t="s">
        <v>984</v>
      </c>
      <c r="I2590">
        <v>9934</v>
      </c>
      <c r="J2590" t="s">
        <v>1125</v>
      </c>
      <c r="K2590" t="s">
        <v>988</v>
      </c>
      <c r="L2590">
        <v>2297</v>
      </c>
      <c r="M2590">
        <v>2284</v>
      </c>
      <c r="N2590">
        <v>400</v>
      </c>
      <c r="O2590" t="s">
        <v>981</v>
      </c>
      <c r="P2590">
        <v>0.897688619046908</v>
      </c>
      <c r="Q2590">
        <v>0.91852035378067898</v>
      </c>
      <c r="R2590" s="15">
        <v>0.30064400632267702</v>
      </c>
      <c r="S2590">
        <v>5.3900787810152798E-2</v>
      </c>
      <c r="T2590">
        <v>-0.69523730709725096</v>
      </c>
      <c r="U2590">
        <v>0.69523730709725096</v>
      </c>
      <c r="V2590">
        <v>0.56854553033762101</v>
      </c>
      <c r="W2590">
        <v>-5.17</v>
      </c>
      <c r="X2590">
        <v>0.79</v>
      </c>
      <c r="Y2590">
        <v>61515</v>
      </c>
      <c r="Z2590">
        <v>3845</v>
      </c>
      <c r="AA2590">
        <v>0.3</v>
      </c>
      <c r="AB2590">
        <v>16</v>
      </c>
      <c r="AC2590">
        <v>8</v>
      </c>
      <c r="AD2590">
        <v>8</v>
      </c>
      <c r="AE2590">
        <v>50</v>
      </c>
      <c r="AF2590">
        <v>11</v>
      </c>
      <c r="AG2590">
        <v>5</v>
      </c>
      <c r="AH2590">
        <v>7</v>
      </c>
      <c r="AI2590">
        <v>4</v>
      </c>
    </row>
    <row r="2591" spans="1:35" x14ac:dyDescent="0.2">
      <c r="A2591" s="102">
        <v>1783</v>
      </c>
      <c r="B2591">
        <v>3076</v>
      </c>
      <c r="C2591" t="s">
        <v>1227</v>
      </c>
      <c r="D2591" t="s">
        <v>988</v>
      </c>
      <c r="E2591">
        <v>1298</v>
      </c>
      <c r="F2591">
        <v>1320</v>
      </c>
      <c r="G2591">
        <v>800</v>
      </c>
      <c r="H2591" t="s">
        <v>984</v>
      </c>
      <c r="I2591">
        <v>5803</v>
      </c>
      <c r="J2591" t="s">
        <v>23</v>
      </c>
      <c r="K2591" t="s">
        <v>994</v>
      </c>
      <c r="L2591">
        <v>302</v>
      </c>
      <c r="M2591">
        <v>296</v>
      </c>
      <c r="N2591">
        <v>3600</v>
      </c>
      <c r="O2591" t="s">
        <v>981</v>
      </c>
      <c r="P2591">
        <v>0.87544087798783599</v>
      </c>
      <c r="Q2591">
        <v>0.92506759998743104</v>
      </c>
      <c r="R2591">
        <v>0.18026830810740599</v>
      </c>
      <c r="S2591">
        <v>9.6828244202275204E-2</v>
      </c>
      <c r="T2591">
        <v>-0.18286763164018599</v>
      </c>
      <c r="U2591">
        <v>0.18286763164018599</v>
      </c>
      <c r="V2591">
        <v>0.88788576391679097</v>
      </c>
      <c r="W2591">
        <v>-0.99</v>
      </c>
      <c r="X2591">
        <v>0.91</v>
      </c>
      <c r="Y2591">
        <v>61392</v>
      </c>
      <c r="Z2591">
        <v>2923</v>
      </c>
      <c r="AA2591">
        <v>0.18</v>
      </c>
      <c r="AB2591">
        <v>21</v>
      </c>
      <c r="AC2591">
        <v>11</v>
      </c>
      <c r="AD2591">
        <v>10</v>
      </c>
      <c r="AE2591">
        <v>52.38</v>
      </c>
      <c r="AF2591">
        <v>10</v>
      </c>
      <c r="AG2591">
        <v>8</v>
      </c>
      <c r="AH2591">
        <v>7</v>
      </c>
      <c r="AI2591">
        <v>6</v>
      </c>
    </row>
    <row r="2592" spans="1:35" x14ac:dyDescent="0.2">
      <c r="A2592" s="102">
        <v>1575</v>
      </c>
      <c r="B2592">
        <v>5471</v>
      </c>
      <c r="C2592" t="s">
        <v>1146</v>
      </c>
      <c r="D2592" t="s">
        <v>1022</v>
      </c>
      <c r="E2592">
        <v>3270</v>
      </c>
      <c r="F2592">
        <v>3160</v>
      </c>
      <c r="G2592">
        <v>300</v>
      </c>
      <c r="H2592" t="s">
        <v>984</v>
      </c>
      <c r="I2592">
        <v>7267</v>
      </c>
      <c r="J2592" t="s">
        <v>57</v>
      </c>
      <c r="K2592" t="s">
        <v>996</v>
      </c>
      <c r="L2592">
        <v>2470</v>
      </c>
      <c r="M2592">
        <v>2487.5</v>
      </c>
      <c r="N2592">
        <v>400</v>
      </c>
      <c r="O2592" t="s">
        <v>981</v>
      </c>
      <c r="P2592">
        <v>0.90993165682020105</v>
      </c>
      <c r="Q2592">
        <v>0.92945687122929499</v>
      </c>
      <c r="R2592">
        <v>5.8093866568010098E-2</v>
      </c>
      <c r="S2592">
        <v>1.8462308322313801E-2</v>
      </c>
      <c r="T2592">
        <v>-2.1520910848600998</v>
      </c>
      <c r="U2592">
        <v>2.1520910848600998</v>
      </c>
      <c r="V2592">
        <v>2.2766382125108699E-2</v>
      </c>
      <c r="W2592">
        <v>-11.55</v>
      </c>
      <c r="X2592">
        <v>4.96</v>
      </c>
      <c r="Y2592">
        <v>61210</v>
      </c>
      <c r="Z2592">
        <v>7651</v>
      </c>
      <c r="AA2592">
        <v>0.35</v>
      </c>
      <c r="AB2592">
        <v>8</v>
      </c>
      <c r="AC2592">
        <v>5</v>
      </c>
      <c r="AD2592">
        <v>3</v>
      </c>
      <c r="AE2592">
        <v>62.5</v>
      </c>
      <c r="AF2592">
        <v>12</v>
      </c>
      <c r="AG2592">
        <v>3</v>
      </c>
      <c r="AH2592">
        <v>2</v>
      </c>
      <c r="AI2592">
        <v>3</v>
      </c>
    </row>
    <row r="2593" spans="1:35" x14ac:dyDescent="0.2">
      <c r="A2593" s="102">
        <v>4236</v>
      </c>
      <c r="B2593">
        <v>4507</v>
      </c>
      <c r="C2593" t="s">
        <v>1322</v>
      </c>
      <c r="D2593" t="s">
        <v>1001</v>
      </c>
      <c r="E2593">
        <v>5647</v>
      </c>
      <c r="F2593">
        <v>5623</v>
      </c>
      <c r="G2593">
        <v>100</v>
      </c>
      <c r="H2593" t="s">
        <v>984</v>
      </c>
      <c r="I2593">
        <v>8341</v>
      </c>
      <c r="J2593" t="s">
        <v>697</v>
      </c>
      <c r="K2593" t="s">
        <v>1024</v>
      </c>
      <c r="L2593">
        <v>1396</v>
      </c>
      <c r="M2593">
        <v>1439</v>
      </c>
      <c r="N2593">
        <v>400</v>
      </c>
      <c r="O2593" t="s">
        <v>981</v>
      </c>
      <c r="P2593">
        <v>0.82053573489490905</v>
      </c>
      <c r="Q2593">
        <v>0.85622544555603497</v>
      </c>
      <c r="R2593">
        <v>0.49484702940566699</v>
      </c>
      <c r="S2593">
        <v>4.52374067485488E-2</v>
      </c>
      <c r="T2593">
        <v>-0.83018705124552605</v>
      </c>
      <c r="U2593">
        <v>0.83018705124552605</v>
      </c>
      <c r="V2593">
        <v>0.341009722494093</v>
      </c>
      <c r="W2593">
        <v>-4.26</v>
      </c>
      <c r="X2593">
        <v>2.37</v>
      </c>
      <c r="Y2593">
        <v>61049</v>
      </c>
      <c r="Z2593">
        <v>6105</v>
      </c>
      <c r="AA2593">
        <v>0.19</v>
      </c>
      <c r="AB2593">
        <v>10</v>
      </c>
      <c r="AC2593">
        <v>6</v>
      </c>
      <c r="AD2593">
        <v>4</v>
      </c>
      <c r="AE2593">
        <v>60</v>
      </c>
      <c r="AF2593">
        <v>13</v>
      </c>
      <c r="AG2593">
        <v>5</v>
      </c>
      <c r="AH2593">
        <v>4</v>
      </c>
      <c r="AI2593">
        <v>1</v>
      </c>
    </row>
    <row r="2594" spans="1:35" x14ac:dyDescent="0.2">
      <c r="A2594" s="102">
        <v>2588</v>
      </c>
      <c r="B2594">
        <v>3291</v>
      </c>
      <c r="C2594" t="s">
        <v>55</v>
      </c>
      <c r="D2594" t="s">
        <v>1000</v>
      </c>
      <c r="E2594">
        <v>1320</v>
      </c>
      <c r="F2594">
        <v>1382</v>
      </c>
      <c r="G2594">
        <v>800</v>
      </c>
      <c r="H2594" t="s">
        <v>984</v>
      </c>
      <c r="I2594">
        <v>5233</v>
      </c>
      <c r="J2594" t="s">
        <v>1127</v>
      </c>
      <c r="K2594" t="s">
        <v>980</v>
      </c>
      <c r="L2594">
        <v>2127</v>
      </c>
      <c r="M2594">
        <v>2125</v>
      </c>
      <c r="N2594">
        <v>500</v>
      </c>
      <c r="O2594" t="s">
        <v>981</v>
      </c>
      <c r="P2594">
        <v>0.73233106886048804</v>
      </c>
      <c r="Q2594">
        <v>0.90600652834206696</v>
      </c>
      <c r="R2594">
        <v>2.2911343030441299E-2</v>
      </c>
      <c r="S2594">
        <v>6.1321027230646301E-2</v>
      </c>
      <c r="T2594">
        <v>-0.114163457103647</v>
      </c>
      <c r="U2594">
        <v>0.114163457103647</v>
      </c>
      <c r="V2594">
        <v>1.6965616587418101E-3</v>
      </c>
      <c r="W2594">
        <v>-1.23</v>
      </c>
      <c r="X2594">
        <v>4.0599999999999996</v>
      </c>
      <c r="Y2594">
        <v>60914</v>
      </c>
      <c r="Z2594">
        <v>3384</v>
      </c>
      <c r="AA2594">
        <v>0.13</v>
      </c>
      <c r="AB2594">
        <v>18</v>
      </c>
      <c r="AC2594">
        <v>10</v>
      </c>
      <c r="AD2594">
        <v>8</v>
      </c>
      <c r="AE2594">
        <v>55.56</v>
      </c>
      <c r="AF2594">
        <v>11</v>
      </c>
      <c r="AG2594">
        <v>6</v>
      </c>
      <c r="AH2594">
        <v>7</v>
      </c>
      <c r="AI2594">
        <v>5</v>
      </c>
    </row>
    <row r="2595" spans="1:35" x14ac:dyDescent="0.2">
      <c r="A2595" s="102">
        <v>757</v>
      </c>
      <c r="B2595">
        <v>8273</v>
      </c>
      <c r="C2595" t="s">
        <v>1067</v>
      </c>
      <c r="D2595" t="s">
        <v>1004</v>
      </c>
      <c r="E2595">
        <v>3215</v>
      </c>
      <c r="F2595">
        <v>3265</v>
      </c>
      <c r="G2595">
        <v>300</v>
      </c>
      <c r="H2595" t="s">
        <v>981</v>
      </c>
      <c r="I2595">
        <v>9766</v>
      </c>
      <c r="J2595" t="s">
        <v>1628</v>
      </c>
      <c r="K2595" t="s">
        <v>983</v>
      </c>
      <c r="L2595">
        <v>3500</v>
      </c>
      <c r="M2595">
        <v>3385</v>
      </c>
      <c r="N2595">
        <v>300</v>
      </c>
      <c r="O2595" t="s">
        <v>984</v>
      </c>
      <c r="P2595">
        <v>0.72718644338597205</v>
      </c>
      <c r="Q2595">
        <v>0.94696436900736902</v>
      </c>
      <c r="R2595">
        <v>0.29702376853446999</v>
      </c>
      <c r="S2595">
        <v>2.8956999631012802E-2</v>
      </c>
      <c r="T2595">
        <v>1.9284332057853799</v>
      </c>
      <c r="U2595">
        <v>1.9284332057853799</v>
      </c>
      <c r="V2595">
        <v>1.6349543246690901</v>
      </c>
      <c r="W2595">
        <v>12.08</v>
      </c>
      <c r="X2595">
        <v>3.55</v>
      </c>
      <c r="Y2595">
        <v>60886</v>
      </c>
      <c r="Z2595">
        <v>20295</v>
      </c>
      <c r="AA2595">
        <v>1.3</v>
      </c>
      <c r="AB2595">
        <v>3</v>
      </c>
      <c r="AC2595">
        <v>2</v>
      </c>
      <c r="AD2595">
        <v>1</v>
      </c>
      <c r="AE2595">
        <v>66.67</v>
      </c>
      <c r="AF2595">
        <v>17</v>
      </c>
      <c r="AG2595">
        <v>1</v>
      </c>
      <c r="AH2595">
        <v>0</v>
      </c>
      <c r="AI2595">
        <v>2</v>
      </c>
    </row>
    <row r="2596" spans="1:35" x14ac:dyDescent="0.2">
      <c r="A2596" s="102">
        <v>2278</v>
      </c>
      <c r="B2596">
        <v>3405</v>
      </c>
      <c r="C2596" t="s">
        <v>1397</v>
      </c>
      <c r="D2596" t="s">
        <v>1003</v>
      </c>
      <c r="E2596">
        <v>1061</v>
      </c>
      <c r="F2596">
        <v>1047</v>
      </c>
      <c r="G2596">
        <v>800</v>
      </c>
      <c r="H2596" t="s">
        <v>984</v>
      </c>
      <c r="I2596">
        <v>6103</v>
      </c>
      <c r="J2596" t="s">
        <v>1643</v>
      </c>
      <c r="K2596" t="s">
        <v>992</v>
      </c>
      <c r="L2596">
        <v>4285</v>
      </c>
      <c r="M2596">
        <v>4245</v>
      </c>
      <c r="N2596">
        <v>200</v>
      </c>
      <c r="O2596" t="s">
        <v>981</v>
      </c>
      <c r="P2596">
        <v>0.76296021350228804</v>
      </c>
      <c r="Q2596">
        <v>0.91361533973019904</v>
      </c>
      <c r="R2596">
        <v>0.132733949653423</v>
      </c>
      <c r="S2596">
        <v>8.5236186605900707E-3</v>
      </c>
      <c r="T2596">
        <v>-1.0864491281558999</v>
      </c>
      <c r="U2596">
        <v>1.0864491281558999</v>
      </c>
      <c r="V2596">
        <v>1.0347264024598199</v>
      </c>
      <c r="W2596">
        <v>-14.01</v>
      </c>
      <c r="X2596">
        <v>1.34</v>
      </c>
      <c r="Y2596">
        <v>60624</v>
      </c>
      <c r="Z2596">
        <v>3566</v>
      </c>
      <c r="AA2596">
        <v>0.2</v>
      </c>
      <c r="AB2596">
        <v>17</v>
      </c>
      <c r="AC2596">
        <v>10</v>
      </c>
      <c r="AD2596">
        <v>7</v>
      </c>
      <c r="AE2596">
        <v>58.82</v>
      </c>
      <c r="AF2596">
        <v>11</v>
      </c>
      <c r="AG2596">
        <v>7</v>
      </c>
      <c r="AH2596">
        <v>6</v>
      </c>
      <c r="AI2596">
        <v>4</v>
      </c>
    </row>
    <row r="2597" spans="1:35" x14ac:dyDescent="0.2">
      <c r="A2597" s="102">
        <v>2598</v>
      </c>
      <c r="B2597">
        <v>5463</v>
      </c>
      <c r="C2597" t="s">
        <v>63</v>
      </c>
      <c r="D2597" t="s">
        <v>1022</v>
      </c>
      <c r="E2597">
        <v>2752</v>
      </c>
      <c r="F2597">
        <v>2683</v>
      </c>
      <c r="G2597">
        <v>400</v>
      </c>
      <c r="H2597" t="s">
        <v>981</v>
      </c>
      <c r="I2597">
        <v>8750</v>
      </c>
      <c r="J2597" t="s">
        <v>27</v>
      </c>
      <c r="K2597" t="s">
        <v>1111</v>
      </c>
      <c r="L2597">
        <v>1257.5</v>
      </c>
      <c r="M2597">
        <v>1233</v>
      </c>
      <c r="N2597">
        <v>900</v>
      </c>
      <c r="O2597" t="s">
        <v>984</v>
      </c>
      <c r="P2597">
        <v>0.66101253408554705</v>
      </c>
      <c r="Q2597">
        <v>0.90582295400643897</v>
      </c>
      <c r="R2597">
        <v>0.11636352434623801</v>
      </c>
      <c r="S2597">
        <v>6.5686476904447996E-4</v>
      </c>
      <c r="T2597">
        <v>2.1068316101092699</v>
      </c>
      <c r="U2597">
        <v>2.1068316101092699</v>
      </c>
      <c r="V2597">
        <v>1.7472202334546201</v>
      </c>
      <c r="W2597">
        <v>13.66</v>
      </c>
      <c r="X2597">
        <v>3.4</v>
      </c>
      <c r="Y2597">
        <v>60293</v>
      </c>
      <c r="Z2597">
        <v>3173</v>
      </c>
      <c r="AA2597">
        <v>0.18</v>
      </c>
      <c r="AB2597">
        <v>19</v>
      </c>
      <c r="AC2597">
        <v>9</v>
      </c>
      <c r="AD2597">
        <v>10</v>
      </c>
      <c r="AE2597">
        <v>47.37</v>
      </c>
      <c r="AF2597">
        <v>10</v>
      </c>
      <c r="AG2597">
        <v>7</v>
      </c>
      <c r="AH2597">
        <v>5</v>
      </c>
      <c r="AI2597">
        <v>7</v>
      </c>
    </row>
    <row r="2598" spans="1:35" x14ac:dyDescent="0.2">
      <c r="A2598" s="102">
        <v>2615</v>
      </c>
      <c r="B2598">
        <v>1963</v>
      </c>
      <c r="C2598" t="s">
        <v>1171</v>
      </c>
      <c r="D2598" t="s">
        <v>990</v>
      </c>
      <c r="E2598">
        <v>1026</v>
      </c>
      <c r="F2598">
        <v>1018</v>
      </c>
      <c r="G2598">
        <v>700</v>
      </c>
      <c r="H2598" t="s">
        <v>984</v>
      </c>
      <c r="I2598">
        <v>2282</v>
      </c>
      <c r="J2598" t="s">
        <v>1598</v>
      </c>
      <c r="K2598" t="s">
        <v>1006</v>
      </c>
      <c r="L2598">
        <v>3665</v>
      </c>
      <c r="M2598">
        <v>3740</v>
      </c>
      <c r="N2598">
        <v>200</v>
      </c>
      <c r="O2598" t="s">
        <v>981</v>
      </c>
      <c r="P2598">
        <v>0.89362599632225304</v>
      </c>
      <c r="Q2598">
        <v>0.90550375674494099</v>
      </c>
      <c r="R2598">
        <v>0.247820690028144</v>
      </c>
      <c r="S2598">
        <v>6.4224055498159696E-2</v>
      </c>
      <c r="T2598">
        <v>-0.55597368295212501</v>
      </c>
      <c r="U2598">
        <v>0.55597368295212501</v>
      </c>
      <c r="V2598">
        <v>0.46234812022336103</v>
      </c>
      <c r="W2598">
        <v>-6.99</v>
      </c>
      <c r="X2598">
        <v>4.7300000000000004</v>
      </c>
      <c r="Y2598">
        <v>60284</v>
      </c>
      <c r="Z2598">
        <v>3014</v>
      </c>
      <c r="AA2598">
        <v>0.23</v>
      </c>
      <c r="AB2598">
        <v>20</v>
      </c>
      <c r="AC2598">
        <v>11</v>
      </c>
      <c r="AD2598">
        <v>9</v>
      </c>
      <c r="AE2598">
        <v>55</v>
      </c>
      <c r="AF2598">
        <v>8</v>
      </c>
      <c r="AG2598">
        <v>9</v>
      </c>
      <c r="AH2598">
        <v>8</v>
      </c>
      <c r="AI2598">
        <v>3</v>
      </c>
    </row>
    <row r="2599" spans="1:35" x14ac:dyDescent="0.2">
      <c r="A2599" s="102">
        <v>237</v>
      </c>
      <c r="B2599">
        <v>4681</v>
      </c>
      <c r="C2599" t="s">
        <v>842</v>
      </c>
      <c r="D2599" t="s">
        <v>993</v>
      </c>
      <c r="E2599">
        <v>1153</v>
      </c>
      <c r="F2599">
        <v>1153</v>
      </c>
      <c r="G2599">
        <v>900</v>
      </c>
      <c r="H2599" t="s">
        <v>984</v>
      </c>
      <c r="I2599">
        <v>5929</v>
      </c>
      <c r="J2599" t="s">
        <v>1324</v>
      </c>
      <c r="K2599" t="s">
        <v>1126</v>
      </c>
      <c r="L2599">
        <v>890</v>
      </c>
      <c r="M2599">
        <v>883</v>
      </c>
      <c r="N2599">
        <v>1200</v>
      </c>
      <c r="O2599" t="s">
        <v>981</v>
      </c>
      <c r="P2599">
        <v>0.94366081361360399</v>
      </c>
      <c r="Q2599">
        <v>0.96303157966804498</v>
      </c>
      <c r="R2599">
        <v>5.2544634357256398E-2</v>
      </c>
      <c r="S2599">
        <v>3.0201207656370899E-2</v>
      </c>
      <c r="T2599">
        <v>-1.04206985133439</v>
      </c>
      <c r="U2599">
        <v>1.04206985133439</v>
      </c>
      <c r="V2599">
        <v>1.07788813315506</v>
      </c>
      <c r="W2599">
        <v>-6.26</v>
      </c>
      <c r="X2599">
        <v>2.11</v>
      </c>
      <c r="Y2599">
        <v>60075</v>
      </c>
      <c r="Z2599">
        <v>3338</v>
      </c>
      <c r="AA2599">
        <v>0.18</v>
      </c>
      <c r="AB2599">
        <v>18</v>
      </c>
      <c r="AC2599">
        <v>11</v>
      </c>
      <c r="AD2599">
        <v>7</v>
      </c>
      <c r="AE2599">
        <v>61.11</v>
      </c>
      <c r="AF2599">
        <v>10</v>
      </c>
      <c r="AG2599">
        <v>7</v>
      </c>
      <c r="AH2599">
        <v>5</v>
      </c>
      <c r="AI2599">
        <v>6</v>
      </c>
    </row>
    <row r="2600" spans="1:35" x14ac:dyDescent="0.2">
      <c r="A2600" s="102">
        <v>3642</v>
      </c>
      <c r="B2600">
        <v>6098</v>
      </c>
      <c r="C2600" t="s">
        <v>235</v>
      </c>
      <c r="D2600" t="s">
        <v>993</v>
      </c>
      <c r="E2600">
        <v>3302</v>
      </c>
      <c r="F2600">
        <v>3320</v>
      </c>
      <c r="G2600">
        <v>300</v>
      </c>
      <c r="H2600" t="s">
        <v>981</v>
      </c>
      <c r="I2600">
        <v>7164</v>
      </c>
      <c r="J2600" t="s">
        <v>1136</v>
      </c>
      <c r="K2600" t="s">
        <v>987</v>
      </c>
      <c r="L2600">
        <v>3500</v>
      </c>
      <c r="M2600">
        <v>3520</v>
      </c>
      <c r="N2600">
        <v>300</v>
      </c>
      <c r="O2600" t="s">
        <v>984</v>
      </c>
      <c r="P2600">
        <v>0.93458770234594202</v>
      </c>
      <c r="Q2600">
        <v>0.87777918241697095</v>
      </c>
      <c r="R2600">
        <v>0.48261988018644097</v>
      </c>
      <c r="S2600">
        <v>7.8758858784140795E-2</v>
      </c>
      <c r="T2600">
        <v>0.231692803653268</v>
      </c>
      <c r="U2600">
        <v>0.231692803653268</v>
      </c>
      <c r="V2600">
        <v>0.51851454740050396</v>
      </c>
      <c r="W2600">
        <v>1.37</v>
      </c>
      <c r="X2600">
        <v>5.68</v>
      </c>
      <c r="Y2600">
        <v>60059</v>
      </c>
      <c r="Z2600">
        <v>5460</v>
      </c>
      <c r="AA2600">
        <v>0.37</v>
      </c>
      <c r="AB2600">
        <v>11</v>
      </c>
      <c r="AC2600">
        <v>7</v>
      </c>
      <c r="AD2600">
        <v>4</v>
      </c>
      <c r="AE2600">
        <v>63.64</v>
      </c>
      <c r="AF2600">
        <v>9</v>
      </c>
      <c r="AG2600">
        <v>5</v>
      </c>
      <c r="AH2600">
        <v>4</v>
      </c>
      <c r="AI2600">
        <v>2</v>
      </c>
    </row>
    <row r="2601" spans="1:35" x14ac:dyDescent="0.2">
      <c r="A2601" s="102">
        <v>1293</v>
      </c>
      <c r="B2601">
        <v>6201</v>
      </c>
      <c r="C2601" t="s">
        <v>1259</v>
      </c>
      <c r="D2601" t="s">
        <v>996</v>
      </c>
      <c r="E2601">
        <v>5150</v>
      </c>
      <c r="F2601">
        <v>5200</v>
      </c>
      <c r="G2601">
        <v>200</v>
      </c>
      <c r="H2601" t="s">
        <v>984</v>
      </c>
      <c r="I2601">
        <v>6287</v>
      </c>
      <c r="J2601" t="s">
        <v>1050</v>
      </c>
      <c r="K2601" t="s">
        <v>992</v>
      </c>
      <c r="L2601">
        <v>2164</v>
      </c>
      <c r="M2601">
        <v>2234</v>
      </c>
      <c r="N2601">
        <v>500</v>
      </c>
      <c r="O2601" t="s">
        <v>981</v>
      </c>
      <c r="P2601">
        <v>0.93713706697242505</v>
      </c>
      <c r="Q2601">
        <v>0.93508822201319197</v>
      </c>
      <c r="R2601">
        <v>0.30860867556320098</v>
      </c>
      <c r="S2601">
        <v>1.8273324652870699E-2</v>
      </c>
      <c r="T2601">
        <v>-5.0929500202941897E-3</v>
      </c>
      <c r="U2601">
        <v>5.0929500202941897E-3</v>
      </c>
      <c r="V2601">
        <v>1.16010946970776E-2</v>
      </c>
      <c r="W2601">
        <v>-0.04</v>
      </c>
      <c r="X2601">
        <v>7.4</v>
      </c>
      <c r="Y2601">
        <v>60013</v>
      </c>
      <c r="Z2601">
        <v>5001</v>
      </c>
      <c r="AA2601">
        <v>0.19</v>
      </c>
      <c r="AB2601">
        <v>12</v>
      </c>
      <c r="AC2601">
        <v>7</v>
      </c>
      <c r="AD2601">
        <v>5</v>
      </c>
      <c r="AE2601">
        <v>58.33</v>
      </c>
      <c r="AF2601">
        <v>12</v>
      </c>
      <c r="AG2601">
        <v>4</v>
      </c>
      <c r="AH2601">
        <v>3</v>
      </c>
      <c r="AI2601">
        <v>5</v>
      </c>
    </row>
    <row r="2602" spans="1:35" x14ac:dyDescent="0.2">
      <c r="A2602" s="102">
        <v>4138</v>
      </c>
      <c r="B2602">
        <v>3405</v>
      </c>
      <c r="C2602" t="s">
        <v>1397</v>
      </c>
      <c r="D2602" t="s">
        <v>1003</v>
      </c>
      <c r="E2602">
        <v>1061</v>
      </c>
      <c r="F2602">
        <v>1047</v>
      </c>
      <c r="G2602">
        <v>800</v>
      </c>
      <c r="H2602" t="s">
        <v>981</v>
      </c>
      <c r="I2602">
        <v>8766</v>
      </c>
      <c r="J2602" t="s">
        <v>1104</v>
      </c>
      <c r="K2602" t="s">
        <v>1111</v>
      </c>
      <c r="L2602">
        <v>4415</v>
      </c>
      <c r="M2602">
        <v>4410</v>
      </c>
      <c r="N2602">
        <v>200</v>
      </c>
      <c r="O2602" t="s">
        <v>984</v>
      </c>
      <c r="P2602">
        <v>0.78021261959847799</v>
      </c>
      <c r="Q2602">
        <v>0.86017010706724695</v>
      </c>
      <c r="R2602">
        <v>0.16222391003932399</v>
      </c>
      <c r="S2602">
        <v>4.4067108198608998E-2</v>
      </c>
      <c r="T2602">
        <v>1.64752669765614</v>
      </c>
      <c r="U2602">
        <v>1.64752669765614</v>
      </c>
      <c r="V2602">
        <v>1.71882642044566</v>
      </c>
      <c r="W2602">
        <v>8.98</v>
      </c>
      <c r="X2602">
        <v>5.03</v>
      </c>
      <c r="Y2602">
        <v>59900</v>
      </c>
      <c r="Z2602">
        <v>3744</v>
      </c>
      <c r="AA2602">
        <v>0.36</v>
      </c>
      <c r="AB2602">
        <v>16</v>
      </c>
      <c r="AC2602">
        <v>8</v>
      </c>
      <c r="AD2602">
        <v>8</v>
      </c>
      <c r="AE2602">
        <v>50</v>
      </c>
      <c r="AF2602">
        <v>11</v>
      </c>
      <c r="AG2602">
        <v>7</v>
      </c>
      <c r="AH2602">
        <v>6</v>
      </c>
      <c r="AI2602">
        <v>3</v>
      </c>
    </row>
    <row r="2603" spans="1:35" x14ac:dyDescent="0.2">
      <c r="A2603" s="102">
        <v>2095</v>
      </c>
      <c r="B2603">
        <v>7453</v>
      </c>
      <c r="C2603" t="s">
        <v>50</v>
      </c>
      <c r="D2603" t="s">
        <v>1004</v>
      </c>
      <c r="E2603">
        <v>1455</v>
      </c>
      <c r="F2603">
        <v>1465</v>
      </c>
      <c r="G2603">
        <v>700</v>
      </c>
      <c r="H2603" t="s">
        <v>981</v>
      </c>
      <c r="I2603">
        <v>8411</v>
      </c>
      <c r="J2603" t="s">
        <v>1068</v>
      </c>
      <c r="K2603" t="s">
        <v>1024</v>
      </c>
      <c r="L2603">
        <v>120.4</v>
      </c>
      <c r="M2603">
        <v>119.7</v>
      </c>
      <c r="N2603">
        <v>8600</v>
      </c>
      <c r="O2603" t="s">
        <v>984</v>
      </c>
      <c r="P2603">
        <v>0.76653933439426203</v>
      </c>
      <c r="Q2603">
        <v>0.91788986552991703</v>
      </c>
      <c r="R2603">
        <v>0.31783139917276398</v>
      </c>
      <c r="S2603">
        <v>7.9835577742861097E-2</v>
      </c>
      <c r="T2603">
        <v>1.82352640219861</v>
      </c>
      <c r="U2603">
        <v>1.82352640219861</v>
      </c>
      <c r="V2603">
        <v>1.5820546934392601</v>
      </c>
      <c r="W2603">
        <v>16.2</v>
      </c>
      <c r="X2603">
        <v>0.38</v>
      </c>
      <c r="Y2603">
        <v>59735</v>
      </c>
      <c r="Z2603">
        <v>3144</v>
      </c>
      <c r="AA2603">
        <v>0.03</v>
      </c>
      <c r="AB2603">
        <v>19</v>
      </c>
      <c r="AC2603">
        <v>8</v>
      </c>
      <c r="AD2603">
        <v>11</v>
      </c>
      <c r="AE2603">
        <v>42.11</v>
      </c>
      <c r="AF2603">
        <v>12</v>
      </c>
      <c r="AG2603">
        <v>6</v>
      </c>
      <c r="AH2603">
        <v>6</v>
      </c>
      <c r="AI2603">
        <v>7</v>
      </c>
    </row>
    <row r="2604" spans="1:35" x14ac:dyDescent="0.2">
      <c r="A2604" s="102">
        <v>2234</v>
      </c>
      <c r="B2604">
        <v>4004</v>
      </c>
      <c r="C2604" t="s">
        <v>1121</v>
      </c>
      <c r="D2604" t="s">
        <v>1003</v>
      </c>
      <c r="E2604">
        <v>2150</v>
      </c>
      <c r="F2604">
        <v>2185</v>
      </c>
      <c r="G2604">
        <v>500</v>
      </c>
      <c r="H2604" t="s">
        <v>984</v>
      </c>
      <c r="I2604">
        <v>7459</v>
      </c>
      <c r="J2604" t="s">
        <v>646</v>
      </c>
      <c r="K2604" t="s">
        <v>988</v>
      </c>
      <c r="L2604">
        <v>1960</v>
      </c>
      <c r="M2604">
        <v>2014</v>
      </c>
      <c r="N2604">
        <v>500</v>
      </c>
      <c r="O2604" t="s">
        <v>981</v>
      </c>
      <c r="P2604">
        <v>0.83940259799981198</v>
      </c>
      <c r="Q2604">
        <v>0.91461030814101296</v>
      </c>
      <c r="R2604">
        <v>0.208293950981218</v>
      </c>
      <c r="S2604" s="15">
        <v>9.7579074251558703E-3</v>
      </c>
      <c r="T2604">
        <v>-0.54042234947568502</v>
      </c>
      <c r="U2604">
        <v>0.54042234947568502</v>
      </c>
      <c r="V2604">
        <v>1.1464608362785</v>
      </c>
      <c r="W2604">
        <v>-3.04</v>
      </c>
      <c r="X2604">
        <v>7.83</v>
      </c>
      <c r="Y2604">
        <v>59734</v>
      </c>
      <c r="Z2604">
        <v>3144</v>
      </c>
      <c r="AA2604">
        <v>-0.01</v>
      </c>
      <c r="AB2604">
        <v>19</v>
      </c>
      <c r="AC2604">
        <v>11</v>
      </c>
      <c r="AD2604">
        <v>8</v>
      </c>
      <c r="AE2604">
        <v>57.89</v>
      </c>
      <c r="AF2604">
        <v>11</v>
      </c>
      <c r="AG2604">
        <v>7</v>
      </c>
      <c r="AH2604">
        <v>7</v>
      </c>
      <c r="AI2604">
        <v>5</v>
      </c>
    </row>
    <row r="2605" spans="1:35" x14ac:dyDescent="0.2">
      <c r="A2605" s="102">
        <v>539</v>
      </c>
      <c r="B2605">
        <v>1417</v>
      </c>
      <c r="C2605" t="s">
        <v>1641</v>
      </c>
      <c r="D2605" t="s">
        <v>990</v>
      </c>
      <c r="E2605">
        <v>1485</v>
      </c>
      <c r="F2605">
        <v>1486</v>
      </c>
      <c r="G2605">
        <v>700</v>
      </c>
      <c r="H2605" t="s">
        <v>981</v>
      </c>
      <c r="I2605">
        <v>6301</v>
      </c>
      <c r="J2605" t="s">
        <v>52</v>
      </c>
      <c r="K2605" t="s">
        <v>992</v>
      </c>
      <c r="L2605">
        <v>2030</v>
      </c>
      <c r="M2605">
        <v>2033.5</v>
      </c>
      <c r="N2605">
        <v>500</v>
      </c>
      <c r="O2605" t="s">
        <v>984</v>
      </c>
      <c r="P2605">
        <v>0.88734099419838897</v>
      </c>
      <c r="Q2605">
        <v>0.95286860724026201</v>
      </c>
      <c r="R2605">
        <v>0.244056648234316</v>
      </c>
      <c r="S2605" s="15">
        <v>4.4533526541300501E-2</v>
      </c>
      <c r="T2605">
        <v>1.0108448297822401</v>
      </c>
      <c r="U2605">
        <v>1.0108448297822401</v>
      </c>
      <c r="V2605">
        <v>0.59571233112238098</v>
      </c>
      <c r="W2605">
        <v>5.03</v>
      </c>
      <c r="X2605">
        <v>2.31</v>
      </c>
      <c r="Y2605">
        <v>59723</v>
      </c>
      <c r="Z2605">
        <v>2986</v>
      </c>
      <c r="AA2605">
        <v>0.13</v>
      </c>
      <c r="AB2605">
        <v>20</v>
      </c>
      <c r="AC2605">
        <v>10</v>
      </c>
      <c r="AD2605">
        <v>10</v>
      </c>
      <c r="AE2605">
        <v>50</v>
      </c>
      <c r="AF2605">
        <v>12</v>
      </c>
      <c r="AG2605">
        <v>7</v>
      </c>
      <c r="AH2605">
        <v>5</v>
      </c>
      <c r="AI2605">
        <v>8</v>
      </c>
    </row>
    <row r="2606" spans="1:35" x14ac:dyDescent="0.2">
      <c r="A2606" s="102">
        <v>1164</v>
      </c>
      <c r="B2606">
        <v>3087</v>
      </c>
      <c r="C2606" t="s">
        <v>1192</v>
      </c>
      <c r="D2606" t="s">
        <v>1004</v>
      </c>
      <c r="E2606">
        <v>1730</v>
      </c>
      <c r="F2606">
        <v>1732</v>
      </c>
      <c r="G2606">
        <v>500</v>
      </c>
      <c r="H2606" t="s">
        <v>984</v>
      </c>
      <c r="I2606">
        <v>5711</v>
      </c>
      <c r="J2606" t="s">
        <v>1398</v>
      </c>
      <c r="K2606" t="s">
        <v>994</v>
      </c>
      <c r="L2606">
        <v>2248</v>
      </c>
      <c r="M2606">
        <v>2268</v>
      </c>
      <c r="N2606">
        <v>400</v>
      </c>
      <c r="O2606" t="s">
        <v>981</v>
      </c>
      <c r="P2606">
        <v>0.91931216366698298</v>
      </c>
      <c r="Q2606">
        <v>0.93767023661564397</v>
      </c>
      <c r="R2606">
        <v>7.5143726510776596E-2</v>
      </c>
      <c r="S2606">
        <v>6.47802207559669E-2</v>
      </c>
      <c r="T2606">
        <v>-7.9715259154542598E-2</v>
      </c>
      <c r="U2606">
        <v>7.9715259154542598E-2</v>
      </c>
      <c r="V2606">
        <v>0.324171434711299</v>
      </c>
      <c r="W2606">
        <v>-0.33</v>
      </c>
      <c r="X2606">
        <v>4.54</v>
      </c>
      <c r="Y2606">
        <v>59355</v>
      </c>
      <c r="Z2606">
        <v>5936</v>
      </c>
      <c r="AA2606">
        <v>0.27</v>
      </c>
      <c r="AB2606">
        <v>10</v>
      </c>
      <c r="AC2606">
        <v>6</v>
      </c>
      <c r="AD2606">
        <v>4</v>
      </c>
      <c r="AE2606">
        <v>60</v>
      </c>
      <c r="AF2606">
        <v>12</v>
      </c>
      <c r="AG2606">
        <v>4</v>
      </c>
      <c r="AH2606">
        <v>3</v>
      </c>
      <c r="AI2606">
        <v>3</v>
      </c>
    </row>
    <row r="2607" spans="1:35" x14ac:dyDescent="0.2">
      <c r="A2607" s="102">
        <v>136</v>
      </c>
      <c r="B2607">
        <v>4023</v>
      </c>
      <c r="C2607" t="s">
        <v>1640</v>
      </c>
      <c r="D2607" t="s">
        <v>1003</v>
      </c>
      <c r="E2607">
        <v>4265</v>
      </c>
      <c r="F2607">
        <v>4325</v>
      </c>
      <c r="G2607">
        <v>200</v>
      </c>
      <c r="H2607" t="s">
        <v>981</v>
      </c>
      <c r="I2607">
        <v>7012</v>
      </c>
      <c r="J2607" t="s">
        <v>1148</v>
      </c>
      <c r="K2607" t="s">
        <v>996</v>
      </c>
      <c r="L2607">
        <v>1509</v>
      </c>
      <c r="M2607">
        <v>1511</v>
      </c>
      <c r="N2607">
        <v>600</v>
      </c>
      <c r="O2607" t="s">
        <v>984</v>
      </c>
      <c r="P2607">
        <v>0.96919254071101502</v>
      </c>
      <c r="Q2607">
        <v>0.96786652057165801</v>
      </c>
      <c r="R2607">
        <v>2.2721431168343702E-3</v>
      </c>
      <c r="S2607">
        <v>3.93024898227054E-2</v>
      </c>
      <c r="T2607">
        <v>0.60796334625064496</v>
      </c>
      <c r="U2607">
        <v>0.60796334625064496</v>
      </c>
      <c r="V2607">
        <v>8.7750863372299995E-2</v>
      </c>
      <c r="W2607">
        <v>2</v>
      </c>
      <c r="X2607">
        <v>4.8099999999999996</v>
      </c>
      <c r="Y2607">
        <v>59225</v>
      </c>
      <c r="Z2607">
        <v>5384</v>
      </c>
      <c r="AA2607">
        <v>0.33</v>
      </c>
      <c r="AB2607">
        <v>11</v>
      </c>
      <c r="AC2607">
        <v>7</v>
      </c>
      <c r="AD2607">
        <v>4</v>
      </c>
      <c r="AE2607">
        <v>63.64</v>
      </c>
      <c r="AF2607">
        <v>15</v>
      </c>
      <c r="AG2607">
        <v>2</v>
      </c>
      <c r="AH2607">
        <v>1</v>
      </c>
      <c r="AI2607">
        <v>8</v>
      </c>
    </row>
    <row r="2608" spans="1:35" x14ac:dyDescent="0.2">
      <c r="A2608" s="102">
        <v>70</v>
      </c>
      <c r="B2608">
        <v>5334</v>
      </c>
      <c r="C2608" t="s">
        <v>1168</v>
      </c>
      <c r="D2608" t="s">
        <v>980</v>
      </c>
      <c r="E2608">
        <v>1586</v>
      </c>
      <c r="F2608">
        <v>1584</v>
      </c>
      <c r="G2608">
        <v>600</v>
      </c>
      <c r="H2608" t="s">
        <v>984</v>
      </c>
      <c r="I2608">
        <v>6474</v>
      </c>
      <c r="J2608" t="s">
        <v>1559</v>
      </c>
      <c r="K2608" t="s">
        <v>992</v>
      </c>
      <c r="L2608">
        <v>3215</v>
      </c>
      <c r="M2608">
        <v>3195</v>
      </c>
      <c r="N2608">
        <v>300</v>
      </c>
      <c r="O2608" t="s">
        <v>981</v>
      </c>
      <c r="P2608">
        <v>0.94774631516893004</v>
      </c>
      <c r="Q2608">
        <v>0.97315466349474899</v>
      </c>
      <c r="R2608">
        <v>6.0255775437540099E-2</v>
      </c>
      <c r="S2608">
        <v>3.7911343669519001E-3</v>
      </c>
      <c r="T2608">
        <v>-0.25460766222970399</v>
      </c>
      <c r="U2608">
        <v>0.25460766222970399</v>
      </c>
      <c r="V2608">
        <v>0.44275161062402102</v>
      </c>
      <c r="W2608">
        <v>-1.51</v>
      </c>
      <c r="X2608">
        <v>0.85</v>
      </c>
      <c r="Y2608">
        <v>58979</v>
      </c>
      <c r="Z2608">
        <v>3932</v>
      </c>
      <c r="AA2608">
        <v>0.05</v>
      </c>
      <c r="AB2608">
        <v>15</v>
      </c>
      <c r="AC2608">
        <v>7</v>
      </c>
      <c r="AD2608">
        <v>8</v>
      </c>
      <c r="AE2608">
        <v>46.67</v>
      </c>
      <c r="AF2608">
        <v>11</v>
      </c>
      <c r="AG2608">
        <v>6</v>
      </c>
      <c r="AH2608">
        <v>4</v>
      </c>
      <c r="AI2608">
        <v>5</v>
      </c>
    </row>
    <row r="2609" spans="1:35" x14ac:dyDescent="0.2">
      <c r="A2609" s="102">
        <v>4294</v>
      </c>
      <c r="B2609">
        <v>8601</v>
      </c>
      <c r="C2609" t="s">
        <v>22</v>
      </c>
      <c r="D2609" t="s">
        <v>1118</v>
      </c>
      <c r="E2609">
        <v>407.6</v>
      </c>
      <c r="F2609">
        <v>407</v>
      </c>
      <c r="G2609">
        <v>2500</v>
      </c>
      <c r="H2609" t="s">
        <v>984</v>
      </c>
      <c r="I2609">
        <v>8806</v>
      </c>
      <c r="J2609" t="s">
        <v>1124</v>
      </c>
      <c r="K2609" t="s">
        <v>1000</v>
      </c>
      <c r="L2609">
        <v>997</v>
      </c>
      <c r="M2609">
        <v>1011</v>
      </c>
      <c r="N2609">
        <v>1000</v>
      </c>
      <c r="O2609" t="s">
        <v>981</v>
      </c>
      <c r="P2609">
        <v>0.806037979932548</v>
      </c>
      <c r="Q2609">
        <v>0.853586596840885</v>
      </c>
      <c r="R2609" s="15">
        <v>0.28790929403278098</v>
      </c>
      <c r="S2609">
        <v>6.5237039600034699E-2</v>
      </c>
      <c r="T2609">
        <v>-0.75539117102940001</v>
      </c>
      <c r="U2609">
        <v>0.75539117102940001</v>
      </c>
      <c r="V2609">
        <v>0.64772624176509996</v>
      </c>
      <c r="W2609">
        <v>-9.5399999999999991</v>
      </c>
      <c r="X2609">
        <v>0.64</v>
      </c>
      <c r="Y2609">
        <v>58932</v>
      </c>
      <c r="Z2609">
        <v>3929</v>
      </c>
      <c r="AA2609">
        <v>0.16</v>
      </c>
      <c r="AB2609">
        <v>15</v>
      </c>
      <c r="AC2609">
        <v>7</v>
      </c>
      <c r="AD2609">
        <v>8</v>
      </c>
      <c r="AE2609">
        <v>46.67</v>
      </c>
      <c r="AF2609">
        <v>13</v>
      </c>
      <c r="AG2609">
        <v>5</v>
      </c>
      <c r="AH2609">
        <v>2</v>
      </c>
      <c r="AI2609">
        <v>8</v>
      </c>
    </row>
    <row r="2610" spans="1:35" x14ac:dyDescent="0.2">
      <c r="A2610" s="102">
        <v>2962</v>
      </c>
      <c r="B2610">
        <v>6201</v>
      </c>
      <c r="C2610" t="s">
        <v>1259</v>
      </c>
      <c r="D2610" t="s">
        <v>996</v>
      </c>
      <c r="E2610">
        <v>5150</v>
      </c>
      <c r="F2610">
        <v>5200</v>
      </c>
      <c r="G2610">
        <v>200</v>
      </c>
      <c r="H2610" t="s">
        <v>984</v>
      </c>
      <c r="I2610">
        <v>9107</v>
      </c>
      <c r="J2610" t="s">
        <v>1164</v>
      </c>
      <c r="K2610" t="s">
        <v>1165</v>
      </c>
      <c r="L2610">
        <v>1017</v>
      </c>
      <c r="M2610">
        <v>1061</v>
      </c>
      <c r="N2610">
        <v>1000</v>
      </c>
      <c r="O2610" t="s">
        <v>981</v>
      </c>
      <c r="P2610">
        <v>0.93264610765258205</v>
      </c>
      <c r="Q2610">
        <v>0.896669192365808</v>
      </c>
      <c r="R2610">
        <v>0.129424298025517</v>
      </c>
      <c r="S2610">
        <v>8.1063370109472205E-2</v>
      </c>
      <c r="T2610">
        <v>-0.23808969745456199</v>
      </c>
      <c r="U2610">
        <v>0.23808969745456199</v>
      </c>
      <c r="V2610">
        <v>1.9616194711975499E-2</v>
      </c>
      <c r="W2610">
        <v>-3.37</v>
      </c>
      <c r="X2610">
        <v>2.02</v>
      </c>
      <c r="Y2610">
        <v>58588</v>
      </c>
      <c r="Z2610">
        <v>3662</v>
      </c>
      <c r="AA2610">
        <v>0.39</v>
      </c>
      <c r="AB2610">
        <v>16</v>
      </c>
      <c r="AC2610">
        <v>9</v>
      </c>
      <c r="AD2610">
        <v>7</v>
      </c>
      <c r="AE2610">
        <v>56.25</v>
      </c>
      <c r="AF2610">
        <v>8</v>
      </c>
      <c r="AG2610">
        <v>8</v>
      </c>
      <c r="AH2610">
        <v>5</v>
      </c>
      <c r="AI2610">
        <v>3</v>
      </c>
    </row>
    <row r="2611" spans="1:35" x14ac:dyDescent="0.2">
      <c r="A2611" s="102">
        <v>2465</v>
      </c>
      <c r="B2611">
        <v>3774</v>
      </c>
      <c r="C2611" t="s">
        <v>554</v>
      </c>
      <c r="D2611" t="s">
        <v>983</v>
      </c>
      <c r="E2611">
        <v>4000</v>
      </c>
      <c r="F2611">
        <v>3960</v>
      </c>
      <c r="G2611">
        <v>200</v>
      </c>
      <c r="H2611" t="s">
        <v>981</v>
      </c>
      <c r="I2611">
        <v>9697</v>
      </c>
      <c r="J2611" t="s">
        <v>1045</v>
      </c>
      <c r="K2611" t="s">
        <v>983</v>
      </c>
      <c r="L2611">
        <v>3510</v>
      </c>
      <c r="M2611">
        <v>3470</v>
      </c>
      <c r="N2611">
        <v>200</v>
      </c>
      <c r="O2611" t="s">
        <v>984</v>
      </c>
      <c r="P2611">
        <v>0.82973893851876102</v>
      </c>
      <c r="Q2611">
        <v>0.909045932872526</v>
      </c>
      <c r="R2611">
        <v>0.18810494666001501</v>
      </c>
      <c r="S2611">
        <v>3.00383563025595E-2</v>
      </c>
      <c r="T2611">
        <v>1.4886261479979499</v>
      </c>
      <c r="U2611">
        <v>1.4886261479979499</v>
      </c>
      <c r="V2611">
        <v>1.3485568449834899</v>
      </c>
      <c r="W2611">
        <v>8.44</v>
      </c>
      <c r="X2611">
        <v>12.37</v>
      </c>
      <c r="Y2611">
        <v>58574</v>
      </c>
      <c r="Z2611">
        <v>3661</v>
      </c>
      <c r="AA2611">
        <v>0.21</v>
      </c>
      <c r="AB2611">
        <v>16</v>
      </c>
      <c r="AC2611">
        <v>8</v>
      </c>
      <c r="AD2611">
        <v>8</v>
      </c>
      <c r="AE2611">
        <v>50</v>
      </c>
      <c r="AF2611">
        <v>10</v>
      </c>
      <c r="AG2611">
        <v>7</v>
      </c>
      <c r="AH2611">
        <v>6</v>
      </c>
      <c r="AI2611">
        <v>3</v>
      </c>
    </row>
    <row r="2612" spans="1:35" x14ac:dyDescent="0.2">
      <c r="A2612" s="102">
        <v>3077</v>
      </c>
      <c r="B2612">
        <v>5463</v>
      </c>
      <c r="C2612" t="s">
        <v>63</v>
      </c>
      <c r="D2612" t="s">
        <v>1022</v>
      </c>
      <c r="E2612">
        <v>2752</v>
      </c>
      <c r="F2612">
        <v>2683</v>
      </c>
      <c r="G2612">
        <v>400</v>
      </c>
      <c r="H2612" t="s">
        <v>981</v>
      </c>
      <c r="I2612">
        <v>6448</v>
      </c>
      <c r="J2612" t="s">
        <v>377</v>
      </c>
      <c r="K2612" t="s">
        <v>986</v>
      </c>
      <c r="L2612">
        <v>1835</v>
      </c>
      <c r="M2612">
        <v>1805</v>
      </c>
      <c r="N2612">
        <v>600</v>
      </c>
      <c r="O2612" t="s">
        <v>984</v>
      </c>
      <c r="P2612">
        <v>0.657921451295156</v>
      </c>
      <c r="Q2612">
        <v>0.89378151698330399</v>
      </c>
      <c r="R2612">
        <v>3.06110515149467E-2</v>
      </c>
      <c r="S2612">
        <v>4.6196318663904501E-2</v>
      </c>
      <c r="T2612">
        <v>0.68077226285588799</v>
      </c>
      <c r="U2612">
        <v>0.68077226285588799</v>
      </c>
      <c r="V2612">
        <v>0.48210823396580499</v>
      </c>
      <c r="W2612">
        <v>4.7</v>
      </c>
      <c r="X2612">
        <v>0.91</v>
      </c>
      <c r="Y2612">
        <v>58492</v>
      </c>
      <c r="Z2612">
        <v>3250</v>
      </c>
      <c r="AA2612">
        <v>0.16</v>
      </c>
      <c r="AB2612">
        <v>18</v>
      </c>
      <c r="AC2612">
        <v>10</v>
      </c>
      <c r="AD2612">
        <v>8</v>
      </c>
      <c r="AE2612">
        <v>55.56</v>
      </c>
      <c r="AF2612">
        <v>11</v>
      </c>
      <c r="AG2612">
        <v>6</v>
      </c>
      <c r="AH2612">
        <v>5</v>
      </c>
      <c r="AI2612">
        <v>7</v>
      </c>
    </row>
    <row r="2613" spans="1:35" x14ac:dyDescent="0.2">
      <c r="A2613" s="102">
        <v>1064</v>
      </c>
      <c r="B2613">
        <v>3291</v>
      </c>
      <c r="C2613" t="s">
        <v>55</v>
      </c>
      <c r="D2613" t="s">
        <v>1000</v>
      </c>
      <c r="E2613">
        <v>1320</v>
      </c>
      <c r="F2613">
        <v>1382</v>
      </c>
      <c r="G2613">
        <v>700</v>
      </c>
      <c r="H2613" t="s">
        <v>981</v>
      </c>
      <c r="I2613">
        <v>7186</v>
      </c>
      <c r="J2613" t="s">
        <v>461</v>
      </c>
      <c r="K2613" t="s">
        <v>1024</v>
      </c>
      <c r="L2613">
        <v>309</v>
      </c>
      <c r="M2613">
        <v>312</v>
      </c>
      <c r="N2613">
        <v>3100</v>
      </c>
      <c r="O2613" t="s">
        <v>984</v>
      </c>
      <c r="P2613">
        <v>0.88366050624902304</v>
      </c>
      <c r="Q2613">
        <v>0.93969591380369799</v>
      </c>
      <c r="R2613" s="15">
        <v>7.51105818725431E-5</v>
      </c>
      <c r="S2613">
        <v>9.84525801988725E-2</v>
      </c>
      <c r="T2613">
        <v>9.4910615586594693E-2</v>
      </c>
      <c r="U2613">
        <v>9.4910615586594693E-2</v>
      </c>
      <c r="V2613">
        <v>0.17371488883601899</v>
      </c>
      <c r="W2613">
        <v>0.56000000000000005</v>
      </c>
      <c r="X2613">
        <v>0.02</v>
      </c>
      <c r="Y2613">
        <v>58450</v>
      </c>
      <c r="Z2613">
        <v>3076</v>
      </c>
      <c r="AA2613">
        <v>0.21</v>
      </c>
      <c r="AB2613">
        <v>19</v>
      </c>
      <c r="AC2613">
        <v>11</v>
      </c>
      <c r="AD2613">
        <v>8</v>
      </c>
      <c r="AE2613">
        <v>57.89</v>
      </c>
      <c r="AF2613">
        <v>12</v>
      </c>
      <c r="AG2613">
        <v>7</v>
      </c>
      <c r="AH2613">
        <v>6</v>
      </c>
      <c r="AI2613">
        <v>6</v>
      </c>
    </row>
    <row r="2614" spans="1:35" x14ac:dyDescent="0.2">
      <c r="A2614" s="102">
        <v>2428</v>
      </c>
      <c r="B2614">
        <v>4581</v>
      </c>
      <c r="C2614" t="s">
        <v>1312</v>
      </c>
      <c r="D2614" t="s">
        <v>1001</v>
      </c>
      <c r="E2614">
        <v>6110</v>
      </c>
      <c r="F2614">
        <v>6380</v>
      </c>
      <c r="G2614">
        <v>100</v>
      </c>
      <c r="H2614" t="s">
        <v>984</v>
      </c>
      <c r="I2614">
        <v>5020</v>
      </c>
      <c r="J2614" t="s">
        <v>1242</v>
      </c>
      <c r="K2614" t="s">
        <v>1185</v>
      </c>
      <c r="L2614">
        <v>384.3</v>
      </c>
      <c r="M2614">
        <v>381.1</v>
      </c>
      <c r="N2614">
        <v>1700</v>
      </c>
      <c r="O2614" t="s">
        <v>981</v>
      </c>
      <c r="P2614">
        <v>0.72916943816953195</v>
      </c>
      <c r="Q2614">
        <v>0.90983906208655996</v>
      </c>
      <c r="R2614">
        <v>0.290149377148818</v>
      </c>
      <c r="S2614">
        <v>8.4920870157022904E-2</v>
      </c>
      <c r="T2614">
        <v>-0.169936109940619</v>
      </c>
      <c r="U2614">
        <v>0.169936109940619</v>
      </c>
      <c r="V2614">
        <v>0.77101236892185099</v>
      </c>
      <c r="W2614">
        <v>-0.95</v>
      </c>
      <c r="X2614">
        <v>1.55</v>
      </c>
      <c r="Y2614">
        <v>58374</v>
      </c>
      <c r="Z2614">
        <v>4865</v>
      </c>
      <c r="AA2614">
        <v>0.46</v>
      </c>
      <c r="AB2614">
        <v>12</v>
      </c>
      <c r="AC2614">
        <v>6</v>
      </c>
      <c r="AD2614">
        <v>6</v>
      </c>
      <c r="AE2614">
        <v>50</v>
      </c>
      <c r="AF2614">
        <v>10</v>
      </c>
      <c r="AG2614">
        <v>6</v>
      </c>
      <c r="AH2614">
        <v>5</v>
      </c>
      <c r="AI2614">
        <v>1</v>
      </c>
    </row>
    <row r="2615" spans="1:35" x14ac:dyDescent="0.2">
      <c r="A2615" s="102">
        <v>2386</v>
      </c>
      <c r="B2615">
        <v>2587</v>
      </c>
      <c r="C2615" t="s">
        <v>1364</v>
      </c>
      <c r="D2615" t="s">
        <v>1006</v>
      </c>
      <c r="E2615">
        <v>4100</v>
      </c>
      <c r="F2615">
        <v>4075</v>
      </c>
      <c r="G2615">
        <v>200</v>
      </c>
      <c r="H2615" t="s">
        <v>981</v>
      </c>
      <c r="I2615">
        <v>3865</v>
      </c>
      <c r="J2615" t="s">
        <v>934</v>
      </c>
      <c r="K2615" t="s">
        <v>1143</v>
      </c>
      <c r="L2615">
        <v>390</v>
      </c>
      <c r="M2615">
        <v>391</v>
      </c>
      <c r="N2615">
        <v>2100</v>
      </c>
      <c r="O2615" t="s">
        <v>984</v>
      </c>
      <c r="P2615">
        <v>0.82725105281870703</v>
      </c>
      <c r="Q2615">
        <v>0.91083689727292705</v>
      </c>
      <c r="R2615">
        <v>2.8238878350836198E-4</v>
      </c>
      <c r="S2615">
        <v>1.3556491568720999E-2</v>
      </c>
      <c r="T2615">
        <v>0.76456659102719804</v>
      </c>
      <c r="U2615">
        <v>0.76456659102719804</v>
      </c>
      <c r="V2615">
        <v>0.50107665107405197</v>
      </c>
      <c r="W2615">
        <v>4.9800000000000004</v>
      </c>
      <c r="X2615">
        <v>0.75</v>
      </c>
      <c r="Y2615">
        <v>58296</v>
      </c>
      <c r="Z2615">
        <v>2915</v>
      </c>
      <c r="AA2615">
        <v>0.16</v>
      </c>
      <c r="AB2615">
        <v>20</v>
      </c>
      <c r="AC2615">
        <v>12</v>
      </c>
      <c r="AD2615">
        <v>8</v>
      </c>
      <c r="AE2615">
        <v>60</v>
      </c>
      <c r="AF2615">
        <v>13</v>
      </c>
      <c r="AG2615">
        <v>9</v>
      </c>
      <c r="AH2615">
        <v>5</v>
      </c>
      <c r="AI2615">
        <v>6</v>
      </c>
    </row>
    <row r="2616" spans="1:35" x14ac:dyDescent="0.2">
      <c r="A2616" s="102">
        <v>3083</v>
      </c>
      <c r="B2616">
        <v>7224</v>
      </c>
      <c r="C2616" t="s">
        <v>639</v>
      </c>
      <c r="D2616" t="s">
        <v>996</v>
      </c>
      <c r="E2616">
        <v>1051</v>
      </c>
      <c r="F2616">
        <v>1032</v>
      </c>
      <c r="G2616">
        <v>1000</v>
      </c>
      <c r="H2616" t="s">
        <v>984</v>
      </c>
      <c r="I2616">
        <v>9613</v>
      </c>
      <c r="J2616" t="s">
        <v>1296</v>
      </c>
      <c r="K2616" t="s">
        <v>983</v>
      </c>
      <c r="L2616">
        <v>1114</v>
      </c>
      <c r="M2616">
        <v>1119</v>
      </c>
      <c r="N2616">
        <v>900</v>
      </c>
      <c r="O2616" t="s">
        <v>981</v>
      </c>
      <c r="P2616">
        <v>0.80891326249433704</v>
      </c>
      <c r="Q2616">
        <v>0.89367539952312303</v>
      </c>
      <c r="R2616">
        <v>0.13373140617350099</v>
      </c>
      <c r="S2616">
        <v>4.9796613666331299E-2</v>
      </c>
      <c r="T2616">
        <v>-0.87463613241745197</v>
      </c>
      <c r="U2616">
        <v>0.87463613241745197</v>
      </c>
      <c r="V2616">
        <v>0.63087455680864502</v>
      </c>
      <c r="W2616">
        <v>-7.73</v>
      </c>
      <c r="X2616">
        <v>2.4700000000000002</v>
      </c>
      <c r="Y2616">
        <v>58154</v>
      </c>
      <c r="Z2616">
        <v>2528</v>
      </c>
      <c r="AA2616">
        <v>0.13</v>
      </c>
      <c r="AB2616">
        <v>23</v>
      </c>
      <c r="AC2616">
        <v>12</v>
      </c>
      <c r="AD2616">
        <v>11</v>
      </c>
      <c r="AE2616">
        <v>52.17</v>
      </c>
      <c r="AF2616">
        <v>10</v>
      </c>
      <c r="AG2616">
        <v>9</v>
      </c>
      <c r="AH2616">
        <v>8</v>
      </c>
      <c r="AI2616">
        <v>6</v>
      </c>
    </row>
    <row r="2617" spans="1:35" x14ac:dyDescent="0.2">
      <c r="A2617" s="102">
        <v>130</v>
      </c>
      <c r="B2617">
        <v>5991</v>
      </c>
      <c r="C2617" t="s">
        <v>859</v>
      </c>
      <c r="D2617" t="s">
        <v>1126</v>
      </c>
      <c r="E2617">
        <v>697</v>
      </c>
      <c r="F2617">
        <v>698</v>
      </c>
      <c r="G2617">
        <v>1400</v>
      </c>
      <c r="H2617" t="s">
        <v>984</v>
      </c>
      <c r="I2617">
        <v>7267</v>
      </c>
      <c r="J2617" t="s">
        <v>57</v>
      </c>
      <c r="K2617" t="s">
        <v>996</v>
      </c>
      <c r="L2617">
        <v>2470</v>
      </c>
      <c r="M2617">
        <v>2487.5</v>
      </c>
      <c r="N2617">
        <v>400</v>
      </c>
      <c r="O2617" t="s">
        <v>981</v>
      </c>
      <c r="P2617">
        <v>0.96956089917541499</v>
      </c>
      <c r="Q2617">
        <v>0.96836433707401903</v>
      </c>
      <c r="R2617">
        <v>7.8097519964472506E-2</v>
      </c>
      <c r="S2617">
        <v>2.1870995738620599E-2</v>
      </c>
      <c r="T2617">
        <v>-0.82756519795281402</v>
      </c>
      <c r="U2617">
        <v>0.82756519795281402</v>
      </c>
      <c r="V2617">
        <v>0.77043271066714203</v>
      </c>
      <c r="W2617">
        <v>-4.0999999999999996</v>
      </c>
      <c r="X2617">
        <v>1.79</v>
      </c>
      <c r="Y2617">
        <v>58061</v>
      </c>
      <c r="Z2617">
        <v>3871</v>
      </c>
      <c r="AA2617">
        <v>0.22</v>
      </c>
      <c r="AB2617">
        <v>15</v>
      </c>
      <c r="AC2617">
        <v>9</v>
      </c>
      <c r="AD2617">
        <v>6</v>
      </c>
      <c r="AE2617">
        <v>60</v>
      </c>
      <c r="AF2617">
        <v>16</v>
      </c>
      <c r="AG2617">
        <v>2</v>
      </c>
      <c r="AH2617">
        <v>1</v>
      </c>
      <c r="AI2617">
        <v>12</v>
      </c>
    </row>
    <row r="2618" spans="1:35" x14ac:dyDescent="0.2">
      <c r="A2618" s="102">
        <v>4179</v>
      </c>
      <c r="B2618">
        <v>2801</v>
      </c>
      <c r="C2618" t="s">
        <v>511</v>
      </c>
      <c r="D2618" t="s">
        <v>1006</v>
      </c>
      <c r="E2618">
        <v>4930</v>
      </c>
      <c r="F2618">
        <v>5050</v>
      </c>
      <c r="G2618">
        <v>200</v>
      </c>
      <c r="H2618" t="s">
        <v>984</v>
      </c>
      <c r="I2618">
        <v>4502</v>
      </c>
      <c r="J2618" t="s">
        <v>1195</v>
      </c>
      <c r="K2618" t="s">
        <v>1001</v>
      </c>
      <c r="L2618">
        <v>4001</v>
      </c>
      <c r="M2618">
        <v>4023</v>
      </c>
      <c r="N2618">
        <v>300</v>
      </c>
      <c r="O2618" t="s">
        <v>981</v>
      </c>
      <c r="P2618">
        <v>0.87798486733500802</v>
      </c>
      <c r="Q2618">
        <v>0.85878043069914201</v>
      </c>
      <c r="R2618">
        <v>0.43956584236159801</v>
      </c>
      <c r="S2618">
        <v>1.7504834826643102E-2</v>
      </c>
      <c r="T2618">
        <v>-0.96672082569481599</v>
      </c>
      <c r="U2618">
        <v>0.96672082569481599</v>
      </c>
      <c r="V2618">
        <v>1.6331985620257801</v>
      </c>
      <c r="W2618">
        <v>-4.62</v>
      </c>
      <c r="X2618">
        <v>19.5</v>
      </c>
      <c r="Y2618">
        <v>57701</v>
      </c>
      <c r="Z2618">
        <v>11540</v>
      </c>
      <c r="AA2618">
        <v>0.47</v>
      </c>
      <c r="AB2618">
        <v>5</v>
      </c>
      <c r="AC2618">
        <v>2</v>
      </c>
      <c r="AD2618">
        <v>3</v>
      </c>
      <c r="AE2618">
        <v>40</v>
      </c>
      <c r="AF2618">
        <v>11</v>
      </c>
      <c r="AG2618">
        <v>2</v>
      </c>
      <c r="AH2618">
        <v>2</v>
      </c>
      <c r="AI2618">
        <v>1</v>
      </c>
    </row>
    <row r="2619" spans="1:35" x14ac:dyDescent="0.2">
      <c r="A2619" s="102">
        <v>774</v>
      </c>
      <c r="B2619">
        <v>6963</v>
      </c>
      <c r="C2619" t="s">
        <v>1488</v>
      </c>
      <c r="D2619" t="s">
        <v>986</v>
      </c>
      <c r="E2619">
        <v>7000</v>
      </c>
      <c r="F2619">
        <v>6860</v>
      </c>
      <c r="G2619">
        <v>100</v>
      </c>
      <c r="H2619" t="s">
        <v>981</v>
      </c>
      <c r="I2619">
        <v>7735</v>
      </c>
      <c r="J2619" t="s">
        <v>1300</v>
      </c>
      <c r="K2619" t="s">
        <v>986</v>
      </c>
      <c r="L2619">
        <v>5050</v>
      </c>
      <c r="M2619">
        <v>4780</v>
      </c>
      <c r="N2619">
        <v>100</v>
      </c>
      <c r="O2619" t="s">
        <v>984</v>
      </c>
      <c r="P2619">
        <v>0.92690625304835295</v>
      </c>
      <c r="Q2619">
        <v>0.94661362184409203</v>
      </c>
      <c r="R2619">
        <v>0.35667677541623499</v>
      </c>
      <c r="S2619">
        <v>3.3331644144147299E-2</v>
      </c>
      <c r="T2619">
        <v>0.36869536433545502</v>
      </c>
      <c r="U2619">
        <v>0.36869536433545502</v>
      </c>
      <c r="V2619">
        <v>0.76974089700763504</v>
      </c>
      <c r="W2619">
        <v>3.33</v>
      </c>
      <c r="X2619">
        <v>30.32</v>
      </c>
      <c r="Y2619">
        <v>57636</v>
      </c>
      <c r="Z2619">
        <v>28818</v>
      </c>
      <c r="AA2619">
        <v>1.43</v>
      </c>
      <c r="AB2619">
        <v>2</v>
      </c>
      <c r="AC2619">
        <v>2</v>
      </c>
      <c r="AD2619">
        <v>0</v>
      </c>
      <c r="AE2619">
        <v>100</v>
      </c>
      <c r="AF2619">
        <v>13</v>
      </c>
      <c r="AG2619">
        <v>1</v>
      </c>
      <c r="AH2619">
        <v>0</v>
      </c>
      <c r="AI2619">
        <v>1</v>
      </c>
    </row>
    <row r="2620" spans="1:35" x14ac:dyDescent="0.2">
      <c r="A2620" s="102">
        <v>1281</v>
      </c>
      <c r="B2620">
        <v>5714</v>
      </c>
      <c r="C2620" t="s">
        <v>594</v>
      </c>
      <c r="D2620" t="s">
        <v>994</v>
      </c>
      <c r="E2620">
        <v>3060</v>
      </c>
      <c r="F2620">
        <v>3090</v>
      </c>
      <c r="G2620">
        <v>300</v>
      </c>
      <c r="H2620" t="s">
        <v>984</v>
      </c>
      <c r="I2620">
        <v>9412</v>
      </c>
      <c r="J2620" t="s">
        <v>470</v>
      </c>
      <c r="K2620" t="s">
        <v>983</v>
      </c>
      <c r="L2620">
        <v>416</v>
      </c>
      <c r="M2620">
        <v>410</v>
      </c>
      <c r="N2620">
        <v>2300</v>
      </c>
      <c r="O2620" t="s">
        <v>981</v>
      </c>
      <c r="P2620">
        <v>0.93666369018395401</v>
      </c>
      <c r="Q2620">
        <v>0.93541267797140104</v>
      </c>
      <c r="R2620">
        <v>0.39362948790671198</v>
      </c>
      <c r="S2620">
        <v>1.8408695768221601E-3</v>
      </c>
      <c r="T2620">
        <v>-5.5130415577383698E-2</v>
      </c>
      <c r="U2620">
        <v>5.5130415577383698E-2</v>
      </c>
      <c r="V2620">
        <v>0.35032540515066202</v>
      </c>
      <c r="W2620">
        <v>-0.42</v>
      </c>
      <c r="X2620">
        <v>1.73</v>
      </c>
      <c r="Y2620">
        <v>57620</v>
      </c>
      <c r="Z2620">
        <v>2401</v>
      </c>
      <c r="AA2620">
        <v>0.17</v>
      </c>
      <c r="AB2620">
        <v>24</v>
      </c>
      <c r="AC2620">
        <v>10</v>
      </c>
      <c r="AD2620">
        <v>14</v>
      </c>
      <c r="AE2620">
        <v>41.67</v>
      </c>
      <c r="AF2620">
        <v>13</v>
      </c>
      <c r="AG2620">
        <v>10</v>
      </c>
      <c r="AH2620">
        <v>5</v>
      </c>
      <c r="AI2620">
        <v>9</v>
      </c>
    </row>
    <row r="2621" spans="1:35" x14ac:dyDescent="0.2">
      <c r="A2621" s="102">
        <v>150</v>
      </c>
      <c r="B2621">
        <v>3105</v>
      </c>
      <c r="C2621" t="s">
        <v>46</v>
      </c>
      <c r="D2621" t="s">
        <v>986</v>
      </c>
      <c r="E2621">
        <v>708</v>
      </c>
      <c r="F2621">
        <v>725</v>
      </c>
      <c r="G2621">
        <v>1500</v>
      </c>
      <c r="H2621" t="s">
        <v>981</v>
      </c>
      <c r="I2621">
        <v>5333</v>
      </c>
      <c r="J2621" t="s">
        <v>233</v>
      </c>
      <c r="K2621" t="s">
        <v>980</v>
      </c>
      <c r="L2621">
        <v>1381</v>
      </c>
      <c r="M2621">
        <v>1365</v>
      </c>
      <c r="N2621">
        <v>800</v>
      </c>
      <c r="O2621" t="s">
        <v>984</v>
      </c>
      <c r="P2621">
        <v>0.95171826147220695</v>
      </c>
      <c r="Q2621">
        <v>0.96711116895858296</v>
      </c>
      <c r="R2621">
        <v>0.35554562500249398</v>
      </c>
      <c r="S2621">
        <v>3.2901418393096703E-2</v>
      </c>
      <c r="T2621">
        <v>0.36387348332388803</v>
      </c>
      <c r="U2621">
        <v>0.36387348332388803</v>
      </c>
      <c r="V2621">
        <v>0.384873671211867</v>
      </c>
      <c r="W2621">
        <v>1.57</v>
      </c>
      <c r="X2621">
        <v>0.41</v>
      </c>
      <c r="Y2621">
        <v>57471</v>
      </c>
      <c r="Z2621">
        <v>2874</v>
      </c>
      <c r="AA2621">
        <v>0.18</v>
      </c>
      <c r="AB2621">
        <v>20</v>
      </c>
      <c r="AC2621">
        <v>10</v>
      </c>
      <c r="AD2621">
        <v>10</v>
      </c>
      <c r="AE2621">
        <v>50</v>
      </c>
      <c r="AF2621">
        <v>13</v>
      </c>
      <c r="AG2621">
        <v>5</v>
      </c>
      <c r="AH2621">
        <v>5</v>
      </c>
      <c r="AI2621">
        <v>10</v>
      </c>
    </row>
    <row r="2622" spans="1:35" x14ac:dyDescent="0.2">
      <c r="A2622" s="102">
        <v>868</v>
      </c>
      <c r="B2622">
        <v>4114</v>
      </c>
      <c r="C2622" t="s">
        <v>1088</v>
      </c>
      <c r="D2622" t="s">
        <v>1003</v>
      </c>
      <c r="E2622">
        <v>5540</v>
      </c>
      <c r="F2622">
        <v>5430</v>
      </c>
      <c r="G2622">
        <v>200</v>
      </c>
      <c r="H2622" t="s">
        <v>981</v>
      </c>
      <c r="I2622">
        <v>5401</v>
      </c>
      <c r="J2622" t="s">
        <v>1243</v>
      </c>
      <c r="K2622" t="s">
        <v>1022</v>
      </c>
      <c r="L2622">
        <v>899</v>
      </c>
      <c r="M2622">
        <v>865.5</v>
      </c>
      <c r="N2622">
        <v>1300</v>
      </c>
      <c r="O2622" t="s">
        <v>984</v>
      </c>
      <c r="P2622">
        <v>0.78728049552063395</v>
      </c>
      <c r="Q2622">
        <v>0.94424341199353101</v>
      </c>
      <c r="R2622">
        <v>0.119939546806304</v>
      </c>
      <c r="S2622" s="15">
        <v>2.59269389529766E-2</v>
      </c>
      <c r="T2622">
        <v>1.6530804920629101</v>
      </c>
      <c r="U2622">
        <v>1.6530804920629101</v>
      </c>
      <c r="V2622">
        <v>1.52429536609917</v>
      </c>
      <c r="W2622">
        <v>18.8</v>
      </c>
      <c r="X2622">
        <v>3.6</v>
      </c>
      <c r="Y2622">
        <v>57139</v>
      </c>
      <c r="Z2622">
        <v>3809</v>
      </c>
      <c r="AA2622">
        <v>0.51</v>
      </c>
      <c r="AB2622">
        <v>15</v>
      </c>
      <c r="AC2622">
        <v>11</v>
      </c>
      <c r="AD2622">
        <v>4</v>
      </c>
      <c r="AE2622">
        <v>73.33</v>
      </c>
      <c r="AF2622">
        <v>11</v>
      </c>
      <c r="AG2622">
        <v>8</v>
      </c>
      <c r="AH2622">
        <v>4</v>
      </c>
      <c r="AI2622">
        <v>3</v>
      </c>
    </row>
    <row r="2623" spans="1:35" x14ac:dyDescent="0.2">
      <c r="A2623" s="102">
        <v>1997</v>
      </c>
      <c r="B2623">
        <v>1941</v>
      </c>
      <c r="C2623" t="s">
        <v>1269</v>
      </c>
      <c r="D2623" t="s">
        <v>990</v>
      </c>
      <c r="E2623">
        <v>2206</v>
      </c>
      <c r="F2623">
        <v>2222</v>
      </c>
      <c r="G2623">
        <v>400</v>
      </c>
      <c r="H2623" t="s">
        <v>981</v>
      </c>
      <c r="I2623">
        <v>6448</v>
      </c>
      <c r="J2623" t="s">
        <v>377</v>
      </c>
      <c r="K2623" t="s">
        <v>986</v>
      </c>
      <c r="L2623">
        <v>1835</v>
      </c>
      <c r="M2623">
        <v>1805</v>
      </c>
      <c r="N2623">
        <v>500</v>
      </c>
      <c r="O2623" t="s">
        <v>984</v>
      </c>
      <c r="P2623">
        <v>0.83031858955660898</v>
      </c>
      <c r="Q2623">
        <v>0.92025087283341001</v>
      </c>
      <c r="R2623">
        <v>4.2331652001081702E-2</v>
      </c>
      <c r="S2623">
        <v>1.6090879567175399E-2</v>
      </c>
      <c r="T2623">
        <v>0.123412073383217</v>
      </c>
      <c r="U2623">
        <v>0.123412073383217</v>
      </c>
      <c r="V2623">
        <v>0.391931429686875</v>
      </c>
      <c r="W2623">
        <v>0.87</v>
      </c>
      <c r="X2623">
        <v>1.54</v>
      </c>
      <c r="Y2623">
        <v>57095</v>
      </c>
      <c r="Z2623">
        <v>4392</v>
      </c>
      <c r="AA2623">
        <v>0.28999999999999998</v>
      </c>
      <c r="AB2623">
        <v>13</v>
      </c>
      <c r="AC2623">
        <v>9</v>
      </c>
      <c r="AD2623">
        <v>4</v>
      </c>
      <c r="AE2623">
        <v>69.23</v>
      </c>
      <c r="AF2623">
        <v>14</v>
      </c>
      <c r="AG2623">
        <v>4</v>
      </c>
      <c r="AH2623">
        <v>2</v>
      </c>
      <c r="AI2623">
        <v>7</v>
      </c>
    </row>
    <row r="2624" spans="1:35" x14ac:dyDescent="0.2">
      <c r="A2624" s="102">
        <v>3711</v>
      </c>
      <c r="B2624">
        <v>1925</v>
      </c>
      <c r="C2624" t="s">
        <v>1638</v>
      </c>
      <c r="D2624" t="s">
        <v>990</v>
      </c>
      <c r="E2624">
        <v>2390.5</v>
      </c>
      <c r="F2624">
        <v>2416.5</v>
      </c>
      <c r="G2624">
        <v>400</v>
      </c>
      <c r="H2624" t="s">
        <v>984</v>
      </c>
      <c r="I2624">
        <v>4091</v>
      </c>
      <c r="J2624" t="s">
        <v>1469</v>
      </c>
      <c r="K2624" t="s">
        <v>1003</v>
      </c>
      <c r="L2624">
        <v>1787</v>
      </c>
      <c r="M2624">
        <v>1764</v>
      </c>
      <c r="N2624">
        <v>500</v>
      </c>
      <c r="O2624" t="s">
        <v>981</v>
      </c>
      <c r="P2624">
        <v>0.87063391985067196</v>
      </c>
      <c r="Q2624">
        <v>0.87549093698993996</v>
      </c>
      <c r="R2624">
        <v>1.8005364673959998E-2</v>
      </c>
      <c r="S2624">
        <v>2.1205154490295201E-2</v>
      </c>
      <c r="T2624">
        <v>-1.8891889717701</v>
      </c>
      <c r="U2624">
        <v>1.8891889717701</v>
      </c>
      <c r="V2624">
        <v>2.1661010615504601</v>
      </c>
      <c r="W2624">
        <v>-15.22</v>
      </c>
      <c r="X2624">
        <v>8.75</v>
      </c>
      <c r="Y2624">
        <v>56795</v>
      </c>
      <c r="Z2624">
        <v>2705</v>
      </c>
      <c r="AA2624">
        <v>0.08</v>
      </c>
      <c r="AB2624">
        <v>21</v>
      </c>
      <c r="AC2624">
        <v>13</v>
      </c>
      <c r="AD2624">
        <v>8</v>
      </c>
      <c r="AE2624">
        <v>61.9</v>
      </c>
      <c r="AF2624">
        <v>11</v>
      </c>
      <c r="AG2624">
        <v>9</v>
      </c>
      <c r="AH2624">
        <v>7</v>
      </c>
      <c r="AI2624">
        <v>5</v>
      </c>
    </row>
    <row r="2625" spans="1:35" x14ac:dyDescent="0.2">
      <c r="A2625" s="102">
        <v>2094</v>
      </c>
      <c r="B2625">
        <v>5706</v>
      </c>
      <c r="C2625" t="s">
        <v>1240</v>
      </c>
      <c r="D2625" t="s">
        <v>994</v>
      </c>
      <c r="E2625">
        <v>2062</v>
      </c>
      <c r="F2625">
        <v>2030</v>
      </c>
      <c r="G2625">
        <v>500</v>
      </c>
      <c r="H2625" t="s">
        <v>981</v>
      </c>
      <c r="I2625">
        <v>6925</v>
      </c>
      <c r="J2625" t="s">
        <v>1290</v>
      </c>
      <c r="K2625" t="s">
        <v>986</v>
      </c>
      <c r="L2625">
        <v>1078</v>
      </c>
      <c r="M2625">
        <v>1075</v>
      </c>
      <c r="N2625">
        <v>900</v>
      </c>
      <c r="O2625" t="s">
        <v>984</v>
      </c>
      <c r="P2625">
        <v>0.93027965886362496</v>
      </c>
      <c r="Q2625">
        <v>0.91789578189132703</v>
      </c>
      <c r="R2625">
        <v>0.35325835301820202</v>
      </c>
      <c r="S2625">
        <v>9.6695070709241896E-4</v>
      </c>
      <c r="T2625">
        <v>0.977792799545252</v>
      </c>
      <c r="U2625">
        <v>0.977792799545252</v>
      </c>
      <c r="V2625">
        <v>1.2247381757749201</v>
      </c>
      <c r="W2625">
        <v>6.62</v>
      </c>
      <c r="X2625">
        <v>4.68</v>
      </c>
      <c r="Y2625">
        <v>56705</v>
      </c>
      <c r="Z2625">
        <v>3780</v>
      </c>
      <c r="AA2625">
        <v>0.4</v>
      </c>
      <c r="AB2625">
        <v>15</v>
      </c>
      <c r="AC2625">
        <v>8</v>
      </c>
      <c r="AD2625">
        <v>7</v>
      </c>
      <c r="AE2625">
        <v>53.33</v>
      </c>
      <c r="AF2625">
        <v>9</v>
      </c>
      <c r="AG2625">
        <v>7</v>
      </c>
      <c r="AH2625">
        <v>6</v>
      </c>
      <c r="AI2625">
        <v>2</v>
      </c>
    </row>
    <row r="2626" spans="1:35" x14ac:dyDescent="0.2">
      <c r="A2626" s="102">
        <v>1625</v>
      </c>
      <c r="B2626">
        <v>3076</v>
      </c>
      <c r="C2626" t="s">
        <v>1227</v>
      </c>
      <c r="D2626" t="s">
        <v>988</v>
      </c>
      <c r="E2626">
        <v>1298</v>
      </c>
      <c r="F2626">
        <v>1320</v>
      </c>
      <c r="G2626">
        <v>800</v>
      </c>
      <c r="H2626" t="s">
        <v>984</v>
      </c>
      <c r="I2626">
        <v>3405</v>
      </c>
      <c r="J2626" t="s">
        <v>1397</v>
      </c>
      <c r="K2626" t="s">
        <v>1003</v>
      </c>
      <c r="L2626">
        <v>1061</v>
      </c>
      <c r="M2626">
        <v>1047</v>
      </c>
      <c r="N2626">
        <v>1000</v>
      </c>
      <c r="O2626" t="s">
        <v>981</v>
      </c>
      <c r="P2626">
        <v>0.87576217064891404</v>
      </c>
      <c r="Q2626">
        <v>0.92869484173397798</v>
      </c>
      <c r="R2626">
        <v>4.1299204782470301E-3</v>
      </c>
      <c r="S2626">
        <v>1.3852244311054199E-2</v>
      </c>
      <c r="T2626">
        <v>-0.33698504552389802</v>
      </c>
      <c r="U2626">
        <v>0.33698504552389802</v>
      </c>
      <c r="V2626">
        <v>0.65890620725615201</v>
      </c>
      <c r="W2626">
        <v>-2.4</v>
      </c>
      <c r="X2626">
        <v>0.85</v>
      </c>
      <c r="Y2626">
        <v>56379</v>
      </c>
      <c r="Z2626">
        <v>3316</v>
      </c>
      <c r="AA2626">
        <v>0.19</v>
      </c>
      <c r="AB2626">
        <v>17</v>
      </c>
      <c r="AC2626">
        <v>8</v>
      </c>
      <c r="AD2626">
        <v>9</v>
      </c>
      <c r="AE2626">
        <v>47.06</v>
      </c>
      <c r="AF2626">
        <v>12</v>
      </c>
      <c r="AG2626">
        <v>6</v>
      </c>
      <c r="AH2626">
        <v>5</v>
      </c>
      <c r="AI2626">
        <v>6</v>
      </c>
    </row>
    <row r="2627" spans="1:35" x14ac:dyDescent="0.2">
      <c r="A2627" s="102">
        <v>3943</v>
      </c>
      <c r="B2627">
        <v>2815</v>
      </c>
      <c r="C2627" t="s">
        <v>1375</v>
      </c>
      <c r="D2627" t="s">
        <v>1006</v>
      </c>
      <c r="E2627">
        <v>7090</v>
      </c>
      <c r="F2627">
        <v>7340</v>
      </c>
      <c r="G2627">
        <v>100</v>
      </c>
      <c r="H2627" t="s">
        <v>981</v>
      </c>
      <c r="I2627">
        <v>3401</v>
      </c>
      <c r="J2627" t="s">
        <v>540</v>
      </c>
      <c r="K2627" t="s">
        <v>1199</v>
      </c>
      <c r="L2627">
        <v>1639</v>
      </c>
      <c r="M2627">
        <v>1645</v>
      </c>
      <c r="N2627">
        <v>400</v>
      </c>
      <c r="O2627" t="s">
        <v>984</v>
      </c>
      <c r="P2627">
        <v>0.77300342554937596</v>
      </c>
      <c r="Q2627">
        <v>0.86781959358050897</v>
      </c>
      <c r="R2627">
        <v>8.1062627937122597E-4</v>
      </c>
      <c r="S2627">
        <v>1.5020797945536799E-3</v>
      </c>
      <c r="T2627">
        <v>4.2591101145254902</v>
      </c>
      <c r="U2627">
        <v>4.2591101145254902</v>
      </c>
      <c r="V2627">
        <v>3.4490462613501101</v>
      </c>
      <c r="W2627">
        <v>15.38</v>
      </c>
      <c r="X2627">
        <v>10.35</v>
      </c>
      <c r="Y2627">
        <v>56344</v>
      </c>
      <c r="Z2627">
        <v>4025</v>
      </c>
      <c r="AA2627">
        <v>0.15</v>
      </c>
      <c r="AB2627">
        <v>14</v>
      </c>
      <c r="AC2627">
        <v>6</v>
      </c>
      <c r="AD2627">
        <v>8</v>
      </c>
      <c r="AE2627">
        <v>42.86</v>
      </c>
      <c r="AF2627">
        <v>10</v>
      </c>
      <c r="AG2627">
        <v>5</v>
      </c>
      <c r="AH2627">
        <v>4</v>
      </c>
      <c r="AI2627">
        <v>5</v>
      </c>
    </row>
    <row r="2628" spans="1:35" x14ac:dyDescent="0.2">
      <c r="A2628" s="102">
        <v>2757</v>
      </c>
      <c r="B2628">
        <v>5463</v>
      </c>
      <c r="C2628" t="s">
        <v>63</v>
      </c>
      <c r="D2628" t="s">
        <v>1022</v>
      </c>
      <c r="E2628">
        <v>2752</v>
      </c>
      <c r="F2628">
        <v>2683</v>
      </c>
      <c r="G2628">
        <v>400</v>
      </c>
      <c r="H2628" t="s">
        <v>981</v>
      </c>
      <c r="I2628">
        <v>7327</v>
      </c>
      <c r="J2628" t="s">
        <v>1172</v>
      </c>
      <c r="K2628" t="s">
        <v>1024</v>
      </c>
      <c r="L2628">
        <v>2143</v>
      </c>
      <c r="M2628">
        <v>2117</v>
      </c>
      <c r="N2628">
        <v>500</v>
      </c>
      <c r="O2628" t="s">
        <v>984</v>
      </c>
      <c r="P2628">
        <v>0.70032401461860805</v>
      </c>
      <c r="Q2628">
        <v>0.90181108173626801</v>
      </c>
      <c r="R2628">
        <v>6.2568485063092302E-2</v>
      </c>
      <c r="S2628">
        <v>1.40730411869243E-2</v>
      </c>
      <c r="T2628">
        <v>2.2259884054427501</v>
      </c>
      <c r="U2628">
        <v>2.2259884054427501</v>
      </c>
      <c r="V2628">
        <v>2.17883368929553</v>
      </c>
      <c r="W2628">
        <v>10.55</v>
      </c>
      <c r="X2628">
        <v>1.37</v>
      </c>
      <c r="Y2628">
        <v>56127</v>
      </c>
      <c r="Z2628">
        <v>11225</v>
      </c>
      <c r="AA2628">
        <v>0.46</v>
      </c>
      <c r="AB2628">
        <v>5</v>
      </c>
      <c r="AC2628">
        <v>3</v>
      </c>
      <c r="AD2628">
        <v>2</v>
      </c>
      <c r="AE2628">
        <v>60</v>
      </c>
      <c r="AF2628">
        <v>10</v>
      </c>
      <c r="AG2628">
        <v>2</v>
      </c>
      <c r="AH2628">
        <v>2</v>
      </c>
      <c r="AI2628">
        <v>1</v>
      </c>
    </row>
    <row r="2629" spans="1:35" x14ac:dyDescent="0.2">
      <c r="A2629" s="102">
        <v>2093</v>
      </c>
      <c r="B2629">
        <v>5706</v>
      </c>
      <c r="C2629" t="s">
        <v>1240</v>
      </c>
      <c r="D2629" t="s">
        <v>994</v>
      </c>
      <c r="E2629">
        <v>2062</v>
      </c>
      <c r="F2629">
        <v>2030</v>
      </c>
      <c r="G2629">
        <v>500</v>
      </c>
      <c r="H2629" t="s">
        <v>984</v>
      </c>
      <c r="I2629">
        <v>8031</v>
      </c>
      <c r="J2629" t="s">
        <v>667</v>
      </c>
      <c r="K2629" t="s">
        <v>988</v>
      </c>
      <c r="L2629">
        <v>1535</v>
      </c>
      <c r="M2629">
        <v>1559</v>
      </c>
      <c r="N2629">
        <v>700</v>
      </c>
      <c r="O2629" t="s">
        <v>981</v>
      </c>
      <c r="P2629">
        <v>0.94546806526343996</v>
      </c>
      <c r="Q2629">
        <v>0.91789636347892001</v>
      </c>
      <c r="R2629">
        <v>0.25994067869369902</v>
      </c>
      <c r="S2629">
        <v>9.9865996875885696E-2</v>
      </c>
      <c r="T2629">
        <v>-6.5174308297080194E-2</v>
      </c>
      <c r="U2629">
        <v>6.5174308297080194E-2</v>
      </c>
      <c r="V2629">
        <v>9.5719917942924795E-2</v>
      </c>
      <c r="W2629">
        <v>-0.55000000000000004</v>
      </c>
      <c r="X2629">
        <v>7.52</v>
      </c>
      <c r="Y2629">
        <v>56015</v>
      </c>
      <c r="Z2629">
        <v>3501</v>
      </c>
      <c r="AA2629">
        <v>0.32</v>
      </c>
      <c r="AB2629">
        <v>16</v>
      </c>
      <c r="AC2629">
        <v>8</v>
      </c>
      <c r="AD2629">
        <v>8</v>
      </c>
      <c r="AE2629">
        <v>50</v>
      </c>
      <c r="AF2629">
        <v>9</v>
      </c>
      <c r="AG2629">
        <v>8</v>
      </c>
      <c r="AH2629">
        <v>8</v>
      </c>
      <c r="AI2629">
        <v>0</v>
      </c>
    </row>
    <row r="2630" spans="1:35" x14ac:dyDescent="0.2">
      <c r="A2630" s="102">
        <v>766</v>
      </c>
      <c r="B2630">
        <v>7211</v>
      </c>
      <c r="C2630" t="s">
        <v>25</v>
      </c>
      <c r="D2630" t="s">
        <v>996</v>
      </c>
      <c r="E2630">
        <v>295</v>
      </c>
      <c r="F2630">
        <v>288</v>
      </c>
      <c r="G2630">
        <v>3500</v>
      </c>
      <c r="H2630" t="s">
        <v>984</v>
      </c>
      <c r="I2630">
        <v>9766</v>
      </c>
      <c r="J2630" t="s">
        <v>1628</v>
      </c>
      <c r="K2630" t="s">
        <v>983</v>
      </c>
      <c r="L2630">
        <v>3500</v>
      </c>
      <c r="M2630">
        <v>3385</v>
      </c>
      <c r="N2630">
        <v>300</v>
      </c>
      <c r="O2630" t="s">
        <v>981</v>
      </c>
      <c r="P2630">
        <v>0.85039509237628197</v>
      </c>
      <c r="Q2630">
        <v>0.94676543213747899</v>
      </c>
      <c r="R2630">
        <v>0.41052778869970802</v>
      </c>
      <c r="S2630">
        <v>5.7126073064931501E-3</v>
      </c>
      <c r="T2630">
        <v>-1.4730580566929301</v>
      </c>
      <c r="U2630">
        <v>1.4730580566929301</v>
      </c>
      <c r="V2630">
        <v>1.27451951597555</v>
      </c>
      <c r="W2630">
        <v>-9.8800000000000008</v>
      </c>
      <c r="X2630">
        <v>0.74</v>
      </c>
      <c r="Y2630">
        <v>55970</v>
      </c>
      <c r="Z2630">
        <v>3292</v>
      </c>
      <c r="AA2630">
        <v>0.08</v>
      </c>
      <c r="AB2630">
        <v>17</v>
      </c>
      <c r="AC2630">
        <v>8</v>
      </c>
      <c r="AD2630">
        <v>9</v>
      </c>
      <c r="AE2630">
        <v>47.06</v>
      </c>
      <c r="AF2630">
        <v>12</v>
      </c>
      <c r="AG2630">
        <v>7</v>
      </c>
      <c r="AH2630">
        <v>5</v>
      </c>
      <c r="AI2630">
        <v>5</v>
      </c>
    </row>
    <row r="2631" spans="1:35" x14ac:dyDescent="0.2">
      <c r="A2631" s="102">
        <v>124</v>
      </c>
      <c r="B2631">
        <v>3087</v>
      </c>
      <c r="C2631" t="s">
        <v>1192</v>
      </c>
      <c r="D2631" t="s">
        <v>1004</v>
      </c>
      <c r="E2631">
        <v>1730</v>
      </c>
      <c r="F2631">
        <v>1732</v>
      </c>
      <c r="G2631">
        <v>600</v>
      </c>
      <c r="H2631" t="s">
        <v>981</v>
      </c>
      <c r="I2631">
        <v>8411</v>
      </c>
      <c r="J2631" t="s">
        <v>1068</v>
      </c>
      <c r="K2631" t="s">
        <v>1024</v>
      </c>
      <c r="L2631">
        <v>120.4</v>
      </c>
      <c r="M2631">
        <v>119.7</v>
      </c>
      <c r="N2631">
        <v>8700</v>
      </c>
      <c r="O2631" t="s">
        <v>984</v>
      </c>
      <c r="P2631">
        <v>0.90064593231151002</v>
      </c>
      <c r="Q2631">
        <v>0.96874109315148704</v>
      </c>
      <c r="R2631">
        <v>6.4653163924230705E-2</v>
      </c>
      <c r="S2631">
        <v>1.29578704844183E-2</v>
      </c>
      <c r="T2631">
        <v>2.3300050161942001</v>
      </c>
      <c r="U2631">
        <v>2.3300050161942001</v>
      </c>
      <c r="V2631">
        <v>2.30366387531839</v>
      </c>
      <c r="W2631">
        <v>8.56</v>
      </c>
      <c r="X2631">
        <v>0.21</v>
      </c>
      <c r="Y2631">
        <v>55957</v>
      </c>
      <c r="Z2631">
        <v>3730</v>
      </c>
      <c r="AA2631">
        <v>0.15</v>
      </c>
      <c r="AB2631">
        <v>15</v>
      </c>
      <c r="AC2631">
        <v>9</v>
      </c>
      <c r="AD2631">
        <v>6</v>
      </c>
      <c r="AE2631">
        <v>60</v>
      </c>
      <c r="AF2631">
        <v>15</v>
      </c>
      <c r="AG2631">
        <v>1</v>
      </c>
      <c r="AH2631">
        <v>3</v>
      </c>
      <c r="AI2631">
        <v>11</v>
      </c>
    </row>
    <row r="2632" spans="1:35" x14ac:dyDescent="0.2">
      <c r="A2632" s="102">
        <v>3983</v>
      </c>
      <c r="B2632">
        <v>2201</v>
      </c>
      <c r="C2632" t="s">
        <v>489</v>
      </c>
      <c r="D2632" t="s">
        <v>1006</v>
      </c>
      <c r="E2632">
        <v>4340</v>
      </c>
      <c r="F2632">
        <v>4265</v>
      </c>
      <c r="G2632">
        <v>200</v>
      </c>
      <c r="H2632" t="s">
        <v>981</v>
      </c>
      <c r="I2632">
        <v>7327</v>
      </c>
      <c r="J2632" t="s">
        <v>1172</v>
      </c>
      <c r="K2632" t="s">
        <v>1024</v>
      </c>
      <c r="L2632">
        <v>2143</v>
      </c>
      <c r="M2632">
        <v>2117</v>
      </c>
      <c r="N2632">
        <v>400</v>
      </c>
      <c r="O2632" t="s">
        <v>984</v>
      </c>
      <c r="P2632">
        <v>0.61808359521337997</v>
      </c>
      <c r="Q2632">
        <v>0.86661053276756705</v>
      </c>
      <c r="R2632">
        <v>0.28899858471442902</v>
      </c>
      <c r="S2632">
        <v>7.1905953875450498E-2</v>
      </c>
      <c r="T2632">
        <v>0.37767798772656502</v>
      </c>
      <c r="U2632">
        <v>0.37767798772656502</v>
      </c>
      <c r="V2632">
        <v>4.3309274771565702E-2</v>
      </c>
      <c r="W2632">
        <v>2.09</v>
      </c>
      <c r="X2632">
        <v>0.73</v>
      </c>
      <c r="Y2632">
        <v>55627</v>
      </c>
      <c r="Z2632">
        <v>18542</v>
      </c>
      <c r="AA2632">
        <v>0.95</v>
      </c>
      <c r="AB2632">
        <v>3</v>
      </c>
      <c r="AC2632">
        <v>3</v>
      </c>
      <c r="AD2632">
        <v>0</v>
      </c>
      <c r="AE2632">
        <v>100</v>
      </c>
      <c r="AF2632">
        <v>14</v>
      </c>
      <c r="AG2632">
        <v>1</v>
      </c>
      <c r="AH2632">
        <v>0</v>
      </c>
      <c r="AI2632">
        <v>2</v>
      </c>
    </row>
    <row r="2633" spans="1:35" x14ac:dyDescent="0.2">
      <c r="A2633" s="102">
        <v>2460</v>
      </c>
      <c r="B2633">
        <v>4502</v>
      </c>
      <c r="C2633" t="s">
        <v>1195</v>
      </c>
      <c r="D2633" t="s">
        <v>1001</v>
      </c>
      <c r="E2633">
        <v>4001</v>
      </c>
      <c r="F2633">
        <v>4023</v>
      </c>
      <c r="G2633">
        <v>200</v>
      </c>
      <c r="H2633" t="s">
        <v>981</v>
      </c>
      <c r="I2633">
        <v>6448</v>
      </c>
      <c r="J2633" t="s">
        <v>377</v>
      </c>
      <c r="K2633" t="s">
        <v>986</v>
      </c>
      <c r="L2633">
        <v>1835</v>
      </c>
      <c r="M2633">
        <v>1805</v>
      </c>
      <c r="N2633">
        <v>400</v>
      </c>
      <c r="O2633" t="s">
        <v>984</v>
      </c>
      <c r="P2633">
        <v>0.87186822539741704</v>
      </c>
      <c r="Q2633">
        <v>0.90911842598883297</v>
      </c>
      <c r="R2633">
        <v>0.34670359487695501</v>
      </c>
      <c r="S2633" s="15">
        <v>3.54164640640456E-3</v>
      </c>
      <c r="T2633">
        <v>1.96940035882668</v>
      </c>
      <c r="U2633">
        <v>1.96940035882668</v>
      </c>
      <c r="V2633">
        <v>1.3095946872934401</v>
      </c>
      <c r="W2633">
        <v>8.9</v>
      </c>
      <c r="X2633">
        <v>10.27</v>
      </c>
      <c r="Y2633">
        <v>55332</v>
      </c>
      <c r="Z2633">
        <v>5533</v>
      </c>
      <c r="AA2633">
        <v>0.55000000000000004</v>
      </c>
      <c r="AB2633">
        <v>10</v>
      </c>
      <c r="AC2633">
        <v>6</v>
      </c>
      <c r="AD2633">
        <v>4</v>
      </c>
      <c r="AE2633">
        <v>60</v>
      </c>
      <c r="AF2633">
        <v>12</v>
      </c>
      <c r="AG2633">
        <v>6</v>
      </c>
      <c r="AH2633">
        <v>3</v>
      </c>
      <c r="AI2633">
        <v>1</v>
      </c>
    </row>
    <row r="2634" spans="1:35" x14ac:dyDescent="0.2">
      <c r="A2634" s="102">
        <v>1596</v>
      </c>
      <c r="B2634">
        <v>7164</v>
      </c>
      <c r="C2634" t="s">
        <v>1136</v>
      </c>
      <c r="D2634" t="s">
        <v>987</v>
      </c>
      <c r="E2634">
        <v>3500</v>
      </c>
      <c r="F2634">
        <v>3520</v>
      </c>
      <c r="G2634">
        <v>300</v>
      </c>
      <c r="H2634" t="s">
        <v>981</v>
      </c>
      <c r="I2634">
        <v>8306</v>
      </c>
      <c r="J2634" t="s">
        <v>1123</v>
      </c>
      <c r="K2634" t="s">
        <v>1024</v>
      </c>
      <c r="L2634">
        <v>409</v>
      </c>
      <c r="M2634">
        <v>407.4</v>
      </c>
      <c r="N2634">
        <v>2600</v>
      </c>
      <c r="O2634" t="s">
        <v>984</v>
      </c>
      <c r="P2634">
        <v>0.89145962529854295</v>
      </c>
      <c r="Q2634">
        <v>0.92916965305242205</v>
      </c>
      <c r="R2634">
        <v>0.182292656250538</v>
      </c>
      <c r="S2634" s="15">
        <v>2.7793004725270298E-2</v>
      </c>
      <c r="T2634">
        <v>1.50688394308366</v>
      </c>
      <c r="U2634">
        <v>1.50688394308366</v>
      </c>
      <c r="V2634">
        <v>1.3533621416600401</v>
      </c>
      <c r="W2634">
        <v>9.44</v>
      </c>
      <c r="X2634">
        <v>0.31</v>
      </c>
      <c r="Y2634">
        <v>55152</v>
      </c>
      <c r="Z2634">
        <v>2758</v>
      </c>
      <c r="AA2634">
        <v>0.13</v>
      </c>
      <c r="AB2634">
        <v>20</v>
      </c>
      <c r="AC2634">
        <v>9</v>
      </c>
      <c r="AD2634">
        <v>11</v>
      </c>
      <c r="AE2634">
        <v>45</v>
      </c>
      <c r="AF2634">
        <v>13</v>
      </c>
      <c r="AG2634">
        <v>7</v>
      </c>
      <c r="AH2634">
        <v>5</v>
      </c>
      <c r="AI2634">
        <v>8</v>
      </c>
    </row>
    <row r="2635" spans="1:35" x14ac:dyDescent="0.2">
      <c r="A2635" s="102">
        <v>3123</v>
      </c>
      <c r="B2635">
        <v>1941</v>
      </c>
      <c r="C2635" t="s">
        <v>1269</v>
      </c>
      <c r="D2635" t="s">
        <v>990</v>
      </c>
      <c r="E2635">
        <v>2206</v>
      </c>
      <c r="F2635">
        <v>2222</v>
      </c>
      <c r="G2635">
        <v>500</v>
      </c>
      <c r="H2635" t="s">
        <v>984</v>
      </c>
      <c r="I2635">
        <v>5463</v>
      </c>
      <c r="J2635" t="s">
        <v>63</v>
      </c>
      <c r="K2635" t="s">
        <v>1022</v>
      </c>
      <c r="L2635">
        <v>2752</v>
      </c>
      <c r="M2635">
        <v>2683</v>
      </c>
      <c r="N2635">
        <v>400</v>
      </c>
      <c r="O2635" t="s">
        <v>981</v>
      </c>
      <c r="P2635">
        <v>0.84232619456211599</v>
      </c>
      <c r="Q2635">
        <v>0.89282077401655002</v>
      </c>
      <c r="R2635" s="15">
        <v>7.5273010548947195E-2</v>
      </c>
      <c r="S2635">
        <v>1.64450062361166E-2</v>
      </c>
      <c r="T2635">
        <v>-0.97981998000258896</v>
      </c>
      <c r="U2635">
        <v>0.97981998000258896</v>
      </c>
      <c r="V2635">
        <v>1.5243951097805899</v>
      </c>
      <c r="W2635">
        <v>-4.0999999999999996</v>
      </c>
      <c r="X2635">
        <v>3.52</v>
      </c>
      <c r="Y2635">
        <v>55097</v>
      </c>
      <c r="Z2635">
        <v>7871</v>
      </c>
      <c r="AA2635">
        <v>0.35</v>
      </c>
      <c r="AB2635">
        <v>7</v>
      </c>
      <c r="AC2635">
        <v>3</v>
      </c>
      <c r="AD2635">
        <v>4</v>
      </c>
      <c r="AE2635">
        <v>42.86</v>
      </c>
      <c r="AF2635">
        <v>15</v>
      </c>
      <c r="AG2635">
        <v>1</v>
      </c>
      <c r="AH2635">
        <v>1</v>
      </c>
      <c r="AI2635">
        <v>5</v>
      </c>
    </row>
    <row r="2636" spans="1:35" x14ac:dyDescent="0.2">
      <c r="A2636" s="102">
        <v>1263</v>
      </c>
      <c r="B2636">
        <v>5333</v>
      </c>
      <c r="C2636" t="s">
        <v>233</v>
      </c>
      <c r="D2636" t="s">
        <v>980</v>
      </c>
      <c r="E2636">
        <v>1381</v>
      </c>
      <c r="F2636">
        <v>1365</v>
      </c>
      <c r="G2636">
        <v>800</v>
      </c>
      <c r="H2636" t="s">
        <v>981</v>
      </c>
      <c r="I2636">
        <v>8601</v>
      </c>
      <c r="J2636" t="s">
        <v>22</v>
      </c>
      <c r="K2636" t="s">
        <v>1118</v>
      </c>
      <c r="L2636">
        <v>407.6</v>
      </c>
      <c r="M2636">
        <v>407</v>
      </c>
      <c r="N2636">
        <v>2700</v>
      </c>
      <c r="O2636" t="s">
        <v>984</v>
      </c>
      <c r="P2636">
        <v>0.86427150633834504</v>
      </c>
      <c r="Q2636">
        <v>0.93586705375036405</v>
      </c>
      <c r="R2636">
        <v>0.33488910673315397</v>
      </c>
      <c r="S2636">
        <v>2.6119652252069501E-2</v>
      </c>
      <c r="T2636">
        <v>0.232920968745706</v>
      </c>
      <c r="U2636">
        <v>0.232920968745706</v>
      </c>
      <c r="V2636">
        <v>0.345504942674565</v>
      </c>
      <c r="W2636">
        <v>1.44</v>
      </c>
      <c r="X2636">
        <v>0.63</v>
      </c>
      <c r="Y2636">
        <v>54988</v>
      </c>
      <c r="Z2636">
        <v>2894</v>
      </c>
      <c r="AA2636">
        <v>0.09</v>
      </c>
      <c r="AB2636">
        <v>19</v>
      </c>
      <c r="AC2636">
        <v>11</v>
      </c>
      <c r="AD2636">
        <v>8</v>
      </c>
      <c r="AE2636">
        <v>57.89</v>
      </c>
      <c r="AF2636">
        <v>12</v>
      </c>
      <c r="AG2636">
        <v>6</v>
      </c>
      <c r="AH2636">
        <v>4</v>
      </c>
      <c r="AI2636">
        <v>9</v>
      </c>
    </row>
    <row r="2637" spans="1:35" x14ac:dyDescent="0.2">
      <c r="A2637" s="102">
        <v>666</v>
      </c>
      <c r="B2637">
        <v>5471</v>
      </c>
      <c r="C2637" t="s">
        <v>1146</v>
      </c>
      <c r="D2637" t="s">
        <v>1022</v>
      </c>
      <c r="E2637">
        <v>3270</v>
      </c>
      <c r="F2637">
        <v>3160</v>
      </c>
      <c r="G2637">
        <v>300</v>
      </c>
      <c r="H2637" t="s">
        <v>984</v>
      </c>
      <c r="I2637">
        <v>5803</v>
      </c>
      <c r="J2637" t="s">
        <v>23</v>
      </c>
      <c r="K2637" t="s">
        <v>994</v>
      </c>
      <c r="L2637">
        <v>302</v>
      </c>
      <c r="M2637">
        <v>296</v>
      </c>
      <c r="N2637">
        <v>3200</v>
      </c>
      <c r="O2637" t="s">
        <v>981</v>
      </c>
      <c r="P2637">
        <v>0.96116872790252506</v>
      </c>
      <c r="Q2637">
        <v>0.94960254211371697</v>
      </c>
      <c r="R2637">
        <v>2.3938517855462998E-2</v>
      </c>
      <c r="S2637" s="15">
        <v>1.3356128392961301E-2</v>
      </c>
      <c r="T2637">
        <v>-1.4539907825604499</v>
      </c>
      <c r="U2637">
        <v>1.4539907825604499</v>
      </c>
      <c r="V2637">
        <v>0.452756298830502</v>
      </c>
      <c r="W2637">
        <v>-6.05</v>
      </c>
      <c r="X2637">
        <v>0.08</v>
      </c>
      <c r="Y2637">
        <v>54636</v>
      </c>
      <c r="Z2637">
        <v>2375</v>
      </c>
      <c r="AA2637">
        <v>0.32</v>
      </c>
      <c r="AB2637">
        <v>23</v>
      </c>
      <c r="AC2637">
        <v>13</v>
      </c>
      <c r="AD2637">
        <v>10</v>
      </c>
      <c r="AE2637">
        <v>56.52</v>
      </c>
      <c r="AF2637">
        <v>11</v>
      </c>
      <c r="AG2637">
        <v>11</v>
      </c>
      <c r="AH2637">
        <v>6</v>
      </c>
      <c r="AI2637">
        <v>6</v>
      </c>
    </row>
    <row r="2638" spans="1:35" x14ac:dyDescent="0.2">
      <c r="A2638" s="102">
        <v>1614</v>
      </c>
      <c r="B2638">
        <v>5444</v>
      </c>
      <c r="C2638" t="s">
        <v>1318</v>
      </c>
      <c r="D2638" t="s">
        <v>1022</v>
      </c>
      <c r="E2638">
        <v>2170</v>
      </c>
      <c r="F2638">
        <v>2164</v>
      </c>
      <c r="G2638">
        <v>300</v>
      </c>
      <c r="H2638" t="s">
        <v>984</v>
      </c>
      <c r="I2638">
        <v>9602</v>
      </c>
      <c r="J2638" t="s">
        <v>1650</v>
      </c>
      <c r="K2638" t="s">
        <v>983</v>
      </c>
      <c r="L2638">
        <v>3720</v>
      </c>
      <c r="M2638">
        <v>3785</v>
      </c>
      <c r="N2638">
        <v>200</v>
      </c>
      <c r="O2638" t="s">
        <v>981</v>
      </c>
      <c r="P2638">
        <v>0.75137704048027498</v>
      </c>
      <c r="Q2638">
        <v>0.92889435376795604</v>
      </c>
      <c r="R2638">
        <v>0.32592900458464502</v>
      </c>
      <c r="S2638">
        <v>4.3686208937188498E-2</v>
      </c>
      <c r="T2638">
        <v>-0.92897565519107705</v>
      </c>
      <c r="U2638">
        <v>0.92897565519107705</v>
      </c>
      <c r="V2638">
        <v>0.72978900217754294</v>
      </c>
      <c r="W2638">
        <v>-6</v>
      </c>
      <c r="X2638">
        <v>14.24</v>
      </c>
      <c r="Y2638">
        <v>54583</v>
      </c>
      <c r="Z2638">
        <v>4549</v>
      </c>
      <c r="AA2638">
        <v>0.11</v>
      </c>
      <c r="AB2638">
        <v>12</v>
      </c>
      <c r="AC2638">
        <v>8</v>
      </c>
      <c r="AD2638">
        <v>4</v>
      </c>
      <c r="AE2638">
        <v>66.67</v>
      </c>
      <c r="AF2638">
        <v>10</v>
      </c>
      <c r="AG2638">
        <v>7</v>
      </c>
      <c r="AH2638">
        <v>4</v>
      </c>
      <c r="AI2638">
        <v>1</v>
      </c>
    </row>
    <row r="2639" spans="1:35" x14ac:dyDescent="0.2">
      <c r="A2639" s="102">
        <v>1987</v>
      </c>
      <c r="B2639">
        <v>2282</v>
      </c>
      <c r="C2639" t="s">
        <v>1598</v>
      </c>
      <c r="D2639" t="s">
        <v>1006</v>
      </c>
      <c r="E2639">
        <v>3665</v>
      </c>
      <c r="F2639">
        <v>3740</v>
      </c>
      <c r="G2639">
        <v>200</v>
      </c>
      <c r="H2639" t="s">
        <v>981</v>
      </c>
      <c r="I2639">
        <v>5201</v>
      </c>
      <c r="J2639" t="s">
        <v>1274</v>
      </c>
      <c r="K2639" t="s">
        <v>980</v>
      </c>
      <c r="L2639">
        <v>2690</v>
      </c>
      <c r="M2639">
        <v>2673</v>
      </c>
      <c r="N2639">
        <v>300</v>
      </c>
      <c r="O2639" t="s">
        <v>984</v>
      </c>
      <c r="P2639">
        <v>0.93615889948442799</v>
      </c>
      <c r="Q2639">
        <v>0.92061523291651104</v>
      </c>
      <c r="R2639">
        <v>0.18930805232414799</v>
      </c>
      <c r="S2639">
        <v>3.6652639967516498E-2</v>
      </c>
      <c r="T2639">
        <v>0.67702495636476001</v>
      </c>
      <c r="U2639">
        <v>0.67702495636476001</v>
      </c>
      <c r="V2639">
        <v>0.27377976758052203</v>
      </c>
      <c r="W2639">
        <v>3.06</v>
      </c>
      <c r="X2639">
        <v>7.21</v>
      </c>
      <c r="Y2639">
        <v>54548</v>
      </c>
      <c r="Z2639">
        <v>13637</v>
      </c>
      <c r="AA2639">
        <v>0.83</v>
      </c>
      <c r="AB2639">
        <v>4</v>
      </c>
      <c r="AC2639">
        <v>2</v>
      </c>
      <c r="AD2639">
        <v>2</v>
      </c>
      <c r="AE2639">
        <v>50</v>
      </c>
      <c r="AF2639">
        <v>10</v>
      </c>
      <c r="AG2639">
        <v>2</v>
      </c>
      <c r="AH2639">
        <v>1</v>
      </c>
      <c r="AI2639">
        <v>1</v>
      </c>
    </row>
    <row r="2640" spans="1:35" x14ac:dyDescent="0.2">
      <c r="A2640" s="102">
        <v>3283</v>
      </c>
      <c r="B2640">
        <v>2282</v>
      </c>
      <c r="C2640" t="s">
        <v>1598</v>
      </c>
      <c r="D2640" t="s">
        <v>1006</v>
      </c>
      <c r="E2640">
        <v>3665</v>
      </c>
      <c r="F2640">
        <v>3740</v>
      </c>
      <c r="G2640">
        <v>200</v>
      </c>
      <c r="H2640" t="s">
        <v>984</v>
      </c>
      <c r="I2640">
        <v>3087</v>
      </c>
      <c r="J2640" t="s">
        <v>1192</v>
      </c>
      <c r="K2640" t="s">
        <v>1004</v>
      </c>
      <c r="L2640">
        <v>1730</v>
      </c>
      <c r="M2640">
        <v>1732</v>
      </c>
      <c r="N2640">
        <v>400</v>
      </c>
      <c r="O2640" t="s">
        <v>981</v>
      </c>
      <c r="P2640">
        <v>0.87188801153478601</v>
      </c>
      <c r="Q2640">
        <v>0.88866587442281597</v>
      </c>
      <c r="R2640" s="15">
        <v>3.8973424249904499E-2</v>
      </c>
      <c r="S2640" s="15">
        <v>8.1294467615128901E-2</v>
      </c>
      <c r="T2640">
        <v>-0.44828236765566498</v>
      </c>
      <c r="U2640">
        <v>0.44828236765566498</v>
      </c>
      <c r="V2640">
        <v>0.85081612146040198</v>
      </c>
      <c r="W2640">
        <v>-2.1800000000000002</v>
      </c>
      <c r="X2640">
        <v>7.38</v>
      </c>
      <c r="Y2640">
        <v>54345</v>
      </c>
      <c r="Z2640">
        <v>4529</v>
      </c>
      <c r="AA2640">
        <v>0.32</v>
      </c>
      <c r="AB2640">
        <v>12</v>
      </c>
      <c r="AC2640">
        <v>6</v>
      </c>
      <c r="AD2640">
        <v>6</v>
      </c>
      <c r="AE2640">
        <v>50</v>
      </c>
      <c r="AF2640">
        <v>10</v>
      </c>
      <c r="AG2640">
        <v>5</v>
      </c>
      <c r="AH2640">
        <v>3</v>
      </c>
      <c r="AI2640">
        <v>4</v>
      </c>
    </row>
    <row r="2641" spans="1:35" x14ac:dyDescent="0.2">
      <c r="A2641" s="102">
        <v>1222</v>
      </c>
      <c r="B2641">
        <v>8750</v>
      </c>
      <c r="C2641" t="s">
        <v>27</v>
      </c>
      <c r="D2641" t="s">
        <v>1111</v>
      </c>
      <c r="E2641">
        <v>1257.5</v>
      </c>
      <c r="F2641">
        <v>1233</v>
      </c>
      <c r="G2641">
        <v>800</v>
      </c>
      <c r="H2641" t="s">
        <v>981</v>
      </c>
      <c r="I2641">
        <v>9513</v>
      </c>
      <c r="J2641" t="s">
        <v>1138</v>
      </c>
      <c r="K2641" t="s">
        <v>1026</v>
      </c>
      <c r="L2641">
        <v>1903</v>
      </c>
      <c r="M2641">
        <v>1886</v>
      </c>
      <c r="N2641">
        <v>500</v>
      </c>
      <c r="O2641" t="s">
        <v>984</v>
      </c>
      <c r="P2641">
        <v>0.79263981068981204</v>
      </c>
      <c r="Q2641">
        <v>0.93650667194987003</v>
      </c>
      <c r="R2641" s="15">
        <v>0.49912605469653198</v>
      </c>
      <c r="S2641" s="15">
        <v>4.4574733397752496E-3</v>
      </c>
      <c r="T2641">
        <v>0.57540907436579103</v>
      </c>
      <c r="U2641">
        <v>0.57540907436579103</v>
      </c>
      <c r="V2641">
        <v>1.01807418939957</v>
      </c>
      <c r="W2641">
        <v>3.74</v>
      </c>
      <c r="X2641">
        <v>4.5999999999999996</v>
      </c>
      <c r="Y2641">
        <v>54206</v>
      </c>
      <c r="Z2641">
        <v>4928</v>
      </c>
      <c r="AA2641">
        <v>0.27</v>
      </c>
      <c r="AB2641">
        <v>11</v>
      </c>
      <c r="AC2641">
        <v>6</v>
      </c>
      <c r="AD2641">
        <v>5</v>
      </c>
      <c r="AE2641">
        <v>54.55</v>
      </c>
      <c r="AF2641">
        <v>12</v>
      </c>
      <c r="AG2641">
        <v>4</v>
      </c>
      <c r="AH2641">
        <v>3</v>
      </c>
      <c r="AI2641">
        <v>4</v>
      </c>
    </row>
    <row r="2642" spans="1:35" x14ac:dyDescent="0.2">
      <c r="A2642" s="102">
        <v>3187</v>
      </c>
      <c r="B2642">
        <v>1942</v>
      </c>
      <c r="C2642" t="s">
        <v>1303</v>
      </c>
      <c r="D2642" t="s">
        <v>990</v>
      </c>
      <c r="E2642">
        <v>911</v>
      </c>
      <c r="F2642">
        <v>924</v>
      </c>
      <c r="G2642">
        <v>1100</v>
      </c>
      <c r="H2642" t="s">
        <v>984</v>
      </c>
      <c r="I2642">
        <v>3288</v>
      </c>
      <c r="J2642" t="s">
        <v>1010</v>
      </c>
      <c r="K2642" t="s">
        <v>1000</v>
      </c>
      <c r="L2642">
        <v>2513</v>
      </c>
      <c r="M2642">
        <v>2613</v>
      </c>
      <c r="N2642">
        <v>400</v>
      </c>
      <c r="O2642" t="s">
        <v>981</v>
      </c>
      <c r="P2642">
        <v>0.85250329528062496</v>
      </c>
      <c r="Q2642">
        <v>0.89105768653977002</v>
      </c>
      <c r="R2642">
        <v>0.35466202327657598</v>
      </c>
      <c r="S2642">
        <v>1.5914253885430801E-2</v>
      </c>
      <c r="T2642">
        <v>-0.35900370873285498</v>
      </c>
      <c r="U2642">
        <v>0.35900370873285498</v>
      </c>
      <c r="V2642">
        <v>0.38200599373699401</v>
      </c>
      <c r="W2642">
        <v>-3.52</v>
      </c>
      <c r="X2642">
        <v>2.76</v>
      </c>
      <c r="Y2642">
        <v>54180</v>
      </c>
      <c r="Z2642">
        <v>2167</v>
      </c>
      <c r="AA2642">
        <v>0.21</v>
      </c>
      <c r="AB2642">
        <v>25</v>
      </c>
      <c r="AC2642">
        <v>14</v>
      </c>
      <c r="AD2642">
        <v>11</v>
      </c>
      <c r="AE2642">
        <v>56</v>
      </c>
      <c r="AF2642">
        <v>8</v>
      </c>
      <c r="AG2642">
        <v>14</v>
      </c>
      <c r="AH2642">
        <v>10</v>
      </c>
      <c r="AI2642">
        <v>1</v>
      </c>
    </row>
    <row r="2643" spans="1:35" x14ac:dyDescent="0.2">
      <c r="A2643" s="102">
        <v>4335</v>
      </c>
      <c r="B2643">
        <v>3197</v>
      </c>
      <c r="C2643" t="s">
        <v>531</v>
      </c>
      <c r="D2643" t="s">
        <v>1004</v>
      </c>
      <c r="E2643">
        <v>1673</v>
      </c>
      <c r="F2643">
        <v>1681</v>
      </c>
      <c r="G2643">
        <v>600</v>
      </c>
      <c r="H2643" t="s">
        <v>981</v>
      </c>
      <c r="I2643">
        <v>4205</v>
      </c>
      <c r="J2643" t="s">
        <v>1089</v>
      </c>
      <c r="K2643" t="s">
        <v>1003</v>
      </c>
      <c r="L2643">
        <v>932</v>
      </c>
      <c r="M2643">
        <v>932</v>
      </c>
      <c r="N2643">
        <v>1100</v>
      </c>
      <c r="O2643" t="s">
        <v>984</v>
      </c>
      <c r="P2643">
        <v>0.53626736365347805</v>
      </c>
      <c r="Q2643">
        <v>0.85217750414268401</v>
      </c>
      <c r="R2643">
        <v>0.40596709282063598</v>
      </c>
      <c r="S2643">
        <v>9.5022326949999597E-2</v>
      </c>
      <c r="T2643">
        <v>2.5920279312803999E-2</v>
      </c>
      <c r="U2643">
        <v>2.5920279312803999E-2</v>
      </c>
      <c r="V2643">
        <v>9.8204294843146606E-2</v>
      </c>
      <c r="W2643">
        <v>0.31</v>
      </c>
      <c r="X2643">
        <v>1.65</v>
      </c>
      <c r="Y2643">
        <v>53934</v>
      </c>
      <c r="Z2643">
        <v>2247</v>
      </c>
      <c r="AA2643">
        <v>0.06</v>
      </c>
      <c r="AB2643">
        <v>24</v>
      </c>
      <c r="AC2643">
        <v>13</v>
      </c>
      <c r="AD2643">
        <v>11</v>
      </c>
      <c r="AE2643">
        <v>54.17</v>
      </c>
      <c r="AF2643">
        <v>9</v>
      </c>
      <c r="AG2643">
        <v>10</v>
      </c>
      <c r="AH2643">
        <v>9</v>
      </c>
      <c r="AI2643">
        <v>5</v>
      </c>
    </row>
    <row r="2644" spans="1:35" x14ac:dyDescent="0.2">
      <c r="A2644" s="102">
        <v>1502</v>
      </c>
      <c r="B2644">
        <v>6269</v>
      </c>
      <c r="C2644" t="s">
        <v>1289</v>
      </c>
      <c r="D2644" t="s">
        <v>992</v>
      </c>
      <c r="E2644">
        <v>1396</v>
      </c>
      <c r="F2644">
        <v>1405</v>
      </c>
      <c r="G2644">
        <v>700</v>
      </c>
      <c r="H2644" t="s">
        <v>984</v>
      </c>
      <c r="I2644">
        <v>6841</v>
      </c>
      <c r="J2644" t="s">
        <v>1275</v>
      </c>
      <c r="K2644" t="s">
        <v>986</v>
      </c>
      <c r="L2644">
        <v>1402</v>
      </c>
      <c r="M2644">
        <v>1426</v>
      </c>
      <c r="N2644">
        <v>700</v>
      </c>
      <c r="O2644" t="s">
        <v>981</v>
      </c>
      <c r="P2644">
        <v>0.96907206649993105</v>
      </c>
      <c r="Q2644">
        <v>0.93105081263823097</v>
      </c>
      <c r="R2644" s="15">
        <v>4.1678210213202698E-7</v>
      </c>
      <c r="S2644" s="15">
        <v>3.0629469083151301E-2</v>
      </c>
      <c r="T2644">
        <v>-0.91728492965082198</v>
      </c>
      <c r="U2644">
        <v>0.91728492965082198</v>
      </c>
      <c r="V2644">
        <v>1.0819893278852299</v>
      </c>
      <c r="W2644">
        <v>-8.36</v>
      </c>
      <c r="X2644">
        <v>1.47</v>
      </c>
      <c r="Y2644">
        <v>53889</v>
      </c>
      <c r="Z2644">
        <v>4145</v>
      </c>
      <c r="AA2644">
        <v>0.21</v>
      </c>
      <c r="AB2644">
        <v>13</v>
      </c>
      <c r="AC2644">
        <v>8</v>
      </c>
      <c r="AD2644">
        <v>5</v>
      </c>
      <c r="AE2644">
        <v>61.54</v>
      </c>
      <c r="AF2644">
        <v>10</v>
      </c>
      <c r="AG2644">
        <v>6</v>
      </c>
      <c r="AH2644">
        <v>5</v>
      </c>
      <c r="AI2644">
        <v>2</v>
      </c>
    </row>
    <row r="2645" spans="1:35" x14ac:dyDescent="0.2">
      <c r="A2645" s="102">
        <v>1522</v>
      </c>
      <c r="B2645">
        <v>7267</v>
      </c>
      <c r="C2645" t="s">
        <v>57</v>
      </c>
      <c r="D2645" t="s">
        <v>996</v>
      </c>
      <c r="E2645">
        <v>2470</v>
      </c>
      <c r="F2645">
        <v>2487.5</v>
      </c>
      <c r="G2645">
        <v>400</v>
      </c>
      <c r="H2645" t="s">
        <v>981</v>
      </c>
      <c r="I2645">
        <v>7278</v>
      </c>
      <c r="J2645" t="s">
        <v>42</v>
      </c>
      <c r="K2645" t="s">
        <v>996</v>
      </c>
      <c r="L2645">
        <v>1575</v>
      </c>
      <c r="M2645">
        <v>1549</v>
      </c>
      <c r="N2645">
        <v>600</v>
      </c>
      <c r="O2645" t="s">
        <v>984</v>
      </c>
      <c r="P2645">
        <v>0.94164201009442505</v>
      </c>
      <c r="Q2645">
        <v>0.93067344525203499</v>
      </c>
      <c r="R2645">
        <v>7.79006039954485E-3</v>
      </c>
      <c r="S2645">
        <v>5.9494508758863801E-3</v>
      </c>
      <c r="T2645">
        <v>1.4127668881228901</v>
      </c>
      <c r="U2645">
        <v>1.4127668881228901</v>
      </c>
      <c r="V2645">
        <v>1.14463601722703</v>
      </c>
      <c r="W2645">
        <v>10.15</v>
      </c>
      <c r="X2645">
        <v>6.59</v>
      </c>
      <c r="Y2645">
        <v>53869</v>
      </c>
      <c r="Z2645">
        <v>5387</v>
      </c>
      <c r="AA2645">
        <v>0.41</v>
      </c>
      <c r="AB2645">
        <v>10</v>
      </c>
      <c r="AC2645">
        <v>6</v>
      </c>
      <c r="AD2645">
        <v>4</v>
      </c>
      <c r="AE2645">
        <v>60</v>
      </c>
      <c r="AF2645">
        <v>14</v>
      </c>
      <c r="AG2645">
        <v>4</v>
      </c>
      <c r="AH2645">
        <v>2</v>
      </c>
      <c r="AI2645">
        <v>4</v>
      </c>
    </row>
    <row r="2646" spans="1:35" x14ac:dyDescent="0.2">
      <c r="A2646" s="102">
        <v>3037</v>
      </c>
      <c r="B2646">
        <v>3635</v>
      </c>
      <c r="C2646" t="s">
        <v>43</v>
      </c>
      <c r="D2646" t="s">
        <v>983</v>
      </c>
      <c r="E2646">
        <v>3100</v>
      </c>
      <c r="F2646">
        <v>3085</v>
      </c>
      <c r="G2646">
        <v>300</v>
      </c>
      <c r="H2646" t="s">
        <v>981</v>
      </c>
      <c r="I2646">
        <v>7251</v>
      </c>
      <c r="J2646" t="s">
        <v>1649</v>
      </c>
      <c r="K2646" t="s">
        <v>996</v>
      </c>
      <c r="L2646">
        <v>2554</v>
      </c>
      <c r="M2646">
        <v>2553</v>
      </c>
      <c r="N2646">
        <v>400</v>
      </c>
      <c r="O2646" t="s">
        <v>984</v>
      </c>
      <c r="P2646">
        <v>0.55417660775923605</v>
      </c>
      <c r="Q2646">
        <v>0.89473712403430705</v>
      </c>
      <c r="R2646">
        <v>0.33488006649111102</v>
      </c>
      <c r="S2646">
        <v>3.4612062252083402E-2</v>
      </c>
      <c r="T2646">
        <v>1.3064726767342301</v>
      </c>
      <c r="U2646">
        <v>1.3064726767342301</v>
      </c>
      <c r="V2646">
        <v>1.3360104177701999</v>
      </c>
      <c r="W2646">
        <v>8.34</v>
      </c>
      <c r="X2646">
        <v>10.34</v>
      </c>
      <c r="Y2646">
        <v>53699</v>
      </c>
      <c r="Z2646">
        <v>2557</v>
      </c>
      <c r="AA2646">
        <v>0.11</v>
      </c>
      <c r="AB2646">
        <v>21</v>
      </c>
      <c r="AC2646">
        <v>13</v>
      </c>
      <c r="AD2646">
        <v>8</v>
      </c>
      <c r="AE2646">
        <v>61.9</v>
      </c>
      <c r="AF2646">
        <v>9</v>
      </c>
      <c r="AG2646">
        <v>11</v>
      </c>
      <c r="AH2646">
        <v>7</v>
      </c>
      <c r="AI2646">
        <v>3</v>
      </c>
    </row>
    <row r="2647" spans="1:35" x14ac:dyDescent="0.2">
      <c r="A2647" s="102">
        <v>3715</v>
      </c>
      <c r="B2647">
        <v>1417</v>
      </c>
      <c r="C2647" t="s">
        <v>1641</v>
      </c>
      <c r="D2647" t="s">
        <v>990</v>
      </c>
      <c r="E2647">
        <v>1485</v>
      </c>
      <c r="F2647">
        <v>1486</v>
      </c>
      <c r="G2647">
        <v>600</v>
      </c>
      <c r="H2647" t="s">
        <v>981</v>
      </c>
      <c r="I2647">
        <v>8801</v>
      </c>
      <c r="J2647" t="s">
        <v>1637</v>
      </c>
      <c r="K2647" t="s">
        <v>1000</v>
      </c>
      <c r="L2647">
        <v>1918.5</v>
      </c>
      <c r="M2647">
        <v>1927.5</v>
      </c>
      <c r="N2647">
        <v>500</v>
      </c>
      <c r="O2647" t="s">
        <v>984</v>
      </c>
      <c r="P2647">
        <v>0.68755616096587802</v>
      </c>
      <c r="Q2647">
        <v>0.87541231889124105</v>
      </c>
      <c r="R2647">
        <v>0.16444383291088999</v>
      </c>
      <c r="S2647">
        <v>7.1300119535281495E-2</v>
      </c>
      <c r="T2647">
        <v>1.4345289650362301</v>
      </c>
      <c r="U2647">
        <v>1.4345289650362301</v>
      </c>
      <c r="V2647">
        <v>1.40305954446669</v>
      </c>
      <c r="W2647">
        <v>15.74</v>
      </c>
      <c r="X2647">
        <v>7.49</v>
      </c>
      <c r="Y2647">
        <v>53408</v>
      </c>
      <c r="Z2647">
        <v>3142</v>
      </c>
      <c r="AA2647">
        <v>0.18</v>
      </c>
      <c r="AB2647">
        <v>17</v>
      </c>
      <c r="AC2647">
        <v>10</v>
      </c>
      <c r="AD2647">
        <v>7</v>
      </c>
      <c r="AE2647">
        <v>58.82</v>
      </c>
      <c r="AF2647">
        <v>10</v>
      </c>
      <c r="AG2647">
        <v>8</v>
      </c>
      <c r="AH2647">
        <v>6</v>
      </c>
      <c r="AI2647">
        <v>3</v>
      </c>
    </row>
    <row r="2648" spans="1:35" x14ac:dyDescent="0.2">
      <c r="A2648" s="102">
        <v>2744</v>
      </c>
      <c r="B2648">
        <v>4689</v>
      </c>
      <c r="C2648" t="s">
        <v>1108</v>
      </c>
      <c r="D2648" t="s">
        <v>983</v>
      </c>
      <c r="E2648">
        <v>433</v>
      </c>
      <c r="F2648">
        <v>430</v>
      </c>
      <c r="G2648">
        <v>2200</v>
      </c>
      <c r="H2648" t="s">
        <v>981</v>
      </c>
      <c r="I2648">
        <v>6951</v>
      </c>
      <c r="J2648" t="s">
        <v>225</v>
      </c>
      <c r="K2648" t="s">
        <v>986</v>
      </c>
      <c r="L2648">
        <v>3200</v>
      </c>
      <c r="M2648">
        <v>3105</v>
      </c>
      <c r="N2648">
        <v>300</v>
      </c>
      <c r="O2648" t="s">
        <v>984</v>
      </c>
      <c r="P2648">
        <v>0.91345956727358901</v>
      </c>
      <c r="Q2648">
        <v>0.90218512611724699</v>
      </c>
      <c r="R2648">
        <v>0.17488178144765901</v>
      </c>
      <c r="S2648">
        <v>3.4567064273005203E-2</v>
      </c>
      <c r="T2648">
        <v>0.27944835904272602</v>
      </c>
      <c r="U2648">
        <v>0.27944835904272602</v>
      </c>
      <c r="V2648">
        <v>0.43207052690731201</v>
      </c>
      <c r="W2648">
        <v>2.54</v>
      </c>
      <c r="X2648">
        <v>1.56</v>
      </c>
      <c r="Y2648">
        <v>53349</v>
      </c>
      <c r="Z2648">
        <v>2540</v>
      </c>
      <c r="AA2648">
        <v>0.13</v>
      </c>
      <c r="AB2648">
        <v>21</v>
      </c>
      <c r="AC2648">
        <v>10</v>
      </c>
      <c r="AD2648">
        <v>11</v>
      </c>
      <c r="AE2648">
        <v>47.62</v>
      </c>
      <c r="AF2648">
        <v>8</v>
      </c>
      <c r="AG2648">
        <v>8</v>
      </c>
      <c r="AH2648">
        <v>10</v>
      </c>
      <c r="AI2648">
        <v>3</v>
      </c>
    </row>
    <row r="2649" spans="1:35" x14ac:dyDescent="0.2">
      <c r="A2649" s="102">
        <v>2674</v>
      </c>
      <c r="B2649">
        <v>4091</v>
      </c>
      <c r="C2649" t="s">
        <v>1469</v>
      </c>
      <c r="D2649" t="s">
        <v>1003</v>
      </c>
      <c r="E2649">
        <v>1787</v>
      </c>
      <c r="F2649">
        <v>1764</v>
      </c>
      <c r="G2649">
        <v>600</v>
      </c>
      <c r="H2649" t="s">
        <v>981</v>
      </c>
      <c r="I2649">
        <v>8002</v>
      </c>
      <c r="J2649" t="s">
        <v>26</v>
      </c>
      <c r="K2649" t="s">
        <v>988</v>
      </c>
      <c r="L2649">
        <v>470</v>
      </c>
      <c r="M2649">
        <v>470.5</v>
      </c>
      <c r="N2649">
        <v>2200</v>
      </c>
      <c r="O2649" t="s">
        <v>984</v>
      </c>
      <c r="P2649">
        <v>0.75808488672682195</v>
      </c>
      <c r="Q2649">
        <v>0.90416799830776695</v>
      </c>
      <c r="R2649">
        <v>0.49942571865893298</v>
      </c>
      <c r="S2649">
        <v>9.2280254855732102E-2</v>
      </c>
      <c r="T2649">
        <v>2.2578360432720199</v>
      </c>
      <c r="U2649">
        <v>2.2578360432720199</v>
      </c>
      <c r="V2649">
        <v>2.6211669619341902</v>
      </c>
      <c r="W2649">
        <v>19.16</v>
      </c>
      <c r="X2649">
        <v>2.2000000000000002</v>
      </c>
      <c r="Y2649">
        <v>53338</v>
      </c>
      <c r="Z2649">
        <v>2963</v>
      </c>
      <c r="AA2649">
        <v>7.0000000000000007E-2</v>
      </c>
      <c r="AB2649">
        <v>18</v>
      </c>
      <c r="AC2649">
        <v>9</v>
      </c>
      <c r="AD2649">
        <v>9</v>
      </c>
      <c r="AE2649">
        <v>50</v>
      </c>
      <c r="AF2649">
        <v>11</v>
      </c>
      <c r="AG2649">
        <v>6</v>
      </c>
      <c r="AH2649">
        <v>5</v>
      </c>
      <c r="AI2649">
        <v>7</v>
      </c>
    </row>
    <row r="2650" spans="1:35" x14ac:dyDescent="0.2">
      <c r="A2650" s="102">
        <v>3400</v>
      </c>
      <c r="B2650">
        <v>1662</v>
      </c>
      <c r="C2650" t="s">
        <v>481</v>
      </c>
      <c r="D2650" t="s">
        <v>1139</v>
      </c>
      <c r="E2650">
        <v>2007</v>
      </c>
      <c r="F2650">
        <v>2085</v>
      </c>
      <c r="G2650">
        <v>500</v>
      </c>
      <c r="H2650" t="s">
        <v>981</v>
      </c>
      <c r="I2650">
        <v>8601</v>
      </c>
      <c r="J2650" t="s">
        <v>22</v>
      </c>
      <c r="K2650" t="s">
        <v>1118</v>
      </c>
      <c r="L2650">
        <v>407.6</v>
      </c>
      <c r="M2650">
        <v>407</v>
      </c>
      <c r="N2650">
        <v>2600</v>
      </c>
      <c r="O2650" t="s">
        <v>984</v>
      </c>
      <c r="P2650">
        <v>0.86148314109103297</v>
      </c>
      <c r="Q2650">
        <v>0.88521383706719203</v>
      </c>
      <c r="R2650">
        <v>9.3785564760505397E-2</v>
      </c>
      <c r="S2650">
        <v>9.2845547403231005E-2</v>
      </c>
      <c r="T2650">
        <v>1.2148603164559999</v>
      </c>
      <c r="U2650">
        <v>1.2148603164559999</v>
      </c>
      <c r="V2650">
        <v>0.28264934319865698</v>
      </c>
      <c r="W2650">
        <v>9.4600000000000009</v>
      </c>
      <c r="X2650">
        <v>1.51</v>
      </c>
      <c r="Y2650">
        <v>52996</v>
      </c>
      <c r="Z2650">
        <v>2524</v>
      </c>
      <c r="AA2650">
        <v>0.18</v>
      </c>
      <c r="AB2650">
        <v>21</v>
      </c>
      <c r="AC2650">
        <v>12</v>
      </c>
      <c r="AD2650">
        <v>9</v>
      </c>
      <c r="AE2650">
        <v>57.14</v>
      </c>
      <c r="AF2650">
        <v>11</v>
      </c>
      <c r="AG2650">
        <v>10</v>
      </c>
      <c r="AH2650">
        <v>7</v>
      </c>
      <c r="AI2650">
        <v>4</v>
      </c>
    </row>
    <row r="2651" spans="1:35" x14ac:dyDescent="0.2">
      <c r="A2651" s="102">
        <v>1551</v>
      </c>
      <c r="B2651">
        <v>1417</v>
      </c>
      <c r="C2651" t="s">
        <v>1641</v>
      </c>
      <c r="D2651" t="s">
        <v>990</v>
      </c>
      <c r="E2651">
        <v>1485</v>
      </c>
      <c r="F2651">
        <v>1486</v>
      </c>
      <c r="G2651">
        <v>600</v>
      </c>
      <c r="H2651" t="s">
        <v>981</v>
      </c>
      <c r="I2651">
        <v>4324</v>
      </c>
      <c r="J2651" t="s">
        <v>1159</v>
      </c>
      <c r="K2651" t="s">
        <v>993</v>
      </c>
      <c r="L2651">
        <v>2249</v>
      </c>
      <c r="M2651">
        <v>2231</v>
      </c>
      <c r="N2651">
        <v>400</v>
      </c>
      <c r="O2651" t="s">
        <v>984</v>
      </c>
      <c r="P2651">
        <v>0.71270504232556198</v>
      </c>
      <c r="Q2651">
        <v>0.93015681224727498</v>
      </c>
      <c r="R2651">
        <v>0.156684014022725</v>
      </c>
      <c r="S2651">
        <v>2.8043970204465799E-3</v>
      </c>
      <c r="T2651">
        <v>1.11972510651887</v>
      </c>
      <c r="U2651">
        <v>1.11972510651887</v>
      </c>
      <c r="V2651">
        <v>0.94652248906455505</v>
      </c>
      <c r="W2651">
        <v>14.94</v>
      </c>
      <c r="X2651">
        <v>0.09</v>
      </c>
      <c r="Y2651">
        <v>52831</v>
      </c>
      <c r="Z2651">
        <v>2297</v>
      </c>
      <c r="AA2651">
        <v>0.11</v>
      </c>
      <c r="AB2651">
        <v>23</v>
      </c>
      <c r="AC2651">
        <v>12</v>
      </c>
      <c r="AD2651">
        <v>11</v>
      </c>
      <c r="AE2651">
        <v>52.17</v>
      </c>
      <c r="AF2651">
        <v>9</v>
      </c>
      <c r="AG2651">
        <v>11</v>
      </c>
      <c r="AH2651">
        <v>9</v>
      </c>
      <c r="AI2651">
        <v>3</v>
      </c>
    </row>
    <row r="2652" spans="1:35" x14ac:dyDescent="0.2">
      <c r="A2652" s="102">
        <v>84</v>
      </c>
      <c r="B2652">
        <v>6902</v>
      </c>
      <c r="C2652" t="s">
        <v>628</v>
      </c>
      <c r="D2652" t="s">
        <v>996</v>
      </c>
      <c r="E2652">
        <v>3745</v>
      </c>
      <c r="F2652">
        <v>3760</v>
      </c>
      <c r="G2652">
        <v>200</v>
      </c>
      <c r="H2652" t="s">
        <v>984</v>
      </c>
      <c r="I2652">
        <v>7240</v>
      </c>
      <c r="J2652" t="s">
        <v>640</v>
      </c>
      <c r="K2652" t="s">
        <v>996</v>
      </c>
      <c r="L2652">
        <v>1242</v>
      </c>
      <c r="M2652">
        <v>1234</v>
      </c>
      <c r="N2652">
        <v>600</v>
      </c>
      <c r="O2652" t="s">
        <v>981</v>
      </c>
      <c r="P2652">
        <v>0.90545249087808299</v>
      </c>
      <c r="Q2652">
        <v>0.972098960376091</v>
      </c>
      <c r="R2652">
        <v>0.24399937322350199</v>
      </c>
      <c r="S2652">
        <v>8.62851510231742E-3</v>
      </c>
      <c r="T2652">
        <v>-0.267654969288313</v>
      </c>
      <c r="U2652">
        <v>0.267654969288313</v>
      </c>
      <c r="V2652">
        <v>0.23890756618956199</v>
      </c>
      <c r="W2652">
        <v>-1.48</v>
      </c>
      <c r="X2652">
        <v>1.54</v>
      </c>
      <c r="Y2652">
        <v>52748</v>
      </c>
      <c r="Z2652">
        <v>3768</v>
      </c>
      <c r="AA2652">
        <v>0.31</v>
      </c>
      <c r="AB2652">
        <v>14</v>
      </c>
      <c r="AC2652">
        <v>9</v>
      </c>
      <c r="AD2652">
        <v>5</v>
      </c>
      <c r="AE2652">
        <v>64.290000000000006</v>
      </c>
      <c r="AF2652">
        <v>13</v>
      </c>
      <c r="AG2652">
        <v>5</v>
      </c>
      <c r="AH2652">
        <v>4</v>
      </c>
      <c r="AI2652">
        <v>5</v>
      </c>
    </row>
    <row r="2653" spans="1:35" x14ac:dyDescent="0.2">
      <c r="A2653" s="102">
        <v>2064</v>
      </c>
      <c r="B2653">
        <v>3048</v>
      </c>
      <c r="C2653" t="s">
        <v>1226</v>
      </c>
      <c r="D2653" t="s">
        <v>1004</v>
      </c>
      <c r="E2653">
        <v>1026</v>
      </c>
      <c r="F2653">
        <v>1031</v>
      </c>
      <c r="G2653">
        <v>1000</v>
      </c>
      <c r="H2653" t="s">
        <v>981</v>
      </c>
      <c r="I2653">
        <v>8750</v>
      </c>
      <c r="J2653" t="s">
        <v>27</v>
      </c>
      <c r="K2653" t="s">
        <v>1111</v>
      </c>
      <c r="L2653">
        <v>1257.5</v>
      </c>
      <c r="M2653">
        <v>1233</v>
      </c>
      <c r="N2653">
        <v>800</v>
      </c>
      <c r="O2653" t="s">
        <v>984</v>
      </c>
      <c r="P2653">
        <v>0.69138370868366805</v>
      </c>
      <c r="Q2653">
        <v>0.91851682304879101</v>
      </c>
      <c r="R2653">
        <v>0.28658145750295899</v>
      </c>
      <c r="S2653">
        <v>3.2678793605061901E-2</v>
      </c>
      <c r="T2653">
        <v>2.8836362216902098</v>
      </c>
      <c r="U2653">
        <v>2.8836362216902098</v>
      </c>
      <c r="V2653">
        <v>2.02551470706012</v>
      </c>
      <c r="W2653">
        <v>16.489999999999998</v>
      </c>
      <c r="X2653">
        <v>4.5199999999999996</v>
      </c>
      <c r="Y2653">
        <v>52731</v>
      </c>
      <c r="Z2653">
        <v>3102</v>
      </c>
      <c r="AA2653">
        <v>0.12</v>
      </c>
      <c r="AB2653">
        <v>17</v>
      </c>
      <c r="AC2653">
        <v>8</v>
      </c>
      <c r="AD2653">
        <v>9</v>
      </c>
      <c r="AE2653">
        <v>47.06</v>
      </c>
      <c r="AF2653">
        <v>10</v>
      </c>
      <c r="AG2653">
        <v>8</v>
      </c>
      <c r="AH2653">
        <v>5</v>
      </c>
      <c r="AI2653">
        <v>4</v>
      </c>
    </row>
    <row r="2654" spans="1:35" x14ac:dyDescent="0.2">
      <c r="A2654" s="102">
        <v>1508</v>
      </c>
      <c r="B2654">
        <v>6471</v>
      </c>
      <c r="C2654" t="s">
        <v>877</v>
      </c>
      <c r="D2654" t="s">
        <v>992</v>
      </c>
      <c r="E2654">
        <v>742</v>
      </c>
      <c r="F2654">
        <v>738</v>
      </c>
      <c r="G2654">
        <v>1300</v>
      </c>
      <c r="H2654" t="s">
        <v>981</v>
      </c>
      <c r="I2654">
        <v>6592</v>
      </c>
      <c r="J2654" t="s">
        <v>1153</v>
      </c>
      <c r="K2654" t="s">
        <v>986</v>
      </c>
      <c r="L2654">
        <v>3160</v>
      </c>
      <c r="M2654">
        <v>3160</v>
      </c>
      <c r="N2654">
        <v>300</v>
      </c>
      <c r="O2654" t="s">
        <v>984</v>
      </c>
      <c r="P2654">
        <v>0.91325231102520399</v>
      </c>
      <c r="Q2654">
        <v>0.93088629105063103</v>
      </c>
      <c r="R2654">
        <v>0.16162259557824099</v>
      </c>
      <c r="S2654">
        <v>7.2231000244839597E-2</v>
      </c>
      <c r="T2654">
        <v>1.27295831975479</v>
      </c>
      <c r="U2654">
        <v>1.27295831975479</v>
      </c>
      <c r="V2654">
        <v>0.93997439693221196</v>
      </c>
      <c r="W2654">
        <v>6.24</v>
      </c>
      <c r="X2654">
        <v>1.2</v>
      </c>
      <c r="Y2654">
        <v>52561</v>
      </c>
      <c r="Z2654">
        <v>3092</v>
      </c>
      <c r="AA2654">
        <v>0.3</v>
      </c>
      <c r="AB2654">
        <v>17</v>
      </c>
      <c r="AC2654">
        <v>10</v>
      </c>
      <c r="AD2654">
        <v>7</v>
      </c>
      <c r="AE2654">
        <v>58.82</v>
      </c>
      <c r="AF2654">
        <v>13</v>
      </c>
      <c r="AG2654">
        <v>5</v>
      </c>
      <c r="AH2654">
        <v>3</v>
      </c>
      <c r="AI2654">
        <v>9</v>
      </c>
    </row>
    <row r="2655" spans="1:35" x14ac:dyDescent="0.2">
      <c r="A2655" s="102">
        <v>2877</v>
      </c>
      <c r="B2655">
        <v>5714</v>
      </c>
      <c r="C2655" t="s">
        <v>594</v>
      </c>
      <c r="D2655" t="s">
        <v>994</v>
      </c>
      <c r="E2655">
        <v>3060</v>
      </c>
      <c r="F2655">
        <v>3090</v>
      </c>
      <c r="G2655">
        <v>300</v>
      </c>
      <c r="H2655" t="s">
        <v>981</v>
      </c>
      <c r="I2655">
        <v>9513</v>
      </c>
      <c r="J2655" t="s">
        <v>1138</v>
      </c>
      <c r="K2655" t="s">
        <v>1026</v>
      </c>
      <c r="L2655">
        <v>1903</v>
      </c>
      <c r="M2655">
        <v>1886</v>
      </c>
      <c r="N2655">
        <v>500</v>
      </c>
      <c r="O2655" t="s">
        <v>984</v>
      </c>
      <c r="P2655">
        <v>0.75697385665503902</v>
      </c>
      <c r="Q2655">
        <v>0.89890586203766498</v>
      </c>
      <c r="R2655">
        <v>0.27885302817219698</v>
      </c>
      <c r="S2655">
        <v>5.4862023894694398E-2</v>
      </c>
      <c r="T2655">
        <v>1.5891724328144401</v>
      </c>
      <c r="U2655">
        <v>1.5891724328144401</v>
      </c>
      <c r="V2655">
        <v>1.0800869250683101</v>
      </c>
      <c r="W2655">
        <v>12.55</v>
      </c>
      <c r="X2655">
        <v>1.73</v>
      </c>
      <c r="Y2655">
        <v>52474</v>
      </c>
      <c r="Z2655">
        <v>4373</v>
      </c>
      <c r="AA2655">
        <v>0.16</v>
      </c>
      <c r="AB2655">
        <v>12</v>
      </c>
      <c r="AC2655">
        <v>7</v>
      </c>
      <c r="AD2655">
        <v>5</v>
      </c>
      <c r="AE2655">
        <v>58.33</v>
      </c>
      <c r="AF2655">
        <v>11</v>
      </c>
      <c r="AG2655">
        <v>5</v>
      </c>
      <c r="AH2655">
        <v>3</v>
      </c>
      <c r="AI2655">
        <v>4</v>
      </c>
    </row>
    <row r="2656" spans="1:35" x14ac:dyDescent="0.2">
      <c r="A2656" s="102">
        <v>3412</v>
      </c>
      <c r="B2656">
        <v>5332</v>
      </c>
      <c r="C2656" t="s">
        <v>590</v>
      </c>
      <c r="D2656" t="s">
        <v>980</v>
      </c>
      <c r="E2656">
        <v>3825</v>
      </c>
      <c r="F2656">
        <v>3805</v>
      </c>
      <c r="G2656">
        <v>200</v>
      </c>
      <c r="H2656" t="s">
        <v>981</v>
      </c>
      <c r="I2656">
        <v>9613</v>
      </c>
      <c r="J2656" t="s">
        <v>1296</v>
      </c>
      <c r="K2656" t="s">
        <v>983</v>
      </c>
      <c r="L2656">
        <v>1114</v>
      </c>
      <c r="M2656">
        <v>1119</v>
      </c>
      <c r="N2656">
        <v>700</v>
      </c>
      <c r="O2656" t="s">
        <v>984</v>
      </c>
      <c r="P2656">
        <v>0.935990667247805</v>
      </c>
      <c r="Q2656">
        <v>0.88481170553669897</v>
      </c>
      <c r="R2656">
        <v>0.13688520112059199</v>
      </c>
      <c r="S2656">
        <v>7.6625947020677196E-2</v>
      </c>
      <c r="T2656">
        <v>0.486485569115304</v>
      </c>
      <c r="U2656">
        <v>0.486485569115304</v>
      </c>
      <c r="V2656">
        <v>0.39526936421627501</v>
      </c>
      <c r="W2656">
        <v>2.66</v>
      </c>
      <c r="X2656">
        <v>2.93</v>
      </c>
      <c r="Y2656">
        <v>52399</v>
      </c>
      <c r="Z2656">
        <v>2620</v>
      </c>
      <c r="AA2656">
        <v>0.34</v>
      </c>
      <c r="AB2656">
        <v>20</v>
      </c>
      <c r="AC2656">
        <v>11</v>
      </c>
      <c r="AD2656">
        <v>9</v>
      </c>
      <c r="AE2656">
        <v>55</v>
      </c>
      <c r="AF2656">
        <v>14</v>
      </c>
      <c r="AG2656">
        <v>5</v>
      </c>
      <c r="AH2656">
        <v>5</v>
      </c>
      <c r="AI2656">
        <v>10</v>
      </c>
    </row>
    <row r="2657" spans="1:35" x14ac:dyDescent="0.2">
      <c r="A2657" s="102">
        <v>3469</v>
      </c>
      <c r="B2657">
        <v>7267</v>
      </c>
      <c r="C2657" t="s">
        <v>57</v>
      </c>
      <c r="D2657" t="s">
        <v>996</v>
      </c>
      <c r="E2657">
        <v>2470</v>
      </c>
      <c r="F2657">
        <v>2487.5</v>
      </c>
      <c r="G2657">
        <v>400</v>
      </c>
      <c r="H2657" t="s">
        <v>981</v>
      </c>
      <c r="I2657">
        <v>8850</v>
      </c>
      <c r="J2657" t="s">
        <v>1485</v>
      </c>
      <c r="K2657" t="s">
        <v>1000</v>
      </c>
      <c r="L2657">
        <v>1977</v>
      </c>
      <c r="M2657">
        <v>2027</v>
      </c>
      <c r="N2657">
        <v>500</v>
      </c>
      <c r="O2657" t="s">
        <v>984</v>
      </c>
      <c r="P2657">
        <v>0.935694268496432</v>
      </c>
      <c r="Q2657">
        <v>0.88303393641697003</v>
      </c>
      <c r="R2657">
        <v>1.7961990981086601E-2</v>
      </c>
      <c r="S2657" s="15">
        <v>8.9685739551964405E-2</v>
      </c>
      <c r="T2657">
        <v>0.52249898871371703</v>
      </c>
      <c r="U2657">
        <v>0.52249898871371703</v>
      </c>
      <c r="V2657">
        <v>0.682971814994774</v>
      </c>
      <c r="W2657">
        <v>2.94</v>
      </c>
      <c r="X2657">
        <v>1.86</v>
      </c>
      <c r="Y2657">
        <v>51616</v>
      </c>
      <c r="Z2657">
        <v>6452</v>
      </c>
      <c r="AA2657">
        <v>0.34</v>
      </c>
      <c r="AB2657">
        <v>8</v>
      </c>
      <c r="AC2657">
        <v>4</v>
      </c>
      <c r="AD2657">
        <v>4</v>
      </c>
      <c r="AE2657">
        <v>50</v>
      </c>
      <c r="AF2657">
        <v>14</v>
      </c>
      <c r="AG2657">
        <v>2</v>
      </c>
      <c r="AH2657">
        <v>2</v>
      </c>
      <c r="AI2657">
        <v>4</v>
      </c>
    </row>
    <row r="2658" spans="1:35" x14ac:dyDescent="0.2">
      <c r="A2658" s="102">
        <v>2874</v>
      </c>
      <c r="B2658">
        <v>1911</v>
      </c>
      <c r="C2658" t="s">
        <v>49</v>
      </c>
      <c r="D2658" t="s">
        <v>990</v>
      </c>
      <c r="E2658">
        <v>1217</v>
      </c>
      <c r="F2658">
        <v>1234</v>
      </c>
      <c r="G2658">
        <v>500</v>
      </c>
      <c r="H2658" t="s">
        <v>984</v>
      </c>
      <c r="I2658">
        <v>7203</v>
      </c>
      <c r="J2658" t="s">
        <v>1497</v>
      </c>
      <c r="K2658" t="s">
        <v>996</v>
      </c>
      <c r="L2658">
        <v>6280</v>
      </c>
      <c r="M2658">
        <v>6257</v>
      </c>
      <c r="N2658">
        <v>100</v>
      </c>
      <c r="O2658" t="s">
        <v>981</v>
      </c>
      <c r="P2658">
        <v>0.90810854964110099</v>
      </c>
      <c r="Q2658">
        <v>0.89895198263769505</v>
      </c>
      <c r="R2658">
        <v>0.14360769054292899</v>
      </c>
      <c r="S2658">
        <v>9.8898626154141397E-2</v>
      </c>
      <c r="T2658">
        <v>-0.620090644122398</v>
      </c>
      <c r="U2658">
        <v>0.620090644122398</v>
      </c>
      <c r="V2658">
        <v>1.0067663803321101</v>
      </c>
      <c r="W2658">
        <v>-4.09</v>
      </c>
      <c r="X2658">
        <v>1.39</v>
      </c>
      <c r="Y2658">
        <v>51521</v>
      </c>
      <c r="Z2658">
        <v>3680</v>
      </c>
      <c r="AA2658">
        <v>0.28000000000000003</v>
      </c>
      <c r="AB2658">
        <v>14</v>
      </c>
      <c r="AC2658">
        <v>7</v>
      </c>
      <c r="AD2658">
        <v>7</v>
      </c>
      <c r="AE2658">
        <v>50</v>
      </c>
      <c r="AF2658">
        <v>14</v>
      </c>
      <c r="AG2658">
        <v>5</v>
      </c>
      <c r="AH2658">
        <v>2</v>
      </c>
      <c r="AI2658">
        <v>7</v>
      </c>
    </row>
    <row r="2659" spans="1:35" x14ac:dyDescent="0.2">
      <c r="A2659" s="102">
        <v>1848</v>
      </c>
      <c r="B2659">
        <v>2768</v>
      </c>
      <c r="C2659" t="s">
        <v>1494</v>
      </c>
      <c r="D2659" t="s">
        <v>988</v>
      </c>
      <c r="E2659">
        <v>233</v>
      </c>
      <c r="F2659">
        <v>231</v>
      </c>
      <c r="G2659">
        <v>4400</v>
      </c>
      <c r="H2659" t="s">
        <v>984</v>
      </c>
      <c r="I2659">
        <v>2914</v>
      </c>
      <c r="J2659" t="s">
        <v>1085</v>
      </c>
      <c r="K2659" t="s">
        <v>1006</v>
      </c>
      <c r="L2659">
        <v>2016</v>
      </c>
      <c r="M2659">
        <v>2024.5</v>
      </c>
      <c r="N2659">
        <v>500</v>
      </c>
      <c r="O2659" t="s">
        <v>981</v>
      </c>
      <c r="P2659">
        <v>0.93888168534868799</v>
      </c>
      <c r="Q2659">
        <v>0.92393952121114398</v>
      </c>
      <c r="R2659">
        <v>1.21296239774881E-2</v>
      </c>
      <c r="S2659" s="15">
        <v>9.72537398575785E-2</v>
      </c>
      <c r="T2659">
        <v>-1.5586716990626801</v>
      </c>
      <c r="U2659">
        <v>1.5586716990626801</v>
      </c>
      <c r="V2659">
        <v>1.4633785744329</v>
      </c>
      <c r="W2659">
        <v>-17.61</v>
      </c>
      <c r="X2659">
        <v>0.41</v>
      </c>
      <c r="Y2659">
        <v>51317</v>
      </c>
      <c r="Z2659">
        <v>2053</v>
      </c>
      <c r="AA2659">
        <v>0.12</v>
      </c>
      <c r="AB2659">
        <v>25</v>
      </c>
      <c r="AC2659">
        <v>13</v>
      </c>
      <c r="AD2659">
        <v>12</v>
      </c>
      <c r="AE2659">
        <v>52</v>
      </c>
      <c r="AF2659">
        <v>13</v>
      </c>
      <c r="AG2659">
        <v>8</v>
      </c>
      <c r="AH2659">
        <v>7</v>
      </c>
      <c r="AI2659">
        <v>10</v>
      </c>
    </row>
    <row r="2660" spans="1:35" x14ac:dyDescent="0.2">
      <c r="A2660" s="102">
        <v>103</v>
      </c>
      <c r="B2660">
        <v>7327</v>
      </c>
      <c r="C2660" t="s">
        <v>1172</v>
      </c>
      <c r="D2660" t="s">
        <v>1024</v>
      </c>
      <c r="E2660">
        <v>2143</v>
      </c>
      <c r="F2660">
        <v>2117</v>
      </c>
      <c r="G2660">
        <v>500</v>
      </c>
      <c r="H2660" t="s">
        <v>984</v>
      </c>
      <c r="I2660">
        <v>9072</v>
      </c>
      <c r="J2660" t="s">
        <v>1064</v>
      </c>
      <c r="K2660" t="s">
        <v>1065</v>
      </c>
      <c r="L2660">
        <v>2031</v>
      </c>
      <c r="M2660">
        <v>2016</v>
      </c>
      <c r="N2660">
        <v>500</v>
      </c>
      <c r="O2660" t="s">
        <v>981</v>
      </c>
      <c r="P2660">
        <v>0.89441422801394499</v>
      </c>
      <c r="Q2660">
        <v>0.97035395061290097</v>
      </c>
      <c r="R2660">
        <v>0.25661526732177298</v>
      </c>
      <c r="S2660">
        <v>5.5572635245363204E-3</v>
      </c>
      <c r="T2660">
        <v>-0.63205898032561902</v>
      </c>
      <c r="U2660">
        <v>0.63205898032561902</v>
      </c>
      <c r="V2660">
        <v>0.227649540999878</v>
      </c>
      <c r="W2660">
        <v>-2.14</v>
      </c>
      <c r="X2660">
        <v>4.7699999999999996</v>
      </c>
      <c r="Y2660">
        <v>51211</v>
      </c>
      <c r="Z2660">
        <v>12803</v>
      </c>
      <c r="AA2660">
        <v>0.64</v>
      </c>
      <c r="AB2660">
        <v>4</v>
      </c>
      <c r="AC2660">
        <v>2</v>
      </c>
      <c r="AD2660">
        <v>2</v>
      </c>
      <c r="AE2660">
        <v>50</v>
      </c>
      <c r="AF2660">
        <v>12</v>
      </c>
      <c r="AG2660">
        <v>2</v>
      </c>
      <c r="AH2660">
        <v>0</v>
      </c>
      <c r="AI2660">
        <v>2</v>
      </c>
    </row>
    <row r="2661" spans="1:35" x14ac:dyDescent="0.2">
      <c r="A2661" s="102">
        <v>2112</v>
      </c>
      <c r="B2661">
        <v>5706</v>
      </c>
      <c r="C2661" t="s">
        <v>1240</v>
      </c>
      <c r="D2661" t="s">
        <v>994</v>
      </c>
      <c r="E2661">
        <v>2062</v>
      </c>
      <c r="F2661">
        <v>2030</v>
      </c>
      <c r="G2661">
        <v>500</v>
      </c>
      <c r="H2661" t="s">
        <v>981</v>
      </c>
      <c r="I2661">
        <v>6501</v>
      </c>
      <c r="J2661" t="s">
        <v>1115</v>
      </c>
      <c r="K2661" t="s">
        <v>986</v>
      </c>
      <c r="L2661">
        <v>3077</v>
      </c>
      <c r="M2661">
        <v>3109</v>
      </c>
      <c r="N2661">
        <v>300</v>
      </c>
      <c r="O2661" t="s">
        <v>984</v>
      </c>
      <c r="P2661">
        <v>0.96451261719446801</v>
      </c>
      <c r="Q2661">
        <v>0.917580047495272</v>
      </c>
      <c r="R2661">
        <v>0.17126637382242799</v>
      </c>
      <c r="S2661">
        <v>3.1828037534846802E-2</v>
      </c>
      <c r="T2661">
        <v>0.525284509504643</v>
      </c>
      <c r="U2661">
        <v>0.525284509504643</v>
      </c>
      <c r="V2661">
        <v>0.61455181291273298</v>
      </c>
      <c r="W2661">
        <v>3.19</v>
      </c>
      <c r="X2661">
        <v>8.82</v>
      </c>
      <c r="Y2661">
        <v>51005</v>
      </c>
      <c r="Z2661">
        <v>5100</v>
      </c>
      <c r="AA2661">
        <v>0.15</v>
      </c>
      <c r="AB2661">
        <v>10</v>
      </c>
      <c r="AC2661">
        <v>6</v>
      </c>
      <c r="AD2661">
        <v>4</v>
      </c>
      <c r="AE2661">
        <v>60</v>
      </c>
      <c r="AF2661">
        <v>10</v>
      </c>
      <c r="AG2661">
        <v>4</v>
      </c>
      <c r="AH2661">
        <v>4</v>
      </c>
      <c r="AI2661">
        <v>2</v>
      </c>
    </row>
    <row r="2662" spans="1:35" x14ac:dyDescent="0.2">
      <c r="A2662" s="102">
        <v>450</v>
      </c>
      <c r="B2662">
        <v>3407</v>
      </c>
      <c r="C2662" t="s">
        <v>1072</v>
      </c>
      <c r="D2662" t="s">
        <v>1003</v>
      </c>
      <c r="E2662">
        <v>755</v>
      </c>
      <c r="F2662">
        <v>757.5</v>
      </c>
      <c r="G2662">
        <v>1400</v>
      </c>
      <c r="H2662" t="s">
        <v>984</v>
      </c>
      <c r="I2662">
        <v>4917</v>
      </c>
      <c r="J2662" t="s">
        <v>1241</v>
      </c>
      <c r="K2662" t="s">
        <v>1003</v>
      </c>
      <c r="L2662">
        <v>2128</v>
      </c>
      <c r="M2662">
        <v>2135</v>
      </c>
      <c r="N2662">
        <v>500</v>
      </c>
      <c r="O2662" t="s">
        <v>981</v>
      </c>
      <c r="P2662">
        <v>0.92111799569294395</v>
      </c>
      <c r="Q2662">
        <v>0.95553468747509696</v>
      </c>
      <c r="R2662">
        <v>2.4447366392992501E-2</v>
      </c>
      <c r="S2662">
        <v>4.3200569888970199E-3</v>
      </c>
      <c r="T2662">
        <v>-0.61230239133672304</v>
      </c>
      <c r="U2662">
        <v>0.61230239133672304</v>
      </c>
      <c r="V2662">
        <v>0.43298264433845401</v>
      </c>
      <c r="W2662">
        <v>-5.35</v>
      </c>
      <c r="X2662">
        <v>0.66</v>
      </c>
      <c r="Y2662">
        <v>50994</v>
      </c>
      <c r="Z2662">
        <v>2550</v>
      </c>
      <c r="AA2662">
        <v>0.09</v>
      </c>
      <c r="AB2662">
        <v>20</v>
      </c>
      <c r="AC2662">
        <v>9</v>
      </c>
      <c r="AD2662">
        <v>11</v>
      </c>
      <c r="AE2662">
        <v>45</v>
      </c>
      <c r="AF2662">
        <v>11</v>
      </c>
      <c r="AG2662">
        <v>6</v>
      </c>
      <c r="AH2662">
        <v>6</v>
      </c>
      <c r="AI2662">
        <v>8</v>
      </c>
    </row>
    <row r="2663" spans="1:35" x14ac:dyDescent="0.2">
      <c r="A2663" s="102">
        <v>2150</v>
      </c>
      <c r="B2663">
        <v>4471</v>
      </c>
      <c r="C2663" t="s">
        <v>1320</v>
      </c>
      <c r="D2663" t="s">
        <v>1003</v>
      </c>
      <c r="E2663">
        <v>4470</v>
      </c>
      <c r="F2663">
        <v>4520</v>
      </c>
      <c r="G2663">
        <v>200</v>
      </c>
      <c r="H2663" t="s">
        <v>981</v>
      </c>
      <c r="I2663">
        <v>7012</v>
      </c>
      <c r="J2663" t="s">
        <v>1148</v>
      </c>
      <c r="K2663" t="s">
        <v>996</v>
      </c>
      <c r="L2663">
        <v>1509</v>
      </c>
      <c r="M2663">
        <v>1511</v>
      </c>
      <c r="N2663">
        <v>600</v>
      </c>
      <c r="O2663" t="s">
        <v>984</v>
      </c>
      <c r="P2663">
        <v>0.79378088552360804</v>
      </c>
      <c r="Q2663">
        <v>0.91685649172379502</v>
      </c>
      <c r="R2663" s="15">
        <v>1.87523908233585E-2</v>
      </c>
      <c r="S2663">
        <v>6.1055904912150197E-2</v>
      </c>
      <c r="T2663">
        <v>2.1355932424664701</v>
      </c>
      <c r="U2663">
        <v>2.1355932424664701</v>
      </c>
      <c r="V2663">
        <v>1.8961982475621699</v>
      </c>
      <c r="W2663">
        <v>16.38</v>
      </c>
      <c r="X2663">
        <v>0.28999999999999998</v>
      </c>
      <c r="Y2663">
        <v>50913</v>
      </c>
      <c r="Z2663">
        <v>4628</v>
      </c>
      <c r="AA2663">
        <v>0.32</v>
      </c>
      <c r="AB2663">
        <v>11</v>
      </c>
      <c r="AC2663">
        <v>5</v>
      </c>
      <c r="AD2663">
        <v>6</v>
      </c>
      <c r="AE2663">
        <v>45.45</v>
      </c>
      <c r="AF2663">
        <v>12</v>
      </c>
      <c r="AG2663">
        <v>4</v>
      </c>
      <c r="AH2663">
        <v>3</v>
      </c>
      <c r="AI2663">
        <v>4</v>
      </c>
    </row>
    <row r="2664" spans="1:35" x14ac:dyDescent="0.2">
      <c r="A2664" s="102">
        <v>838</v>
      </c>
      <c r="B2664">
        <v>4045</v>
      </c>
      <c r="C2664" t="s">
        <v>1228</v>
      </c>
      <c r="D2664" t="s">
        <v>1003</v>
      </c>
      <c r="E2664">
        <v>994</v>
      </c>
      <c r="F2664">
        <v>981</v>
      </c>
      <c r="G2664">
        <v>1100</v>
      </c>
      <c r="H2664" t="s">
        <v>981</v>
      </c>
      <c r="I2664">
        <v>8795</v>
      </c>
      <c r="J2664" t="s">
        <v>1178</v>
      </c>
      <c r="K2664" t="s">
        <v>1111</v>
      </c>
      <c r="L2664">
        <v>807</v>
      </c>
      <c r="M2664">
        <v>834</v>
      </c>
      <c r="N2664">
        <v>1300</v>
      </c>
      <c r="O2664" t="s">
        <v>984</v>
      </c>
      <c r="P2664">
        <v>0.91965135843872103</v>
      </c>
      <c r="Q2664">
        <v>0.94516366673879404</v>
      </c>
      <c r="R2664">
        <v>9.3804308898046196E-2</v>
      </c>
      <c r="S2664">
        <v>1.16809023385847E-2</v>
      </c>
      <c r="T2664">
        <v>2.1526139471387</v>
      </c>
      <c r="U2664">
        <v>2.1526139471387</v>
      </c>
      <c r="V2664">
        <v>2.4097870501919298</v>
      </c>
      <c r="W2664">
        <v>9.6300000000000008</v>
      </c>
      <c r="X2664">
        <v>0.47</v>
      </c>
      <c r="Y2664">
        <v>50894</v>
      </c>
      <c r="Z2664">
        <v>2213</v>
      </c>
      <c r="AA2664">
        <v>0.11</v>
      </c>
      <c r="AB2664">
        <v>23</v>
      </c>
      <c r="AC2664">
        <v>12</v>
      </c>
      <c r="AD2664">
        <v>11</v>
      </c>
      <c r="AE2664">
        <v>52.17</v>
      </c>
      <c r="AF2664">
        <v>13</v>
      </c>
      <c r="AG2664">
        <v>9</v>
      </c>
      <c r="AH2664">
        <v>4</v>
      </c>
      <c r="AI2664">
        <v>10</v>
      </c>
    </row>
    <row r="2665" spans="1:35" x14ac:dyDescent="0.2">
      <c r="A2665" s="102">
        <v>3568</v>
      </c>
      <c r="B2665">
        <v>2587</v>
      </c>
      <c r="C2665" t="s">
        <v>1364</v>
      </c>
      <c r="D2665" t="s">
        <v>1006</v>
      </c>
      <c r="E2665">
        <v>4100</v>
      </c>
      <c r="F2665">
        <v>4075</v>
      </c>
      <c r="G2665">
        <v>200</v>
      </c>
      <c r="H2665" t="s">
        <v>981</v>
      </c>
      <c r="I2665">
        <v>3405</v>
      </c>
      <c r="J2665" t="s">
        <v>1397</v>
      </c>
      <c r="K2665" t="s">
        <v>1003</v>
      </c>
      <c r="L2665">
        <v>1061</v>
      </c>
      <c r="M2665">
        <v>1047</v>
      </c>
      <c r="N2665">
        <v>800</v>
      </c>
      <c r="O2665" t="s">
        <v>984</v>
      </c>
      <c r="P2665">
        <v>0.88387946185223498</v>
      </c>
      <c r="Q2665">
        <v>0.88038793821274797</v>
      </c>
      <c r="R2665">
        <v>6.3300006040047901E-2</v>
      </c>
      <c r="S2665">
        <v>2.5287891119409E-2</v>
      </c>
      <c r="T2665">
        <v>0.94984872554534805</v>
      </c>
      <c r="U2665">
        <v>0.94984872554534805</v>
      </c>
      <c r="V2665">
        <v>0.91520617509635105</v>
      </c>
      <c r="W2665">
        <v>4.0599999999999996</v>
      </c>
      <c r="X2665">
        <v>2.77</v>
      </c>
      <c r="Y2665">
        <v>50650</v>
      </c>
      <c r="Z2665">
        <v>3377</v>
      </c>
      <c r="AA2665">
        <v>0.28999999999999998</v>
      </c>
      <c r="AB2665">
        <v>15</v>
      </c>
      <c r="AC2665">
        <v>8</v>
      </c>
      <c r="AD2665">
        <v>7</v>
      </c>
      <c r="AE2665">
        <v>53.33</v>
      </c>
      <c r="AF2665">
        <v>12</v>
      </c>
      <c r="AG2665">
        <v>5</v>
      </c>
      <c r="AH2665">
        <v>3</v>
      </c>
      <c r="AI2665">
        <v>7</v>
      </c>
    </row>
    <row r="2666" spans="1:35" x14ac:dyDescent="0.2">
      <c r="A2666" s="102">
        <v>4233</v>
      </c>
      <c r="B2666">
        <v>3436</v>
      </c>
      <c r="C2666" t="s">
        <v>1176</v>
      </c>
      <c r="D2666" t="s">
        <v>1126</v>
      </c>
      <c r="E2666">
        <v>1598</v>
      </c>
      <c r="F2666">
        <v>1598</v>
      </c>
      <c r="G2666">
        <v>400</v>
      </c>
      <c r="H2666" t="s">
        <v>984</v>
      </c>
      <c r="I2666">
        <v>4704</v>
      </c>
      <c r="J2666" t="s">
        <v>945</v>
      </c>
      <c r="K2666" t="s">
        <v>983</v>
      </c>
      <c r="L2666">
        <v>5650</v>
      </c>
      <c r="M2666">
        <v>5740</v>
      </c>
      <c r="N2666">
        <v>100</v>
      </c>
      <c r="O2666" t="s">
        <v>981</v>
      </c>
      <c r="P2666">
        <v>0.87862955936819398</v>
      </c>
      <c r="Q2666">
        <v>0.856420416283318</v>
      </c>
      <c r="R2666">
        <v>0.19386412897410199</v>
      </c>
      <c r="S2666">
        <v>2.8039684804921802E-2</v>
      </c>
      <c r="T2666">
        <v>-0.96017953747884899</v>
      </c>
      <c r="U2666">
        <v>0.96017953747884899</v>
      </c>
      <c r="V2666">
        <v>2.53372239507209E-2</v>
      </c>
      <c r="W2666">
        <v>-5.99</v>
      </c>
      <c r="X2666">
        <v>11.36</v>
      </c>
      <c r="Y2666">
        <v>49920</v>
      </c>
      <c r="Z2666">
        <v>3120</v>
      </c>
      <c r="AA2666">
        <v>0.06</v>
      </c>
      <c r="AB2666">
        <v>16</v>
      </c>
      <c r="AC2666">
        <v>9</v>
      </c>
      <c r="AD2666">
        <v>7</v>
      </c>
      <c r="AE2666">
        <v>56.25</v>
      </c>
      <c r="AF2666">
        <v>7</v>
      </c>
      <c r="AG2666">
        <v>8</v>
      </c>
      <c r="AH2666">
        <v>7</v>
      </c>
      <c r="AI2666">
        <v>1</v>
      </c>
    </row>
    <row r="2667" spans="1:35" x14ac:dyDescent="0.2">
      <c r="A2667" s="102">
        <v>122</v>
      </c>
      <c r="B2667">
        <v>8002</v>
      </c>
      <c r="C2667" t="s">
        <v>26</v>
      </c>
      <c r="D2667" t="s">
        <v>988</v>
      </c>
      <c r="E2667">
        <v>470</v>
      </c>
      <c r="F2667">
        <v>470.5</v>
      </c>
      <c r="G2667">
        <v>2100</v>
      </c>
      <c r="H2667" t="s">
        <v>984</v>
      </c>
      <c r="I2667">
        <v>9810</v>
      </c>
      <c r="J2667" t="s">
        <v>948</v>
      </c>
      <c r="K2667" t="s">
        <v>988</v>
      </c>
      <c r="L2667">
        <v>3220</v>
      </c>
      <c r="M2667">
        <v>3235</v>
      </c>
      <c r="N2667">
        <v>300</v>
      </c>
      <c r="O2667" t="s">
        <v>981</v>
      </c>
      <c r="P2667">
        <v>0.98078395387421802</v>
      </c>
      <c r="Q2667">
        <v>0.968843464460165</v>
      </c>
      <c r="R2667">
        <v>6.7158838981159503E-3</v>
      </c>
      <c r="S2667">
        <v>7.9618258897099004E-2</v>
      </c>
      <c r="T2667">
        <v>-1.48534185429151</v>
      </c>
      <c r="U2667">
        <v>1.48534185429151</v>
      </c>
      <c r="V2667">
        <v>1.6550207464703499</v>
      </c>
      <c r="W2667">
        <v>-8.4499999999999993</v>
      </c>
      <c r="X2667">
        <v>1.81</v>
      </c>
      <c r="Y2667">
        <v>49664</v>
      </c>
      <c r="Z2667">
        <v>2365</v>
      </c>
      <c r="AA2667">
        <v>0.2</v>
      </c>
      <c r="AB2667">
        <v>21</v>
      </c>
      <c r="AC2667">
        <v>11</v>
      </c>
      <c r="AD2667">
        <v>10</v>
      </c>
      <c r="AE2667">
        <v>52.38</v>
      </c>
      <c r="AF2667">
        <v>13</v>
      </c>
      <c r="AG2667">
        <v>6</v>
      </c>
      <c r="AH2667">
        <v>3</v>
      </c>
      <c r="AI2667">
        <v>12</v>
      </c>
    </row>
    <row r="2668" spans="1:35" x14ac:dyDescent="0.2">
      <c r="A2668" s="102">
        <v>1999</v>
      </c>
      <c r="B2668">
        <v>3401</v>
      </c>
      <c r="C2668" t="s">
        <v>540</v>
      </c>
      <c r="D2668" t="s">
        <v>1199</v>
      </c>
      <c r="E2668">
        <v>1639</v>
      </c>
      <c r="F2668">
        <v>1645</v>
      </c>
      <c r="G2668">
        <v>500</v>
      </c>
      <c r="H2668" t="s">
        <v>984</v>
      </c>
      <c r="I2668">
        <v>7313</v>
      </c>
      <c r="J2668" t="s">
        <v>937</v>
      </c>
      <c r="K2668" t="s">
        <v>996</v>
      </c>
      <c r="L2668">
        <v>2788</v>
      </c>
      <c r="M2668">
        <v>2898</v>
      </c>
      <c r="N2668">
        <v>300</v>
      </c>
      <c r="O2668" t="s">
        <v>981</v>
      </c>
      <c r="P2668">
        <v>0.63798052298547003</v>
      </c>
      <c r="Q2668">
        <v>0.92023060740358498</v>
      </c>
      <c r="R2668">
        <v>0.432106905717482</v>
      </c>
      <c r="S2668">
        <v>2.63520492257117E-3</v>
      </c>
      <c r="T2668">
        <v>-2.16121854041387</v>
      </c>
      <c r="U2668">
        <v>2.16121854041387</v>
      </c>
      <c r="V2668">
        <v>1.8452603531853</v>
      </c>
      <c r="W2668">
        <v>-14.06</v>
      </c>
      <c r="X2668">
        <v>5.39</v>
      </c>
      <c r="Y2668">
        <v>49612</v>
      </c>
      <c r="Z2668">
        <v>3544</v>
      </c>
      <c r="AA2668">
        <v>0.05</v>
      </c>
      <c r="AB2668">
        <v>14</v>
      </c>
      <c r="AC2668">
        <v>8</v>
      </c>
      <c r="AD2668">
        <v>6</v>
      </c>
      <c r="AE2668">
        <v>57.14</v>
      </c>
      <c r="AF2668">
        <v>14</v>
      </c>
      <c r="AG2668">
        <v>3</v>
      </c>
      <c r="AH2668">
        <v>3</v>
      </c>
      <c r="AI2668">
        <v>8</v>
      </c>
    </row>
    <row r="2669" spans="1:35" x14ac:dyDescent="0.2">
      <c r="A2669" s="102">
        <v>776</v>
      </c>
      <c r="B2669">
        <v>2157</v>
      </c>
      <c r="C2669" t="s">
        <v>1654</v>
      </c>
      <c r="D2669" t="s">
        <v>993</v>
      </c>
      <c r="E2669">
        <v>465</v>
      </c>
      <c r="F2669">
        <v>465</v>
      </c>
      <c r="G2669">
        <v>1600</v>
      </c>
      <c r="H2669" t="s">
        <v>984</v>
      </c>
      <c r="I2669">
        <v>2502</v>
      </c>
      <c r="J2669" t="s">
        <v>1636</v>
      </c>
      <c r="K2669" t="s">
        <v>1006</v>
      </c>
      <c r="L2669">
        <v>3700</v>
      </c>
      <c r="M2669">
        <v>3709</v>
      </c>
      <c r="N2669">
        <v>200</v>
      </c>
      <c r="O2669" t="s">
        <v>981</v>
      </c>
      <c r="P2669">
        <v>0.94372115156912195</v>
      </c>
      <c r="Q2669">
        <v>0.94650001526474103</v>
      </c>
      <c r="R2669">
        <v>9.6037138430159805E-2</v>
      </c>
      <c r="S2669">
        <v>5.9013907934410803E-2</v>
      </c>
      <c r="T2669">
        <v>-9.6111057777750405E-2</v>
      </c>
      <c r="U2669">
        <v>9.6111057777750405E-2</v>
      </c>
      <c r="V2669">
        <v>5.8568218381110697E-2</v>
      </c>
      <c r="W2669">
        <v>-1.63</v>
      </c>
      <c r="X2669">
        <v>0.3</v>
      </c>
      <c r="Y2669">
        <v>49571</v>
      </c>
      <c r="Z2669">
        <v>1709</v>
      </c>
      <c r="AA2669">
        <v>-7.0000000000000007E-2</v>
      </c>
      <c r="AB2669">
        <v>29</v>
      </c>
      <c r="AC2669">
        <v>16</v>
      </c>
      <c r="AD2669">
        <v>13</v>
      </c>
      <c r="AE2669">
        <v>55.17</v>
      </c>
      <c r="AF2669">
        <v>8</v>
      </c>
      <c r="AG2669">
        <v>13</v>
      </c>
      <c r="AH2669">
        <v>11</v>
      </c>
      <c r="AI2669">
        <v>5</v>
      </c>
    </row>
    <row r="2670" spans="1:35" x14ac:dyDescent="0.2">
      <c r="A2670" s="102">
        <v>1217</v>
      </c>
      <c r="B2670">
        <v>7762</v>
      </c>
      <c r="C2670" t="s">
        <v>1134</v>
      </c>
      <c r="D2670" t="s">
        <v>989</v>
      </c>
      <c r="E2670">
        <v>340</v>
      </c>
      <c r="F2670">
        <v>357</v>
      </c>
      <c r="G2670">
        <v>3000</v>
      </c>
      <c r="H2670" t="s">
        <v>984</v>
      </c>
      <c r="I2670">
        <v>8233</v>
      </c>
      <c r="J2670" t="s">
        <v>1013</v>
      </c>
      <c r="K2670" t="s">
        <v>1004</v>
      </c>
      <c r="L2670">
        <v>961</v>
      </c>
      <c r="M2670">
        <v>967</v>
      </c>
      <c r="N2670">
        <v>1100</v>
      </c>
      <c r="O2670" t="s">
        <v>981</v>
      </c>
      <c r="P2670">
        <v>0.85637046310826903</v>
      </c>
      <c r="Q2670">
        <v>0.93663910207239298</v>
      </c>
      <c r="R2670">
        <v>0.234534303964473</v>
      </c>
      <c r="S2670">
        <v>8.5932753350773994E-2</v>
      </c>
      <c r="T2670">
        <v>-1.13731191669487</v>
      </c>
      <c r="U2670">
        <v>1.13731191669487</v>
      </c>
      <c r="V2670">
        <v>1.43131873605597</v>
      </c>
      <c r="W2670">
        <v>-9.44</v>
      </c>
      <c r="X2670">
        <v>0.69</v>
      </c>
      <c r="Y2670">
        <v>49543</v>
      </c>
      <c r="Z2670">
        <v>3096</v>
      </c>
      <c r="AA2670">
        <v>0.21</v>
      </c>
      <c r="AB2670">
        <v>16</v>
      </c>
      <c r="AC2670">
        <v>9</v>
      </c>
      <c r="AD2670">
        <v>7</v>
      </c>
      <c r="AE2670">
        <v>56.25</v>
      </c>
      <c r="AF2670">
        <v>11</v>
      </c>
      <c r="AG2670">
        <v>6</v>
      </c>
      <c r="AH2670">
        <v>5</v>
      </c>
      <c r="AI2670">
        <v>5</v>
      </c>
    </row>
    <row r="2671" spans="1:35" x14ac:dyDescent="0.2">
      <c r="A2671" s="102">
        <v>2181</v>
      </c>
      <c r="B2671">
        <v>2502</v>
      </c>
      <c r="C2671" t="s">
        <v>1636</v>
      </c>
      <c r="D2671" t="s">
        <v>1006</v>
      </c>
      <c r="E2671">
        <v>3700</v>
      </c>
      <c r="F2671">
        <v>3709</v>
      </c>
      <c r="G2671">
        <v>200</v>
      </c>
      <c r="H2671" t="s">
        <v>984</v>
      </c>
      <c r="I2671">
        <v>4631</v>
      </c>
      <c r="J2671" t="s">
        <v>1183</v>
      </c>
      <c r="K2671" t="s">
        <v>1003</v>
      </c>
      <c r="L2671">
        <v>2599</v>
      </c>
      <c r="M2671">
        <v>2630</v>
      </c>
      <c r="N2671">
        <v>300</v>
      </c>
      <c r="O2671" t="s">
        <v>981</v>
      </c>
      <c r="P2671">
        <v>0.91171620095045702</v>
      </c>
      <c r="Q2671">
        <v>0.91600874841281799</v>
      </c>
      <c r="R2671">
        <v>0.33034311475267297</v>
      </c>
      <c r="S2671">
        <v>8.5864814333538701E-3</v>
      </c>
      <c r="T2671">
        <v>-1.8480990977504901</v>
      </c>
      <c r="U2671">
        <v>1.8480990977504901</v>
      </c>
      <c r="V2671">
        <v>1.94149367901662</v>
      </c>
      <c r="W2671">
        <v>-12.22</v>
      </c>
      <c r="X2671">
        <v>6.36</v>
      </c>
      <c r="Y2671">
        <v>48940</v>
      </c>
      <c r="Z2671">
        <v>6118</v>
      </c>
      <c r="AA2671">
        <v>0.36</v>
      </c>
      <c r="AB2671">
        <v>8</v>
      </c>
      <c r="AC2671">
        <v>4</v>
      </c>
      <c r="AD2671">
        <v>4</v>
      </c>
      <c r="AE2671">
        <v>50</v>
      </c>
      <c r="AF2671">
        <v>12</v>
      </c>
      <c r="AG2671">
        <v>3</v>
      </c>
      <c r="AH2671">
        <v>2</v>
      </c>
      <c r="AI2671">
        <v>3</v>
      </c>
    </row>
    <row r="2672" spans="1:35" x14ac:dyDescent="0.2">
      <c r="A2672" s="102">
        <v>2959</v>
      </c>
      <c r="B2672">
        <v>1417</v>
      </c>
      <c r="C2672" t="s">
        <v>1641</v>
      </c>
      <c r="D2672" t="s">
        <v>990</v>
      </c>
      <c r="E2672">
        <v>1485</v>
      </c>
      <c r="F2672">
        <v>1486</v>
      </c>
      <c r="G2672">
        <v>700</v>
      </c>
      <c r="H2672" t="s">
        <v>981</v>
      </c>
      <c r="I2672">
        <v>7751</v>
      </c>
      <c r="J2672" t="s">
        <v>1305</v>
      </c>
      <c r="K2672" t="s">
        <v>986</v>
      </c>
      <c r="L2672">
        <v>2154</v>
      </c>
      <c r="M2672">
        <v>2145</v>
      </c>
      <c r="N2672">
        <v>500</v>
      </c>
      <c r="O2672" t="s">
        <v>984</v>
      </c>
      <c r="P2672">
        <v>0.54295715039143999</v>
      </c>
      <c r="Q2672">
        <v>0.89671678037969405</v>
      </c>
      <c r="R2672">
        <v>0.29217956340214901</v>
      </c>
      <c r="S2672">
        <v>2.14305103582032E-2</v>
      </c>
      <c r="T2672">
        <v>2.79708166168346</v>
      </c>
      <c r="U2672">
        <v>2.79708166168346</v>
      </c>
      <c r="V2672">
        <v>2.6317864116592999</v>
      </c>
      <c r="W2672">
        <v>17.170000000000002</v>
      </c>
      <c r="X2672">
        <v>3.01</v>
      </c>
      <c r="Y2672">
        <v>48800</v>
      </c>
      <c r="Z2672">
        <v>3486</v>
      </c>
      <c r="AA2672">
        <v>0.16</v>
      </c>
      <c r="AB2672">
        <v>14</v>
      </c>
      <c r="AC2672">
        <v>6</v>
      </c>
      <c r="AD2672">
        <v>8</v>
      </c>
      <c r="AE2672">
        <v>42.86</v>
      </c>
      <c r="AF2672">
        <v>12</v>
      </c>
      <c r="AG2672">
        <v>5</v>
      </c>
      <c r="AH2672">
        <v>4</v>
      </c>
      <c r="AI2672">
        <v>5</v>
      </c>
    </row>
    <row r="2673" spans="1:35" x14ac:dyDescent="0.2">
      <c r="A2673" s="102">
        <v>1943</v>
      </c>
      <c r="B2673">
        <v>1803</v>
      </c>
      <c r="C2673" t="s">
        <v>991</v>
      </c>
      <c r="D2673" t="s">
        <v>990</v>
      </c>
      <c r="E2673">
        <v>855</v>
      </c>
      <c r="F2673">
        <v>855</v>
      </c>
      <c r="G2673">
        <v>1200</v>
      </c>
      <c r="H2673" t="s">
        <v>984</v>
      </c>
      <c r="I2673">
        <v>4182</v>
      </c>
      <c r="J2673" t="s">
        <v>44</v>
      </c>
      <c r="K2673" t="s">
        <v>1003</v>
      </c>
      <c r="L2673">
        <v>1438</v>
      </c>
      <c r="M2673">
        <v>1428</v>
      </c>
      <c r="N2673">
        <v>700</v>
      </c>
      <c r="O2673" t="s">
        <v>981</v>
      </c>
      <c r="P2673">
        <v>0.948421428583621</v>
      </c>
      <c r="Q2673">
        <v>0.92175438000643595</v>
      </c>
      <c r="R2673">
        <v>9.3512461178158202E-2</v>
      </c>
      <c r="S2673">
        <v>3.4743065342260002E-2</v>
      </c>
      <c r="T2673">
        <v>-1.18194305072638</v>
      </c>
      <c r="U2673">
        <v>1.18194305072638</v>
      </c>
      <c r="V2673">
        <v>1.5293032152897801</v>
      </c>
      <c r="W2673">
        <v>-7.28</v>
      </c>
      <c r="X2673">
        <v>2.64</v>
      </c>
      <c r="Y2673">
        <v>48766</v>
      </c>
      <c r="Z2673">
        <v>2869</v>
      </c>
      <c r="AA2673">
        <v>0.13</v>
      </c>
      <c r="AB2673">
        <v>17</v>
      </c>
      <c r="AC2673">
        <v>10</v>
      </c>
      <c r="AD2673">
        <v>7</v>
      </c>
      <c r="AE2673">
        <v>58.82</v>
      </c>
      <c r="AF2673">
        <v>10</v>
      </c>
      <c r="AG2673">
        <v>8</v>
      </c>
      <c r="AH2673">
        <v>6</v>
      </c>
      <c r="AI2673">
        <v>3</v>
      </c>
    </row>
    <row r="2674" spans="1:35" x14ac:dyDescent="0.2">
      <c r="A2674" s="102">
        <v>4131</v>
      </c>
      <c r="B2674">
        <v>8309</v>
      </c>
      <c r="C2674" t="s">
        <v>695</v>
      </c>
      <c r="D2674" t="s">
        <v>1024</v>
      </c>
      <c r="E2674">
        <v>2921</v>
      </c>
      <c r="F2674">
        <v>2892</v>
      </c>
      <c r="G2674">
        <v>300</v>
      </c>
      <c r="H2674" t="s">
        <v>984</v>
      </c>
      <c r="I2674">
        <v>9715</v>
      </c>
      <c r="J2674" t="s">
        <v>1239</v>
      </c>
      <c r="K2674" t="s">
        <v>993</v>
      </c>
      <c r="L2674">
        <v>2170</v>
      </c>
      <c r="M2674">
        <v>2208</v>
      </c>
      <c r="N2674">
        <v>400</v>
      </c>
      <c r="O2674" t="s">
        <v>981</v>
      </c>
      <c r="P2674">
        <v>0.76566326280265795</v>
      </c>
      <c r="Q2674">
        <v>0.86053150709493098</v>
      </c>
      <c r="R2674">
        <v>0.44925708441636703</v>
      </c>
      <c r="S2674">
        <v>4.6579056482582801E-2</v>
      </c>
      <c r="T2674">
        <v>-1.58647209447269</v>
      </c>
      <c r="U2674">
        <v>1.58647209447269</v>
      </c>
      <c r="V2674">
        <v>1.2667869649533601</v>
      </c>
      <c r="W2674">
        <v>-17.21</v>
      </c>
      <c r="X2674">
        <v>1.8</v>
      </c>
      <c r="Y2674">
        <v>48571</v>
      </c>
      <c r="Z2674">
        <v>4048</v>
      </c>
      <c r="AA2674">
        <v>0.25</v>
      </c>
      <c r="AB2674">
        <v>12</v>
      </c>
      <c r="AC2674">
        <v>8</v>
      </c>
      <c r="AD2674">
        <v>4</v>
      </c>
      <c r="AE2674">
        <v>66.67</v>
      </c>
      <c r="AF2674">
        <v>10</v>
      </c>
      <c r="AG2674">
        <v>7</v>
      </c>
      <c r="AH2674">
        <v>3</v>
      </c>
      <c r="AI2674">
        <v>2</v>
      </c>
    </row>
    <row r="2675" spans="1:35" x14ac:dyDescent="0.2">
      <c r="A2675" s="102">
        <v>1602</v>
      </c>
      <c r="B2675">
        <v>1941</v>
      </c>
      <c r="C2675" t="s">
        <v>1269</v>
      </c>
      <c r="D2675" t="s">
        <v>990</v>
      </c>
      <c r="E2675">
        <v>2206</v>
      </c>
      <c r="F2675">
        <v>2222</v>
      </c>
      <c r="G2675">
        <v>400</v>
      </c>
      <c r="H2675" t="s">
        <v>981</v>
      </c>
      <c r="I2675">
        <v>6457</v>
      </c>
      <c r="J2675" t="s">
        <v>1233</v>
      </c>
      <c r="K2675" t="s">
        <v>992</v>
      </c>
      <c r="L2675">
        <v>2423</v>
      </c>
      <c r="M2675">
        <v>2387</v>
      </c>
      <c r="N2675">
        <v>400</v>
      </c>
      <c r="O2675" t="s">
        <v>984</v>
      </c>
      <c r="P2675">
        <v>0.83990558239936197</v>
      </c>
      <c r="Q2675">
        <v>0.92912502936244101</v>
      </c>
      <c r="R2675">
        <v>0.123103405510414</v>
      </c>
      <c r="S2675">
        <v>1.0609337733484299E-2</v>
      </c>
      <c r="T2675">
        <v>1.25991937898402</v>
      </c>
      <c r="U2675">
        <v>1.25991937898402</v>
      </c>
      <c r="V2675">
        <v>1.2106446408745</v>
      </c>
      <c r="W2675">
        <v>8.24</v>
      </c>
      <c r="X2675">
        <v>6.91</v>
      </c>
      <c r="Y2675">
        <v>48561</v>
      </c>
      <c r="Z2675">
        <v>4856</v>
      </c>
      <c r="AA2675">
        <v>0.37</v>
      </c>
      <c r="AB2675">
        <v>10</v>
      </c>
      <c r="AC2675">
        <v>7</v>
      </c>
      <c r="AD2675">
        <v>3</v>
      </c>
      <c r="AE2675">
        <v>70</v>
      </c>
      <c r="AF2675">
        <v>11</v>
      </c>
      <c r="AG2675">
        <v>4</v>
      </c>
      <c r="AH2675">
        <v>2</v>
      </c>
      <c r="AI2675">
        <v>4</v>
      </c>
    </row>
    <row r="2676" spans="1:35" x14ac:dyDescent="0.2">
      <c r="A2676" s="102">
        <v>1852</v>
      </c>
      <c r="B2676">
        <v>1959</v>
      </c>
      <c r="C2676" t="s">
        <v>1625</v>
      </c>
      <c r="D2676" t="s">
        <v>990</v>
      </c>
      <c r="E2676">
        <v>2965</v>
      </c>
      <c r="F2676">
        <v>2941</v>
      </c>
      <c r="G2676">
        <v>300</v>
      </c>
      <c r="H2676" t="s">
        <v>981</v>
      </c>
      <c r="I2676">
        <v>5108</v>
      </c>
      <c r="J2676" t="s">
        <v>1647</v>
      </c>
      <c r="K2676" t="s">
        <v>1073</v>
      </c>
      <c r="L2676">
        <v>3200</v>
      </c>
      <c r="M2676">
        <v>3234</v>
      </c>
      <c r="N2676">
        <v>300</v>
      </c>
      <c r="O2676" t="s">
        <v>984</v>
      </c>
      <c r="P2676">
        <v>0.74553333022827695</v>
      </c>
      <c r="Q2676">
        <v>0.92390167310137905</v>
      </c>
      <c r="R2676">
        <v>0.23978816019848301</v>
      </c>
      <c r="S2676" s="15">
        <v>3.0006239343699701E-2</v>
      </c>
      <c r="T2676">
        <v>1.9481337526712199</v>
      </c>
      <c r="U2676">
        <v>1.9481337526712199</v>
      </c>
      <c r="V2676">
        <v>2.1614056879445198</v>
      </c>
      <c r="W2676">
        <v>7.84</v>
      </c>
      <c r="X2676">
        <v>9.06</v>
      </c>
      <c r="Y2676">
        <v>48534</v>
      </c>
      <c r="Z2676">
        <v>8089</v>
      </c>
      <c r="AA2676">
        <v>0.52</v>
      </c>
      <c r="AB2676">
        <v>6</v>
      </c>
      <c r="AC2676">
        <v>4</v>
      </c>
      <c r="AD2676">
        <v>2</v>
      </c>
      <c r="AE2676">
        <v>66.67</v>
      </c>
      <c r="AF2676">
        <v>13</v>
      </c>
      <c r="AG2676">
        <v>3</v>
      </c>
      <c r="AH2676">
        <v>1</v>
      </c>
      <c r="AI2676">
        <v>2</v>
      </c>
    </row>
    <row r="2677" spans="1:35" x14ac:dyDescent="0.2">
      <c r="A2677" s="102">
        <v>1098</v>
      </c>
      <c r="B2677">
        <v>1812</v>
      </c>
      <c r="C2677" t="s">
        <v>1048</v>
      </c>
      <c r="D2677" t="s">
        <v>990</v>
      </c>
      <c r="E2677">
        <v>1196</v>
      </c>
      <c r="F2677">
        <v>1187</v>
      </c>
      <c r="G2677">
        <v>900</v>
      </c>
      <c r="H2677" t="s">
        <v>981</v>
      </c>
      <c r="I2677">
        <v>4114</v>
      </c>
      <c r="J2677" t="s">
        <v>1088</v>
      </c>
      <c r="K2677" t="s">
        <v>1003</v>
      </c>
      <c r="L2677">
        <v>5540</v>
      </c>
      <c r="M2677">
        <v>5430</v>
      </c>
      <c r="N2677">
        <v>200</v>
      </c>
      <c r="O2677" t="s">
        <v>984</v>
      </c>
      <c r="P2677">
        <v>0.88209476382948004</v>
      </c>
      <c r="Q2677">
        <v>0.93900158489528696</v>
      </c>
      <c r="R2677" s="15">
        <v>0.28802883130513901</v>
      </c>
      <c r="S2677">
        <v>8.7840001427064607E-2</v>
      </c>
      <c r="T2677">
        <v>0.39380490381974798</v>
      </c>
      <c r="U2677">
        <v>0.39380490381974798</v>
      </c>
      <c r="V2677">
        <v>0.198557440002601</v>
      </c>
      <c r="W2677">
        <v>1.46</v>
      </c>
      <c r="X2677">
        <v>1.63</v>
      </c>
      <c r="Y2677">
        <v>48379</v>
      </c>
      <c r="Z2677">
        <v>6047</v>
      </c>
      <c r="AA2677">
        <v>0.54</v>
      </c>
      <c r="AB2677">
        <v>8</v>
      </c>
      <c r="AC2677">
        <v>5</v>
      </c>
      <c r="AD2677">
        <v>3</v>
      </c>
      <c r="AE2677">
        <v>62.5</v>
      </c>
      <c r="AF2677">
        <v>12</v>
      </c>
      <c r="AG2677">
        <v>3</v>
      </c>
      <c r="AH2677">
        <v>2</v>
      </c>
      <c r="AI2677">
        <v>3</v>
      </c>
    </row>
    <row r="2678" spans="1:35" x14ac:dyDescent="0.2">
      <c r="A2678" s="102">
        <v>252</v>
      </c>
      <c r="B2678">
        <v>1332</v>
      </c>
      <c r="C2678" t="s">
        <v>1287</v>
      </c>
      <c r="D2678" t="s">
        <v>1063</v>
      </c>
      <c r="E2678">
        <v>450</v>
      </c>
      <c r="F2678">
        <v>457</v>
      </c>
      <c r="G2678">
        <v>2300</v>
      </c>
      <c r="H2678" t="s">
        <v>981</v>
      </c>
      <c r="I2678">
        <v>5401</v>
      </c>
      <c r="J2678" t="s">
        <v>1243</v>
      </c>
      <c r="K2678" t="s">
        <v>1022</v>
      </c>
      <c r="L2678">
        <v>899</v>
      </c>
      <c r="M2678">
        <v>865.5</v>
      </c>
      <c r="N2678">
        <v>1200</v>
      </c>
      <c r="O2678" t="s">
        <v>984</v>
      </c>
      <c r="P2678">
        <v>0.85931306683104702</v>
      </c>
      <c r="Q2678">
        <v>0.96228490990493798</v>
      </c>
      <c r="R2678">
        <v>0.36674085633956299</v>
      </c>
      <c r="S2678">
        <v>2.51684933209922E-4</v>
      </c>
      <c r="T2678">
        <v>0.85705619850397596</v>
      </c>
      <c r="U2678">
        <v>0.85705619850397596</v>
      </c>
      <c r="V2678">
        <v>0.445555158452002</v>
      </c>
      <c r="W2678">
        <v>9.5500000000000007</v>
      </c>
      <c r="X2678">
        <v>1.2</v>
      </c>
      <c r="Y2678">
        <v>48267</v>
      </c>
      <c r="Z2678">
        <v>1788</v>
      </c>
      <c r="AA2678">
        <v>0.05</v>
      </c>
      <c r="AB2678">
        <v>27</v>
      </c>
      <c r="AC2678">
        <v>15</v>
      </c>
      <c r="AD2678">
        <v>12</v>
      </c>
      <c r="AE2678">
        <v>55.56</v>
      </c>
      <c r="AF2678">
        <v>11</v>
      </c>
      <c r="AG2678">
        <v>10</v>
      </c>
      <c r="AH2678">
        <v>10</v>
      </c>
      <c r="AI2678">
        <v>7</v>
      </c>
    </row>
    <row r="2679" spans="1:35" x14ac:dyDescent="0.2">
      <c r="A2679" s="102">
        <v>989</v>
      </c>
      <c r="B2679">
        <v>3291</v>
      </c>
      <c r="C2679" t="s">
        <v>55</v>
      </c>
      <c r="D2679" t="s">
        <v>1000</v>
      </c>
      <c r="E2679">
        <v>1320</v>
      </c>
      <c r="F2679">
        <v>1382</v>
      </c>
      <c r="G2679">
        <v>700</v>
      </c>
      <c r="H2679" t="s">
        <v>981</v>
      </c>
      <c r="I2679">
        <v>8795</v>
      </c>
      <c r="J2679" t="s">
        <v>1178</v>
      </c>
      <c r="K2679" t="s">
        <v>1111</v>
      </c>
      <c r="L2679">
        <v>807</v>
      </c>
      <c r="M2679">
        <v>834</v>
      </c>
      <c r="N2679">
        <v>1200</v>
      </c>
      <c r="O2679" t="s">
        <v>984</v>
      </c>
      <c r="P2679">
        <v>0.79836372411949097</v>
      </c>
      <c r="Q2679">
        <v>0.94113224058374201</v>
      </c>
      <c r="R2679">
        <v>1.47304722454923E-3</v>
      </c>
      <c r="S2679">
        <v>1.8738717314388199E-3</v>
      </c>
      <c r="T2679">
        <v>0.71323173547976304</v>
      </c>
      <c r="U2679">
        <v>0.71323173547976304</v>
      </c>
      <c r="V2679">
        <v>0.85920353024487905</v>
      </c>
      <c r="W2679">
        <v>5.42</v>
      </c>
      <c r="X2679">
        <v>3.45</v>
      </c>
      <c r="Y2679">
        <v>48073</v>
      </c>
      <c r="Z2679">
        <v>1923</v>
      </c>
      <c r="AA2679">
        <v>0.08</v>
      </c>
      <c r="AB2679">
        <v>25</v>
      </c>
      <c r="AC2679">
        <v>11</v>
      </c>
      <c r="AD2679">
        <v>14</v>
      </c>
      <c r="AE2679">
        <v>44</v>
      </c>
      <c r="AF2679">
        <v>10</v>
      </c>
      <c r="AG2679">
        <v>11</v>
      </c>
      <c r="AH2679">
        <v>10</v>
      </c>
      <c r="AI2679">
        <v>4</v>
      </c>
    </row>
    <row r="2680" spans="1:35" x14ac:dyDescent="0.2">
      <c r="A2680" s="102">
        <v>708</v>
      </c>
      <c r="B2680">
        <v>4118</v>
      </c>
      <c r="C2680" t="s">
        <v>1169</v>
      </c>
      <c r="D2680" t="s">
        <v>1003</v>
      </c>
      <c r="E2680">
        <v>2761</v>
      </c>
      <c r="F2680">
        <v>2765</v>
      </c>
      <c r="G2680">
        <v>300</v>
      </c>
      <c r="H2680" t="s">
        <v>984</v>
      </c>
      <c r="I2680">
        <v>6504</v>
      </c>
      <c r="J2680" t="s">
        <v>1623</v>
      </c>
      <c r="K2680" t="s">
        <v>986</v>
      </c>
      <c r="L2680">
        <v>2694</v>
      </c>
      <c r="M2680">
        <v>2680</v>
      </c>
      <c r="N2680">
        <v>300</v>
      </c>
      <c r="O2680" t="s">
        <v>981</v>
      </c>
      <c r="P2680">
        <v>0.94451891133679999</v>
      </c>
      <c r="Q2680">
        <v>0.94844452812236701</v>
      </c>
      <c r="R2680">
        <v>0.46497340165637102</v>
      </c>
      <c r="S2680">
        <v>9.4124106461957097E-2</v>
      </c>
      <c r="T2680">
        <v>-0.26150842534098201</v>
      </c>
      <c r="U2680">
        <v>0.26150842534098201</v>
      </c>
      <c r="V2680">
        <v>0.28966940255118401</v>
      </c>
      <c r="W2680">
        <v>-1.38</v>
      </c>
      <c r="X2680">
        <v>3.07</v>
      </c>
      <c r="Y2680">
        <v>47864</v>
      </c>
      <c r="Z2680">
        <v>9573</v>
      </c>
      <c r="AA2680">
        <v>0.37</v>
      </c>
      <c r="AB2680">
        <v>5</v>
      </c>
      <c r="AC2680">
        <v>2</v>
      </c>
      <c r="AD2680">
        <v>3</v>
      </c>
      <c r="AE2680">
        <v>40</v>
      </c>
      <c r="AF2680">
        <v>12</v>
      </c>
      <c r="AG2680">
        <v>2</v>
      </c>
      <c r="AH2680">
        <v>0</v>
      </c>
      <c r="AI2680">
        <v>3</v>
      </c>
    </row>
    <row r="2681" spans="1:35" x14ac:dyDescent="0.2">
      <c r="A2681" s="102">
        <v>2514</v>
      </c>
      <c r="B2681">
        <v>1801</v>
      </c>
      <c r="C2681" t="s">
        <v>1493</v>
      </c>
      <c r="D2681" t="s">
        <v>990</v>
      </c>
      <c r="E2681">
        <v>3570</v>
      </c>
      <c r="F2681">
        <v>3610</v>
      </c>
      <c r="G2681">
        <v>200</v>
      </c>
      <c r="H2681" t="s">
        <v>981</v>
      </c>
      <c r="I2681">
        <v>2282</v>
      </c>
      <c r="J2681" t="s">
        <v>1598</v>
      </c>
      <c r="K2681" t="s">
        <v>1006</v>
      </c>
      <c r="L2681">
        <v>3665</v>
      </c>
      <c r="M2681">
        <v>3740</v>
      </c>
      <c r="N2681">
        <v>200</v>
      </c>
      <c r="O2681" t="s">
        <v>984</v>
      </c>
      <c r="P2681">
        <v>0.928468446110152</v>
      </c>
      <c r="Q2681">
        <v>0.90811115923994601</v>
      </c>
      <c r="R2681">
        <v>2.5585159286871099E-2</v>
      </c>
      <c r="S2681" s="15">
        <v>4.1756630332376803E-2</v>
      </c>
      <c r="T2681">
        <v>1.73224707386333</v>
      </c>
      <c r="U2681">
        <v>1.73224707386333</v>
      </c>
      <c r="V2681">
        <v>1.6861781165876699</v>
      </c>
      <c r="W2681">
        <v>5.95</v>
      </c>
      <c r="X2681">
        <v>3.48</v>
      </c>
      <c r="Y2681">
        <v>47802</v>
      </c>
      <c r="Z2681">
        <v>9560</v>
      </c>
      <c r="AA2681">
        <v>0.54</v>
      </c>
      <c r="AB2681">
        <v>5</v>
      </c>
      <c r="AC2681">
        <v>3</v>
      </c>
      <c r="AD2681">
        <v>2</v>
      </c>
      <c r="AE2681">
        <v>60</v>
      </c>
      <c r="AF2681">
        <v>13</v>
      </c>
      <c r="AG2681">
        <v>2</v>
      </c>
      <c r="AH2681">
        <v>1</v>
      </c>
      <c r="AI2681">
        <v>2</v>
      </c>
    </row>
    <row r="2682" spans="1:35" x14ac:dyDescent="0.2">
      <c r="A2682" s="102">
        <v>976</v>
      </c>
      <c r="B2682">
        <v>5334</v>
      </c>
      <c r="C2682" t="s">
        <v>1168</v>
      </c>
      <c r="D2682" t="s">
        <v>980</v>
      </c>
      <c r="E2682">
        <v>1586</v>
      </c>
      <c r="F2682">
        <v>1584</v>
      </c>
      <c r="G2682">
        <v>600</v>
      </c>
      <c r="H2682" t="s">
        <v>981</v>
      </c>
      <c r="I2682">
        <v>8750</v>
      </c>
      <c r="J2682" t="s">
        <v>27</v>
      </c>
      <c r="K2682" t="s">
        <v>1111</v>
      </c>
      <c r="L2682">
        <v>1257.5</v>
      </c>
      <c r="M2682">
        <v>1233</v>
      </c>
      <c r="N2682">
        <v>800</v>
      </c>
      <c r="O2682" t="s">
        <v>984</v>
      </c>
      <c r="P2682">
        <v>0.88616406991583996</v>
      </c>
      <c r="Q2682">
        <v>0.94137991446968095</v>
      </c>
      <c r="R2682">
        <v>0.456370795565258</v>
      </c>
      <c r="S2682">
        <v>6.8625220627709094E-2</v>
      </c>
      <c r="T2682">
        <v>1.9693383071803301</v>
      </c>
      <c r="U2682">
        <v>1.9693383071803301</v>
      </c>
      <c r="V2682">
        <v>0.92160083050215602</v>
      </c>
      <c r="W2682">
        <v>8.67</v>
      </c>
      <c r="X2682">
        <v>3.79</v>
      </c>
      <c r="Y2682">
        <v>47587</v>
      </c>
      <c r="Z2682">
        <v>2644</v>
      </c>
      <c r="AA2682">
        <v>0.12</v>
      </c>
      <c r="AB2682">
        <v>18</v>
      </c>
      <c r="AC2682">
        <v>10</v>
      </c>
      <c r="AD2682">
        <v>8</v>
      </c>
      <c r="AE2682">
        <v>55.56</v>
      </c>
      <c r="AF2682">
        <v>13</v>
      </c>
      <c r="AG2682">
        <v>5</v>
      </c>
      <c r="AH2682">
        <v>4</v>
      </c>
      <c r="AI2682">
        <v>9</v>
      </c>
    </row>
    <row r="2683" spans="1:35" x14ac:dyDescent="0.2">
      <c r="A2683" s="102">
        <v>1824</v>
      </c>
      <c r="B2683">
        <v>4114</v>
      </c>
      <c r="C2683" t="s">
        <v>1088</v>
      </c>
      <c r="D2683" t="s">
        <v>1003</v>
      </c>
      <c r="E2683">
        <v>5540</v>
      </c>
      <c r="F2683">
        <v>5430</v>
      </c>
      <c r="G2683">
        <v>200</v>
      </c>
      <c r="H2683" t="s">
        <v>981</v>
      </c>
      <c r="I2683">
        <v>5444</v>
      </c>
      <c r="J2683" t="s">
        <v>1318</v>
      </c>
      <c r="K2683" t="s">
        <v>1022</v>
      </c>
      <c r="L2683">
        <v>2170</v>
      </c>
      <c r="M2683">
        <v>2164</v>
      </c>
      <c r="N2683">
        <v>500</v>
      </c>
      <c r="O2683" t="s">
        <v>984</v>
      </c>
      <c r="P2683">
        <v>0.92478960771015295</v>
      </c>
      <c r="Q2683">
        <v>0.92433886175483904</v>
      </c>
      <c r="R2683">
        <v>3.8417778739410102E-2</v>
      </c>
      <c r="S2683">
        <v>9.5421431041529295E-2</v>
      </c>
      <c r="T2683">
        <v>0.205555345495404</v>
      </c>
      <c r="U2683">
        <v>0.205555345495404</v>
      </c>
      <c r="V2683">
        <v>0.62748873214273904</v>
      </c>
      <c r="W2683">
        <v>0.77</v>
      </c>
      <c r="X2683">
        <v>0.37</v>
      </c>
      <c r="Y2683">
        <v>47435</v>
      </c>
      <c r="Z2683">
        <v>6776</v>
      </c>
      <c r="AA2683">
        <v>0.31</v>
      </c>
      <c r="AB2683">
        <v>7</v>
      </c>
      <c r="AC2683">
        <v>4</v>
      </c>
      <c r="AD2683">
        <v>3</v>
      </c>
      <c r="AE2683">
        <v>57.14</v>
      </c>
      <c r="AF2683">
        <v>8</v>
      </c>
      <c r="AG2683">
        <v>4</v>
      </c>
      <c r="AH2683">
        <v>2</v>
      </c>
      <c r="AI2683">
        <v>1</v>
      </c>
    </row>
    <row r="2684" spans="1:35" x14ac:dyDescent="0.2">
      <c r="A2684" s="102">
        <v>3797</v>
      </c>
      <c r="B2684">
        <v>2296</v>
      </c>
      <c r="C2684" t="s">
        <v>1653</v>
      </c>
      <c r="D2684" t="s">
        <v>1006</v>
      </c>
      <c r="E2684">
        <v>634</v>
      </c>
      <c r="F2684">
        <v>638</v>
      </c>
      <c r="G2684">
        <v>1400</v>
      </c>
      <c r="H2684" t="s">
        <v>981</v>
      </c>
      <c r="I2684">
        <v>5711</v>
      </c>
      <c r="J2684" t="s">
        <v>1398</v>
      </c>
      <c r="K2684" t="s">
        <v>994</v>
      </c>
      <c r="L2684">
        <v>2248</v>
      </c>
      <c r="M2684">
        <v>2268</v>
      </c>
      <c r="N2684">
        <v>400</v>
      </c>
      <c r="O2684" t="s">
        <v>984</v>
      </c>
      <c r="P2684">
        <v>0.56437748834734902</v>
      </c>
      <c r="Q2684">
        <v>0.87307269797708198</v>
      </c>
      <c r="R2684">
        <v>0.46062219277862398</v>
      </c>
      <c r="S2684" s="15">
        <v>4.0141116224657998E-2</v>
      </c>
      <c r="T2684">
        <v>0.33541706596870002</v>
      </c>
      <c r="U2684">
        <v>0.33541706596870002</v>
      </c>
      <c r="V2684">
        <v>0.42775200179073902</v>
      </c>
      <c r="W2684">
        <v>2.74</v>
      </c>
      <c r="X2684">
        <v>1.54</v>
      </c>
      <c r="Y2684">
        <v>47148</v>
      </c>
      <c r="Z2684">
        <v>2143</v>
      </c>
      <c r="AA2684">
        <v>0.14000000000000001</v>
      </c>
      <c r="AB2684">
        <v>22</v>
      </c>
      <c r="AC2684">
        <v>12</v>
      </c>
      <c r="AD2684">
        <v>10</v>
      </c>
      <c r="AE2684">
        <v>54.55</v>
      </c>
      <c r="AF2684">
        <v>12</v>
      </c>
      <c r="AG2684">
        <v>8</v>
      </c>
      <c r="AH2684">
        <v>6</v>
      </c>
      <c r="AI2684">
        <v>8</v>
      </c>
    </row>
    <row r="2685" spans="1:35" x14ac:dyDescent="0.2">
      <c r="A2685" s="102">
        <v>101</v>
      </c>
      <c r="B2685">
        <v>3086</v>
      </c>
      <c r="C2685" t="s">
        <v>524</v>
      </c>
      <c r="D2685" t="s">
        <v>1004</v>
      </c>
      <c r="E2685">
        <v>863</v>
      </c>
      <c r="F2685">
        <v>864</v>
      </c>
      <c r="G2685">
        <v>1200</v>
      </c>
      <c r="H2685" t="s">
        <v>984</v>
      </c>
      <c r="I2685">
        <v>6925</v>
      </c>
      <c r="J2685" t="s">
        <v>1290</v>
      </c>
      <c r="K2685" t="s">
        <v>986</v>
      </c>
      <c r="L2685">
        <v>1078</v>
      </c>
      <c r="M2685">
        <v>1075</v>
      </c>
      <c r="N2685">
        <v>1000</v>
      </c>
      <c r="O2685" t="s">
        <v>981</v>
      </c>
      <c r="P2685">
        <v>0.95850539803534796</v>
      </c>
      <c r="Q2685">
        <v>0.97064677314208903</v>
      </c>
      <c r="R2685">
        <v>9.0489653361882998E-4</v>
      </c>
      <c r="S2685">
        <v>2.4808537743611799E-2</v>
      </c>
      <c r="T2685">
        <v>-0.21180492686317801</v>
      </c>
      <c r="U2685">
        <v>0.21180492686317801</v>
      </c>
      <c r="V2685">
        <v>1.4385849376038101E-2</v>
      </c>
      <c r="W2685">
        <v>-1.26</v>
      </c>
      <c r="X2685">
        <v>3.55</v>
      </c>
      <c r="Y2685">
        <v>47123</v>
      </c>
      <c r="Z2685">
        <v>2945</v>
      </c>
      <c r="AA2685">
        <v>0.13</v>
      </c>
      <c r="AB2685">
        <v>16</v>
      </c>
      <c r="AC2685">
        <v>6</v>
      </c>
      <c r="AD2685">
        <v>10</v>
      </c>
      <c r="AE2685">
        <v>37.5</v>
      </c>
      <c r="AF2685">
        <v>11</v>
      </c>
      <c r="AG2685">
        <v>6</v>
      </c>
      <c r="AH2685">
        <v>4</v>
      </c>
      <c r="AI2685">
        <v>6</v>
      </c>
    </row>
    <row r="2686" spans="1:35" x14ac:dyDescent="0.2">
      <c r="A2686" s="102">
        <v>2083</v>
      </c>
      <c r="B2686">
        <v>2607</v>
      </c>
      <c r="C2686" t="s">
        <v>1007</v>
      </c>
      <c r="D2686" t="s">
        <v>1006</v>
      </c>
      <c r="E2686">
        <v>2728</v>
      </c>
      <c r="F2686">
        <v>2784</v>
      </c>
      <c r="G2686">
        <v>400</v>
      </c>
      <c r="H2686" t="s">
        <v>984</v>
      </c>
      <c r="I2686">
        <v>8273</v>
      </c>
      <c r="J2686" t="s">
        <v>1067</v>
      </c>
      <c r="K2686" t="s">
        <v>1004</v>
      </c>
      <c r="L2686">
        <v>3215</v>
      </c>
      <c r="M2686">
        <v>3265</v>
      </c>
      <c r="N2686">
        <v>300</v>
      </c>
      <c r="O2686" t="s">
        <v>981</v>
      </c>
      <c r="P2686">
        <v>0.76162876696757598</v>
      </c>
      <c r="Q2686">
        <v>0.91809424493157499</v>
      </c>
      <c r="R2686">
        <v>0.124021162334959</v>
      </c>
      <c r="S2686">
        <v>2.5735056397684399E-2</v>
      </c>
      <c r="T2686">
        <v>-0.18767151203455501</v>
      </c>
      <c r="U2686">
        <v>0.18767151203455501</v>
      </c>
      <c r="V2686">
        <v>0.30663245528542399</v>
      </c>
      <c r="W2686">
        <v>-1.1299999999999999</v>
      </c>
      <c r="X2686">
        <v>13.69</v>
      </c>
      <c r="Y2686">
        <v>46903</v>
      </c>
      <c r="Z2686">
        <v>5211</v>
      </c>
      <c r="AA2686">
        <v>0.03</v>
      </c>
      <c r="AB2686">
        <v>9</v>
      </c>
      <c r="AC2686">
        <v>5</v>
      </c>
      <c r="AD2686">
        <v>4</v>
      </c>
      <c r="AE2686">
        <v>55.56</v>
      </c>
      <c r="AF2686">
        <v>13</v>
      </c>
      <c r="AG2686">
        <v>1</v>
      </c>
      <c r="AH2686">
        <v>3</v>
      </c>
      <c r="AI2686">
        <v>5</v>
      </c>
    </row>
    <row r="2687" spans="1:35" x14ac:dyDescent="0.2">
      <c r="A2687" s="102">
        <v>152</v>
      </c>
      <c r="B2687">
        <v>6103</v>
      </c>
      <c r="C2687" t="s">
        <v>1643</v>
      </c>
      <c r="D2687" t="s">
        <v>992</v>
      </c>
      <c r="E2687">
        <v>4285</v>
      </c>
      <c r="F2687">
        <v>4245</v>
      </c>
      <c r="G2687">
        <v>200</v>
      </c>
      <c r="H2687" t="s">
        <v>981</v>
      </c>
      <c r="I2687">
        <v>6136</v>
      </c>
      <c r="J2687" t="s">
        <v>1558</v>
      </c>
      <c r="K2687" t="s">
        <v>992</v>
      </c>
      <c r="L2687">
        <v>1429</v>
      </c>
      <c r="M2687">
        <v>1415</v>
      </c>
      <c r="N2687">
        <v>600</v>
      </c>
      <c r="O2687" t="s">
        <v>984</v>
      </c>
      <c r="P2687">
        <v>0.86269235773838304</v>
      </c>
      <c r="Q2687">
        <v>0.96691515948151896</v>
      </c>
      <c r="R2687">
        <v>0.49928484327379602</v>
      </c>
      <c r="S2687">
        <v>4.1903667761951702E-2</v>
      </c>
      <c r="T2687">
        <v>1.6371049085048801</v>
      </c>
      <c r="U2687">
        <v>1.6371049085048801</v>
      </c>
      <c r="V2687">
        <v>1.5499421764208099</v>
      </c>
      <c r="W2687">
        <v>10.62</v>
      </c>
      <c r="X2687">
        <v>0</v>
      </c>
      <c r="Y2687">
        <v>46733</v>
      </c>
      <c r="Z2687">
        <v>3595</v>
      </c>
      <c r="AA2687">
        <v>0.34</v>
      </c>
      <c r="AB2687">
        <v>13</v>
      </c>
      <c r="AC2687">
        <v>8</v>
      </c>
      <c r="AD2687">
        <v>5</v>
      </c>
      <c r="AE2687">
        <v>61.54</v>
      </c>
      <c r="AF2687">
        <v>11</v>
      </c>
      <c r="AG2687">
        <v>7</v>
      </c>
      <c r="AH2687">
        <v>2</v>
      </c>
      <c r="AI2687">
        <v>4</v>
      </c>
    </row>
    <row r="2688" spans="1:35" x14ac:dyDescent="0.2">
      <c r="A2688" s="102">
        <v>1895</v>
      </c>
      <c r="B2688">
        <v>5706</v>
      </c>
      <c r="C2688" t="s">
        <v>1240</v>
      </c>
      <c r="D2688" t="s">
        <v>994</v>
      </c>
      <c r="E2688">
        <v>2062</v>
      </c>
      <c r="F2688">
        <v>2030</v>
      </c>
      <c r="G2688">
        <v>500</v>
      </c>
      <c r="H2688" t="s">
        <v>984</v>
      </c>
      <c r="I2688">
        <v>6995</v>
      </c>
      <c r="J2688" t="s">
        <v>47</v>
      </c>
      <c r="K2688" t="s">
        <v>996</v>
      </c>
      <c r="L2688">
        <v>1400</v>
      </c>
      <c r="M2688">
        <v>1409</v>
      </c>
      <c r="N2688">
        <v>700</v>
      </c>
      <c r="O2688" t="s">
        <v>981</v>
      </c>
      <c r="P2688">
        <v>0.97320495581206601</v>
      </c>
      <c r="Q2688">
        <v>0.92287682184588604</v>
      </c>
      <c r="R2688">
        <v>4.35943295149233E-2</v>
      </c>
      <c r="S2688">
        <v>4.2857434809040099E-2</v>
      </c>
      <c r="T2688">
        <v>-0.102042441102703</v>
      </c>
      <c r="U2688">
        <v>0.102042441102703</v>
      </c>
      <c r="V2688">
        <v>4.34747418044567E-2</v>
      </c>
      <c r="W2688">
        <v>-0.63</v>
      </c>
      <c r="X2688">
        <v>2.83</v>
      </c>
      <c r="Y2688">
        <v>46559</v>
      </c>
      <c r="Z2688">
        <v>3581</v>
      </c>
      <c r="AA2688">
        <v>0.17</v>
      </c>
      <c r="AB2688">
        <v>13</v>
      </c>
      <c r="AC2688">
        <v>7</v>
      </c>
      <c r="AD2688">
        <v>6</v>
      </c>
      <c r="AE2688">
        <v>53.85</v>
      </c>
      <c r="AF2688">
        <v>9</v>
      </c>
      <c r="AG2688">
        <v>6</v>
      </c>
      <c r="AH2688">
        <v>5</v>
      </c>
      <c r="AI2688">
        <v>2</v>
      </c>
    </row>
    <row r="2689" spans="1:35" x14ac:dyDescent="0.2">
      <c r="A2689" s="102">
        <v>4132</v>
      </c>
      <c r="B2689">
        <v>4062</v>
      </c>
      <c r="C2689" t="s">
        <v>228</v>
      </c>
      <c r="D2689" t="s">
        <v>986</v>
      </c>
      <c r="E2689">
        <v>2949</v>
      </c>
      <c r="F2689">
        <v>2884</v>
      </c>
      <c r="G2689">
        <v>300</v>
      </c>
      <c r="H2689" t="s">
        <v>981</v>
      </c>
      <c r="I2689">
        <v>6952</v>
      </c>
      <c r="J2689" t="s">
        <v>375</v>
      </c>
      <c r="K2689" t="s">
        <v>986</v>
      </c>
      <c r="L2689">
        <v>1624</v>
      </c>
      <c r="M2689">
        <v>1635</v>
      </c>
      <c r="N2689">
        <v>500</v>
      </c>
      <c r="O2689" t="s">
        <v>984</v>
      </c>
      <c r="P2689">
        <v>0.57417822810235297</v>
      </c>
      <c r="Q2689">
        <v>0.86052737283243597</v>
      </c>
      <c r="R2689">
        <v>0.45814248902680899</v>
      </c>
      <c r="S2689">
        <v>5.5606337544211798E-3</v>
      </c>
      <c r="T2689">
        <v>2.1642926928008301</v>
      </c>
      <c r="U2689">
        <v>2.1642926928008301</v>
      </c>
      <c r="V2689">
        <v>2.7511046503236298</v>
      </c>
      <c r="W2689">
        <v>19.97</v>
      </c>
      <c r="X2689">
        <v>5.51</v>
      </c>
      <c r="Y2689">
        <v>46522</v>
      </c>
      <c r="Z2689">
        <v>2326</v>
      </c>
      <c r="AA2689">
        <v>0.16</v>
      </c>
      <c r="AB2689">
        <v>20</v>
      </c>
      <c r="AC2689">
        <v>11</v>
      </c>
      <c r="AD2689">
        <v>9</v>
      </c>
      <c r="AE2689">
        <v>55</v>
      </c>
      <c r="AF2689">
        <v>11</v>
      </c>
      <c r="AG2689">
        <v>7</v>
      </c>
      <c r="AH2689">
        <v>7</v>
      </c>
      <c r="AI2689">
        <v>6</v>
      </c>
    </row>
    <row r="2690" spans="1:35" x14ac:dyDescent="0.2">
      <c r="A2690" s="102">
        <v>3530</v>
      </c>
      <c r="B2690">
        <v>3291</v>
      </c>
      <c r="C2690" t="s">
        <v>55</v>
      </c>
      <c r="D2690" t="s">
        <v>1000</v>
      </c>
      <c r="E2690">
        <v>1320</v>
      </c>
      <c r="F2690">
        <v>1382</v>
      </c>
      <c r="G2690">
        <v>800</v>
      </c>
      <c r="H2690" t="s">
        <v>984</v>
      </c>
      <c r="I2690">
        <v>4091</v>
      </c>
      <c r="J2690" t="s">
        <v>1469</v>
      </c>
      <c r="K2690" t="s">
        <v>1003</v>
      </c>
      <c r="L2690">
        <v>1787</v>
      </c>
      <c r="M2690">
        <v>1764</v>
      </c>
      <c r="N2690">
        <v>600</v>
      </c>
      <c r="O2690" t="s">
        <v>981</v>
      </c>
      <c r="P2690">
        <v>0.66501483270415096</v>
      </c>
      <c r="Q2690">
        <v>0.88138049255665696</v>
      </c>
      <c r="R2690">
        <v>4.4776514735204401E-2</v>
      </c>
      <c r="S2690">
        <v>6.2744686308245395E-2</v>
      </c>
      <c r="T2690">
        <v>-0.60480489684900196</v>
      </c>
      <c r="U2690">
        <v>0.60480489684900196</v>
      </c>
      <c r="V2690">
        <v>0.63877586420801202</v>
      </c>
      <c r="W2690">
        <v>-6.63</v>
      </c>
      <c r="X2690">
        <v>4.46</v>
      </c>
      <c r="Y2690">
        <v>46306</v>
      </c>
      <c r="Z2690">
        <v>3087</v>
      </c>
      <c r="AA2690">
        <v>0.09</v>
      </c>
      <c r="AB2690">
        <v>15</v>
      </c>
      <c r="AC2690">
        <v>7</v>
      </c>
      <c r="AD2690">
        <v>8</v>
      </c>
      <c r="AE2690">
        <v>46.67</v>
      </c>
      <c r="AF2690">
        <v>11</v>
      </c>
      <c r="AG2690">
        <v>5</v>
      </c>
      <c r="AH2690">
        <v>3</v>
      </c>
      <c r="AI2690">
        <v>7</v>
      </c>
    </row>
    <row r="2691" spans="1:35" x14ac:dyDescent="0.2">
      <c r="A2691" s="102">
        <v>1432</v>
      </c>
      <c r="B2691">
        <v>3865</v>
      </c>
      <c r="C2691" t="s">
        <v>934</v>
      </c>
      <c r="D2691" t="s">
        <v>1143</v>
      </c>
      <c r="E2691">
        <v>390</v>
      </c>
      <c r="F2691">
        <v>391</v>
      </c>
      <c r="G2691">
        <v>2500</v>
      </c>
      <c r="H2691" t="s">
        <v>984</v>
      </c>
      <c r="I2691">
        <v>8273</v>
      </c>
      <c r="J2691" t="s">
        <v>1067</v>
      </c>
      <c r="K2691" t="s">
        <v>1004</v>
      </c>
      <c r="L2691">
        <v>3215</v>
      </c>
      <c r="M2691">
        <v>3265</v>
      </c>
      <c r="N2691">
        <v>300</v>
      </c>
      <c r="O2691" t="s">
        <v>981</v>
      </c>
      <c r="P2691">
        <v>0.82542691430549198</v>
      </c>
      <c r="Q2691">
        <v>0.93241712487422301</v>
      </c>
      <c r="R2691">
        <v>8.6588899803942507E-2</v>
      </c>
      <c r="S2691">
        <v>8.8773148145124395E-2</v>
      </c>
      <c r="T2691">
        <v>-2.9454626539705302</v>
      </c>
      <c r="U2691">
        <v>2.9454626539705302</v>
      </c>
      <c r="V2691">
        <v>2.4125954426286702</v>
      </c>
      <c r="W2691">
        <v>-17.52</v>
      </c>
      <c r="X2691">
        <v>0.2</v>
      </c>
      <c r="Y2691">
        <v>46124</v>
      </c>
      <c r="Z2691">
        <v>2005</v>
      </c>
      <c r="AA2691">
        <v>0.21</v>
      </c>
      <c r="AB2691">
        <v>23</v>
      </c>
      <c r="AC2691">
        <v>11</v>
      </c>
      <c r="AD2691">
        <v>12</v>
      </c>
      <c r="AE2691">
        <v>47.83</v>
      </c>
      <c r="AF2691">
        <v>10</v>
      </c>
      <c r="AG2691">
        <v>9</v>
      </c>
      <c r="AH2691">
        <v>8</v>
      </c>
      <c r="AI2691">
        <v>6</v>
      </c>
    </row>
    <row r="2692" spans="1:35" x14ac:dyDescent="0.2">
      <c r="A2692" s="102">
        <v>1849</v>
      </c>
      <c r="B2692">
        <v>7327</v>
      </c>
      <c r="C2692" t="s">
        <v>1172</v>
      </c>
      <c r="D2692" t="s">
        <v>1024</v>
      </c>
      <c r="E2692">
        <v>2143</v>
      </c>
      <c r="F2692">
        <v>2117</v>
      </c>
      <c r="G2692">
        <v>500</v>
      </c>
      <c r="H2692" t="s">
        <v>984</v>
      </c>
      <c r="I2692">
        <v>7846</v>
      </c>
      <c r="J2692" t="s">
        <v>659</v>
      </c>
      <c r="K2692" t="s">
        <v>1002</v>
      </c>
      <c r="L2692">
        <v>3595</v>
      </c>
      <c r="M2692">
        <v>3555</v>
      </c>
      <c r="N2692">
        <v>300</v>
      </c>
      <c r="O2692" t="s">
        <v>981</v>
      </c>
      <c r="P2692">
        <v>0.89809069266115005</v>
      </c>
      <c r="Q2692">
        <v>0.92393534427440105</v>
      </c>
      <c r="R2692">
        <v>0.15881580248705099</v>
      </c>
      <c r="S2692">
        <v>4.6245218629801799E-2</v>
      </c>
      <c r="T2692">
        <v>-1.50829531479785</v>
      </c>
      <c r="U2692">
        <v>1.50829531479785</v>
      </c>
      <c r="V2692">
        <v>0.87071656531080099</v>
      </c>
      <c r="W2692">
        <v>-7.17</v>
      </c>
      <c r="X2692">
        <v>0.75</v>
      </c>
      <c r="Y2692">
        <v>45951</v>
      </c>
      <c r="Z2692">
        <v>11488</v>
      </c>
      <c r="AA2692">
        <v>0.66</v>
      </c>
      <c r="AB2692">
        <v>4</v>
      </c>
      <c r="AC2692">
        <v>2</v>
      </c>
      <c r="AD2692">
        <v>2</v>
      </c>
      <c r="AE2692">
        <v>50</v>
      </c>
      <c r="AF2692">
        <v>16</v>
      </c>
      <c r="AG2692">
        <v>1</v>
      </c>
      <c r="AH2692">
        <v>0</v>
      </c>
      <c r="AI2692">
        <v>3</v>
      </c>
    </row>
    <row r="2693" spans="1:35" x14ac:dyDescent="0.2">
      <c r="A2693" s="102">
        <v>1053</v>
      </c>
      <c r="B2693">
        <v>5711</v>
      </c>
      <c r="C2693" t="s">
        <v>1398</v>
      </c>
      <c r="D2693" t="s">
        <v>994</v>
      </c>
      <c r="E2693">
        <v>2248</v>
      </c>
      <c r="F2693">
        <v>2268</v>
      </c>
      <c r="G2693">
        <v>400</v>
      </c>
      <c r="H2693" t="s">
        <v>984</v>
      </c>
      <c r="I2693">
        <v>6141</v>
      </c>
      <c r="J2693" t="s">
        <v>1163</v>
      </c>
      <c r="K2693" t="s">
        <v>992</v>
      </c>
      <c r="L2693">
        <v>1172</v>
      </c>
      <c r="M2693">
        <v>1148</v>
      </c>
      <c r="N2693">
        <v>800</v>
      </c>
      <c r="O2693" t="s">
        <v>981</v>
      </c>
      <c r="P2693">
        <v>0.85203436875462801</v>
      </c>
      <c r="Q2693">
        <v>0.93995342737652698</v>
      </c>
      <c r="R2693">
        <v>0.35316747582024899</v>
      </c>
      <c r="S2693">
        <v>6.4672618254673103E-2</v>
      </c>
      <c r="T2693">
        <v>-0.190038993528896</v>
      </c>
      <c r="U2693">
        <v>0.190038993528896</v>
      </c>
      <c r="V2693">
        <v>0.36294392714496299</v>
      </c>
      <c r="W2693">
        <v>-2.5099999999999998</v>
      </c>
      <c r="X2693">
        <v>1.23</v>
      </c>
      <c r="Y2693">
        <v>45641</v>
      </c>
      <c r="Z2693">
        <v>2685</v>
      </c>
      <c r="AA2693">
        <v>0.19</v>
      </c>
      <c r="AB2693">
        <v>17</v>
      </c>
      <c r="AC2693">
        <v>9</v>
      </c>
      <c r="AD2693">
        <v>8</v>
      </c>
      <c r="AE2693">
        <v>52.94</v>
      </c>
      <c r="AF2693">
        <v>9</v>
      </c>
      <c r="AG2693">
        <v>8</v>
      </c>
      <c r="AH2693">
        <v>6</v>
      </c>
      <c r="AI2693">
        <v>3</v>
      </c>
    </row>
    <row r="2694" spans="1:35" x14ac:dyDescent="0.2">
      <c r="A2694" s="102">
        <v>1136</v>
      </c>
      <c r="B2694">
        <v>7867</v>
      </c>
      <c r="C2694" t="s">
        <v>1291</v>
      </c>
      <c r="D2694" t="s">
        <v>1002</v>
      </c>
      <c r="E2694">
        <v>913</v>
      </c>
      <c r="F2694">
        <v>909</v>
      </c>
      <c r="G2694">
        <v>1200</v>
      </c>
      <c r="H2694" t="s">
        <v>981</v>
      </c>
      <c r="I2694">
        <v>9716</v>
      </c>
      <c r="J2694" t="s">
        <v>1128</v>
      </c>
      <c r="K2694" t="s">
        <v>993</v>
      </c>
      <c r="L2694">
        <v>868</v>
      </c>
      <c r="M2694">
        <v>867</v>
      </c>
      <c r="N2694">
        <v>1300</v>
      </c>
      <c r="O2694" t="s">
        <v>984</v>
      </c>
      <c r="P2694">
        <v>0.86541473032062799</v>
      </c>
      <c r="Q2694">
        <v>0.93831310738712503</v>
      </c>
      <c r="R2694">
        <v>0.48163859983833901</v>
      </c>
      <c r="S2694">
        <v>3.0034687714340098E-2</v>
      </c>
      <c r="T2694">
        <v>0.88927602792568405</v>
      </c>
      <c r="U2694">
        <v>0.88927602792568405</v>
      </c>
      <c r="V2694">
        <v>1.0226223263723899</v>
      </c>
      <c r="W2694">
        <v>6.34</v>
      </c>
      <c r="X2694">
        <v>3.33</v>
      </c>
      <c r="Y2694">
        <v>45632</v>
      </c>
      <c r="Z2694">
        <v>1825</v>
      </c>
      <c r="AA2694">
        <v>0.11</v>
      </c>
      <c r="AB2694">
        <v>25</v>
      </c>
      <c r="AC2694">
        <v>11</v>
      </c>
      <c r="AD2694">
        <v>14</v>
      </c>
      <c r="AE2694">
        <v>44</v>
      </c>
      <c r="AF2694">
        <v>8</v>
      </c>
      <c r="AG2694">
        <v>11</v>
      </c>
      <c r="AH2694">
        <v>11</v>
      </c>
      <c r="AI2694">
        <v>3</v>
      </c>
    </row>
    <row r="2695" spans="1:35" x14ac:dyDescent="0.2">
      <c r="A2695" s="102">
        <v>527</v>
      </c>
      <c r="B2695">
        <v>6506</v>
      </c>
      <c r="C2695" t="s">
        <v>1096</v>
      </c>
      <c r="D2695" t="s">
        <v>986</v>
      </c>
      <c r="E2695">
        <v>3500</v>
      </c>
      <c r="F2695">
        <v>3490</v>
      </c>
      <c r="G2695">
        <v>300</v>
      </c>
      <c r="H2695" t="s">
        <v>981</v>
      </c>
      <c r="I2695">
        <v>7313</v>
      </c>
      <c r="J2695" t="s">
        <v>937</v>
      </c>
      <c r="K2695" t="s">
        <v>996</v>
      </c>
      <c r="L2695">
        <v>2788</v>
      </c>
      <c r="M2695">
        <v>2898</v>
      </c>
      <c r="N2695">
        <v>400</v>
      </c>
      <c r="O2695" t="s">
        <v>984</v>
      </c>
      <c r="P2695">
        <v>0.94529344578405405</v>
      </c>
      <c r="Q2695">
        <v>0.95339757168618899</v>
      </c>
      <c r="R2695">
        <v>1.5289062794724299E-2</v>
      </c>
      <c r="S2695">
        <v>2.08949187269441E-4</v>
      </c>
      <c r="T2695">
        <v>0.21830112900930099</v>
      </c>
      <c r="U2695">
        <v>0.21830112900930099</v>
      </c>
      <c r="V2695">
        <v>0.77221669243329705</v>
      </c>
      <c r="W2695">
        <v>1.02</v>
      </c>
      <c r="X2695">
        <v>10.72</v>
      </c>
      <c r="Y2695">
        <v>45392</v>
      </c>
      <c r="Z2695">
        <v>5674</v>
      </c>
      <c r="AA2695">
        <v>0.2</v>
      </c>
      <c r="AB2695">
        <v>8</v>
      </c>
      <c r="AC2695">
        <v>4</v>
      </c>
      <c r="AD2695">
        <v>4</v>
      </c>
      <c r="AE2695">
        <v>50</v>
      </c>
      <c r="AF2695">
        <v>7</v>
      </c>
      <c r="AG2695">
        <v>4</v>
      </c>
      <c r="AH2695">
        <v>4</v>
      </c>
      <c r="AI2695">
        <v>0</v>
      </c>
    </row>
    <row r="2696" spans="1:35" x14ac:dyDescent="0.2">
      <c r="A2696" s="102">
        <v>3810</v>
      </c>
      <c r="B2696">
        <v>6436</v>
      </c>
      <c r="C2696" t="s">
        <v>1283</v>
      </c>
      <c r="D2696" t="s">
        <v>992</v>
      </c>
      <c r="E2696">
        <v>2190</v>
      </c>
      <c r="F2696">
        <v>2167</v>
      </c>
      <c r="G2696">
        <v>500</v>
      </c>
      <c r="H2696" t="s">
        <v>984</v>
      </c>
      <c r="I2696">
        <v>8905</v>
      </c>
      <c r="J2696" t="s">
        <v>1193</v>
      </c>
      <c r="K2696" t="s">
        <v>1000</v>
      </c>
      <c r="L2696">
        <v>1482</v>
      </c>
      <c r="M2696">
        <v>1512</v>
      </c>
      <c r="N2696">
        <v>700</v>
      </c>
      <c r="O2696" t="s">
        <v>981</v>
      </c>
      <c r="P2696">
        <v>0.76736138470220605</v>
      </c>
      <c r="Q2696">
        <v>0.87266050204807899</v>
      </c>
      <c r="R2696">
        <v>0.214252474703577</v>
      </c>
      <c r="S2696">
        <v>3.2018976691174601E-2</v>
      </c>
      <c r="T2696">
        <v>-2.1822783858782602</v>
      </c>
      <c r="U2696">
        <v>2.1822783858782602</v>
      </c>
      <c r="V2696">
        <v>1.9694707385775001</v>
      </c>
      <c r="W2696">
        <v>-18.2</v>
      </c>
      <c r="X2696">
        <v>2.3199999999999998</v>
      </c>
      <c r="Y2696">
        <v>45367</v>
      </c>
      <c r="Z2696">
        <v>3024</v>
      </c>
      <c r="AA2696">
        <v>0.14000000000000001</v>
      </c>
      <c r="AB2696">
        <v>15</v>
      </c>
      <c r="AC2696">
        <v>7</v>
      </c>
      <c r="AD2696">
        <v>8</v>
      </c>
      <c r="AE2696">
        <v>46.67</v>
      </c>
      <c r="AF2696">
        <v>13</v>
      </c>
      <c r="AG2696">
        <v>5</v>
      </c>
      <c r="AH2696">
        <v>4</v>
      </c>
      <c r="AI2696">
        <v>6</v>
      </c>
    </row>
    <row r="2697" spans="1:35" x14ac:dyDescent="0.2">
      <c r="A2697" s="102">
        <v>3796</v>
      </c>
      <c r="B2697">
        <v>5463</v>
      </c>
      <c r="C2697" t="s">
        <v>63</v>
      </c>
      <c r="D2697" t="s">
        <v>1022</v>
      </c>
      <c r="E2697">
        <v>2752</v>
      </c>
      <c r="F2697">
        <v>2683</v>
      </c>
      <c r="G2697">
        <v>300</v>
      </c>
      <c r="H2697" t="s">
        <v>981</v>
      </c>
      <c r="I2697">
        <v>7951</v>
      </c>
      <c r="J2697" t="s">
        <v>1234</v>
      </c>
      <c r="K2697" t="s">
        <v>1002</v>
      </c>
      <c r="L2697">
        <v>4665</v>
      </c>
      <c r="M2697">
        <v>4600</v>
      </c>
      <c r="N2697">
        <v>200</v>
      </c>
      <c r="O2697" t="s">
        <v>984</v>
      </c>
      <c r="P2697">
        <v>0.59295928235076301</v>
      </c>
      <c r="Q2697">
        <v>0.87312006474160897</v>
      </c>
      <c r="R2697">
        <v>0.239429837451271</v>
      </c>
      <c r="S2697" s="15">
        <v>2.1997853259988501E-2</v>
      </c>
      <c r="T2697">
        <v>0.56363191026974302</v>
      </c>
      <c r="U2697">
        <v>0.56363191026974302</v>
      </c>
      <c r="V2697">
        <v>0.59877726422750999</v>
      </c>
      <c r="W2697">
        <v>4.9000000000000004</v>
      </c>
      <c r="X2697">
        <v>12.51</v>
      </c>
      <c r="Y2697">
        <v>44990</v>
      </c>
      <c r="Z2697">
        <v>5624</v>
      </c>
      <c r="AA2697">
        <v>0.21</v>
      </c>
      <c r="AB2697">
        <v>8</v>
      </c>
      <c r="AC2697">
        <v>4</v>
      </c>
      <c r="AD2697">
        <v>4</v>
      </c>
      <c r="AE2697">
        <v>50</v>
      </c>
      <c r="AF2697">
        <v>10</v>
      </c>
      <c r="AG2697">
        <v>4</v>
      </c>
      <c r="AH2697">
        <v>2</v>
      </c>
      <c r="AI2697">
        <v>2</v>
      </c>
    </row>
    <row r="2698" spans="1:35" x14ac:dyDescent="0.2">
      <c r="A2698" s="102">
        <v>2889</v>
      </c>
      <c r="B2698">
        <v>3632</v>
      </c>
      <c r="C2698" t="s">
        <v>1630</v>
      </c>
      <c r="D2698" t="s">
        <v>983</v>
      </c>
      <c r="E2698">
        <v>448</v>
      </c>
      <c r="F2698">
        <v>444</v>
      </c>
      <c r="G2698">
        <v>2300</v>
      </c>
      <c r="H2698" t="s">
        <v>981</v>
      </c>
      <c r="I2698">
        <v>9024</v>
      </c>
      <c r="J2698" t="s">
        <v>1642</v>
      </c>
      <c r="K2698" t="s">
        <v>1065</v>
      </c>
      <c r="L2698">
        <v>1272</v>
      </c>
      <c r="M2698">
        <v>1295</v>
      </c>
      <c r="N2698">
        <v>800</v>
      </c>
      <c r="O2698" t="s">
        <v>984</v>
      </c>
      <c r="P2698">
        <v>0.71364981222037105</v>
      </c>
      <c r="Q2698">
        <v>0.89847710259344005</v>
      </c>
      <c r="R2698">
        <v>0.151288635958091</v>
      </c>
      <c r="S2698">
        <v>3.5474465983904399E-2</v>
      </c>
      <c r="T2698">
        <v>1.3090559673970701</v>
      </c>
      <c r="U2698">
        <v>1.3090559673970701</v>
      </c>
      <c r="V2698">
        <v>1.742787581914</v>
      </c>
      <c r="W2698">
        <v>10.3</v>
      </c>
      <c r="X2698">
        <v>1.43</v>
      </c>
      <c r="Y2698">
        <v>44865</v>
      </c>
      <c r="Z2698">
        <v>2991</v>
      </c>
      <c r="AA2698">
        <v>0.13</v>
      </c>
      <c r="AB2698">
        <v>15</v>
      </c>
      <c r="AC2698">
        <v>9</v>
      </c>
      <c r="AD2698">
        <v>6</v>
      </c>
      <c r="AE2698">
        <v>60</v>
      </c>
      <c r="AF2698">
        <v>8</v>
      </c>
      <c r="AG2698">
        <v>7</v>
      </c>
      <c r="AH2698">
        <v>6</v>
      </c>
      <c r="AI2698">
        <v>2</v>
      </c>
    </row>
    <row r="2699" spans="1:35" x14ac:dyDescent="0.2">
      <c r="A2699" s="102">
        <v>1021</v>
      </c>
      <c r="B2699">
        <v>1333</v>
      </c>
      <c r="C2699" t="s">
        <v>1062</v>
      </c>
      <c r="D2699" t="s">
        <v>1063</v>
      </c>
      <c r="E2699">
        <v>2171</v>
      </c>
      <c r="F2699">
        <v>2288</v>
      </c>
      <c r="G2699">
        <v>400</v>
      </c>
      <c r="H2699" t="s">
        <v>984</v>
      </c>
      <c r="I2699">
        <v>8136</v>
      </c>
      <c r="J2699" t="s">
        <v>1053</v>
      </c>
      <c r="K2699" t="s">
        <v>988</v>
      </c>
      <c r="L2699">
        <v>1665</v>
      </c>
      <c r="M2699">
        <v>1673</v>
      </c>
      <c r="N2699">
        <v>500</v>
      </c>
      <c r="O2699" t="s">
        <v>981</v>
      </c>
      <c r="P2699">
        <v>0.86642582085526998</v>
      </c>
      <c r="Q2699">
        <v>0.94053213990293005</v>
      </c>
      <c r="R2699">
        <v>0.48195456741835602</v>
      </c>
      <c r="S2699">
        <v>8.7312573236749902E-2</v>
      </c>
      <c r="T2699">
        <v>-0.36553743612927603</v>
      </c>
      <c r="U2699">
        <v>0.36553743612927603</v>
      </c>
      <c r="V2699">
        <v>0.81228208370143695</v>
      </c>
      <c r="W2699">
        <v>-3.55</v>
      </c>
      <c r="X2699">
        <v>8.6</v>
      </c>
      <c r="Y2699">
        <v>44777</v>
      </c>
      <c r="Z2699">
        <v>1947</v>
      </c>
      <c r="AA2699">
        <v>0.12</v>
      </c>
      <c r="AB2699">
        <v>23</v>
      </c>
      <c r="AC2699">
        <v>12</v>
      </c>
      <c r="AD2699">
        <v>11</v>
      </c>
      <c r="AE2699">
        <v>52.17</v>
      </c>
      <c r="AF2699">
        <v>9</v>
      </c>
      <c r="AG2699">
        <v>10</v>
      </c>
      <c r="AH2699">
        <v>8</v>
      </c>
      <c r="AI2699">
        <v>5</v>
      </c>
    </row>
    <row r="2700" spans="1:35" x14ac:dyDescent="0.2">
      <c r="A2700" s="102">
        <v>3023</v>
      </c>
      <c r="B2700">
        <v>1959</v>
      </c>
      <c r="C2700" t="s">
        <v>1625</v>
      </c>
      <c r="D2700" t="s">
        <v>990</v>
      </c>
      <c r="E2700">
        <v>2965</v>
      </c>
      <c r="F2700">
        <v>2941</v>
      </c>
      <c r="G2700">
        <v>300</v>
      </c>
      <c r="H2700" t="s">
        <v>984</v>
      </c>
      <c r="I2700">
        <v>5713</v>
      </c>
      <c r="J2700" t="s">
        <v>1198</v>
      </c>
      <c r="K2700" t="s">
        <v>994</v>
      </c>
      <c r="L2700">
        <v>2804</v>
      </c>
      <c r="M2700">
        <v>2770</v>
      </c>
      <c r="N2700">
        <v>300</v>
      </c>
      <c r="O2700" t="s">
        <v>981</v>
      </c>
      <c r="P2700">
        <v>0.80313988129413105</v>
      </c>
      <c r="Q2700">
        <v>0.89510574880833105</v>
      </c>
      <c r="R2700">
        <v>0.24246872319555901</v>
      </c>
      <c r="S2700">
        <v>1.5548951236267899E-2</v>
      </c>
      <c r="T2700">
        <v>-0.53069023139732296</v>
      </c>
      <c r="U2700">
        <v>0.53069023139732296</v>
      </c>
      <c r="V2700">
        <v>0.66012112166761505</v>
      </c>
      <c r="W2700">
        <v>-4.46</v>
      </c>
      <c r="X2700">
        <v>5.81</v>
      </c>
      <c r="Y2700">
        <v>44732</v>
      </c>
      <c r="Z2700">
        <v>4067</v>
      </c>
      <c r="AA2700">
        <v>0.38</v>
      </c>
      <c r="AB2700">
        <v>11</v>
      </c>
      <c r="AC2700">
        <v>6</v>
      </c>
      <c r="AD2700">
        <v>5</v>
      </c>
      <c r="AE2700">
        <v>54.55</v>
      </c>
      <c r="AF2700">
        <v>9</v>
      </c>
      <c r="AG2700">
        <v>6</v>
      </c>
      <c r="AH2700">
        <v>4</v>
      </c>
      <c r="AI2700">
        <v>1</v>
      </c>
    </row>
    <row r="2701" spans="1:35" x14ac:dyDescent="0.2">
      <c r="A2701" s="102">
        <v>943</v>
      </c>
      <c r="B2701">
        <v>2181</v>
      </c>
      <c r="C2701" t="s">
        <v>1549</v>
      </c>
      <c r="D2701" t="s">
        <v>993</v>
      </c>
      <c r="E2701">
        <v>1289</v>
      </c>
      <c r="F2701">
        <v>1245</v>
      </c>
      <c r="G2701">
        <v>800</v>
      </c>
      <c r="H2701" t="s">
        <v>984</v>
      </c>
      <c r="I2701">
        <v>5406</v>
      </c>
      <c r="J2701" t="s">
        <v>1238</v>
      </c>
      <c r="K2701" t="s">
        <v>1022</v>
      </c>
      <c r="L2701">
        <v>374</v>
      </c>
      <c r="M2701">
        <v>367</v>
      </c>
      <c r="N2701">
        <v>2700</v>
      </c>
      <c r="O2701" t="s">
        <v>981</v>
      </c>
      <c r="P2701">
        <v>0.88174197454687198</v>
      </c>
      <c r="Q2701">
        <v>0.94212364965883499</v>
      </c>
      <c r="R2701">
        <v>3.9208912126673899E-2</v>
      </c>
      <c r="S2701">
        <v>6.4674792882211105E-2</v>
      </c>
      <c r="T2701">
        <v>-0.182039516383942</v>
      </c>
      <c r="U2701">
        <v>0.182039516383942</v>
      </c>
      <c r="V2701">
        <v>0.30393282805468702</v>
      </c>
      <c r="W2701">
        <v>-2.4300000000000002</v>
      </c>
      <c r="X2701">
        <v>0.51</v>
      </c>
      <c r="Y2701">
        <v>44516</v>
      </c>
      <c r="Z2701">
        <v>2120</v>
      </c>
      <c r="AA2701">
        <v>0.05</v>
      </c>
      <c r="AB2701">
        <v>21</v>
      </c>
      <c r="AC2701">
        <v>11</v>
      </c>
      <c r="AD2701">
        <v>10</v>
      </c>
      <c r="AE2701">
        <v>52.38</v>
      </c>
      <c r="AF2701">
        <v>8</v>
      </c>
      <c r="AG2701">
        <v>9</v>
      </c>
      <c r="AH2701">
        <v>11</v>
      </c>
      <c r="AI2701">
        <v>1</v>
      </c>
    </row>
    <row r="2702" spans="1:35" x14ac:dyDescent="0.2">
      <c r="A2702" s="102">
        <v>302</v>
      </c>
      <c r="B2702">
        <v>5471</v>
      </c>
      <c r="C2702" t="s">
        <v>1146</v>
      </c>
      <c r="D2702" t="s">
        <v>1022</v>
      </c>
      <c r="E2702">
        <v>3270</v>
      </c>
      <c r="F2702">
        <v>3160</v>
      </c>
      <c r="G2702">
        <v>300</v>
      </c>
      <c r="H2702" t="s">
        <v>984</v>
      </c>
      <c r="I2702">
        <v>6287</v>
      </c>
      <c r="J2702" t="s">
        <v>1050</v>
      </c>
      <c r="K2702" t="s">
        <v>992</v>
      </c>
      <c r="L2702">
        <v>2164</v>
      </c>
      <c r="M2702">
        <v>2234</v>
      </c>
      <c r="N2702">
        <v>400</v>
      </c>
      <c r="O2702" t="s">
        <v>981</v>
      </c>
      <c r="P2702">
        <v>0.91734326028987101</v>
      </c>
      <c r="Q2702">
        <v>0.96042735915371902</v>
      </c>
      <c r="R2702">
        <v>0.38880755357730001</v>
      </c>
      <c r="S2702">
        <v>2.5032236182608802E-3</v>
      </c>
      <c r="T2702">
        <v>-1.45911334225807</v>
      </c>
      <c r="U2702">
        <v>1.45911334225807</v>
      </c>
      <c r="V2702">
        <v>0.112471429616298</v>
      </c>
      <c r="W2702">
        <v>-10.36</v>
      </c>
      <c r="X2702">
        <v>5.74</v>
      </c>
      <c r="Y2702">
        <v>44498</v>
      </c>
      <c r="Z2702">
        <v>3708</v>
      </c>
      <c r="AA2702">
        <v>0.15</v>
      </c>
      <c r="AB2702">
        <v>12</v>
      </c>
      <c r="AC2702">
        <v>8</v>
      </c>
      <c r="AD2702">
        <v>4</v>
      </c>
      <c r="AE2702">
        <v>66.67</v>
      </c>
      <c r="AF2702">
        <v>11</v>
      </c>
      <c r="AG2702">
        <v>4</v>
      </c>
      <c r="AH2702">
        <v>4</v>
      </c>
      <c r="AI2702">
        <v>4</v>
      </c>
    </row>
    <row r="2703" spans="1:35" x14ac:dyDescent="0.2">
      <c r="A2703" s="102">
        <v>2343</v>
      </c>
      <c r="B2703">
        <v>1969</v>
      </c>
      <c r="C2703" t="s">
        <v>1254</v>
      </c>
      <c r="D2703" t="s">
        <v>990</v>
      </c>
      <c r="E2703">
        <v>1693</v>
      </c>
      <c r="F2703">
        <v>1678</v>
      </c>
      <c r="G2703">
        <v>600</v>
      </c>
      <c r="H2703" t="s">
        <v>984</v>
      </c>
      <c r="I2703">
        <v>6988</v>
      </c>
      <c r="J2703" t="s">
        <v>61</v>
      </c>
      <c r="K2703" t="s">
        <v>1003</v>
      </c>
      <c r="L2703">
        <v>5390</v>
      </c>
      <c r="M2703">
        <v>5320</v>
      </c>
      <c r="N2703">
        <v>200</v>
      </c>
      <c r="O2703" t="s">
        <v>981</v>
      </c>
      <c r="P2703">
        <v>0.82776796692476196</v>
      </c>
      <c r="Q2703">
        <v>0.91188079232011798</v>
      </c>
      <c r="R2703" s="15">
        <v>5.23766109312837E-2</v>
      </c>
      <c r="S2703">
        <v>5.7261180516717497E-2</v>
      </c>
      <c r="T2703">
        <v>-0.56662943104321395</v>
      </c>
      <c r="U2703">
        <v>0.56662943104321395</v>
      </c>
      <c r="V2703">
        <v>0.85185728692019103</v>
      </c>
      <c r="W2703">
        <v>-3.1</v>
      </c>
      <c r="X2703">
        <v>5.38</v>
      </c>
      <c r="Y2703">
        <v>44160</v>
      </c>
      <c r="Z2703">
        <v>3154</v>
      </c>
      <c r="AA2703">
        <v>0.13</v>
      </c>
      <c r="AB2703">
        <v>14</v>
      </c>
      <c r="AC2703">
        <v>8</v>
      </c>
      <c r="AD2703">
        <v>6</v>
      </c>
      <c r="AE2703">
        <v>57.14</v>
      </c>
      <c r="AF2703">
        <v>11</v>
      </c>
      <c r="AG2703">
        <v>6</v>
      </c>
      <c r="AH2703">
        <v>4</v>
      </c>
      <c r="AI2703">
        <v>4</v>
      </c>
    </row>
    <row r="2704" spans="1:35" x14ac:dyDescent="0.2">
      <c r="A2704" s="102">
        <v>3932</v>
      </c>
      <c r="B2704">
        <v>2175</v>
      </c>
      <c r="C2704" t="s">
        <v>1152</v>
      </c>
      <c r="D2704" t="s">
        <v>993</v>
      </c>
      <c r="E2704">
        <v>2575</v>
      </c>
      <c r="F2704">
        <v>2566</v>
      </c>
      <c r="G2704">
        <v>400</v>
      </c>
      <c r="H2704" t="s">
        <v>981</v>
      </c>
      <c r="I2704">
        <v>8341</v>
      </c>
      <c r="J2704" t="s">
        <v>697</v>
      </c>
      <c r="K2704" t="s">
        <v>1024</v>
      </c>
      <c r="L2704">
        <v>1396</v>
      </c>
      <c r="M2704">
        <v>1439</v>
      </c>
      <c r="N2704">
        <v>700</v>
      </c>
      <c r="O2704" t="s">
        <v>984</v>
      </c>
      <c r="P2704">
        <v>0.74604985545496105</v>
      </c>
      <c r="Q2704">
        <v>0.86816011653090197</v>
      </c>
      <c r="R2704">
        <v>0.26802780593095998</v>
      </c>
      <c r="S2704">
        <v>2.88786078853801E-2</v>
      </c>
      <c r="T2704">
        <v>1.90851504712404</v>
      </c>
      <c r="U2704">
        <v>1.90851504712404</v>
      </c>
      <c r="V2704">
        <v>1.83945856420426</v>
      </c>
      <c r="W2704">
        <v>12</v>
      </c>
      <c r="X2704">
        <v>1.86</v>
      </c>
      <c r="Y2704">
        <v>44052</v>
      </c>
      <c r="Z2704">
        <v>2319</v>
      </c>
      <c r="AA2704">
        <v>0.26</v>
      </c>
      <c r="AB2704">
        <v>19</v>
      </c>
      <c r="AC2704">
        <v>10</v>
      </c>
      <c r="AD2704">
        <v>9</v>
      </c>
      <c r="AE2704">
        <v>52.63</v>
      </c>
      <c r="AF2704">
        <v>10</v>
      </c>
      <c r="AG2704">
        <v>10</v>
      </c>
      <c r="AH2704">
        <v>9</v>
      </c>
      <c r="AI2704">
        <v>0</v>
      </c>
    </row>
    <row r="2705" spans="1:35" x14ac:dyDescent="0.2">
      <c r="A2705" s="102">
        <v>3784</v>
      </c>
      <c r="B2705">
        <v>5463</v>
      </c>
      <c r="C2705" t="s">
        <v>63</v>
      </c>
      <c r="D2705" t="s">
        <v>1022</v>
      </c>
      <c r="E2705">
        <v>2752</v>
      </c>
      <c r="F2705">
        <v>2683</v>
      </c>
      <c r="G2705">
        <v>400</v>
      </c>
      <c r="H2705" t="s">
        <v>981</v>
      </c>
      <c r="I2705">
        <v>6472</v>
      </c>
      <c r="J2705" t="s">
        <v>59</v>
      </c>
      <c r="K2705" t="s">
        <v>992</v>
      </c>
      <c r="L2705">
        <v>204</v>
      </c>
      <c r="M2705">
        <v>200</v>
      </c>
      <c r="N2705">
        <v>5400</v>
      </c>
      <c r="O2705" t="s">
        <v>984</v>
      </c>
      <c r="P2705">
        <v>0.64225215295016602</v>
      </c>
      <c r="Q2705">
        <v>0.87341999504761003</v>
      </c>
      <c r="R2705">
        <v>0.13832372189681699</v>
      </c>
      <c r="S2705">
        <v>1.0348433642177799E-2</v>
      </c>
      <c r="T2705">
        <v>1.01560700493845</v>
      </c>
      <c r="U2705">
        <v>1.01560700493845</v>
      </c>
      <c r="V2705">
        <v>1.1288474060374001</v>
      </c>
      <c r="W2705">
        <v>12.13</v>
      </c>
      <c r="X2705">
        <v>0.63</v>
      </c>
      <c r="Y2705">
        <v>43956</v>
      </c>
      <c r="Z2705">
        <v>2093</v>
      </c>
      <c r="AA2705">
        <v>0.14000000000000001</v>
      </c>
      <c r="AB2705">
        <v>21</v>
      </c>
      <c r="AC2705">
        <v>12</v>
      </c>
      <c r="AD2705">
        <v>9</v>
      </c>
      <c r="AE2705">
        <v>57.14</v>
      </c>
      <c r="AF2705">
        <v>11</v>
      </c>
      <c r="AG2705">
        <v>9</v>
      </c>
      <c r="AH2705">
        <v>7</v>
      </c>
      <c r="AI2705">
        <v>5</v>
      </c>
    </row>
    <row r="2706" spans="1:35" x14ac:dyDescent="0.2">
      <c r="A2706" s="102">
        <v>3</v>
      </c>
      <c r="B2706">
        <v>5214</v>
      </c>
      <c r="C2706" t="s">
        <v>1202</v>
      </c>
      <c r="D2706" t="s">
        <v>980</v>
      </c>
      <c r="E2706">
        <v>1552</v>
      </c>
      <c r="F2706">
        <v>1550</v>
      </c>
      <c r="G2706">
        <v>700</v>
      </c>
      <c r="H2706" t="s">
        <v>981</v>
      </c>
      <c r="I2706">
        <v>7011</v>
      </c>
      <c r="J2706" t="s">
        <v>1261</v>
      </c>
      <c r="K2706" t="s">
        <v>992</v>
      </c>
      <c r="L2706">
        <v>2562.5</v>
      </c>
      <c r="M2706">
        <v>2540</v>
      </c>
      <c r="N2706">
        <v>400</v>
      </c>
      <c r="O2706" t="s">
        <v>984</v>
      </c>
      <c r="P2706">
        <v>0.93465274038381096</v>
      </c>
      <c r="Q2706">
        <v>0.98883261428825697</v>
      </c>
      <c r="R2706">
        <v>0.28342212532762501</v>
      </c>
      <c r="S2706">
        <v>1.5943005716167601E-3</v>
      </c>
      <c r="T2706">
        <v>2.8860931027414498</v>
      </c>
      <c r="U2706">
        <v>2.8860931027414498</v>
      </c>
      <c r="V2706">
        <v>3.15152885594147</v>
      </c>
      <c r="W2706">
        <v>11.61</v>
      </c>
      <c r="X2706">
        <v>6.79</v>
      </c>
      <c r="Y2706">
        <v>43938</v>
      </c>
      <c r="Z2706">
        <v>5492</v>
      </c>
      <c r="AA2706">
        <v>0.26</v>
      </c>
      <c r="AB2706">
        <v>8</v>
      </c>
      <c r="AC2706">
        <v>4</v>
      </c>
      <c r="AD2706">
        <v>4</v>
      </c>
      <c r="AE2706">
        <v>50</v>
      </c>
      <c r="AF2706">
        <v>13</v>
      </c>
      <c r="AG2706">
        <v>2</v>
      </c>
      <c r="AH2706">
        <v>2</v>
      </c>
      <c r="AI2706">
        <v>4</v>
      </c>
    </row>
    <row r="2707" spans="1:35" x14ac:dyDescent="0.2">
      <c r="A2707" s="102">
        <v>2119</v>
      </c>
      <c r="B2707">
        <v>2201</v>
      </c>
      <c r="C2707" t="s">
        <v>489</v>
      </c>
      <c r="D2707" t="s">
        <v>1006</v>
      </c>
      <c r="E2707">
        <v>4340</v>
      </c>
      <c r="F2707">
        <v>4265</v>
      </c>
      <c r="G2707">
        <v>200</v>
      </c>
      <c r="H2707" t="s">
        <v>981</v>
      </c>
      <c r="I2707">
        <v>9072</v>
      </c>
      <c r="J2707" t="s">
        <v>1064</v>
      </c>
      <c r="K2707" t="s">
        <v>1065</v>
      </c>
      <c r="L2707">
        <v>2031</v>
      </c>
      <c r="M2707">
        <v>2016</v>
      </c>
      <c r="N2707">
        <v>400</v>
      </c>
      <c r="O2707" t="s">
        <v>984</v>
      </c>
      <c r="P2707">
        <v>0.60251106046593905</v>
      </c>
      <c r="Q2707">
        <v>0.91739427692780195</v>
      </c>
      <c r="R2707">
        <v>0.36376809201551302</v>
      </c>
      <c r="S2707">
        <v>4.1817395128033799E-2</v>
      </c>
      <c r="T2707">
        <v>1.5763808042092702E-2</v>
      </c>
      <c r="U2707">
        <v>1.5763808042092702E-2</v>
      </c>
      <c r="V2707">
        <v>0.21513186223247399</v>
      </c>
      <c r="W2707">
        <v>0.08</v>
      </c>
      <c r="X2707">
        <v>5.46</v>
      </c>
      <c r="Y2707">
        <v>43883</v>
      </c>
      <c r="Z2707">
        <v>3376</v>
      </c>
      <c r="AA2707">
        <v>0.27</v>
      </c>
      <c r="AB2707">
        <v>13</v>
      </c>
      <c r="AC2707">
        <v>5</v>
      </c>
      <c r="AD2707">
        <v>8</v>
      </c>
      <c r="AE2707">
        <v>38.46</v>
      </c>
      <c r="AF2707">
        <v>12</v>
      </c>
      <c r="AG2707">
        <v>4</v>
      </c>
      <c r="AH2707">
        <v>4</v>
      </c>
      <c r="AI2707">
        <v>5</v>
      </c>
    </row>
    <row r="2708" spans="1:35" x14ac:dyDescent="0.2">
      <c r="A2708" s="102">
        <v>1921</v>
      </c>
      <c r="B2708">
        <v>7846</v>
      </c>
      <c r="C2708" t="s">
        <v>659</v>
      </c>
      <c r="D2708" t="s">
        <v>1002</v>
      </c>
      <c r="E2708">
        <v>3595</v>
      </c>
      <c r="F2708">
        <v>3555</v>
      </c>
      <c r="G2708">
        <v>300</v>
      </c>
      <c r="H2708" t="s">
        <v>981</v>
      </c>
      <c r="I2708">
        <v>9072</v>
      </c>
      <c r="J2708" t="s">
        <v>1064</v>
      </c>
      <c r="K2708" t="s">
        <v>1065</v>
      </c>
      <c r="L2708">
        <v>2031</v>
      </c>
      <c r="M2708">
        <v>2016</v>
      </c>
      <c r="N2708">
        <v>500</v>
      </c>
      <c r="O2708" t="s">
        <v>984</v>
      </c>
      <c r="P2708">
        <v>0.88519363055037203</v>
      </c>
      <c r="Q2708">
        <v>0.92228092282387897</v>
      </c>
      <c r="R2708">
        <v>0.22661060053638199</v>
      </c>
      <c r="S2708">
        <v>6.9432224264543901E-2</v>
      </c>
      <c r="T2708">
        <v>0.97551968728265503</v>
      </c>
      <c r="U2708">
        <v>0.97551968728265503</v>
      </c>
      <c r="V2708">
        <v>0.94335205542590705</v>
      </c>
      <c r="W2708">
        <v>4.53</v>
      </c>
      <c r="X2708">
        <v>5.49</v>
      </c>
      <c r="Y2708">
        <v>43813</v>
      </c>
      <c r="Z2708">
        <v>5477</v>
      </c>
      <c r="AA2708">
        <v>0.48</v>
      </c>
      <c r="AB2708">
        <v>8</v>
      </c>
      <c r="AC2708">
        <v>4</v>
      </c>
      <c r="AD2708">
        <v>4</v>
      </c>
      <c r="AE2708">
        <v>50</v>
      </c>
      <c r="AF2708">
        <v>13</v>
      </c>
      <c r="AG2708">
        <v>4</v>
      </c>
      <c r="AH2708">
        <v>2</v>
      </c>
      <c r="AI2708">
        <v>2</v>
      </c>
    </row>
    <row r="2709" spans="1:35" x14ac:dyDescent="0.2">
      <c r="A2709" s="102">
        <v>2612</v>
      </c>
      <c r="B2709">
        <v>7532</v>
      </c>
      <c r="C2709" t="s">
        <v>1338</v>
      </c>
      <c r="D2709" t="s">
        <v>1004</v>
      </c>
      <c r="E2709">
        <v>2037</v>
      </c>
      <c r="F2709">
        <v>2031</v>
      </c>
      <c r="G2709">
        <v>300</v>
      </c>
      <c r="H2709" t="s">
        <v>984</v>
      </c>
      <c r="I2709">
        <v>8279</v>
      </c>
      <c r="J2709" t="s">
        <v>693</v>
      </c>
      <c r="K2709" t="s">
        <v>1004</v>
      </c>
      <c r="L2709">
        <v>6700</v>
      </c>
      <c r="M2709">
        <v>6760</v>
      </c>
      <c r="N2709">
        <v>100</v>
      </c>
      <c r="O2709" t="s">
        <v>981</v>
      </c>
      <c r="P2709">
        <v>0.84819198695975395</v>
      </c>
      <c r="Q2709">
        <v>0.90555192367138804</v>
      </c>
      <c r="R2709">
        <v>7.6605804558043403E-2</v>
      </c>
      <c r="S2709" s="15">
        <v>4.6294824095377301E-5</v>
      </c>
      <c r="T2709">
        <v>-1.03051338915671</v>
      </c>
      <c r="U2709">
        <v>1.03051338915671</v>
      </c>
      <c r="V2709">
        <v>1.0096201916562499</v>
      </c>
      <c r="W2709">
        <v>-4.58</v>
      </c>
      <c r="X2709">
        <v>9.8699999999999992</v>
      </c>
      <c r="Y2709">
        <v>43714</v>
      </c>
      <c r="Z2709">
        <v>2914</v>
      </c>
      <c r="AA2709">
        <v>0.3</v>
      </c>
      <c r="AB2709">
        <v>15</v>
      </c>
      <c r="AC2709">
        <v>8</v>
      </c>
      <c r="AD2709">
        <v>7</v>
      </c>
      <c r="AE2709">
        <v>53.33</v>
      </c>
      <c r="AF2709">
        <v>13</v>
      </c>
      <c r="AG2709">
        <v>5</v>
      </c>
      <c r="AH2709">
        <v>5</v>
      </c>
      <c r="AI2709">
        <v>5</v>
      </c>
    </row>
    <row r="2710" spans="1:35" x14ac:dyDescent="0.2">
      <c r="A2710" s="102">
        <v>2180</v>
      </c>
      <c r="B2710">
        <v>2897</v>
      </c>
      <c r="C2710" t="s">
        <v>515</v>
      </c>
      <c r="D2710" t="s">
        <v>1006</v>
      </c>
      <c r="E2710">
        <v>9190</v>
      </c>
      <c r="F2710">
        <v>9240</v>
      </c>
      <c r="G2710">
        <v>100</v>
      </c>
      <c r="H2710" t="s">
        <v>984</v>
      </c>
      <c r="I2710">
        <v>3110</v>
      </c>
      <c r="J2710" t="s">
        <v>458</v>
      </c>
      <c r="K2710" t="s">
        <v>980</v>
      </c>
      <c r="L2710">
        <v>5290</v>
      </c>
      <c r="M2710">
        <v>5280</v>
      </c>
      <c r="N2710">
        <v>200</v>
      </c>
      <c r="O2710" t="s">
        <v>981</v>
      </c>
      <c r="P2710">
        <v>0.84020915327880896</v>
      </c>
      <c r="Q2710">
        <v>0.91604527983244199</v>
      </c>
      <c r="R2710">
        <v>3.9464416395556201E-2</v>
      </c>
      <c r="S2710">
        <v>5.44510504513398E-2</v>
      </c>
      <c r="T2710">
        <v>-0.86486495305858702</v>
      </c>
      <c r="U2710">
        <v>0.86486495305858702</v>
      </c>
      <c r="V2710">
        <v>0.991598257766382</v>
      </c>
      <c r="W2710">
        <v>-6.88</v>
      </c>
      <c r="X2710">
        <v>14.29</v>
      </c>
      <c r="Y2710">
        <v>43708</v>
      </c>
      <c r="Z2710">
        <v>3362</v>
      </c>
      <c r="AA2710">
        <v>0.39</v>
      </c>
      <c r="AB2710">
        <v>13</v>
      </c>
      <c r="AC2710">
        <v>7</v>
      </c>
      <c r="AD2710">
        <v>6</v>
      </c>
      <c r="AE2710">
        <v>53.85</v>
      </c>
      <c r="AF2710">
        <v>10</v>
      </c>
      <c r="AG2710">
        <v>5</v>
      </c>
      <c r="AH2710">
        <v>5</v>
      </c>
      <c r="AI2710">
        <v>3</v>
      </c>
    </row>
    <row r="2711" spans="1:35" x14ac:dyDescent="0.2">
      <c r="A2711" s="102">
        <v>2090</v>
      </c>
      <c r="B2711">
        <v>7846</v>
      </c>
      <c r="C2711" t="s">
        <v>659</v>
      </c>
      <c r="D2711" t="s">
        <v>1002</v>
      </c>
      <c r="E2711">
        <v>3595</v>
      </c>
      <c r="F2711">
        <v>3555</v>
      </c>
      <c r="G2711">
        <v>300</v>
      </c>
      <c r="H2711" t="s">
        <v>981</v>
      </c>
      <c r="I2711">
        <v>8850</v>
      </c>
      <c r="J2711" t="s">
        <v>1485</v>
      </c>
      <c r="K2711" t="s">
        <v>1000</v>
      </c>
      <c r="L2711">
        <v>1977</v>
      </c>
      <c r="M2711">
        <v>2027</v>
      </c>
      <c r="N2711">
        <v>500</v>
      </c>
      <c r="O2711" t="s">
        <v>984</v>
      </c>
      <c r="P2711">
        <v>0.80333310662244495</v>
      </c>
      <c r="Q2711">
        <v>0.91791699160342199</v>
      </c>
      <c r="R2711">
        <v>0.479083738260425</v>
      </c>
      <c r="S2711">
        <v>6.1823730553009298E-2</v>
      </c>
      <c r="T2711">
        <v>0.94713035394940004</v>
      </c>
      <c r="U2711">
        <v>0.94713035394940004</v>
      </c>
      <c r="V2711">
        <v>1.23116887866686</v>
      </c>
      <c r="W2711">
        <v>4.95</v>
      </c>
      <c r="X2711">
        <v>4.97</v>
      </c>
      <c r="Y2711">
        <v>43683</v>
      </c>
      <c r="Z2711">
        <v>4368</v>
      </c>
      <c r="AA2711">
        <v>0.09</v>
      </c>
      <c r="AB2711">
        <v>10</v>
      </c>
      <c r="AC2711">
        <v>6</v>
      </c>
      <c r="AD2711">
        <v>4</v>
      </c>
      <c r="AE2711">
        <v>60</v>
      </c>
      <c r="AF2711">
        <v>13</v>
      </c>
      <c r="AG2711">
        <v>4</v>
      </c>
      <c r="AH2711">
        <v>3</v>
      </c>
      <c r="AI2711">
        <v>3</v>
      </c>
    </row>
    <row r="2712" spans="1:35" x14ac:dyDescent="0.2">
      <c r="A2712" s="102">
        <v>334</v>
      </c>
      <c r="B2712">
        <v>4631</v>
      </c>
      <c r="C2712" t="s">
        <v>1183</v>
      </c>
      <c r="D2712" t="s">
        <v>1003</v>
      </c>
      <c r="E2712">
        <v>2599</v>
      </c>
      <c r="F2712">
        <v>2630</v>
      </c>
      <c r="G2712">
        <v>300</v>
      </c>
      <c r="H2712" t="s">
        <v>984</v>
      </c>
      <c r="I2712">
        <v>5713</v>
      </c>
      <c r="J2712" t="s">
        <v>1198</v>
      </c>
      <c r="K2712" t="s">
        <v>994</v>
      </c>
      <c r="L2712">
        <v>2804</v>
      </c>
      <c r="M2712">
        <v>2770</v>
      </c>
      <c r="N2712">
        <v>300</v>
      </c>
      <c r="O2712" t="s">
        <v>981</v>
      </c>
      <c r="P2712">
        <v>0.91644815536379598</v>
      </c>
      <c r="Q2712">
        <v>0.95909014736234299</v>
      </c>
      <c r="R2712">
        <v>0.13076690009658401</v>
      </c>
      <c r="S2712">
        <v>1.1562912860367599E-4</v>
      </c>
      <c r="T2712">
        <v>-0.20365677099581</v>
      </c>
      <c r="U2712">
        <v>0.20365677099581</v>
      </c>
      <c r="V2712">
        <v>0.596873576558546</v>
      </c>
      <c r="W2712">
        <v>-0.92</v>
      </c>
      <c r="X2712">
        <v>5.05</v>
      </c>
      <c r="Y2712">
        <v>43469</v>
      </c>
      <c r="Z2712">
        <v>4347</v>
      </c>
      <c r="AA2712">
        <v>0.15</v>
      </c>
      <c r="AB2712">
        <v>10</v>
      </c>
      <c r="AC2712">
        <v>6</v>
      </c>
      <c r="AD2712">
        <v>4</v>
      </c>
      <c r="AE2712">
        <v>60</v>
      </c>
      <c r="AF2712">
        <v>12</v>
      </c>
      <c r="AG2712">
        <v>4</v>
      </c>
      <c r="AH2712">
        <v>4</v>
      </c>
      <c r="AI2712">
        <v>2</v>
      </c>
    </row>
    <row r="2713" spans="1:35" x14ac:dyDescent="0.2">
      <c r="A2713" s="102">
        <v>3856</v>
      </c>
      <c r="B2713">
        <v>9062</v>
      </c>
      <c r="C2713" t="s">
        <v>946</v>
      </c>
      <c r="D2713" t="s">
        <v>1065</v>
      </c>
      <c r="E2713">
        <v>4860</v>
      </c>
      <c r="F2713">
        <v>4830</v>
      </c>
      <c r="G2713">
        <v>200</v>
      </c>
      <c r="H2713" t="s">
        <v>981</v>
      </c>
      <c r="I2713">
        <v>9787</v>
      </c>
      <c r="J2713" t="s">
        <v>1295</v>
      </c>
      <c r="K2713" t="s">
        <v>993</v>
      </c>
      <c r="L2713">
        <v>2879</v>
      </c>
      <c r="M2713">
        <v>2868</v>
      </c>
      <c r="N2713">
        <v>300</v>
      </c>
      <c r="O2713" t="s">
        <v>984</v>
      </c>
      <c r="P2713">
        <v>0.94190820294524302</v>
      </c>
      <c r="Q2713">
        <v>0.87105204222576704</v>
      </c>
      <c r="R2713" s="15">
        <v>2.2577154545907499E-6</v>
      </c>
      <c r="S2713">
        <v>7.1131736875465507E-2</v>
      </c>
      <c r="T2713">
        <v>1.14341231833196</v>
      </c>
      <c r="U2713">
        <v>1.14341231833196</v>
      </c>
      <c r="V2713">
        <v>1.2729826709774199</v>
      </c>
      <c r="W2713">
        <v>3.64</v>
      </c>
      <c r="X2713">
        <v>10.93</v>
      </c>
      <c r="Y2713">
        <v>43306</v>
      </c>
      <c r="Z2713">
        <v>8661</v>
      </c>
      <c r="AA2713">
        <v>0.35</v>
      </c>
      <c r="AB2713">
        <v>5</v>
      </c>
      <c r="AC2713">
        <v>3</v>
      </c>
      <c r="AD2713">
        <v>2</v>
      </c>
      <c r="AE2713">
        <v>60</v>
      </c>
      <c r="AF2713">
        <v>15</v>
      </c>
      <c r="AG2713">
        <v>2</v>
      </c>
      <c r="AH2713">
        <v>1</v>
      </c>
      <c r="AI2713">
        <v>2</v>
      </c>
    </row>
    <row r="2714" spans="1:35" x14ac:dyDescent="0.2">
      <c r="A2714" s="102">
        <v>2927</v>
      </c>
      <c r="B2714">
        <v>4042</v>
      </c>
      <c r="C2714" t="s">
        <v>1208</v>
      </c>
      <c r="D2714" t="s">
        <v>1003</v>
      </c>
      <c r="E2714">
        <v>1394</v>
      </c>
      <c r="F2714">
        <v>1394</v>
      </c>
      <c r="G2714">
        <v>700</v>
      </c>
      <c r="H2714" t="s">
        <v>981</v>
      </c>
      <c r="I2714">
        <v>9759</v>
      </c>
      <c r="J2714" t="s">
        <v>400</v>
      </c>
      <c r="K2714" t="s">
        <v>983</v>
      </c>
      <c r="L2714">
        <v>1600</v>
      </c>
      <c r="M2714">
        <v>1602</v>
      </c>
      <c r="N2714">
        <v>600</v>
      </c>
      <c r="O2714" t="s">
        <v>984</v>
      </c>
      <c r="P2714">
        <v>0.94186647511413801</v>
      </c>
      <c r="Q2714">
        <v>0.89759166982034899</v>
      </c>
      <c r="R2714" s="15">
        <v>0.123982073764939</v>
      </c>
      <c r="S2714">
        <v>8.5516941674677702E-2</v>
      </c>
      <c r="T2714">
        <v>0.16220046188416401</v>
      </c>
      <c r="U2714">
        <v>0.16220046188416401</v>
      </c>
      <c r="V2714">
        <v>0.40363039687643498</v>
      </c>
      <c r="W2714">
        <v>0.65</v>
      </c>
      <c r="X2714">
        <v>1.52</v>
      </c>
      <c r="Y2714">
        <v>43263</v>
      </c>
      <c r="Z2714">
        <v>2404</v>
      </c>
      <c r="AA2714">
        <v>0.14000000000000001</v>
      </c>
      <c r="AB2714">
        <v>18</v>
      </c>
      <c r="AC2714">
        <v>11</v>
      </c>
      <c r="AD2714">
        <v>7</v>
      </c>
      <c r="AE2714">
        <v>61.11</v>
      </c>
      <c r="AF2714">
        <v>12</v>
      </c>
      <c r="AG2714">
        <v>8</v>
      </c>
      <c r="AH2714">
        <v>5</v>
      </c>
      <c r="AI2714">
        <v>5</v>
      </c>
    </row>
    <row r="2715" spans="1:35" x14ac:dyDescent="0.2">
      <c r="A2715" s="102">
        <v>4353</v>
      </c>
      <c r="B2715">
        <v>4911</v>
      </c>
      <c r="C2715" t="s">
        <v>1633</v>
      </c>
      <c r="D2715" t="s">
        <v>1003</v>
      </c>
      <c r="E2715">
        <v>6464</v>
      </c>
      <c r="F2715">
        <v>6311</v>
      </c>
      <c r="G2715">
        <v>100</v>
      </c>
      <c r="H2715" t="s">
        <v>981</v>
      </c>
      <c r="I2715">
        <v>6269</v>
      </c>
      <c r="J2715" t="s">
        <v>1289</v>
      </c>
      <c r="K2715" t="s">
        <v>992</v>
      </c>
      <c r="L2715">
        <v>1396</v>
      </c>
      <c r="M2715">
        <v>1405</v>
      </c>
      <c r="N2715">
        <v>400</v>
      </c>
      <c r="O2715" t="s">
        <v>984</v>
      </c>
      <c r="P2715">
        <v>0.65443893789483198</v>
      </c>
      <c r="Q2715">
        <v>0.851658464012368</v>
      </c>
      <c r="R2715">
        <v>0.30550291048934602</v>
      </c>
      <c r="S2715" s="15">
        <v>3.9303290322501599E-2</v>
      </c>
      <c r="T2715">
        <v>0.51856547372219697</v>
      </c>
      <c r="U2715">
        <v>0.51856547372219697</v>
      </c>
      <c r="V2715">
        <v>0.84098924287921295</v>
      </c>
      <c r="W2715">
        <v>8.43</v>
      </c>
      <c r="X2715">
        <v>10.95</v>
      </c>
      <c r="Y2715">
        <v>43142</v>
      </c>
      <c r="Z2715">
        <v>3595</v>
      </c>
      <c r="AA2715">
        <v>0.31</v>
      </c>
      <c r="AB2715">
        <v>12</v>
      </c>
      <c r="AC2715">
        <v>7</v>
      </c>
      <c r="AD2715">
        <v>5</v>
      </c>
      <c r="AE2715">
        <v>58.33</v>
      </c>
      <c r="AF2715">
        <v>7</v>
      </c>
      <c r="AG2715">
        <v>7</v>
      </c>
      <c r="AH2715">
        <v>4</v>
      </c>
      <c r="AI2715">
        <v>1</v>
      </c>
    </row>
    <row r="2716" spans="1:35" x14ac:dyDescent="0.2">
      <c r="A2716" s="102">
        <v>1456</v>
      </c>
      <c r="B2716">
        <v>3632</v>
      </c>
      <c r="C2716" t="s">
        <v>1630</v>
      </c>
      <c r="D2716" t="s">
        <v>983</v>
      </c>
      <c r="E2716">
        <v>448</v>
      </c>
      <c r="F2716">
        <v>444</v>
      </c>
      <c r="G2716">
        <v>2300</v>
      </c>
      <c r="H2716" t="s">
        <v>981</v>
      </c>
      <c r="I2716">
        <v>7731</v>
      </c>
      <c r="J2716" t="s">
        <v>1170</v>
      </c>
      <c r="K2716" t="s">
        <v>989</v>
      </c>
      <c r="L2716">
        <v>931</v>
      </c>
      <c r="M2716">
        <v>929</v>
      </c>
      <c r="N2716">
        <v>1100</v>
      </c>
      <c r="O2716" t="s">
        <v>984</v>
      </c>
      <c r="P2716">
        <v>0.66077793019911402</v>
      </c>
      <c r="Q2716">
        <v>0.93191735526231001</v>
      </c>
      <c r="R2716">
        <v>0.11390882634237701</v>
      </c>
      <c r="S2716">
        <v>1.88857252270148E-3</v>
      </c>
      <c r="T2716">
        <v>2.2743014812592</v>
      </c>
      <c r="U2716">
        <v>2.2743014812592</v>
      </c>
      <c r="V2716">
        <v>2.4282959324061002</v>
      </c>
      <c r="W2716">
        <v>15.39</v>
      </c>
      <c r="X2716">
        <v>7.0000000000000007E-2</v>
      </c>
      <c r="Y2716">
        <v>42952</v>
      </c>
      <c r="Z2716">
        <v>1952</v>
      </c>
      <c r="AA2716">
        <v>0.09</v>
      </c>
      <c r="AB2716">
        <v>22</v>
      </c>
      <c r="AC2716">
        <v>11</v>
      </c>
      <c r="AD2716">
        <v>11</v>
      </c>
      <c r="AE2716">
        <v>50</v>
      </c>
      <c r="AF2716">
        <v>11</v>
      </c>
      <c r="AG2716">
        <v>8</v>
      </c>
      <c r="AH2716">
        <v>7</v>
      </c>
      <c r="AI2716">
        <v>7</v>
      </c>
    </row>
    <row r="2717" spans="1:35" x14ac:dyDescent="0.2">
      <c r="A2717" s="102">
        <v>705</v>
      </c>
      <c r="B2717">
        <v>4114</v>
      </c>
      <c r="C2717" t="s">
        <v>1088</v>
      </c>
      <c r="D2717" t="s">
        <v>1003</v>
      </c>
      <c r="E2717">
        <v>5540</v>
      </c>
      <c r="F2717">
        <v>5430</v>
      </c>
      <c r="G2717">
        <v>200</v>
      </c>
      <c r="H2717" t="s">
        <v>981</v>
      </c>
      <c r="I2717">
        <v>7731</v>
      </c>
      <c r="J2717" t="s">
        <v>1170</v>
      </c>
      <c r="K2717" t="s">
        <v>989</v>
      </c>
      <c r="L2717">
        <v>931</v>
      </c>
      <c r="M2717">
        <v>929</v>
      </c>
      <c r="N2717">
        <v>1200</v>
      </c>
      <c r="O2717" t="s">
        <v>984</v>
      </c>
      <c r="P2717">
        <v>0.81245500136722504</v>
      </c>
      <c r="Q2717">
        <v>0.94854663315242704</v>
      </c>
      <c r="R2717">
        <v>9.5582052695096495E-2</v>
      </c>
      <c r="S2717">
        <v>6.7105539812186907E-2</v>
      </c>
      <c r="T2717">
        <v>2.8334377699039601</v>
      </c>
      <c r="U2717">
        <v>2.8334377699039601</v>
      </c>
      <c r="V2717">
        <v>3.1070221157938702</v>
      </c>
      <c r="W2717">
        <v>12.97</v>
      </c>
      <c r="X2717">
        <v>2.65</v>
      </c>
      <c r="Y2717">
        <v>42358</v>
      </c>
      <c r="Z2717">
        <v>3530</v>
      </c>
      <c r="AA2717">
        <v>0.16</v>
      </c>
      <c r="AB2717">
        <v>12</v>
      </c>
      <c r="AC2717">
        <v>8</v>
      </c>
      <c r="AD2717">
        <v>4</v>
      </c>
      <c r="AE2717">
        <v>66.67</v>
      </c>
      <c r="AF2717">
        <v>13</v>
      </c>
      <c r="AG2717">
        <v>4</v>
      </c>
      <c r="AH2717">
        <v>2</v>
      </c>
      <c r="AI2717">
        <v>6</v>
      </c>
    </row>
    <row r="2718" spans="1:35" x14ac:dyDescent="0.2">
      <c r="A2718" s="102">
        <v>3603</v>
      </c>
      <c r="B2718">
        <v>9412</v>
      </c>
      <c r="C2718" t="s">
        <v>470</v>
      </c>
      <c r="D2718" t="s">
        <v>983</v>
      </c>
      <c r="E2718">
        <v>416</v>
      </c>
      <c r="F2718">
        <v>410</v>
      </c>
      <c r="G2718">
        <v>2200</v>
      </c>
      <c r="H2718" t="s">
        <v>981</v>
      </c>
      <c r="I2718">
        <v>9934</v>
      </c>
      <c r="J2718" t="s">
        <v>1125</v>
      </c>
      <c r="K2718" t="s">
        <v>988</v>
      </c>
      <c r="L2718">
        <v>2297</v>
      </c>
      <c r="M2718">
        <v>2284</v>
      </c>
      <c r="N2718">
        <v>400</v>
      </c>
      <c r="O2718" t="s">
        <v>984</v>
      </c>
      <c r="P2718">
        <v>0.82609495791113197</v>
      </c>
      <c r="Q2718">
        <v>0.87898753045212497</v>
      </c>
      <c r="R2718">
        <v>0.39299619133118502</v>
      </c>
      <c r="S2718">
        <v>1.6108444215711899E-2</v>
      </c>
      <c r="T2718">
        <v>0.34168438299178799</v>
      </c>
      <c r="U2718">
        <v>0.34168438299178799</v>
      </c>
      <c r="V2718">
        <v>0.75320810971901597</v>
      </c>
      <c r="W2718">
        <v>1.53</v>
      </c>
      <c r="X2718">
        <v>1.27</v>
      </c>
      <c r="Y2718">
        <v>42323</v>
      </c>
      <c r="Z2718">
        <v>1924</v>
      </c>
      <c r="AA2718">
        <v>0.09</v>
      </c>
      <c r="AB2718">
        <v>22</v>
      </c>
      <c r="AC2718">
        <v>12</v>
      </c>
      <c r="AD2718">
        <v>10</v>
      </c>
      <c r="AE2718">
        <v>54.55</v>
      </c>
      <c r="AF2718">
        <v>12</v>
      </c>
      <c r="AG2718">
        <v>8</v>
      </c>
      <c r="AH2718">
        <v>7</v>
      </c>
      <c r="AI2718">
        <v>7</v>
      </c>
    </row>
    <row r="2719" spans="1:35" x14ac:dyDescent="0.2">
      <c r="A2719" s="102">
        <v>1233</v>
      </c>
      <c r="B2719">
        <v>1801</v>
      </c>
      <c r="C2719" t="s">
        <v>1493</v>
      </c>
      <c r="D2719" t="s">
        <v>990</v>
      </c>
      <c r="E2719">
        <v>3570</v>
      </c>
      <c r="F2719">
        <v>3610</v>
      </c>
      <c r="G2719">
        <v>300</v>
      </c>
      <c r="H2719" t="s">
        <v>981</v>
      </c>
      <c r="I2719">
        <v>8309</v>
      </c>
      <c r="J2719" t="s">
        <v>695</v>
      </c>
      <c r="K2719" t="s">
        <v>1024</v>
      </c>
      <c r="L2719">
        <v>2921</v>
      </c>
      <c r="M2719">
        <v>2892</v>
      </c>
      <c r="N2719">
        <v>400</v>
      </c>
      <c r="O2719" t="s">
        <v>984</v>
      </c>
      <c r="P2719">
        <v>0.84787513060213204</v>
      </c>
      <c r="Q2719">
        <v>0.93626551304708605</v>
      </c>
      <c r="R2719">
        <v>5.0466721924838198E-2</v>
      </c>
      <c r="S2719" s="15">
        <v>1.16720266223995E-2</v>
      </c>
      <c r="T2719">
        <v>3.5831447597199402</v>
      </c>
      <c r="U2719">
        <v>3.5831447597199402</v>
      </c>
      <c r="V2719">
        <v>2.9116598373698301</v>
      </c>
      <c r="W2719">
        <v>15.21</v>
      </c>
      <c r="X2719">
        <v>6.81</v>
      </c>
      <c r="Y2719">
        <v>42230</v>
      </c>
      <c r="Z2719">
        <v>10558</v>
      </c>
      <c r="AA2719">
        <v>0.53</v>
      </c>
      <c r="AB2719">
        <v>4</v>
      </c>
      <c r="AC2719">
        <v>2</v>
      </c>
      <c r="AD2719">
        <v>2</v>
      </c>
      <c r="AE2719">
        <v>50</v>
      </c>
      <c r="AF2719">
        <v>11</v>
      </c>
      <c r="AG2719">
        <v>2</v>
      </c>
      <c r="AH2719">
        <v>1</v>
      </c>
      <c r="AI2719">
        <v>1</v>
      </c>
    </row>
    <row r="2720" spans="1:35" x14ac:dyDescent="0.2">
      <c r="A2720" s="102">
        <v>3492</v>
      </c>
      <c r="B2720">
        <v>3099</v>
      </c>
      <c r="C2720" t="s">
        <v>33</v>
      </c>
      <c r="D2720" t="s">
        <v>1004</v>
      </c>
      <c r="E2720">
        <v>650</v>
      </c>
      <c r="F2720">
        <v>664</v>
      </c>
      <c r="G2720">
        <v>1500</v>
      </c>
      <c r="H2720" t="s">
        <v>984</v>
      </c>
      <c r="I2720">
        <v>6183</v>
      </c>
      <c r="J2720" t="s">
        <v>1154</v>
      </c>
      <c r="K2720" t="s">
        <v>993</v>
      </c>
      <c r="L2720">
        <v>1264</v>
      </c>
      <c r="M2720">
        <v>1259</v>
      </c>
      <c r="N2720">
        <v>800</v>
      </c>
      <c r="O2720" t="s">
        <v>981</v>
      </c>
      <c r="P2720">
        <v>0.71596986597558698</v>
      </c>
      <c r="Q2720">
        <v>0.88251011770939203</v>
      </c>
      <c r="R2720">
        <v>0.43415759591379299</v>
      </c>
      <c r="S2720">
        <v>9.7432740334044199E-2</v>
      </c>
      <c r="T2720">
        <v>-0.50442981255842501</v>
      </c>
      <c r="U2720">
        <v>0.50442981255842501</v>
      </c>
      <c r="V2720">
        <v>0.73166089757323205</v>
      </c>
      <c r="W2720">
        <v>-4.95</v>
      </c>
      <c r="X2720">
        <v>1.1100000000000001</v>
      </c>
      <c r="Y2720">
        <v>42154</v>
      </c>
      <c r="Z2720">
        <v>2219</v>
      </c>
      <c r="AA2720">
        <v>0.11</v>
      </c>
      <c r="AB2720">
        <v>19</v>
      </c>
      <c r="AC2720">
        <v>11</v>
      </c>
      <c r="AD2720">
        <v>8</v>
      </c>
      <c r="AE2720">
        <v>57.89</v>
      </c>
      <c r="AF2720">
        <v>13</v>
      </c>
      <c r="AG2720">
        <v>7</v>
      </c>
      <c r="AH2720">
        <v>4</v>
      </c>
      <c r="AI2720">
        <v>8</v>
      </c>
    </row>
    <row r="2721" spans="1:35" x14ac:dyDescent="0.2">
      <c r="A2721" s="102">
        <v>4071</v>
      </c>
      <c r="B2721">
        <v>2175</v>
      </c>
      <c r="C2721" t="s">
        <v>1152</v>
      </c>
      <c r="D2721" t="s">
        <v>993</v>
      </c>
      <c r="E2721">
        <v>2575</v>
      </c>
      <c r="F2721">
        <v>2566</v>
      </c>
      <c r="G2721">
        <v>400</v>
      </c>
      <c r="H2721" t="s">
        <v>981</v>
      </c>
      <c r="I2721">
        <v>6361</v>
      </c>
      <c r="J2721" t="s">
        <v>615</v>
      </c>
      <c r="K2721" t="s">
        <v>992</v>
      </c>
      <c r="L2721">
        <v>2330</v>
      </c>
      <c r="M2721">
        <v>2265</v>
      </c>
      <c r="N2721">
        <v>500</v>
      </c>
      <c r="O2721" t="s">
        <v>984</v>
      </c>
      <c r="P2721">
        <v>0.58156061545649596</v>
      </c>
      <c r="Q2721">
        <v>0.86284713584113804</v>
      </c>
      <c r="R2721">
        <v>0.205378986967067</v>
      </c>
      <c r="S2721">
        <v>1.22009348506985E-2</v>
      </c>
      <c r="T2721">
        <v>1.99665510075001</v>
      </c>
      <c r="U2721">
        <v>1.99665510075001</v>
      </c>
      <c r="V2721">
        <v>1.7658030352221901</v>
      </c>
      <c r="W2721">
        <v>19.309999999999999</v>
      </c>
      <c r="X2721">
        <v>10.34</v>
      </c>
      <c r="Y2721">
        <v>42153</v>
      </c>
      <c r="Z2721">
        <v>2810</v>
      </c>
      <c r="AA2721">
        <v>-0.04</v>
      </c>
      <c r="AB2721">
        <v>15</v>
      </c>
      <c r="AC2721">
        <v>7</v>
      </c>
      <c r="AD2721">
        <v>8</v>
      </c>
      <c r="AE2721">
        <v>46.67</v>
      </c>
      <c r="AF2721">
        <v>6</v>
      </c>
      <c r="AG2721">
        <v>7</v>
      </c>
      <c r="AH2721">
        <v>8</v>
      </c>
      <c r="AI2721">
        <v>0</v>
      </c>
    </row>
    <row r="2722" spans="1:35" x14ac:dyDescent="0.2">
      <c r="A2722" s="102">
        <v>1815</v>
      </c>
      <c r="B2722">
        <v>4114</v>
      </c>
      <c r="C2722" t="s">
        <v>1088</v>
      </c>
      <c r="D2722" t="s">
        <v>1003</v>
      </c>
      <c r="E2722">
        <v>5540</v>
      </c>
      <c r="F2722">
        <v>5430</v>
      </c>
      <c r="G2722">
        <v>200</v>
      </c>
      <c r="H2722" t="s">
        <v>981</v>
      </c>
      <c r="I2722">
        <v>5021</v>
      </c>
      <c r="J2722" t="s">
        <v>1548</v>
      </c>
      <c r="K2722" t="s">
        <v>1185</v>
      </c>
      <c r="L2722">
        <v>1600</v>
      </c>
      <c r="M2722">
        <v>1596</v>
      </c>
      <c r="N2722">
        <v>700</v>
      </c>
      <c r="O2722" t="s">
        <v>984</v>
      </c>
      <c r="P2722">
        <v>0.84454673499921296</v>
      </c>
      <c r="Q2722">
        <v>0.92447568901652299</v>
      </c>
      <c r="R2722">
        <v>0.23145256427454</v>
      </c>
      <c r="S2722">
        <v>2.16897594418833E-2</v>
      </c>
      <c r="T2722">
        <v>1.04111966316041</v>
      </c>
      <c r="U2722">
        <v>1.04111966316041</v>
      </c>
      <c r="V2722">
        <v>1.40953912002922</v>
      </c>
      <c r="W2722">
        <v>6.48</v>
      </c>
      <c r="X2722">
        <v>2.87</v>
      </c>
      <c r="Y2722">
        <v>42126</v>
      </c>
      <c r="Z2722">
        <v>7021</v>
      </c>
      <c r="AA2722">
        <v>-0.11</v>
      </c>
      <c r="AB2722">
        <v>6</v>
      </c>
      <c r="AC2722">
        <v>3</v>
      </c>
      <c r="AD2722">
        <v>3</v>
      </c>
      <c r="AE2722">
        <v>50</v>
      </c>
      <c r="AF2722">
        <v>10</v>
      </c>
      <c r="AG2722">
        <v>2</v>
      </c>
      <c r="AH2722">
        <v>3</v>
      </c>
      <c r="AI2722">
        <v>1</v>
      </c>
    </row>
    <row r="2723" spans="1:35" x14ac:dyDescent="0.2">
      <c r="A2723" s="102">
        <v>1011</v>
      </c>
      <c r="B2723">
        <v>4183</v>
      </c>
      <c r="C2723" t="s">
        <v>1122</v>
      </c>
      <c r="D2723" t="s">
        <v>1003</v>
      </c>
      <c r="E2723">
        <v>1879</v>
      </c>
      <c r="F2723">
        <v>1889</v>
      </c>
      <c r="G2723">
        <v>500</v>
      </c>
      <c r="H2723" t="s">
        <v>984</v>
      </c>
      <c r="I2723">
        <v>6471</v>
      </c>
      <c r="J2723" t="s">
        <v>877</v>
      </c>
      <c r="K2723" t="s">
        <v>992</v>
      </c>
      <c r="L2723">
        <v>742</v>
      </c>
      <c r="M2723">
        <v>738</v>
      </c>
      <c r="N2723">
        <v>1300</v>
      </c>
      <c r="O2723" t="s">
        <v>981</v>
      </c>
      <c r="P2723">
        <v>0.82994099104405805</v>
      </c>
      <c r="Q2723">
        <v>0.940617502195916</v>
      </c>
      <c r="R2723">
        <v>0.24353369938210501</v>
      </c>
      <c r="S2723">
        <v>1.7619922917034299E-2</v>
      </c>
      <c r="T2723">
        <v>-1.6449782709740901</v>
      </c>
      <c r="U2723">
        <v>1.6449782709740901</v>
      </c>
      <c r="V2723">
        <v>1.5311002846517601</v>
      </c>
      <c r="W2723">
        <v>-12.73</v>
      </c>
      <c r="X2723">
        <v>1.58</v>
      </c>
      <c r="Y2723">
        <v>41912</v>
      </c>
      <c r="Z2723">
        <v>2794</v>
      </c>
      <c r="AA2723">
        <v>-0.01</v>
      </c>
      <c r="AB2723">
        <v>15</v>
      </c>
      <c r="AC2723">
        <v>8</v>
      </c>
      <c r="AD2723">
        <v>7</v>
      </c>
      <c r="AE2723">
        <v>53.33</v>
      </c>
      <c r="AF2723">
        <v>12</v>
      </c>
      <c r="AG2723">
        <v>5</v>
      </c>
      <c r="AH2723">
        <v>5</v>
      </c>
      <c r="AI2723">
        <v>5</v>
      </c>
    </row>
    <row r="2724" spans="1:35" x14ac:dyDescent="0.2">
      <c r="A2724" s="102">
        <v>852</v>
      </c>
      <c r="B2724">
        <v>3407</v>
      </c>
      <c r="C2724" t="s">
        <v>1072</v>
      </c>
      <c r="D2724" t="s">
        <v>1003</v>
      </c>
      <c r="E2724">
        <v>755</v>
      </c>
      <c r="F2724">
        <v>757.5</v>
      </c>
      <c r="G2724">
        <v>1400</v>
      </c>
      <c r="H2724" t="s">
        <v>981</v>
      </c>
      <c r="I2724">
        <v>3591</v>
      </c>
      <c r="J2724" t="s">
        <v>544</v>
      </c>
      <c r="K2724" t="s">
        <v>1199</v>
      </c>
      <c r="L2724">
        <v>2139</v>
      </c>
      <c r="M2724">
        <v>2086</v>
      </c>
      <c r="N2724">
        <v>500</v>
      </c>
      <c r="O2724" t="s">
        <v>984</v>
      </c>
      <c r="P2724">
        <v>0.83761955760098505</v>
      </c>
      <c r="Q2724">
        <v>0.94469902787967297</v>
      </c>
      <c r="R2724">
        <v>0.483501183306562</v>
      </c>
      <c r="S2724">
        <v>9.1487514074912596E-2</v>
      </c>
      <c r="T2724">
        <v>0.70977772523917604</v>
      </c>
      <c r="U2724">
        <v>0.70977772523917604</v>
      </c>
      <c r="V2724">
        <v>0.15047470857263601</v>
      </c>
      <c r="W2724">
        <v>5.39</v>
      </c>
      <c r="X2724">
        <v>1.68</v>
      </c>
      <c r="Y2724">
        <v>41728</v>
      </c>
      <c r="Z2724">
        <v>1669</v>
      </c>
      <c r="AA2724">
        <v>0</v>
      </c>
      <c r="AB2724">
        <v>25</v>
      </c>
      <c r="AC2724">
        <v>12</v>
      </c>
      <c r="AD2724">
        <v>13</v>
      </c>
      <c r="AE2724">
        <v>48</v>
      </c>
      <c r="AF2724">
        <v>13</v>
      </c>
      <c r="AG2724">
        <v>7</v>
      </c>
      <c r="AH2724">
        <v>6</v>
      </c>
      <c r="AI2724">
        <v>12</v>
      </c>
    </row>
    <row r="2725" spans="1:35" x14ac:dyDescent="0.2">
      <c r="A2725" s="102">
        <v>3967</v>
      </c>
      <c r="B2725">
        <v>5423</v>
      </c>
      <c r="C2725" t="s">
        <v>1556</v>
      </c>
      <c r="D2725" t="s">
        <v>1022</v>
      </c>
      <c r="E2725">
        <v>707</v>
      </c>
      <c r="F2725">
        <v>700</v>
      </c>
      <c r="G2725">
        <v>1400</v>
      </c>
      <c r="H2725" t="s">
        <v>981</v>
      </c>
      <c r="I2725">
        <v>6841</v>
      </c>
      <c r="J2725" t="s">
        <v>1275</v>
      </c>
      <c r="K2725" t="s">
        <v>986</v>
      </c>
      <c r="L2725">
        <v>1402</v>
      </c>
      <c r="M2725">
        <v>1426</v>
      </c>
      <c r="N2725">
        <v>700</v>
      </c>
      <c r="O2725" t="s">
        <v>984</v>
      </c>
      <c r="P2725">
        <v>0.64068400292878303</v>
      </c>
      <c r="Q2725">
        <v>0.86711970852875697</v>
      </c>
      <c r="R2725">
        <v>0.22580553245665599</v>
      </c>
      <c r="S2725">
        <v>8.0055824166366904E-2</v>
      </c>
      <c r="T2725">
        <v>0.352229974764523</v>
      </c>
      <c r="U2725">
        <v>0.352229974764523</v>
      </c>
      <c r="V2725">
        <v>0.57071185261514301</v>
      </c>
      <c r="W2725">
        <v>4.33</v>
      </c>
      <c r="X2725">
        <v>1.82</v>
      </c>
      <c r="Y2725">
        <v>41554</v>
      </c>
      <c r="Z2725">
        <v>2078</v>
      </c>
      <c r="AA2725">
        <v>0.14000000000000001</v>
      </c>
      <c r="AB2725">
        <v>20</v>
      </c>
      <c r="AC2725">
        <v>10</v>
      </c>
      <c r="AD2725">
        <v>10</v>
      </c>
      <c r="AE2725">
        <v>50</v>
      </c>
      <c r="AF2725">
        <v>12</v>
      </c>
      <c r="AG2725">
        <v>7</v>
      </c>
      <c r="AH2725">
        <v>7</v>
      </c>
      <c r="AI2725">
        <v>6</v>
      </c>
    </row>
    <row r="2726" spans="1:35" x14ac:dyDescent="0.2">
      <c r="A2726" s="102">
        <v>1094</v>
      </c>
      <c r="B2726">
        <v>3591</v>
      </c>
      <c r="C2726" t="s">
        <v>544</v>
      </c>
      <c r="D2726" t="s">
        <v>1199</v>
      </c>
      <c r="E2726">
        <v>2139</v>
      </c>
      <c r="F2726">
        <v>2086</v>
      </c>
      <c r="G2726">
        <v>400</v>
      </c>
      <c r="H2726" t="s">
        <v>984</v>
      </c>
      <c r="I2726">
        <v>8316</v>
      </c>
      <c r="J2726" t="s">
        <v>1145</v>
      </c>
      <c r="K2726" t="s">
        <v>1024</v>
      </c>
      <c r="L2726">
        <v>2802</v>
      </c>
      <c r="M2726">
        <v>2805.5</v>
      </c>
      <c r="N2726">
        <v>300</v>
      </c>
      <c r="O2726" t="s">
        <v>981</v>
      </c>
      <c r="P2726">
        <v>0.89344035071012196</v>
      </c>
      <c r="Q2726">
        <v>0.939067457762643</v>
      </c>
      <c r="R2726">
        <v>0.23399259087205701</v>
      </c>
      <c r="S2726">
        <v>7.6909505409343201E-2</v>
      </c>
      <c r="T2726">
        <v>-1.07628424079858</v>
      </c>
      <c r="U2726">
        <v>1.07628424079858</v>
      </c>
      <c r="V2726">
        <v>0.100300326426326</v>
      </c>
      <c r="W2726">
        <v>-6.29</v>
      </c>
      <c r="X2726">
        <v>0.86</v>
      </c>
      <c r="Y2726">
        <v>41518</v>
      </c>
      <c r="Z2726">
        <v>4613</v>
      </c>
      <c r="AA2726">
        <v>0.34</v>
      </c>
      <c r="AB2726">
        <v>9</v>
      </c>
      <c r="AC2726">
        <v>6</v>
      </c>
      <c r="AD2726">
        <v>3</v>
      </c>
      <c r="AE2726">
        <v>66.67</v>
      </c>
      <c r="AF2726">
        <v>11</v>
      </c>
      <c r="AG2726">
        <v>5</v>
      </c>
      <c r="AH2726">
        <v>3</v>
      </c>
      <c r="AI2726">
        <v>1</v>
      </c>
    </row>
    <row r="2727" spans="1:35" x14ac:dyDescent="0.2">
      <c r="A2727" s="102">
        <v>3175</v>
      </c>
      <c r="B2727">
        <v>1417</v>
      </c>
      <c r="C2727" t="s">
        <v>1641</v>
      </c>
      <c r="D2727" t="s">
        <v>990</v>
      </c>
      <c r="E2727">
        <v>1485</v>
      </c>
      <c r="F2727">
        <v>1486</v>
      </c>
      <c r="G2727">
        <v>700</v>
      </c>
      <c r="H2727" t="s">
        <v>981</v>
      </c>
      <c r="I2727">
        <v>8359</v>
      </c>
      <c r="J2727" t="s">
        <v>471</v>
      </c>
      <c r="K2727" t="s">
        <v>1024</v>
      </c>
      <c r="L2727">
        <v>342</v>
      </c>
      <c r="M2727">
        <v>353</v>
      </c>
      <c r="N2727">
        <v>2900</v>
      </c>
      <c r="O2727" t="s">
        <v>984</v>
      </c>
      <c r="P2727">
        <v>0.570262945652243</v>
      </c>
      <c r="Q2727">
        <v>0.89162739596422602</v>
      </c>
      <c r="R2727">
        <v>0.44445712139680998</v>
      </c>
      <c r="S2727" s="15">
        <v>8.8320504280249207E-2</v>
      </c>
      <c r="T2727">
        <v>2.0993532087517899</v>
      </c>
      <c r="U2727">
        <v>2.0993532087517899</v>
      </c>
      <c r="V2727">
        <v>2.1249969325263498</v>
      </c>
      <c r="W2727">
        <v>10.85</v>
      </c>
      <c r="X2727">
        <v>1.59</v>
      </c>
      <c r="Y2727">
        <v>41509</v>
      </c>
      <c r="Z2727">
        <v>2185</v>
      </c>
      <c r="AA2727">
        <v>0.14000000000000001</v>
      </c>
      <c r="AB2727">
        <v>19</v>
      </c>
      <c r="AC2727">
        <v>10</v>
      </c>
      <c r="AD2727">
        <v>9</v>
      </c>
      <c r="AE2727">
        <v>52.63</v>
      </c>
      <c r="AF2727">
        <v>13</v>
      </c>
      <c r="AG2727">
        <v>7</v>
      </c>
      <c r="AH2727">
        <v>5</v>
      </c>
      <c r="AI2727">
        <v>7</v>
      </c>
    </row>
    <row r="2728" spans="1:35" x14ac:dyDescent="0.2">
      <c r="A2728" s="102">
        <v>866</v>
      </c>
      <c r="B2728">
        <v>1959</v>
      </c>
      <c r="C2728" t="s">
        <v>1625</v>
      </c>
      <c r="D2728" t="s">
        <v>990</v>
      </c>
      <c r="E2728">
        <v>2965</v>
      </c>
      <c r="F2728">
        <v>2941</v>
      </c>
      <c r="G2728">
        <v>300</v>
      </c>
      <c r="H2728" t="s">
        <v>981</v>
      </c>
      <c r="I2728">
        <v>6474</v>
      </c>
      <c r="J2728" t="s">
        <v>1559</v>
      </c>
      <c r="K2728" t="s">
        <v>992</v>
      </c>
      <c r="L2728">
        <v>3215</v>
      </c>
      <c r="M2728">
        <v>3195</v>
      </c>
      <c r="N2728">
        <v>300</v>
      </c>
      <c r="O2728" t="s">
        <v>984</v>
      </c>
      <c r="P2728">
        <v>0.75438876695766099</v>
      </c>
      <c r="Q2728">
        <v>0.94427942138024401</v>
      </c>
      <c r="R2728">
        <v>0.33452475967663597</v>
      </c>
      <c r="S2728">
        <v>5.16836628879067E-3</v>
      </c>
      <c r="T2728">
        <v>0.25016872115012601</v>
      </c>
      <c r="U2728">
        <v>0.25016872115012601</v>
      </c>
      <c r="V2728">
        <v>0.116875518950181</v>
      </c>
      <c r="W2728">
        <v>2.67</v>
      </c>
      <c r="X2728">
        <v>7.95</v>
      </c>
      <c r="Y2728">
        <v>41444</v>
      </c>
      <c r="Z2728">
        <v>3768</v>
      </c>
      <c r="AA2728">
        <v>-7.0000000000000007E-2</v>
      </c>
      <c r="AB2728">
        <v>11</v>
      </c>
      <c r="AC2728">
        <v>5</v>
      </c>
      <c r="AD2728">
        <v>6</v>
      </c>
      <c r="AE2728">
        <v>45.45</v>
      </c>
      <c r="AF2728">
        <v>9</v>
      </c>
      <c r="AG2728">
        <v>5</v>
      </c>
      <c r="AH2728">
        <v>5</v>
      </c>
      <c r="AI2728">
        <v>1</v>
      </c>
    </row>
    <row r="2729" spans="1:35" x14ac:dyDescent="0.2">
      <c r="A2729" s="102">
        <v>2043</v>
      </c>
      <c r="B2729">
        <v>1662</v>
      </c>
      <c r="C2729" t="s">
        <v>481</v>
      </c>
      <c r="D2729" t="s">
        <v>1139</v>
      </c>
      <c r="E2729">
        <v>2007</v>
      </c>
      <c r="F2729">
        <v>2085</v>
      </c>
      <c r="G2729">
        <v>400</v>
      </c>
      <c r="H2729" t="s">
        <v>981</v>
      </c>
      <c r="I2729">
        <v>6902</v>
      </c>
      <c r="J2729" t="s">
        <v>628</v>
      </c>
      <c r="K2729" t="s">
        <v>996</v>
      </c>
      <c r="L2729">
        <v>3745</v>
      </c>
      <c r="M2729">
        <v>3760</v>
      </c>
      <c r="N2729">
        <v>200</v>
      </c>
      <c r="O2729" t="s">
        <v>984</v>
      </c>
      <c r="P2729">
        <v>0.907922274159086</v>
      </c>
      <c r="Q2729">
        <v>0.91909316270694097</v>
      </c>
      <c r="R2729">
        <v>0.18303872714568201</v>
      </c>
      <c r="S2729">
        <v>3.7200708481798198E-2</v>
      </c>
      <c r="T2729">
        <v>9.3577188502847103E-2</v>
      </c>
      <c r="U2729">
        <v>9.3577188502847103E-2</v>
      </c>
      <c r="V2729">
        <v>0.64637102795351697</v>
      </c>
      <c r="W2729">
        <v>0.86</v>
      </c>
      <c r="X2729">
        <v>10.9</v>
      </c>
      <c r="Y2729">
        <v>41337</v>
      </c>
      <c r="Z2729">
        <v>4593</v>
      </c>
      <c r="AA2729">
        <v>-7.0000000000000007E-2</v>
      </c>
      <c r="AB2729">
        <v>9</v>
      </c>
      <c r="AC2729">
        <v>4</v>
      </c>
      <c r="AD2729">
        <v>5</v>
      </c>
      <c r="AE2729">
        <v>44.44</v>
      </c>
      <c r="AF2729">
        <v>14</v>
      </c>
      <c r="AG2729">
        <v>3</v>
      </c>
      <c r="AH2729">
        <v>3</v>
      </c>
      <c r="AI2729">
        <v>3</v>
      </c>
    </row>
    <row r="2730" spans="1:35" x14ac:dyDescent="0.2">
      <c r="A2730" s="102">
        <v>3990</v>
      </c>
      <c r="B2730">
        <v>2503</v>
      </c>
      <c r="C2730" t="s">
        <v>1491</v>
      </c>
      <c r="D2730" t="s">
        <v>1006</v>
      </c>
      <c r="E2730">
        <v>2020.5</v>
      </c>
      <c r="F2730">
        <v>2028.5</v>
      </c>
      <c r="G2730">
        <v>400</v>
      </c>
      <c r="H2730" t="s">
        <v>981</v>
      </c>
      <c r="I2730">
        <v>8309</v>
      </c>
      <c r="J2730" t="s">
        <v>695</v>
      </c>
      <c r="K2730" t="s">
        <v>1024</v>
      </c>
      <c r="L2730">
        <v>2921</v>
      </c>
      <c r="M2730">
        <v>2892</v>
      </c>
      <c r="N2730">
        <v>300</v>
      </c>
      <c r="O2730" t="s">
        <v>984</v>
      </c>
      <c r="P2730">
        <v>0.57268328156152404</v>
      </c>
      <c r="Q2730">
        <v>0.86642528719972001</v>
      </c>
      <c r="R2730">
        <v>2.5356265925239901E-2</v>
      </c>
      <c r="S2730">
        <v>2.1745355854937399E-3</v>
      </c>
      <c r="T2730">
        <v>1.0559630120136501</v>
      </c>
      <c r="U2730">
        <v>1.0559630120136501</v>
      </c>
      <c r="V2730">
        <v>0.62206782306790598</v>
      </c>
      <c r="W2730">
        <v>7.67</v>
      </c>
      <c r="X2730">
        <v>6.48</v>
      </c>
      <c r="Y2730">
        <v>41177</v>
      </c>
      <c r="Z2730">
        <v>5882</v>
      </c>
      <c r="AA2730">
        <v>0.75</v>
      </c>
      <c r="AB2730">
        <v>7</v>
      </c>
      <c r="AC2730">
        <v>5</v>
      </c>
      <c r="AD2730">
        <v>2</v>
      </c>
      <c r="AE2730">
        <v>71.430000000000007</v>
      </c>
      <c r="AF2730">
        <v>10</v>
      </c>
      <c r="AG2730">
        <v>3</v>
      </c>
      <c r="AH2730">
        <v>2</v>
      </c>
      <c r="AI2730">
        <v>2</v>
      </c>
    </row>
    <row r="2731" spans="1:35" x14ac:dyDescent="0.2">
      <c r="A2731" s="102">
        <v>3035</v>
      </c>
      <c r="B2731">
        <v>4183</v>
      </c>
      <c r="C2731" t="s">
        <v>1122</v>
      </c>
      <c r="D2731" t="s">
        <v>1003</v>
      </c>
      <c r="E2731">
        <v>1879</v>
      </c>
      <c r="F2731">
        <v>1889</v>
      </c>
      <c r="G2731">
        <v>500</v>
      </c>
      <c r="H2731" t="s">
        <v>984</v>
      </c>
      <c r="I2731">
        <v>4681</v>
      </c>
      <c r="J2731" t="s">
        <v>842</v>
      </c>
      <c r="K2731" t="s">
        <v>993</v>
      </c>
      <c r="L2731">
        <v>1153</v>
      </c>
      <c r="M2731">
        <v>1153</v>
      </c>
      <c r="N2731">
        <v>800</v>
      </c>
      <c r="O2731" t="s">
        <v>981</v>
      </c>
      <c r="P2731">
        <v>0.92104698818829001</v>
      </c>
      <c r="Q2731">
        <v>0.89480569463347603</v>
      </c>
      <c r="R2731">
        <v>9.4501913723324307E-3</v>
      </c>
      <c r="S2731">
        <v>8.7075901519565096E-2</v>
      </c>
      <c r="T2731">
        <v>-0.51659477461825198</v>
      </c>
      <c r="U2731">
        <v>0.51659477461825198</v>
      </c>
      <c r="V2731">
        <v>0.41661390142870403</v>
      </c>
      <c r="W2731">
        <v>-5.8</v>
      </c>
      <c r="X2731">
        <v>2.34</v>
      </c>
      <c r="Y2731">
        <v>40934</v>
      </c>
      <c r="Z2731">
        <v>2154</v>
      </c>
      <c r="AA2731">
        <v>0.13</v>
      </c>
      <c r="AB2731">
        <v>19</v>
      </c>
      <c r="AC2731">
        <v>10</v>
      </c>
      <c r="AD2731">
        <v>9</v>
      </c>
      <c r="AE2731">
        <v>52.63</v>
      </c>
      <c r="AF2731">
        <v>11</v>
      </c>
      <c r="AG2731">
        <v>8</v>
      </c>
      <c r="AH2731">
        <v>7</v>
      </c>
      <c r="AI2731">
        <v>4</v>
      </c>
    </row>
    <row r="2732" spans="1:35" x14ac:dyDescent="0.2">
      <c r="A2732" s="102">
        <v>3707</v>
      </c>
      <c r="B2732">
        <v>1941</v>
      </c>
      <c r="C2732" t="s">
        <v>1269</v>
      </c>
      <c r="D2732" t="s">
        <v>990</v>
      </c>
      <c r="E2732">
        <v>2206</v>
      </c>
      <c r="F2732">
        <v>2222</v>
      </c>
      <c r="G2732">
        <v>400</v>
      </c>
      <c r="H2732" t="s">
        <v>981</v>
      </c>
      <c r="I2732">
        <v>4613</v>
      </c>
      <c r="J2732" t="s">
        <v>223</v>
      </c>
      <c r="K2732" t="s">
        <v>1003</v>
      </c>
      <c r="L2732">
        <v>2053</v>
      </c>
      <c r="M2732">
        <v>2016</v>
      </c>
      <c r="N2732">
        <v>400</v>
      </c>
      <c r="O2732" t="s">
        <v>984</v>
      </c>
      <c r="P2732">
        <v>0.70617590924295004</v>
      </c>
      <c r="Q2732">
        <v>0.87561977929856105</v>
      </c>
      <c r="R2732">
        <v>0.191624346091707</v>
      </c>
      <c r="S2732">
        <v>6.3810802148961704E-2</v>
      </c>
      <c r="T2732">
        <v>1.70481212487869</v>
      </c>
      <c r="U2732">
        <v>1.70481212487869</v>
      </c>
      <c r="V2732">
        <v>1.25269060270829</v>
      </c>
      <c r="W2732">
        <v>8.4700000000000006</v>
      </c>
      <c r="X2732">
        <v>9.27</v>
      </c>
      <c r="Y2732">
        <v>40864</v>
      </c>
      <c r="Z2732">
        <v>4540</v>
      </c>
      <c r="AA2732">
        <v>0.38</v>
      </c>
      <c r="AB2732">
        <v>9</v>
      </c>
      <c r="AC2732">
        <v>5</v>
      </c>
      <c r="AD2732">
        <v>4</v>
      </c>
      <c r="AE2732">
        <v>55.56</v>
      </c>
      <c r="AF2732">
        <v>14</v>
      </c>
      <c r="AG2732">
        <v>2</v>
      </c>
      <c r="AH2732">
        <v>1</v>
      </c>
      <c r="AI2732">
        <v>6</v>
      </c>
    </row>
    <row r="2733" spans="1:35" x14ac:dyDescent="0.2">
      <c r="A2733" s="102">
        <v>1638</v>
      </c>
      <c r="B2733">
        <v>7013</v>
      </c>
      <c r="C2733" t="s">
        <v>1659</v>
      </c>
      <c r="D2733" t="s">
        <v>992</v>
      </c>
      <c r="E2733">
        <v>1240</v>
      </c>
      <c r="F2733">
        <v>1231</v>
      </c>
      <c r="G2733">
        <v>800</v>
      </c>
      <c r="H2733" t="s">
        <v>984</v>
      </c>
      <c r="I2733">
        <v>9613</v>
      </c>
      <c r="J2733" t="s">
        <v>1296</v>
      </c>
      <c r="K2733" t="s">
        <v>983</v>
      </c>
      <c r="L2733">
        <v>1114</v>
      </c>
      <c r="M2733">
        <v>1119</v>
      </c>
      <c r="N2733">
        <v>900</v>
      </c>
      <c r="O2733" t="s">
        <v>981</v>
      </c>
      <c r="P2733">
        <v>0.94129418248998697</v>
      </c>
      <c r="Q2733">
        <v>0.928530378263134</v>
      </c>
      <c r="R2733">
        <v>0.41548121548064698</v>
      </c>
      <c r="S2733">
        <v>8.8778742153163295E-2</v>
      </c>
      <c r="T2733">
        <v>-1.1784855158965699</v>
      </c>
      <c r="U2733">
        <v>1.1784855158965699</v>
      </c>
      <c r="V2733">
        <v>1.12851890283329</v>
      </c>
      <c r="W2733">
        <v>-31.76</v>
      </c>
      <c r="X2733">
        <v>2.2599999999999998</v>
      </c>
      <c r="Y2733">
        <v>40848</v>
      </c>
      <c r="Z2733">
        <v>2042</v>
      </c>
      <c r="AA2733">
        <v>0.11</v>
      </c>
      <c r="AB2733">
        <v>20</v>
      </c>
      <c r="AC2733">
        <v>10</v>
      </c>
      <c r="AD2733">
        <v>10</v>
      </c>
      <c r="AE2733">
        <v>50</v>
      </c>
      <c r="AF2733">
        <v>12</v>
      </c>
      <c r="AG2733">
        <v>9</v>
      </c>
      <c r="AH2733">
        <v>7</v>
      </c>
      <c r="AI2733">
        <v>4</v>
      </c>
    </row>
    <row r="2734" spans="1:35" x14ac:dyDescent="0.2">
      <c r="A2734" s="102">
        <v>1197</v>
      </c>
      <c r="B2734">
        <v>4849</v>
      </c>
      <c r="C2734" t="s">
        <v>464</v>
      </c>
      <c r="D2734" t="s">
        <v>993</v>
      </c>
      <c r="E2734">
        <v>2542</v>
      </c>
      <c r="F2734">
        <v>2592</v>
      </c>
      <c r="G2734">
        <v>400</v>
      </c>
      <c r="H2734" t="s">
        <v>981</v>
      </c>
      <c r="I2734">
        <v>9613</v>
      </c>
      <c r="J2734" t="s">
        <v>1296</v>
      </c>
      <c r="K2734" t="s">
        <v>983</v>
      </c>
      <c r="L2734">
        <v>1114</v>
      </c>
      <c r="M2734">
        <v>1119</v>
      </c>
      <c r="N2734">
        <v>900</v>
      </c>
      <c r="O2734" t="s">
        <v>984</v>
      </c>
      <c r="P2734">
        <v>0.974888753971341</v>
      </c>
      <c r="Q2734">
        <v>0.93706481872934899</v>
      </c>
      <c r="R2734">
        <v>7.9114260785454305E-2</v>
      </c>
      <c r="S2734">
        <v>4.3882824659935503E-2</v>
      </c>
      <c r="T2734">
        <v>2.12666830106947E-2</v>
      </c>
      <c r="U2734">
        <v>2.12666830106947E-2</v>
      </c>
      <c r="V2734">
        <v>0.111101743634479</v>
      </c>
      <c r="W2734">
        <v>0.33</v>
      </c>
      <c r="X2734">
        <v>2.86</v>
      </c>
      <c r="Y2734">
        <v>40731</v>
      </c>
      <c r="Z2734">
        <v>1629</v>
      </c>
      <c r="AA2734">
        <v>7.0000000000000007E-2</v>
      </c>
      <c r="AB2734">
        <v>25</v>
      </c>
      <c r="AC2734">
        <v>14</v>
      </c>
      <c r="AD2734">
        <v>11</v>
      </c>
      <c r="AE2734">
        <v>56</v>
      </c>
      <c r="AF2734">
        <v>8</v>
      </c>
      <c r="AG2734">
        <v>12</v>
      </c>
      <c r="AH2734">
        <v>10</v>
      </c>
      <c r="AI2734">
        <v>3</v>
      </c>
    </row>
    <row r="2735" spans="1:35" x14ac:dyDescent="0.2">
      <c r="A2735" s="102">
        <v>2430</v>
      </c>
      <c r="B2735">
        <v>4042</v>
      </c>
      <c r="C2735" t="s">
        <v>1208</v>
      </c>
      <c r="D2735" t="s">
        <v>1003</v>
      </c>
      <c r="E2735">
        <v>1394</v>
      </c>
      <c r="F2735">
        <v>1394</v>
      </c>
      <c r="G2735">
        <v>700</v>
      </c>
      <c r="H2735" t="s">
        <v>981</v>
      </c>
      <c r="I2735">
        <v>6457</v>
      </c>
      <c r="J2735" t="s">
        <v>1233</v>
      </c>
      <c r="K2735" t="s">
        <v>992</v>
      </c>
      <c r="L2735">
        <v>2423</v>
      </c>
      <c r="M2735">
        <v>2387</v>
      </c>
      <c r="N2735">
        <v>400</v>
      </c>
      <c r="O2735" t="s">
        <v>984</v>
      </c>
      <c r="P2735">
        <v>0.87917179914389798</v>
      </c>
      <c r="Q2735">
        <v>0.90975616295863904</v>
      </c>
      <c r="R2735">
        <v>0.32058538242789603</v>
      </c>
      <c r="S2735">
        <v>9.1354791671587499E-2</v>
      </c>
      <c r="T2735">
        <v>2.4305769360371001</v>
      </c>
      <c r="U2735">
        <v>2.4305769360371001</v>
      </c>
      <c r="V2735">
        <v>2.6471438703267598</v>
      </c>
      <c r="W2735">
        <v>10.63</v>
      </c>
      <c r="X2735">
        <v>2.2000000000000002</v>
      </c>
      <c r="Y2735">
        <v>40617</v>
      </c>
      <c r="Z2735">
        <v>2901</v>
      </c>
      <c r="AA2735">
        <v>0.23</v>
      </c>
      <c r="AB2735">
        <v>14</v>
      </c>
      <c r="AC2735">
        <v>7</v>
      </c>
      <c r="AD2735">
        <v>7</v>
      </c>
      <c r="AE2735">
        <v>50</v>
      </c>
      <c r="AF2735">
        <v>13</v>
      </c>
      <c r="AG2735">
        <v>5</v>
      </c>
      <c r="AH2735">
        <v>3</v>
      </c>
      <c r="AI2735">
        <v>6</v>
      </c>
    </row>
    <row r="2736" spans="1:35" x14ac:dyDescent="0.2">
      <c r="A2736" s="102">
        <v>4053</v>
      </c>
      <c r="B2736">
        <v>2587</v>
      </c>
      <c r="C2736" t="s">
        <v>1364</v>
      </c>
      <c r="D2736" t="s">
        <v>1006</v>
      </c>
      <c r="E2736">
        <v>4100</v>
      </c>
      <c r="F2736">
        <v>4075</v>
      </c>
      <c r="G2736">
        <v>200</v>
      </c>
      <c r="H2736" t="s">
        <v>984</v>
      </c>
      <c r="I2736">
        <v>7943</v>
      </c>
      <c r="J2736" t="s">
        <v>1646</v>
      </c>
      <c r="K2736" t="s">
        <v>980</v>
      </c>
      <c r="L2736">
        <v>2195</v>
      </c>
      <c r="M2736">
        <v>2230</v>
      </c>
      <c r="N2736">
        <v>400</v>
      </c>
      <c r="O2736" t="s">
        <v>981</v>
      </c>
      <c r="P2736">
        <v>0.796584163092939</v>
      </c>
      <c r="Q2736">
        <v>0.86350335950273505</v>
      </c>
      <c r="R2736" s="15">
        <v>4.39034972343453E-2</v>
      </c>
      <c r="S2736">
        <v>2.1037292115878702E-2</v>
      </c>
      <c r="T2736">
        <v>-0.77514311399076596</v>
      </c>
      <c r="U2736">
        <v>0.77514311399076596</v>
      </c>
      <c r="V2736">
        <v>0.75086920613281705</v>
      </c>
      <c r="W2736">
        <v>-6.3</v>
      </c>
      <c r="X2736">
        <v>9.4499999999999993</v>
      </c>
      <c r="Y2736">
        <v>40400</v>
      </c>
      <c r="Z2736">
        <v>4489</v>
      </c>
      <c r="AA2736">
        <v>0.25</v>
      </c>
      <c r="AB2736">
        <v>9</v>
      </c>
      <c r="AC2736">
        <v>5</v>
      </c>
      <c r="AD2736">
        <v>4</v>
      </c>
      <c r="AE2736">
        <v>55.56</v>
      </c>
      <c r="AF2736">
        <v>12</v>
      </c>
      <c r="AG2736">
        <v>5</v>
      </c>
      <c r="AH2736">
        <v>2</v>
      </c>
      <c r="AI2736">
        <v>2</v>
      </c>
    </row>
    <row r="2737" spans="1:35" x14ac:dyDescent="0.2">
      <c r="A2737" s="102">
        <v>2468</v>
      </c>
      <c r="B2737">
        <v>3291</v>
      </c>
      <c r="C2737" t="s">
        <v>55</v>
      </c>
      <c r="D2737" t="s">
        <v>1000</v>
      </c>
      <c r="E2737">
        <v>1320</v>
      </c>
      <c r="F2737">
        <v>1382</v>
      </c>
      <c r="G2737">
        <v>700</v>
      </c>
      <c r="H2737" t="s">
        <v>981</v>
      </c>
      <c r="I2737">
        <v>8306</v>
      </c>
      <c r="J2737" t="s">
        <v>1123</v>
      </c>
      <c r="K2737" t="s">
        <v>1024</v>
      </c>
      <c r="L2737">
        <v>409</v>
      </c>
      <c r="M2737">
        <v>407.4</v>
      </c>
      <c r="N2737">
        <v>2400</v>
      </c>
      <c r="O2737" t="s">
        <v>984</v>
      </c>
      <c r="P2737">
        <v>0.798322538633228</v>
      </c>
      <c r="Q2737">
        <v>0.90900371011417902</v>
      </c>
      <c r="R2737">
        <v>4.5246920106387896E-3</v>
      </c>
      <c r="S2737">
        <v>8.1908930523852203E-2</v>
      </c>
      <c r="T2737">
        <v>0.56029538443609905</v>
      </c>
      <c r="U2737">
        <v>0.56029538443609905</v>
      </c>
      <c r="V2737">
        <v>0.76973079100848096</v>
      </c>
      <c r="W2737">
        <v>3.69</v>
      </c>
      <c r="X2737">
        <v>1.07</v>
      </c>
      <c r="Y2737">
        <v>40038</v>
      </c>
      <c r="Z2737">
        <v>2002</v>
      </c>
      <c r="AA2737">
        <v>0.06</v>
      </c>
      <c r="AB2737">
        <v>20</v>
      </c>
      <c r="AC2737">
        <v>10</v>
      </c>
      <c r="AD2737">
        <v>10</v>
      </c>
      <c r="AE2737">
        <v>50</v>
      </c>
      <c r="AF2737">
        <v>12</v>
      </c>
      <c r="AG2737">
        <v>7</v>
      </c>
      <c r="AH2737">
        <v>5</v>
      </c>
      <c r="AI2737">
        <v>8</v>
      </c>
    </row>
    <row r="2738" spans="1:35" x14ac:dyDescent="0.2">
      <c r="A2738" s="102">
        <v>4073</v>
      </c>
      <c r="B2738">
        <v>2175</v>
      </c>
      <c r="C2738" t="s">
        <v>1152</v>
      </c>
      <c r="D2738" t="s">
        <v>993</v>
      </c>
      <c r="E2738">
        <v>2575</v>
      </c>
      <c r="F2738">
        <v>2566</v>
      </c>
      <c r="G2738">
        <v>300</v>
      </c>
      <c r="H2738" t="s">
        <v>981</v>
      </c>
      <c r="I2738">
        <v>2201</v>
      </c>
      <c r="J2738" t="s">
        <v>489</v>
      </c>
      <c r="K2738" t="s">
        <v>1006</v>
      </c>
      <c r="L2738">
        <v>4340</v>
      </c>
      <c r="M2738">
        <v>4265</v>
      </c>
      <c r="N2738">
        <v>200</v>
      </c>
      <c r="O2738" t="s">
        <v>984</v>
      </c>
      <c r="P2738">
        <v>0.66799590616391102</v>
      </c>
      <c r="Q2738">
        <v>0.862733269241026</v>
      </c>
      <c r="R2738">
        <v>1.0211861753132699E-2</v>
      </c>
      <c r="S2738">
        <v>6.9069157259187398E-4</v>
      </c>
      <c r="T2738">
        <v>3.1992841019453202</v>
      </c>
      <c r="U2738">
        <v>3.1992841019453202</v>
      </c>
      <c r="V2738">
        <v>3.0869585837523799</v>
      </c>
      <c r="W2738">
        <v>19.309999999999999</v>
      </c>
      <c r="X2738">
        <v>9.75</v>
      </c>
      <c r="Y2738">
        <v>39978</v>
      </c>
      <c r="Z2738">
        <v>2499</v>
      </c>
      <c r="AA2738">
        <v>0.06</v>
      </c>
      <c r="AB2738">
        <v>16</v>
      </c>
      <c r="AC2738">
        <v>8</v>
      </c>
      <c r="AD2738">
        <v>8</v>
      </c>
      <c r="AE2738">
        <v>50</v>
      </c>
      <c r="AF2738">
        <v>8</v>
      </c>
      <c r="AG2738">
        <v>7</v>
      </c>
      <c r="AH2738">
        <v>7</v>
      </c>
      <c r="AI2738">
        <v>2</v>
      </c>
    </row>
    <row r="2739" spans="1:35" x14ac:dyDescent="0.2">
      <c r="A2739" s="102">
        <v>3376</v>
      </c>
      <c r="B2739">
        <v>4095</v>
      </c>
      <c r="C2739" t="s">
        <v>1406</v>
      </c>
      <c r="D2739" t="s">
        <v>1003</v>
      </c>
      <c r="E2739">
        <v>1132</v>
      </c>
      <c r="F2739">
        <v>1119</v>
      </c>
      <c r="G2739">
        <v>900</v>
      </c>
      <c r="H2739" t="s">
        <v>984</v>
      </c>
      <c r="I2739">
        <v>9007</v>
      </c>
      <c r="J2739" t="s">
        <v>1411</v>
      </c>
      <c r="K2739" t="s">
        <v>1065</v>
      </c>
      <c r="L2739">
        <v>2432</v>
      </c>
      <c r="M2739">
        <v>2491</v>
      </c>
      <c r="N2739">
        <v>400</v>
      </c>
      <c r="O2739" t="s">
        <v>981</v>
      </c>
      <c r="P2739">
        <v>0.917466015881231</v>
      </c>
      <c r="Q2739">
        <v>0.88576984956620097</v>
      </c>
      <c r="R2739">
        <v>6.3179534177313799E-4</v>
      </c>
      <c r="S2739">
        <v>1.13144899759808E-4</v>
      </c>
      <c r="T2739">
        <v>-1.5460162111519899</v>
      </c>
      <c r="U2739">
        <v>1.5460162111519899</v>
      </c>
      <c r="V2739">
        <v>0.71503287965124795</v>
      </c>
      <c r="W2739">
        <v>-4.53</v>
      </c>
      <c r="X2739">
        <v>1.07</v>
      </c>
      <c r="Y2739">
        <v>39668</v>
      </c>
      <c r="Z2739">
        <v>2333</v>
      </c>
      <c r="AA2739">
        <v>0.11</v>
      </c>
      <c r="AB2739">
        <v>17</v>
      </c>
      <c r="AC2739">
        <v>9</v>
      </c>
      <c r="AD2739">
        <v>8</v>
      </c>
      <c r="AE2739">
        <v>52.94</v>
      </c>
      <c r="AF2739">
        <v>12</v>
      </c>
      <c r="AG2739">
        <v>4</v>
      </c>
      <c r="AH2739">
        <v>4</v>
      </c>
      <c r="AI2739">
        <v>9</v>
      </c>
    </row>
    <row r="2740" spans="1:35" x14ac:dyDescent="0.2">
      <c r="A2740" s="102">
        <v>250</v>
      </c>
      <c r="B2740">
        <v>1928</v>
      </c>
      <c r="C2740" t="s">
        <v>216</v>
      </c>
      <c r="D2740" t="s">
        <v>990</v>
      </c>
      <c r="E2740">
        <v>1795</v>
      </c>
      <c r="F2740">
        <v>1830</v>
      </c>
      <c r="G2740">
        <v>600</v>
      </c>
      <c r="H2740" t="s">
        <v>981</v>
      </c>
      <c r="I2740">
        <v>8585</v>
      </c>
      <c r="J2740" t="s">
        <v>1315</v>
      </c>
      <c r="K2740" t="s">
        <v>987</v>
      </c>
      <c r="L2740">
        <v>117</v>
      </c>
      <c r="M2740">
        <v>116</v>
      </c>
      <c r="N2740">
        <v>9500</v>
      </c>
      <c r="O2740" t="s">
        <v>984</v>
      </c>
      <c r="P2740">
        <v>0.95152997453908295</v>
      </c>
      <c r="Q2740">
        <v>0.96239907228205102</v>
      </c>
      <c r="R2740">
        <v>5.7578157148304799E-3</v>
      </c>
      <c r="S2740">
        <v>4.3899012891197099E-4</v>
      </c>
      <c r="T2740">
        <v>1.26984385829922</v>
      </c>
      <c r="U2740">
        <v>1.26984385829922</v>
      </c>
      <c r="V2740">
        <v>0.70295273909690503</v>
      </c>
      <c r="W2740">
        <v>4.91</v>
      </c>
      <c r="X2740">
        <v>0.36</v>
      </c>
      <c r="Y2740">
        <v>39617</v>
      </c>
      <c r="Z2740">
        <v>2085</v>
      </c>
      <c r="AA2740">
        <v>0.17</v>
      </c>
      <c r="AB2740">
        <v>19</v>
      </c>
      <c r="AC2740">
        <v>9</v>
      </c>
      <c r="AD2740">
        <v>10</v>
      </c>
      <c r="AE2740">
        <v>47.37</v>
      </c>
      <c r="AF2740">
        <v>12</v>
      </c>
      <c r="AG2740">
        <v>8</v>
      </c>
      <c r="AH2740">
        <v>5</v>
      </c>
      <c r="AI2740">
        <v>6</v>
      </c>
    </row>
    <row r="2741" spans="1:35" x14ac:dyDescent="0.2">
      <c r="A2741" s="102">
        <v>78</v>
      </c>
      <c r="B2741">
        <v>3110</v>
      </c>
      <c r="C2741" t="s">
        <v>458</v>
      </c>
      <c r="D2741" t="s">
        <v>980</v>
      </c>
      <c r="E2741">
        <v>5290</v>
      </c>
      <c r="F2741">
        <v>5280</v>
      </c>
      <c r="G2741">
        <v>100</v>
      </c>
      <c r="H2741" t="s">
        <v>984</v>
      </c>
      <c r="I2741">
        <v>6920</v>
      </c>
      <c r="J2741" t="s">
        <v>985</v>
      </c>
      <c r="K2741" t="s">
        <v>986</v>
      </c>
      <c r="L2741">
        <v>7500</v>
      </c>
      <c r="M2741">
        <v>7530</v>
      </c>
      <c r="N2741">
        <v>100</v>
      </c>
      <c r="O2741" t="s">
        <v>981</v>
      </c>
      <c r="P2741">
        <v>0.79021579399189001</v>
      </c>
      <c r="Q2741">
        <v>0.97226741892149304</v>
      </c>
      <c r="R2741">
        <v>0.216867178304264</v>
      </c>
      <c r="S2741">
        <v>4.9071453636016903E-3</v>
      </c>
      <c r="T2741">
        <v>-1.8579205304711199</v>
      </c>
      <c r="U2741">
        <v>1.8579205304711199</v>
      </c>
      <c r="V2741">
        <v>2.0642676376873998</v>
      </c>
      <c r="W2741">
        <v>-19.440000000000001</v>
      </c>
      <c r="X2741">
        <v>29.88</v>
      </c>
      <c r="Y2741">
        <v>39591</v>
      </c>
      <c r="Z2741">
        <v>2639</v>
      </c>
      <c r="AA2741">
        <v>0.15</v>
      </c>
      <c r="AB2741">
        <v>15</v>
      </c>
      <c r="AC2741">
        <v>9</v>
      </c>
      <c r="AD2741">
        <v>6</v>
      </c>
      <c r="AE2741">
        <v>60</v>
      </c>
      <c r="AF2741">
        <v>8</v>
      </c>
      <c r="AG2741">
        <v>8</v>
      </c>
      <c r="AH2741">
        <v>6</v>
      </c>
      <c r="AI2741">
        <v>1</v>
      </c>
    </row>
    <row r="2742" spans="1:35" x14ac:dyDescent="0.2">
      <c r="A2742" s="102">
        <v>4139</v>
      </c>
      <c r="B2742">
        <v>2801</v>
      </c>
      <c r="C2742" t="s">
        <v>511</v>
      </c>
      <c r="D2742" t="s">
        <v>1006</v>
      </c>
      <c r="E2742">
        <v>4930</v>
      </c>
      <c r="F2742">
        <v>5050</v>
      </c>
      <c r="G2742">
        <v>200</v>
      </c>
      <c r="H2742" t="s">
        <v>981</v>
      </c>
      <c r="I2742">
        <v>6460</v>
      </c>
      <c r="J2742" t="s">
        <v>1200</v>
      </c>
      <c r="K2742" t="s">
        <v>992</v>
      </c>
      <c r="L2742">
        <v>1374</v>
      </c>
      <c r="M2742">
        <v>1376</v>
      </c>
      <c r="N2742">
        <v>700</v>
      </c>
      <c r="O2742" t="s">
        <v>984</v>
      </c>
      <c r="P2742">
        <v>0.89671260796308505</v>
      </c>
      <c r="Q2742">
        <v>0.86016621135235505</v>
      </c>
      <c r="R2742">
        <v>0.30375875231111199</v>
      </c>
      <c r="S2742">
        <v>1.02673062823311E-2</v>
      </c>
      <c r="T2742">
        <v>0.87585881174036595</v>
      </c>
      <c r="U2742">
        <v>0.87585881174036595</v>
      </c>
      <c r="V2742">
        <v>0.15945203655290899</v>
      </c>
      <c r="W2742">
        <v>3.34</v>
      </c>
      <c r="X2742">
        <v>4.63</v>
      </c>
      <c r="Y2742">
        <v>39422</v>
      </c>
      <c r="Z2742">
        <v>2319</v>
      </c>
      <c r="AA2742">
        <v>0.05</v>
      </c>
      <c r="AB2742">
        <v>17</v>
      </c>
      <c r="AC2742">
        <v>8</v>
      </c>
      <c r="AD2742">
        <v>9</v>
      </c>
      <c r="AE2742">
        <v>47.06</v>
      </c>
      <c r="AF2742">
        <v>10</v>
      </c>
      <c r="AG2742">
        <v>7</v>
      </c>
      <c r="AH2742">
        <v>7</v>
      </c>
      <c r="AI2742">
        <v>3</v>
      </c>
    </row>
    <row r="2743" spans="1:35" x14ac:dyDescent="0.2">
      <c r="A2743" s="102">
        <v>1733</v>
      </c>
      <c r="B2743">
        <v>5711</v>
      </c>
      <c r="C2743" t="s">
        <v>1398</v>
      </c>
      <c r="D2743" t="s">
        <v>994</v>
      </c>
      <c r="E2743">
        <v>2248</v>
      </c>
      <c r="F2743">
        <v>2268</v>
      </c>
      <c r="G2743">
        <v>400</v>
      </c>
      <c r="H2743" t="s">
        <v>981</v>
      </c>
      <c r="I2743">
        <v>9716</v>
      </c>
      <c r="J2743" t="s">
        <v>1128</v>
      </c>
      <c r="K2743" t="s">
        <v>993</v>
      </c>
      <c r="L2743">
        <v>868</v>
      </c>
      <c r="M2743">
        <v>867</v>
      </c>
      <c r="N2743">
        <v>1000</v>
      </c>
      <c r="O2743" t="s">
        <v>984</v>
      </c>
      <c r="P2743">
        <v>0.92585940330124095</v>
      </c>
      <c r="Q2743">
        <v>0.92629430367117405</v>
      </c>
      <c r="R2743">
        <v>6.7462747787756294E-2</v>
      </c>
      <c r="S2743">
        <v>5.98961895832461E-2</v>
      </c>
      <c r="T2743">
        <v>0.40967454915081902</v>
      </c>
      <c r="U2743">
        <v>0.40967454915081902</v>
      </c>
      <c r="V2743">
        <v>0.312203066795611</v>
      </c>
      <c r="W2743">
        <v>3.53</v>
      </c>
      <c r="X2743">
        <v>4.43</v>
      </c>
      <c r="Y2743">
        <v>39285</v>
      </c>
      <c r="Z2743">
        <v>2182</v>
      </c>
      <c r="AA2743">
        <v>-0.05</v>
      </c>
      <c r="AB2743">
        <v>18</v>
      </c>
      <c r="AC2743">
        <v>8</v>
      </c>
      <c r="AD2743">
        <v>10</v>
      </c>
      <c r="AE2743">
        <v>44.44</v>
      </c>
      <c r="AF2743">
        <v>11</v>
      </c>
      <c r="AG2743">
        <v>7</v>
      </c>
      <c r="AH2743">
        <v>7</v>
      </c>
      <c r="AI2743">
        <v>4</v>
      </c>
    </row>
    <row r="2744" spans="1:35" x14ac:dyDescent="0.2">
      <c r="A2744" s="102">
        <v>2132</v>
      </c>
      <c r="B2744">
        <v>3048</v>
      </c>
      <c r="C2744" t="s">
        <v>1226</v>
      </c>
      <c r="D2744" t="s">
        <v>1004</v>
      </c>
      <c r="E2744">
        <v>1026</v>
      </c>
      <c r="F2744">
        <v>1031</v>
      </c>
      <c r="G2744">
        <v>1000</v>
      </c>
      <c r="H2744" t="s">
        <v>981</v>
      </c>
      <c r="I2744">
        <v>3086</v>
      </c>
      <c r="J2744" t="s">
        <v>524</v>
      </c>
      <c r="K2744" t="s">
        <v>1004</v>
      </c>
      <c r="L2744">
        <v>863</v>
      </c>
      <c r="M2744">
        <v>864</v>
      </c>
      <c r="N2744">
        <v>1200</v>
      </c>
      <c r="O2744" t="s">
        <v>984</v>
      </c>
      <c r="P2744">
        <v>0.63681459502013904</v>
      </c>
      <c r="Q2744">
        <v>0.91720253878843205</v>
      </c>
      <c r="R2744">
        <v>0.47322167123605102</v>
      </c>
      <c r="S2744">
        <v>3.7228389118831903E-2</v>
      </c>
      <c r="T2744">
        <v>1.7961300789500301</v>
      </c>
      <c r="U2744">
        <v>1.7961300789500301</v>
      </c>
      <c r="V2744">
        <v>1.77169400865794</v>
      </c>
      <c r="W2744">
        <v>17.71</v>
      </c>
      <c r="X2744">
        <v>0.56000000000000005</v>
      </c>
      <c r="Y2744">
        <v>39136</v>
      </c>
      <c r="Z2744">
        <v>1864</v>
      </c>
      <c r="AA2744">
        <v>0.06</v>
      </c>
      <c r="AB2744">
        <v>21</v>
      </c>
      <c r="AC2744">
        <v>13</v>
      </c>
      <c r="AD2744">
        <v>8</v>
      </c>
      <c r="AE2744">
        <v>61.9</v>
      </c>
      <c r="AF2744">
        <v>11</v>
      </c>
      <c r="AG2744">
        <v>11</v>
      </c>
      <c r="AH2744">
        <v>5</v>
      </c>
      <c r="AI2744">
        <v>5</v>
      </c>
    </row>
    <row r="2745" spans="1:35" x14ac:dyDescent="0.2">
      <c r="A2745" s="102">
        <v>1125</v>
      </c>
      <c r="B2745">
        <v>6908</v>
      </c>
      <c r="C2745" t="s">
        <v>1562</v>
      </c>
      <c r="D2745" t="s">
        <v>986</v>
      </c>
      <c r="E2745">
        <v>3170</v>
      </c>
      <c r="F2745">
        <v>3140</v>
      </c>
      <c r="G2745">
        <v>300</v>
      </c>
      <c r="H2745" t="s">
        <v>984</v>
      </c>
      <c r="I2745">
        <v>9766</v>
      </c>
      <c r="J2745" t="s">
        <v>1628</v>
      </c>
      <c r="K2745" t="s">
        <v>983</v>
      </c>
      <c r="L2745">
        <v>3500</v>
      </c>
      <c r="M2745">
        <v>3385</v>
      </c>
      <c r="N2745">
        <v>300</v>
      </c>
      <c r="O2745" t="s">
        <v>981</v>
      </c>
      <c r="P2745">
        <v>0.84854368208930298</v>
      </c>
      <c r="Q2745">
        <v>0.938583664315775</v>
      </c>
      <c r="R2745" s="15">
        <v>0.272892812459606</v>
      </c>
      <c r="S2745">
        <v>2.8344033217528101E-2</v>
      </c>
      <c r="T2745">
        <v>-0.268655580684863</v>
      </c>
      <c r="U2745">
        <v>0.268655580684863</v>
      </c>
      <c r="V2745">
        <v>0.107384666311756</v>
      </c>
      <c r="W2745">
        <v>-1.79</v>
      </c>
      <c r="X2745">
        <v>7.24</v>
      </c>
      <c r="Y2745">
        <v>39098</v>
      </c>
      <c r="Z2745">
        <v>4887</v>
      </c>
      <c r="AA2745">
        <v>-0.02</v>
      </c>
      <c r="AB2745">
        <v>8</v>
      </c>
      <c r="AC2745">
        <v>4</v>
      </c>
      <c r="AD2745">
        <v>4</v>
      </c>
      <c r="AE2745">
        <v>50</v>
      </c>
      <c r="AF2745">
        <v>6</v>
      </c>
      <c r="AG2745">
        <v>3</v>
      </c>
      <c r="AH2745">
        <v>5</v>
      </c>
      <c r="AI2745">
        <v>0</v>
      </c>
    </row>
    <row r="2746" spans="1:35" x14ac:dyDescent="0.2">
      <c r="A2746" s="102">
        <v>2096</v>
      </c>
      <c r="B2746">
        <v>4631</v>
      </c>
      <c r="C2746" t="s">
        <v>1183</v>
      </c>
      <c r="D2746" t="s">
        <v>1003</v>
      </c>
      <c r="E2746">
        <v>2599</v>
      </c>
      <c r="F2746">
        <v>2630</v>
      </c>
      <c r="G2746">
        <v>400</v>
      </c>
      <c r="H2746" t="s">
        <v>981</v>
      </c>
      <c r="I2746">
        <v>7762</v>
      </c>
      <c r="J2746" t="s">
        <v>1134</v>
      </c>
      <c r="K2746" t="s">
        <v>989</v>
      </c>
      <c r="L2746">
        <v>340</v>
      </c>
      <c r="M2746">
        <v>357</v>
      </c>
      <c r="N2746">
        <v>2900</v>
      </c>
      <c r="O2746" t="s">
        <v>984</v>
      </c>
      <c r="P2746">
        <v>0.82410857167617002</v>
      </c>
      <c r="Q2746">
        <v>0.91788502815826201</v>
      </c>
      <c r="R2746">
        <v>0.131937123802574</v>
      </c>
      <c r="S2746">
        <v>7.5313270299457004E-3</v>
      </c>
      <c r="T2746">
        <v>2.3875324179289299</v>
      </c>
      <c r="U2746">
        <v>2.3875324179289299</v>
      </c>
      <c r="V2746">
        <v>2.9044441529463501</v>
      </c>
      <c r="W2746">
        <v>15.9</v>
      </c>
      <c r="X2746">
        <v>1.59</v>
      </c>
      <c r="Y2746">
        <v>38924</v>
      </c>
      <c r="Z2746">
        <v>2049</v>
      </c>
      <c r="AA2746">
        <v>0.22</v>
      </c>
      <c r="AB2746">
        <v>19</v>
      </c>
      <c r="AC2746">
        <v>8</v>
      </c>
      <c r="AD2746">
        <v>11</v>
      </c>
      <c r="AE2746">
        <v>42.11</v>
      </c>
      <c r="AF2746">
        <v>12</v>
      </c>
      <c r="AG2746">
        <v>5</v>
      </c>
      <c r="AH2746">
        <v>3</v>
      </c>
      <c r="AI2746">
        <v>11</v>
      </c>
    </row>
    <row r="2747" spans="1:35" x14ac:dyDescent="0.2">
      <c r="A2747" s="102">
        <v>3729</v>
      </c>
      <c r="B2747">
        <v>2587</v>
      </c>
      <c r="C2747" t="s">
        <v>1364</v>
      </c>
      <c r="D2747" t="s">
        <v>1006</v>
      </c>
      <c r="E2747">
        <v>4100</v>
      </c>
      <c r="F2747">
        <v>4075</v>
      </c>
      <c r="G2747">
        <v>200</v>
      </c>
      <c r="H2747" t="s">
        <v>981</v>
      </c>
      <c r="I2747">
        <v>6136</v>
      </c>
      <c r="J2747" t="s">
        <v>1558</v>
      </c>
      <c r="K2747" t="s">
        <v>992</v>
      </c>
      <c r="L2747">
        <v>1429</v>
      </c>
      <c r="M2747">
        <v>1415</v>
      </c>
      <c r="N2747">
        <v>600</v>
      </c>
      <c r="O2747" t="s">
        <v>984</v>
      </c>
      <c r="P2747">
        <v>0.70112400291029497</v>
      </c>
      <c r="Q2747">
        <v>0.87500453502301601</v>
      </c>
      <c r="R2747">
        <v>0.155996977275839</v>
      </c>
      <c r="S2747">
        <v>7.69536021884164E-4</v>
      </c>
      <c r="T2747">
        <v>0.29046498108191698</v>
      </c>
      <c r="U2747">
        <v>0.29046498108191698</v>
      </c>
      <c r="V2747">
        <v>0.258316844729439</v>
      </c>
      <c r="W2747">
        <v>2.74</v>
      </c>
      <c r="X2747">
        <v>4.17</v>
      </c>
      <c r="Y2747">
        <v>38920</v>
      </c>
      <c r="Z2747">
        <v>2432</v>
      </c>
      <c r="AA2747">
        <v>0.28999999999999998</v>
      </c>
      <c r="AB2747">
        <v>16</v>
      </c>
      <c r="AC2747">
        <v>7</v>
      </c>
      <c r="AD2747">
        <v>9</v>
      </c>
      <c r="AE2747">
        <v>43.75</v>
      </c>
      <c r="AF2747">
        <v>10</v>
      </c>
      <c r="AG2747">
        <v>6</v>
      </c>
      <c r="AH2747">
        <v>5</v>
      </c>
      <c r="AI2747">
        <v>5</v>
      </c>
    </row>
    <row r="2748" spans="1:35" x14ac:dyDescent="0.2">
      <c r="A2748" s="102">
        <v>4037</v>
      </c>
      <c r="B2748">
        <v>1925</v>
      </c>
      <c r="C2748" t="s">
        <v>1638</v>
      </c>
      <c r="D2748" t="s">
        <v>990</v>
      </c>
      <c r="E2748">
        <v>2390.5</v>
      </c>
      <c r="F2748">
        <v>2416.5</v>
      </c>
      <c r="G2748">
        <v>400</v>
      </c>
      <c r="H2748" t="s">
        <v>984</v>
      </c>
      <c r="I2748">
        <v>5714</v>
      </c>
      <c r="J2748" t="s">
        <v>594</v>
      </c>
      <c r="K2748" t="s">
        <v>994</v>
      </c>
      <c r="L2748">
        <v>3060</v>
      </c>
      <c r="M2748">
        <v>3090</v>
      </c>
      <c r="N2748">
        <v>300</v>
      </c>
      <c r="O2748" t="s">
        <v>981</v>
      </c>
      <c r="P2748">
        <v>0.91678961511757195</v>
      </c>
      <c r="Q2748">
        <v>0.864008586296376</v>
      </c>
      <c r="R2748" s="15">
        <v>2.37221035108858E-5</v>
      </c>
      <c r="S2748">
        <v>5.0079671705568402E-2</v>
      </c>
      <c r="T2748">
        <v>-2.8198617121492302</v>
      </c>
      <c r="U2748">
        <v>2.8198617121492302</v>
      </c>
      <c r="V2748">
        <v>2.6967275323151099</v>
      </c>
      <c r="W2748">
        <v>-15.8</v>
      </c>
      <c r="X2748">
        <v>4.2699999999999996</v>
      </c>
      <c r="Y2748">
        <v>38894</v>
      </c>
      <c r="Z2748">
        <v>3889</v>
      </c>
      <c r="AA2748">
        <v>0.39</v>
      </c>
      <c r="AB2748">
        <v>10</v>
      </c>
      <c r="AC2748">
        <v>6</v>
      </c>
      <c r="AD2748">
        <v>4</v>
      </c>
      <c r="AE2748">
        <v>60</v>
      </c>
      <c r="AF2748">
        <v>12</v>
      </c>
      <c r="AG2748">
        <v>5</v>
      </c>
      <c r="AH2748">
        <v>2</v>
      </c>
      <c r="AI2748">
        <v>3</v>
      </c>
    </row>
    <row r="2749" spans="1:35" x14ac:dyDescent="0.2">
      <c r="A2749" s="102">
        <v>3849</v>
      </c>
      <c r="B2749">
        <v>1941</v>
      </c>
      <c r="C2749" t="s">
        <v>1269</v>
      </c>
      <c r="D2749" t="s">
        <v>990</v>
      </c>
      <c r="E2749">
        <v>2206</v>
      </c>
      <c r="F2749">
        <v>2222</v>
      </c>
      <c r="G2749">
        <v>400</v>
      </c>
      <c r="H2749" t="s">
        <v>981</v>
      </c>
      <c r="I2749">
        <v>8253</v>
      </c>
      <c r="J2749" t="s">
        <v>445</v>
      </c>
      <c r="K2749" t="s">
        <v>987</v>
      </c>
      <c r="L2749">
        <v>1122</v>
      </c>
      <c r="M2749">
        <v>1132</v>
      </c>
      <c r="N2749">
        <v>800</v>
      </c>
      <c r="O2749" t="s">
        <v>984</v>
      </c>
      <c r="P2749">
        <v>0.73481466714523302</v>
      </c>
      <c r="Q2749">
        <v>0.87128004592488295</v>
      </c>
      <c r="R2749">
        <v>0.115793913783864</v>
      </c>
      <c r="S2749">
        <v>6.14101879530973E-2</v>
      </c>
      <c r="T2749">
        <v>1.29229214949851</v>
      </c>
      <c r="U2749">
        <v>1.29229214949851</v>
      </c>
      <c r="V2749">
        <v>1.3284267594853001</v>
      </c>
      <c r="W2749">
        <v>15.69</v>
      </c>
      <c r="X2749">
        <v>1.89</v>
      </c>
      <c r="Y2749">
        <v>38625</v>
      </c>
      <c r="Z2749">
        <v>1931</v>
      </c>
      <c r="AA2749">
        <v>7.0000000000000007E-2</v>
      </c>
      <c r="AB2749">
        <v>20</v>
      </c>
      <c r="AC2749">
        <v>11</v>
      </c>
      <c r="AD2749">
        <v>9</v>
      </c>
      <c r="AE2749">
        <v>55</v>
      </c>
      <c r="AF2749">
        <v>10</v>
      </c>
      <c r="AG2749">
        <v>9</v>
      </c>
      <c r="AH2749">
        <v>8</v>
      </c>
      <c r="AI2749">
        <v>3</v>
      </c>
    </row>
    <row r="2750" spans="1:35" x14ac:dyDescent="0.2">
      <c r="A2750" s="102">
        <v>2294</v>
      </c>
      <c r="B2750">
        <v>5714</v>
      </c>
      <c r="C2750" t="s">
        <v>594</v>
      </c>
      <c r="D2750" t="s">
        <v>994</v>
      </c>
      <c r="E2750">
        <v>3060</v>
      </c>
      <c r="F2750">
        <v>3090</v>
      </c>
      <c r="G2750">
        <v>300</v>
      </c>
      <c r="H2750" t="s">
        <v>981</v>
      </c>
      <c r="I2750">
        <v>8304</v>
      </c>
      <c r="J2750" t="s">
        <v>1235</v>
      </c>
      <c r="K2750" t="s">
        <v>1024</v>
      </c>
      <c r="L2750">
        <v>1760</v>
      </c>
      <c r="M2750">
        <v>1783</v>
      </c>
      <c r="N2750">
        <v>500</v>
      </c>
      <c r="O2750" t="s">
        <v>984</v>
      </c>
      <c r="P2750">
        <v>0.838996306972983</v>
      </c>
      <c r="Q2750">
        <v>0.91308040248292599</v>
      </c>
      <c r="R2750">
        <v>0.46371947080985199</v>
      </c>
      <c r="S2750">
        <v>3.6239888042059597E-2</v>
      </c>
      <c r="T2750">
        <v>2.8372008402853801</v>
      </c>
      <c r="U2750">
        <v>2.8372008402853801</v>
      </c>
      <c r="V2750">
        <v>2.6808379231062598</v>
      </c>
      <c r="W2750">
        <v>20.39</v>
      </c>
      <c r="X2750">
        <v>3.83</v>
      </c>
      <c r="Y2750">
        <v>38602</v>
      </c>
      <c r="Z2750">
        <v>3509</v>
      </c>
      <c r="AA2750">
        <v>0.16</v>
      </c>
      <c r="AB2750">
        <v>11</v>
      </c>
      <c r="AC2750">
        <v>7</v>
      </c>
      <c r="AD2750">
        <v>4</v>
      </c>
      <c r="AE2750">
        <v>63.64</v>
      </c>
      <c r="AF2750">
        <v>15</v>
      </c>
      <c r="AG2750">
        <v>3</v>
      </c>
      <c r="AH2750">
        <v>4</v>
      </c>
      <c r="AI2750">
        <v>4</v>
      </c>
    </row>
    <row r="2751" spans="1:35" x14ac:dyDescent="0.2">
      <c r="A2751" s="102">
        <v>2100</v>
      </c>
      <c r="B2751">
        <v>2730</v>
      </c>
      <c r="C2751" t="s">
        <v>510</v>
      </c>
      <c r="D2751" t="s">
        <v>1004</v>
      </c>
      <c r="E2751">
        <v>951</v>
      </c>
      <c r="F2751">
        <v>946</v>
      </c>
      <c r="G2751">
        <v>1200</v>
      </c>
      <c r="H2751" t="s">
        <v>981</v>
      </c>
      <c r="I2751">
        <v>6770</v>
      </c>
      <c r="J2751" t="s">
        <v>21</v>
      </c>
      <c r="K2751" t="s">
        <v>986</v>
      </c>
      <c r="L2751">
        <v>1141</v>
      </c>
      <c r="M2751">
        <v>1097</v>
      </c>
      <c r="N2751">
        <v>1000</v>
      </c>
      <c r="O2751" t="s">
        <v>984</v>
      </c>
      <c r="P2751">
        <v>0.50830890979014798</v>
      </c>
      <c r="Q2751">
        <v>0.917856085843612</v>
      </c>
      <c r="R2751">
        <v>0.46450913749939698</v>
      </c>
      <c r="S2751">
        <v>9.0660283692757401E-2</v>
      </c>
      <c r="T2751">
        <v>0.73271812807581305</v>
      </c>
      <c r="U2751">
        <v>0.73271812807581305</v>
      </c>
      <c r="V2751">
        <v>0.49025818904624402</v>
      </c>
      <c r="W2751">
        <v>14.37</v>
      </c>
      <c r="X2751">
        <v>3.48</v>
      </c>
      <c r="Y2751">
        <v>38509</v>
      </c>
      <c r="Z2751">
        <v>1375</v>
      </c>
      <c r="AA2751">
        <v>0.1</v>
      </c>
      <c r="AB2751">
        <v>28</v>
      </c>
      <c r="AC2751">
        <v>13</v>
      </c>
      <c r="AD2751">
        <v>15</v>
      </c>
      <c r="AE2751">
        <v>46.43</v>
      </c>
      <c r="AF2751">
        <v>10</v>
      </c>
      <c r="AG2751">
        <v>11</v>
      </c>
      <c r="AH2751">
        <v>10</v>
      </c>
      <c r="AI2751">
        <v>7</v>
      </c>
    </row>
    <row r="2752" spans="1:35" x14ac:dyDescent="0.2">
      <c r="A2752" s="102">
        <v>2996</v>
      </c>
      <c r="B2752">
        <v>4186</v>
      </c>
      <c r="C2752" t="s">
        <v>562</v>
      </c>
      <c r="D2752" t="s">
        <v>1003</v>
      </c>
      <c r="E2752">
        <v>5200</v>
      </c>
      <c r="F2752">
        <v>4990</v>
      </c>
      <c r="G2752">
        <v>200</v>
      </c>
      <c r="H2752" t="s">
        <v>981</v>
      </c>
      <c r="I2752">
        <v>9783</v>
      </c>
      <c r="J2752" t="s">
        <v>1495</v>
      </c>
      <c r="K2752" t="s">
        <v>993</v>
      </c>
      <c r="L2752">
        <v>3085</v>
      </c>
      <c r="M2752">
        <v>3045</v>
      </c>
      <c r="N2752">
        <v>300</v>
      </c>
      <c r="O2752" t="s">
        <v>984</v>
      </c>
      <c r="P2752">
        <v>0.87851863441801104</v>
      </c>
      <c r="Q2752">
        <v>0.89594097757387203</v>
      </c>
      <c r="R2752">
        <v>1.33804091883466E-2</v>
      </c>
      <c r="S2752">
        <v>2.56923521271641E-3</v>
      </c>
      <c r="T2752">
        <v>2.35037133060943</v>
      </c>
      <c r="U2752">
        <v>2.35037133060943</v>
      </c>
      <c r="V2752">
        <v>3.4361060395261198</v>
      </c>
      <c r="W2752">
        <v>10.23</v>
      </c>
      <c r="X2752">
        <v>8.4700000000000006</v>
      </c>
      <c r="Y2752">
        <v>38421</v>
      </c>
      <c r="Z2752">
        <v>3493</v>
      </c>
      <c r="AA2752">
        <v>0.3</v>
      </c>
      <c r="AB2752">
        <v>11</v>
      </c>
      <c r="AC2752">
        <v>7</v>
      </c>
      <c r="AD2752">
        <v>4</v>
      </c>
      <c r="AE2752">
        <v>63.64</v>
      </c>
      <c r="AF2752">
        <v>12</v>
      </c>
      <c r="AG2752">
        <v>3</v>
      </c>
      <c r="AH2752">
        <v>2</v>
      </c>
      <c r="AI2752">
        <v>6</v>
      </c>
    </row>
    <row r="2753" spans="1:35" x14ac:dyDescent="0.2">
      <c r="A2753" s="102">
        <v>3272</v>
      </c>
      <c r="B2753">
        <v>5463</v>
      </c>
      <c r="C2753" t="s">
        <v>63</v>
      </c>
      <c r="D2753" t="s">
        <v>1022</v>
      </c>
      <c r="E2753">
        <v>2752</v>
      </c>
      <c r="F2753">
        <v>2683</v>
      </c>
      <c r="G2753">
        <v>400</v>
      </c>
      <c r="H2753" t="s">
        <v>981</v>
      </c>
      <c r="I2753">
        <v>5803</v>
      </c>
      <c r="J2753" t="s">
        <v>23</v>
      </c>
      <c r="K2753" t="s">
        <v>994</v>
      </c>
      <c r="L2753">
        <v>302</v>
      </c>
      <c r="M2753">
        <v>296</v>
      </c>
      <c r="N2753">
        <v>3600</v>
      </c>
      <c r="O2753" t="s">
        <v>984</v>
      </c>
      <c r="P2753">
        <v>0.74784277468493998</v>
      </c>
      <c r="Q2753">
        <v>0.88891718669430597</v>
      </c>
      <c r="R2753">
        <v>7.0974374402419105E-2</v>
      </c>
      <c r="S2753">
        <v>6.4792411776050498E-3</v>
      </c>
      <c r="T2753">
        <v>1.72425208261175</v>
      </c>
      <c r="U2753">
        <v>1.72425208261175</v>
      </c>
      <c r="V2753">
        <v>1.70679444609136</v>
      </c>
      <c r="W2753">
        <v>10.71</v>
      </c>
      <c r="X2753">
        <v>0.71</v>
      </c>
      <c r="Y2753">
        <v>38207</v>
      </c>
      <c r="Z2753">
        <v>1819</v>
      </c>
      <c r="AA2753">
        <v>0.1</v>
      </c>
      <c r="AB2753">
        <v>21</v>
      </c>
      <c r="AC2753">
        <v>12</v>
      </c>
      <c r="AD2753">
        <v>9</v>
      </c>
      <c r="AE2753">
        <v>57.14</v>
      </c>
      <c r="AF2753">
        <v>10</v>
      </c>
      <c r="AG2753">
        <v>12</v>
      </c>
      <c r="AH2753">
        <v>7</v>
      </c>
      <c r="AI2753">
        <v>2</v>
      </c>
    </row>
    <row r="2754" spans="1:35" x14ac:dyDescent="0.2">
      <c r="A2754" s="102">
        <v>1106</v>
      </c>
      <c r="B2754">
        <v>6269</v>
      </c>
      <c r="C2754" t="s">
        <v>1289</v>
      </c>
      <c r="D2754" t="s">
        <v>992</v>
      </c>
      <c r="E2754">
        <v>1396</v>
      </c>
      <c r="F2754">
        <v>1405</v>
      </c>
      <c r="G2754">
        <v>700</v>
      </c>
      <c r="H2754" t="s">
        <v>984</v>
      </c>
      <c r="I2754">
        <v>9716</v>
      </c>
      <c r="J2754" t="s">
        <v>1128</v>
      </c>
      <c r="K2754" t="s">
        <v>993</v>
      </c>
      <c r="L2754">
        <v>868</v>
      </c>
      <c r="M2754">
        <v>867</v>
      </c>
      <c r="N2754">
        <v>1100</v>
      </c>
      <c r="O2754" t="s">
        <v>981</v>
      </c>
      <c r="P2754">
        <v>0.91247247618328198</v>
      </c>
      <c r="Q2754">
        <v>0.93885528807074803</v>
      </c>
      <c r="R2754">
        <v>0.27976194255276399</v>
      </c>
      <c r="S2754">
        <v>2.8179748332520699E-2</v>
      </c>
      <c r="T2754">
        <v>-0.99648575818667695</v>
      </c>
      <c r="U2754">
        <v>0.99648575818667695</v>
      </c>
      <c r="V2754">
        <v>1.21064027117544</v>
      </c>
      <c r="W2754">
        <v>-8.4499999999999993</v>
      </c>
      <c r="X2754">
        <v>3.03</v>
      </c>
      <c r="Y2754">
        <v>37909</v>
      </c>
      <c r="Z2754">
        <v>2106</v>
      </c>
      <c r="AA2754">
        <v>0.15</v>
      </c>
      <c r="AB2754">
        <v>18</v>
      </c>
      <c r="AC2754">
        <v>7</v>
      </c>
      <c r="AD2754">
        <v>11</v>
      </c>
      <c r="AE2754">
        <v>38.89</v>
      </c>
      <c r="AF2754">
        <v>8</v>
      </c>
      <c r="AG2754">
        <v>7</v>
      </c>
      <c r="AH2754">
        <v>10</v>
      </c>
      <c r="AI2754">
        <v>1</v>
      </c>
    </row>
    <row r="2755" spans="1:35" x14ac:dyDescent="0.2">
      <c r="A2755" s="102">
        <v>2580</v>
      </c>
      <c r="B2755">
        <v>7267</v>
      </c>
      <c r="C2755" t="s">
        <v>57</v>
      </c>
      <c r="D2755" t="s">
        <v>996</v>
      </c>
      <c r="E2755">
        <v>2470</v>
      </c>
      <c r="F2755">
        <v>2487.5</v>
      </c>
      <c r="G2755">
        <v>400</v>
      </c>
      <c r="H2755" t="s">
        <v>984</v>
      </c>
      <c r="I2755">
        <v>9412</v>
      </c>
      <c r="J2755" t="s">
        <v>470</v>
      </c>
      <c r="K2755" t="s">
        <v>983</v>
      </c>
      <c r="L2755">
        <v>416</v>
      </c>
      <c r="M2755">
        <v>410</v>
      </c>
      <c r="N2755">
        <v>2400</v>
      </c>
      <c r="O2755" t="s">
        <v>981</v>
      </c>
      <c r="P2755">
        <v>0.92990860183963897</v>
      </c>
      <c r="Q2755">
        <v>0.90615540717044396</v>
      </c>
      <c r="R2755">
        <v>2.7183385155444599E-2</v>
      </c>
      <c r="S2755">
        <v>5.3224940206619997E-2</v>
      </c>
      <c r="T2755">
        <v>-0.487240661745308</v>
      </c>
      <c r="U2755">
        <v>0.487240661745308</v>
      </c>
      <c r="V2755">
        <v>0.78430530560039302</v>
      </c>
      <c r="W2755">
        <v>-1.56</v>
      </c>
      <c r="X2755">
        <v>1.1100000000000001</v>
      </c>
      <c r="Y2755">
        <v>37850</v>
      </c>
      <c r="Z2755">
        <v>2226</v>
      </c>
      <c r="AA2755">
        <v>7.0000000000000007E-2</v>
      </c>
      <c r="AB2755">
        <v>17</v>
      </c>
      <c r="AC2755">
        <v>9</v>
      </c>
      <c r="AD2755">
        <v>8</v>
      </c>
      <c r="AE2755">
        <v>52.94</v>
      </c>
      <c r="AF2755">
        <v>13</v>
      </c>
      <c r="AG2755">
        <v>4</v>
      </c>
      <c r="AH2755">
        <v>3</v>
      </c>
      <c r="AI2755">
        <v>10</v>
      </c>
    </row>
    <row r="2756" spans="1:35" x14ac:dyDescent="0.2">
      <c r="A2756" s="102">
        <v>3336</v>
      </c>
      <c r="B2756">
        <v>3401</v>
      </c>
      <c r="C2756" t="s">
        <v>540</v>
      </c>
      <c r="D2756" t="s">
        <v>1199</v>
      </c>
      <c r="E2756">
        <v>1639</v>
      </c>
      <c r="F2756">
        <v>1645</v>
      </c>
      <c r="G2756">
        <v>600</v>
      </c>
      <c r="H2756" t="s">
        <v>984</v>
      </c>
      <c r="I2756">
        <v>6460</v>
      </c>
      <c r="J2756" t="s">
        <v>1200</v>
      </c>
      <c r="K2756" t="s">
        <v>992</v>
      </c>
      <c r="L2756">
        <v>1374</v>
      </c>
      <c r="M2756">
        <v>1376</v>
      </c>
      <c r="N2756">
        <v>700</v>
      </c>
      <c r="O2756" t="s">
        <v>981</v>
      </c>
      <c r="P2756">
        <v>0.80625527460150603</v>
      </c>
      <c r="Q2756">
        <v>0.887183724954833</v>
      </c>
      <c r="R2756">
        <v>0.16984767477837601</v>
      </c>
      <c r="S2756">
        <v>2.0854099392275099E-2</v>
      </c>
      <c r="T2756">
        <v>-1.6694222731982</v>
      </c>
      <c r="U2756">
        <v>1.6694222731982</v>
      </c>
      <c r="V2756">
        <v>1.7422919315480001</v>
      </c>
      <c r="W2756">
        <v>-7.85</v>
      </c>
      <c r="X2756">
        <v>2.41</v>
      </c>
      <c r="Y2756">
        <v>37832</v>
      </c>
      <c r="Z2756">
        <v>2364</v>
      </c>
      <c r="AA2756">
        <v>0.16</v>
      </c>
      <c r="AB2756">
        <v>16</v>
      </c>
      <c r="AC2756">
        <v>9</v>
      </c>
      <c r="AD2756">
        <v>7</v>
      </c>
      <c r="AE2756">
        <v>56.25</v>
      </c>
      <c r="AF2756">
        <v>13</v>
      </c>
      <c r="AG2756">
        <v>4</v>
      </c>
      <c r="AH2756">
        <v>6</v>
      </c>
      <c r="AI2756">
        <v>6</v>
      </c>
    </row>
    <row r="2757" spans="1:35" x14ac:dyDescent="0.2">
      <c r="A2757" s="102">
        <v>3674</v>
      </c>
      <c r="B2757">
        <v>7282</v>
      </c>
      <c r="C2757" t="s">
        <v>1173</v>
      </c>
      <c r="D2757" t="s">
        <v>996</v>
      </c>
      <c r="E2757">
        <v>1990</v>
      </c>
      <c r="F2757">
        <v>2060</v>
      </c>
      <c r="G2757">
        <v>500</v>
      </c>
      <c r="H2757" t="s">
        <v>984</v>
      </c>
      <c r="I2757">
        <v>9759</v>
      </c>
      <c r="J2757" t="s">
        <v>400</v>
      </c>
      <c r="K2757" t="s">
        <v>983</v>
      </c>
      <c r="L2757">
        <v>1600</v>
      </c>
      <c r="M2757">
        <v>1602</v>
      </c>
      <c r="N2757">
        <v>600</v>
      </c>
      <c r="O2757" t="s">
        <v>981</v>
      </c>
      <c r="P2757">
        <v>0.95298974219984101</v>
      </c>
      <c r="Q2757">
        <v>0.87664080809515299</v>
      </c>
      <c r="R2757">
        <v>6.5456172049691105E-2</v>
      </c>
      <c r="S2757">
        <v>3.6452508770076601E-2</v>
      </c>
      <c r="T2757">
        <v>-0.20488390221965999</v>
      </c>
      <c r="U2757">
        <v>0.20488390221965999</v>
      </c>
      <c r="V2757">
        <v>0.82029878150901203</v>
      </c>
      <c r="W2757">
        <v>-0.9</v>
      </c>
      <c r="X2757">
        <v>6.68</v>
      </c>
      <c r="Y2757">
        <v>37778</v>
      </c>
      <c r="Z2757">
        <v>2698</v>
      </c>
      <c r="AA2757">
        <v>0.15</v>
      </c>
      <c r="AB2757">
        <v>14</v>
      </c>
      <c r="AC2757">
        <v>7</v>
      </c>
      <c r="AD2757">
        <v>7</v>
      </c>
      <c r="AE2757">
        <v>50</v>
      </c>
      <c r="AF2757">
        <v>13</v>
      </c>
      <c r="AG2757">
        <v>6</v>
      </c>
      <c r="AH2757">
        <v>4</v>
      </c>
      <c r="AI2757">
        <v>4</v>
      </c>
    </row>
    <row r="2758" spans="1:35" x14ac:dyDescent="0.2">
      <c r="A2758" s="102">
        <v>863</v>
      </c>
      <c r="B2758">
        <v>3231</v>
      </c>
      <c r="C2758" t="s">
        <v>378</v>
      </c>
      <c r="D2758" t="s">
        <v>1000</v>
      </c>
      <c r="E2758">
        <v>1770</v>
      </c>
      <c r="F2758">
        <v>1768</v>
      </c>
      <c r="G2758">
        <v>600</v>
      </c>
      <c r="H2758" t="s">
        <v>984</v>
      </c>
      <c r="I2758">
        <v>8306</v>
      </c>
      <c r="J2758" t="s">
        <v>1123</v>
      </c>
      <c r="K2758" t="s">
        <v>1024</v>
      </c>
      <c r="L2758">
        <v>409</v>
      </c>
      <c r="M2758">
        <v>407.4</v>
      </c>
      <c r="N2758">
        <v>2600</v>
      </c>
      <c r="O2758" t="s">
        <v>981</v>
      </c>
      <c r="P2758">
        <v>0.94402487482339204</v>
      </c>
      <c r="Q2758">
        <v>0.94445994959643598</v>
      </c>
      <c r="R2758">
        <v>0.459134882218386</v>
      </c>
      <c r="S2758">
        <v>4.58298176512262E-2</v>
      </c>
      <c r="T2758">
        <v>-0.30106085295403401</v>
      </c>
      <c r="U2758">
        <v>0.30106085295403401</v>
      </c>
      <c r="V2758">
        <v>0.40360658462890697</v>
      </c>
      <c r="W2758">
        <v>-2.4900000000000002</v>
      </c>
      <c r="X2758">
        <v>0.15</v>
      </c>
      <c r="Y2758">
        <v>37665</v>
      </c>
      <c r="Z2758">
        <v>1982</v>
      </c>
      <c r="AA2758">
        <v>0.11</v>
      </c>
      <c r="AB2758">
        <v>19</v>
      </c>
      <c r="AC2758">
        <v>11</v>
      </c>
      <c r="AD2758">
        <v>8</v>
      </c>
      <c r="AE2758">
        <v>57.89</v>
      </c>
      <c r="AF2758">
        <v>13</v>
      </c>
      <c r="AG2758">
        <v>7</v>
      </c>
      <c r="AH2758">
        <v>4</v>
      </c>
      <c r="AI2758">
        <v>8</v>
      </c>
    </row>
    <row r="2759" spans="1:35" x14ac:dyDescent="0.2">
      <c r="A2759" s="102">
        <v>1072</v>
      </c>
      <c r="B2759">
        <v>4091</v>
      </c>
      <c r="C2759" t="s">
        <v>1469</v>
      </c>
      <c r="D2759" t="s">
        <v>1003</v>
      </c>
      <c r="E2759">
        <v>1787</v>
      </c>
      <c r="F2759">
        <v>1764</v>
      </c>
      <c r="G2759">
        <v>600</v>
      </c>
      <c r="H2759" t="s">
        <v>981</v>
      </c>
      <c r="I2759">
        <v>6371</v>
      </c>
      <c r="J2759" t="s">
        <v>1094</v>
      </c>
      <c r="K2759" t="s">
        <v>992</v>
      </c>
      <c r="L2759">
        <v>2515</v>
      </c>
      <c r="M2759">
        <v>2499</v>
      </c>
      <c r="N2759">
        <v>400</v>
      </c>
      <c r="O2759" t="s">
        <v>984</v>
      </c>
      <c r="P2759">
        <v>0.89202397216089202</v>
      </c>
      <c r="Q2759">
        <v>0.93948448366491899</v>
      </c>
      <c r="R2759" s="15">
        <v>4.7812126245414997E-2</v>
      </c>
      <c r="S2759">
        <v>8.8834627954673096E-4</v>
      </c>
      <c r="T2759">
        <v>0.835300457150988</v>
      </c>
      <c r="U2759">
        <v>0.835300457150988</v>
      </c>
      <c r="V2759">
        <v>0.96426346048810896</v>
      </c>
      <c r="W2759">
        <v>4.41</v>
      </c>
      <c r="X2759">
        <v>5.88</v>
      </c>
      <c r="Y2759">
        <v>37478</v>
      </c>
      <c r="Z2759">
        <v>1973</v>
      </c>
      <c r="AA2759">
        <v>-0.01</v>
      </c>
      <c r="AB2759">
        <v>19</v>
      </c>
      <c r="AC2759">
        <v>10</v>
      </c>
      <c r="AD2759">
        <v>9</v>
      </c>
      <c r="AE2759">
        <v>52.63</v>
      </c>
      <c r="AF2759">
        <v>8</v>
      </c>
      <c r="AG2759">
        <v>8</v>
      </c>
      <c r="AH2759">
        <v>6</v>
      </c>
      <c r="AI2759">
        <v>5</v>
      </c>
    </row>
    <row r="2760" spans="1:35" x14ac:dyDescent="0.2">
      <c r="A2760" s="102">
        <v>669</v>
      </c>
      <c r="B2760">
        <v>6971</v>
      </c>
      <c r="C2760" t="s">
        <v>632</v>
      </c>
      <c r="D2760" t="s">
        <v>986</v>
      </c>
      <c r="E2760">
        <v>5745</v>
      </c>
      <c r="F2760">
        <v>5656</v>
      </c>
      <c r="G2760">
        <v>100</v>
      </c>
      <c r="H2760" t="s">
        <v>981</v>
      </c>
      <c r="I2760">
        <v>9810</v>
      </c>
      <c r="J2760" t="s">
        <v>948</v>
      </c>
      <c r="K2760" t="s">
        <v>988</v>
      </c>
      <c r="L2760">
        <v>3220</v>
      </c>
      <c r="M2760">
        <v>3235</v>
      </c>
      <c r="N2760">
        <v>200</v>
      </c>
      <c r="O2760" t="s">
        <v>984</v>
      </c>
      <c r="P2760">
        <v>0.93795430725727202</v>
      </c>
      <c r="Q2760">
        <v>0.94951299285575397</v>
      </c>
      <c r="R2760">
        <v>0.20387526785910701</v>
      </c>
      <c r="S2760">
        <v>2.6634827155827901E-3</v>
      </c>
      <c r="T2760">
        <v>0.610062034516482</v>
      </c>
      <c r="U2760">
        <v>0.610062034516482</v>
      </c>
      <c r="V2760">
        <v>0.81975821001960203</v>
      </c>
      <c r="W2760">
        <v>3.96</v>
      </c>
      <c r="X2760">
        <v>14.39</v>
      </c>
      <c r="Y2760">
        <v>37415</v>
      </c>
      <c r="Z2760">
        <v>37415</v>
      </c>
      <c r="AA2760">
        <v>2.93</v>
      </c>
      <c r="AB2760">
        <v>1</v>
      </c>
      <c r="AC2760">
        <v>1</v>
      </c>
      <c r="AD2760">
        <v>0</v>
      </c>
      <c r="AE2760">
        <v>100</v>
      </c>
      <c r="AF2760">
        <v>9</v>
      </c>
      <c r="AG2760">
        <v>1</v>
      </c>
      <c r="AH2760">
        <v>0</v>
      </c>
      <c r="AI2760">
        <v>0</v>
      </c>
    </row>
    <row r="2761" spans="1:35" x14ac:dyDescent="0.2">
      <c r="A2761" s="102">
        <v>2498</v>
      </c>
      <c r="B2761">
        <v>5332</v>
      </c>
      <c r="C2761" t="s">
        <v>590</v>
      </c>
      <c r="D2761" t="s">
        <v>980</v>
      </c>
      <c r="E2761">
        <v>3825</v>
      </c>
      <c r="F2761">
        <v>3805</v>
      </c>
      <c r="G2761">
        <v>200</v>
      </c>
      <c r="H2761" t="s">
        <v>984</v>
      </c>
      <c r="I2761">
        <v>9107</v>
      </c>
      <c r="J2761" t="s">
        <v>1164</v>
      </c>
      <c r="K2761" t="s">
        <v>1165</v>
      </c>
      <c r="L2761">
        <v>1017</v>
      </c>
      <c r="M2761">
        <v>1061</v>
      </c>
      <c r="N2761">
        <v>700</v>
      </c>
      <c r="O2761" t="s">
        <v>981</v>
      </c>
      <c r="P2761">
        <v>0.93336668339819095</v>
      </c>
      <c r="Q2761">
        <v>0.90850910691828302</v>
      </c>
      <c r="R2761">
        <v>7.4044559585267899E-2</v>
      </c>
      <c r="S2761">
        <v>2.7032474801542E-2</v>
      </c>
      <c r="T2761">
        <v>-0.14375937199417299</v>
      </c>
      <c r="U2761">
        <v>0.14375937199417299</v>
      </c>
      <c r="V2761">
        <v>0.18546873217172</v>
      </c>
      <c r="W2761">
        <v>-1.66</v>
      </c>
      <c r="X2761">
        <v>2.4</v>
      </c>
      <c r="Y2761">
        <v>37233</v>
      </c>
      <c r="Z2761">
        <v>1960</v>
      </c>
      <c r="AA2761">
        <v>-0.09</v>
      </c>
      <c r="AB2761">
        <v>19</v>
      </c>
      <c r="AC2761">
        <v>10</v>
      </c>
      <c r="AD2761">
        <v>9</v>
      </c>
      <c r="AE2761">
        <v>52.63</v>
      </c>
      <c r="AF2761">
        <v>8</v>
      </c>
      <c r="AG2761">
        <v>9</v>
      </c>
      <c r="AH2761">
        <v>9</v>
      </c>
      <c r="AI2761">
        <v>1</v>
      </c>
    </row>
    <row r="2762" spans="1:35" x14ac:dyDescent="0.2">
      <c r="A2762" s="102">
        <v>790</v>
      </c>
      <c r="B2762">
        <v>3116</v>
      </c>
      <c r="C2762" t="s">
        <v>1116</v>
      </c>
      <c r="D2762" t="s">
        <v>996</v>
      </c>
      <c r="E2762">
        <v>1300</v>
      </c>
      <c r="F2762">
        <v>1307</v>
      </c>
      <c r="G2762">
        <v>800</v>
      </c>
      <c r="H2762" t="s">
        <v>981</v>
      </c>
      <c r="I2762">
        <v>8031</v>
      </c>
      <c r="J2762" t="s">
        <v>667</v>
      </c>
      <c r="K2762" t="s">
        <v>988</v>
      </c>
      <c r="L2762">
        <v>1535</v>
      </c>
      <c r="M2762">
        <v>1559</v>
      </c>
      <c r="N2762">
        <v>700</v>
      </c>
      <c r="O2762" t="s">
        <v>984</v>
      </c>
      <c r="P2762">
        <v>0.94720799136382405</v>
      </c>
      <c r="Q2762">
        <v>0.94612919426612596</v>
      </c>
      <c r="R2762">
        <v>0.27475136873668998</v>
      </c>
      <c r="S2762">
        <v>7.6622296615773397E-2</v>
      </c>
      <c r="T2762">
        <v>0.27006195246824699</v>
      </c>
      <c r="U2762">
        <v>0.27006195246824699</v>
      </c>
      <c r="V2762">
        <v>0.30942406099942399</v>
      </c>
      <c r="W2762">
        <v>0.76</v>
      </c>
      <c r="X2762">
        <v>4.1900000000000004</v>
      </c>
      <c r="Y2762">
        <v>37220</v>
      </c>
      <c r="Z2762">
        <v>2481</v>
      </c>
      <c r="AA2762">
        <v>0.18</v>
      </c>
      <c r="AB2762">
        <v>15</v>
      </c>
      <c r="AC2762">
        <v>6</v>
      </c>
      <c r="AD2762">
        <v>9</v>
      </c>
      <c r="AE2762">
        <v>40</v>
      </c>
      <c r="AF2762">
        <v>15</v>
      </c>
      <c r="AG2762">
        <v>4</v>
      </c>
      <c r="AH2762">
        <v>2</v>
      </c>
      <c r="AI2762">
        <v>9</v>
      </c>
    </row>
    <row r="2763" spans="1:35" x14ac:dyDescent="0.2">
      <c r="A2763" s="102">
        <v>1610</v>
      </c>
      <c r="B2763">
        <v>1941</v>
      </c>
      <c r="C2763" t="s">
        <v>1269</v>
      </c>
      <c r="D2763" t="s">
        <v>990</v>
      </c>
      <c r="E2763">
        <v>2206</v>
      </c>
      <c r="F2763">
        <v>2222</v>
      </c>
      <c r="G2763">
        <v>400</v>
      </c>
      <c r="H2763" t="s">
        <v>981</v>
      </c>
      <c r="I2763">
        <v>5802</v>
      </c>
      <c r="J2763" t="s">
        <v>1150</v>
      </c>
      <c r="K2763" t="s">
        <v>994</v>
      </c>
      <c r="L2763">
        <v>1092.5</v>
      </c>
      <c r="M2763">
        <v>1091.5</v>
      </c>
      <c r="N2763">
        <v>800</v>
      </c>
      <c r="O2763" t="s">
        <v>984</v>
      </c>
      <c r="P2763">
        <v>0.84507981640891205</v>
      </c>
      <c r="Q2763">
        <v>0.92897012115273003</v>
      </c>
      <c r="R2763">
        <v>2.8557332649783398E-2</v>
      </c>
      <c r="S2763">
        <v>3.1193827477292001E-3</v>
      </c>
      <c r="T2763">
        <v>0.97637108074057499</v>
      </c>
      <c r="U2763">
        <v>0.97637108074057499</v>
      </c>
      <c r="V2763">
        <v>0.96923776440597698</v>
      </c>
      <c r="W2763">
        <v>7.6</v>
      </c>
      <c r="X2763">
        <v>1.76</v>
      </c>
      <c r="Y2763">
        <v>37152</v>
      </c>
      <c r="Z2763">
        <v>2185</v>
      </c>
      <c r="AA2763">
        <v>0.1</v>
      </c>
      <c r="AB2763">
        <v>17</v>
      </c>
      <c r="AC2763">
        <v>10</v>
      </c>
      <c r="AD2763">
        <v>7</v>
      </c>
      <c r="AE2763">
        <v>58.82</v>
      </c>
      <c r="AF2763">
        <v>14</v>
      </c>
      <c r="AG2763">
        <v>4</v>
      </c>
      <c r="AH2763">
        <v>2</v>
      </c>
      <c r="AI2763">
        <v>11</v>
      </c>
    </row>
    <row r="2764" spans="1:35" x14ac:dyDescent="0.2">
      <c r="A2764" s="102">
        <v>3813</v>
      </c>
      <c r="B2764">
        <v>2587</v>
      </c>
      <c r="C2764" t="s">
        <v>1364</v>
      </c>
      <c r="D2764" t="s">
        <v>1006</v>
      </c>
      <c r="E2764">
        <v>4100</v>
      </c>
      <c r="F2764">
        <v>4075</v>
      </c>
      <c r="G2764">
        <v>200</v>
      </c>
      <c r="H2764" t="s">
        <v>981</v>
      </c>
      <c r="I2764">
        <v>6703</v>
      </c>
      <c r="J2764" t="s">
        <v>1174</v>
      </c>
      <c r="K2764" t="s">
        <v>986</v>
      </c>
      <c r="L2764">
        <v>1043</v>
      </c>
      <c r="M2764">
        <v>1051</v>
      </c>
      <c r="N2764">
        <v>800</v>
      </c>
      <c r="O2764" t="s">
        <v>984</v>
      </c>
      <c r="P2764">
        <v>0.72215415621600698</v>
      </c>
      <c r="Q2764">
        <v>0.87246527002559904</v>
      </c>
      <c r="R2764">
        <v>0.156935067139433</v>
      </c>
      <c r="S2764">
        <v>1.2304272150482199E-2</v>
      </c>
      <c r="T2764">
        <v>0.27848434553787699</v>
      </c>
      <c r="U2764">
        <v>0.27848434553787699</v>
      </c>
      <c r="V2764">
        <v>0.52407726462442605</v>
      </c>
      <c r="W2764">
        <v>2.39</v>
      </c>
      <c r="X2764">
        <v>3.17</v>
      </c>
      <c r="Y2764">
        <v>37092</v>
      </c>
      <c r="Z2764">
        <v>1546</v>
      </c>
      <c r="AA2764">
        <v>7.0000000000000007E-2</v>
      </c>
      <c r="AB2764">
        <v>24</v>
      </c>
      <c r="AC2764">
        <v>13</v>
      </c>
      <c r="AD2764">
        <v>11</v>
      </c>
      <c r="AE2764">
        <v>54.17</v>
      </c>
      <c r="AF2764">
        <v>11</v>
      </c>
      <c r="AG2764">
        <v>10</v>
      </c>
      <c r="AH2764">
        <v>7</v>
      </c>
      <c r="AI2764">
        <v>7</v>
      </c>
    </row>
    <row r="2765" spans="1:35" x14ac:dyDescent="0.2">
      <c r="A2765" s="102">
        <v>3845</v>
      </c>
      <c r="B2765">
        <v>7278</v>
      </c>
      <c r="C2765" t="s">
        <v>42</v>
      </c>
      <c r="D2765" t="s">
        <v>996</v>
      </c>
      <c r="E2765">
        <v>1575</v>
      </c>
      <c r="F2765">
        <v>1549</v>
      </c>
      <c r="G2765">
        <v>700</v>
      </c>
      <c r="H2765" t="s">
        <v>984</v>
      </c>
      <c r="I2765">
        <v>7867</v>
      </c>
      <c r="J2765" t="s">
        <v>1291</v>
      </c>
      <c r="K2765" t="s">
        <v>1002</v>
      </c>
      <c r="L2765">
        <v>913</v>
      </c>
      <c r="M2765">
        <v>909</v>
      </c>
      <c r="N2765">
        <v>1200</v>
      </c>
      <c r="O2765" t="s">
        <v>981</v>
      </c>
      <c r="P2765">
        <v>0.79394716249614805</v>
      </c>
      <c r="Q2765">
        <v>0.87133562556876099</v>
      </c>
      <c r="R2765">
        <v>0.29873673739633999</v>
      </c>
      <c r="S2765">
        <v>8.6377473446126493E-2</v>
      </c>
      <c r="T2765">
        <v>-1.8835127069130899</v>
      </c>
      <c r="U2765">
        <v>1.8835127069130899</v>
      </c>
      <c r="V2765">
        <v>1.8379771684653301</v>
      </c>
      <c r="W2765">
        <v>-16.760000000000002</v>
      </c>
      <c r="X2765">
        <v>0.6</v>
      </c>
      <c r="Y2765">
        <v>36718</v>
      </c>
      <c r="Z2765">
        <v>2295</v>
      </c>
      <c r="AA2765">
        <v>0.06</v>
      </c>
      <c r="AB2765">
        <v>16</v>
      </c>
      <c r="AC2765">
        <v>7</v>
      </c>
      <c r="AD2765">
        <v>9</v>
      </c>
      <c r="AE2765">
        <v>43.75</v>
      </c>
      <c r="AF2765">
        <v>9</v>
      </c>
      <c r="AG2765">
        <v>7</v>
      </c>
      <c r="AH2765">
        <v>6</v>
      </c>
      <c r="AI2765">
        <v>3</v>
      </c>
    </row>
    <row r="2766" spans="1:35" x14ac:dyDescent="0.2">
      <c r="A2766" s="102">
        <v>1713</v>
      </c>
      <c r="B2766">
        <v>1893</v>
      </c>
      <c r="C2766" t="s">
        <v>1286</v>
      </c>
      <c r="D2766" t="s">
        <v>990</v>
      </c>
      <c r="E2766">
        <v>547</v>
      </c>
      <c r="F2766">
        <v>550</v>
      </c>
      <c r="G2766">
        <v>1700</v>
      </c>
      <c r="H2766" t="s">
        <v>981</v>
      </c>
      <c r="I2766">
        <v>9934</v>
      </c>
      <c r="J2766" t="s">
        <v>1125</v>
      </c>
      <c r="K2766" t="s">
        <v>988</v>
      </c>
      <c r="L2766">
        <v>2297</v>
      </c>
      <c r="M2766">
        <v>2284</v>
      </c>
      <c r="N2766">
        <v>400</v>
      </c>
      <c r="O2766" t="s">
        <v>984</v>
      </c>
      <c r="P2766">
        <v>0.87153226738549106</v>
      </c>
      <c r="Q2766">
        <v>0.92690574936121495</v>
      </c>
      <c r="R2766">
        <v>0.46799245769763098</v>
      </c>
      <c r="S2766">
        <v>7.3485527626821007E-2</v>
      </c>
      <c r="T2766">
        <v>0.201473457332464</v>
      </c>
      <c r="U2766">
        <v>0.201473457332464</v>
      </c>
      <c r="V2766">
        <v>0.247129299629085</v>
      </c>
      <c r="W2766">
        <v>0.96</v>
      </c>
      <c r="X2766">
        <v>2.34</v>
      </c>
      <c r="Y2766">
        <v>36622</v>
      </c>
      <c r="Z2766">
        <v>2441</v>
      </c>
      <c r="AA2766">
        <v>0.06</v>
      </c>
      <c r="AB2766">
        <v>15</v>
      </c>
      <c r="AC2766">
        <v>6</v>
      </c>
      <c r="AD2766">
        <v>9</v>
      </c>
      <c r="AE2766">
        <v>40</v>
      </c>
      <c r="AF2766">
        <v>11</v>
      </c>
      <c r="AG2766">
        <v>6</v>
      </c>
      <c r="AH2766">
        <v>6</v>
      </c>
      <c r="AI2766">
        <v>3</v>
      </c>
    </row>
    <row r="2767" spans="1:35" x14ac:dyDescent="0.2">
      <c r="A2767" s="102">
        <v>1024</v>
      </c>
      <c r="B2767">
        <v>2897</v>
      </c>
      <c r="C2767" t="s">
        <v>515</v>
      </c>
      <c r="D2767" t="s">
        <v>1006</v>
      </c>
      <c r="E2767">
        <v>9190</v>
      </c>
      <c r="F2767">
        <v>9240</v>
      </c>
      <c r="G2767">
        <v>100</v>
      </c>
      <c r="H2767" t="s">
        <v>981</v>
      </c>
      <c r="I2767">
        <v>9437</v>
      </c>
      <c r="J2767" t="s">
        <v>402</v>
      </c>
      <c r="K2767" t="s">
        <v>983</v>
      </c>
      <c r="L2767">
        <v>3058</v>
      </c>
      <c r="M2767">
        <v>3104</v>
      </c>
      <c r="N2767">
        <v>300</v>
      </c>
      <c r="O2767" t="s">
        <v>984</v>
      </c>
      <c r="P2767">
        <v>0.67175803639813603</v>
      </c>
      <c r="Q2767">
        <v>0.94049801435594604</v>
      </c>
      <c r="R2767">
        <v>0.33364903701481202</v>
      </c>
      <c r="S2767">
        <v>8.9008144715956397E-4</v>
      </c>
      <c r="T2767">
        <v>1.6715954934381601</v>
      </c>
      <c r="U2767">
        <v>1.6715954934381601</v>
      </c>
      <c r="V2767">
        <v>1.8986502948631301</v>
      </c>
      <c r="W2767">
        <v>6.81</v>
      </c>
      <c r="X2767">
        <v>0.78</v>
      </c>
      <c r="Y2767">
        <v>36545</v>
      </c>
      <c r="Z2767">
        <v>3322</v>
      </c>
      <c r="AA2767">
        <v>0.15</v>
      </c>
      <c r="AB2767">
        <v>11</v>
      </c>
      <c r="AC2767">
        <v>5</v>
      </c>
      <c r="AD2767">
        <v>6</v>
      </c>
      <c r="AE2767">
        <v>45.45</v>
      </c>
      <c r="AF2767">
        <v>13</v>
      </c>
      <c r="AG2767">
        <v>3</v>
      </c>
      <c r="AH2767">
        <v>3</v>
      </c>
      <c r="AI2767">
        <v>5</v>
      </c>
    </row>
    <row r="2768" spans="1:35" x14ac:dyDescent="0.2">
      <c r="A2768" s="102">
        <v>4361</v>
      </c>
      <c r="B2768">
        <v>9076</v>
      </c>
      <c r="C2768" t="s">
        <v>737</v>
      </c>
      <c r="D2768" t="s">
        <v>1065</v>
      </c>
      <c r="E2768">
        <v>1306</v>
      </c>
      <c r="F2768">
        <v>1281</v>
      </c>
      <c r="G2768">
        <v>700</v>
      </c>
      <c r="H2768" t="s">
        <v>984</v>
      </c>
      <c r="I2768">
        <v>9682</v>
      </c>
      <c r="J2768" t="s">
        <v>1137</v>
      </c>
      <c r="K2768" t="s">
        <v>983</v>
      </c>
      <c r="L2768">
        <v>2245</v>
      </c>
      <c r="M2768">
        <v>2218</v>
      </c>
      <c r="N2768">
        <v>400</v>
      </c>
      <c r="O2768" t="s">
        <v>981</v>
      </c>
      <c r="P2768">
        <v>0.83947041130837396</v>
      </c>
      <c r="Q2768">
        <v>0.85110481400557803</v>
      </c>
      <c r="R2768">
        <v>0.487005026298583</v>
      </c>
      <c r="S2768">
        <v>7.2492008421485704E-2</v>
      </c>
      <c r="T2768">
        <v>-1.1821503991029401</v>
      </c>
      <c r="U2768">
        <v>1.1821503991029401</v>
      </c>
      <c r="V2768">
        <v>0.80917080691971999</v>
      </c>
      <c r="W2768">
        <v>-6.34</v>
      </c>
      <c r="X2768">
        <v>1.07</v>
      </c>
      <c r="Y2768">
        <v>36525</v>
      </c>
      <c r="Z2768">
        <v>2435</v>
      </c>
      <c r="AA2768">
        <v>0.15</v>
      </c>
      <c r="AB2768">
        <v>15</v>
      </c>
      <c r="AC2768">
        <v>9</v>
      </c>
      <c r="AD2768">
        <v>6</v>
      </c>
      <c r="AE2768">
        <v>60</v>
      </c>
      <c r="AF2768">
        <v>10</v>
      </c>
      <c r="AG2768">
        <v>6</v>
      </c>
      <c r="AH2768">
        <v>5</v>
      </c>
      <c r="AI2768">
        <v>4</v>
      </c>
    </row>
    <row r="2769" spans="1:35" x14ac:dyDescent="0.2">
      <c r="A2769" s="102">
        <v>1299</v>
      </c>
      <c r="B2769">
        <v>6758</v>
      </c>
      <c r="C2769" t="s">
        <v>995</v>
      </c>
      <c r="D2769" t="s">
        <v>986</v>
      </c>
      <c r="E2769">
        <v>6800</v>
      </c>
      <c r="F2769">
        <v>6685</v>
      </c>
      <c r="G2769">
        <v>100</v>
      </c>
      <c r="H2769" t="s">
        <v>984</v>
      </c>
      <c r="I2769">
        <v>7729</v>
      </c>
      <c r="J2769" t="s">
        <v>462</v>
      </c>
      <c r="K2769" t="s">
        <v>989</v>
      </c>
      <c r="L2769">
        <v>3650</v>
      </c>
      <c r="M2769">
        <v>3480</v>
      </c>
      <c r="N2769">
        <v>200</v>
      </c>
      <c r="O2769" t="s">
        <v>981</v>
      </c>
      <c r="P2769">
        <v>0.93433123480340297</v>
      </c>
      <c r="Q2769">
        <v>0.93501917741460705</v>
      </c>
      <c r="R2769">
        <v>4.36736301911132E-2</v>
      </c>
      <c r="S2769">
        <v>6.4482112792241295E-2</v>
      </c>
      <c r="T2769">
        <v>-0.90005511096157598</v>
      </c>
      <c r="U2769">
        <v>0.90005511096157598</v>
      </c>
      <c r="V2769">
        <v>1.25354853068338</v>
      </c>
      <c r="W2769">
        <v>-6.13</v>
      </c>
      <c r="X2769">
        <v>4.1100000000000003</v>
      </c>
      <c r="Y2769">
        <v>36423</v>
      </c>
      <c r="Z2769">
        <v>2802</v>
      </c>
      <c r="AA2769">
        <v>7.0000000000000007E-2</v>
      </c>
      <c r="AB2769">
        <v>13</v>
      </c>
      <c r="AC2769">
        <v>7</v>
      </c>
      <c r="AD2769">
        <v>6</v>
      </c>
      <c r="AE2769">
        <v>53.85</v>
      </c>
      <c r="AF2769">
        <v>8</v>
      </c>
      <c r="AG2769">
        <v>4</v>
      </c>
      <c r="AH2769">
        <v>6</v>
      </c>
      <c r="AI2769">
        <v>3</v>
      </c>
    </row>
    <row r="2770" spans="1:35" x14ac:dyDescent="0.2">
      <c r="A2770" s="102">
        <v>736</v>
      </c>
      <c r="B2770">
        <v>3405</v>
      </c>
      <c r="C2770" t="s">
        <v>1397</v>
      </c>
      <c r="D2770" t="s">
        <v>1003</v>
      </c>
      <c r="E2770">
        <v>1061</v>
      </c>
      <c r="F2770">
        <v>1047</v>
      </c>
      <c r="G2770">
        <v>900</v>
      </c>
      <c r="H2770" t="s">
        <v>984</v>
      </c>
      <c r="I2770">
        <v>7240</v>
      </c>
      <c r="J2770" t="s">
        <v>640</v>
      </c>
      <c r="K2770" t="s">
        <v>996</v>
      </c>
      <c r="L2770">
        <v>1242</v>
      </c>
      <c r="M2770">
        <v>1234</v>
      </c>
      <c r="N2770">
        <v>800</v>
      </c>
      <c r="O2770" t="s">
        <v>981</v>
      </c>
      <c r="P2770">
        <v>0.92129872442899696</v>
      </c>
      <c r="Q2770">
        <v>0.94780551740798002</v>
      </c>
      <c r="R2770">
        <v>4.0154106126685102E-3</v>
      </c>
      <c r="S2770">
        <v>1.85274200478285E-3</v>
      </c>
      <c r="T2770">
        <v>-0.96151997087060503</v>
      </c>
      <c r="U2770">
        <v>0.96151997087060503</v>
      </c>
      <c r="V2770">
        <v>0.73464257072631001</v>
      </c>
      <c r="W2770">
        <v>-6.29</v>
      </c>
      <c r="X2770">
        <v>4.55</v>
      </c>
      <c r="Y2770">
        <v>36422</v>
      </c>
      <c r="Z2770">
        <v>1821</v>
      </c>
      <c r="AA2770">
        <v>7.0000000000000007E-2</v>
      </c>
      <c r="AB2770">
        <v>20</v>
      </c>
      <c r="AC2770">
        <v>12</v>
      </c>
      <c r="AD2770">
        <v>8</v>
      </c>
      <c r="AE2770">
        <v>60</v>
      </c>
      <c r="AF2770">
        <v>14</v>
      </c>
      <c r="AG2770">
        <v>4</v>
      </c>
      <c r="AH2770">
        <v>5</v>
      </c>
      <c r="AI2770">
        <v>11</v>
      </c>
    </row>
    <row r="2771" spans="1:35" x14ac:dyDescent="0.2">
      <c r="A2771" s="102">
        <v>1155</v>
      </c>
      <c r="B2771">
        <v>2327</v>
      </c>
      <c r="C2771" t="s">
        <v>1284</v>
      </c>
      <c r="D2771" t="s">
        <v>983</v>
      </c>
      <c r="E2771">
        <v>2748</v>
      </c>
      <c r="F2771">
        <v>2730</v>
      </c>
      <c r="G2771">
        <v>400</v>
      </c>
      <c r="H2771" t="s">
        <v>981</v>
      </c>
      <c r="I2771">
        <v>8411</v>
      </c>
      <c r="J2771" t="s">
        <v>1068</v>
      </c>
      <c r="K2771" t="s">
        <v>1024</v>
      </c>
      <c r="L2771">
        <v>120.4</v>
      </c>
      <c r="M2771">
        <v>119.7</v>
      </c>
      <c r="N2771">
        <v>9100</v>
      </c>
      <c r="O2771" t="s">
        <v>984</v>
      </c>
      <c r="P2771">
        <v>0.87742290879455498</v>
      </c>
      <c r="Q2771">
        <v>0.93786913096782198</v>
      </c>
      <c r="R2771">
        <v>0.102953010723144</v>
      </c>
      <c r="S2771">
        <v>1.96983146853924E-3</v>
      </c>
      <c r="T2771">
        <v>1.51795870525761</v>
      </c>
      <c r="U2771">
        <v>1.51795870525761</v>
      </c>
      <c r="V2771">
        <v>1.10760108408764</v>
      </c>
      <c r="W2771">
        <v>6.84</v>
      </c>
      <c r="X2771">
        <v>0.25</v>
      </c>
      <c r="Y2771">
        <v>36010</v>
      </c>
      <c r="Z2771">
        <v>1637</v>
      </c>
      <c r="AA2771">
        <v>0.06</v>
      </c>
      <c r="AB2771">
        <v>22</v>
      </c>
      <c r="AC2771">
        <v>11</v>
      </c>
      <c r="AD2771">
        <v>11</v>
      </c>
      <c r="AE2771">
        <v>50</v>
      </c>
      <c r="AF2771">
        <v>11</v>
      </c>
      <c r="AG2771">
        <v>9</v>
      </c>
      <c r="AH2771">
        <v>7</v>
      </c>
      <c r="AI2771">
        <v>6</v>
      </c>
    </row>
    <row r="2772" spans="1:35" x14ac:dyDescent="0.2">
      <c r="A2772" s="102">
        <v>497</v>
      </c>
      <c r="B2772">
        <v>3635</v>
      </c>
      <c r="C2772" t="s">
        <v>43</v>
      </c>
      <c r="D2772" t="s">
        <v>983</v>
      </c>
      <c r="E2772">
        <v>3100</v>
      </c>
      <c r="F2772">
        <v>3085</v>
      </c>
      <c r="G2772">
        <v>300</v>
      </c>
      <c r="H2772" t="s">
        <v>984</v>
      </c>
      <c r="I2772">
        <v>4626</v>
      </c>
      <c r="J2772" t="s">
        <v>1179</v>
      </c>
      <c r="K2772" t="s">
        <v>1003</v>
      </c>
      <c r="L2772">
        <v>4705</v>
      </c>
      <c r="M2772">
        <v>4925</v>
      </c>
      <c r="N2772">
        <v>200</v>
      </c>
      <c r="O2772" t="s">
        <v>981</v>
      </c>
      <c r="P2772">
        <v>0.89023969340390996</v>
      </c>
      <c r="Q2772">
        <v>0.954121775688058</v>
      </c>
      <c r="R2772">
        <v>4.5372736748253303E-2</v>
      </c>
      <c r="S2772">
        <v>6.8070156898801396E-3</v>
      </c>
      <c r="T2772">
        <v>-1.09269639491215</v>
      </c>
      <c r="U2772">
        <v>1.09269639491215</v>
      </c>
      <c r="V2772">
        <v>0.16810836474212801</v>
      </c>
      <c r="W2772">
        <v>-4.87</v>
      </c>
      <c r="X2772">
        <v>6.04</v>
      </c>
      <c r="Y2772">
        <v>35847</v>
      </c>
      <c r="Z2772">
        <v>2240</v>
      </c>
      <c r="AA2772">
        <v>0.21</v>
      </c>
      <c r="AB2772">
        <v>16</v>
      </c>
      <c r="AC2772">
        <v>11</v>
      </c>
      <c r="AD2772">
        <v>5</v>
      </c>
      <c r="AE2772">
        <v>68.75</v>
      </c>
      <c r="AF2772">
        <v>12</v>
      </c>
      <c r="AG2772">
        <v>8</v>
      </c>
      <c r="AH2772">
        <v>4</v>
      </c>
      <c r="AI2772">
        <v>4</v>
      </c>
    </row>
    <row r="2773" spans="1:35" x14ac:dyDescent="0.2">
      <c r="A2773" s="102">
        <v>3396</v>
      </c>
      <c r="B2773">
        <v>1959</v>
      </c>
      <c r="C2773" t="s">
        <v>1625</v>
      </c>
      <c r="D2773" t="s">
        <v>990</v>
      </c>
      <c r="E2773">
        <v>2965</v>
      </c>
      <c r="F2773">
        <v>2941</v>
      </c>
      <c r="G2773">
        <v>300</v>
      </c>
      <c r="H2773" t="s">
        <v>981</v>
      </c>
      <c r="I2773">
        <v>5803</v>
      </c>
      <c r="J2773" t="s">
        <v>23</v>
      </c>
      <c r="K2773" t="s">
        <v>994</v>
      </c>
      <c r="L2773">
        <v>302</v>
      </c>
      <c r="M2773">
        <v>296</v>
      </c>
      <c r="N2773">
        <v>3000</v>
      </c>
      <c r="O2773" t="s">
        <v>984</v>
      </c>
      <c r="P2773">
        <v>0.80520598885933503</v>
      </c>
      <c r="Q2773">
        <v>0.88528164693812605</v>
      </c>
      <c r="R2773" s="15">
        <v>0.10578264368937899</v>
      </c>
      <c r="S2773">
        <v>7.1013819509797502E-2</v>
      </c>
      <c r="T2773">
        <v>1.39089183091085</v>
      </c>
      <c r="U2773">
        <v>1.39089183091085</v>
      </c>
      <c r="V2773">
        <v>1.0155596215631399</v>
      </c>
      <c r="W2773">
        <v>9.6300000000000008</v>
      </c>
      <c r="X2773">
        <v>0.65</v>
      </c>
      <c r="Y2773">
        <v>35825</v>
      </c>
      <c r="Z2773">
        <v>1706</v>
      </c>
      <c r="AA2773">
        <v>0.11</v>
      </c>
      <c r="AB2773">
        <v>21</v>
      </c>
      <c r="AC2773">
        <v>10</v>
      </c>
      <c r="AD2773">
        <v>11</v>
      </c>
      <c r="AE2773">
        <v>47.62</v>
      </c>
      <c r="AF2773">
        <v>11</v>
      </c>
      <c r="AG2773">
        <v>7</v>
      </c>
      <c r="AH2773">
        <v>7</v>
      </c>
      <c r="AI2773">
        <v>7</v>
      </c>
    </row>
    <row r="2774" spans="1:35" x14ac:dyDescent="0.2">
      <c r="A2774" s="102">
        <v>3679</v>
      </c>
      <c r="B2774">
        <v>3197</v>
      </c>
      <c r="C2774" t="s">
        <v>531</v>
      </c>
      <c r="D2774" t="s">
        <v>1004</v>
      </c>
      <c r="E2774">
        <v>1673</v>
      </c>
      <c r="F2774">
        <v>1681</v>
      </c>
      <c r="G2774">
        <v>600</v>
      </c>
      <c r="H2774" t="s">
        <v>984</v>
      </c>
      <c r="I2774">
        <v>8905</v>
      </c>
      <c r="J2774" t="s">
        <v>1193</v>
      </c>
      <c r="K2774" t="s">
        <v>1000</v>
      </c>
      <c r="L2774">
        <v>1482</v>
      </c>
      <c r="M2774">
        <v>1512</v>
      </c>
      <c r="N2774">
        <v>700</v>
      </c>
      <c r="O2774" t="s">
        <v>981</v>
      </c>
      <c r="P2774">
        <v>0.78133401321803897</v>
      </c>
      <c r="Q2774">
        <v>0.87652592418103903</v>
      </c>
      <c r="R2774">
        <v>0.16316347378073201</v>
      </c>
      <c r="S2774">
        <v>9.0744614257825901E-2</v>
      </c>
      <c r="T2774">
        <v>-0.40073462008254002</v>
      </c>
      <c r="U2774">
        <v>0.40073462008254002</v>
      </c>
      <c r="V2774">
        <v>0.41063161033840301</v>
      </c>
      <c r="W2774">
        <v>-3.03</v>
      </c>
      <c r="X2774">
        <v>4.9400000000000004</v>
      </c>
      <c r="Y2774">
        <v>35636</v>
      </c>
      <c r="Z2774">
        <v>1876</v>
      </c>
      <c r="AA2774">
        <v>0.1</v>
      </c>
      <c r="AB2774">
        <v>19</v>
      </c>
      <c r="AC2774">
        <v>10</v>
      </c>
      <c r="AD2774">
        <v>9</v>
      </c>
      <c r="AE2774">
        <v>52.63</v>
      </c>
      <c r="AF2774">
        <v>13</v>
      </c>
      <c r="AG2774">
        <v>7</v>
      </c>
      <c r="AH2774">
        <v>6</v>
      </c>
      <c r="AI2774">
        <v>6</v>
      </c>
    </row>
    <row r="2775" spans="1:35" x14ac:dyDescent="0.2">
      <c r="A2775" s="102">
        <v>2660</v>
      </c>
      <c r="B2775">
        <v>4634</v>
      </c>
      <c r="C2775" t="s">
        <v>62</v>
      </c>
      <c r="D2775" t="s">
        <v>1003</v>
      </c>
      <c r="E2775">
        <v>1920</v>
      </c>
      <c r="F2775">
        <v>1921</v>
      </c>
      <c r="G2775">
        <v>400</v>
      </c>
      <c r="H2775" t="s">
        <v>984</v>
      </c>
      <c r="I2775">
        <v>5713</v>
      </c>
      <c r="J2775" t="s">
        <v>1198</v>
      </c>
      <c r="K2775" t="s">
        <v>994</v>
      </c>
      <c r="L2775">
        <v>2804</v>
      </c>
      <c r="M2775">
        <v>2770</v>
      </c>
      <c r="N2775">
        <v>300</v>
      </c>
      <c r="O2775" t="s">
        <v>981</v>
      </c>
      <c r="P2775">
        <v>0.76635999253297804</v>
      </c>
      <c r="Q2775">
        <v>0.90439079606745798</v>
      </c>
      <c r="R2775">
        <v>0.136633335942207</v>
      </c>
      <c r="S2775">
        <v>6.1020052866887803E-2</v>
      </c>
      <c r="T2775">
        <v>-2.1551549031881598</v>
      </c>
      <c r="U2775">
        <v>2.1551549031881598</v>
      </c>
      <c r="V2775">
        <v>1.8400853542164399</v>
      </c>
      <c r="W2775">
        <v>-16.29</v>
      </c>
      <c r="X2775">
        <v>7.53</v>
      </c>
      <c r="Y2775">
        <v>35630</v>
      </c>
      <c r="Z2775">
        <v>3959</v>
      </c>
      <c r="AA2775">
        <v>0.32</v>
      </c>
      <c r="AB2775">
        <v>9</v>
      </c>
      <c r="AC2775">
        <v>5</v>
      </c>
      <c r="AD2775">
        <v>4</v>
      </c>
      <c r="AE2775">
        <v>55.56</v>
      </c>
      <c r="AF2775">
        <v>13</v>
      </c>
      <c r="AG2775">
        <v>3</v>
      </c>
      <c r="AH2775">
        <v>1</v>
      </c>
      <c r="AI2775">
        <v>5</v>
      </c>
    </row>
    <row r="2776" spans="1:35" x14ac:dyDescent="0.2">
      <c r="A2776" s="102">
        <v>1451</v>
      </c>
      <c r="B2776">
        <v>9005</v>
      </c>
      <c r="C2776" t="s">
        <v>1626</v>
      </c>
      <c r="D2776" t="s">
        <v>1065</v>
      </c>
      <c r="E2776">
        <v>1580</v>
      </c>
      <c r="F2776">
        <v>1587</v>
      </c>
      <c r="G2776">
        <v>600</v>
      </c>
      <c r="H2776" t="s">
        <v>984</v>
      </c>
      <c r="I2776">
        <v>9072</v>
      </c>
      <c r="J2776" t="s">
        <v>1064</v>
      </c>
      <c r="K2776" t="s">
        <v>1065</v>
      </c>
      <c r="L2776">
        <v>2031</v>
      </c>
      <c r="M2776">
        <v>2016</v>
      </c>
      <c r="N2776">
        <v>500</v>
      </c>
      <c r="O2776" t="s">
        <v>981</v>
      </c>
      <c r="P2776">
        <v>0.82762624313235</v>
      </c>
      <c r="Q2776">
        <v>0.93202471321031</v>
      </c>
      <c r="R2776">
        <v>0.101243074854843</v>
      </c>
      <c r="S2776">
        <v>6.0929553536232799E-2</v>
      </c>
      <c r="T2776">
        <v>-0.18710081416249399</v>
      </c>
      <c r="U2776">
        <v>0.18710081416249399</v>
      </c>
      <c r="V2776">
        <v>0.248519880836232</v>
      </c>
      <c r="W2776">
        <v>-0.79</v>
      </c>
      <c r="X2776">
        <v>5.54</v>
      </c>
      <c r="Y2776">
        <v>35455</v>
      </c>
      <c r="Z2776">
        <v>2532</v>
      </c>
      <c r="AA2776">
        <v>0.24</v>
      </c>
      <c r="AB2776">
        <v>14</v>
      </c>
      <c r="AC2776">
        <v>7</v>
      </c>
      <c r="AD2776">
        <v>7</v>
      </c>
      <c r="AE2776">
        <v>50</v>
      </c>
      <c r="AF2776">
        <v>14</v>
      </c>
      <c r="AG2776">
        <v>3</v>
      </c>
      <c r="AH2776">
        <v>3</v>
      </c>
      <c r="AI2776">
        <v>8</v>
      </c>
    </row>
    <row r="2777" spans="1:35" x14ac:dyDescent="0.2">
      <c r="A2777" s="102">
        <v>3061</v>
      </c>
      <c r="B2777">
        <v>2651</v>
      </c>
      <c r="C2777" t="s">
        <v>504</v>
      </c>
      <c r="D2777" t="s">
        <v>1004</v>
      </c>
      <c r="E2777">
        <v>5460</v>
      </c>
      <c r="F2777">
        <v>5540</v>
      </c>
      <c r="G2777">
        <v>100</v>
      </c>
      <c r="H2777" t="s">
        <v>984</v>
      </c>
      <c r="I2777">
        <v>6758</v>
      </c>
      <c r="J2777" t="s">
        <v>995</v>
      </c>
      <c r="K2777" t="s">
        <v>986</v>
      </c>
      <c r="L2777">
        <v>6800</v>
      </c>
      <c r="M2777">
        <v>6685</v>
      </c>
      <c r="N2777">
        <v>100</v>
      </c>
      <c r="O2777" t="s">
        <v>981</v>
      </c>
      <c r="P2777">
        <v>0.58497277594792096</v>
      </c>
      <c r="Q2777">
        <v>0.89420932607076897</v>
      </c>
      <c r="R2777" s="15">
        <v>0.225712508615345</v>
      </c>
      <c r="S2777">
        <v>6.1513872575934899E-4</v>
      </c>
      <c r="T2777">
        <v>-0.54312946051235</v>
      </c>
      <c r="U2777">
        <v>0.54312946051235</v>
      </c>
      <c r="V2777">
        <v>1.28816762607013</v>
      </c>
      <c r="W2777">
        <v>-2.89</v>
      </c>
      <c r="X2777">
        <v>17.13</v>
      </c>
      <c r="Y2777">
        <v>35412</v>
      </c>
      <c r="Z2777">
        <v>5059</v>
      </c>
      <c r="AA2777">
        <v>1.1599999999999999</v>
      </c>
      <c r="AB2777">
        <v>7</v>
      </c>
      <c r="AC2777">
        <v>4</v>
      </c>
      <c r="AD2777">
        <v>3</v>
      </c>
      <c r="AE2777">
        <v>57.14</v>
      </c>
      <c r="AF2777">
        <v>8</v>
      </c>
      <c r="AG2777">
        <v>4</v>
      </c>
      <c r="AH2777">
        <v>2</v>
      </c>
      <c r="AI2777">
        <v>1</v>
      </c>
    </row>
    <row r="2778" spans="1:35" x14ac:dyDescent="0.2">
      <c r="A2778" s="102">
        <v>74</v>
      </c>
      <c r="B2778">
        <v>4023</v>
      </c>
      <c r="C2778" t="s">
        <v>1640</v>
      </c>
      <c r="D2778" t="s">
        <v>1003</v>
      </c>
      <c r="E2778">
        <v>4265</v>
      </c>
      <c r="F2778">
        <v>4325</v>
      </c>
      <c r="G2778">
        <v>200</v>
      </c>
      <c r="H2778" t="s">
        <v>984</v>
      </c>
      <c r="I2778">
        <v>5020</v>
      </c>
      <c r="J2778" t="s">
        <v>1242</v>
      </c>
      <c r="K2778" t="s">
        <v>1185</v>
      </c>
      <c r="L2778">
        <v>384.3</v>
      </c>
      <c r="M2778">
        <v>381.1</v>
      </c>
      <c r="N2778">
        <v>2300</v>
      </c>
      <c r="O2778" t="s">
        <v>981</v>
      </c>
      <c r="P2778">
        <v>0.93808101108449304</v>
      </c>
      <c r="Q2778">
        <v>0.97266218545780803</v>
      </c>
      <c r="R2778">
        <v>0.23560342156504199</v>
      </c>
      <c r="S2778">
        <v>5.6673174215855103E-3</v>
      </c>
      <c r="T2778">
        <v>-0.94687401571486796</v>
      </c>
      <c r="U2778">
        <v>0.94687401571486796</v>
      </c>
      <c r="V2778">
        <v>1.0984352072139301</v>
      </c>
      <c r="W2778">
        <v>-6.75</v>
      </c>
      <c r="X2778">
        <v>1.33</v>
      </c>
      <c r="Y2778">
        <v>34978</v>
      </c>
      <c r="Z2778">
        <v>1521</v>
      </c>
      <c r="AA2778">
        <v>0.28000000000000003</v>
      </c>
      <c r="AB2778">
        <v>23</v>
      </c>
      <c r="AC2778">
        <v>12</v>
      </c>
      <c r="AD2778">
        <v>11</v>
      </c>
      <c r="AE2778">
        <v>52.17</v>
      </c>
      <c r="AF2778">
        <v>11</v>
      </c>
      <c r="AG2778">
        <v>8</v>
      </c>
      <c r="AH2778">
        <v>7</v>
      </c>
      <c r="AI2778">
        <v>8</v>
      </c>
    </row>
    <row r="2779" spans="1:35" x14ac:dyDescent="0.2">
      <c r="A2779" s="102">
        <v>2169</v>
      </c>
      <c r="B2779">
        <v>4631</v>
      </c>
      <c r="C2779" t="s">
        <v>1183</v>
      </c>
      <c r="D2779" t="s">
        <v>1003</v>
      </c>
      <c r="E2779">
        <v>2599</v>
      </c>
      <c r="F2779">
        <v>2630</v>
      </c>
      <c r="G2779">
        <v>400</v>
      </c>
      <c r="H2779" t="s">
        <v>981</v>
      </c>
      <c r="I2779">
        <v>6183</v>
      </c>
      <c r="J2779" t="s">
        <v>1154</v>
      </c>
      <c r="K2779" t="s">
        <v>993</v>
      </c>
      <c r="L2779">
        <v>1264</v>
      </c>
      <c r="M2779">
        <v>1259</v>
      </c>
      <c r="N2779">
        <v>800</v>
      </c>
      <c r="O2779" t="s">
        <v>984</v>
      </c>
      <c r="P2779">
        <v>0.93329092220675403</v>
      </c>
      <c r="Q2779">
        <v>0.91641309607976795</v>
      </c>
      <c r="R2779">
        <v>9.1398860031533899E-2</v>
      </c>
      <c r="S2779">
        <v>2.38814989722624E-2</v>
      </c>
      <c r="T2779">
        <v>0.68207162981879099</v>
      </c>
      <c r="U2779">
        <v>0.68207162981879099</v>
      </c>
      <c r="V2779">
        <v>0.44283727113664001</v>
      </c>
      <c r="W2779">
        <v>3.64</v>
      </c>
      <c r="X2779">
        <v>4.26</v>
      </c>
      <c r="Y2779">
        <v>34978</v>
      </c>
      <c r="Z2779">
        <v>1590</v>
      </c>
      <c r="AA2779">
        <v>0.04</v>
      </c>
      <c r="AB2779">
        <v>22</v>
      </c>
      <c r="AC2779">
        <v>9</v>
      </c>
      <c r="AD2779">
        <v>13</v>
      </c>
      <c r="AE2779">
        <v>40.909999999999997</v>
      </c>
      <c r="AF2779">
        <v>10</v>
      </c>
      <c r="AG2779">
        <v>8</v>
      </c>
      <c r="AH2779">
        <v>7</v>
      </c>
      <c r="AI2779">
        <v>7</v>
      </c>
    </row>
    <row r="2780" spans="1:35" x14ac:dyDescent="0.2">
      <c r="A2780" s="102">
        <v>2565</v>
      </c>
      <c r="B2780">
        <v>3048</v>
      </c>
      <c r="C2780" t="s">
        <v>1226</v>
      </c>
      <c r="D2780" t="s">
        <v>1004</v>
      </c>
      <c r="E2780">
        <v>1026</v>
      </c>
      <c r="F2780">
        <v>1031</v>
      </c>
      <c r="G2780">
        <v>1100</v>
      </c>
      <c r="H2780" t="s">
        <v>981</v>
      </c>
      <c r="I2780">
        <v>4204</v>
      </c>
      <c r="J2780" t="s">
        <v>226</v>
      </c>
      <c r="K2780" t="s">
        <v>1003</v>
      </c>
      <c r="L2780">
        <v>1337</v>
      </c>
      <c r="M2780">
        <v>1364</v>
      </c>
      <c r="N2780">
        <v>800</v>
      </c>
      <c r="O2780" t="s">
        <v>984</v>
      </c>
      <c r="P2780">
        <v>0.66130452418058305</v>
      </c>
      <c r="Q2780">
        <v>0.90655735166592599</v>
      </c>
      <c r="R2780">
        <v>0.43979588151922</v>
      </c>
      <c r="S2780">
        <v>7.4829690978861704E-2</v>
      </c>
      <c r="T2780">
        <v>2.2939859980202999</v>
      </c>
      <c r="U2780">
        <v>2.2939859980202999</v>
      </c>
      <c r="V2780">
        <v>2.6478432734914801</v>
      </c>
      <c r="W2780">
        <v>14.44</v>
      </c>
      <c r="X2780">
        <v>3.93</v>
      </c>
      <c r="Y2780">
        <v>34904</v>
      </c>
      <c r="Z2780">
        <v>1837</v>
      </c>
      <c r="AA2780">
        <v>0.14000000000000001</v>
      </c>
      <c r="AB2780">
        <v>19</v>
      </c>
      <c r="AC2780">
        <v>11</v>
      </c>
      <c r="AD2780">
        <v>8</v>
      </c>
      <c r="AE2780">
        <v>57.89</v>
      </c>
      <c r="AF2780">
        <v>11</v>
      </c>
      <c r="AG2780">
        <v>8</v>
      </c>
      <c r="AH2780">
        <v>5</v>
      </c>
      <c r="AI2780">
        <v>6</v>
      </c>
    </row>
    <row r="2781" spans="1:35" x14ac:dyDescent="0.2">
      <c r="A2781" s="102">
        <v>3946</v>
      </c>
      <c r="B2781">
        <v>2587</v>
      </c>
      <c r="C2781" t="s">
        <v>1364</v>
      </c>
      <c r="D2781" t="s">
        <v>1006</v>
      </c>
      <c r="E2781">
        <v>4100</v>
      </c>
      <c r="F2781">
        <v>4075</v>
      </c>
      <c r="G2781">
        <v>200</v>
      </c>
      <c r="H2781" t="s">
        <v>984</v>
      </c>
      <c r="I2781">
        <v>5334</v>
      </c>
      <c r="J2781" t="s">
        <v>1168</v>
      </c>
      <c r="K2781" t="s">
        <v>980</v>
      </c>
      <c r="L2781">
        <v>1586</v>
      </c>
      <c r="M2781">
        <v>1584</v>
      </c>
      <c r="N2781">
        <v>500</v>
      </c>
      <c r="O2781" t="s">
        <v>981</v>
      </c>
      <c r="P2781">
        <v>0.81895798752884796</v>
      </c>
      <c r="Q2781">
        <v>0.86771786235025905</v>
      </c>
      <c r="R2781">
        <v>3.1410056615678403E-2</v>
      </c>
      <c r="S2781">
        <v>1.2316897662819799E-3</v>
      </c>
      <c r="T2781">
        <v>-7.0284583135242398E-2</v>
      </c>
      <c r="U2781">
        <v>7.0284583135242398E-2</v>
      </c>
      <c r="V2781">
        <v>2.77085805346848E-2</v>
      </c>
      <c r="W2781">
        <v>-0.52</v>
      </c>
      <c r="X2781">
        <v>2.82</v>
      </c>
      <c r="Y2781">
        <v>34887</v>
      </c>
      <c r="Z2781">
        <v>1661</v>
      </c>
      <c r="AA2781">
        <v>0.21</v>
      </c>
      <c r="AB2781">
        <v>21</v>
      </c>
      <c r="AC2781">
        <v>10</v>
      </c>
      <c r="AD2781">
        <v>11</v>
      </c>
      <c r="AE2781">
        <v>47.62</v>
      </c>
      <c r="AF2781">
        <v>11</v>
      </c>
      <c r="AG2781">
        <v>6</v>
      </c>
      <c r="AH2781">
        <v>7</v>
      </c>
      <c r="AI2781">
        <v>8</v>
      </c>
    </row>
    <row r="2782" spans="1:35" x14ac:dyDescent="0.2">
      <c r="A2782" s="102">
        <v>2798</v>
      </c>
      <c r="B2782">
        <v>5711</v>
      </c>
      <c r="C2782" t="s">
        <v>1398</v>
      </c>
      <c r="D2782" t="s">
        <v>994</v>
      </c>
      <c r="E2782">
        <v>2248</v>
      </c>
      <c r="F2782">
        <v>2268</v>
      </c>
      <c r="G2782">
        <v>400</v>
      </c>
      <c r="H2782" t="s">
        <v>984</v>
      </c>
      <c r="I2782">
        <v>6183</v>
      </c>
      <c r="J2782" t="s">
        <v>1154</v>
      </c>
      <c r="K2782" t="s">
        <v>993</v>
      </c>
      <c r="L2782">
        <v>1264</v>
      </c>
      <c r="M2782">
        <v>1259</v>
      </c>
      <c r="N2782">
        <v>700</v>
      </c>
      <c r="O2782" t="s">
        <v>981</v>
      </c>
      <c r="P2782">
        <v>0.85520885094839105</v>
      </c>
      <c r="Q2782">
        <v>0.90076969098325499</v>
      </c>
      <c r="R2782">
        <v>0.303675402158259</v>
      </c>
      <c r="S2782">
        <v>3.2239486116388202E-2</v>
      </c>
      <c r="T2782">
        <v>-0.52894969761440902</v>
      </c>
      <c r="U2782">
        <v>0.52894969761440902</v>
      </c>
      <c r="V2782">
        <v>0.74626662465132199</v>
      </c>
      <c r="W2782">
        <v>-3.72</v>
      </c>
      <c r="X2782">
        <v>2.85</v>
      </c>
      <c r="Y2782">
        <v>34831</v>
      </c>
      <c r="Z2782">
        <v>1935</v>
      </c>
      <c r="AA2782">
        <v>0.06</v>
      </c>
      <c r="AB2782">
        <v>18</v>
      </c>
      <c r="AC2782">
        <v>10</v>
      </c>
      <c r="AD2782">
        <v>8</v>
      </c>
      <c r="AE2782">
        <v>55.56</v>
      </c>
      <c r="AF2782">
        <v>8</v>
      </c>
      <c r="AG2782">
        <v>7</v>
      </c>
      <c r="AH2782">
        <v>8</v>
      </c>
      <c r="AI2782">
        <v>3</v>
      </c>
    </row>
    <row r="2783" spans="1:35" x14ac:dyDescent="0.2">
      <c r="A2783" s="102">
        <v>724</v>
      </c>
      <c r="B2783">
        <v>2327</v>
      </c>
      <c r="C2783" t="s">
        <v>1284</v>
      </c>
      <c r="D2783" t="s">
        <v>983</v>
      </c>
      <c r="E2783">
        <v>2748</v>
      </c>
      <c r="F2783">
        <v>2730</v>
      </c>
      <c r="G2783">
        <v>400</v>
      </c>
      <c r="H2783" t="s">
        <v>981</v>
      </c>
      <c r="I2783">
        <v>4324</v>
      </c>
      <c r="J2783" t="s">
        <v>1159</v>
      </c>
      <c r="K2783" t="s">
        <v>993</v>
      </c>
      <c r="L2783">
        <v>2249</v>
      </c>
      <c r="M2783">
        <v>2231</v>
      </c>
      <c r="N2783">
        <v>500</v>
      </c>
      <c r="O2783" t="s">
        <v>984</v>
      </c>
      <c r="P2783">
        <v>0.88173396210689503</v>
      </c>
      <c r="Q2783">
        <v>0.94805035522451397</v>
      </c>
      <c r="R2783">
        <v>0.24489127265664001</v>
      </c>
      <c r="S2783">
        <v>5.0446518653810201E-3</v>
      </c>
      <c r="T2783">
        <v>0.47064388404593499</v>
      </c>
      <c r="U2783">
        <v>0.47064388404593499</v>
      </c>
      <c r="V2783">
        <v>0.30943500333060803</v>
      </c>
      <c r="W2783">
        <v>6.31</v>
      </c>
      <c r="X2783">
        <v>2.15</v>
      </c>
      <c r="Y2783">
        <v>34781</v>
      </c>
      <c r="Z2783">
        <v>2174</v>
      </c>
      <c r="AA2783">
        <v>0.25</v>
      </c>
      <c r="AB2783">
        <v>16</v>
      </c>
      <c r="AC2783">
        <v>10</v>
      </c>
      <c r="AD2783">
        <v>6</v>
      </c>
      <c r="AE2783">
        <v>62.5</v>
      </c>
      <c r="AF2783">
        <v>8</v>
      </c>
      <c r="AG2783">
        <v>10</v>
      </c>
      <c r="AH2783">
        <v>5</v>
      </c>
      <c r="AI2783">
        <v>1</v>
      </c>
    </row>
    <row r="2784" spans="1:35" x14ac:dyDescent="0.2">
      <c r="A2784" s="102">
        <v>3295</v>
      </c>
      <c r="B2784">
        <v>4062</v>
      </c>
      <c r="C2784" t="s">
        <v>228</v>
      </c>
      <c r="D2784" t="s">
        <v>986</v>
      </c>
      <c r="E2784">
        <v>2949</v>
      </c>
      <c r="F2784">
        <v>2884</v>
      </c>
      <c r="G2784">
        <v>400</v>
      </c>
      <c r="H2784" t="s">
        <v>981</v>
      </c>
      <c r="I2784">
        <v>7729</v>
      </c>
      <c r="J2784" t="s">
        <v>462</v>
      </c>
      <c r="K2784" t="s">
        <v>989</v>
      </c>
      <c r="L2784">
        <v>3650</v>
      </c>
      <c r="M2784">
        <v>3480</v>
      </c>
      <c r="N2784">
        <v>300</v>
      </c>
      <c r="O2784" t="s">
        <v>984</v>
      </c>
      <c r="P2784">
        <v>0.86196733621361599</v>
      </c>
      <c r="Q2784">
        <v>0.88843672817180097</v>
      </c>
      <c r="R2784">
        <v>0.15463423959480299</v>
      </c>
      <c r="S2784">
        <v>1.0966136801059101E-2</v>
      </c>
      <c r="T2784">
        <v>1.8711961139104101</v>
      </c>
      <c r="U2784">
        <v>1.8711961139104101</v>
      </c>
      <c r="V2784">
        <v>1.62225478433024</v>
      </c>
      <c r="W2784">
        <v>12.75</v>
      </c>
      <c r="X2784">
        <v>10.5</v>
      </c>
      <c r="Y2784">
        <v>34735</v>
      </c>
      <c r="Z2784">
        <v>2043</v>
      </c>
      <c r="AA2784">
        <v>-0.04</v>
      </c>
      <c r="AB2784">
        <v>17</v>
      </c>
      <c r="AC2784">
        <v>7</v>
      </c>
      <c r="AD2784">
        <v>10</v>
      </c>
      <c r="AE2784">
        <v>41.18</v>
      </c>
      <c r="AF2784">
        <v>13</v>
      </c>
      <c r="AG2784">
        <v>7</v>
      </c>
      <c r="AH2784">
        <v>4</v>
      </c>
      <c r="AI2784">
        <v>6</v>
      </c>
    </row>
    <row r="2785" spans="1:35" x14ac:dyDescent="0.2">
      <c r="A2785" s="102">
        <v>1328</v>
      </c>
      <c r="B2785">
        <v>8020</v>
      </c>
      <c r="C2785" t="s">
        <v>1061</v>
      </c>
      <c r="D2785" t="s">
        <v>988</v>
      </c>
      <c r="E2785">
        <v>1191</v>
      </c>
      <c r="F2785">
        <v>1216</v>
      </c>
      <c r="G2785">
        <v>900</v>
      </c>
      <c r="H2785" t="s">
        <v>981</v>
      </c>
      <c r="I2785">
        <v>8031</v>
      </c>
      <c r="J2785" t="s">
        <v>667</v>
      </c>
      <c r="K2785" t="s">
        <v>988</v>
      </c>
      <c r="L2785">
        <v>1535</v>
      </c>
      <c r="M2785">
        <v>1559</v>
      </c>
      <c r="N2785">
        <v>700</v>
      </c>
      <c r="O2785" t="s">
        <v>984</v>
      </c>
      <c r="P2785">
        <v>0.838965793972408</v>
      </c>
      <c r="Q2785">
        <v>0.93459242670118303</v>
      </c>
      <c r="R2785">
        <v>6.2689024653623804E-2</v>
      </c>
      <c r="S2785">
        <v>3.2652734938029997E-2</v>
      </c>
      <c r="T2785">
        <v>2.5840873700550899</v>
      </c>
      <c r="U2785">
        <v>2.5840873700550899</v>
      </c>
      <c r="V2785">
        <v>2.2889325362481698</v>
      </c>
      <c r="W2785">
        <v>10.25</v>
      </c>
      <c r="X2785">
        <v>0.28000000000000003</v>
      </c>
      <c r="Y2785">
        <v>34680</v>
      </c>
      <c r="Z2785">
        <v>3153</v>
      </c>
      <c r="AA2785">
        <v>0.16</v>
      </c>
      <c r="AB2785">
        <v>11</v>
      </c>
      <c r="AC2785">
        <v>5</v>
      </c>
      <c r="AD2785">
        <v>6</v>
      </c>
      <c r="AE2785">
        <v>45.45</v>
      </c>
      <c r="AF2785">
        <v>16</v>
      </c>
      <c r="AG2785">
        <v>2</v>
      </c>
      <c r="AH2785">
        <v>0</v>
      </c>
      <c r="AI2785">
        <v>9</v>
      </c>
    </row>
    <row r="2786" spans="1:35" x14ac:dyDescent="0.2">
      <c r="A2786" s="102">
        <v>1685</v>
      </c>
      <c r="B2786">
        <v>3405</v>
      </c>
      <c r="C2786" t="s">
        <v>1397</v>
      </c>
      <c r="D2786" t="s">
        <v>1003</v>
      </c>
      <c r="E2786">
        <v>1061</v>
      </c>
      <c r="F2786">
        <v>1047</v>
      </c>
      <c r="G2786">
        <v>900</v>
      </c>
      <c r="H2786" t="s">
        <v>984</v>
      </c>
      <c r="I2786">
        <v>6326</v>
      </c>
      <c r="J2786" t="s">
        <v>1629</v>
      </c>
      <c r="K2786" t="s">
        <v>992</v>
      </c>
      <c r="L2786">
        <v>1400</v>
      </c>
      <c r="M2786">
        <v>1411.5</v>
      </c>
      <c r="N2786">
        <v>700</v>
      </c>
      <c r="O2786" t="s">
        <v>981</v>
      </c>
      <c r="P2786">
        <v>0.86608655459206696</v>
      </c>
      <c r="Q2786">
        <v>0.92747278997966298</v>
      </c>
      <c r="R2786">
        <v>6.0468912006969203E-2</v>
      </c>
      <c r="S2786" s="15">
        <v>4.7462787242998697E-3</v>
      </c>
      <c r="T2786">
        <v>-1.5842077515824</v>
      </c>
      <c r="U2786">
        <v>1.5842077515824</v>
      </c>
      <c r="V2786">
        <v>1.18298413588631</v>
      </c>
      <c r="W2786">
        <v>-7.18</v>
      </c>
      <c r="X2786">
        <v>4.63</v>
      </c>
      <c r="Y2786">
        <v>34400</v>
      </c>
      <c r="Z2786">
        <v>2024</v>
      </c>
      <c r="AA2786">
        <v>0.15</v>
      </c>
      <c r="AB2786">
        <v>17</v>
      </c>
      <c r="AC2786">
        <v>7</v>
      </c>
      <c r="AD2786">
        <v>10</v>
      </c>
      <c r="AE2786">
        <v>41.18</v>
      </c>
      <c r="AF2786">
        <v>13</v>
      </c>
      <c r="AG2786">
        <v>5</v>
      </c>
      <c r="AH2786">
        <v>3</v>
      </c>
      <c r="AI2786">
        <v>9</v>
      </c>
    </row>
    <row r="2787" spans="1:35" x14ac:dyDescent="0.2">
      <c r="A2787" s="102">
        <v>1835</v>
      </c>
      <c r="B2787">
        <v>3405</v>
      </c>
      <c r="C2787" t="s">
        <v>1397</v>
      </c>
      <c r="D2787" t="s">
        <v>1003</v>
      </c>
      <c r="E2787">
        <v>1061</v>
      </c>
      <c r="F2787">
        <v>1047</v>
      </c>
      <c r="G2787">
        <v>1000</v>
      </c>
      <c r="H2787" t="s">
        <v>984</v>
      </c>
      <c r="I2787">
        <v>4205</v>
      </c>
      <c r="J2787" t="s">
        <v>1089</v>
      </c>
      <c r="K2787" t="s">
        <v>1003</v>
      </c>
      <c r="L2787">
        <v>932</v>
      </c>
      <c r="M2787">
        <v>932</v>
      </c>
      <c r="N2787">
        <v>1100</v>
      </c>
      <c r="O2787" t="s">
        <v>981</v>
      </c>
      <c r="P2787">
        <v>0.85601877603193799</v>
      </c>
      <c r="Q2787">
        <v>0.92420872642954599</v>
      </c>
      <c r="R2787">
        <v>3.01125261493475E-2</v>
      </c>
      <c r="S2787">
        <v>4.6357541421031103E-3</v>
      </c>
      <c r="T2787">
        <v>-0.57288158849019799</v>
      </c>
      <c r="U2787">
        <v>0.57288158849019799</v>
      </c>
      <c r="V2787">
        <v>0.49490841574990202</v>
      </c>
      <c r="W2787">
        <v>-5.79</v>
      </c>
      <c r="X2787">
        <v>2.08</v>
      </c>
      <c r="Y2787">
        <v>34361</v>
      </c>
      <c r="Z2787">
        <v>1636</v>
      </c>
      <c r="AA2787">
        <v>0.08</v>
      </c>
      <c r="AB2787">
        <v>21</v>
      </c>
      <c r="AC2787">
        <v>10</v>
      </c>
      <c r="AD2787">
        <v>11</v>
      </c>
      <c r="AE2787">
        <v>47.62</v>
      </c>
      <c r="AF2787">
        <v>11</v>
      </c>
      <c r="AG2787">
        <v>8</v>
      </c>
      <c r="AH2787">
        <v>6</v>
      </c>
      <c r="AI2787">
        <v>7</v>
      </c>
    </row>
    <row r="2788" spans="1:35" x14ac:dyDescent="0.2">
      <c r="A2788" s="102">
        <v>4188</v>
      </c>
      <c r="B2788">
        <v>1941</v>
      </c>
      <c r="C2788" t="s">
        <v>1269</v>
      </c>
      <c r="D2788" t="s">
        <v>990</v>
      </c>
      <c r="E2788">
        <v>2206</v>
      </c>
      <c r="F2788">
        <v>2222</v>
      </c>
      <c r="G2788">
        <v>400</v>
      </c>
      <c r="H2788" t="s">
        <v>981</v>
      </c>
      <c r="I2788">
        <v>3289</v>
      </c>
      <c r="J2788" t="s">
        <v>535</v>
      </c>
      <c r="K2788" t="s">
        <v>1000</v>
      </c>
      <c r="L2788">
        <v>505</v>
      </c>
      <c r="M2788">
        <v>513</v>
      </c>
      <c r="N2788">
        <v>1700</v>
      </c>
      <c r="O2788" t="s">
        <v>984</v>
      </c>
      <c r="P2788">
        <v>0.72627038998293603</v>
      </c>
      <c r="Q2788">
        <v>0.85827420062738802</v>
      </c>
      <c r="R2788">
        <v>0.16138744772986799</v>
      </c>
      <c r="S2788">
        <v>3.9765314883531598E-2</v>
      </c>
      <c r="T2788">
        <v>0.88163815136790402</v>
      </c>
      <c r="U2788">
        <v>0.88163815136790402</v>
      </c>
      <c r="V2788">
        <v>0.97495225795124496</v>
      </c>
      <c r="W2788">
        <v>11.63</v>
      </c>
      <c r="X2788">
        <v>1.88</v>
      </c>
      <c r="Y2788">
        <v>34273</v>
      </c>
      <c r="Z2788">
        <v>1904</v>
      </c>
      <c r="AA2788">
        <v>0.05</v>
      </c>
      <c r="AB2788">
        <v>18</v>
      </c>
      <c r="AC2788">
        <v>11</v>
      </c>
      <c r="AD2788">
        <v>7</v>
      </c>
      <c r="AE2788">
        <v>61.11</v>
      </c>
      <c r="AF2788">
        <v>14</v>
      </c>
      <c r="AG2788">
        <v>5</v>
      </c>
      <c r="AH2788">
        <v>4</v>
      </c>
      <c r="AI2788">
        <v>9</v>
      </c>
    </row>
    <row r="2789" spans="1:35" x14ac:dyDescent="0.2">
      <c r="A2789" s="102">
        <v>3321</v>
      </c>
      <c r="B2789">
        <v>1959</v>
      </c>
      <c r="C2789" t="s">
        <v>1625</v>
      </c>
      <c r="D2789" t="s">
        <v>990</v>
      </c>
      <c r="E2789">
        <v>2965</v>
      </c>
      <c r="F2789">
        <v>2941</v>
      </c>
      <c r="G2789">
        <v>300</v>
      </c>
      <c r="H2789" t="s">
        <v>981</v>
      </c>
      <c r="I2789">
        <v>4005</v>
      </c>
      <c r="J2789" t="s">
        <v>1166</v>
      </c>
      <c r="K2789" t="s">
        <v>1003</v>
      </c>
      <c r="L2789">
        <v>328</v>
      </c>
      <c r="M2789">
        <v>314</v>
      </c>
      <c r="N2789">
        <v>2800</v>
      </c>
      <c r="O2789" t="s">
        <v>984</v>
      </c>
      <c r="P2789">
        <v>0.71503815141676097</v>
      </c>
      <c r="Q2789">
        <v>0.88763420194817699</v>
      </c>
      <c r="R2789">
        <v>0.309344924914492</v>
      </c>
      <c r="S2789">
        <v>8.8115034054857905E-2</v>
      </c>
      <c r="T2789">
        <v>1.3275200368401401</v>
      </c>
      <c r="U2789">
        <v>1.3275200368401401</v>
      </c>
      <c r="V2789">
        <v>1.0481393054843</v>
      </c>
      <c r="W2789">
        <v>12.81</v>
      </c>
      <c r="X2789">
        <v>0.35</v>
      </c>
      <c r="Y2789">
        <v>34199</v>
      </c>
      <c r="Z2789">
        <v>1368</v>
      </c>
      <c r="AA2789">
        <v>0.12</v>
      </c>
      <c r="AB2789">
        <v>25</v>
      </c>
      <c r="AC2789">
        <v>13</v>
      </c>
      <c r="AD2789">
        <v>12</v>
      </c>
      <c r="AE2789">
        <v>52</v>
      </c>
      <c r="AF2789">
        <v>13</v>
      </c>
      <c r="AG2789">
        <v>9</v>
      </c>
      <c r="AH2789">
        <v>7</v>
      </c>
      <c r="AI2789">
        <v>9</v>
      </c>
    </row>
    <row r="2790" spans="1:35" x14ac:dyDescent="0.2">
      <c r="A2790" s="102">
        <v>3107</v>
      </c>
      <c r="B2790">
        <v>3048</v>
      </c>
      <c r="C2790" t="s">
        <v>1226</v>
      </c>
      <c r="D2790" t="s">
        <v>1004</v>
      </c>
      <c r="E2790">
        <v>1026</v>
      </c>
      <c r="F2790">
        <v>1031</v>
      </c>
      <c r="G2790">
        <v>1000</v>
      </c>
      <c r="H2790" t="s">
        <v>981</v>
      </c>
      <c r="I2790">
        <v>8411</v>
      </c>
      <c r="J2790" t="s">
        <v>1068</v>
      </c>
      <c r="K2790" t="s">
        <v>1024</v>
      </c>
      <c r="L2790">
        <v>120.4</v>
      </c>
      <c r="M2790">
        <v>119.7</v>
      </c>
      <c r="N2790">
        <v>8600</v>
      </c>
      <c r="O2790" t="s">
        <v>984</v>
      </c>
      <c r="P2790">
        <v>0.63137044860354596</v>
      </c>
      <c r="Q2790">
        <v>0.89306510276626705</v>
      </c>
      <c r="R2790">
        <v>0.40826802519633199</v>
      </c>
      <c r="S2790">
        <v>4.4630626769984097E-2</v>
      </c>
      <c r="T2790">
        <v>2.6004282170508999</v>
      </c>
      <c r="U2790">
        <v>2.6004282170508999</v>
      </c>
      <c r="V2790">
        <v>2.43287308831307</v>
      </c>
      <c r="W2790">
        <v>16.059999999999999</v>
      </c>
      <c r="X2790">
        <v>0.15</v>
      </c>
      <c r="Y2790">
        <v>34104</v>
      </c>
      <c r="Z2790">
        <v>1895</v>
      </c>
      <c r="AA2790">
        <v>7.0000000000000007E-2</v>
      </c>
      <c r="AB2790">
        <v>18</v>
      </c>
      <c r="AC2790">
        <v>10</v>
      </c>
      <c r="AD2790">
        <v>8</v>
      </c>
      <c r="AE2790">
        <v>55.56</v>
      </c>
      <c r="AF2790">
        <v>12</v>
      </c>
      <c r="AG2790">
        <v>7</v>
      </c>
      <c r="AH2790">
        <v>5</v>
      </c>
      <c r="AI2790">
        <v>6</v>
      </c>
    </row>
    <row r="2791" spans="1:35" x14ac:dyDescent="0.2">
      <c r="A2791" s="102">
        <v>633</v>
      </c>
      <c r="B2791">
        <v>1833</v>
      </c>
      <c r="C2791" t="s">
        <v>1313</v>
      </c>
      <c r="D2791" t="s">
        <v>990</v>
      </c>
      <c r="E2791">
        <v>2500</v>
      </c>
      <c r="F2791">
        <v>2511</v>
      </c>
      <c r="G2791">
        <v>400</v>
      </c>
      <c r="H2791" t="s">
        <v>981</v>
      </c>
      <c r="I2791">
        <v>6504</v>
      </c>
      <c r="J2791" t="s">
        <v>1623</v>
      </c>
      <c r="K2791" t="s">
        <v>986</v>
      </c>
      <c r="L2791">
        <v>2694</v>
      </c>
      <c r="M2791">
        <v>2680</v>
      </c>
      <c r="N2791">
        <v>400</v>
      </c>
      <c r="O2791" t="s">
        <v>984</v>
      </c>
      <c r="P2791">
        <v>0.95614406343981295</v>
      </c>
      <c r="Q2791">
        <v>0.95039797044052698</v>
      </c>
      <c r="R2791">
        <v>7.6296730315205993E-2</v>
      </c>
      <c r="S2791">
        <v>9.9351063868259204E-2</v>
      </c>
      <c r="T2791">
        <v>0.58516665430201598</v>
      </c>
      <c r="U2791">
        <v>0.58516665430201598</v>
      </c>
      <c r="V2791">
        <v>0.13792983452650301</v>
      </c>
      <c r="W2791">
        <v>3.34</v>
      </c>
      <c r="X2791">
        <v>6.31</v>
      </c>
      <c r="Y2791">
        <v>34044</v>
      </c>
      <c r="Z2791">
        <v>3783</v>
      </c>
      <c r="AA2791">
        <v>0.01</v>
      </c>
      <c r="AB2791">
        <v>9</v>
      </c>
      <c r="AC2791">
        <v>4</v>
      </c>
      <c r="AD2791">
        <v>5</v>
      </c>
      <c r="AE2791">
        <v>44.44</v>
      </c>
      <c r="AF2791">
        <v>10</v>
      </c>
      <c r="AG2791">
        <v>3</v>
      </c>
      <c r="AH2791">
        <v>4</v>
      </c>
      <c r="AI2791">
        <v>2</v>
      </c>
    </row>
    <row r="2792" spans="1:35" x14ac:dyDescent="0.2">
      <c r="A2792" s="102">
        <v>3634</v>
      </c>
      <c r="B2792">
        <v>4631</v>
      </c>
      <c r="C2792" t="s">
        <v>1183</v>
      </c>
      <c r="D2792" t="s">
        <v>1003</v>
      </c>
      <c r="E2792">
        <v>2599</v>
      </c>
      <c r="F2792">
        <v>2630</v>
      </c>
      <c r="G2792">
        <v>400</v>
      </c>
      <c r="H2792" t="s">
        <v>981</v>
      </c>
      <c r="I2792">
        <v>6436</v>
      </c>
      <c r="J2792" t="s">
        <v>1283</v>
      </c>
      <c r="K2792" t="s">
        <v>992</v>
      </c>
      <c r="L2792">
        <v>2190</v>
      </c>
      <c r="M2792">
        <v>2167</v>
      </c>
      <c r="N2792">
        <v>500</v>
      </c>
      <c r="O2792" t="s">
        <v>984</v>
      </c>
      <c r="P2792">
        <v>0.72063798495561704</v>
      </c>
      <c r="Q2792">
        <v>0.87802392249597805</v>
      </c>
      <c r="R2792">
        <v>0.23118071731947201</v>
      </c>
      <c r="S2792">
        <v>1.51107959444956E-2</v>
      </c>
      <c r="T2792">
        <v>2.99928114238211</v>
      </c>
      <c r="U2792">
        <v>2.99928114238211</v>
      </c>
      <c r="V2792">
        <v>2.8279505110582699</v>
      </c>
      <c r="W2792">
        <v>17.88</v>
      </c>
      <c r="X2792">
        <v>2.99</v>
      </c>
      <c r="Y2792">
        <v>34004</v>
      </c>
      <c r="Z2792">
        <v>2834</v>
      </c>
      <c r="AA2792">
        <v>0.19</v>
      </c>
      <c r="AB2792">
        <v>12</v>
      </c>
      <c r="AC2792">
        <v>7</v>
      </c>
      <c r="AD2792">
        <v>5</v>
      </c>
      <c r="AE2792">
        <v>58.33</v>
      </c>
      <c r="AF2792">
        <v>12</v>
      </c>
      <c r="AG2792">
        <v>5</v>
      </c>
      <c r="AH2792">
        <v>2</v>
      </c>
      <c r="AI2792">
        <v>5</v>
      </c>
    </row>
    <row r="2793" spans="1:35" x14ac:dyDescent="0.2">
      <c r="A2793" s="102">
        <v>1607</v>
      </c>
      <c r="B2793">
        <v>6326</v>
      </c>
      <c r="C2793" t="s">
        <v>1629</v>
      </c>
      <c r="D2793" t="s">
        <v>992</v>
      </c>
      <c r="E2793">
        <v>1400</v>
      </c>
      <c r="F2793">
        <v>1411.5</v>
      </c>
      <c r="G2793">
        <v>700</v>
      </c>
      <c r="H2793" t="s">
        <v>981</v>
      </c>
      <c r="I2793">
        <v>6473</v>
      </c>
      <c r="J2793" t="s">
        <v>878</v>
      </c>
      <c r="K2793" t="s">
        <v>992</v>
      </c>
      <c r="L2793">
        <v>753</v>
      </c>
      <c r="M2793">
        <v>755</v>
      </c>
      <c r="N2793">
        <v>1300</v>
      </c>
      <c r="O2793" t="s">
        <v>984</v>
      </c>
      <c r="P2793">
        <v>0.89335839620118196</v>
      </c>
      <c r="Q2793">
        <v>0.92904646692307202</v>
      </c>
      <c r="R2793">
        <v>1.5788921392806202E-2</v>
      </c>
      <c r="S2793">
        <v>5.23299443302628E-2</v>
      </c>
      <c r="T2793">
        <v>1.2831097597568399</v>
      </c>
      <c r="U2793">
        <v>1.2831097597568399</v>
      </c>
      <c r="V2793">
        <v>1.0986228752093099</v>
      </c>
      <c r="W2793">
        <v>12.29</v>
      </c>
      <c r="X2793">
        <v>0.66</v>
      </c>
      <c r="Y2793">
        <v>33895</v>
      </c>
      <c r="Z2793">
        <v>1784</v>
      </c>
      <c r="AA2793">
        <v>0.15</v>
      </c>
      <c r="AB2793">
        <v>19</v>
      </c>
      <c r="AC2793">
        <v>10</v>
      </c>
      <c r="AD2793">
        <v>9</v>
      </c>
      <c r="AE2793">
        <v>52.63</v>
      </c>
      <c r="AF2793">
        <v>12</v>
      </c>
      <c r="AG2793">
        <v>7</v>
      </c>
      <c r="AH2793">
        <v>7</v>
      </c>
      <c r="AI2793">
        <v>5</v>
      </c>
    </row>
    <row r="2794" spans="1:35" x14ac:dyDescent="0.2">
      <c r="A2794" s="102">
        <v>1611</v>
      </c>
      <c r="B2794">
        <v>4023</v>
      </c>
      <c r="C2794" t="s">
        <v>1640</v>
      </c>
      <c r="D2794" t="s">
        <v>1003</v>
      </c>
      <c r="E2794">
        <v>4265</v>
      </c>
      <c r="F2794">
        <v>4325</v>
      </c>
      <c r="G2794">
        <v>200</v>
      </c>
      <c r="H2794" t="s">
        <v>984</v>
      </c>
      <c r="I2794">
        <v>7867</v>
      </c>
      <c r="J2794" t="s">
        <v>1291</v>
      </c>
      <c r="K2794" t="s">
        <v>1002</v>
      </c>
      <c r="L2794">
        <v>913</v>
      </c>
      <c r="M2794">
        <v>909</v>
      </c>
      <c r="N2794">
        <v>1000</v>
      </c>
      <c r="O2794" t="s">
        <v>981</v>
      </c>
      <c r="P2794">
        <v>0.83840055927560098</v>
      </c>
      <c r="Q2794">
        <v>0.92893808436678904</v>
      </c>
      <c r="R2794">
        <v>0.48218916046007898</v>
      </c>
      <c r="S2794">
        <v>3.6434446535241298E-2</v>
      </c>
      <c r="T2794">
        <v>-1.8045391444602099</v>
      </c>
      <c r="U2794">
        <v>1.8045391444602099</v>
      </c>
      <c r="V2794">
        <v>2.1298123330832399</v>
      </c>
      <c r="W2794">
        <v>-12.94</v>
      </c>
      <c r="X2794">
        <v>5.09</v>
      </c>
      <c r="Y2794">
        <v>33799</v>
      </c>
      <c r="Z2794">
        <v>1779</v>
      </c>
      <c r="AA2794">
        <v>0.22</v>
      </c>
      <c r="AB2794">
        <v>19</v>
      </c>
      <c r="AC2794">
        <v>10</v>
      </c>
      <c r="AD2794">
        <v>9</v>
      </c>
      <c r="AE2794">
        <v>52.63</v>
      </c>
      <c r="AF2794">
        <v>9</v>
      </c>
      <c r="AG2794">
        <v>8</v>
      </c>
      <c r="AH2794">
        <v>7</v>
      </c>
      <c r="AI2794">
        <v>4</v>
      </c>
    </row>
    <row r="2795" spans="1:35" x14ac:dyDescent="0.2">
      <c r="A2795" s="102">
        <v>1199</v>
      </c>
      <c r="B2795">
        <v>1861</v>
      </c>
      <c r="C2795" t="s">
        <v>1321</v>
      </c>
      <c r="D2795" t="s">
        <v>990</v>
      </c>
      <c r="E2795">
        <v>2449</v>
      </c>
      <c r="F2795">
        <v>2438</v>
      </c>
      <c r="G2795">
        <v>400</v>
      </c>
      <c r="H2795" t="s">
        <v>981</v>
      </c>
      <c r="I2795">
        <v>8309</v>
      </c>
      <c r="J2795" t="s">
        <v>695</v>
      </c>
      <c r="K2795" t="s">
        <v>1024</v>
      </c>
      <c r="L2795">
        <v>2921</v>
      </c>
      <c r="M2795">
        <v>2892</v>
      </c>
      <c r="N2795">
        <v>300</v>
      </c>
      <c r="O2795" t="s">
        <v>984</v>
      </c>
      <c r="P2795">
        <v>0.90664647337770199</v>
      </c>
      <c r="Q2795">
        <v>0.93703077851293903</v>
      </c>
      <c r="R2795">
        <v>0.430728459606467</v>
      </c>
      <c r="S2795">
        <v>3.1868171253973802E-3</v>
      </c>
      <c r="T2795">
        <v>1.7665962208305099</v>
      </c>
      <c r="U2795">
        <v>1.7665962208305099</v>
      </c>
      <c r="V2795">
        <v>1.0920501407415799</v>
      </c>
      <c r="W2795">
        <v>7.16</v>
      </c>
      <c r="X2795">
        <v>12.4</v>
      </c>
      <c r="Y2795">
        <v>33725</v>
      </c>
      <c r="Z2795">
        <v>4818</v>
      </c>
      <c r="AA2795">
        <v>0.26</v>
      </c>
      <c r="AB2795">
        <v>7</v>
      </c>
      <c r="AC2795">
        <v>4</v>
      </c>
      <c r="AD2795">
        <v>3</v>
      </c>
      <c r="AE2795">
        <v>57.14</v>
      </c>
      <c r="AF2795">
        <v>13</v>
      </c>
      <c r="AG2795">
        <v>3</v>
      </c>
      <c r="AH2795">
        <v>1</v>
      </c>
      <c r="AI2795">
        <v>3</v>
      </c>
    </row>
    <row r="2796" spans="1:35" x14ac:dyDescent="0.2">
      <c r="A2796" s="102">
        <v>1144</v>
      </c>
      <c r="B2796">
        <v>5332</v>
      </c>
      <c r="C2796" t="s">
        <v>590</v>
      </c>
      <c r="D2796" t="s">
        <v>980</v>
      </c>
      <c r="E2796">
        <v>3825</v>
      </c>
      <c r="F2796">
        <v>3805</v>
      </c>
      <c r="G2796">
        <v>200</v>
      </c>
      <c r="H2796" t="s">
        <v>981</v>
      </c>
      <c r="I2796">
        <v>5802</v>
      </c>
      <c r="J2796" t="s">
        <v>1150</v>
      </c>
      <c r="K2796" t="s">
        <v>994</v>
      </c>
      <c r="L2796">
        <v>1092.5</v>
      </c>
      <c r="M2796">
        <v>1091.5</v>
      </c>
      <c r="N2796">
        <v>700</v>
      </c>
      <c r="O2796" t="s">
        <v>984</v>
      </c>
      <c r="P2796">
        <v>0.91912958120342603</v>
      </c>
      <c r="Q2796">
        <v>0.938181732673257</v>
      </c>
      <c r="R2796">
        <v>0.434047644186566</v>
      </c>
      <c r="S2796">
        <v>8.6304860092132896E-2</v>
      </c>
      <c r="T2796">
        <v>1.3434823776279301</v>
      </c>
      <c r="U2796">
        <v>1.3434823776279301</v>
      </c>
      <c r="V2796">
        <v>1.3358764822251299</v>
      </c>
      <c r="W2796">
        <v>5.87</v>
      </c>
      <c r="X2796">
        <v>0.4</v>
      </c>
      <c r="Y2796">
        <v>33641</v>
      </c>
      <c r="Z2796">
        <v>1869</v>
      </c>
      <c r="AA2796">
        <v>0.08</v>
      </c>
      <c r="AB2796">
        <v>18</v>
      </c>
      <c r="AC2796">
        <v>9</v>
      </c>
      <c r="AD2796">
        <v>9</v>
      </c>
      <c r="AE2796">
        <v>50</v>
      </c>
      <c r="AF2796">
        <v>12</v>
      </c>
      <c r="AG2796">
        <v>6</v>
      </c>
      <c r="AH2796">
        <v>5</v>
      </c>
      <c r="AI2796">
        <v>7</v>
      </c>
    </row>
    <row r="2797" spans="1:35" x14ac:dyDescent="0.2">
      <c r="A2797" s="102">
        <v>1382</v>
      </c>
      <c r="B2797">
        <v>3291</v>
      </c>
      <c r="C2797" t="s">
        <v>55</v>
      </c>
      <c r="D2797" t="s">
        <v>1000</v>
      </c>
      <c r="E2797">
        <v>1320</v>
      </c>
      <c r="F2797">
        <v>1382</v>
      </c>
      <c r="G2797">
        <v>600</v>
      </c>
      <c r="H2797" t="s">
        <v>984</v>
      </c>
      <c r="I2797">
        <v>6287</v>
      </c>
      <c r="J2797" t="s">
        <v>1050</v>
      </c>
      <c r="K2797" t="s">
        <v>992</v>
      </c>
      <c r="L2797">
        <v>2164</v>
      </c>
      <c r="M2797">
        <v>2234</v>
      </c>
      <c r="N2797">
        <v>400</v>
      </c>
      <c r="O2797" t="s">
        <v>981</v>
      </c>
      <c r="P2797">
        <v>0.83685110952072805</v>
      </c>
      <c r="Q2797">
        <v>0.93343472213861201</v>
      </c>
      <c r="R2797">
        <v>0.105781719841558</v>
      </c>
      <c r="S2797">
        <v>9.6748492761964094E-2</v>
      </c>
      <c r="T2797">
        <v>-0.60941392115340598</v>
      </c>
      <c r="U2797">
        <v>0.60941392115340598</v>
      </c>
      <c r="V2797">
        <v>0.39994865164460303</v>
      </c>
      <c r="W2797">
        <v>-4.3499999999999996</v>
      </c>
      <c r="X2797">
        <v>7.21</v>
      </c>
      <c r="Y2797">
        <v>33515</v>
      </c>
      <c r="Z2797">
        <v>1523</v>
      </c>
      <c r="AA2797">
        <v>0.08</v>
      </c>
      <c r="AB2797">
        <v>22</v>
      </c>
      <c r="AC2797">
        <v>13</v>
      </c>
      <c r="AD2797">
        <v>9</v>
      </c>
      <c r="AE2797">
        <v>59.09</v>
      </c>
      <c r="AF2797">
        <v>12</v>
      </c>
      <c r="AG2797">
        <v>8</v>
      </c>
      <c r="AH2797">
        <v>6</v>
      </c>
      <c r="AI2797">
        <v>8</v>
      </c>
    </row>
    <row r="2798" spans="1:35" x14ac:dyDescent="0.2">
      <c r="A2798" s="102">
        <v>4203</v>
      </c>
      <c r="B2798">
        <v>3003</v>
      </c>
      <c r="C2798" t="s">
        <v>467</v>
      </c>
      <c r="D2798" t="s">
        <v>1000</v>
      </c>
      <c r="E2798">
        <v>995</v>
      </c>
      <c r="F2798">
        <v>1015</v>
      </c>
      <c r="G2798">
        <v>1000</v>
      </c>
      <c r="H2798" t="s">
        <v>984</v>
      </c>
      <c r="I2798">
        <v>3288</v>
      </c>
      <c r="J2798" t="s">
        <v>1010</v>
      </c>
      <c r="K2798" t="s">
        <v>1000</v>
      </c>
      <c r="L2798">
        <v>2513</v>
      </c>
      <c r="M2798">
        <v>2613</v>
      </c>
      <c r="N2798">
        <v>400</v>
      </c>
      <c r="O2798" t="s">
        <v>981</v>
      </c>
      <c r="P2798">
        <v>0.87520549620407595</v>
      </c>
      <c r="Q2798">
        <v>0.85789659077267</v>
      </c>
      <c r="R2798">
        <v>0.229939021123855</v>
      </c>
      <c r="S2798">
        <v>8.4498848118906997E-2</v>
      </c>
      <c r="T2798">
        <v>-1.8403916303550301</v>
      </c>
      <c r="U2798">
        <v>1.8403916303550301</v>
      </c>
      <c r="V2798">
        <v>1.0791028789030599</v>
      </c>
      <c r="W2798">
        <v>-16.32</v>
      </c>
      <c r="X2798">
        <v>2.89</v>
      </c>
      <c r="Y2798">
        <v>33336</v>
      </c>
      <c r="Z2798">
        <v>1852</v>
      </c>
      <c r="AA2798">
        <v>0.04</v>
      </c>
      <c r="AB2798">
        <v>18</v>
      </c>
      <c r="AC2798">
        <v>10</v>
      </c>
      <c r="AD2798">
        <v>8</v>
      </c>
      <c r="AE2798">
        <v>55.56</v>
      </c>
      <c r="AF2798">
        <v>9</v>
      </c>
      <c r="AG2798">
        <v>8</v>
      </c>
      <c r="AH2798">
        <v>6</v>
      </c>
      <c r="AI2798">
        <v>4</v>
      </c>
    </row>
    <row r="2799" spans="1:35" x14ac:dyDescent="0.2">
      <c r="A2799" s="102">
        <v>128</v>
      </c>
      <c r="B2799">
        <v>7211</v>
      </c>
      <c r="C2799" t="s">
        <v>25</v>
      </c>
      <c r="D2799" t="s">
        <v>996</v>
      </c>
      <c r="E2799">
        <v>295</v>
      </c>
      <c r="F2799">
        <v>288</v>
      </c>
      <c r="G2799">
        <v>3500</v>
      </c>
      <c r="H2799" t="s">
        <v>984</v>
      </c>
      <c r="I2799">
        <v>7731</v>
      </c>
      <c r="J2799" t="s">
        <v>1170</v>
      </c>
      <c r="K2799" t="s">
        <v>989</v>
      </c>
      <c r="L2799">
        <v>931</v>
      </c>
      <c r="M2799">
        <v>929</v>
      </c>
      <c r="N2799">
        <v>1100</v>
      </c>
      <c r="O2799" t="s">
        <v>981</v>
      </c>
      <c r="P2799">
        <v>0.94918734556519402</v>
      </c>
      <c r="Q2799">
        <v>0.96861828634946301</v>
      </c>
      <c r="R2799">
        <v>0.120562166978535</v>
      </c>
      <c r="S2799">
        <v>1.9848362110234E-2</v>
      </c>
      <c r="T2799">
        <v>-0.44598732546945702</v>
      </c>
      <c r="U2799">
        <v>0.44598732546945702</v>
      </c>
      <c r="V2799">
        <v>0.105508818034563</v>
      </c>
      <c r="W2799">
        <v>-1.99</v>
      </c>
      <c r="X2799">
        <v>1.36</v>
      </c>
      <c r="Y2799">
        <v>33320</v>
      </c>
      <c r="Z2799">
        <v>1960</v>
      </c>
      <c r="AA2799">
        <v>0.09</v>
      </c>
      <c r="AB2799">
        <v>17</v>
      </c>
      <c r="AC2799">
        <v>8</v>
      </c>
      <c r="AD2799">
        <v>9</v>
      </c>
      <c r="AE2799">
        <v>47.06</v>
      </c>
      <c r="AF2799">
        <v>11</v>
      </c>
      <c r="AG2799">
        <v>7</v>
      </c>
      <c r="AH2799">
        <v>5</v>
      </c>
      <c r="AI2799">
        <v>5</v>
      </c>
    </row>
    <row r="2800" spans="1:35" x14ac:dyDescent="0.2">
      <c r="A2800" s="102">
        <v>3312</v>
      </c>
      <c r="B2800">
        <v>6503</v>
      </c>
      <c r="C2800" t="s">
        <v>936</v>
      </c>
      <c r="D2800" t="s">
        <v>986</v>
      </c>
      <c r="E2800">
        <v>1310.5</v>
      </c>
      <c r="F2800">
        <v>1300</v>
      </c>
      <c r="G2800">
        <v>800</v>
      </c>
      <c r="H2800" t="s">
        <v>984</v>
      </c>
      <c r="I2800">
        <v>6923</v>
      </c>
      <c r="J2800" t="s">
        <v>54</v>
      </c>
      <c r="K2800" t="s">
        <v>986</v>
      </c>
      <c r="L2800">
        <v>2424</v>
      </c>
      <c r="M2800">
        <v>2450</v>
      </c>
      <c r="N2800">
        <v>400</v>
      </c>
      <c r="O2800" t="s">
        <v>981</v>
      </c>
      <c r="P2800">
        <v>0.85713669322054797</v>
      </c>
      <c r="Q2800">
        <v>0.887906192043874</v>
      </c>
      <c r="R2800">
        <v>0.442751813022284</v>
      </c>
      <c r="S2800">
        <v>9.7694056913457498E-3</v>
      </c>
      <c r="T2800">
        <v>-0.82770917447979098</v>
      </c>
      <c r="U2800">
        <v>0.82770917447979098</v>
      </c>
      <c r="V2800">
        <v>0.33027753999671999</v>
      </c>
      <c r="W2800">
        <v>-5.46</v>
      </c>
      <c r="X2800">
        <v>6.12</v>
      </c>
      <c r="Y2800">
        <v>33191</v>
      </c>
      <c r="Z2800">
        <v>1383</v>
      </c>
      <c r="AA2800">
        <v>0.09</v>
      </c>
      <c r="AB2800">
        <v>24</v>
      </c>
      <c r="AC2800">
        <v>12</v>
      </c>
      <c r="AD2800">
        <v>12</v>
      </c>
      <c r="AE2800">
        <v>50</v>
      </c>
      <c r="AF2800">
        <v>13</v>
      </c>
      <c r="AG2800">
        <v>9</v>
      </c>
      <c r="AH2800">
        <v>7</v>
      </c>
      <c r="AI2800">
        <v>8</v>
      </c>
    </row>
    <row r="2801" spans="1:35" x14ac:dyDescent="0.2">
      <c r="A2801" s="102">
        <v>4068</v>
      </c>
      <c r="B2801">
        <v>4186</v>
      </c>
      <c r="C2801" t="s">
        <v>562</v>
      </c>
      <c r="D2801" t="s">
        <v>1003</v>
      </c>
      <c r="E2801">
        <v>5200</v>
      </c>
      <c r="F2801">
        <v>4990</v>
      </c>
      <c r="G2801">
        <v>100</v>
      </c>
      <c r="H2801" t="s">
        <v>981</v>
      </c>
      <c r="I2801">
        <v>6758</v>
      </c>
      <c r="J2801" t="s">
        <v>995</v>
      </c>
      <c r="K2801" t="s">
        <v>986</v>
      </c>
      <c r="L2801">
        <v>6800</v>
      </c>
      <c r="M2801">
        <v>6685</v>
      </c>
      <c r="N2801">
        <v>100</v>
      </c>
      <c r="O2801" t="s">
        <v>984</v>
      </c>
      <c r="P2801">
        <v>0.729740962332733</v>
      </c>
      <c r="Q2801">
        <v>0.86288883823400497</v>
      </c>
      <c r="R2801">
        <v>9.1907495251652593E-2</v>
      </c>
      <c r="S2801" s="15">
        <v>1.12664778202376E-2</v>
      </c>
      <c r="T2801">
        <v>3.2669865850231901</v>
      </c>
      <c r="U2801">
        <v>3.2669865850231901</v>
      </c>
      <c r="V2801">
        <v>3.9563584066812401</v>
      </c>
      <c r="W2801">
        <v>17.559999999999999</v>
      </c>
      <c r="X2801">
        <v>25.36</v>
      </c>
      <c r="Y2801">
        <v>33125</v>
      </c>
      <c r="Z2801">
        <v>3681</v>
      </c>
      <c r="AA2801">
        <v>0.43</v>
      </c>
      <c r="AB2801">
        <v>9</v>
      </c>
      <c r="AC2801">
        <v>6</v>
      </c>
      <c r="AD2801">
        <v>3</v>
      </c>
      <c r="AE2801">
        <v>66.67</v>
      </c>
      <c r="AF2801">
        <v>8</v>
      </c>
      <c r="AG2801">
        <v>5</v>
      </c>
      <c r="AH2801">
        <v>3</v>
      </c>
      <c r="AI2801">
        <v>1</v>
      </c>
    </row>
    <row r="2802" spans="1:35" x14ac:dyDescent="0.2">
      <c r="A2802" s="102">
        <v>552</v>
      </c>
      <c r="B2802">
        <v>6925</v>
      </c>
      <c r="C2802" t="s">
        <v>1290</v>
      </c>
      <c r="D2802" t="s">
        <v>986</v>
      </c>
      <c r="E2802">
        <v>1078</v>
      </c>
      <c r="F2802">
        <v>1075</v>
      </c>
      <c r="G2802">
        <v>1000</v>
      </c>
      <c r="H2802" t="s">
        <v>981</v>
      </c>
      <c r="I2802">
        <v>8002</v>
      </c>
      <c r="J2802" t="s">
        <v>26</v>
      </c>
      <c r="K2802" t="s">
        <v>988</v>
      </c>
      <c r="L2802">
        <v>470</v>
      </c>
      <c r="M2802">
        <v>470.5</v>
      </c>
      <c r="N2802">
        <v>2300</v>
      </c>
      <c r="O2802" t="s">
        <v>984</v>
      </c>
      <c r="P2802">
        <v>0.91291990414504898</v>
      </c>
      <c r="Q2802">
        <v>0.95247012640523898</v>
      </c>
      <c r="R2802">
        <v>0.41714335737273001</v>
      </c>
      <c r="S2802">
        <v>5.5125909465513802E-2</v>
      </c>
      <c r="T2802">
        <v>1.65626492501935</v>
      </c>
      <c r="U2802">
        <v>1.65626492501935</v>
      </c>
      <c r="V2802">
        <v>1.6246425381978</v>
      </c>
      <c r="W2802">
        <v>10.91</v>
      </c>
      <c r="X2802">
        <v>0.67</v>
      </c>
      <c r="Y2802">
        <v>32963</v>
      </c>
      <c r="Z2802">
        <v>1735</v>
      </c>
      <c r="AA2802">
        <v>0.11</v>
      </c>
      <c r="AB2802">
        <v>19</v>
      </c>
      <c r="AC2802">
        <v>9</v>
      </c>
      <c r="AD2802">
        <v>10</v>
      </c>
      <c r="AE2802">
        <v>47.37</v>
      </c>
      <c r="AF2802">
        <v>14</v>
      </c>
      <c r="AG2802">
        <v>4</v>
      </c>
      <c r="AH2802">
        <v>4</v>
      </c>
      <c r="AI2802">
        <v>11</v>
      </c>
    </row>
    <row r="2803" spans="1:35" x14ac:dyDescent="0.2">
      <c r="A2803" s="102">
        <v>517</v>
      </c>
      <c r="B2803">
        <v>6856</v>
      </c>
      <c r="C2803" t="s">
        <v>230</v>
      </c>
      <c r="D2803" t="s">
        <v>986</v>
      </c>
      <c r="E2803">
        <v>5800</v>
      </c>
      <c r="F2803">
        <v>5650</v>
      </c>
      <c r="G2803">
        <v>100</v>
      </c>
      <c r="H2803" t="s">
        <v>984</v>
      </c>
      <c r="I2803">
        <v>6988</v>
      </c>
      <c r="J2803" t="s">
        <v>61</v>
      </c>
      <c r="K2803" t="s">
        <v>1003</v>
      </c>
      <c r="L2803">
        <v>5390</v>
      </c>
      <c r="M2803">
        <v>5320</v>
      </c>
      <c r="N2803">
        <v>100</v>
      </c>
      <c r="O2803" t="s">
        <v>981</v>
      </c>
      <c r="P2803">
        <v>0.94947500691930597</v>
      </c>
      <c r="Q2803">
        <v>0.95354359616543205</v>
      </c>
      <c r="R2803">
        <v>0.149695140938372</v>
      </c>
      <c r="S2803" s="15">
        <v>9.9540235549430894E-2</v>
      </c>
      <c r="T2803">
        <v>-0.84030136763060703</v>
      </c>
      <c r="U2803">
        <v>0.84030136763060703</v>
      </c>
      <c r="V2803">
        <v>9.7267655235143094E-2</v>
      </c>
      <c r="W2803">
        <v>-3.39</v>
      </c>
      <c r="X2803">
        <v>5.84</v>
      </c>
      <c r="Y2803">
        <v>32730</v>
      </c>
      <c r="Z2803">
        <v>4091</v>
      </c>
      <c r="AA2803">
        <v>0.41</v>
      </c>
      <c r="AB2803">
        <v>8</v>
      </c>
      <c r="AC2803">
        <v>4</v>
      </c>
      <c r="AD2803">
        <v>4</v>
      </c>
      <c r="AE2803">
        <v>50</v>
      </c>
      <c r="AF2803">
        <v>10</v>
      </c>
      <c r="AG2803">
        <v>4</v>
      </c>
      <c r="AH2803">
        <v>1</v>
      </c>
      <c r="AI2803">
        <v>3</v>
      </c>
    </row>
    <row r="2804" spans="1:35" x14ac:dyDescent="0.2">
      <c r="A2804" s="102">
        <v>2244</v>
      </c>
      <c r="B2804">
        <v>7167</v>
      </c>
      <c r="C2804" t="s">
        <v>1044</v>
      </c>
      <c r="D2804" t="s">
        <v>1024</v>
      </c>
      <c r="E2804">
        <v>219</v>
      </c>
      <c r="F2804">
        <v>221</v>
      </c>
      <c r="G2804">
        <v>4600</v>
      </c>
      <c r="H2804" t="s">
        <v>981</v>
      </c>
      <c r="I2804">
        <v>7459</v>
      </c>
      <c r="J2804" t="s">
        <v>646</v>
      </c>
      <c r="K2804" t="s">
        <v>988</v>
      </c>
      <c r="L2804">
        <v>1960</v>
      </c>
      <c r="M2804">
        <v>2014</v>
      </c>
      <c r="N2804">
        <v>500</v>
      </c>
      <c r="O2804" t="s">
        <v>984</v>
      </c>
      <c r="P2804">
        <v>0.74371461690976803</v>
      </c>
      <c r="Q2804">
        <v>0.91431555574997603</v>
      </c>
      <c r="R2804" s="15">
        <v>1.9487292943873299E-2</v>
      </c>
      <c r="S2804">
        <v>1.04471486935203E-2</v>
      </c>
      <c r="T2804">
        <v>0.81129782987064203</v>
      </c>
      <c r="U2804">
        <v>0.81129782987064203</v>
      </c>
      <c r="V2804">
        <v>1.4234253078488801</v>
      </c>
      <c r="W2804">
        <v>3.69</v>
      </c>
      <c r="X2804">
        <v>0.95</v>
      </c>
      <c r="Y2804">
        <v>32723</v>
      </c>
      <c r="Z2804">
        <v>2045</v>
      </c>
      <c r="AA2804">
        <v>0.06</v>
      </c>
      <c r="AB2804">
        <v>16</v>
      </c>
      <c r="AC2804">
        <v>7</v>
      </c>
      <c r="AD2804">
        <v>9</v>
      </c>
      <c r="AE2804">
        <v>43.75</v>
      </c>
      <c r="AF2804">
        <v>14</v>
      </c>
      <c r="AG2804">
        <v>4</v>
      </c>
      <c r="AH2804">
        <v>3</v>
      </c>
      <c r="AI2804">
        <v>9</v>
      </c>
    </row>
    <row r="2805" spans="1:35" x14ac:dyDescent="0.2">
      <c r="A2805" s="102">
        <v>2066</v>
      </c>
      <c r="B2805">
        <v>4182</v>
      </c>
      <c r="C2805" t="s">
        <v>44</v>
      </c>
      <c r="D2805" t="s">
        <v>1003</v>
      </c>
      <c r="E2805">
        <v>1438</v>
      </c>
      <c r="F2805">
        <v>1428</v>
      </c>
      <c r="G2805">
        <v>700</v>
      </c>
      <c r="H2805" t="s">
        <v>981</v>
      </c>
      <c r="I2805">
        <v>9412</v>
      </c>
      <c r="J2805" t="s">
        <v>470</v>
      </c>
      <c r="K2805" t="s">
        <v>983</v>
      </c>
      <c r="L2805">
        <v>416</v>
      </c>
      <c r="M2805">
        <v>410</v>
      </c>
      <c r="N2805">
        <v>2400</v>
      </c>
      <c r="O2805" t="s">
        <v>984</v>
      </c>
      <c r="P2805">
        <v>0.94562953872024602</v>
      </c>
      <c r="Q2805">
        <v>0.91846620101093301</v>
      </c>
      <c r="R2805">
        <v>0.123297720473591</v>
      </c>
      <c r="S2805">
        <v>3.2805916054355101E-3</v>
      </c>
      <c r="T2805">
        <v>0.31104599048699799</v>
      </c>
      <c r="U2805">
        <v>0.31104599048699799</v>
      </c>
      <c r="V2805">
        <v>0.45487663118424099</v>
      </c>
      <c r="W2805">
        <v>2.5299999999999998</v>
      </c>
      <c r="X2805">
        <v>1.56</v>
      </c>
      <c r="Y2805">
        <v>32619</v>
      </c>
      <c r="Z2805">
        <v>1483</v>
      </c>
      <c r="AA2805">
        <v>0.05</v>
      </c>
      <c r="AB2805">
        <v>22</v>
      </c>
      <c r="AC2805">
        <v>11</v>
      </c>
      <c r="AD2805">
        <v>11</v>
      </c>
      <c r="AE2805">
        <v>50</v>
      </c>
      <c r="AF2805">
        <v>11</v>
      </c>
      <c r="AG2805">
        <v>8</v>
      </c>
      <c r="AH2805">
        <v>7</v>
      </c>
      <c r="AI2805">
        <v>7</v>
      </c>
    </row>
    <row r="2806" spans="1:35" x14ac:dyDescent="0.2">
      <c r="A2806" s="102">
        <v>3093</v>
      </c>
      <c r="B2806">
        <v>3046</v>
      </c>
      <c r="C2806" t="s">
        <v>521</v>
      </c>
      <c r="D2806" t="s">
        <v>1004</v>
      </c>
      <c r="E2806">
        <v>6560</v>
      </c>
      <c r="F2806">
        <v>6680</v>
      </c>
      <c r="G2806">
        <v>100</v>
      </c>
      <c r="H2806" t="s">
        <v>981</v>
      </c>
      <c r="I2806">
        <v>6465</v>
      </c>
      <c r="J2806" t="s">
        <v>373</v>
      </c>
      <c r="K2806" t="s">
        <v>992</v>
      </c>
      <c r="L2806">
        <v>8130</v>
      </c>
      <c r="M2806">
        <v>8190</v>
      </c>
      <c r="N2806">
        <v>100</v>
      </c>
      <c r="O2806" t="s">
        <v>984</v>
      </c>
      <c r="P2806">
        <v>0.865915949822052</v>
      </c>
      <c r="Q2806">
        <v>0.89345393472066703</v>
      </c>
      <c r="R2806">
        <v>3.1997581933175999E-2</v>
      </c>
      <c r="S2806">
        <v>8.5785888444202804E-2</v>
      </c>
      <c r="T2806">
        <v>2.4615601326187599</v>
      </c>
      <c r="U2806">
        <v>2.4615601326187599</v>
      </c>
      <c r="V2806">
        <v>2.1045784357157999</v>
      </c>
      <c r="W2806">
        <v>10.62</v>
      </c>
      <c r="X2806">
        <v>18.440000000000001</v>
      </c>
      <c r="Y2806">
        <v>32585</v>
      </c>
      <c r="Z2806">
        <v>16292</v>
      </c>
      <c r="AA2806">
        <v>2.34</v>
      </c>
      <c r="AB2806">
        <v>2</v>
      </c>
      <c r="AC2806">
        <v>1</v>
      </c>
      <c r="AD2806">
        <v>1</v>
      </c>
      <c r="AE2806">
        <v>50</v>
      </c>
      <c r="AF2806">
        <v>7</v>
      </c>
      <c r="AG2806">
        <v>1</v>
      </c>
      <c r="AH2806">
        <v>1</v>
      </c>
      <c r="AI2806">
        <v>0</v>
      </c>
    </row>
    <row r="2807" spans="1:35" x14ac:dyDescent="0.2">
      <c r="A2807" s="102">
        <v>1354</v>
      </c>
      <c r="B2807">
        <v>1417</v>
      </c>
      <c r="C2807" t="s">
        <v>1641</v>
      </c>
      <c r="D2807" t="s">
        <v>990</v>
      </c>
      <c r="E2807">
        <v>1485</v>
      </c>
      <c r="F2807">
        <v>1486</v>
      </c>
      <c r="G2807">
        <v>600</v>
      </c>
      <c r="H2807" t="s">
        <v>981</v>
      </c>
      <c r="I2807">
        <v>5334</v>
      </c>
      <c r="J2807" t="s">
        <v>1168</v>
      </c>
      <c r="K2807" t="s">
        <v>980</v>
      </c>
      <c r="L2807">
        <v>1586</v>
      </c>
      <c r="M2807">
        <v>1584</v>
      </c>
      <c r="N2807">
        <v>600</v>
      </c>
      <c r="O2807" t="s">
        <v>984</v>
      </c>
      <c r="P2807">
        <v>0.88060761543663002</v>
      </c>
      <c r="Q2807">
        <v>0.93414326199590303</v>
      </c>
      <c r="R2807">
        <v>1.6400519422380799E-2</v>
      </c>
      <c r="S2807">
        <v>8.2996112134308304E-3</v>
      </c>
      <c r="T2807">
        <v>1.69558006348999</v>
      </c>
      <c r="U2807">
        <v>1.69558006348999</v>
      </c>
      <c r="V2807">
        <v>1.4412195217711401</v>
      </c>
      <c r="W2807">
        <v>7.92</v>
      </c>
      <c r="X2807">
        <v>6.19</v>
      </c>
      <c r="Y2807">
        <v>32505</v>
      </c>
      <c r="Z2807">
        <v>2167</v>
      </c>
      <c r="AA2807">
        <v>0.18</v>
      </c>
      <c r="AB2807">
        <v>15</v>
      </c>
      <c r="AC2807">
        <v>8</v>
      </c>
      <c r="AD2807">
        <v>7</v>
      </c>
      <c r="AE2807">
        <v>53.33</v>
      </c>
      <c r="AF2807">
        <v>11</v>
      </c>
      <c r="AG2807">
        <v>6</v>
      </c>
      <c r="AH2807">
        <v>4</v>
      </c>
      <c r="AI2807">
        <v>5</v>
      </c>
    </row>
    <row r="2808" spans="1:35" x14ac:dyDescent="0.2">
      <c r="A2808" s="102">
        <v>1566</v>
      </c>
      <c r="B2808">
        <v>4091</v>
      </c>
      <c r="C2808" t="s">
        <v>1469</v>
      </c>
      <c r="D2808" t="s">
        <v>1003</v>
      </c>
      <c r="E2808">
        <v>1787</v>
      </c>
      <c r="F2808">
        <v>1764</v>
      </c>
      <c r="G2808">
        <v>400</v>
      </c>
      <c r="H2808" t="s">
        <v>984</v>
      </c>
      <c r="I2808">
        <v>6902</v>
      </c>
      <c r="J2808" t="s">
        <v>628</v>
      </c>
      <c r="K2808" t="s">
        <v>996</v>
      </c>
      <c r="L2808">
        <v>3745</v>
      </c>
      <c r="M2808">
        <v>3760</v>
      </c>
      <c r="N2808">
        <v>200</v>
      </c>
      <c r="O2808" t="s">
        <v>981</v>
      </c>
      <c r="P2808">
        <v>0.90821214032284803</v>
      </c>
      <c r="Q2808">
        <v>0.92971774051143297</v>
      </c>
      <c r="R2808">
        <v>0.13136952536100799</v>
      </c>
      <c r="S2808">
        <v>1.4253030825698801E-2</v>
      </c>
      <c r="T2808">
        <v>-5.3558278143999702E-2</v>
      </c>
      <c r="U2808">
        <v>5.3558278143999702E-2</v>
      </c>
      <c r="V2808">
        <v>0.16610776110797601</v>
      </c>
      <c r="W2808">
        <v>-0.4</v>
      </c>
      <c r="X2808">
        <v>6.17</v>
      </c>
      <c r="Y2808">
        <v>32414</v>
      </c>
      <c r="Z2808">
        <v>1907</v>
      </c>
      <c r="AA2808">
        <v>0.27</v>
      </c>
      <c r="AB2808">
        <v>17</v>
      </c>
      <c r="AC2808">
        <v>11</v>
      </c>
      <c r="AD2808">
        <v>6</v>
      </c>
      <c r="AE2808">
        <v>64.709999999999994</v>
      </c>
      <c r="AF2808">
        <v>9</v>
      </c>
      <c r="AG2808">
        <v>7</v>
      </c>
      <c r="AH2808">
        <v>6</v>
      </c>
      <c r="AI2808">
        <v>4</v>
      </c>
    </row>
    <row r="2809" spans="1:35" x14ac:dyDescent="0.2">
      <c r="A2809" s="102">
        <v>3700</v>
      </c>
      <c r="B2809">
        <v>3254</v>
      </c>
      <c r="C2809" t="s">
        <v>1547</v>
      </c>
      <c r="D2809" t="s">
        <v>1000</v>
      </c>
      <c r="E2809">
        <v>1245</v>
      </c>
      <c r="F2809">
        <v>1267</v>
      </c>
      <c r="G2809">
        <v>800</v>
      </c>
      <c r="H2809" t="s">
        <v>981</v>
      </c>
      <c r="I2809">
        <v>6474</v>
      </c>
      <c r="J2809" t="s">
        <v>1559</v>
      </c>
      <c r="K2809" t="s">
        <v>992</v>
      </c>
      <c r="L2809">
        <v>3215</v>
      </c>
      <c r="M2809">
        <v>3195</v>
      </c>
      <c r="N2809">
        <v>300</v>
      </c>
      <c r="O2809" t="s">
        <v>984</v>
      </c>
      <c r="P2809">
        <v>0.82602310281803504</v>
      </c>
      <c r="Q2809">
        <v>0.87584409690959497</v>
      </c>
      <c r="R2809">
        <v>0.14015270446117301</v>
      </c>
      <c r="S2809">
        <v>5.8983000944731898E-2</v>
      </c>
      <c r="T2809">
        <v>1.7677693200862401</v>
      </c>
      <c r="U2809">
        <v>1.7677693200862401</v>
      </c>
      <c r="V2809">
        <v>1.33334613379567</v>
      </c>
      <c r="W2809">
        <v>13.39</v>
      </c>
      <c r="X2809">
        <v>5.75</v>
      </c>
      <c r="Y2809">
        <v>32404</v>
      </c>
      <c r="Z2809">
        <v>1350</v>
      </c>
      <c r="AA2809">
        <v>0.05</v>
      </c>
      <c r="AB2809">
        <v>24</v>
      </c>
      <c r="AC2809">
        <v>13</v>
      </c>
      <c r="AD2809">
        <v>11</v>
      </c>
      <c r="AE2809">
        <v>54.17</v>
      </c>
      <c r="AF2809">
        <v>10</v>
      </c>
      <c r="AG2809">
        <v>9</v>
      </c>
      <c r="AH2809">
        <v>8</v>
      </c>
      <c r="AI2809">
        <v>7</v>
      </c>
    </row>
    <row r="2810" spans="1:35" x14ac:dyDescent="0.2">
      <c r="A2810" s="102">
        <v>3028</v>
      </c>
      <c r="B2810">
        <v>2327</v>
      </c>
      <c r="C2810" t="s">
        <v>1284</v>
      </c>
      <c r="D2810" t="s">
        <v>983</v>
      </c>
      <c r="E2810">
        <v>2748</v>
      </c>
      <c r="F2810">
        <v>2730</v>
      </c>
      <c r="G2810">
        <v>400</v>
      </c>
      <c r="H2810" t="s">
        <v>984</v>
      </c>
      <c r="I2810">
        <v>5110</v>
      </c>
      <c r="J2810" t="s">
        <v>880</v>
      </c>
      <c r="K2810" t="s">
        <v>1073</v>
      </c>
      <c r="L2810">
        <v>1034</v>
      </c>
      <c r="M2810">
        <v>1029</v>
      </c>
      <c r="N2810">
        <v>1100</v>
      </c>
      <c r="O2810" t="s">
        <v>981</v>
      </c>
      <c r="P2810">
        <v>0.92704340454735201</v>
      </c>
      <c r="Q2810">
        <v>0.89499316001987606</v>
      </c>
      <c r="R2810">
        <v>9.2235087937493104E-2</v>
      </c>
      <c r="S2810">
        <v>3.1784617826450902E-2</v>
      </c>
      <c r="T2810">
        <v>-0.31684006328463399</v>
      </c>
      <c r="U2810">
        <v>0.31684006328463399</v>
      </c>
      <c r="V2810">
        <v>0.57001078690391105</v>
      </c>
      <c r="W2810">
        <v>-0.99</v>
      </c>
      <c r="X2810">
        <v>3.65</v>
      </c>
      <c r="Y2810">
        <v>32286</v>
      </c>
      <c r="Z2810">
        <v>1899</v>
      </c>
      <c r="AA2810">
        <v>0.16</v>
      </c>
      <c r="AB2810">
        <v>17</v>
      </c>
      <c r="AC2810">
        <v>9</v>
      </c>
      <c r="AD2810">
        <v>8</v>
      </c>
      <c r="AE2810">
        <v>52.94</v>
      </c>
      <c r="AF2810">
        <v>12</v>
      </c>
      <c r="AG2810">
        <v>6</v>
      </c>
      <c r="AH2810">
        <v>5</v>
      </c>
      <c r="AI2810">
        <v>6</v>
      </c>
    </row>
    <row r="2811" spans="1:35" x14ac:dyDescent="0.2">
      <c r="A2811" s="102">
        <v>258</v>
      </c>
      <c r="B2811">
        <v>7202</v>
      </c>
      <c r="C2811" t="s">
        <v>637</v>
      </c>
      <c r="D2811" t="s">
        <v>996</v>
      </c>
      <c r="E2811">
        <v>876.6</v>
      </c>
      <c r="F2811">
        <v>873.2</v>
      </c>
      <c r="G2811">
        <v>1000</v>
      </c>
      <c r="H2811" t="s">
        <v>981</v>
      </c>
      <c r="I2811">
        <v>9616</v>
      </c>
      <c r="J2811" t="s">
        <v>1265</v>
      </c>
      <c r="K2811" t="s">
        <v>993</v>
      </c>
      <c r="L2811">
        <v>2899</v>
      </c>
      <c r="M2811">
        <v>2950</v>
      </c>
      <c r="N2811">
        <v>300</v>
      </c>
      <c r="O2811" t="s">
        <v>984</v>
      </c>
      <c r="P2811">
        <v>0.98314349009986801</v>
      </c>
      <c r="Q2811">
        <v>0.96217946933659604</v>
      </c>
      <c r="R2811">
        <v>1.87198169650678E-2</v>
      </c>
      <c r="S2811">
        <v>2.0628466761102401E-2</v>
      </c>
      <c r="T2811">
        <v>0.19620283314412401</v>
      </c>
      <c r="U2811">
        <v>0.19620283314412401</v>
      </c>
      <c r="V2811">
        <v>0.20676506895698299</v>
      </c>
      <c r="W2811">
        <v>1.73</v>
      </c>
      <c r="X2811">
        <v>1.33</v>
      </c>
      <c r="Y2811">
        <v>32053</v>
      </c>
      <c r="Z2811">
        <v>1394</v>
      </c>
      <c r="AA2811">
        <v>-0.1</v>
      </c>
      <c r="AB2811">
        <v>23</v>
      </c>
      <c r="AC2811">
        <v>11</v>
      </c>
      <c r="AD2811">
        <v>12</v>
      </c>
      <c r="AE2811">
        <v>47.83</v>
      </c>
      <c r="AF2811">
        <v>9</v>
      </c>
      <c r="AG2811">
        <v>11</v>
      </c>
      <c r="AH2811">
        <v>11</v>
      </c>
      <c r="AI2811">
        <v>1</v>
      </c>
    </row>
    <row r="2812" spans="1:35" x14ac:dyDescent="0.2">
      <c r="A2812" s="102">
        <v>2954</v>
      </c>
      <c r="B2812">
        <v>4183</v>
      </c>
      <c r="C2812" t="s">
        <v>1122</v>
      </c>
      <c r="D2812" t="s">
        <v>1003</v>
      </c>
      <c r="E2812">
        <v>1879</v>
      </c>
      <c r="F2812">
        <v>1889</v>
      </c>
      <c r="G2812">
        <v>500</v>
      </c>
      <c r="H2812" t="s">
        <v>984</v>
      </c>
      <c r="I2812">
        <v>5706</v>
      </c>
      <c r="J2812" t="s">
        <v>1240</v>
      </c>
      <c r="K2812" t="s">
        <v>994</v>
      </c>
      <c r="L2812">
        <v>2062</v>
      </c>
      <c r="M2812">
        <v>2030</v>
      </c>
      <c r="N2812">
        <v>500</v>
      </c>
      <c r="O2812" t="s">
        <v>981</v>
      </c>
      <c r="P2812">
        <v>0.85784153088767001</v>
      </c>
      <c r="Q2812">
        <v>0.89692664763970298</v>
      </c>
      <c r="R2812">
        <v>0.27029394741363799</v>
      </c>
      <c r="S2812">
        <v>7.4651098574519299E-3</v>
      </c>
      <c r="T2812">
        <v>-0.82095995932985599</v>
      </c>
      <c r="U2812">
        <v>0.82095995932985599</v>
      </c>
      <c r="V2812">
        <v>0.81345893885569798</v>
      </c>
      <c r="W2812">
        <v>-9.19</v>
      </c>
      <c r="X2812">
        <v>6.95</v>
      </c>
      <c r="Y2812">
        <v>31839</v>
      </c>
      <c r="Z2812">
        <v>2653</v>
      </c>
      <c r="AA2812">
        <v>0.23</v>
      </c>
      <c r="AB2812">
        <v>12</v>
      </c>
      <c r="AC2812">
        <v>5</v>
      </c>
      <c r="AD2812">
        <v>7</v>
      </c>
      <c r="AE2812">
        <v>41.67</v>
      </c>
      <c r="AF2812">
        <v>11</v>
      </c>
      <c r="AG2812">
        <v>3</v>
      </c>
      <c r="AH2812">
        <v>4</v>
      </c>
      <c r="AI2812">
        <v>5</v>
      </c>
    </row>
    <row r="2813" spans="1:35" x14ac:dyDescent="0.2">
      <c r="A2813" s="102">
        <v>3274</v>
      </c>
      <c r="B2813">
        <v>3632</v>
      </c>
      <c r="C2813" t="s">
        <v>1630</v>
      </c>
      <c r="D2813" t="s">
        <v>983</v>
      </c>
      <c r="E2813">
        <v>448</v>
      </c>
      <c r="F2813">
        <v>444</v>
      </c>
      <c r="G2813">
        <v>2400</v>
      </c>
      <c r="H2813" t="s">
        <v>981</v>
      </c>
      <c r="I2813">
        <v>7327</v>
      </c>
      <c r="J2813" t="s">
        <v>1172</v>
      </c>
      <c r="K2813" t="s">
        <v>1024</v>
      </c>
      <c r="L2813">
        <v>2143</v>
      </c>
      <c r="M2813">
        <v>2117</v>
      </c>
      <c r="N2813">
        <v>500</v>
      </c>
      <c r="O2813" t="s">
        <v>984</v>
      </c>
      <c r="P2813">
        <v>0.57666269536551196</v>
      </c>
      <c r="Q2813">
        <v>0.88888194704522105</v>
      </c>
      <c r="R2813">
        <v>0.37041257127008498</v>
      </c>
      <c r="S2813">
        <v>6.3850305937204394E-2</v>
      </c>
      <c r="T2813">
        <v>1.9330689658832101</v>
      </c>
      <c r="U2813">
        <v>1.9330689658832101</v>
      </c>
      <c r="V2813">
        <v>1.73078387761333</v>
      </c>
      <c r="W2813">
        <v>11.52</v>
      </c>
      <c r="X2813">
        <v>0.67</v>
      </c>
      <c r="Y2813">
        <v>31604</v>
      </c>
      <c r="Z2813">
        <v>3160</v>
      </c>
      <c r="AA2813">
        <v>0.13</v>
      </c>
      <c r="AB2813">
        <v>10</v>
      </c>
      <c r="AC2813">
        <v>5</v>
      </c>
      <c r="AD2813">
        <v>5</v>
      </c>
      <c r="AE2813">
        <v>50</v>
      </c>
      <c r="AF2813">
        <v>12</v>
      </c>
      <c r="AG2813">
        <v>4</v>
      </c>
      <c r="AH2813">
        <v>2</v>
      </c>
      <c r="AI2813">
        <v>4</v>
      </c>
    </row>
    <row r="2814" spans="1:35" x14ac:dyDescent="0.2">
      <c r="A2814" s="102">
        <v>3652</v>
      </c>
      <c r="B2814">
        <v>4183</v>
      </c>
      <c r="C2814" t="s">
        <v>1122</v>
      </c>
      <c r="D2814" t="s">
        <v>1003</v>
      </c>
      <c r="E2814">
        <v>1879</v>
      </c>
      <c r="F2814">
        <v>1889</v>
      </c>
      <c r="G2814">
        <v>500</v>
      </c>
      <c r="H2814" t="s">
        <v>984</v>
      </c>
      <c r="I2814">
        <v>7453</v>
      </c>
      <c r="J2814" t="s">
        <v>50</v>
      </c>
      <c r="K2814" t="s">
        <v>1004</v>
      </c>
      <c r="L2814">
        <v>1455</v>
      </c>
      <c r="M2814">
        <v>1465</v>
      </c>
      <c r="N2814">
        <v>600</v>
      </c>
      <c r="O2814" t="s">
        <v>981</v>
      </c>
      <c r="P2814">
        <v>0.78615153423031703</v>
      </c>
      <c r="Q2814">
        <v>0.87733470211551701</v>
      </c>
      <c r="R2814" s="15">
        <v>2.1475543598809901E-2</v>
      </c>
      <c r="S2814">
        <v>4.95323591600327E-3</v>
      </c>
      <c r="T2814">
        <v>-1.6195003411595901</v>
      </c>
      <c r="U2814">
        <v>1.6195003411595901</v>
      </c>
      <c r="V2814">
        <v>1.4988995324112599</v>
      </c>
      <c r="W2814">
        <v>-23.97</v>
      </c>
      <c r="X2814">
        <v>6.93</v>
      </c>
      <c r="Y2814">
        <v>31352</v>
      </c>
      <c r="Z2814">
        <v>1844</v>
      </c>
      <c r="AA2814">
        <v>0.03</v>
      </c>
      <c r="AB2814">
        <v>17</v>
      </c>
      <c r="AC2814">
        <v>7</v>
      </c>
      <c r="AD2814">
        <v>10</v>
      </c>
      <c r="AE2814">
        <v>41.18</v>
      </c>
      <c r="AF2814">
        <v>9</v>
      </c>
      <c r="AG2814">
        <v>7</v>
      </c>
      <c r="AH2814">
        <v>8</v>
      </c>
      <c r="AI2814">
        <v>2</v>
      </c>
    </row>
    <row r="2815" spans="1:35" x14ac:dyDescent="0.2">
      <c r="A2815" s="102">
        <v>410</v>
      </c>
      <c r="B2815">
        <v>3407</v>
      </c>
      <c r="C2815" t="s">
        <v>1072</v>
      </c>
      <c r="D2815" t="s">
        <v>1003</v>
      </c>
      <c r="E2815">
        <v>755</v>
      </c>
      <c r="F2815">
        <v>757.5</v>
      </c>
      <c r="G2815">
        <v>1100</v>
      </c>
      <c r="H2815" t="s">
        <v>981</v>
      </c>
      <c r="I2815">
        <v>8309</v>
      </c>
      <c r="J2815" t="s">
        <v>695</v>
      </c>
      <c r="K2815" t="s">
        <v>1024</v>
      </c>
      <c r="L2815">
        <v>2921</v>
      </c>
      <c r="M2815">
        <v>2892</v>
      </c>
      <c r="N2815">
        <v>300</v>
      </c>
      <c r="O2815" t="s">
        <v>984</v>
      </c>
      <c r="P2815">
        <v>0.95289590284397296</v>
      </c>
      <c r="Q2815">
        <v>0.95658438171029303</v>
      </c>
      <c r="R2815">
        <v>5.4057299208923E-2</v>
      </c>
      <c r="S2815">
        <v>6.8932731701072003E-2</v>
      </c>
      <c r="T2815">
        <v>0.83091299544128905</v>
      </c>
      <c r="U2815">
        <v>0.83091299544128905</v>
      </c>
      <c r="V2815">
        <v>0.35126383192343402</v>
      </c>
      <c r="W2815">
        <v>5.24</v>
      </c>
      <c r="X2815">
        <v>3.96</v>
      </c>
      <c r="Y2815">
        <v>31302</v>
      </c>
      <c r="Z2815">
        <v>1841</v>
      </c>
      <c r="AA2815">
        <v>0.21</v>
      </c>
      <c r="AB2815">
        <v>17</v>
      </c>
      <c r="AC2815">
        <v>10</v>
      </c>
      <c r="AD2815">
        <v>7</v>
      </c>
      <c r="AE2815">
        <v>58.82</v>
      </c>
      <c r="AF2815">
        <v>13</v>
      </c>
      <c r="AG2815">
        <v>4</v>
      </c>
      <c r="AH2815">
        <v>5</v>
      </c>
      <c r="AI2815">
        <v>8</v>
      </c>
    </row>
    <row r="2816" spans="1:35" x14ac:dyDescent="0.2">
      <c r="A2816" s="102">
        <v>795</v>
      </c>
      <c r="B2816">
        <v>2768</v>
      </c>
      <c r="C2816" t="s">
        <v>1494</v>
      </c>
      <c r="D2816" t="s">
        <v>988</v>
      </c>
      <c r="E2816">
        <v>233</v>
      </c>
      <c r="F2816">
        <v>231</v>
      </c>
      <c r="G2816">
        <v>4200</v>
      </c>
      <c r="H2816" t="s">
        <v>984</v>
      </c>
      <c r="I2816">
        <v>9603</v>
      </c>
      <c r="J2816" t="s">
        <v>1106</v>
      </c>
      <c r="K2816" t="s">
        <v>993</v>
      </c>
      <c r="L2816">
        <v>1621</v>
      </c>
      <c r="M2816">
        <v>1632</v>
      </c>
      <c r="N2816">
        <v>600</v>
      </c>
      <c r="O2816" t="s">
        <v>981</v>
      </c>
      <c r="P2816">
        <v>0.91188978486210504</v>
      </c>
      <c r="Q2816">
        <v>0.94601414595910205</v>
      </c>
      <c r="R2816">
        <v>8.5125526362052201E-2</v>
      </c>
      <c r="S2816">
        <v>2.4294927834957E-2</v>
      </c>
      <c r="T2816">
        <v>-0.90459452144806596</v>
      </c>
      <c r="U2816">
        <v>0.90459452144806596</v>
      </c>
      <c r="V2816">
        <v>0.795266064043197</v>
      </c>
      <c r="W2816">
        <v>-14.83</v>
      </c>
      <c r="X2816">
        <v>0.92</v>
      </c>
      <c r="Y2816">
        <v>31243</v>
      </c>
      <c r="Z2816">
        <v>1250</v>
      </c>
      <c r="AA2816">
        <v>0.16</v>
      </c>
      <c r="AB2816">
        <v>25</v>
      </c>
      <c r="AC2816">
        <v>12</v>
      </c>
      <c r="AD2816">
        <v>13</v>
      </c>
      <c r="AE2816">
        <v>48</v>
      </c>
      <c r="AF2816">
        <v>10</v>
      </c>
      <c r="AG2816">
        <v>11</v>
      </c>
      <c r="AH2816">
        <v>9</v>
      </c>
      <c r="AI2816">
        <v>5</v>
      </c>
    </row>
    <row r="2817" spans="1:35" x14ac:dyDescent="0.2">
      <c r="A2817" s="102">
        <v>4385</v>
      </c>
      <c r="B2817">
        <v>1969</v>
      </c>
      <c r="C2817" t="s">
        <v>1254</v>
      </c>
      <c r="D2817" t="s">
        <v>990</v>
      </c>
      <c r="E2817">
        <v>1693</v>
      </c>
      <c r="F2817">
        <v>1678</v>
      </c>
      <c r="G2817">
        <v>600</v>
      </c>
      <c r="H2817" t="s">
        <v>984</v>
      </c>
      <c r="I2817">
        <v>3101</v>
      </c>
      <c r="J2817" t="s">
        <v>1205</v>
      </c>
      <c r="K2817" t="s">
        <v>1199</v>
      </c>
      <c r="L2817">
        <v>1455</v>
      </c>
      <c r="M2817">
        <v>1467</v>
      </c>
      <c r="N2817">
        <v>700</v>
      </c>
      <c r="O2817" t="s">
        <v>981</v>
      </c>
      <c r="P2817">
        <v>0.68156534027013504</v>
      </c>
      <c r="Q2817">
        <v>0.85008393276878802</v>
      </c>
      <c r="R2817">
        <v>0.174500813349417</v>
      </c>
      <c r="S2817">
        <v>3.3157399640449899E-2</v>
      </c>
      <c r="T2817">
        <v>-1.6066173584699099</v>
      </c>
      <c r="U2817">
        <v>1.6066173584699099</v>
      </c>
      <c r="V2817">
        <v>1.8487132909388899</v>
      </c>
      <c r="W2817">
        <v>-16.690000000000001</v>
      </c>
      <c r="X2817">
        <v>2</v>
      </c>
      <c r="Y2817">
        <v>30918</v>
      </c>
      <c r="Z2817">
        <v>1718</v>
      </c>
      <c r="AA2817">
        <v>0.02</v>
      </c>
      <c r="AB2817">
        <v>18</v>
      </c>
      <c r="AC2817">
        <v>8</v>
      </c>
      <c r="AD2817">
        <v>10</v>
      </c>
      <c r="AE2817">
        <v>44.44</v>
      </c>
      <c r="AF2817">
        <v>11</v>
      </c>
      <c r="AG2817">
        <v>5</v>
      </c>
      <c r="AH2817">
        <v>5</v>
      </c>
      <c r="AI2817">
        <v>8</v>
      </c>
    </row>
    <row r="2818" spans="1:35" x14ac:dyDescent="0.2">
      <c r="A2818" s="102">
        <v>1266</v>
      </c>
      <c r="B2818">
        <v>1861</v>
      </c>
      <c r="C2818" t="s">
        <v>1321</v>
      </c>
      <c r="D2818" t="s">
        <v>990</v>
      </c>
      <c r="E2818">
        <v>2449</v>
      </c>
      <c r="F2818">
        <v>2438</v>
      </c>
      <c r="G2818">
        <v>400</v>
      </c>
      <c r="H2818" t="s">
        <v>984</v>
      </c>
      <c r="I2818">
        <v>7240</v>
      </c>
      <c r="J2818" t="s">
        <v>640</v>
      </c>
      <c r="K2818" t="s">
        <v>996</v>
      </c>
      <c r="L2818">
        <v>1242</v>
      </c>
      <c r="M2818">
        <v>1234</v>
      </c>
      <c r="N2818">
        <v>800</v>
      </c>
      <c r="O2818" t="s">
        <v>981</v>
      </c>
      <c r="P2818">
        <v>0.89737322928096097</v>
      </c>
      <c r="Q2818">
        <v>0.93583611612134199</v>
      </c>
      <c r="R2818">
        <v>0.49173387098988502</v>
      </c>
      <c r="S2818">
        <v>6.23466245311248E-2</v>
      </c>
      <c r="T2818">
        <v>-1.20474020042957</v>
      </c>
      <c r="U2818">
        <v>1.20474020042957</v>
      </c>
      <c r="V2818">
        <v>1.2250628767005101</v>
      </c>
      <c r="W2818">
        <v>-6.32</v>
      </c>
      <c r="X2818">
        <v>1.23</v>
      </c>
      <c r="Y2818">
        <v>30682</v>
      </c>
      <c r="Z2818">
        <v>2192</v>
      </c>
      <c r="AA2818">
        <v>0.2</v>
      </c>
      <c r="AB2818">
        <v>14</v>
      </c>
      <c r="AC2818">
        <v>7</v>
      </c>
      <c r="AD2818">
        <v>7</v>
      </c>
      <c r="AE2818">
        <v>50</v>
      </c>
      <c r="AF2818">
        <v>12</v>
      </c>
      <c r="AG2818">
        <v>5</v>
      </c>
      <c r="AH2818">
        <v>4</v>
      </c>
      <c r="AI2818">
        <v>5</v>
      </c>
    </row>
    <row r="2819" spans="1:35" x14ac:dyDescent="0.2">
      <c r="A2819" s="102">
        <v>518</v>
      </c>
      <c r="B2819">
        <v>4045</v>
      </c>
      <c r="C2819" t="s">
        <v>1228</v>
      </c>
      <c r="D2819" t="s">
        <v>1003</v>
      </c>
      <c r="E2819">
        <v>994</v>
      </c>
      <c r="F2819">
        <v>981</v>
      </c>
      <c r="G2819">
        <v>900</v>
      </c>
      <c r="H2819" t="s">
        <v>981</v>
      </c>
      <c r="I2819">
        <v>6361</v>
      </c>
      <c r="J2819" t="s">
        <v>615</v>
      </c>
      <c r="K2819" t="s">
        <v>992</v>
      </c>
      <c r="L2819">
        <v>2330</v>
      </c>
      <c r="M2819">
        <v>2265</v>
      </c>
      <c r="N2819">
        <v>400</v>
      </c>
      <c r="O2819" t="s">
        <v>984</v>
      </c>
      <c r="P2819">
        <v>0.957197924980704</v>
      </c>
      <c r="Q2819">
        <v>0.95353069946191704</v>
      </c>
      <c r="R2819">
        <v>1.7017302977651499E-2</v>
      </c>
      <c r="S2819">
        <v>4.0532107236744604E-3</v>
      </c>
      <c r="T2819">
        <v>0.36324700643272101</v>
      </c>
      <c r="U2819">
        <v>0.36324700643272101</v>
      </c>
      <c r="V2819">
        <v>0.16823062988573501</v>
      </c>
      <c r="W2819">
        <v>1.94</v>
      </c>
      <c r="X2819">
        <v>2.5499999999999998</v>
      </c>
      <c r="Y2819">
        <v>30579</v>
      </c>
      <c r="Z2819">
        <v>1799</v>
      </c>
      <c r="AA2819">
        <v>-0.01</v>
      </c>
      <c r="AB2819">
        <v>17</v>
      </c>
      <c r="AC2819">
        <v>9</v>
      </c>
      <c r="AD2819">
        <v>8</v>
      </c>
      <c r="AE2819">
        <v>52.94</v>
      </c>
      <c r="AF2819">
        <v>10</v>
      </c>
      <c r="AG2819">
        <v>8</v>
      </c>
      <c r="AH2819">
        <v>6</v>
      </c>
      <c r="AI2819">
        <v>3</v>
      </c>
    </row>
    <row r="2820" spans="1:35" x14ac:dyDescent="0.2">
      <c r="A2820" s="102">
        <v>3220</v>
      </c>
      <c r="B2820">
        <v>3632</v>
      </c>
      <c r="C2820" t="s">
        <v>1630</v>
      </c>
      <c r="D2820" t="s">
        <v>983</v>
      </c>
      <c r="E2820">
        <v>448</v>
      </c>
      <c r="F2820">
        <v>444</v>
      </c>
      <c r="G2820">
        <v>2400</v>
      </c>
      <c r="H2820" t="s">
        <v>981</v>
      </c>
      <c r="I2820">
        <v>7751</v>
      </c>
      <c r="J2820" t="s">
        <v>1305</v>
      </c>
      <c r="K2820" t="s">
        <v>986</v>
      </c>
      <c r="L2820">
        <v>2154</v>
      </c>
      <c r="M2820">
        <v>2145</v>
      </c>
      <c r="N2820">
        <v>500</v>
      </c>
      <c r="O2820" t="s">
        <v>984</v>
      </c>
      <c r="P2820">
        <v>0.56628070011095399</v>
      </c>
      <c r="Q2820">
        <v>0.89032846962914503</v>
      </c>
      <c r="R2820">
        <v>0.24643471203106301</v>
      </c>
      <c r="S2820">
        <v>2.3444195143503401E-2</v>
      </c>
      <c r="T2820">
        <v>2.3630037097767702</v>
      </c>
      <c r="U2820">
        <v>2.3630037097767702</v>
      </c>
      <c r="V2820">
        <v>2.5398725645010298</v>
      </c>
      <c r="W2820">
        <v>15.93</v>
      </c>
      <c r="X2820">
        <v>0.64</v>
      </c>
      <c r="Y2820">
        <v>30528</v>
      </c>
      <c r="Z2820">
        <v>1607</v>
      </c>
      <c r="AA2820">
        <v>0.04</v>
      </c>
      <c r="AB2820">
        <v>19</v>
      </c>
      <c r="AC2820">
        <v>9</v>
      </c>
      <c r="AD2820">
        <v>10</v>
      </c>
      <c r="AE2820">
        <v>47.37</v>
      </c>
      <c r="AF2820">
        <v>12</v>
      </c>
      <c r="AG2820">
        <v>6</v>
      </c>
      <c r="AH2820">
        <v>6</v>
      </c>
      <c r="AI2820">
        <v>7</v>
      </c>
    </row>
    <row r="2821" spans="1:35" x14ac:dyDescent="0.2">
      <c r="A2821" s="102">
        <v>3273</v>
      </c>
      <c r="B2821">
        <v>2175</v>
      </c>
      <c r="C2821" t="s">
        <v>1152</v>
      </c>
      <c r="D2821" t="s">
        <v>993</v>
      </c>
      <c r="E2821">
        <v>2575</v>
      </c>
      <c r="F2821">
        <v>2566</v>
      </c>
      <c r="G2821">
        <v>400</v>
      </c>
      <c r="H2821" t="s">
        <v>981</v>
      </c>
      <c r="I2821">
        <v>5334</v>
      </c>
      <c r="J2821" t="s">
        <v>1168</v>
      </c>
      <c r="K2821" t="s">
        <v>980</v>
      </c>
      <c r="L2821">
        <v>1586</v>
      </c>
      <c r="M2821">
        <v>1584</v>
      </c>
      <c r="N2821">
        <v>600</v>
      </c>
      <c r="O2821" t="s">
        <v>984</v>
      </c>
      <c r="P2821">
        <v>0.57403772959948396</v>
      </c>
      <c r="Q2821">
        <v>0.88890482217910605</v>
      </c>
      <c r="R2821">
        <v>0.25249518654959002</v>
      </c>
      <c r="S2821">
        <v>2.1489084464073002E-3</v>
      </c>
      <c r="T2821">
        <v>2.3070585739523199</v>
      </c>
      <c r="U2821">
        <v>2.3070585739523199</v>
      </c>
      <c r="V2821">
        <v>2.26345278141731</v>
      </c>
      <c r="W2821">
        <v>16.559999999999999</v>
      </c>
      <c r="X2821">
        <v>7.4</v>
      </c>
      <c r="Y2821">
        <v>30415</v>
      </c>
      <c r="Z2821">
        <v>1601</v>
      </c>
      <c r="AA2821">
        <v>0.22</v>
      </c>
      <c r="AB2821">
        <v>19</v>
      </c>
      <c r="AC2821">
        <v>12</v>
      </c>
      <c r="AD2821">
        <v>7</v>
      </c>
      <c r="AE2821">
        <v>63.16</v>
      </c>
      <c r="AF2821">
        <v>9</v>
      </c>
      <c r="AG2821">
        <v>10</v>
      </c>
      <c r="AH2821">
        <v>6</v>
      </c>
      <c r="AI2821">
        <v>3</v>
      </c>
    </row>
    <row r="2822" spans="1:35" x14ac:dyDescent="0.2">
      <c r="A2822" s="102">
        <v>512</v>
      </c>
      <c r="B2822">
        <v>6302</v>
      </c>
      <c r="C2822" t="s">
        <v>1180</v>
      </c>
      <c r="D2822" t="s">
        <v>992</v>
      </c>
      <c r="E2822">
        <v>2291</v>
      </c>
      <c r="F2822">
        <v>2288</v>
      </c>
      <c r="G2822">
        <v>400</v>
      </c>
      <c r="H2822" t="s">
        <v>981</v>
      </c>
      <c r="I2822">
        <v>8179</v>
      </c>
      <c r="J2822" t="s">
        <v>681</v>
      </c>
      <c r="K2822" t="s">
        <v>1004</v>
      </c>
      <c r="L2822">
        <v>1700</v>
      </c>
      <c r="M2822">
        <v>1812</v>
      </c>
      <c r="N2822">
        <v>500</v>
      </c>
      <c r="O2822" t="s">
        <v>984</v>
      </c>
      <c r="P2822">
        <v>0.72835888568385199</v>
      </c>
      <c r="Q2822">
        <v>0.95361461170189299</v>
      </c>
      <c r="R2822">
        <v>0.411893927834865</v>
      </c>
      <c r="S2822">
        <v>1.70609564809668E-2</v>
      </c>
      <c r="T2822">
        <v>0.52699698284584295</v>
      </c>
      <c r="U2822">
        <v>0.52699698284584295</v>
      </c>
      <c r="V2822">
        <v>1.26375344579513</v>
      </c>
      <c r="W2822">
        <v>3.25</v>
      </c>
      <c r="X2822">
        <v>1.01</v>
      </c>
      <c r="Y2822">
        <v>30047</v>
      </c>
      <c r="Z2822">
        <v>5008</v>
      </c>
      <c r="AA2822">
        <v>0.43</v>
      </c>
      <c r="AB2822">
        <v>6</v>
      </c>
      <c r="AC2822">
        <v>5</v>
      </c>
      <c r="AD2822">
        <v>1</v>
      </c>
      <c r="AE2822">
        <v>83.33</v>
      </c>
      <c r="AF2822">
        <v>9</v>
      </c>
      <c r="AG2822">
        <v>3</v>
      </c>
      <c r="AH2822">
        <v>1</v>
      </c>
      <c r="AI2822">
        <v>2</v>
      </c>
    </row>
    <row r="2823" spans="1:35" x14ac:dyDescent="0.2">
      <c r="A2823" s="102">
        <v>4244</v>
      </c>
      <c r="B2823">
        <v>4507</v>
      </c>
      <c r="C2823" t="s">
        <v>1322</v>
      </c>
      <c r="D2823" t="s">
        <v>1001</v>
      </c>
      <c r="E2823">
        <v>5647</v>
      </c>
      <c r="F2823">
        <v>5623</v>
      </c>
      <c r="G2823">
        <v>100</v>
      </c>
      <c r="H2823" t="s">
        <v>984</v>
      </c>
      <c r="I2823">
        <v>7259</v>
      </c>
      <c r="J2823" t="s">
        <v>24</v>
      </c>
      <c r="K2823" t="s">
        <v>996</v>
      </c>
      <c r="L2823">
        <v>3130</v>
      </c>
      <c r="M2823">
        <v>3220</v>
      </c>
      <c r="N2823">
        <v>200</v>
      </c>
      <c r="O2823" t="s">
        <v>981</v>
      </c>
      <c r="P2823">
        <v>0.79839225346281095</v>
      </c>
      <c r="Q2823">
        <v>0.85592212999725903</v>
      </c>
      <c r="R2823">
        <v>0.40506553453222399</v>
      </c>
      <c r="S2823">
        <v>5.09267680637598E-2</v>
      </c>
      <c r="T2823">
        <v>-0.68239277490497696</v>
      </c>
      <c r="U2823">
        <v>0.68239277490497696</v>
      </c>
      <c r="V2823">
        <v>9.9319918134398694E-2</v>
      </c>
      <c r="W2823">
        <v>-5.46</v>
      </c>
      <c r="X2823">
        <v>14.53</v>
      </c>
      <c r="Y2823">
        <v>29962</v>
      </c>
      <c r="Z2823">
        <v>3745</v>
      </c>
      <c r="AA2823">
        <v>0.27</v>
      </c>
      <c r="AB2823">
        <v>8</v>
      </c>
      <c r="AC2823">
        <v>4</v>
      </c>
      <c r="AD2823">
        <v>4</v>
      </c>
      <c r="AE2823">
        <v>50</v>
      </c>
      <c r="AF2823">
        <v>11</v>
      </c>
      <c r="AG2823">
        <v>3</v>
      </c>
      <c r="AH2823">
        <v>2</v>
      </c>
      <c r="AI2823">
        <v>3</v>
      </c>
    </row>
    <row r="2824" spans="1:35" x14ac:dyDescent="0.2">
      <c r="A2824" s="102">
        <v>696</v>
      </c>
      <c r="B2824">
        <v>6474</v>
      </c>
      <c r="C2824" t="s">
        <v>1559</v>
      </c>
      <c r="D2824" t="s">
        <v>992</v>
      </c>
      <c r="E2824">
        <v>3215</v>
      </c>
      <c r="F2824">
        <v>3195</v>
      </c>
      <c r="G2824">
        <v>300</v>
      </c>
      <c r="H2824" t="s">
        <v>981</v>
      </c>
      <c r="I2824">
        <v>8233</v>
      </c>
      <c r="J2824" t="s">
        <v>1013</v>
      </c>
      <c r="K2824" t="s">
        <v>1004</v>
      </c>
      <c r="L2824">
        <v>961</v>
      </c>
      <c r="M2824">
        <v>967</v>
      </c>
      <c r="N2824">
        <v>1000</v>
      </c>
      <c r="O2824" t="s">
        <v>984</v>
      </c>
      <c r="P2824">
        <v>0.76484087449927496</v>
      </c>
      <c r="Q2824">
        <v>0.94871072241963605</v>
      </c>
      <c r="R2824" s="15">
        <v>0.28182283167907601</v>
      </c>
      <c r="S2824">
        <v>1.34037063521552E-2</v>
      </c>
      <c r="T2824">
        <v>0.21869572232258599</v>
      </c>
      <c r="U2824">
        <v>0.21869572232258599</v>
      </c>
      <c r="V2824">
        <v>0.51922321327302201</v>
      </c>
      <c r="W2824">
        <v>1.91</v>
      </c>
      <c r="X2824">
        <v>0.89</v>
      </c>
      <c r="Y2824">
        <v>29462</v>
      </c>
      <c r="Z2824">
        <v>1637</v>
      </c>
      <c r="AA2824">
        <v>0.11</v>
      </c>
      <c r="AB2824">
        <v>18</v>
      </c>
      <c r="AC2824">
        <v>9</v>
      </c>
      <c r="AD2824">
        <v>9</v>
      </c>
      <c r="AE2824">
        <v>50</v>
      </c>
      <c r="AF2824">
        <v>9</v>
      </c>
      <c r="AG2824">
        <v>8</v>
      </c>
      <c r="AH2824">
        <v>5</v>
      </c>
      <c r="AI2824">
        <v>5</v>
      </c>
    </row>
    <row r="2825" spans="1:35" x14ac:dyDescent="0.2">
      <c r="A2825" s="102">
        <v>2073</v>
      </c>
      <c r="B2825">
        <v>2432</v>
      </c>
      <c r="C2825" t="s">
        <v>1550</v>
      </c>
      <c r="D2825" t="s">
        <v>993</v>
      </c>
      <c r="E2825">
        <v>1418</v>
      </c>
      <c r="F2825">
        <v>1404</v>
      </c>
      <c r="G2825">
        <v>700</v>
      </c>
      <c r="H2825" t="s">
        <v>981</v>
      </c>
      <c r="I2825">
        <v>5406</v>
      </c>
      <c r="J2825" t="s">
        <v>1238</v>
      </c>
      <c r="K2825" t="s">
        <v>1022</v>
      </c>
      <c r="L2825">
        <v>374</v>
      </c>
      <c r="M2825">
        <v>367</v>
      </c>
      <c r="N2825">
        <v>2700</v>
      </c>
      <c r="O2825" t="s">
        <v>984</v>
      </c>
      <c r="P2825">
        <v>0.84624212546399402</v>
      </c>
      <c r="Q2825">
        <v>0.91828655306635798</v>
      </c>
      <c r="R2825">
        <v>0.189410419307531</v>
      </c>
      <c r="S2825">
        <v>8.5190216583164294E-2</v>
      </c>
      <c r="T2825">
        <v>1.24016455871727</v>
      </c>
      <c r="U2825">
        <v>1.24016455871727</v>
      </c>
      <c r="V2825">
        <v>0.88528537014198605</v>
      </c>
      <c r="W2825">
        <v>7.27</v>
      </c>
      <c r="X2825">
        <v>0.82</v>
      </c>
      <c r="Y2825">
        <v>29390</v>
      </c>
      <c r="Z2825">
        <v>1336</v>
      </c>
      <c r="AA2825">
        <v>0.09</v>
      </c>
      <c r="AB2825">
        <v>22</v>
      </c>
      <c r="AC2825">
        <v>11</v>
      </c>
      <c r="AD2825">
        <v>11</v>
      </c>
      <c r="AE2825">
        <v>50</v>
      </c>
      <c r="AF2825">
        <v>9</v>
      </c>
      <c r="AG2825">
        <v>11</v>
      </c>
      <c r="AH2825">
        <v>7</v>
      </c>
      <c r="AI2825">
        <v>4</v>
      </c>
    </row>
    <row r="2826" spans="1:35" x14ac:dyDescent="0.2">
      <c r="A2826" s="102">
        <v>4341</v>
      </c>
      <c r="B2826">
        <v>5301</v>
      </c>
      <c r="C2826" t="s">
        <v>588</v>
      </c>
      <c r="D2826" t="s">
        <v>980</v>
      </c>
      <c r="E2826">
        <v>887</v>
      </c>
      <c r="F2826">
        <v>881</v>
      </c>
      <c r="G2826">
        <v>1200</v>
      </c>
      <c r="H2826" t="s">
        <v>981</v>
      </c>
      <c r="I2826">
        <v>8850</v>
      </c>
      <c r="J2826" t="s">
        <v>1485</v>
      </c>
      <c r="K2826" t="s">
        <v>1000</v>
      </c>
      <c r="L2826">
        <v>1977</v>
      </c>
      <c r="M2826">
        <v>2027</v>
      </c>
      <c r="N2826">
        <v>500</v>
      </c>
      <c r="O2826" t="s">
        <v>984</v>
      </c>
      <c r="P2826">
        <v>0.82300184838576895</v>
      </c>
      <c r="Q2826">
        <v>0.851999951182841</v>
      </c>
      <c r="R2826">
        <v>3.2509045887165501E-2</v>
      </c>
      <c r="S2826" s="15">
        <v>2.53813041430439E-2</v>
      </c>
      <c r="T2826">
        <v>0.32471819966765703</v>
      </c>
      <c r="U2826">
        <v>0.32471819966765703</v>
      </c>
      <c r="V2826">
        <v>0.75761098582300401</v>
      </c>
      <c r="W2826">
        <v>2.44</v>
      </c>
      <c r="X2826">
        <v>4.3099999999999996</v>
      </c>
      <c r="Y2826">
        <v>29364</v>
      </c>
      <c r="Z2826">
        <v>1175</v>
      </c>
      <c r="AA2826">
        <v>0.06</v>
      </c>
      <c r="AB2826">
        <v>25</v>
      </c>
      <c r="AC2826">
        <v>14</v>
      </c>
      <c r="AD2826">
        <v>11</v>
      </c>
      <c r="AE2826">
        <v>56</v>
      </c>
      <c r="AF2826">
        <v>8</v>
      </c>
      <c r="AG2826">
        <v>12</v>
      </c>
      <c r="AH2826">
        <v>11</v>
      </c>
      <c r="AI2826">
        <v>2</v>
      </c>
    </row>
    <row r="2827" spans="1:35" x14ac:dyDescent="0.2">
      <c r="A2827" s="102">
        <v>3424</v>
      </c>
      <c r="B2827">
        <v>5463</v>
      </c>
      <c r="C2827" t="s">
        <v>63</v>
      </c>
      <c r="D2827" t="s">
        <v>1022</v>
      </c>
      <c r="E2827">
        <v>2752</v>
      </c>
      <c r="F2827">
        <v>2683</v>
      </c>
      <c r="G2827">
        <v>400</v>
      </c>
      <c r="H2827" t="s">
        <v>981</v>
      </c>
      <c r="I2827">
        <v>7267</v>
      </c>
      <c r="J2827" t="s">
        <v>57</v>
      </c>
      <c r="K2827" t="s">
        <v>996</v>
      </c>
      <c r="L2827">
        <v>2470</v>
      </c>
      <c r="M2827">
        <v>2487.5</v>
      </c>
      <c r="N2827">
        <v>400</v>
      </c>
      <c r="O2827" t="s">
        <v>984</v>
      </c>
      <c r="P2827">
        <v>0.64639794836709397</v>
      </c>
      <c r="Q2827">
        <v>0.88453174424666503</v>
      </c>
      <c r="R2827">
        <v>0.21204104870052301</v>
      </c>
      <c r="S2827">
        <v>1.4000681869992999E-3</v>
      </c>
      <c r="T2827">
        <v>1.01005104825309</v>
      </c>
      <c r="U2827">
        <v>1.01005104825309</v>
      </c>
      <c r="V2827">
        <v>1.52170712430967</v>
      </c>
      <c r="W2827">
        <v>6.14</v>
      </c>
      <c r="X2827">
        <v>7.29</v>
      </c>
      <c r="Y2827">
        <v>29198</v>
      </c>
      <c r="Z2827">
        <v>2654</v>
      </c>
      <c r="AA2827">
        <v>-0.08</v>
      </c>
      <c r="AB2827">
        <v>11</v>
      </c>
      <c r="AC2827">
        <v>4</v>
      </c>
      <c r="AD2827">
        <v>7</v>
      </c>
      <c r="AE2827">
        <v>36.36</v>
      </c>
      <c r="AF2827">
        <v>12</v>
      </c>
      <c r="AG2827">
        <v>3</v>
      </c>
      <c r="AH2827">
        <v>3</v>
      </c>
      <c r="AI2827">
        <v>5</v>
      </c>
    </row>
    <row r="2828" spans="1:35" x14ac:dyDescent="0.2">
      <c r="A2828" s="102">
        <v>3096</v>
      </c>
      <c r="B2828">
        <v>1417</v>
      </c>
      <c r="C2828" t="s">
        <v>1641</v>
      </c>
      <c r="D2828" t="s">
        <v>990</v>
      </c>
      <c r="E2828">
        <v>1485</v>
      </c>
      <c r="F2828">
        <v>1486</v>
      </c>
      <c r="G2828">
        <v>700</v>
      </c>
      <c r="H2828" t="s">
        <v>981</v>
      </c>
      <c r="I2828">
        <v>9101</v>
      </c>
      <c r="J2828" t="s">
        <v>739</v>
      </c>
      <c r="K2828" t="s">
        <v>1165</v>
      </c>
      <c r="L2828">
        <v>1392</v>
      </c>
      <c r="M2828">
        <v>1404</v>
      </c>
      <c r="N2828">
        <v>700</v>
      </c>
      <c r="O2828" t="s">
        <v>984</v>
      </c>
      <c r="P2828">
        <v>0.80196450843759604</v>
      </c>
      <c r="Q2828">
        <v>0.89335244333706298</v>
      </c>
      <c r="R2828">
        <v>6.3255341835242201E-2</v>
      </c>
      <c r="S2828">
        <v>9.6466995432469296E-2</v>
      </c>
      <c r="T2828">
        <v>1.6477473702160801</v>
      </c>
      <c r="U2828">
        <v>1.6477473702160801</v>
      </c>
      <c r="V2828">
        <v>1.52387119017407</v>
      </c>
      <c r="W2828">
        <v>8.92</v>
      </c>
      <c r="X2828">
        <v>5.52</v>
      </c>
      <c r="Y2828">
        <v>28334</v>
      </c>
      <c r="Z2828">
        <v>1574</v>
      </c>
      <c r="AA2828">
        <v>7.0000000000000007E-2</v>
      </c>
      <c r="AB2828">
        <v>18</v>
      </c>
      <c r="AC2828">
        <v>9</v>
      </c>
      <c r="AD2828">
        <v>9</v>
      </c>
      <c r="AE2828">
        <v>50</v>
      </c>
      <c r="AF2828">
        <v>10</v>
      </c>
      <c r="AG2828">
        <v>8</v>
      </c>
      <c r="AH2828">
        <v>6</v>
      </c>
      <c r="AI2828">
        <v>4</v>
      </c>
    </row>
    <row r="2829" spans="1:35" x14ac:dyDescent="0.2">
      <c r="A2829" s="102">
        <v>3366</v>
      </c>
      <c r="B2829">
        <v>4507</v>
      </c>
      <c r="C2829" t="s">
        <v>1322</v>
      </c>
      <c r="D2829" t="s">
        <v>1001</v>
      </c>
      <c r="E2829">
        <v>5647</v>
      </c>
      <c r="F2829">
        <v>5623</v>
      </c>
      <c r="G2829">
        <v>100</v>
      </c>
      <c r="H2829" t="s">
        <v>984</v>
      </c>
      <c r="I2829">
        <v>9682</v>
      </c>
      <c r="J2829" t="s">
        <v>1137</v>
      </c>
      <c r="K2829" t="s">
        <v>983</v>
      </c>
      <c r="L2829">
        <v>2245</v>
      </c>
      <c r="M2829">
        <v>2218</v>
      </c>
      <c r="N2829">
        <v>300</v>
      </c>
      <c r="O2829" t="s">
        <v>981</v>
      </c>
      <c r="P2829">
        <v>0.85292923728187997</v>
      </c>
      <c r="Q2829">
        <v>0.88605053135169298</v>
      </c>
      <c r="R2829" s="15">
        <v>0.140751912603374</v>
      </c>
      <c r="S2829">
        <v>6.9074856076690302E-3</v>
      </c>
      <c r="T2829">
        <v>-2.0914833529786301</v>
      </c>
      <c r="U2829">
        <v>2.0914833529786301</v>
      </c>
      <c r="V2829">
        <v>1.8233701921938701</v>
      </c>
      <c r="W2829">
        <v>-11.07</v>
      </c>
      <c r="X2829">
        <v>18.34</v>
      </c>
      <c r="Y2829">
        <v>28246</v>
      </c>
      <c r="Z2829">
        <v>1662</v>
      </c>
      <c r="AA2829">
        <v>0.15</v>
      </c>
      <c r="AB2829">
        <v>17</v>
      </c>
      <c r="AC2829">
        <v>8</v>
      </c>
      <c r="AD2829">
        <v>9</v>
      </c>
      <c r="AE2829">
        <v>47.06</v>
      </c>
      <c r="AF2829">
        <v>10</v>
      </c>
      <c r="AG2829">
        <v>7</v>
      </c>
      <c r="AH2829">
        <v>6</v>
      </c>
      <c r="AI2829">
        <v>4</v>
      </c>
    </row>
    <row r="2830" spans="1:35" x14ac:dyDescent="0.2">
      <c r="A2830" s="102">
        <v>560</v>
      </c>
      <c r="B2830">
        <v>4114</v>
      </c>
      <c r="C2830" t="s">
        <v>1088</v>
      </c>
      <c r="D2830" t="s">
        <v>1003</v>
      </c>
      <c r="E2830">
        <v>5540</v>
      </c>
      <c r="F2830">
        <v>5430</v>
      </c>
      <c r="G2830">
        <v>200</v>
      </c>
      <c r="H2830" t="s">
        <v>981</v>
      </c>
      <c r="I2830">
        <v>4118</v>
      </c>
      <c r="J2830" t="s">
        <v>1169</v>
      </c>
      <c r="K2830" t="s">
        <v>1003</v>
      </c>
      <c r="L2830">
        <v>2761</v>
      </c>
      <c r="M2830">
        <v>2765</v>
      </c>
      <c r="N2830">
        <v>400</v>
      </c>
      <c r="O2830" t="s">
        <v>984</v>
      </c>
      <c r="P2830">
        <v>0.90447876147800599</v>
      </c>
      <c r="Q2830">
        <v>0.95229925184303899</v>
      </c>
      <c r="R2830">
        <v>0.19602139526124299</v>
      </c>
      <c r="S2830">
        <v>2.81476631648972E-2</v>
      </c>
      <c r="T2830">
        <v>0.88252671489841805</v>
      </c>
      <c r="U2830">
        <v>0.88252671489841805</v>
      </c>
      <c r="V2830">
        <v>0.997186899875527</v>
      </c>
      <c r="W2830">
        <v>3.42</v>
      </c>
      <c r="X2830">
        <v>1.84</v>
      </c>
      <c r="Y2830">
        <v>28094</v>
      </c>
      <c r="Z2830">
        <v>7024</v>
      </c>
      <c r="AA2830">
        <v>0.42</v>
      </c>
      <c r="AB2830">
        <v>4</v>
      </c>
      <c r="AC2830">
        <v>2</v>
      </c>
      <c r="AD2830">
        <v>2</v>
      </c>
      <c r="AE2830">
        <v>50</v>
      </c>
      <c r="AF2830">
        <v>16</v>
      </c>
      <c r="AG2830">
        <v>1</v>
      </c>
      <c r="AH2830">
        <v>0</v>
      </c>
      <c r="AI2830">
        <v>3</v>
      </c>
    </row>
    <row r="2831" spans="1:35" x14ac:dyDescent="0.2">
      <c r="A2831" s="102">
        <v>731</v>
      </c>
      <c r="B2831">
        <v>2327</v>
      </c>
      <c r="C2831" t="s">
        <v>1284</v>
      </c>
      <c r="D2831" t="s">
        <v>983</v>
      </c>
      <c r="E2831">
        <v>2748</v>
      </c>
      <c r="F2831">
        <v>2730</v>
      </c>
      <c r="G2831">
        <v>400</v>
      </c>
      <c r="H2831" t="s">
        <v>981</v>
      </c>
      <c r="I2831">
        <v>4005</v>
      </c>
      <c r="J2831" t="s">
        <v>1166</v>
      </c>
      <c r="K2831" t="s">
        <v>1003</v>
      </c>
      <c r="L2831">
        <v>328</v>
      </c>
      <c r="M2831">
        <v>314</v>
      </c>
      <c r="N2831">
        <v>3500</v>
      </c>
      <c r="O2831" t="s">
        <v>984</v>
      </c>
      <c r="P2831">
        <v>0.92726247349453705</v>
      </c>
      <c r="Q2831">
        <v>0.94789375658342401</v>
      </c>
      <c r="R2831">
        <v>0.21968042458613399</v>
      </c>
      <c r="S2831">
        <v>2.3305529927411198E-3</v>
      </c>
      <c r="T2831">
        <v>1.04072309987786</v>
      </c>
      <c r="U2831">
        <v>1.04072309987786</v>
      </c>
      <c r="V2831">
        <v>0.55366666812474996</v>
      </c>
      <c r="W2831">
        <v>7.59</v>
      </c>
      <c r="X2831">
        <v>0.64</v>
      </c>
      <c r="Y2831">
        <v>27761</v>
      </c>
      <c r="Z2831">
        <v>1322</v>
      </c>
      <c r="AA2831">
        <v>0.15</v>
      </c>
      <c r="AB2831">
        <v>21</v>
      </c>
      <c r="AC2831">
        <v>11</v>
      </c>
      <c r="AD2831">
        <v>10</v>
      </c>
      <c r="AE2831">
        <v>52.38</v>
      </c>
      <c r="AF2831">
        <v>10</v>
      </c>
      <c r="AG2831">
        <v>9</v>
      </c>
      <c r="AH2831">
        <v>7</v>
      </c>
      <c r="AI2831">
        <v>5</v>
      </c>
    </row>
    <row r="2832" spans="1:35" x14ac:dyDescent="0.2">
      <c r="A2832" s="102">
        <v>849</v>
      </c>
      <c r="B2832">
        <v>1963</v>
      </c>
      <c r="C2832" t="s">
        <v>1171</v>
      </c>
      <c r="D2832" t="s">
        <v>990</v>
      </c>
      <c r="E2832">
        <v>1026</v>
      </c>
      <c r="F2832">
        <v>1018</v>
      </c>
      <c r="G2832">
        <v>1100</v>
      </c>
      <c r="H2832" t="s">
        <v>981</v>
      </c>
      <c r="I2832">
        <v>6925</v>
      </c>
      <c r="J2832" t="s">
        <v>1290</v>
      </c>
      <c r="K2832" t="s">
        <v>986</v>
      </c>
      <c r="L2832">
        <v>1078</v>
      </c>
      <c r="M2832">
        <v>1075</v>
      </c>
      <c r="N2832">
        <v>1000</v>
      </c>
      <c r="O2832" t="s">
        <v>984</v>
      </c>
      <c r="P2832">
        <v>0.90813017849004596</v>
      </c>
      <c r="Q2832">
        <v>0.94477974116208296</v>
      </c>
      <c r="R2832">
        <v>0.43068765287708799</v>
      </c>
      <c r="S2832" s="15">
        <v>3.3203169145129399E-2</v>
      </c>
      <c r="T2832">
        <v>0.20108900635298901</v>
      </c>
      <c r="U2832">
        <v>0.20108900635298901</v>
      </c>
      <c r="V2832">
        <v>0.32151574645463799</v>
      </c>
      <c r="W2832">
        <v>1.82</v>
      </c>
      <c r="X2832">
        <v>4.17</v>
      </c>
      <c r="Y2832">
        <v>27739</v>
      </c>
      <c r="Z2832">
        <v>1156</v>
      </c>
      <c r="AA2832">
        <v>0.03</v>
      </c>
      <c r="AB2832">
        <v>24</v>
      </c>
      <c r="AC2832">
        <v>12</v>
      </c>
      <c r="AD2832">
        <v>12</v>
      </c>
      <c r="AE2832">
        <v>50</v>
      </c>
      <c r="AF2832">
        <v>11</v>
      </c>
      <c r="AG2832">
        <v>8</v>
      </c>
      <c r="AH2832">
        <v>8</v>
      </c>
      <c r="AI2832">
        <v>8</v>
      </c>
    </row>
    <row r="2833" spans="1:35" x14ac:dyDescent="0.2">
      <c r="A2833" s="102">
        <v>1665</v>
      </c>
      <c r="B2833">
        <v>3099</v>
      </c>
      <c r="C2833" t="s">
        <v>33</v>
      </c>
      <c r="D2833" t="s">
        <v>1004</v>
      </c>
      <c r="E2833">
        <v>650</v>
      </c>
      <c r="F2833">
        <v>664</v>
      </c>
      <c r="G2833">
        <v>1600</v>
      </c>
      <c r="H2833" t="s">
        <v>981</v>
      </c>
      <c r="I2833">
        <v>7458</v>
      </c>
      <c r="J2833" t="s">
        <v>1308</v>
      </c>
      <c r="K2833" t="s">
        <v>988</v>
      </c>
      <c r="L2833">
        <v>3450</v>
      </c>
      <c r="M2833">
        <v>3455</v>
      </c>
      <c r="N2833">
        <v>300</v>
      </c>
      <c r="O2833" t="s">
        <v>984</v>
      </c>
      <c r="P2833">
        <v>0.78281055146587597</v>
      </c>
      <c r="Q2833">
        <v>0.927909127382744</v>
      </c>
      <c r="R2833">
        <v>0.27101560185482698</v>
      </c>
      <c r="S2833">
        <v>4.4648633181278798E-2</v>
      </c>
      <c r="T2833">
        <v>0.22133711027098199</v>
      </c>
      <c r="U2833">
        <v>0.22133711027098199</v>
      </c>
      <c r="V2833">
        <v>0.18195944581669099</v>
      </c>
      <c r="W2833">
        <v>2.85</v>
      </c>
      <c r="X2833">
        <v>2.5</v>
      </c>
      <c r="Y2833">
        <v>27730</v>
      </c>
      <c r="Z2833">
        <v>1155</v>
      </c>
      <c r="AA2833">
        <v>0.05</v>
      </c>
      <c r="AB2833">
        <v>24</v>
      </c>
      <c r="AC2833">
        <v>14</v>
      </c>
      <c r="AD2833">
        <v>10</v>
      </c>
      <c r="AE2833">
        <v>58.33</v>
      </c>
      <c r="AF2833">
        <v>10</v>
      </c>
      <c r="AG2833">
        <v>13</v>
      </c>
      <c r="AH2833">
        <v>8</v>
      </c>
      <c r="AI2833">
        <v>3</v>
      </c>
    </row>
    <row r="2834" spans="1:35" x14ac:dyDescent="0.2">
      <c r="A2834" s="102">
        <v>2749</v>
      </c>
      <c r="B2834">
        <v>3254</v>
      </c>
      <c r="C2834" t="s">
        <v>1547</v>
      </c>
      <c r="D2834" t="s">
        <v>1000</v>
      </c>
      <c r="E2834">
        <v>1245</v>
      </c>
      <c r="F2834">
        <v>1267</v>
      </c>
      <c r="G2834">
        <v>800</v>
      </c>
      <c r="H2834" t="s">
        <v>981</v>
      </c>
      <c r="I2834">
        <v>5108</v>
      </c>
      <c r="J2834" t="s">
        <v>1647</v>
      </c>
      <c r="K2834" t="s">
        <v>1073</v>
      </c>
      <c r="L2834">
        <v>3200</v>
      </c>
      <c r="M2834">
        <v>3234</v>
      </c>
      <c r="N2834">
        <v>300</v>
      </c>
      <c r="O2834" t="s">
        <v>984</v>
      </c>
      <c r="P2834">
        <v>0.74149321850997496</v>
      </c>
      <c r="Q2834">
        <v>0.90200715172689905</v>
      </c>
      <c r="R2834">
        <v>5.9667044001018799E-2</v>
      </c>
      <c r="S2834">
        <v>7.2526687994046097E-3</v>
      </c>
      <c r="T2834">
        <v>3.18038990138065</v>
      </c>
      <c r="U2834">
        <v>3.18038990138065</v>
      </c>
      <c r="V2834">
        <v>3.1633756466608198</v>
      </c>
      <c r="W2834">
        <v>17.7</v>
      </c>
      <c r="X2834">
        <v>4.47</v>
      </c>
      <c r="Y2834">
        <v>27672</v>
      </c>
      <c r="Z2834">
        <v>1258</v>
      </c>
      <c r="AA2834">
        <v>0.12</v>
      </c>
      <c r="AB2834">
        <v>22</v>
      </c>
      <c r="AC2834">
        <v>12</v>
      </c>
      <c r="AD2834">
        <v>10</v>
      </c>
      <c r="AE2834">
        <v>54.55</v>
      </c>
      <c r="AF2834">
        <v>10</v>
      </c>
      <c r="AG2834">
        <v>7</v>
      </c>
      <c r="AH2834">
        <v>9</v>
      </c>
      <c r="AI2834">
        <v>6</v>
      </c>
    </row>
    <row r="2835" spans="1:35" x14ac:dyDescent="0.2">
      <c r="A2835" s="102">
        <v>785</v>
      </c>
      <c r="B2835">
        <v>6504</v>
      </c>
      <c r="C2835" t="s">
        <v>1623</v>
      </c>
      <c r="D2835" t="s">
        <v>986</v>
      </c>
      <c r="E2835">
        <v>2694</v>
      </c>
      <c r="F2835">
        <v>2680</v>
      </c>
      <c r="G2835">
        <v>400</v>
      </c>
      <c r="H2835" t="s">
        <v>984</v>
      </c>
      <c r="I2835">
        <v>8136</v>
      </c>
      <c r="J2835" t="s">
        <v>1053</v>
      </c>
      <c r="K2835" t="s">
        <v>988</v>
      </c>
      <c r="L2835">
        <v>1665</v>
      </c>
      <c r="M2835">
        <v>1673</v>
      </c>
      <c r="N2835">
        <v>600</v>
      </c>
      <c r="O2835" t="s">
        <v>981</v>
      </c>
      <c r="P2835">
        <v>0.89661777746615601</v>
      </c>
      <c r="Q2835">
        <v>0.94634609950452897</v>
      </c>
      <c r="R2835">
        <v>0.46348803370165798</v>
      </c>
      <c r="S2835">
        <v>1.7220792584661401E-2</v>
      </c>
      <c r="T2835">
        <v>-0.56525021948769305</v>
      </c>
      <c r="U2835">
        <v>0.56525021948769305</v>
      </c>
      <c r="V2835">
        <v>0.39865088360413098</v>
      </c>
      <c r="W2835">
        <v>-3.36</v>
      </c>
      <c r="X2835">
        <v>6.36</v>
      </c>
      <c r="Y2835">
        <v>27669</v>
      </c>
      <c r="Z2835">
        <v>2306</v>
      </c>
      <c r="AA2835">
        <v>0.16</v>
      </c>
      <c r="AB2835">
        <v>12</v>
      </c>
      <c r="AC2835">
        <v>6</v>
      </c>
      <c r="AD2835">
        <v>6</v>
      </c>
      <c r="AE2835">
        <v>50</v>
      </c>
      <c r="AF2835">
        <v>10</v>
      </c>
      <c r="AG2835">
        <v>5</v>
      </c>
      <c r="AH2835">
        <v>5</v>
      </c>
      <c r="AI2835">
        <v>2</v>
      </c>
    </row>
    <row r="2836" spans="1:35" x14ac:dyDescent="0.2">
      <c r="A2836" s="102">
        <v>3122</v>
      </c>
      <c r="B2836">
        <v>8750</v>
      </c>
      <c r="C2836" t="s">
        <v>27</v>
      </c>
      <c r="D2836" t="s">
        <v>1111</v>
      </c>
      <c r="E2836">
        <v>1257.5</v>
      </c>
      <c r="F2836">
        <v>1233</v>
      </c>
      <c r="G2836">
        <v>800</v>
      </c>
      <c r="H2836" t="s">
        <v>984</v>
      </c>
      <c r="I2836">
        <v>9005</v>
      </c>
      <c r="J2836" t="s">
        <v>1626</v>
      </c>
      <c r="K2836" t="s">
        <v>1065</v>
      </c>
      <c r="L2836">
        <v>1580</v>
      </c>
      <c r="M2836">
        <v>1587</v>
      </c>
      <c r="N2836">
        <v>600</v>
      </c>
      <c r="O2836" t="s">
        <v>981</v>
      </c>
      <c r="P2836">
        <v>0.7740671152077</v>
      </c>
      <c r="Q2836">
        <v>0.89282328621044105</v>
      </c>
      <c r="R2836">
        <v>0.46527388202027697</v>
      </c>
      <c r="S2836">
        <v>8.8067622143841895E-2</v>
      </c>
      <c r="T2836">
        <v>-0.70204669380347795</v>
      </c>
      <c r="U2836">
        <v>0.70204669380347795</v>
      </c>
      <c r="V2836">
        <v>6.0451028706234701E-3</v>
      </c>
      <c r="W2836">
        <v>-5.44</v>
      </c>
      <c r="X2836">
        <v>3.59</v>
      </c>
      <c r="Y2836">
        <v>27645</v>
      </c>
      <c r="Z2836">
        <v>1626</v>
      </c>
      <c r="AA2836">
        <v>0.08</v>
      </c>
      <c r="AB2836">
        <v>17</v>
      </c>
      <c r="AC2836">
        <v>8</v>
      </c>
      <c r="AD2836">
        <v>9</v>
      </c>
      <c r="AE2836">
        <v>47.06</v>
      </c>
      <c r="AF2836">
        <v>13</v>
      </c>
      <c r="AG2836">
        <v>2</v>
      </c>
      <c r="AH2836">
        <v>5</v>
      </c>
      <c r="AI2836">
        <v>10</v>
      </c>
    </row>
    <row r="2837" spans="1:35" x14ac:dyDescent="0.2">
      <c r="A2837" s="102">
        <v>1249</v>
      </c>
      <c r="B2837">
        <v>5019</v>
      </c>
      <c r="C2837" t="s">
        <v>1184</v>
      </c>
      <c r="D2837" t="s">
        <v>1185</v>
      </c>
      <c r="E2837">
        <v>2487</v>
      </c>
      <c r="F2837">
        <v>2470</v>
      </c>
      <c r="G2837">
        <v>400</v>
      </c>
      <c r="H2837" t="s">
        <v>984</v>
      </c>
      <c r="I2837">
        <v>7943</v>
      </c>
      <c r="J2837" t="s">
        <v>1646</v>
      </c>
      <c r="K2837" t="s">
        <v>980</v>
      </c>
      <c r="L2837">
        <v>2195</v>
      </c>
      <c r="M2837">
        <v>2230</v>
      </c>
      <c r="N2837">
        <v>400</v>
      </c>
      <c r="O2837" t="s">
        <v>981</v>
      </c>
      <c r="P2837">
        <v>0.79411615290010695</v>
      </c>
      <c r="Q2837">
        <v>0.93611975353254795</v>
      </c>
      <c r="R2837">
        <v>0.14007323321786999</v>
      </c>
      <c r="S2837" s="15">
        <v>4.8709207082674498E-3</v>
      </c>
      <c r="T2837">
        <v>-0.83877966972037199</v>
      </c>
      <c r="U2837">
        <v>0.83877966972037199</v>
      </c>
      <c r="V2837">
        <v>0.95071466716194697</v>
      </c>
      <c r="W2837">
        <v>-7.1</v>
      </c>
      <c r="X2837">
        <v>9.7200000000000006</v>
      </c>
      <c r="Y2837">
        <v>27565</v>
      </c>
      <c r="Z2837">
        <v>2297</v>
      </c>
      <c r="AA2837">
        <v>0.03</v>
      </c>
      <c r="AB2837">
        <v>12</v>
      </c>
      <c r="AC2837">
        <v>6</v>
      </c>
      <c r="AD2837">
        <v>6</v>
      </c>
      <c r="AE2837">
        <v>50</v>
      </c>
      <c r="AF2837">
        <v>8</v>
      </c>
      <c r="AG2837">
        <v>5</v>
      </c>
      <c r="AH2837">
        <v>5</v>
      </c>
      <c r="AI2837">
        <v>2</v>
      </c>
    </row>
    <row r="2838" spans="1:35" x14ac:dyDescent="0.2">
      <c r="A2838" s="102">
        <v>2678</v>
      </c>
      <c r="B2838">
        <v>3291</v>
      </c>
      <c r="C2838" t="s">
        <v>55</v>
      </c>
      <c r="D2838" t="s">
        <v>1000</v>
      </c>
      <c r="E2838">
        <v>1320</v>
      </c>
      <c r="F2838">
        <v>1382</v>
      </c>
      <c r="G2838">
        <v>700</v>
      </c>
      <c r="H2838" t="s">
        <v>984</v>
      </c>
      <c r="I2838">
        <v>5711</v>
      </c>
      <c r="J2838" t="s">
        <v>1398</v>
      </c>
      <c r="K2838" t="s">
        <v>994</v>
      </c>
      <c r="L2838">
        <v>2248</v>
      </c>
      <c r="M2838">
        <v>2268</v>
      </c>
      <c r="N2838">
        <v>400</v>
      </c>
      <c r="O2838" t="s">
        <v>981</v>
      </c>
      <c r="P2838">
        <v>0.855321251280039</v>
      </c>
      <c r="Q2838">
        <v>0.90411453564119804</v>
      </c>
      <c r="R2838">
        <v>3.8041563957744699E-4</v>
      </c>
      <c r="S2838">
        <v>8.8822410006236904E-2</v>
      </c>
      <c r="T2838">
        <v>-1.1928174884287499</v>
      </c>
      <c r="U2838">
        <v>1.1928174884287499</v>
      </c>
      <c r="V2838">
        <v>0.83419132492603298</v>
      </c>
      <c r="W2838">
        <v>-6.92</v>
      </c>
      <c r="X2838">
        <v>6.64</v>
      </c>
      <c r="Y2838">
        <v>27488</v>
      </c>
      <c r="Z2838">
        <v>2114</v>
      </c>
      <c r="AA2838">
        <v>0.12</v>
      </c>
      <c r="AB2838">
        <v>13</v>
      </c>
      <c r="AC2838">
        <v>8</v>
      </c>
      <c r="AD2838">
        <v>5</v>
      </c>
      <c r="AE2838">
        <v>61.54</v>
      </c>
      <c r="AF2838">
        <v>15</v>
      </c>
      <c r="AG2838">
        <v>5</v>
      </c>
      <c r="AH2838">
        <v>4</v>
      </c>
      <c r="AI2838">
        <v>4</v>
      </c>
    </row>
    <row r="2839" spans="1:35" x14ac:dyDescent="0.2">
      <c r="A2839" s="102">
        <v>4323</v>
      </c>
      <c r="B2839">
        <v>1925</v>
      </c>
      <c r="C2839" t="s">
        <v>1638</v>
      </c>
      <c r="D2839" t="s">
        <v>990</v>
      </c>
      <c r="E2839">
        <v>2390.5</v>
      </c>
      <c r="F2839">
        <v>2416.5</v>
      </c>
      <c r="G2839">
        <v>400</v>
      </c>
      <c r="H2839" t="s">
        <v>984</v>
      </c>
      <c r="I2839">
        <v>6923</v>
      </c>
      <c r="J2839" t="s">
        <v>54</v>
      </c>
      <c r="K2839" t="s">
        <v>986</v>
      </c>
      <c r="L2839">
        <v>2424</v>
      </c>
      <c r="M2839">
        <v>2450</v>
      </c>
      <c r="N2839">
        <v>400</v>
      </c>
      <c r="O2839" t="s">
        <v>981</v>
      </c>
      <c r="P2839">
        <v>0.89104155477136804</v>
      </c>
      <c r="Q2839">
        <v>0.85261018484670603</v>
      </c>
      <c r="R2839">
        <v>8.1789247170269003E-3</v>
      </c>
      <c r="S2839">
        <v>7.4375995646296003E-2</v>
      </c>
      <c r="T2839">
        <v>-3.4230883947756201</v>
      </c>
      <c r="U2839">
        <v>3.4230883947756201</v>
      </c>
      <c r="V2839">
        <v>3.3373355814713501</v>
      </c>
      <c r="W2839">
        <v>-18.57</v>
      </c>
      <c r="X2839">
        <v>1.37</v>
      </c>
      <c r="Y2839">
        <v>27359</v>
      </c>
      <c r="Z2839">
        <v>2487</v>
      </c>
      <c r="AA2839">
        <v>0.11</v>
      </c>
      <c r="AB2839">
        <v>11</v>
      </c>
      <c r="AC2839">
        <v>5</v>
      </c>
      <c r="AD2839">
        <v>6</v>
      </c>
      <c r="AE2839">
        <v>45.45</v>
      </c>
      <c r="AF2839">
        <v>11</v>
      </c>
      <c r="AG2839">
        <v>4</v>
      </c>
      <c r="AH2839">
        <v>1</v>
      </c>
      <c r="AI2839">
        <v>6</v>
      </c>
    </row>
    <row r="2840" spans="1:35" x14ac:dyDescent="0.2">
      <c r="A2840" s="102">
        <v>2658</v>
      </c>
      <c r="B2840">
        <v>4062</v>
      </c>
      <c r="C2840" t="s">
        <v>228</v>
      </c>
      <c r="D2840" t="s">
        <v>986</v>
      </c>
      <c r="E2840">
        <v>2949</v>
      </c>
      <c r="F2840">
        <v>2884</v>
      </c>
      <c r="G2840">
        <v>200</v>
      </c>
      <c r="H2840" t="s">
        <v>981</v>
      </c>
      <c r="I2840">
        <v>6981</v>
      </c>
      <c r="J2840" t="s">
        <v>1114</v>
      </c>
      <c r="K2840" t="s">
        <v>986</v>
      </c>
      <c r="L2840">
        <v>5960</v>
      </c>
      <c r="M2840">
        <v>5932</v>
      </c>
      <c r="N2840">
        <v>100</v>
      </c>
      <c r="O2840" t="s">
        <v>984</v>
      </c>
      <c r="P2840">
        <v>0.88256150324973404</v>
      </c>
      <c r="Q2840">
        <v>0.90443528668252304</v>
      </c>
      <c r="R2840">
        <v>0.19812597530064699</v>
      </c>
      <c r="S2840">
        <v>2.0916298018935499E-2</v>
      </c>
      <c r="T2840">
        <v>2.32036805878719</v>
      </c>
      <c r="U2840">
        <v>2.32036805878719</v>
      </c>
      <c r="V2840">
        <v>2.4308301767567002</v>
      </c>
      <c r="W2840">
        <v>13.85</v>
      </c>
      <c r="X2840">
        <v>2.76</v>
      </c>
      <c r="Y2840">
        <v>27320</v>
      </c>
      <c r="Z2840">
        <v>2277</v>
      </c>
      <c r="AA2840">
        <v>0.17</v>
      </c>
      <c r="AB2840">
        <v>12</v>
      </c>
      <c r="AC2840">
        <v>6</v>
      </c>
      <c r="AD2840">
        <v>6</v>
      </c>
      <c r="AE2840">
        <v>50</v>
      </c>
      <c r="AF2840">
        <v>11</v>
      </c>
      <c r="AG2840">
        <v>4</v>
      </c>
      <c r="AH2840">
        <v>3</v>
      </c>
      <c r="AI2840">
        <v>5</v>
      </c>
    </row>
    <row r="2841" spans="1:35" x14ac:dyDescent="0.2">
      <c r="A2841" s="102">
        <v>111</v>
      </c>
      <c r="B2841">
        <v>4023</v>
      </c>
      <c r="C2841" t="s">
        <v>1640</v>
      </c>
      <c r="D2841" t="s">
        <v>1003</v>
      </c>
      <c r="E2841">
        <v>4265</v>
      </c>
      <c r="F2841">
        <v>4325</v>
      </c>
      <c r="G2841">
        <v>200</v>
      </c>
      <c r="H2841" t="s">
        <v>981</v>
      </c>
      <c r="I2841">
        <v>5411</v>
      </c>
      <c r="J2841" t="s">
        <v>1293</v>
      </c>
      <c r="K2841" t="s">
        <v>1022</v>
      </c>
      <c r="L2841">
        <v>700</v>
      </c>
      <c r="M2841">
        <v>684</v>
      </c>
      <c r="N2841">
        <v>1300</v>
      </c>
      <c r="O2841" t="s">
        <v>984</v>
      </c>
      <c r="P2841">
        <v>0.94618122816748196</v>
      </c>
      <c r="Q2841">
        <v>0.96963098112733404</v>
      </c>
      <c r="R2841" s="15">
        <v>0.197422668664959</v>
      </c>
      <c r="S2841">
        <v>5.70490862481342E-2</v>
      </c>
      <c r="T2841">
        <v>1.18299745608401</v>
      </c>
      <c r="U2841">
        <v>1.18299745608401</v>
      </c>
      <c r="V2841">
        <v>0.82402342591238498</v>
      </c>
      <c r="W2841">
        <v>10.76</v>
      </c>
      <c r="X2841">
        <v>2.8</v>
      </c>
      <c r="Y2841">
        <v>26720</v>
      </c>
      <c r="Z2841">
        <v>1909</v>
      </c>
      <c r="AA2841">
        <v>0.02</v>
      </c>
      <c r="AB2841">
        <v>14</v>
      </c>
      <c r="AC2841">
        <v>7</v>
      </c>
      <c r="AD2841">
        <v>7</v>
      </c>
      <c r="AE2841">
        <v>50</v>
      </c>
      <c r="AF2841">
        <v>10</v>
      </c>
      <c r="AG2841">
        <v>5</v>
      </c>
      <c r="AH2841">
        <v>5</v>
      </c>
      <c r="AI2841">
        <v>4</v>
      </c>
    </row>
    <row r="2842" spans="1:35" x14ac:dyDescent="0.2">
      <c r="A2842" s="102">
        <v>2534</v>
      </c>
      <c r="B2842">
        <v>4613</v>
      </c>
      <c r="C2842" t="s">
        <v>223</v>
      </c>
      <c r="D2842" t="s">
        <v>1003</v>
      </c>
      <c r="E2842">
        <v>2053</v>
      </c>
      <c r="F2842">
        <v>2016</v>
      </c>
      <c r="G2842">
        <v>300</v>
      </c>
      <c r="H2842" t="s">
        <v>984</v>
      </c>
      <c r="I2842">
        <v>7203</v>
      </c>
      <c r="J2842" t="s">
        <v>1497</v>
      </c>
      <c r="K2842" t="s">
        <v>996</v>
      </c>
      <c r="L2842">
        <v>6280</v>
      </c>
      <c r="M2842">
        <v>6257</v>
      </c>
      <c r="N2842">
        <v>100</v>
      </c>
      <c r="O2842" t="s">
        <v>981</v>
      </c>
      <c r="P2842">
        <v>0.85947280215567701</v>
      </c>
      <c r="Q2842">
        <v>0.90753126344883805</v>
      </c>
      <c r="R2842">
        <v>0.45006109964994501</v>
      </c>
      <c r="S2842">
        <v>4.3676197078771802E-2</v>
      </c>
      <c r="T2842">
        <v>-0.15410312514044799</v>
      </c>
      <c r="U2842">
        <v>0.15410312514044799</v>
      </c>
      <c r="V2842">
        <v>0.25596332844761399</v>
      </c>
      <c r="W2842">
        <v>-0.65</v>
      </c>
      <c r="X2842">
        <v>3.34</v>
      </c>
      <c r="Y2842">
        <v>26408</v>
      </c>
      <c r="Z2842">
        <v>3301</v>
      </c>
      <c r="AA2842">
        <v>0.33</v>
      </c>
      <c r="AB2842">
        <v>8</v>
      </c>
      <c r="AC2842">
        <v>5</v>
      </c>
      <c r="AD2842">
        <v>3</v>
      </c>
      <c r="AE2842">
        <v>62.5</v>
      </c>
      <c r="AF2842">
        <v>14</v>
      </c>
      <c r="AG2842">
        <v>2</v>
      </c>
      <c r="AH2842">
        <v>1</v>
      </c>
      <c r="AI2842">
        <v>5</v>
      </c>
    </row>
    <row r="2843" spans="1:35" x14ac:dyDescent="0.2">
      <c r="A2843" s="102">
        <v>2271</v>
      </c>
      <c r="B2843">
        <v>6971</v>
      </c>
      <c r="C2843" t="s">
        <v>632</v>
      </c>
      <c r="D2843" t="s">
        <v>986</v>
      </c>
      <c r="E2843">
        <v>5745</v>
      </c>
      <c r="F2843">
        <v>5656</v>
      </c>
      <c r="G2843">
        <v>100</v>
      </c>
      <c r="H2843" t="s">
        <v>984</v>
      </c>
      <c r="I2843">
        <v>7164</v>
      </c>
      <c r="J2843" t="s">
        <v>1136</v>
      </c>
      <c r="K2843" t="s">
        <v>987</v>
      </c>
      <c r="L2843">
        <v>3500</v>
      </c>
      <c r="M2843">
        <v>3520</v>
      </c>
      <c r="N2843">
        <v>200</v>
      </c>
      <c r="O2843" t="s">
        <v>981</v>
      </c>
      <c r="P2843">
        <v>0.85013148806340699</v>
      </c>
      <c r="Q2843">
        <v>0.91385843167998204</v>
      </c>
      <c r="R2843" s="15">
        <v>0.30288562942552499</v>
      </c>
      <c r="S2843">
        <v>1.5962961301939398E-2</v>
      </c>
      <c r="T2843">
        <v>-0.94923154021657397</v>
      </c>
      <c r="U2843">
        <v>0.94923154021657397</v>
      </c>
      <c r="V2843">
        <v>0.70408124425199203</v>
      </c>
      <c r="W2843">
        <v>-10.86</v>
      </c>
      <c r="X2843">
        <v>24.47</v>
      </c>
      <c r="Y2843">
        <v>26276</v>
      </c>
      <c r="Z2843">
        <v>4379</v>
      </c>
      <c r="AA2843">
        <v>0.35</v>
      </c>
      <c r="AB2843">
        <v>6</v>
      </c>
      <c r="AC2843">
        <v>3</v>
      </c>
      <c r="AD2843">
        <v>3</v>
      </c>
      <c r="AE2843">
        <v>50</v>
      </c>
      <c r="AF2843">
        <v>9</v>
      </c>
      <c r="AG2843">
        <v>2</v>
      </c>
      <c r="AH2843">
        <v>2</v>
      </c>
      <c r="AI2843">
        <v>2</v>
      </c>
    </row>
    <row r="2844" spans="1:35" x14ac:dyDescent="0.2">
      <c r="A2844" s="102">
        <v>3894</v>
      </c>
      <c r="B2844">
        <v>4521</v>
      </c>
      <c r="C2844" t="s">
        <v>568</v>
      </c>
      <c r="D2844" t="s">
        <v>1001</v>
      </c>
      <c r="E2844">
        <v>5600</v>
      </c>
      <c r="F2844">
        <v>5660</v>
      </c>
      <c r="G2844">
        <v>100</v>
      </c>
      <c r="H2844" t="s">
        <v>984</v>
      </c>
      <c r="I2844">
        <v>4819</v>
      </c>
      <c r="J2844" t="s">
        <v>997</v>
      </c>
      <c r="K2844" t="s">
        <v>983</v>
      </c>
      <c r="L2844">
        <v>4025</v>
      </c>
      <c r="M2844">
        <v>3920</v>
      </c>
      <c r="N2844">
        <v>100</v>
      </c>
      <c r="O2844" t="s">
        <v>981</v>
      </c>
      <c r="P2844">
        <v>0.91142023682537698</v>
      </c>
      <c r="Q2844">
        <v>0.86958314284496596</v>
      </c>
      <c r="R2844">
        <v>0.22963942627334299</v>
      </c>
      <c r="S2844">
        <v>4.9734520616829002E-2</v>
      </c>
      <c r="T2844">
        <v>-0.70224785000856205</v>
      </c>
      <c r="U2844">
        <v>0.70224785000856205</v>
      </c>
      <c r="V2844">
        <v>1.3082009327689399</v>
      </c>
      <c r="W2844">
        <v>-3.89</v>
      </c>
      <c r="X2844">
        <v>30.74</v>
      </c>
      <c r="Y2844">
        <v>26175</v>
      </c>
      <c r="Z2844">
        <v>3739</v>
      </c>
      <c r="AA2844">
        <v>0.25</v>
      </c>
      <c r="AB2844">
        <v>7</v>
      </c>
      <c r="AC2844">
        <v>3</v>
      </c>
      <c r="AD2844">
        <v>4</v>
      </c>
      <c r="AE2844">
        <v>42.86</v>
      </c>
      <c r="AF2844">
        <v>9</v>
      </c>
      <c r="AG2844">
        <v>2</v>
      </c>
      <c r="AH2844">
        <v>3</v>
      </c>
      <c r="AI2844">
        <v>2</v>
      </c>
    </row>
    <row r="2845" spans="1:35" x14ac:dyDescent="0.2">
      <c r="A2845" s="102">
        <v>1864</v>
      </c>
      <c r="B2845">
        <v>4581</v>
      </c>
      <c r="C2845" t="s">
        <v>1312</v>
      </c>
      <c r="D2845" t="s">
        <v>1001</v>
      </c>
      <c r="E2845">
        <v>6110</v>
      </c>
      <c r="F2845">
        <v>6380</v>
      </c>
      <c r="G2845">
        <v>100</v>
      </c>
      <c r="H2845" t="s">
        <v>984</v>
      </c>
      <c r="I2845">
        <v>4927</v>
      </c>
      <c r="J2845" t="s">
        <v>1203</v>
      </c>
      <c r="K2845" t="s">
        <v>1003</v>
      </c>
      <c r="L2845">
        <v>2000</v>
      </c>
      <c r="M2845">
        <v>1986</v>
      </c>
      <c r="N2845">
        <v>300</v>
      </c>
      <c r="O2845" t="s">
        <v>981</v>
      </c>
      <c r="P2845">
        <v>0.71655852032673995</v>
      </c>
      <c r="Q2845">
        <v>0.92360471379004105</v>
      </c>
      <c r="R2845">
        <v>0.42404709207198499</v>
      </c>
      <c r="S2845">
        <v>5.6371871564775203E-2</v>
      </c>
      <c r="T2845">
        <v>-6.8891170899161797E-3</v>
      </c>
      <c r="U2845">
        <v>6.8891170899161797E-3</v>
      </c>
      <c r="V2845">
        <v>0.85685608624949805</v>
      </c>
      <c r="W2845">
        <v>-0.03</v>
      </c>
      <c r="X2845">
        <v>6.61</v>
      </c>
      <c r="Y2845">
        <v>26055</v>
      </c>
      <c r="Z2845">
        <v>6514</v>
      </c>
      <c r="AA2845">
        <v>0.41</v>
      </c>
      <c r="AB2845">
        <v>4</v>
      </c>
      <c r="AC2845">
        <v>3</v>
      </c>
      <c r="AD2845">
        <v>1</v>
      </c>
      <c r="AE2845">
        <v>75</v>
      </c>
      <c r="AF2845">
        <v>10</v>
      </c>
      <c r="AG2845">
        <v>2</v>
      </c>
      <c r="AH2845">
        <v>1</v>
      </c>
      <c r="AI2845">
        <v>1</v>
      </c>
    </row>
    <row r="2846" spans="1:35" x14ac:dyDescent="0.2">
      <c r="A2846" s="102">
        <v>2718</v>
      </c>
      <c r="B2846">
        <v>4061</v>
      </c>
      <c r="C2846" t="s">
        <v>1161</v>
      </c>
      <c r="D2846" t="s">
        <v>1003</v>
      </c>
      <c r="E2846">
        <v>2688</v>
      </c>
      <c r="F2846">
        <v>2686</v>
      </c>
      <c r="G2846">
        <v>400</v>
      </c>
      <c r="H2846" t="s">
        <v>981</v>
      </c>
      <c r="I2846">
        <v>5201</v>
      </c>
      <c r="J2846" t="s">
        <v>1274</v>
      </c>
      <c r="K2846" t="s">
        <v>980</v>
      </c>
      <c r="L2846">
        <v>2690</v>
      </c>
      <c r="M2846">
        <v>2673</v>
      </c>
      <c r="N2846">
        <v>400</v>
      </c>
      <c r="O2846" t="s">
        <v>984</v>
      </c>
      <c r="P2846">
        <v>0.53054987749600802</v>
      </c>
      <c r="Q2846">
        <v>0.90290146879187005</v>
      </c>
      <c r="R2846">
        <v>0.340066249463157</v>
      </c>
      <c r="S2846">
        <v>2.73345147806549E-3</v>
      </c>
      <c r="T2846">
        <v>0.93606224352485801</v>
      </c>
      <c r="U2846">
        <v>0.93606224352485801</v>
      </c>
      <c r="V2846">
        <v>0.93557238374895502</v>
      </c>
      <c r="W2846">
        <v>9.5299999999999994</v>
      </c>
      <c r="X2846">
        <v>0.48</v>
      </c>
      <c r="Y2846">
        <v>26015</v>
      </c>
      <c r="Z2846">
        <v>6504</v>
      </c>
      <c r="AA2846">
        <v>0.47</v>
      </c>
      <c r="AB2846">
        <v>4</v>
      </c>
      <c r="AC2846">
        <v>2</v>
      </c>
      <c r="AD2846">
        <v>2</v>
      </c>
      <c r="AE2846">
        <v>50</v>
      </c>
      <c r="AF2846">
        <v>17</v>
      </c>
      <c r="AG2846">
        <v>1</v>
      </c>
      <c r="AH2846">
        <v>0</v>
      </c>
      <c r="AI2846">
        <v>3</v>
      </c>
    </row>
    <row r="2847" spans="1:35" x14ac:dyDescent="0.2">
      <c r="A2847" s="102">
        <v>2878</v>
      </c>
      <c r="B2847">
        <v>1959</v>
      </c>
      <c r="C2847" t="s">
        <v>1625</v>
      </c>
      <c r="D2847" t="s">
        <v>990</v>
      </c>
      <c r="E2847">
        <v>2965</v>
      </c>
      <c r="F2847">
        <v>2941</v>
      </c>
      <c r="G2847">
        <v>300</v>
      </c>
      <c r="H2847" t="s">
        <v>981</v>
      </c>
      <c r="I2847">
        <v>8411</v>
      </c>
      <c r="J2847" t="s">
        <v>1068</v>
      </c>
      <c r="K2847" t="s">
        <v>1024</v>
      </c>
      <c r="L2847">
        <v>120.4</v>
      </c>
      <c r="M2847">
        <v>119.7</v>
      </c>
      <c r="N2847">
        <v>7400</v>
      </c>
      <c r="O2847" t="s">
        <v>984</v>
      </c>
      <c r="P2847">
        <v>0.66448865953320202</v>
      </c>
      <c r="Q2847">
        <v>0.89890413430742999</v>
      </c>
      <c r="R2847">
        <v>0.330603792806755</v>
      </c>
      <c r="S2847">
        <v>3.1194466436518201E-2</v>
      </c>
      <c r="T2847">
        <v>1.83590403950067</v>
      </c>
      <c r="U2847">
        <v>1.83590403950067</v>
      </c>
      <c r="V2847">
        <v>1.70903615786279</v>
      </c>
      <c r="W2847">
        <v>12.24</v>
      </c>
      <c r="X2847">
        <v>0.39</v>
      </c>
      <c r="Y2847">
        <v>25941</v>
      </c>
      <c r="Z2847">
        <v>1235</v>
      </c>
      <c r="AA2847">
        <v>0.19</v>
      </c>
      <c r="AB2847">
        <v>21</v>
      </c>
      <c r="AC2847">
        <v>10</v>
      </c>
      <c r="AD2847">
        <v>11</v>
      </c>
      <c r="AE2847">
        <v>47.62</v>
      </c>
      <c r="AF2847">
        <v>12</v>
      </c>
      <c r="AG2847">
        <v>7</v>
      </c>
      <c r="AH2847">
        <v>4</v>
      </c>
      <c r="AI2847">
        <v>10</v>
      </c>
    </row>
    <row r="2848" spans="1:35" x14ac:dyDescent="0.2">
      <c r="A2848" s="102">
        <v>1476</v>
      </c>
      <c r="B2848">
        <v>5471</v>
      </c>
      <c r="C2848" t="s">
        <v>1146</v>
      </c>
      <c r="D2848" t="s">
        <v>1022</v>
      </c>
      <c r="E2848">
        <v>3270</v>
      </c>
      <c r="F2848">
        <v>3160</v>
      </c>
      <c r="G2848">
        <v>300</v>
      </c>
      <c r="H2848" t="s">
        <v>984</v>
      </c>
      <c r="I2848">
        <v>9101</v>
      </c>
      <c r="J2848" t="s">
        <v>739</v>
      </c>
      <c r="K2848" t="s">
        <v>1165</v>
      </c>
      <c r="L2848">
        <v>1392</v>
      </c>
      <c r="M2848">
        <v>1404</v>
      </c>
      <c r="N2848">
        <v>700</v>
      </c>
      <c r="O2848" t="s">
        <v>981</v>
      </c>
      <c r="P2848">
        <v>0.92575645573647303</v>
      </c>
      <c r="Q2848">
        <v>0.93156873880306001</v>
      </c>
      <c r="R2848">
        <v>5.2169591225196803E-3</v>
      </c>
      <c r="S2848">
        <v>9.38363774480859E-2</v>
      </c>
      <c r="T2848">
        <v>-2.69397903898364</v>
      </c>
      <c r="U2848">
        <v>2.69397903898364</v>
      </c>
      <c r="V2848">
        <v>1.14837055962917E-2</v>
      </c>
      <c r="W2848">
        <v>-11.09</v>
      </c>
      <c r="X2848">
        <v>3.67</v>
      </c>
      <c r="Y2848">
        <v>25872</v>
      </c>
      <c r="Z2848">
        <v>2875</v>
      </c>
      <c r="AA2848">
        <v>0.15</v>
      </c>
      <c r="AB2848">
        <v>9</v>
      </c>
      <c r="AC2848">
        <v>4</v>
      </c>
      <c r="AD2848">
        <v>5</v>
      </c>
      <c r="AE2848">
        <v>44.44</v>
      </c>
      <c r="AF2848">
        <v>15</v>
      </c>
      <c r="AG2848">
        <v>2</v>
      </c>
      <c r="AH2848">
        <v>0</v>
      </c>
      <c r="AI2848">
        <v>7</v>
      </c>
    </row>
    <row r="2849" spans="1:35" x14ac:dyDescent="0.2">
      <c r="A2849" s="102">
        <v>4056</v>
      </c>
      <c r="B2849">
        <v>8766</v>
      </c>
      <c r="C2849" t="s">
        <v>1104</v>
      </c>
      <c r="D2849" t="s">
        <v>1111</v>
      </c>
      <c r="E2849">
        <v>4415</v>
      </c>
      <c r="F2849">
        <v>4410</v>
      </c>
      <c r="G2849">
        <v>200</v>
      </c>
      <c r="H2849" t="s">
        <v>984</v>
      </c>
      <c r="I2849">
        <v>9715</v>
      </c>
      <c r="J2849" t="s">
        <v>1239</v>
      </c>
      <c r="K2849" t="s">
        <v>993</v>
      </c>
      <c r="L2849">
        <v>2170</v>
      </c>
      <c r="M2849">
        <v>2208</v>
      </c>
      <c r="N2849">
        <v>400</v>
      </c>
      <c r="O2849" t="s">
        <v>981</v>
      </c>
      <c r="P2849">
        <v>0.66507376714223798</v>
      </c>
      <c r="Q2849">
        <v>0.86331000197419905</v>
      </c>
      <c r="R2849" s="15">
        <v>0.38350970438711501</v>
      </c>
      <c r="S2849" s="15">
        <v>1.59063862987646E-4</v>
      </c>
      <c r="T2849">
        <v>-1.4804635031058999</v>
      </c>
      <c r="U2849">
        <v>1.4804635031058999</v>
      </c>
      <c r="V2849">
        <v>1.3384137148180499</v>
      </c>
      <c r="W2849">
        <v>-19.77</v>
      </c>
      <c r="X2849">
        <v>0.14000000000000001</v>
      </c>
      <c r="Y2849">
        <v>25808</v>
      </c>
      <c r="Z2849">
        <v>3226</v>
      </c>
      <c r="AA2849">
        <v>0.04</v>
      </c>
      <c r="AB2849">
        <v>8</v>
      </c>
      <c r="AC2849">
        <v>5</v>
      </c>
      <c r="AD2849">
        <v>3</v>
      </c>
      <c r="AE2849">
        <v>62.5</v>
      </c>
      <c r="AF2849">
        <v>12</v>
      </c>
      <c r="AG2849">
        <v>3</v>
      </c>
      <c r="AH2849">
        <v>2</v>
      </c>
      <c r="AI2849">
        <v>3</v>
      </c>
    </row>
    <row r="2850" spans="1:35" x14ac:dyDescent="0.2">
      <c r="A2850" s="102">
        <v>4249</v>
      </c>
      <c r="B2850">
        <v>1941</v>
      </c>
      <c r="C2850" t="s">
        <v>1269</v>
      </c>
      <c r="D2850" t="s">
        <v>990</v>
      </c>
      <c r="E2850">
        <v>2206</v>
      </c>
      <c r="F2850">
        <v>2222</v>
      </c>
      <c r="G2850">
        <v>400</v>
      </c>
      <c r="H2850" t="s">
        <v>981</v>
      </c>
      <c r="I2850">
        <v>6674</v>
      </c>
      <c r="J2850" t="s">
        <v>229</v>
      </c>
      <c r="K2850" t="s">
        <v>986</v>
      </c>
      <c r="L2850">
        <v>1623</v>
      </c>
      <c r="M2850">
        <v>1626</v>
      </c>
      <c r="N2850">
        <v>500</v>
      </c>
      <c r="O2850" t="s">
        <v>984</v>
      </c>
      <c r="P2850">
        <v>0.81973561686809804</v>
      </c>
      <c r="Q2850">
        <v>0.85582790681068999</v>
      </c>
      <c r="R2850">
        <v>5.4603867118550399E-2</v>
      </c>
      <c r="S2850">
        <v>9.8359803546011898E-2</v>
      </c>
      <c r="T2850">
        <v>7.0004992715956005E-2</v>
      </c>
      <c r="U2850">
        <v>7.0004992715956005E-2</v>
      </c>
      <c r="V2850">
        <v>6.7778144534367701E-2</v>
      </c>
      <c r="W2850">
        <v>0.92</v>
      </c>
      <c r="X2850">
        <v>8.5299999999999994</v>
      </c>
      <c r="Y2850">
        <v>25620</v>
      </c>
      <c r="Z2850">
        <v>2329</v>
      </c>
      <c r="AA2850">
        <v>0.03</v>
      </c>
      <c r="AB2850">
        <v>11</v>
      </c>
      <c r="AC2850">
        <v>5</v>
      </c>
      <c r="AD2850">
        <v>6</v>
      </c>
      <c r="AE2850">
        <v>45.45</v>
      </c>
      <c r="AF2850">
        <v>11</v>
      </c>
      <c r="AG2850">
        <v>4</v>
      </c>
      <c r="AH2850">
        <v>4</v>
      </c>
      <c r="AI2850">
        <v>3</v>
      </c>
    </row>
    <row r="2851" spans="1:35" x14ac:dyDescent="0.2">
      <c r="A2851" s="102">
        <v>1740</v>
      </c>
      <c r="B2851">
        <v>4188</v>
      </c>
      <c r="C2851" t="s">
        <v>1142</v>
      </c>
      <c r="D2851" t="s">
        <v>1003</v>
      </c>
      <c r="E2851">
        <v>588</v>
      </c>
      <c r="F2851">
        <v>572.4</v>
      </c>
      <c r="G2851">
        <v>1900</v>
      </c>
      <c r="H2851" t="s">
        <v>984</v>
      </c>
      <c r="I2851">
        <v>7762</v>
      </c>
      <c r="J2851" t="s">
        <v>1134</v>
      </c>
      <c r="K2851" t="s">
        <v>989</v>
      </c>
      <c r="L2851">
        <v>340</v>
      </c>
      <c r="M2851">
        <v>357</v>
      </c>
      <c r="N2851">
        <v>3000</v>
      </c>
      <c r="O2851" t="s">
        <v>981</v>
      </c>
      <c r="P2851">
        <v>0.90712469026696796</v>
      </c>
      <c r="Q2851">
        <v>0.92611162990729601</v>
      </c>
      <c r="R2851">
        <v>0.12044210198116299</v>
      </c>
      <c r="S2851">
        <v>6.7814880290701804E-2</v>
      </c>
      <c r="T2851">
        <v>-0.57693831253810801</v>
      </c>
      <c r="U2851">
        <v>0.57693831253810801</v>
      </c>
      <c r="V2851">
        <v>0.39336747027198199</v>
      </c>
      <c r="W2851">
        <v>-4.0599999999999996</v>
      </c>
      <c r="X2851">
        <v>1.52</v>
      </c>
      <c r="Y2851">
        <v>25213</v>
      </c>
      <c r="Z2851">
        <v>1483</v>
      </c>
      <c r="AA2851">
        <v>0.08</v>
      </c>
      <c r="AB2851">
        <v>17</v>
      </c>
      <c r="AC2851">
        <v>8</v>
      </c>
      <c r="AD2851">
        <v>9</v>
      </c>
      <c r="AE2851">
        <v>47.06</v>
      </c>
      <c r="AF2851">
        <v>13</v>
      </c>
      <c r="AG2851">
        <v>7</v>
      </c>
      <c r="AH2851">
        <v>4</v>
      </c>
      <c r="AI2851">
        <v>6</v>
      </c>
    </row>
    <row r="2852" spans="1:35" x14ac:dyDescent="0.2">
      <c r="A2852" s="102">
        <v>4180</v>
      </c>
      <c r="B2852">
        <v>2503</v>
      </c>
      <c r="C2852" t="s">
        <v>1491</v>
      </c>
      <c r="D2852" t="s">
        <v>1006</v>
      </c>
      <c r="E2852">
        <v>2020.5</v>
      </c>
      <c r="F2852">
        <v>2028.5</v>
      </c>
      <c r="G2852">
        <v>500</v>
      </c>
      <c r="H2852" t="s">
        <v>981</v>
      </c>
      <c r="I2852">
        <v>8750</v>
      </c>
      <c r="J2852" t="s">
        <v>27</v>
      </c>
      <c r="K2852" t="s">
        <v>1111</v>
      </c>
      <c r="L2852">
        <v>1257.5</v>
      </c>
      <c r="M2852">
        <v>1233</v>
      </c>
      <c r="N2852">
        <v>800</v>
      </c>
      <c r="O2852" t="s">
        <v>984</v>
      </c>
      <c r="P2852">
        <v>0.57166377063118001</v>
      </c>
      <c r="Q2852">
        <v>0.85876200631174304</v>
      </c>
      <c r="R2852">
        <v>2.1323172991043901E-2</v>
      </c>
      <c r="S2852">
        <v>3.5163109647772801E-3</v>
      </c>
      <c r="T2852">
        <v>0.60654384103453896</v>
      </c>
      <c r="U2852">
        <v>0.60654384103453896</v>
      </c>
      <c r="V2852">
        <v>9.2981009227595099E-2</v>
      </c>
      <c r="W2852">
        <v>4.88</v>
      </c>
      <c r="X2852">
        <v>2.75</v>
      </c>
      <c r="Y2852">
        <v>25098</v>
      </c>
      <c r="Z2852">
        <v>1321</v>
      </c>
      <c r="AA2852">
        <v>-0.02</v>
      </c>
      <c r="AB2852">
        <v>19</v>
      </c>
      <c r="AC2852">
        <v>9</v>
      </c>
      <c r="AD2852">
        <v>10</v>
      </c>
      <c r="AE2852">
        <v>47.37</v>
      </c>
      <c r="AF2852">
        <v>9</v>
      </c>
      <c r="AG2852">
        <v>9</v>
      </c>
      <c r="AH2852">
        <v>8</v>
      </c>
      <c r="AI2852">
        <v>2</v>
      </c>
    </row>
    <row r="2853" spans="1:35" x14ac:dyDescent="0.2">
      <c r="A2853" s="102">
        <v>2212</v>
      </c>
      <c r="B2853">
        <v>7164</v>
      </c>
      <c r="C2853" t="s">
        <v>1136</v>
      </c>
      <c r="D2853" t="s">
        <v>987</v>
      </c>
      <c r="E2853">
        <v>3500</v>
      </c>
      <c r="F2853">
        <v>3520</v>
      </c>
      <c r="G2853">
        <v>300</v>
      </c>
      <c r="H2853" t="s">
        <v>981</v>
      </c>
      <c r="I2853">
        <v>7272</v>
      </c>
      <c r="J2853" t="s">
        <v>1133</v>
      </c>
      <c r="K2853" t="s">
        <v>996</v>
      </c>
      <c r="L2853">
        <v>1376</v>
      </c>
      <c r="M2853">
        <v>1365</v>
      </c>
      <c r="N2853">
        <v>800</v>
      </c>
      <c r="O2853" t="s">
        <v>984</v>
      </c>
      <c r="P2853">
        <v>0.94715848838586603</v>
      </c>
      <c r="Q2853">
        <v>0.91511543566895903</v>
      </c>
      <c r="R2853">
        <v>0.46917919130798003</v>
      </c>
      <c r="S2853">
        <v>7.3976638891922394E-2</v>
      </c>
      <c r="T2853">
        <v>1.48634959216448</v>
      </c>
      <c r="U2853">
        <v>1.48634959216448</v>
      </c>
      <c r="V2853">
        <v>1.08173705359051</v>
      </c>
      <c r="W2853">
        <v>7.37</v>
      </c>
      <c r="X2853">
        <v>3.41</v>
      </c>
      <c r="Y2853">
        <v>24717</v>
      </c>
      <c r="Z2853">
        <v>2472</v>
      </c>
      <c r="AA2853">
        <v>0.12</v>
      </c>
      <c r="AB2853">
        <v>10</v>
      </c>
      <c r="AC2853">
        <v>6</v>
      </c>
      <c r="AD2853">
        <v>4</v>
      </c>
      <c r="AE2853">
        <v>60</v>
      </c>
      <c r="AF2853">
        <v>11</v>
      </c>
      <c r="AG2853">
        <v>4</v>
      </c>
      <c r="AH2853">
        <v>4</v>
      </c>
      <c r="AI2853">
        <v>2</v>
      </c>
    </row>
    <row r="2854" spans="1:35" x14ac:dyDescent="0.2">
      <c r="A2854" s="102">
        <v>1272</v>
      </c>
      <c r="B2854">
        <v>2730</v>
      </c>
      <c r="C2854" t="s">
        <v>510</v>
      </c>
      <c r="D2854" t="s">
        <v>1004</v>
      </c>
      <c r="E2854">
        <v>951</v>
      </c>
      <c r="F2854">
        <v>946</v>
      </c>
      <c r="G2854">
        <v>1100</v>
      </c>
      <c r="H2854" t="s">
        <v>981</v>
      </c>
      <c r="I2854">
        <v>9107</v>
      </c>
      <c r="J2854" t="s">
        <v>1164</v>
      </c>
      <c r="K2854" t="s">
        <v>1165</v>
      </c>
      <c r="L2854">
        <v>1017</v>
      </c>
      <c r="M2854">
        <v>1061</v>
      </c>
      <c r="N2854">
        <v>1000</v>
      </c>
      <c r="O2854" t="s">
        <v>984</v>
      </c>
      <c r="P2854">
        <v>0.72566897287656296</v>
      </c>
      <c r="Q2854">
        <v>0.93573818994088798</v>
      </c>
      <c r="R2854">
        <v>0.327676083607229</v>
      </c>
      <c r="S2854">
        <v>9.6777911104755504E-2</v>
      </c>
      <c r="T2854">
        <v>5.2159500221404802E-2</v>
      </c>
      <c r="U2854">
        <v>5.2159500221404802E-2</v>
      </c>
      <c r="V2854">
        <v>0.29856064017814599</v>
      </c>
      <c r="W2854">
        <v>0.82</v>
      </c>
      <c r="X2854">
        <v>1.92</v>
      </c>
      <c r="Y2854">
        <v>24431</v>
      </c>
      <c r="Z2854">
        <v>1110</v>
      </c>
      <c r="AA2854">
        <v>0.03</v>
      </c>
      <c r="AB2854">
        <v>22</v>
      </c>
      <c r="AC2854">
        <v>11</v>
      </c>
      <c r="AD2854">
        <v>11</v>
      </c>
      <c r="AE2854">
        <v>50</v>
      </c>
      <c r="AF2854">
        <v>8</v>
      </c>
      <c r="AG2854">
        <v>10</v>
      </c>
      <c r="AH2854">
        <v>10</v>
      </c>
      <c r="AI2854">
        <v>2</v>
      </c>
    </row>
    <row r="2855" spans="1:35" x14ac:dyDescent="0.2">
      <c r="A2855" s="102">
        <v>1832</v>
      </c>
      <c r="B2855">
        <v>4188</v>
      </c>
      <c r="C2855" t="s">
        <v>1142</v>
      </c>
      <c r="D2855" t="s">
        <v>1003</v>
      </c>
      <c r="E2855">
        <v>588</v>
      </c>
      <c r="F2855">
        <v>572.4</v>
      </c>
      <c r="G2855">
        <v>1900</v>
      </c>
      <c r="H2855" t="s">
        <v>984</v>
      </c>
      <c r="I2855">
        <v>8425</v>
      </c>
      <c r="J2855" t="s">
        <v>1109</v>
      </c>
      <c r="K2855" t="s">
        <v>987</v>
      </c>
      <c r="L2855">
        <v>2140</v>
      </c>
      <c r="M2855">
        <v>2161</v>
      </c>
      <c r="N2855">
        <v>500</v>
      </c>
      <c r="O2855" t="s">
        <v>981</v>
      </c>
      <c r="P2855">
        <v>0.92785443022578395</v>
      </c>
      <c r="Q2855">
        <v>0.924236922877817</v>
      </c>
      <c r="R2855">
        <v>1.6802654447177399E-2</v>
      </c>
      <c r="S2855" s="15">
        <v>1.9699526927153301E-2</v>
      </c>
      <c r="T2855">
        <v>-0.46044238701356099</v>
      </c>
      <c r="U2855">
        <v>0.46044238701356099</v>
      </c>
      <c r="V2855">
        <v>0.11218304128895799</v>
      </c>
      <c r="W2855">
        <v>-5.26</v>
      </c>
      <c r="X2855">
        <v>0.65</v>
      </c>
      <c r="Y2855">
        <v>24218</v>
      </c>
      <c r="Z2855">
        <v>1211</v>
      </c>
      <c r="AA2855">
        <v>0.02</v>
      </c>
      <c r="AB2855">
        <v>20</v>
      </c>
      <c r="AC2855">
        <v>9</v>
      </c>
      <c r="AD2855">
        <v>11</v>
      </c>
      <c r="AE2855">
        <v>45</v>
      </c>
      <c r="AF2855">
        <v>11</v>
      </c>
      <c r="AG2855">
        <v>6</v>
      </c>
      <c r="AH2855">
        <v>7</v>
      </c>
      <c r="AI2855">
        <v>7</v>
      </c>
    </row>
    <row r="2856" spans="1:35" x14ac:dyDescent="0.2">
      <c r="A2856" s="102">
        <v>848</v>
      </c>
      <c r="B2856">
        <v>7013</v>
      </c>
      <c r="C2856" t="s">
        <v>1659</v>
      </c>
      <c r="D2856" t="s">
        <v>992</v>
      </c>
      <c r="E2856">
        <v>1240</v>
      </c>
      <c r="F2856">
        <v>1231</v>
      </c>
      <c r="G2856">
        <v>900</v>
      </c>
      <c r="H2856" t="s">
        <v>984</v>
      </c>
      <c r="I2856">
        <v>7164</v>
      </c>
      <c r="J2856" t="s">
        <v>1136</v>
      </c>
      <c r="K2856" t="s">
        <v>987</v>
      </c>
      <c r="L2856">
        <v>3500</v>
      </c>
      <c r="M2856">
        <v>3520</v>
      </c>
      <c r="N2856">
        <v>300</v>
      </c>
      <c r="O2856" t="s">
        <v>981</v>
      </c>
      <c r="P2856">
        <v>0.93569880252442095</v>
      </c>
      <c r="Q2856">
        <v>0.94479971293416398</v>
      </c>
      <c r="R2856">
        <v>0.27187223864503401</v>
      </c>
      <c r="S2856">
        <v>4.62842252654208E-3</v>
      </c>
      <c r="T2856">
        <v>-1.4545970704117599</v>
      </c>
      <c r="U2856">
        <v>1.4545970704117599</v>
      </c>
      <c r="V2856">
        <v>1.3277845508249899</v>
      </c>
      <c r="W2856">
        <v>-35.590000000000003</v>
      </c>
      <c r="X2856">
        <v>4.91</v>
      </c>
      <c r="Y2856">
        <v>24189</v>
      </c>
      <c r="Z2856">
        <v>1861</v>
      </c>
      <c r="AA2856">
        <v>0.1</v>
      </c>
      <c r="AB2856">
        <v>13</v>
      </c>
      <c r="AC2856">
        <v>7</v>
      </c>
      <c r="AD2856">
        <v>6</v>
      </c>
      <c r="AE2856">
        <v>53.85</v>
      </c>
      <c r="AF2856">
        <v>8</v>
      </c>
      <c r="AG2856">
        <v>6</v>
      </c>
      <c r="AH2856">
        <v>6</v>
      </c>
      <c r="AI2856">
        <v>1</v>
      </c>
    </row>
    <row r="2857" spans="1:35" x14ac:dyDescent="0.2">
      <c r="A2857" s="102">
        <v>535</v>
      </c>
      <c r="B2857">
        <v>8411</v>
      </c>
      <c r="C2857" t="s">
        <v>1068</v>
      </c>
      <c r="D2857" t="s">
        <v>1024</v>
      </c>
      <c r="E2857">
        <v>120.4</v>
      </c>
      <c r="F2857">
        <v>119.7</v>
      </c>
      <c r="G2857">
        <v>8400</v>
      </c>
      <c r="H2857" t="s">
        <v>984</v>
      </c>
      <c r="I2857">
        <v>9303</v>
      </c>
      <c r="J2857" t="s">
        <v>1279</v>
      </c>
      <c r="K2857" t="s">
        <v>1297</v>
      </c>
      <c r="L2857">
        <v>1269</v>
      </c>
      <c r="M2857">
        <v>1264</v>
      </c>
      <c r="N2857">
        <v>800</v>
      </c>
      <c r="O2857" t="s">
        <v>981</v>
      </c>
      <c r="P2857">
        <v>0.81167304980063804</v>
      </c>
      <c r="Q2857">
        <v>0.95298577746304403</v>
      </c>
      <c r="R2857">
        <v>0.45819384573634397</v>
      </c>
      <c r="S2857">
        <v>3.17564289545121E-4</v>
      </c>
      <c r="T2857">
        <v>-2.0469716323637499</v>
      </c>
      <c r="U2857">
        <v>2.0469716323637499</v>
      </c>
      <c r="V2857">
        <v>1.76188938464372</v>
      </c>
      <c r="W2857">
        <v>-12.29</v>
      </c>
      <c r="X2857">
        <v>0.56999999999999995</v>
      </c>
      <c r="Y2857">
        <v>24150</v>
      </c>
      <c r="Z2857">
        <v>1271</v>
      </c>
      <c r="AA2857">
        <v>0.05</v>
      </c>
      <c r="AB2857">
        <v>19</v>
      </c>
      <c r="AC2857">
        <v>9</v>
      </c>
      <c r="AD2857">
        <v>10</v>
      </c>
      <c r="AE2857">
        <v>47.37</v>
      </c>
      <c r="AF2857">
        <v>15</v>
      </c>
      <c r="AG2857">
        <v>3</v>
      </c>
      <c r="AH2857">
        <v>3</v>
      </c>
      <c r="AI2857">
        <v>13</v>
      </c>
    </row>
    <row r="2858" spans="1:35" x14ac:dyDescent="0.2">
      <c r="A2858" s="102">
        <v>3403</v>
      </c>
      <c r="B2858">
        <v>6395</v>
      </c>
      <c r="C2858" t="s">
        <v>1095</v>
      </c>
      <c r="D2858" t="s">
        <v>992</v>
      </c>
      <c r="E2858">
        <v>794</v>
      </c>
      <c r="F2858">
        <v>793</v>
      </c>
      <c r="G2858">
        <v>1100</v>
      </c>
      <c r="H2858" t="s">
        <v>981</v>
      </c>
      <c r="I2858">
        <v>8830</v>
      </c>
      <c r="J2858" t="s">
        <v>1055</v>
      </c>
      <c r="K2858" t="s">
        <v>1000</v>
      </c>
      <c r="L2858">
        <v>2817.5</v>
      </c>
      <c r="M2858">
        <v>2875.5</v>
      </c>
      <c r="N2858">
        <v>300</v>
      </c>
      <c r="O2858" t="s">
        <v>984</v>
      </c>
      <c r="P2858">
        <v>0.91853866499501602</v>
      </c>
      <c r="Q2858">
        <v>0.88501278705490205</v>
      </c>
      <c r="R2858" s="15">
        <v>9.7417400686019201E-2</v>
      </c>
      <c r="S2858">
        <v>4.5414478882013901E-2</v>
      </c>
      <c r="T2858">
        <v>0.23375412077614999</v>
      </c>
      <c r="U2858">
        <v>0.23375412077614999</v>
      </c>
      <c r="V2858">
        <v>0.62528124623333203</v>
      </c>
      <c r="W2858">
        <v>1.67</v>
      </c>
      <c r="X2858">
        <v>1.1200000000000001</v>
      </c>
      <c r="Y2858">
        <v>23483</v>
      </c>
      <c r="Z2858">
        <v>1305</v>
      </c>
      <c r="AA2858">
        <v>0.04</v>
      </c>
      <c r="AB2858">
        <v>18</v>
      </c>
      <c r="AC2858">
        <v>9</v>
      </c>
      <c r="AD2858">
        <v>9</v>
      </c>
      <c r="AE2858">
        <v>50</v>
      </c>
      <c r="AF2858">
        <v>10</v>
      </c>
      <c r="AG2858">
        <v>7</v>
      </c>
      <c r="AH2858">
        <v>6</v>
      </c>
      <c r="AI2858">
        <v>5</v>
      </c>
    </row>
    <row r="2859" spans="1:35" x14ac:dyDescent="0.2">
      <c r="A2859" s="102">
        <v>326</v>
      </c>
      <c r="B2859">
        <v>4634</v>
      </c>
      <c r="C2859" t="s">
        <v>62</v>
      </c>
      <c r="D2859" t="s">
        <v>1003</v>
      </c>
      <c r="E2859">
        <v>1920</v>
      </c>
      <c r="F2859">
        <v>1921</v>
      </c>
      <c r="G2859">
        <v>500</v>
      </c>
      <c r="H2859" t="s">
        <v>984</v>
      </c>
      <c r="I2859">
        <v>5803</v>
      </c>
      <c r="J2859" t="s">
        <v>23</v>
      </c>
      <c r="K2859" t="s">
        <v>994</v>
      </c>
      <c r="L2859">
        <v>302</v>
      </c>
      <c r="M2859">
        <v>296</v>
      </c>
      <c r="N2859">
        <v>3200</v>
      </c>
      <c r="O2859" t="s">
        <v>981</v>
      </c>
      <c r="P2859">
        <v>0.84661570769226202</v>
      </c>
      <c r="Q2859">
        <v>0.95932859085684796</v>
      </c>
      <c r="R2859">
        <v>6.8338710558610696E-2</v>
      </c>
      <c r="S2859">
        <v>7.2870582919583196E-4</v>
      </c>
      <c r="T2859">
        <v>-9.9827377343418497E-2</v>
      </c>
      <c r="U2859">
        <v>9.9827377343418497E-2</v>
      </c>
      <c r="V2859">
        <v>0.134456477240567</v>
      </c>
      <c r="W2859">
        <v>-0.55000000000000004</v>
      </c>
      <c r="X2859">
        <v>1.38</v>
      </c>
      <c r="Y2859">
        <v>23469</v>
      </c>
      <c r="Z2859">
        <v>1118</v>
      </c>
      <c r="AA2859">
        <v>-0.04</v>
      </c>
      <c r="AB2859">
        <v>21</v>
      </c>
      <c r="AC2859">
        <v>12</v>
      </c>
      <c r="AD2859">
        <v>9</v>
      </c>
      <c r="AE2859">
        <v>57.14</v>
      </c>
      <c r="AF2859">
        <v>11</v>
      </c>
      <c r="AG2859">
        <v>8</v>
      </c>
      <c r="AH2859">
        <v>7</v>
      </c>
      <c r="AI2859">
        <v>6</v>
      </c>
    </row>
    <row r="2860" spans="1:35" x14ac:dyDescent="0.2">
      <c r="A2860" s="102">
        <v>3265</v>
      </c>
      <c r="B2860">
        <v>1332</v>
      </c>
      <c r="C2860" t="s">
        <v>1287</v>
      </c>
      <c r="D2860" t="s">
        <v>1063</v>
      </c>
      <c r="E2860">
        <v>450</v>
      </c>
      <c r="F2860">
        <v>457</v>
      </c>
      <c r="G2860">
        <v>2300</v>
      </c>
      <c r="H2860" t="s">
        <v>984</v>
      </c>
      <c r="I2860">
        <v>9086</v>
      </c>
      <c r="J2860" t="s">
        <v>1656</v>
      </c>
      <c r="K2860" t="s">
        <v>1065</v>
      </c>
      <c r="L2860">
        <v>2626</v>
      </c>
      <c r="M2860">
        <v>2612</v>
      </c>
      <c r="N2860">
        <v>400</v>
      </c>
      <c r="O2860" t="s">
        <v>981</v>
      </c>
      <c r="P2860">
        <v>0.77218740832979404</v>
      </c>
      <c r="Q2860">
        <v>0.88913839266351202</v>
      </c>
      <c r="R2860" s="15">
        <v>0.26697622128292398</v>
      </c>
      <c r="S2860">
        <v>6.16848264211163E-2</v>
      </c>
      <c r="T2860">
        <v>-1.21229424528559</v>
      </c>
      <c r="U2860">
        <v>1.21229424528559</v>
      </c>
      <c r="V2860">
        <v>1.39913131749331</v>
      </c>
      <c r="W2860">
        <v>-8.07</v>
      </c>
      <c r="X2860">
        <v>0.6</v>
      </c>
      <c r="Y2860">
        <v>23401</v>
      </c>
      <c r="Z2860">
        <v>1463</v>
      </c>
      <c r="AA2860">
        <v>0.09</v>
      </c>
      <c r="AB2860">
        <v>16</v>
      </c>
      <c r="AC2860">
        <v>8</v>
      </c>
      <c r="AD2860">
        <v>8</v>
      </c>
      <c r="AE2860">
        <v>50</v>
      </c>
      <c r="AF2860">
        <v>11</v>
      </c>
      <c r="AG2860">
        <v>7</v>
      </c>
      <c r="AH2860">
        <v>6</v>
      </c>
      <c r="AI2860">
        <v>3</v>
      </c>
    </row>
    <row r="2861" spans="1:35" x14ac:dyDescent="0.2">
      <c r="A2861" s="102">
        <v>1486</v>
      </c>
      <c r="B2861">
        <v>8233</v>
      </c>
      <c r="C2861" t="s">
        <v>1013</v>
      </c>
      <c r="D2861" t="s">
        <v>1004</v>
      </c>
      <c r="E2861">
        <v>961</v>
      </c>
      <c r="F2861">
        <v>967</v>
      </c>
      <c r="G2861">
        <v>1000</v>
      </c>
      <c r="H2861" t="s">
        <v>981</v>
      </c>
      <c r="I2861">
        <v>9005</v>
      </c>
      <c r="J2861" t="s">
        <v>1626</v>
      </c>
      <c r="K2861" t="s">
        <v>1065</v>
      </c>
      <c r="L2861">
        <v>1580</v>
      </c>
      <c r="M2861">
        <v>1587</v>
      </c>
      <c r="N2861">
        <v>600</v>
      </c>
      <c r="O2861" t="s">
        <v>984</v>
      </c>
      <c r="P2861">
        <v>0.71500979164548695</v>
      </c>
      <c r="Q2861">
        <v>0.93137526606931897</v>
      </c>
      <c r="R2861">
        <v>0.44558785809486201</v>
      </c>
      <c r="S2861">
        <v>4.12264704299053E-2</v>
      </c>
      <c r="T2861">
        <v>0.70410310287072597</v>
      </c>
      <c r="U2861">
        <v>0.70410310287072597</v>
      </c>
      <c r="V2861">
        <v>0.44859799003683598</v>
      </c>
      <c r="W2861">
        <v>2.99</v>
      </c>
      <c r="X2861">
        <v>1.55</v>
      </c>
      <c r="Y2861">
        <v>23057</v>
      </c>
      <c r="Z2861">
        <v>1441</v>
      </c>
      <c r="AA2861">
        <v>0.06</v>
      </c>
      <c r="AB2861">
        <v>16</v>
      </c>
      <c r="AC2861">
        <v>9</v>
      </c>
      <c r="AD2861">
        <v>7</v>
      </c>
      <c r="AE2861">
        <v>56.25</v>
      </c>
      <c r="AF2861">
        <v>12</v>
      </c>
      <c r="AG2861">
        <v>8</v>
      </c>
      <c r="AH2861">
        <v>6</v>
      </c>
      <c r="AI2861">
        <v>2</v>
      </c>
    </row>
    <row r="2862" spans="1:35" x14ac:dyDescent="0.2">
      <c r="A2862" s="102">
        <v>1245</v>
      </c>
      <c r="B2862">
        <v>4208</v>
      </c>
      <c r="C2862" t="s">
        <v>1120</v>
      </c>
      <c r="D2862" t="s">
        <v>1003</v>
      </c>
      <c r="E2862">
        <v>1716</v>
      </c>
      <c r="F2862">
        <v>1689</v>
      </c>
      <c r="G2862">
        <v>600</v>
      </c>
      <c r="H2862" t="s">
        <v>984</v>
      </c>
      <c r="I2862">
        <v>9613</v>
      </c>
      <c r="J2862" t="s">
        <v>1296</v>
      </c>
      <c r="K2862" t="s">
        <v>983</v>
      </c>
      <c r="L2862">
        <v>1114</v>
      </c>
      <c r="M2862">
        <v>1119</v>
      </c>
      <c r="N2862">
        <v>900</v>
      </c>
      <c r="O2862" t="s">
        <v>981</v>
      </c>
      <c r="P2862">
        <v>0.92490653083746199</v>
      </c>
      <c r="Q2862">
        <v>0.936136886123076</v>
      </c>
      <c r="R2862">
        <v>3.69106544732207E-2</v>
      </c>
      <c r="S2862">
        <v>3.4461662040948797E-2</v>
      </c>
      <c r="T2862">
        <v>-0.45306062053991503</v>
      </c>
      <c r="U2862">
        <v>0.45306062053991503</v>
      </c>
      <c r="V2862">
        <v>0.18670444073773501</v>
      </c>
      <c r="W2862">
        <v>-2.37</v>
      </c>
      <c r="X2862">
        <v>0.62</v>
      </c>
      <c r="Y2862">
        <v>22925</v>
      </c>
      <c r="Z2862">
        <v>1092</v>
      </c>
      <c r="AA2862">
        <v>0</v>
      </c>
      <c r="AB2862">
        <v>21</v>
      </c>
      <c r="AC2862">
        <v>10</v>
      </c>
      <c r="AD2862">
        <v>11</v>
      </c>
      <c r="AE2862">
        <v>47.62</v>
      </c>
      <c r="AF2862">
        <v>9</v>
      </c>
      <c r="AG2862">
        <v>9</v>
      </c>
      <c r="AH2862">
        <v>8</v>
      </c>
      <c r="AI2862">
        <v>4</v>
      </c>
    </row>
    <row r="2863" spans="1:35" x14ac:dyDescent="0.2">
      <c r="A2863" s="102">
        <v>2949</v>
      </c>
      <c r="B2863">
        <v>1959</v>
      </c>
      <c r="C2863" t="s">
        <v>1625</v>
      </c>
      <c r="D2863" t="s">
        <v>990</v>
      </c>
      <c r="E2863">
        <v>2965</v>
      </c>
      <c r="F2863">
        <v>2941</v>
      </c>
      <c r="G2863">
        <v>300</v>
      </c>
      <c r="H2863" t="s">
        <v>981</v>
      </c>
      <c r="I2863">
        <v>6473</v>
      </c>
      <c r="J2863" t="s">
        <v>878</v>
      </c>
      <c r="K2863" t="s">
        <v>992</v>
      </c>
      <c r="L2863">
        <v>753</v>
      </c>
      <c r="M2863">
        <v>755</v>
      </c>
      <c r="N2863">
        <v>1200</v>
      </c>
      <c r="O2863" t="s">
        <v>984</v>
      </c>
      <c r="P2863">
        <v>0.61634522460772201</v>
      </c>
      <c r="Q2863">
        <v>0.89712516892870198</v>
      </c>
      <c r="R2863">
        <v>0.42954768318005698</v>
      </c>
      <c r="S2863">
        <v>5.5180074067068999E-2</v>
      </c>
      <c r="T2863">
        <v>0.99521845077956805</v>
      </c>
      <c r="U2863">
        <v>0.99521845077956805</v>
      </c>
      <c r="V2863">
        <v>0.91015493401101399</v>
      </c>
      <c r="W2863">
        <v>13.67</v>
      </c>
      <c r="X2863">
        <v>2.69</v>
      </c>
      <c r="Y2863">
        <v>22795</v>
      </c>
      <c r="Z2863">
        <v>1140</v>
      </c>
      <c r="AA2863">
        <v>0.13</v>
      </c>
      <c r="AB2863">
        <v>20</v>
      </c>
      <c r="AC2863">
        <v>10</v>
      </c>
      <c r="AD2863">
        <v>10</v>
      </c>
      <c r="AE2863">
        <v>50</v>
      </c>
      <c r="AF2863">
        <v>11</v>
      </c>
      <c r="AG2863">
        <v>6</v>
      </c>
      <c r="AH2863">
        <v>8</v>
      </c>
      <c r="AI2863">
        <v>6</v>
      </c>
    </row>
    <row r="2864" spans="1:35" x14ac:dyDescent="0.2">
      <c r="A2864" s="102">
        <v>2816</v>
      </c>
      <c r="B2864">
        <v>3197</v>
      </c>
      <c r="C2864" t="s">
        <v>531</v>
      </c>
      <c r="D2864" t="s">
        <v>1004</v>
      </c>
      <c r="E2864">
        <v>1673</v>
      </c>
      <c r="F2864">
        <v>1681</v>
      </c>
      <c r="G2864">
        <v>600</v>
      </c>
      <c r="H2864" t="s">
        <v>981</v>
      </c>
      <c r="I2864">
        <v>7278</v>
      </c>
      <c r="J2864" t="s">
        <v>42</v>
      </c>
      <c r="K2864" t="s">
        <v>996</v>
      </c>
      <c r="L2864">
        <v>1575</v>
      </c>
      <c r="M2864">
        <v>1549</v>
      </c>
      <c r="N2864">
        <v>700</v>
      </c>
      <c r="O2864" t="s">
        <v>984</v>
      </c>
      <c r="P2864">
        <v>0.512709549451693</v>
      </c>
      <c r="Q2864">
        <v>0.90045856365001997</v>
      </c>
      <c r="R2864" s="15">
        <v>0.15672729400423599</v>
      </c>
      <c r="S2864" s="15">
        <v>1.0109090289229499E-3</v>
      </c>
      <c r="T2864">
        <v>1.27715522446831</v>
      </c>
      <c r="U2864">
        <v>1.27715522446831</v>
      </c>
      <c r="V2864">
        <v>1.02968382714136</v>
      </c>
      <c r="W2864">
        <v>12.13</v>
      </c>
      <c r="X2864">
        <v>7.51</v>
      </c>
      <c r="Y2864">
        <v>22757</v>
      </c>
      <c r="Z2864">
        <v>1138</v>
      </c>
      <c r="AA2864">
        <v>0.04</v>
      </c>
      <c r="AB2864">
        <v>20</v>
      </c>
      <c r="AC2864">
        <v>11</v>
      </c>
      <c r="AD2864">
        <v>9</v>
      </c>
      <c r="AE2864">
        <v>55</v>
      </c>
      <c r="AF2864">
        <v>10</v>
      </c>
      <c r="AG2864">
        <v>10</v>
      </c>
      <c r="AH2864">
        <v>5</v>
      </c>
      <c r="AI2864">
        <v>5</v>
      </c>
    </row>
    <row r="2865" spans="1:35" x14ac:dyDescent="0.2">
      <c r="A2865" s="102">
        <v>1833</v>
      </c>
      <c r="B2865">
        <v>8795</v>
      </c>
      <c r="C2865" t="s">
        <v>1178</v>
      </c>
      <c r="D2865" t="s">
        <v>1111</v>
      </c>
      <c r="E2865">
        <v>807</v>
      </c>
      <c r="F2865">
        <v>834</v>
      </c>
      <c r="G2865">
        <v>1100</v>
      </c>
      <c r="H2865" t="s">
        <v>981</v>
      </c>
      <c r="I2865">
        <v>9513</v>
      </c>
      <c r="J2865" t="s">
        <v>1138</v>
      </c>
      <c r="K2865" t="s">
        <v>1026</v>
      </c>
      <c r="L2865">
        <v>1903</v>
      </c>
      <c r="M2865">
        <v>1886</v>
      </c>
      <c r="N2865">
        <v>500</v>
      </c>
      <c r="O2865" t="s">
        <v>984</v>
      </c>
      <c r="P2865">
        <v>0.86111954486709397</v>
      </c>
      <c r="Q2865">
        <v>0.92422211015406097</v>
      </c>
      <c r="R2865">
        <v>0.27366481006634602</v>
      </c>
      <c r="S2865">
        <v>1.99864623648154E-2</v>
      </c>
      <c r="T2865">
        <v>0.11065790532224699</v>
      </c>
      <c r="U2865">
        <v>0.11065790532224699</v>
      </c>
      <c r="V2865">
        <v>0.13476240368747699</v>
      </c>
      <c r="W2865">
        <v>0.97</v>
      </c>
      <c r="X2865">
        <v>2.71</v>
      </c>
      <c r="Y2865">
        <v>22512</v>
      </c>
      <c r="Z2865">
        <v>1501</v>
      </c>
      <c r="AA2865">
        <v>0.05</v>
      </c>
      <c r="AB2865">
        <v>15</v>
      </c>
      <c r="AC2865">
        <v>8</v>
      </c>
      <c r="AD2865">
        <v>7</v>
      </c>
      <c r="AE2865">
        <v>53.33</v>
      </c>
      <c r="AF2865">
        <v>11</v>
      </c>
      <c r="AG2865">
        <v>5</v>
      </c>
      <c r="AH2865">
        <v>5</v>
      </c>
      <c r="AI2865">
        <v>5</v>
      </c>
    </row>
    <row r="2866" spans="1:35" x14ac:dyDescent="0.2">
      <c r="A2866" s="102">
        <v>682</v>
      </c>
      <c r="B2866">
        <v>3863</v>
      </c>
      <c r="C2866" t="s">
        <v>1144</v>
      </c>
      <c r="D2866" t="s">
        <v>1143</v>
      </c>
      <c r="E2866">
        <v>1510</v>
      </c>
      <c r="F2866">
        <v>1547</v>
      </c>
      <c r="G2866">
        <v>500</v>
      </c>
      <c r="H2866" t="s">
        <v>981</v>
      </c>
      <c r="I2866">
        <v>4118</v>
      </c>
      <c r="J2866" t="s">
        <v>1169</v>
      </c>
      <c r="K2866" t="s">
        <v>1003</v>
      </c>
      <c r="L2866">
        <v>2761</v>
      </c>
      <c r="M2866">
        <v>2765</v>
      </c>
      <c r="N2866">
        <v>300</v>
      </c>
      <c r="O2866" t="s">
        <v>984</v>
      </c>
      <c r="P2866">
        <v>0.85161006497529901</v>
      </c>
      <c r="Q2866">
        <v>0.94908642562157197</v>
      </c>
      <c r="R2866">
        <v>0.31732828817098901</v>
      </c>
      <c r="S2866">
        <v>3.5217745381429202E-2</v>
      </c>
      <c r="T2866">
        <v>5.0929137126742803E-2</v>
      </c>
      <c r="U2866">
        <v>5.0929137126742803E-2</v>
      </c>
      <c r="V2866">
        <v>0.84515931574198999</v>
      </c>
      <c r="W2866">
        <v>0.28000000000000003</v>
      </c>
      <c r="X2866">
        <v>6.75</v>
      </c>
      <c r="Y2866">
        <v>22430</v>
      </c>
      <c r="Z2866">
        <v>1402</v>
      </c>
      <c r="AA2866">
        <v>0.08</v>
      </c>
      <c r="AB2866">
        <v>16</v>
      </c>
      <c r="AC2866">
        <v>7</v>
      </c>
      <c r="AD2866">
        <v>9</v>
      </c>
      <c r="AE2866">
        <v>43.75</v>
      </c>
      <c r="AF2866">
        <v>14</v>
      </c>
      <c r="AG2866">
        <v>4</v>
      </c>
      <c r="AH2866">
        <v>4</v>
      </c>
      <c r="AI2866">
        <v>8</v>
      </c>
    </row>
    <row r="2867" spans="1:35" x14ac:dyDescent="0.2">
      <c r="A2867" s="102">
        <v>1340</v>
      </c>
      <c r="B2867">
        <v>8830</v>
      </c>
      <c r="C2867" t="s">
        <v>1055</v>
      </c>
      <c r="D2867" t="s">
        <v>1000</v>
      </c>
      <c r="E2867">
        <v>2817.5</v>
      </c>
      <c r="F2867">
        <v>2875.5</v>
      </c>
      <c r="G2867">
        <v>300</v>
      </c>
      <c r="H2867" t="s">
        <v>984</v>
      </c>
      <c r="I2867">
        <v>9086</v>
      </c>
      <c r="J2867" t="s">
        <v>1656</v>
      </c>
      <c r="K2867" t="s">
        <v>1065</v>
      </c>
      <c r="L2867">
        <v>2626</v>
      </c>
      <c r="M2867">
        <v>2612</v>
      </c>
      <c r="N2867">
        <v>300</v>
      </c>
      <c r="O2867" t="s">
        <v>981</v>
      </c>
      <c r="P2867">
        <v>0.94881422181668096</v>
      </c>
      <c r="Q2867">
        <v>0.93437180646403994</v>
      </c>
      <c r="R2867">
        <v>8.5362131349738801E-2</v>
      </c>
      <c r="S2867">
        <v>4.9495512203992197E-2</v>
      </c>
      <c r="T2867">
        <v>-0.77274152452364797</v>
      </c>
      <c r="U2867">
        <v>0.77274152452364797</v>
      </c>
      <c r="V2867">
        <v>1.10100785852167</v>
      </c>
      <c r="W2867">
        <v>-5.71</v>
      </c>
      <c r="X2867">
        <v>9.16</v>
      </c>
      <c r="Y2867">
        <v>22246</v>
      </c>
      <c r="Z2867">
        <v>4449</v>
      </c>
      <c r="AA2867">
        <v>0.34</v>
      </c>
      <c r="AB2867">
        <v>5</v>
      </c>
      <c r="AC2867">
        <v>3</v>
      </c>
      <c r="AD2867">
        <v>2</v>
      </c>
      <c r="AE2867">
        <v>60</v>
      </c>
      <c r="AF2867">
        <v>10</v>
      </c>
      <c r="AG2867">
        <v>2</v>
      </c>
      <c r="AH2867">
        <v>1</v>
      </c>
      <c r="AI2867">
        <v>2</v>
      </c>
    </row>
    <row r="2868" spans="1:35" x14ac:dyDescent="0.2">
      <c r="A2868" s="102">
        <v>4076</v>
      </c>
      <c r="B2868">
        <v>3197</v>
      </c>
      <c r="C2868" t="s">
        <v>531</v>
      </c>
      <c r="D2868" t="s">
        <v>1004</v>
      </c>
      <c r="E2868">
        <v>1673</v>
      </c>
      <c r="F2868">
        <v>1681</v>
      </c>
      <c r="G2868">
        <v>600</v>
      </c>
      <c r="H2868" t="s">
        <v>981</v>
      </c>
      <c r="I2868">
        <v>9101</v>
      </c>
      <c r="J2868" t="s">
        <v>739</v>
      </c>
      <c r="K2868" t="s">
        <v>1165</v>
      </c>
      <c r="L2868">
        <v>1392</v>
      </c>
      <c r="M2868">
        <v>1404</v>
      </c>
      <c r="N2868">
        <v>700</v>
      </c>
      <c r="O2868" t="s">
        <v>984</v>
      </c>
      <c r="P2868">
        <v>0.55052561722956606</v>
      </c>
      <c r="Q2868">
        <v>0.86262135235945303</v>
      </c>
      <c r="R2868">
        <v>0.48163416095325101</v>
      </c>
      <c r="S2868">
        <v>8.3303164748958894E-2</v>
      </c>
      <c r="T2868">
        <v>0.32681105460342602</v>
      </c>
      <c r="U2868">
        <v>0.32681105460342602</v>
      </c>
      <c r="V2868">
        <v>0.21324982179112201</v>
      </c>
      <c r="W2868">
        <v>2.4900000000000002</v>
      </c>
      <c r="X2868">
        <v>2.56</v>
      </c>
      <c r="Y2868">
        <v>22110</v>
      </c>
      <c r="Z2868">
        <v>1474</v>
      </c>
      <c r="AA2868">
        <v>0.08</v>
      </c>
      <c r="AB2868">
        <v>15</v>
      </c>
      <c r="AC2868">
        <v>9</v>
      </c>
      <c r="AD2868">
        <v>6</v>
      </c>
      <c r="AE2868">
        <v>60</v>
      </c>
      <c r="AF2868">
        <v>10</v>
      </c>
      <c r="AG2868">
        <v>5</v>
      </c>
      <c r="AH2868">
        <v>5</v>
      </c>
      <c r="AI2868">
        <v>5</v>
      </c>
    </row>
    <row r="2869" spans="1:35" x14ac:dyDescent="0.2">
      <c r="A2869" s="102">
        <v>2053</v>
      </c>
      <c r="B2869">
        <v>7701</v>
      </c>
      <c r="C2869" t="s">
        <v>1316</v>
      </c>
      <c r="D2869" t="s">
        <v>989</v>
      </c>
      <c r="E2869">
        <v>2754</v>
      </c>
      <c r="F2869">
        <v>2705</v>
      </c>
      <c r="G2869">
        <v>400</v>
      </c>
      <c r="H2869" t="s">
        <v>984</v>
      </c>
      <c r="I2869">
        <v>8410</v>
      </c>
      <c r="J2869" t="s">
        <v>1141</v>
      </c>
      <c r="K2869" t="s">
        <v>1024</v>
      </c>
      <c r="L2869">
        <v>286</v>
      </c>
      <c r="M2869">
        <v>291</v>
      </c>
      <c r="N2869">
        <v>3700</v>
      </c>
      <c r="O2869" t="s">
        <v>981</v>
      </c>
      <c r="P2869">
        <v>0.71217612269086605</v>
      </c>
      <c r="Q2869">
        <v>0.91883484550349503</v>
      </c>
      <c r="R2869">
        <v>0.31726012951583599</v>
      </c>
      <c r="S2869">
        <v>2.7157339749570301E-2</v>
      </c>
      <c r="T2869">
        <v>-0.81410284005643596</v>
      </c>
      <c r="U2869">
        <v>0.81410284005643596</v>
      </c>
      <c r="V2869">
        <v>0.13973338874673899</v>
      </c>
      <c r="W2869">
        <v>-3.1</v>
      </c>
      <c r="X2869">
        <v>0.49</v>
      </c>
      <c r="Y2869">
        <v>21988</v>
      </c>
      <c r="Z2869">
        <v>758</v>
      </c>
      <c r="AA2869">
        <v>-0.03</v>
      </c>
      <c r="AB2869">
        <v>29</v>
      </c>
      <c r="AC2869">
        <v>14</v>
      </c>
      <c r="AD2869">
        <v>15</v>
      </c>
      <c r="AE2869">
        <v>48.28</v>
      </c>
      <c r="AF2869">
        <v>9</v>
      </c>
      <c r="AG2869">
        <v>11</v>
      </c>
      <c r="AH2869">
        <v>11</v>
      </c>
      <c r="AI2869">
        <v>7</v>
      </c>
    </row>
    <row r="2870" spans="1:35" x14ac:dyDescent="0.2">
      <c r="A2870" s="102">
        <v>4048</v>
      </c>
      <c r="B2870">
        <v>7182</v>
      </c>
      <c r="C2870" t="s">
        <v>1060</v>
      </c>
      <c r="D2870" t="s">
        <v>1024</v>
      </c>
      <c r="E2870">
        <v>940</v>
      </c>
      <c r="F2870">
        <v>895</v>
      </c>
      <c r="G2870">
        <v>1000</v>
      </c>
      <c r="H2870" t="s">
        <v>984</v>
      </c>
      <c r="I2870">
        <v>9003</v>
      </c>
      <c r="J2870" t="s">
        <v>1158</v>
      </c>
      <c r="K2870" t="s">
        <v>1065</v>
      </c>
      <c r="L2870">
        <v>2899</v>
      </c>
      <c r="M2870">
        <v>2893</v>
      </c>
      <c r="N2870">
        <v>300</v>
      </c>
      <c r="O2870" t="s">
        <v>981</v>
      </c>
      <c r="P2870">
        <v>0.82732136539772105</v>
      </c>
      <c r="Q2870">
        <v>0.86365719223703197</v>
      </c>
      <c r="R2870" s="15">
        <v>1.10434976221156E-8</v>
      </c>
      <c r="S2870" s="15">
        <v>1.03878771932203E-6</v>
      </c>
      <c r="T2870">
        <v>-3.7274772416954098</v>
      </c>
      <c r="U2870">
        <v>3.7274772416954098</v>
      </c>
      <c r="V2870">
        <v>0.159885974732633</v>
      </c>
      <c r="W2870">
        <v>-17.329999999999998</v>
      </c>
      <c r="X2870">
        <v>3.12</v>
      </c>
      <c r="Y2870">
        <v>21965</v>
      </c>
      <c r="Z2870">
        <v>1220</v>
      </c>
      <c r="AA2870">
        <v>0.12</v>
      </c>
      <c r="AB2870">
        <v>18</v>
      </c>
      <c r="AC2870">
        <v>9</v>
      </c>
      <c r="AD2870">
        <v>9</v>
      </c>
      <c r="AE2870">
        <v>50</v>
      </c>
      <c r="AF2870">
        <v>13</v>
      </c>
      <c r="AG2870">
        <v>5</v>
      </c>
      <c r="AH2870">
        <v>4</v>
      </c>
      <c r="AI2870">
        <v>9</v>
      </c>
    </row>
    <row r="2871" spans="1:35" x14ac:dyDescent="0.2">
      <c r="A2871" s="102">
        <v>985</v>
      </c>
      <c r="B2871">
        <v>7267</v>
      </c>
      <c r="C2871" t="s">
        <v>57</v>
      </c>
      <c r="D2871" t="s">
        <v>996</v>
      </c>
      <c r="E2871">
        <v>2470</v>
      </c>
      <c r="F2871">
        <v>2487.5</v>
      </c>
      <c r="G2871">
        <v>400</v>
      </c>
      <c r="H2871" t="s">
        <v>981</v>
      </c>
      <c r="I2871">
        <v>8031</v>
      </c>
      <c r="J2871" t="s">
        <v>667</v>
      </c>
      <c r="K2871" t="s">
        <v>988</v>
      </c>
      <c r="L2871">
        <v>1535</v>
      </c>
      <c r="M2871">
        <v>1559</v>
      </c>
      <c r="N2871">
        <v>600</v>
      </c>
      <c r="O2871" t="s">
        <v>984</v>
      </c>
      <c r="P2871">
        <v>0.94837501949616698</v>
      </c>
      <c r="Q2871">
        <v>0.94121631199838796</v>
      </c>
      <c r="R2871" s="15">
        <v>0.15496618472268001</v>
      </c>
      <c r="S2871">
        <v>6.1413363450764598E-2</v>
      </c>
      <c r="T2871">
        <v>0.48145565726077699</v>
      </c>
      <c r="U2871">
        <v>0.48145565726077699</v>
      </c>
      <c r="V2871">
        <v>0.55284367544661495</v>
      </c>
      <c r="W2871">
        <v>1.87</v>
      </c>
      <c r="X2871">
        <v>5.99</v>
      </c>
      <c r="Y2871">
        <v>21893</v>
      </c>
      <c r="Z2871">
        <v>1824</v>
      </c>
      <c r="AA2871">
        <v>0.06</v>
      </c>
      <c r="AB2871">
        <v>12</v>
      </c>
      <c r="AC2871">
        <v>5</v>
      </c>
      <c r="AD2871">
        <v>7</v>
      </c>
      <c r="AE2871">
        <v>41.67</v>
      </c>
      <c r="AF2871">
        <v>16</v>
      </c>
      <c r="AG2871">
        <v>2</v>
      </c>
      <c r="AH2871">
        <v>1</v>
      </c>
      <c r="AI2871">
        <v>9</v>
      </c>
    </row>
    <row r="2872" spans="1:35" x14ac:dyDescent="0.2">
      <c r="A2872" s="102">
        <v>3664</v>
      </c>
      <c r="B2872">
        <v>4555</v>
      </c>
      <c r="C2872" t="s">
        <v>570</v>
      </c>
      <c r="D2872" t="s">
        <v>1001</v>
      </c>
      <c r="E2872">
        <v>5350</v>
      </c>
      <c r="F2872">
        <v>5450</v>
      </c>
      <c r="G2872">
        <v>200</v>
      </c>
      <c r="H2872" t="s">
        <v>984</v>
      </c>
      <c r="I2872">
        <v>6755</v>
      </c>
      <c r="J2872" t="s">
        <v>446</v>
      </c>
      <c r="K2872" t="s">
        <v>986</v>
      </c>
      <c r="L2872">
        <v>1978</v>
      </c>
      <c r="M2872">
        <v>1992</v>
      </c>
      <c r="N2872">
        <v>500</v>
      </c>
      <c r="O2872" t="s">
        <v>981</v>
      </c>
      <c r="P2872">
        <v>0.71808637781158802</v>
      </c>
      <c r="Q2872">
        <v>0.87693859503583604</v>
      </c>
      <c r="R2872">
        <v>0.43807349774291898</v>
      </c>
      <c r="S2872">
        <v>2.3226034121162299E-2</v>
      </c>
      <c r="T2872">
        <v>-1.32682143371658</v>
      </c>
      <c r="U2872">
        <v>1.32682143371658</v>
      </c>
      <c r="V2872">
        <v>1.19034805196558</v>
      </c>
      <c r="W2872">
        <v>-11.15</v>
      </c>
      <c r="X2872">
        <v>8.6199999999999992</v>
      </c>
      <c r="Y2872">
        <v>21853</v>
      </c>
      <c r="Z2872">
        <v>1561</v>
      </c>
      <c r="AA2872">
        <v>-0.22</v>
      </c>
      <c r="AB2872">
        <v>14</v>
      </c>
      <c r="AC2872">
        <v>5</v>
      </c>
      <c r="AD2872">
        <v>9</v>
      </c>
      <c r="AE2872">
        <v>35.71</v>
      </c>
      <c r="AF2872">
        <v>14</v>
      </c>
      <c r="AG2872">
        <v>4</v>
      </c>
      <c r="AH2872">
        <v>4</v>
      </c>
      <c r="AI2872">
        <v>6</v>
      </c>
    </row>
    <row r="2873" spans="1:35" x14ac:dyDescent="0.2">
      <c r="A2873" s="102">
        <v>910</v>
      </c>
      <c r="B2873">
        <v>1333</v>
      </c>
      <c r="C2873" t="s">
        <v>1062</v>
      </c>
      <c r="D2873" t="s">
        <v>1063</v>
      </c>
      <c r="E2873">
        <v>2171</v>
      </c>
      <c r="F2873">
        <v>2288</v>
      </c>
      <c r="G2873">
        <v>400</v>
      </c>
      <c r="H2873" t="s">
        <v>981</v>
      </c>
      <c r="I2873">
        <v>6178</v>
      </c>
      <c r="J2873" t="s">
        <v>1317</v>
      </c>
      <c r="K2873" t="s">
        <v>993</v>
      </c>
      <c r="L2873">
        <v>794.9</v>
      </c>
      <c r="M2873">
        <v>760</v>
      </c>
      <c r="N2873">
        <v>1200</v>
      </c>
      <c r="O2873" t="s">
        <v>984</v>
      </c>
      <c r="P2873">
        <v>0.798359016738309</v>
      </c>
      <c r="Q2873">
        <v>0.94301870354350903</v>
      </c>
      <c r="R2873">
        <v>4.59418377600447E-2</v>
      </c>
      <c r="S2873" s="15">
        <v>1.1287464433803801E-2</v>
      </c>
      <c r="T2873">
        <v>3.5645169458383399</v>
      </c>
      <c r="U2873">
        <v>3.5645169458383399</v>
      </c>
      <c r="V2873">
        <v>0.294214685606216</v>
      </c>
      <c r="W2873">
        <v>12.71</v>
      </c>
      <c r="X2873">
        <v>0.35</v>
      </c>
      <c r="Y2873">
        <v>21771</v>
      </c>
      <c r="Z2873">
        <v>1361</v>
      </c>
      <c r="AA2873">
        <v>0.02</v>
      </c>
      <c r="AB2873">
        <v>16</v>
      </c>
      <c r="AC2873">
        <v>9</v>
      </c>
      <c r="AD2873">
        <v>7</v>
      </c>
      <c r="AE2873">
        <v>56.25</v>
      </c>
      <c r="AF2873">
        <v>14</v>
      </c>
      <c r="AG2873">
        <v>2</v>
      </c>
      <c r="AH2873">
        <v>4</v>
      </c>
      <c r="AI2873">
        <v>10</v>
      </c>
    </row>
    <row r="2874" spans="1:35" x14ac:dyDescent="0.2">
      <c r="A2874" s="102">
        <v>1324</v>
      </c>
      <c r="B2874">
        <v>1861</v>
      </c>
      <c r="C2874" t="s">
        <v>1321</v>
      </c>
      <c r="D2874" t="s">
        <v>990</v>
      </c>
      <c r="E2874">
        <v>2449</v>
      </c>
      <c r="F2874">
        <v>2438</v>
      </c>
      <c r="G2874">
        <v>400</v>
      </c>
      <c r="H2874" t="s">
        <v>981</v>
      </c>
      <c r="I2874">
        <v>3591</v>
      </c>
      <c r="J2874" t="s">
        <v>544</v>
      </c>
      <c r="K2874" t="s">
        <v>1199</v>
      </c>
      <c r="L2874">
        <v>2139</v>
      </c>
      <c r="M2874">
        <v>2086</v>
      </c>
      <c r="N2874">
        <v>500</v>
      </c>
      <c r="O2874" t="s">
        <v>984</v>
      </c>
      <c r="P2874">
        <v>0.90137290379606305</v>
      </c>
      <c r="Q2874">
        <v>0.934637466442792</v>
      </c>
      <c r="R2874">
        <v>0.32146648497027802</v>
      </c>
      <c r="S2874">
        <v>4.3888535917267898E-3</v>
      </c>
      <c r="T2874">
        <v>1.7339923361437</v>
      </c>
      <c r="U2874">
        <v>1.7339923361437</v>
      </c>
      <c r="V2874">
        <v>0.79454310795064698</v>
      </c>
      <c r="W2874">
        <v>7.4</v>
      </c>
      <c r="X2874">
        <v>6.95</v>
      </c>
      <c r="Y2874">
        <v>21758</v>
      </c>
      <c r="Z2874">
        <v>1674</v>
      </c>
      <c r="AA2874">
        <v>0.1</v>
      </c>
      <c r="AB2874">
        <v>13</v>
      </c>
      <c r="AC2874">
        <v>5</v>
      </c>
      <c r="AD2874">
        <v>8</v>
      </c>
      <c r="AE2874">
        <v>38.46</v>
      </c>
      <c r="AF2874">
        <v>12</v>
      </c>
      <c r="AG2874">
        <v>4</v>
      </c>
      <c r="AH2874">
        <v>4</v>
      </c>
      <c r="AI2874">
        <v>5</v>
      </c>
    </row>
    <row r="2875" spans="1:35" x14ac:dyDescent="0.2">
      <c r="A2875" s="102">
        <v>1280</v>
      </c>
      <c r="B2875">
        <v>3632</v>
      </c>
      <c r="C2875" t="s">
        <v>1630</v>
      </c>
      <c r="D2875" t="s">
        <v>983</v>
      </c>
      <c r="E2875">
        <v>448</v>
      </c>
      <c r="F2875">
        <v>444</v>
      </c>
      <c r="G2875">
        <v>2400</v>
      </c>
      <c r="H2875" t="s">
        <v>981</v>
      </c>
      <c r="I2875">
        <v>7202</v>
      </c>
      <c r="J2875" t="s">
        <v>637</v>
      </c>
      <c r="K2875" t="s">
        <v>996</v>
      </c>
      <c r="L2875">
        <v>876.6</v>
      </c>
      <c r="M2875">
        <v>873.2</v>
      </c>
      <c r="N2875">
        <v>1200</v>
      </c>
      <c r="O2875" t="s">
        <v>984</v>
      </c>
      <c r="P2875">
        <v>0.84480898558287298</v>
      </c>
      <c r="Q2875">
        <v>0.93544118454205005</v>
      </c>
      <c r="R2875">
        <v>0.28205652180689</v>
      </c>
      <c r="S2875">
        <v>1.84972479694612E-2</v>
      </c>
      <c r="T2875">
        <v>0.191193963455948</v>
      </c>
      <c r="U2875">
        <v>0.191193963455948</v>
      </c>
      <c r="V2875">
        <v>0.39804599144133901</v>
      </c>
      <c r="W2875">
        <v>2.39</v>
      </c>
      <c r="X2875">
        <v>1.69</v>
      </c>
      <c r="Y2875">
        <v>21395</v>
      </c>
      <c r="Z2875">
        <v>891</v>
      </c>
      <c r="AA2875">
        <v>0.04</v>
      </c>
      <c r="AB2875">
        <v>24</v>
      </c>
      <c r="AC2875">
        <v>14</v>
      </c>
      <c r="AD2875">
        <v>10</v>
      </c>
      <c r="AE2875">
        <v>58.33</v>
      </c>
      <c r="AF2875">
        <v>10</v>
      </c>
      <c r="AG2875">
        <v>11</v>
      </c>
      <c r="AH2875">
        <v>8</v>
      </c>
      <c r="AI2875">
        <v>5</v>
      </c>
    </row>
    <row r="2876" spans="1:35" x14ac:dyDescent="0.2">
      <c r="A2876" s="102">
        <v>2378</v>
      </c>
      <c r="B2876">
        <v>3048</v>
      </c>
      <c r="C2876" t="s">
        <v>1226</v>
      </c>
      <c r="D2876" t="s">
        <v>1004</v>
      </c>
      <c r="E2876">
        <v>1026</v>
      </c>
      <c r="F2876">
        <v>1031</v>
      </c>
      <c r="G2876">
        <v>1000</v>
      </c>
      <c r="H2876" t="s">
        <v>981</v>
      </c>
      <c r="I2876">
        <v>7205</v>
      </c>
      <c r="J2876" t="s">
        <v>56</v>
      </c>
      <c r="K2876" t="s">
        <v>996</v>
      </c>
      <c r="L2876">
        <v>618</v>
      </c>
      <c r="M2876">
        <v>600</v>
      </c>
      <c r="N2876">
        <v>1700</v>
      </c>
      <c r="O2876" t="s">
        <v>984</v>
      </c>
      <c r="P2876">
        <v>0.61553885108770001</v>
      </c>
      <c r="Q2876">
        <v>0.91099166467887105</v>
      </c>
      <c r="R2876">
        <v>0.44594102604092001</v>
      </c>
      <c r="S2876">
        <v>2.9498700868681799E-2</v>
      </c>
      <c r="T2876">
        <v>1.7629042831886901</v>
      </c>
      <c r="U2876">
        <v>1.7629042831886901</v>
      </c>
      <c r="V2876">
        <v>1.51810119579328</v>
      </c>
      <c r="W2876">
        <v>21.8</v>
      </c>
      <c r="X2876">
        <v>1.07</v>
      </c>
      <c r="Y2876">
        <v>21199</v>
      </c>
      <c r="Z2876">
        <v>1060</v>
      </c>
      <c r="AA2876">
        <v>0.1</v>
      </c>
      <c r="AB2876">
        <v>20</v>
      </c>
      <c r="AC2876">
        <v>11</v>
      </c>
      <c r="AD2876">
        <v>9</v>
      </c>
      <c r="AE2876">
        <v>55</v>
      </c>
      <c r="AF2876">
        <v>9</v>
      </c>
      <c r="AG2876">
        <v>11</v>
      </c>
      <c r="AH2876">
        <v>6</v>
      </c>
      <c r="AI2876">
        <v>3</v>
      </c>
    </row>
    <row r="2877" spans="1:35" x14ac:dyDescent="0.2">
      <c r="A2877" s="102">
        <v>1412</v>
      </c>
      <c r="B2877">
        <v>5332</v>
      </c>
      <c r="C2877" t="s">
        <v>590</v>
      </c>
      <c r="D2877" t="s">
        <v>980</v>
      </c>
      <c r="E2877">
        <v>3825</v>
      </c>
      <c r="F2877">
        <v>3805</v>
      </c>
      <c r="G2877">
        <v>200</v>
      </c>
      <c r="H2877" t="s">
        <v>981</v>
      </c>
      <c r="I2877">
        <v>6361</v>
      </c>
      <c r="J2877" t="s">
        <v>615</v>
      </c>
      <c r="K2877" t="s">
        <v>992</v>
      </c>
      <c r="L2877">
        <v>2330</v>
      </c>
      <c r="M2877">
        <v>2265</v>
      </c>
      <c r="N2877">
        <v>300</v>
      </c>
      <c r="O2877" t="s">
        <v>984</v>
      </c>
      <c r="P2877">
        <v>0.93750868444500601</v>
      </c>
      <c r="Q2877">
        <v>0.93282051113370001</v>
      </c>
      <c r="R2877">
        <v>0.20617760006512501</v>
      </c>
      <c r="S2877">
        <v>5.5504437975750498E-2</v>
      </c>
      <c r="T2877">
        <v>0.52245555538256805</v>
      </c>
      <c r="U2877">
        <v>0.52245555538256805</v>
      </c>
      <c r="V2877">
        <v>0.17922223381531499</v>
      </c>
      <c r="W2877">
        <v>3.21</v>
      </c>
      <c r="X2877">
        <v>10.71</v>
      </c>
      <c r="Y2877">
        <v>21143</v>
      </c>
      <c r="Z2877">
        <v>2643</v>
      </c>
      <c r="AA2877">
        <v>0.23</v>
      </c>
      <c r="AB2877">
        <v>8</v>
      </c>
      <c r="AC2877">
        <v>4</v>
      </c>
      <c r="AD2877">
        <v>4</v>
      </c>
      <c r="AE2877">
        <v>50</v>
      </c>
      <c r="AF2877">
        <v>11</v>
      </c>
      <c r="AG2877">
        <v>4</v>
      </c>
      <c r="AH2877">
        <v>3</v>
      </c>
      <c r="AI2877">
        <v>1</v>
      </c>
    </row>
    <row r="2878" spans="1:35" x14ac:dyDescent="0.2">
      <c r="A2878" s="102">
        <v>1544</v>
      </c>
      <c r="B2878">
        <v>5631</v>
      </c>
      <c r="C2878" t="s">
        <v>1147</v>
      </c>
      <c r="D2878" t="s">
        <v>992</v>
      </c>
      <c r="E2878">
        <v>1331</v>
      </c>
      <c r="F2878">
        <v>1318</v>
      </c>
      <c r="G2878">
        <v>500</v>
      </c>
      <c r="H2878" t="s">
        <v>984</v>
      </c>
      <c r="I2878">
        <v>6963</v>
      </c>
      <c r="J2878" t="s">
        <v>1488</v>
      </c>
      <c r="K2878" t="s">
        <v>986</v>
      </c>
      <c r="L2878">
        <v>7000</v>
      </c>
      <c r="M2878">
        <v>6860</v>
      </c>
      <c r="N2878">
        <v>100</v>
      </c>
      <c r="O2878" t="s">
        <v>981</v>
      </c>
      <c r="P2878">
        <v>0.92936729004181495</v>
      </c>
      <c r="Q2878">
        <v>0.93025268050457599</v>
      </c>
      <c r="R2878">
        <v>0.48860551613636499</v>
      </c>
      <c r="S2878">
        <v>3.3544261957675299E-2</v>
      </c>
      <c r="T2878">
        <v>-0.86481925883097399</v>
      </c>
      <c r="U2878">
        <v>0.86481925883097399</v>
      </c>
      <c r="V2878">
        <v>1.2058830992227301</v>
      </c>
      <c r="W2878">
        <v>-8.91</v>
      </c>
      <c r="X2878">
        <v>3.94</v>
      </c>
      <c r="Y2878">
        <v>21080</v>
      </c>
      <c r="Z2878">
        <v>1757</v>
      </c>
      <c r="AA2878">
        <v>0.14000000000000001</v>
      </c>
      <c r="AB2878">
        <v>12</v>
      </c>
      <c r="AC2878">
        <v>7</v>
      </c>
      <c r="AD2878">
        <v>5</v>
      </c>
      <c r="AE2878">
        <v>58.33</v>
      </c>
      <c r="AF2878">
        <v>9</v>
      </c>
      <c r="AG2878">
        <v>6</v>
      </c>
      <c r="AH2878">
        <v>3</v>
      </c>
      <c r="AI2878">
        <v>3</v>
      </c>
    </row>
    <row r="2879" spans="1:35" x14ac:dyDescent="0.2">
      <c r="A2879" s="102">
        <v>3873</v>
      </c>
      <c r="B2879">
        <v>4502</v>
      </c>
      <c r="C2879" t="s">
        <v>1195</v>
      </c>
      <c r="D2879" t="s">
        <v>1001</v>
      </c>
      <c r="E2879">
        <v>4001</v>
      </c>
      <c r="F2879">
        <v>4023</v>
      </c>
      <c r="G2879">
        <v>200</v>
      </c>
      <c r="H2879" t="s">
        <v>981</v>
      </c>
      <c r="I2879">
        <v>9412</v>
      </c>
      <c r="J2879" t="s">
        <v>470</v>
      </c>
      <c r="K2879" t="s">
        <v>983</v>
      </c>
      <c r="L2879">
        <v>416</v>
      </c>
      <c r="M2879">
        <v>410</v>
      </c>
      <c r="N2879">
        <v>2000</v>
      </c>
      <c r="O2879" t="s">
        <v>984</v>
      </c>
      <c r="P2879">
        <v>0.76779332206143902</v>
      </c>
      <c r="Q2879">
        <v>0.87022130050588997</v>
      </c>
      <c r="R2879">
        <v>0.49333046286784898</v>
      </c>
      <c r="S2879">
        <v>2.2702202982255799E-2</v>
      </c>
      <c r="T2879">
        <v>1.7608571070176</v>
      </c>
      <c r="U2879">
        <v>1.7608571070176</v>
      </c>
      <c r="V2879">
        <v>1.8575193229878699</v>
      </c>
      <c r="W2879">
        <v>8.86</v>
      </c>
      <c r="X2879">
        <v>1.91</v>
      </c>
      <c r="Y2879">
        <v>20959</v>
      </c>
      <c r="Z2879">
        <v>998</v>
      </c>
      <c r="AA2879">
        <v>0.11</v>
      </c>
      <c r="AB2879">
        <v>21</v>
      </c>
      <c r="AC2879">
        <v>13</v>
      </c>
      <c r="AD2879">
        <v>8</v>
      </c>
      <c r="AE2879">
        <v>61.9</v>
      </c>
      <c r="AF2879">
        <v>10</v>
      </c>
      <c r="AG2879">
        <v>8</v>
      </c>
      <c r="AH2879">
        <v>7</v>
      </c>
      <c r="AI2879">
        <v>6</v>
      </c>
    </row>
    <row r="2880" spans="1:35" x14ac:dyDescent="0.2">
      <c r="A2880" s="102">
        <v>2677</v>
      </c>
      <c r="B2880">
        <v>5301</v>
      </c>
      <c r="C2880" t="s">
        <v>588</v>
      </c>
      <c r="D2880" t="s">
        <v>980</v>
      </c>
      <c r="E2880">
        <v>887</v>
      </c>
      <c r="F2880">
        <v>881</v>
      </c>
      <c r="G2880">
        <v>1100</v>
      </c>
      <c r="H2880" t="s">
        <v>984</v>
      </c>
      <c r="I2880">
        <v>7976</v>
      </c>
      <c r="J2880" t="s">
        <v>1019</v>
      </c>
      <c r="K2880" t="s">
        <v>1002</v>
      </c>
      <c r="L2880">
        <v>1398</v>
      </c>
      <c r="M2880">
        <v>1394</v>
      </c>
      <c r="N2880">
        <v>700</v>
      </c>
      <c r="O2880" t="s">
        <v>981</v>
      </c>
      <c r="P2880">
        <v>0.87438176493888198</v>
      </c>
      <c r="Q2880">
        <v>0.90412005003900897</v>
      </c>
      <c r="R2880">
        <v>0.13225288757520701</v>
      </c>
      <c r="S2880">
        <v>6.9785892709799504E-4</v>
      </c>
      <c r="T2880">
        <v>-0.63036902949579998</v>
      </c>
      <c r="U2880">
        <v>0.63036902949579998</v>
      </c>
      <c r="V2880">
        <v>0.42905567162471397</v>
      </c>
      <c r="W2880">
        <v>-3.02</v>
      </c>
      <c r="X2880">
        <v>0.69</v>
      </c>
      <c r="Y2880">
        <v>20914</v>
      </c>
      <c r="Z2880">
        <v>804</v>
      </c>
      <c r="AA2880">
        <v>-0.02</v>
      </c>
      <c r="AB2880">
        <v>26</v>
      </c>
      <c r="AC2880">
        <v>13</v>
      </c>
      <c r="AD2880">
        <v>13</v>
      </c>
      <c r="AE2880">
        <v>50</v>
      </c>
      <c r="AF2880">
        <v>6</v>
      </c>
      <c r="AG2880">
        <v>14</v>
      </c>
      <c r="AH2880">
        <v>12</v>
      </c>
      <c r="AI2880">
        <v>0</v>
      </c>
    </row>
    <row r="2881" spans="1:35" x14ac:dyDescent="0.2">
      <c r="A2881" s="102">
        <v>1163</v>
      </c>
      <c r="B2881">
        <v>6856</v>
      </c>
      <c r="C2881" t="s">
        <v>230</v>
      </c>
      <c r="D2881" t="s">
        <v>986</v>
      </c>
      <c r="E2881">
        <v>5800</v>
      </c>
      <c r="F2881">
        <v>5650</v>
      </c>
      <c r="G2881">
        <v>100</v>
      </c>
      <c r="H2881" t="s">
        <v>981</v>
      </c>
      <c r="I2881">
        <v>7203</v>
      </c>
      <c r="J2881" t="s">
        <v>1497</v>
      </c>
      <c r="K2881" t="s">
        <v>996</v>
      </c>
      <c r="L2881">
        <v>6280</v>
      </c>
      <c r="M2881">
        <v>6257</v>
      </c>
      <c r="N2881">
        <v>100</v>
      </c>
      <c r="O2881" t="s">
        <v>984</v>
      </c>
      <c r="P2881">
        <v>0.81127629775691601</v>
      </c>
      <c r="Q2881">
        <v>0.93767125224620496</v>
      </c>
      <c r="R2881">
        <v>0.45124899564340398</v>
      </c>
      <c r="S2881">
        <v>1.26904438398178E-3</v>
      </c>
      <c r="T2881">
        <v>1.0422560760984101</v>
      </c>
      <c r="U2881">
        <v>1.0422560760984101</v>
      </c>
      <c r="V2881">
        <v>1.5746654705785801</v>
      </c>
      <c r="W2881">
        <v>6.82</v>
      </c>
      <c r="X2881">
        <v>9.6999999999999993</v>
      </c>
      <c r="Y2881">
        <v>20784</v>
      </c>
      <c r="Z2881">
        <v>2969</v>
      </c>
      <c r="AA2881">
        <v>0.21</v>
      </c>
      <c r="AB2881">
        <v>7</v>
      </c>
      <c r="AC2881">
        <v>3</v>
      </c>
      <c r="AD2881">
        <v>4</v>
      </c>
      <c r="AE2881">
        <v>42.86</v>
      </c>
      <c r="AF2881">
        <v>12</v>
      </c>
      <c r="AG2881">
        <v>2</v>
      </c>
      <c r="AH2881">
        <v>3</v>
      </c>
      <c r="AI2881">
        <v>2</v>
      </c>
    </row>
    <row r="2882" spans="1:35" x14ac:dyDescent="0.2">
      <c r="A2882" s="102">
        <v>654</v>
      </c>
      <c r="B2882">
        <v>1417</v>
      </c>
      <c r="C2882" t="s">
        <v>1641</v>
      </c>
      <c r="D2882" t="s">
        <v>990</v>
      </c>
      <c r="E2882">
        <v>1485</v>
      </c>
      <c r="F2882">
        <v>1486</v>
      </c>
      <c r="G2882">
        <v>700</v>
      </c>
      <c r="H2882" t="s">
        <v>981</v>
      </c>
      <c r="I2882">
        <v>8012</v>
      </c>
      <c r="J2882" t="s">
        <v>1149</v>
      </c>
      <c r="K2882" t="s">
        <v>988</v>
      </c>
      <c r="L2882">
        <v>1322</v>
      </c>
      <c r="M2882">
        <v>1303</v>
      </c>
      <c r="N2882">
        <v>800</v>
      </c>
      <c r="O2882" t="s">
        <v>984</v>
      </c>
      <c r="P2882">
        <v>0.80162466656373899</v>
      </c>
      <c r="Q2882">
        <v>0.950076081006479</v>
      </c>
      <c r="R2882">
        <v>0.33121887514287102</v>
      </c>
      <c r="S2882">
        <v>4.5799373661934897E-3</v>
      </c>
      <c r="T2882">
        <v>1.8063702739272001</v>
      </c>
      <c r="U2882">
        <v>1.8063702739272001</v>
      </c>
      <c r="V2882">
        <v>1.55884934528455</v>
      </c>
      <c r="W2882">
        <v>6.3</v>
      </c>
      <c r="X2882">
        <v>0.21</v>
      </c>
      <c r="Y2882">
        <v>20431</v>
      </c>
      <c r="Z2882">
        <v>1703</v>
      </c>
      <c r="AA2882">
        <v>0.11</v>
      </c>
      <c r="AB2882">
        <v>12</v>
      </c>
      <c r="AC2882">
        <v>7</v>
      </c>
      <c r="AD2882">
        <v>5</v>
      </c>
      <c r="AE2882">
        <v>58.33</v>
      </c>
      <c r="AF2882">
        <v>14</v>
      </c>
      <c r="AG2882">
        <v>4</v>
      </c>
      <c r="AH2882">
        <v>3</v>
      </c>
      <c r="AI2882">
        <v>5</v>
      </c>
    </row>
    <row r="2883" spans="1:35" x14ac:dyDescent="0.2">
      <c r="A2883" s="102">
        <v>1176</v>
      </c>
      <c r="B2883">
        <v>4005</v>
      </c>
      <c r="C2883" t="s">
        <v>1166</v>
      </c>
      <c r="D2883" t="s">
        <v>1003</v>
      </c>
      <c r="E2883">
        <v>328</v>
      </c>
      <c r="F2883">
        <v>314</v>
      </c>
      <c r="G2883">
        <v>2800</v>
      </c>
      <c r="H2883" t="s">
        <v>984</v>
      </c>
      <c r="I2883">
        <v>7943</v>
      </c>
      <c r="J2883" t="s">
        <v>1646</v>
      </c>
      <c r="K2883" t="s">
        <v>980</v>
      </c>
      <c r="L2883">
        <v>2195</v>
      </c>
      <c r="M2883">
        <v>2230</v>
      </c>
      <c r="N2883">
        <v>400</v>
      </c>
      <c r="O2883" t="s">
        <v>981</v>
      </c>
      <c r="P2883">
        <v>0.90990442249835801</v>
      </c>
      <c r="Q2883">
        <v>0.93750420870064999</v>
      </c>
      <c r="R2883">
        <v>6.6109892377704801E-2</v>
      </c>
      <c r="S2883">
        <v>7.11476742889115E-2</v>
      </c>
      <c r="T2883">
        <v>-2.2078664338116001</v>
      </c>
      <c r="U2883">
        <v>2.2078664338116001</v>
      </c>
      <c r="V2883">
        <v>1.9847850489069301</v>
      </c>
      <c r="W2883">
        <v>-16.739999999999998</v>
      </c>
      <c r="X2883">
        <v>1.43</v>
      </c>
      <c r="Y2883">
        <v>20221</v>
      </c>
      <c r="Z2883">
        <v>1064</v>
      </c>
      <c r="AA2883">
        <v>-7.0000000000000007E-2</v>
      </c>
      <c r="AB2883">
        <v>19</v>
      </c>
      <c r="AC2883">
        <v>11</v>
      </c>
      <c r="AD2883">
        <v>8</v>
      </c>
      <c r="AE2883">
        <v>57.89</v>
      </c>
      <c r="AF2883">
        <v>12</v>
      </c>
      <c r="AG2883">
        <v>7</v>
      </c>
      <c r="AH2883">
        <v>6</v>
      </c>
      <c r="AI2883">
        <v>6</v>
      </c>
    </row>
    <row r="2884" spans="1:35" x14ac:dyDescent="0.2">
      <c r="A2884" s="102">
        <v>4125</v>
      </c>
      <c r="B2884">
        <v>4043</v>
      </c>
      <c r="C2884" t="s">
        <v>1201</v>
      </c>
      <c r="D2884" t="s">
        <v>1003</v>
      </c>
      <c r="E2884">
        <v>2401</v>
      </c>
      <c r="F2884">
        <v>2319</v>
      </c>
      <c r="G2884">
        <v>400</v>
      </c>
      <c r="H2884" t="s">
        <v>981</v>
      </c>
      <c r="I2884">
        <v>4091</v>
      </c>
      <c r="J2884" t="s">
        <v>1469</v>
      </c>
      <c r="K2884" t="s">
        <v>1003</v>
      </c>
      <c r="L2884">
        <v>1787</v>
      </c>
      <c r="M2884">
        <v>1764</v>
      </c>
      <c r="N2884">
        <v>500</v>
      </c>
      <c r="O2884" t="s">
        <v>984</v>
      </c>
      <c r="P2884">
        <v>0.93830787520546299</v>
      </c>
      <c r="Q2884">
        <v>0.86062349940129601</v>
      </c>
      <c r="R2884">
        <v>0.100380755797598</v>
      </c>
      <c r="S2884">
        <v>8.9812945651453396E-2</v>
      </c>
      <c r="T2884">
        <v>0.49245502089883703</v>
      </c>
      <c r="U2884">
        <v>0.49245502089883703</v>
      </c>
      <c r="V2884">
        <v>0.61755313619059005</v>
      </c>
      <c r="W2884">
        <v>3.02</v>
      </c>
      <c r="X2884">
        <v>4.92</v>
      </c>
      <c r="Y2884">
        <v>20200</v>
      </c>
      <c r="Z2884">
        <v>1010</v>
      </c>
      <c r="AA2884">
        <v>0</v>
      </c>
      <c r="AB2884">
        <v>20</v>
      </c>
      <c r="AC2884">
        <v>8</v>
      </c>
      <c r="AD2884">
        <v>12</v>
      </c>
      <c r="AE2884">
        <v>40</v>
      </c>
      <c r="AF2884">
        <v>10</v>
      </c>
      <c r="AG2884">
        <v>7</v>
      </c>
      <c r="AH2884">
        <v>8</v>
      </c>
      <c r="AI2884">
        <v>5</v>
      </c>
    </row>
    <row r="2885" spans="1:35" x14ac:dyDescent="0.2">
      <c r="A2885" s="102">
        <v>105</v>
      </c>
      <c r="B2885">
        <v>4023</v>
      </c>
      <c r="C2885" t="s">
        <v>1640</v>
      </c>
      <c r="D2885" t="s">
        <v>1003</v>
      </c>
      <c r="E2885">
        <v>4265</v>
      </c>
      <c r="F2885">
        <v>4325</v>
      </c>
      <c r="G2885">
        <v>200</v>
      </c>
      <c r="H2885" t="s">
        <v>981</v>
      </c>
      <c r="I2885">
        <v>5401</v>
      </c>
      <c r="J2885" t="s">
        <v>1243</v>
      </c>
      <c r="K2885" t="s">
        <v>1022</v>
      </c>
      <c r="L2885">
        <v>899</v>
      </c>
      <c r="M2885">
        <v>865.5</v>
      </c>
      <c r="N2885">
        <v>1000</v>
      </c>
      <c r="O2885" t="s">
        <v>984</v>
      </c>
      <c r="P2885">
        <v>0.94216747486866603</v>
      </c>
      <c r="Q2885">
        <v>0.97016729907607402</v>
      </c>
      <c r="R2885">
        <v>0.42873773241503699</v>
      </c>
      <c r="S2885">
        <v>8.5389183408975597E-2</v>
      </c>
      <c r="T2885">
        <v>1.2116201626598899</v>
      </c>
      <c r="U2885">
        <v>1.2116201626598899</v>
      </c>
      <c r="V2885">
        <v>0.63235082392853303</v>
      </c>
      <c r="W2885">
        <v>8.6199999999999992</v>
      </c>
      <c r="X2885">
        <v>0.06</v>
      </c>
      <c r="Y2885">
        <v>19907</v>
      </c>
      <c r="Z2885">
        <v>1422</v>
      </c>
      <c r="AA2885">
        <v>0.22</v>
      </c>
      <c r="AB2885">
        <v>14</v>
      </c>
      <c r="AC2885">
        <v>7</v>
      </c>
      <c r="AD2885">
        <v>7</v>
      </c>
      <c r="AE2885">
        <v>50</v>
      </c>
      <c r="AF2885">
        <v>13</v>
      </c>
      <c r="AG2885">
        <v>6</v>
      </c>
      <c r="AH2885">
        <v>4</v>
      </c>
      <c r="AI2885">
        <v>4</v>
      </c>
    </row>
    <row r="2886" spans="1:35" x14ac:dyDescent="0.2">
      <c r="A2886" s="102">
        <v>307</v>
      </c>
      <c r="B2886">
        <v>6474</v>
      </c>
      <c r="C2886" t="s">
        <v>1559</v>
      </c>
      <c r="D2886" t="s">
        <v>992</v>
      </c>
      <c r="E2886">
        <v>3215</v>
      </c>
      <c r="F2886">
        <v>3195</v>
      </c>
      <c r="G2886">
        <v>300</v>
      </c>
      <c r="H2886" t="s">
        <v>984</v>
      </c>
      <c r="I2886">
        <v>7453</v>
      </c>
      <c r="J2886" t="s">
        <v>50</v>
      </c>
      <c r="K2886" t="s">
        <v>1004</v>
      </c>
      <c r="L2886">
        <v>1455</v>
      </c>
      <c r="M2886">
        <v>1465</v>
      </c>
      <c r="N2886">
        <v>700</v>
      </c>
      <c r="O2886" t="s">
        <v>981</v>
      </c>
      <c r="P2886">
        <v>0.97084202156859001</v>
      </c>
      <c r="Q2886">
        <v>0.96011748912936801</v>
      </c>
      <c r="R2886">
        <v>2.66124419138926E-3</v>
      </c>
      <c r="S2886">
        <v>1.2096439153527899E-2</v>
      </c>
      <c r="T2886">
        <v>-1.72815820284049</v>
      </c>
      <c r="U2886">
        <v>1.72815820284049</v>
      </c>
      <c r="V2886">
        <v>1.22796675742102</v>
      </c>
      <c r="W2886">
        <v>-8.68</v>
      </c>
      <c r="X2886">
        <v>6.99</v>
      </c>
      <c r="Y2886">
        <v>19587</v>
      </c>
      <c r="Z2886">
        <v>1632</v>
      </c>
      <c r="AA2886">
        <v>7.0000000000000007E-2</v>
      </c>
      <c r="AB2886">
        <v>12</v>
      </c>
      <c r="AC2886">
        <v>5</v>
      </c>
      <c r="AD2886">
        <v>7</v>
      </c>
      <c r="AE2886">
        <v>41.67</v>
      </c>
      <c r="AF2886">
        <v>12</v>
      </c>
      <c r="AG2886">
        <v>4</v>
      </c>
      <c r="AH2886">
        <v>3</v>
      </c>
      <c r="AI2886">
        <v>5</v>
      </c>
    </row>
    <row r="2887" spans="1:35" x14ac:dyDescent="0.2">
      <c r="A2887" s="102">
        <v>4008</v>
      </c>
      <c r="B2887">
        <v>2579</v>
      </c>
      <c r="C2887" t="s">
        <v>1396</v>
      </c>
      <c r="D2887" t="s">
        <v>1006</v>
      </c>
      <c r="E2887">
        <v>1879</v>
      </c>
      <c r="F2887">
        <v>1894</v>
      </c>
      <c r="G2887">
        <v>500</v>
      </c>
      <c r="H2887" t="s">
        <v>984</v>
      </c>
      <c r="I2887">
        <v>4045</v>
      </c>
      <c r="J2887" t="s">
        <v>1228</v>
      </c>
      <c r="K2887" t="s">
        <v>1003</v>
      </c>
      <c r="L2887">
        <v>994</v>
      </c>
      <c r="M2887">
        <v>981</v>
      </c>
      <c r="N2887">
        <v>1000</v>
      </c>
      <c r="O2887" t="s">
        <v>981</v>
      </c>
      <c r="P2887">
        <v>0.81546626593229699</v>
      </c>
      <c r="Q2887">
        <v>0.86526126992413099</v>
      </c>
      <c r="R2887">
        <v>0.48650354108195698</v>
      </c>
      <c r="S2887" s="15">
        <v>4.1029723748416999E-2</v>
      </c>
      <c r="T2887">
        <v>-1.92113158000631</v>
      </c>
      <c r="U2887">
        <v>1.92113158000631</v>
      </c>
      <c r="V2887">
        <v>2.2254881750302502</v>
      </c>
      <c r="W2887">
        <v>-15.99</v>
      </c>
      <c r="X2887">
        <v>3.59</v>
      </c>
      <c r="Y2887">
        <v>19481</v>
      </c>
      <c r="Z2887">
        <v>928</v>
      </c>
      <c r="AA2887">
        <v>-0.05</v>
      </c>
      <c r="AB2887">
        <v>21</v>
      </c>
      <c r="AC2887">
        <v>9</v>
      </c>
      <c r="AD2887">
        <v>12</v>
      </c>
      <c r="AE2887">
        <v>42.86</v>
      </c>
      <c r="AF2887">
        <v>13</v>
      </c>
      <c r="AG2887">
        <v>5</v>
      </c>
      <c r="AH2887">
        <v>7</v>
      </c>
      <c r="AI2887">
        <v>9</v>
      </c>
    </row>
    <row r="2888" spans="1:35" x14ac:dyDescent="0.2">
      <c r="A2888" s="102">
        <v>1494</v>
      </c>
      <c r="B2888">
        <v>1942</v>
      </c>
      <c r="C2888" t="s">
        <v>1303</v>
      </c>
      <c r="D2888" t="s">
        <v>990</v>
      </c>
      <c r="E2888">
        <v>911</v>
      </c>
      <c r="F2888">
        <v>924</v>
      </c>
      <c r="G2888">
        <v>1100</v>
      </c>
      <c r="H2888" t="s">
        <v>981</v>
      </c>
      <c r="I2888">
        <v>7282</v>
      </c>
      <c r="J2888" t="s">
        <v>1173</v>
      </c>
      <c r="K2888" t="s">
        <v>996</v>
      </c>
      <c r="L2888">
        <v>1990</v>
      </c>
      <c r="M2888">
        <v>2060</v>
      </c>
      <c r="N2888">
        <v>500</v>
      </c>
      <c r="O2888" t="s">
        <v>984</v>
      </c>
      <c r="P2888">
        <v>0.90913394217152299</v>
      </c>
      <c r="Q2888">
        <v>0.93122385527053497</v>
      </c>
      <c r="R2888">
        <v>0.475120496067161</v>
      </c>
      <c r="S2888">
        <v>9.5857193334723798E-2</v>
      </c>
      <c r="T2888">
        <v>0.37248750510359502</v>
      </c>
      <c r="U2888">
        <v>0.37248750510359502</v>
      </c>
      <c r="V2888">
        <v>0.70106734708332996</v>
      </c>
      <c r="W2888">
        <v>2.27</v>
      </c>
      <c r="X2888">
        <v>1.32</v>
      </c>
      <c r="Y2888">
        <v>19238</v>
      </c>
      <c r="Z2888">
        <v>962</v>
      </c>
      <c r="AA2888">
        <v>0.04</v>
      </c>
      <c r="AB2888">
        <v>20</v>
      </c>
      <c r="AC2888">
        <v>10</v>
      </c>
      <c r="AD2888">
        <v>10</v>
      </c>
      <c r="AE2888">
        <v>50</v>
      </c>
      <c r="AF2888">
        <v>11</v>
      </c>
      <c r="AG2888">
        <v>10</v>
      </c>
      <c r="AH2888">
        <v>7</v>
      </c>
      <c r="AI2888">
        <v>3</v>
      </c>
    </row>
    <row r="2889" spans="1:35" x14ac:dyDescent="0.2">
      <c r="A2889" s="102">
        <v>1435</v>
      </c>
      <c r="B2889">
        <v>2327</v>
      </c>
      <c r="C2889" t="s">
        <v>1284</v>
      </c>
      <c r="D2889" t="s">
        <v>983</v>
      </c>
      <c r="E2889">
        <v>2748</v>
      </c>
      <c r="F2889">
        <v>2730</v>
      </c>
      <c r="G2889">
        <v>400</v>
      </c>
      <c r="H2889" t="s">
        <v>981</v>
      </c>
      <c r="I2889">
        <v>5101</v>
      </c>
      <c r="J2889" t="s">
        <v>1395</v>
      </c>
      <c r="K2889" t="s">
        <v>1073</v>
      </c>
      <c r="L2889">
        <v>1406</v>
      </c>
      <c r="M2889">
        <v>1422</v>
      </c>
      <c r="N2889">
        <v>800</v>
      </c>
      <c r="O2889" t="s">
        <v>984</v>
      </c>
      <c r="P2889">
        <v>0.90107686128782005</v>
      </c>
      <c r="Q2889">
        <v>0.93238780578103597</v>
      </c>
      <c r="R2889">
        <v>0.47101667911661799</v>
      </c>
      <c r="S2889">
        <v>8.8137957605250103E-3</v>
      </c>
      <c r="T2889">
        <v>0.31099911656013002</v>
      </c>
      <c r="U2889">
        <v>0.31099911656013002</v>
      </c>
      <c r="V2889">
        <v>0.39705050091862998</v>
      </c>
      <c r="W2889">
        <v>2.48</v>
      </c>
      <c r="X2889">
        <v>4.18</v>
      </c>
      <c r="Y2889">
        <v>18664</v>
      </c>
      <c r="Z2889">
        <v>778</v>
      </c>
      <c r="AA2889">
        <v>-7.0000000000000007E-2</v>
      </c>
      <c r="AB2889">
        <v>24</v>
      </c>
      <c r="AC2889">
        <v>13</v>
      </c>
      <c r="AD2889">
        <v>11</v>
      </c>
      <c r="AE2889">
        <v>54.17</v>
      </c>
      <c r="AF2889">
        <v>10</v>
      </c>
      <c r="AG2889">
        <v>10</v>
      </c>
      <c r="AH2889">
        <v>9</v>
      </c>
      <c r="AI2889">
        <v>5</v>
      </c>
    </row>
    <row r="2890" spans="1:35" x14ac:dyDescent="0.2">
      <c r="A2890" s="102">
        <v>469</v>
      </c>
      <c r="B2890">
        <v>6703</v>
      </c>
      <c r="C2890" t="s">
        <v>1174</v>
      </c>
      <c r="D2890" t="s">
        <v>986</v>
      </c>
      <c r="E2890">
        <v>1043</v>
      </c>
      <c r="F2890">
        <v>1051</v>
      </c>
      <c r="G2890">
        <v>1000</v>
      </c>
      <c r="H2890" t="s">
        <v>984</v>
      </c>
      <c r="I2890">
        <v>8233</v>
      </c>
      <c r="J2890" t="s">
        <v>1013</v>
      </c>
      <c r="K2890" t="s">
        <v>1004</v>
      </c>
      <c r="L2890">
        <v>961</v>
      </c>
      <c r="M2890">
        <v>967</v>
      </c>
      <c r="N2890">
        <v>1100</v>
      </c>
      <c r="O2890" t="s">
        <v>981</v>
      </c>
      <c r="P2890">
        <v>0.82266751472982103</v>
      </c>
      <c r="Q2890">
        <v>0.95507462581075397</v>
      </c>
      <c r="R2890">
        <v>0.411727097144856</v>
      </c>
      <c r="S2890">
        <v>9.2553745340649696E-3</v>
      </c>
      <c r="T2890">
        <v>-0.36709750651871098</v>
      </c>
      <c r="U2890">
        <v>0.36709750651871098</v>
      </c>
      <c r="V2890">
        <v>0.35380878267960603</v>
      </c>
      <c r="W2890">
        <v>-2.23</v>
      </c>
      <c r="X2890">
        <v>1.21</v>
      </c>
      <c r="Y2890">
        <v>18613</v>
      </c>
      <c r="Z2890">
        <v>1163</v>
      </c>
      <c r="AA2890">
        <v>0.11</v>
      </c>
      <c r="AB2890">
        <v>16</v>
      </c>
      <c r="AC2890">
        <v>9</v>
      </c>
      <c r="AD2890">
        <v>7</v>
      </c>
      <c r="AE2890">
        <v>56.25</v>
      </c>
      <c r="AF2890">
        <v>12</v>
      </c>
      <c r="AG2890">
        <v>5</v>
      </c>
      <c r="AH2890">
        <v>4</v>
      </c>
      <c r="AI2890">
        <v>7</v>
      </c>
    </row>
    <row r="2891" spans="1:35" x14ac:dyDescent="0.2">
      <c r="A2891" s="102">
        <v>109</v>
      </c>
      <c r="B2891">
        <v>2433</v>
      </c>
      <c r="C2891" t="s">
        <v>1319</v>
      </c>
      <c r="D2891" t="s">
        <v>993</v>
      </c>
      <c r="E2891">
        <v>1128</v>
      </c>
      <c r="F2891">
        <v>1117</v>
      </c>
      <c r="G2891">
        <v>900</v>
      </c>
      <c r="H2891" t="s">
        <v>981</v>
      </c>
      <c r="I2891">
        <v>7731</v>
      </c>
      <c r="J2891" t="s">
        <v>1170</v>
      </c>
      <c r="K2891" t="s">
        <v>989</v>
      </c>
      <c r="L2891">
        <v>931</v>
      </c>
      <c r="M2891">
        <v>929</v>
      </c>
      <c r="N2891">
        <v>1100</v>
      </c>
      <c r="O2891" t="s">
        <v>984</v>
      </c>
      <c r="P2891">
        <v>0.895893631146365</v>
      </c>
      <c r="Q2891">
        <v>0.96972013731765405</v>
      </c>
      <c r="R2891">
        <v>0.10695854547333</v>
      </c>
      <c r="S2891">
        <v>1.6730700378560798E-2</v>
      </c>
      <c r="T2891">
        <v>0.87227788588281097</v>
      </c>
      <c r="U2891">
        <v>0.87227788588281097</v>
      </c>
      <c r="V2891">
        <v>0.72048459578349799</v>
      </c>
      <c r="W2891">
        <v>4.17</v>
      </c>
      <c r="X2891">
        <v>1.65</v>
      </c>
      <c r="Y2891">
        <v>18597</v>
      </c>
      <c r="Z2891">
        <v>1033</v>
      </c>
      <c r="AA2891">
        <v>0.13</v>
      </c>
      <c r="AB2891">
        <v>18</v>
      </c>
      <c r="AC2891">
        <v>11</v>
      </c>
      <c r="AD2891">
        <v>7</v>
      </c>
      <c r="AE2891">
        <v>61.11</v>
      </c>
      <c r="AF2891">
        <v>13</v>
      </c>
      <c r="AG2891">
        <v>7</v>
      </c>
      <c r="AH2891">
        <v>5</v>
      </c>
      <c r="AI2891">
        <v>6</v>
      </c>
    </row>
    <row r="2892" spans="1:35" x14ac:dyDescent="0.2">
      <c r="A2892" s="102">
        <v>473</v>
      </c>
      <c r="B2892">
        <v>3087</v>
      </c>
      <c r="C2892" t="s">
        <v>1192</v>
      </c>
      <c r="D2892" t="s">
        <v>1004</v>
      </c>
      <c r="E2892">
        <v>1730</v>
      </c>
      <c r="F2892">
        <v>1732</v>
      </c>
      <c r="G2892">
        <v>600</v>
      </c>
      <c r="H2892" t="s">
        <v>981</v>
      </c>
      <c r="I2892">
        <v>5929</v>
      </c>
      <c r="J2892" t="s">
        <v>1324</v>
      </c>
      <c r="K2892" t="s">
        <v>1126</v>
      </c>
      <c r="L2892">
        <v>890</v>
      </c>
      <c r="M2892">
        <v>883</v>
      </c>
      <c r="N2892">
        <v>1200</v>
      </c>
      <c r="O2892" t="s">
        <v>984</v>
      </c>
      <c r="P2892">
        <v>0.88975749329922105</v>
      </c>
      <c r="Q2892">
        <v>0.95491830891242302</v>
      </c>
      <c r="R2892">
        <v>2.6822701416080899E-3</v>
      </c>
      <c r="S2892">
        <v>4.3785436838717296E-3</v>
      </c>
      <c r="T2892">
        <v>4.0522497307879303E-2</v>
      </c>
      <c r="U2892">
        <v>4.0522497307879303E-2</v>
      </c>
      <c r="V2892">
        <v>0.16670439989567401</v>
      </c>
      <c r="W2892">
        <v>0.31</v>
      </c>
      <c r="X2892">
        <v>1.96</v>
      </c>
      <c r="Y2892">
        <v>18496</v>
      </c>
      <c r="Z2892">
        <v>1233</v>
      </c>
      <c r="AA2892">
        <v>7.0000000000000007E-2</v>
      </c>
      <c r="AB2892">
        <v>15</v>
      </c>
      <c r="AC2892">
        <v>6</v>
      </c>
      <c r="AD2892">
        <v>9</v>
      </c>
      <c r="AE2892">
        <v>40</v>
      </c>
      <c r="AF2892">
        <v>13</v>
      </c>
      <c r="AG2892">
        <v>3</v>
      </c>
      <c r="AH2892">
        <v>4</v>
      </c>
      <c r="AI2892">
        <v>8</v>
      </c>
    </row>
    <row r="2893" spans="1:35" x14ac:dyDescent="0.2">
      <c r="A2893" s="102">
        <v>173</v>
      </c>
      <c r="B2893">
        <v>6472</v>
      </c>
      <c r="C2893" t="s">
        <v>59</v>
      </c>
      <c r="D2893" t="s">
        <v>992</v>
      </c>
      <c r="E2893">
        <v>204</v>
      </c>
      <c r="F2893">
        <v>200</v>
      </c>
      <c r="G2893">
        <v>5100</v>
      </c>
      <c r="H2893" t="s">
        <v>984</v>
      </c>
      <c r="I2893">
        <v>8850</v>
      </c>
      <c r="J2893" t="s">
        <v>1485</v>
      </c>
      <c r="K2893" t="s">
        <v>1000</v>
      </c>
      <c r="L2893">
        <v>1977</v>
      </c>
      <c r="M2893">
        <v>2027</v>
      </c>
      <c r="N2893">
        <v>500</v>
      </c>
      <c r="O2893" t="s">
        <v>981</v>
      </c>
      <c r="P2893">
        <v>0.914696896609</v>
      </c>
      <c r="Q2893">
        <v>0.96592938961417596</v>
      </c>
      <c r="R2893">
        <v>0.45342068856054102</v>
      </c>
      <c r="S2893">
        <v>7.5307569167566996E-3</v>
      </c>
      <c r="T2893">
        <v>-0.50375075473793895</v>
      </c>
      <c r="U2893">
        <v>0.50375075473793895</v>
      </c>
      <c r="V2893">
        <v>0.23758825803894101</v>
      </c>
      <c r="W2893">
        <v>-4.66</v>
      </c>
      <c r="X2893">
        <v>0.64</v>
      </c>
      <c r="Y2893">
        <v>18396</v>
      </c>
      <c r="Z2893">
        <v>876</v>
      </c>
      <c r="AA2893">
        <v>0.02</v>
      </c>
      <c r="AB2893">
        <v>21</v>
      </c>
      <c r="AC2893">
        <v>12</v>
      </c>
      <c r="AD2893">
        <v>9</v>
      </c>
      <c r="AE2893">
        <v>57.14</v>
      </c>
      <c r="AF2893">
        <v>11</v>
      </c>
      <c r="AG2893">
        <v>7</v>
      </c>
      <c r="AH2893">
        <v>7</v>
      </c>
      <c r="AI2893">
        <v>7</v>
      </c>
    </row>
    <row r="2894" spans="1:35" x14ac:dyDescent="0.2">
      <c r="A2894" s="102">
        <v>236</v>
      </c>
      <c r="B2894">
        <v>5334</v>
      </c>
      <c r="C2894" t="s">
        <v>1168</v>
      </c>
      <c r="D2894" t="s">
        <v>980</v>
      </c>
      <c r="E2894">
        <v>1586</v>
      </c>
      <c r="F2894">
        <v>1584</v>
      </c>
      <c r="G2894">
        <v>600</v>
      </c>
      <c r="H2894" t="s">
        <v>981</v>
      </c>
      <c r="I2894">
        <v>7272</v>
      </c>
      <c r="J2894" t="s">
        <v>1133</v>
      </c>
      <c r="K2894" t="s">
        <v>996</v>
      </c>
      <c r="L2894">
        <v>1376</v>
      </c>
      <c r="M2894">
        <v>1365</v>
      </c>
      <c r="N2894">
        <v>700</v>
      </c>
      <c r="O2894" t="s">
        <v>984</v>
      </c>
      <c r="P2894">
        <v>0.92217437338030095</v>
      </c>
      <c r="Q2894">
        <v>0.96305150508245396</v>
      </c>
      <c r="R2894">
        <v>0.357551861260547</v>
      </c>
      <c r="S2894">
        <v>3.6780499641482903E-2</v>
      </c>
      <c r="T2894">
        <v>0.87637581915572205</v>
      </c>
      <c r="U2894">
        <v>0.87637581915572205</v>
      </c>
      <c r="V2894">
        <v>0.817883964121496</v>
      </c>
      <c r="W2894">
        <v>6.98</v>
      </c>
      <c r="X2894">
        <v>0.54</v>
      </c>
      <c r="Y2894">
        <v>18374</v>
      </c>
      <c r="Z2894">
        <v>1312</v>
      </c>
      <c r="AA2894">
        <v>-0.06</v>
      </c>
      <c r="AB2894">
        <v>14</v>
      </c>
      <c r="AC2894">
        <v>7</v>
      </c>
      <c r="AD2894">
        <v>7</v>
      </c>
      <c r="AE2894">
        <v>50</v>
      </c>
      <c r="AF2894">
        <v>13</v>
      </c>
      <c r="AG2894">
        <v>4</v>
      </c>
      <c r="AH2894">
        <v>4</v>
      </c>
      <c r="AI2894">
        <v>6</v>
      </c>
    </row>
    <row r="2895" spans="1:35" x14ac:dyDescent="0.2">
      <c r="A2895" s="102">
        <v>713</v>
      </c>
      <c r="B2895">
        <v>3086</v>
      </c>
      <c r="C2895" t="s">
        <v>524</v>
      </c>
      <c r="D2895" t="s">
        <v>1004</v>
      </c>
      <c r="E2895">
        <v>863</v>
      </c>
      <c r="F2895">
        <v>864</v>
      </c>
      <c r="G2895">
        <v>1100</v>
      </c>
      <c r="H2895" t="s">
        <v>984</v>
      </c>
      <c r="I2895">
        <v>6501</v>
      </c>
      <c r="J2895" t="s">
        <v>1115</v>
      </c>
      <c r="K2895" t="s">
        <v>986</v>
      </c>
      <c r="L2895">
        <v>3077</v>
      </c>
      <c r="M2895">
        <v>3109</v>
      </c>
      <c r="N2895">
        <v>300</v>
      </c>
      <c r="O2895" t="s">
        <v>981</v>
      </c>
      <c r="P2895">
        <v>0.88608285809869602</v>
      </c>
      <c r="Q2895">
        <v>0.948292510805952</v>
      </c>
      <c r="R2895" s="15">
        <v>0.37176669699854797</v>
      </c>
      <c r="S2895" s="15">
        <v>1.8542201544156998E-2</v>
      </c>
      <c r="T2895">
        <v>-0.58517074207789699</v>
      </c>
      <c r="U2895">
        <v>0.58517074207789699</v>
      </c>
      <c r="V2895">
        <v>0.58389489850685605</v>
      </c>
      <c r="W2895">
        <v>-5.25</v>
      </c>
      <c r="X2895">
        <v>1.9</v>
      </c>
      <c r="Y2895">
        <v>18285</v>
      </c>
      <c r="Z2895">
        <v>703</v>
      </c>
      <c r="AA2895">
        <v>0.08</v>
      </c>
      <c r="AB2895">
        <v>26</v>
      </c>
      <c r="AC2895">
        <v>12</v>
      </c>
      <c r="AD2895">
        <v>14</v>
      </c>
      <c r="AE2895">
        <v>46.15</v>
      </c>
      <c r="AF2895">
        <v>10</v>
      </c>
      <c r="AG2895">
        <v>12</v>
      </c>
      <c r="AH2895">
        <v>8</v>
      </c>
      <c r="AI2895">
        <v>6</v>
      </c>
    </row>
    <row r="2896" spans="1:35" x14ac:dyDescent="0.2">
      <c r="A2896" s="102">
        <v>1875</v>
      </c>
      <c r="B2896">
        <v>1605</v>
      </c>
      <c r="C2896" t="s">
        <v>1156</v>
      </c>
      <c r="D2896" t="s">
        <v>1139</v>
      </c>
      <c r="E2896">
        <v>692</v>
      </c>
      <c r="F2896">
        <v>709.3</v>
      </c>
      <c r="G2896">
        <v>1500</v>
      </c>
      <c r="H2896" t="s">
        <v>984</v>
      </c>
      <c r="I2896">
        <v>1801</v>
      </c>
      <c r="J2896" t="s">
        <v>1493</v>
      </c>
      <c r="K2896" t="s">
        <v>990</v>
      </c>
      <c r="L2896">
        <v>3570</v>
      </c>
      <c r="M2896">
        <v>3610</v>
      </c>
      <c r="N2896">
        <v>300</v>
      </c>
      <c r="O2896" t="s">
        <v>981</v>
      </c>
      <c r="P2896">
        <v>0.91003571566227603</v>
      </c>
      <c r="Q2896">
        <v>0.923319945863328</v>
      </c>
      <c r="R2896">
        <v>0.16781072838894401</v>
      </c>
      <c r="S2896">
        <v>5.3941075895455298E-2</v>
      </c>
      <c r="T2896">
        <v>-0.78626493934522901</v>
      </c>
      <c r="U2896">
        <v>0.78626493934522901</v>
      </c>
      <c r="V2896">
        <v>0.934197981829063</v>
      </c>
      <c r="W2896">
        <v>-10.35</v>
      </c>
      <c r="X2896">
        <v>1.76</v>
      </c>
      <c r="Y2896">
        <v>18168</v>
      </c>
      <c r="Z2896">
        <v>790</v>
      </c>
      <c r="AA2896">
        <v>-0.02</v>
      </c>
      <c r="AB2896">
        <v>23</v>
      </c>
      <c r="AC2896">
        <v>12</v>
      </c>
      <c r="AD2896">
        <v>11</v>
      </c>
      <c r="AE2896">
        <v>52.17</v>
      </c>
      <c r="AF2896">
        <v>10</v>
      </c>
      <c r="AG2896">
        <v>9</v>
      </c>
      <c r="AH2896">
        <v>10</v>
      </c>
      <c r="AI2896">
        <v>4</v>
      </c>
    </row>
    <row r="2897" spans="1:35" x14ac:dyDescent="0.2">
      <c r="A2897" s="102">
        <v>901</v>
      </c>
      <c r="B2897">
        <v>2327</v>
      </c>
      <c r="C2897" t="s">
        <v>1284</v>
      </c>
      <c r="D2897" t="s">
        <v>983</v>
      </c>
      <c r="E2897">
        <v>2748</v>
      </c>
      <c r="F2897">
        <v>2730</v>
      </c>
      <c r="G2897">
        <v>400</v>
      </c>
      <c r="H2897" t="s">
        <v>984</v>
      </c>
      <c r="I2897">
        <v>4205</v>
      </c>
      <c r="J2897" t="s">
        <v>1089</v>
      </c>
      <c r="K2897" t="s">
        <v>1003</v>
      </c>
      <c r="L2897">
        <v>932</v>
      </c>
      <c r="M2897">
        <v>932</v>
      </c>
      <c r="N2897">
        <v>1200</v>
      </c>
      <c r="O2897" t="s">
        <v>981</v>
      </c>
      <c r="P2897">
        <v>0.88916844361020797</v>
      </c>
      <c r="Q2897">
        <v>0.94319540523148904</v>
      </c>
      <c r="R2897">
        <v>0.14661526497866101</v>
      </c>
      <c r="S2897">
        <v>3.3821801012659698E-2</v>
      </c>
      <c r="T2897">
        <v>-0.28882085888954201</v>
      </c>
      <c r="U2897">
        <v>0.28882085888954201</v>
      </c>
      <c r="V2897">
        <v>0.42773155124903101</v>
      </c>
      <c r="W2897">
        <v>-2.6</v>
      </c>
      <c r="X2897">
        <v>2.42</v>
      </c>
      <c r="Y2897">
        <v>18059</v>
      </c>
      <c r="Z2897">
        <v>645</v>
      </c>
      <c r="AA2897">
        <v>-0.03</v>
      </c>
      <c r="AB2897">
        <v>28</v>
      </c>
      <c r="AC2897">
        <v>14</v>
      </c>
      <c r="AD2897">
        <v>14</v>
      </c>
      <c r="AE2897">
        <v>50</v>
      </c>
      <c r="AF2897">
        <v>9</v>
      </c>
      <c r="AG2897">
        <v>13</v>
      </c>
      <c r="AH2897">
        <v>11</v>
      </c>
      <c r="AI2897">
        <v>4</v>
      </c>
    </row>
    <row r="2898" spans="1:35" x14ac:dyDescent="0.2">
      <c r="A2898" s="102">
        <v>1010</v>
      </c>
      <c r="B2898">
        <v>2531</v>
      </c>
      <c r="C2898" t="s">
        <v>1005</v>
      </c>
      <c r="D2898" t="s">
        <v>1006</v>
      </c>
      <c r="E2898">
        <v>800</v>
      </c>
      <c r="F2898">
        <v>815</v>
      </c>
      <c r="G2898">
        <v>1300</v>
      </c>
      <c r="H2898" t="s">
        <v>981</v>
      </c>
      <c r="I2898">
        <v>9501</v>
      </c>
      <c r="J2898" t="s">
        <v>1028</v>
      </c>
      <c r="K2898" t="s">
        <v>1026</v>
      </c>
      <c r="L2898">
        <v>349</v>
      </c>
      <c r="M2898">
        <v>345</v>
      </c>
      <c r="N2898">
        <v>3100</v>
      </c>
      <c r="O2898" t="s">
        <v>984</v>
      </c>
      <c r="P2898">
        <v>0.79259398337854203</v>
      </c>
      <c r="Q2898">
        <v>0.94064659687121399</v>
      </c>
      <c r="R2898">
        <v>0.143557122796204</v>
      </c>
      <c r="S2898" s="15">
        <v>9.1933717491158806E-2</v>
      </c>
      <c r="T2898">
        <v>2.1224912672727299</v>
      </c>
      <c r="U2898">
        <v>2.1224912672727299</v>
      </c>
      <c r="V2898">
        <v>0.64049142471532206</v>
      </c>
      <c r="W2898">
        <v>10.54</v>
      </c>
      <c r="X2898">
        <v>0.94</v>
      </c>
      <c r="Y2898">
        <v>17920</v>
      </c>
      <c r="Z2898">
        <v>896</v>
      </c>
      <c r="AA2898">
        <v>0.02</v>
      </c>
      <c r="AB2898">
        <v>20</v>
      </c>
      <c r="AC2898">
        <v>10</v>
      </c>
      <c r="AD2898">
        <v>10</v>
      </c>
      <c r="AE2898">
        <v>50</v>
      </c>
      <c r="AF2898">
        <v>10</v>
      </c>
      <c r="AG2898">
        <v>7</v>
      </c>
      <c r="AH2898">
        <v>6</v>
      </c>
      <c r="AI2898">
        <v>7</v>
      </c>
    </row>
    <row r="2899" spans="1:35" x14ac:dyDescent="0.2">
      <c r="A2899" s="102">
        <v>145</v>
      </c>
      <c r="B2899">
        <v>4917</v>
      </c>
      <c r="C2899" t="s">
        <v>1241</v>
      </c>
      <c r="D2899" t="s">
        <v>1003</v>
      </c>
      <c r="E2899">
        <v>2128</v>
      </c>
      <c r="F2899">
        <v>2135</v>
      </c>
      <c r="G2899">
        <v>500</v>
      </c>
      <c r="H2899" t="s">
        <v>981</v>
      </c>
      <c r="I2899">
        <v>6371</v>
      </c>
      <c r="J2899" t="s">
        <v>1094</v>
      </c>
      <c r="K2899" t="s">
        <v>992</v>
      </c>
      <c r="L2899">
        <v>2515</v>
      </c>
      <c r="M2899">
        <v>2499</v>
      </c>
      <c r="N2899">
        <v>400</v>
      </c>
      <c r="O2899" t="s">
        <v>984</v>
      </c>
      <c r="P2899">
        <v>0.93541633719053596</v>
      </c>
      <c r="Q2899">
        <v>0.96727031401839503</v>
      </c>
      <c r="R2899">
        <v>8.2462780144376708E-3</v>
      </c>
      <c r="S2899">
        <v>2.9110725678672202E-4</v>
      </c>
      <c r="T2899">
        <v>0.55652341801659899</v>
      </c>
      <c r="U2899">
        <v>0.55652341801659899</v>
      </c>
      <c r="V2899">
        <v>3.7052093830266001E-3</v>
      </c>
      <c r="W2899">
        <v>2.86</v>
      </c>
      <c r="X2899">
        <v>6.79</v>
      </c>
      <c r="Y2899">
        <v>17459</v>
      </c>
      <c r="Z2899">
        <v>2494</v>
      </c>
      <c r="AA2899">
        <v>0.34</v>
      </c>
      <c r="AB2899">
        <v>7</v>
      </c>
      <c r="AC2899">
        <v>4</v>
      </c>
      <c r="AD2899">
        <v>3</v>
      </c>
      <c r="AE2899">
        <v>57.14</v>
      </c>
      <c r="AF2899">
        <v>8</v>
      </c>
      <c r="AG2899">
        <v>4</v>
      </c>
      <c r="AH2899">
        <v>3</v>
      </c>
      <c r="AI2899">
        <v>0</v>
      </c>
    </row>
    <row r="2900" spans="1:35" x14ac:dyDescent="0.2">
      <c r="A2900" s="102">
        <v>3836</v>
      </c>
      <c r="B2900">
        <v>2815</v>
      </c>
      <c r="C2900" t="s">
        <v>1375</v>
      </c>
      <c r="D2900" t="s">
        <v>1006</v>
      </c>
      <c r="E2900">
        <v>7090</v>
      </c>
      <c r="F2900">
        <v>7340</v>
      </c>
      <c r="G2900">
        <v>100</v>
      </c>
      <c r="H2900" t="s">
        <v>981</v>
      </c>
      <c r="I2900">
        <v>7270</v>
      </c>
      <c r="J2900" t="s">
        <v>1634</v>
      </c>
      <c r="K2900" t="s">
        <v>996</v>
      </c>
      <c r="L2900">
        <v>2121</v>
      </c>
      <c r="M2900">
        <v>2157.5</v>
      </c>
      <c r="N2900">
        <v>300</v>
      </c>
      <c r="O2900" t="s">
        <v>984</v>
      </c>
      <c r="P2900">
        <v>0.74923843401599799</v>
      </c>
      <c r="Q2900">
        <v>0.87169773686531105</v>
      </c>
      <c r="R2900">
        <v>1.53987579814974E-2</v>
      </c>
      <c r="S2900">
        <v>2.60408690358964E-3</v>
      </c>
      <c r="T2900">
        <v>1.74680657702228</v>
      </c>
      <c r="U2900">
        <v>1.74680657702228</v>
      </c>
      <c r="V2900">
        <v>1.4582029649008199</v>
      </c>
      <c r="W2900">
        <v>13.78</v>
      </c>
      <c r="X2900">
        <v>11.82</v>
      </c>
      <c r="Y2900">
        <v>17445</v>
      </c>
      <c r="Z2900">
        <v>1246</v>
      </c>
      <c r="AA2900">
        <v>-0.02</v>
      </c>
      <c r="AB2900">
        <v>14</v>
      </c>
      <c r="AC2900">
        <v>6</v>
      </c>
      <c r="AD2900">
        <v>8</v>
      </c>
      <c r="AE2900">
        <v>42.86</v>
      </c>
      <c r="AF2900">
        <v>8</v>
      </c>
      <c r="AG2900">
        <v>5</v>
      </c>
      <c r="AH2900">
        <v>6</v>
      </c>
      <c r="AI2900">
        <v>3</v>
      </c>
    </row>
    <row r="2901" spans="1:35" x14ac:dyDescent="0.2">
      <c r="A2901" s="102">
        <v>3327</v>
      </c>
      <c r="B2901">
        <v>8358</v>
      </c>
      <c r="C2901" t="s">
        <v>1196</v>
      </c>
      <c r="D2901" t="s">
        <v>1024</v>
      </c>
      <c r="E2901">
        <v>340</v>
      </c>
      <c r="F2901">
        <v>345</v>
      </c>
      <c r="G2901">
        <v>2900</v>
      </c>
      <c r="H2901" t="s">
        <v>981</v>
      </c>
      <c r="I2901">
        <v>8750</v>
      </c>
      <c r="J2901" t="s">
        <v>27</v>
      </c>
      <c r="K2901" t="s">
        <v>1111</v>
      </c>
      <c r="L2901">
        <v>1257.5</v>
      </c>
      <c r="M2901">
        <v>1233</v>
      </c>
      <c r="N2901">
        <v>800</v>
      </c>
      <c r="O2901" t="s">
        <v>984</v>
      </c>
      <c r="P2901">
        <v>0.89550525552975202</v>
      </c>
      <c r="Q2901">
        <v>0.88744888047611703</v>
      </c>
      <c r="R2901" s="15">
        <v>0.206423714436266</v>
      </c>
      <c r="S2901">
        <v>9.3461068081873905E-2</v>
      </c>
      <c r="T2901">
        <v>0.58436129928422498</v>
      </c>
      <c r="U2901">
        <v>0.58436129928422498</v>
      </c>
      <c r="V2901">
        <v>0.231077258232814</v>
      </c>
      <c r="W2901">
        <v>2.85</v>
      </c>
      <c r="X2901">
        <v>1.43</v>
      </c>
      <c r="Y2901">
        <v>17388</v>
      </c>
      <c r="Z2901">
        <v>828</v>
      </c>
      <c r="AA2901">
        <v>0.05</v>
      </c>
      <c r="AB2901">
        <v>21</v>
      </c>
      <c r="AC2901">
        <v>10</v>
      </c>
      <c r="AD2901">
        <v>11</v>
      </c>
      <c r="AE2901">
        <v>47.62</v>
      </c>
      <c r="AF2901">
        <v>10</v>
      </c>
      <c r="AG2901">
        <v>9</v>
      </c>
      <c r="AH2901">
        <v>5</v>
      </c>
      <c r="AI2901">
        <v>7</v>
      </c>
    </row>
    <row r="2902" spans="1:35" x14ac:dyDescent="0.2">
      <c r="A2902" s="102">
        <v>2958</v>
      </c>
      <c r="B2902">
        <v>6436</v>
      </c>
      <c r="C2902" t="s">
        <v>1283</v>
      </c>
      <c r="D2902" t="s">
        <v>992</v>
      </c>
      <c r="E2902">
        <v>2190</v>
      </c>
      <c r="F2902">
        <v>2167</v>
      </c>
      <c r="G2902">
        <v>500</v>
      </c>
      <c r="H2902" t="s">
        <v>984</v>
      </c>
      <c r="I2902">
        <v>9101</v>
      </c>
      <c r="J2902" t="s">
        <v>739</v>
      </c>
      <c r="K2902" t="s">
        <v>1165</v>
      </c>
      <c r="L2902">
        <v>1392</v>
      </c>
      <c r="M2902">
        <v>1404</v>
      </c>
      <c r="N2902">
        <v>800</v>
      </c>
      <c r="O2902" t="s">
        <v>981</v>
      </c>
      <c r="P2902">
        <v>0.83476867733271598</v>
      </c>
      <c r="Q2902">
        <v>0.89674595815279001</v>
      </c>
      <c r="R2902">
        <v>0.156547382352099</v>
      </c>
      <c r="S2902">
        <v>5.5782171375483101E-2</v>
      </c>
      <c r="T2902">
        <v>-2.0331332524502499</v>
      </c>
      <c r="U2902">
        <v>2.0331332524502499</v>
      </c>
      <c r="V2902">
        <v>1.82354819803011</v>
      </c>
      <c r="W2902">
        <v>-11.72</v>
      </c>
      <c r="X2902">
        <v>3.66</v>
      </c>
      <c r="Y2902">
        <v>17175</v>
      </c>
      <c r="Z2902">
        <v>954</v>
      </c>
      <c r="AA2902">
        <v>0.04</v>
      </c>
      <c r="AB2902">
        <v>18</v>
      </c>
      <c r="AC2902">
        <v>9</v>
      </c>
      <c r="AD2902">
        <v>9</v>
      </c>
      <c r="AE2902">
        <v>50</v>
      </c>
      <c r="AF2902">
        <v>11</v>
      </c>
      <c r="AG2902">
        <v>8</v>
      </c>
      <c r="AH2902">
        <v>6</v>
      </c>
      <c r="AI2902">
        <v>4</v>
      </c>
    </row>
    <row r="2903" spans="1:35" x14ac:dyDescent="0.2">
      <c r="A2903" s="102">
        <v>363</v>
      </c>
      <c r="B2903">
        <v>1812</v>
      </c>
      <c r="C2903" t="s">
        <v>1048</v>
      </c>
      <c r="D2903" t="s">
        <v>990</v>
      </c>
      <c r="E2903">
        <v>1196</v>
      </c>
      <c r="F2903">
        <v>1187</v>
      </c>
      <c r="G2903">
        <v>900</v>
      </c>
      <c r="H2903" t="s">
        <v>981</v>
      </c>
      <c r="I2903">
        <v>5020</v>
      </c>
      <c r="J2903" t="s">
        <v>1242</v>
      </c>
      <c r="K2903" t="s">
        <v>1185</v>
      </c>
      <c r="L2903">
        <v>384.3</v>
      </c>
      <c r="M2903">
        <v>381.1</v>
      </c>
      <c r="N2903">
        <v>2800</v>
      </c>
      <c r="O2903" t="s">
        <v>984</v>
      </c>
      <c r="P2903">
        <v>0.86326406830743396</v>
      </c>
      <c r="Q2903">
        <v>0.95816379104359695</v>
      </c>
      <c r="R2903">
        <v>4.2995393330820503E-2</v>
      </c>
      <c r="S2903">
        <v>2.2771788553294001E-3</v>
      </c>
      <c r="T2903">
        <v>1.8103677359735699</v>
      </c>
      <c r="U2903">
        <v>1.8103677359735699</v>
      </c>
      <c r="V2903">
        <v>2.0496343523168701</v>
      </c>
      <c r="W2903">
        <v>7.35</v>
      </c>
      <c r="X2903">
        <v>0.11</v>
      </c>
      <c r="Y2903">
        <v>17118</v>
      </c>
      <c r="Z2903">
        <v>744</v>
      </c>
      <c r="AA2903">
        <v>0.04</v>
      </c>
      <c r="AB2903">
        <v>23</v>
      </c>
      <c r="AC2903">
        <v>12</v>
      </c>
      <c r="AD2903">
        <v>11</v>
      </c>
      <c r="AE2903">
        <v>52.17</v>
      </c>
      <c r="AF2903">
        <v>12</v>
      </c>
      <c r="AG2903">
        <v>9</v>
      </c>
      <c r="AH2903">
        <v>7</v>
      </c>
      <c r="AI2903">
        <v>7</v>
      </c>
    </row>
    <row r="2904" spans="1:35" x14ac:dyDescent="0.2">
      <c r="A2904" s="102">
        <v>1524</v>
      </c>
      <c r="B2904">
        <v>1925</v>
      </c>
      <c r="C2904" t="s">
        <v>1638</v>
      </c>
      <c r="D2904" t="s">
        <v>990</v>
      </c>
      <c r="E2904">
        <v>2390.5</v>
      </c>
      <c r="F2904">
        <v>2416.5</v>
      </c>
      <c r="G2904">
        <v>400</v>
      </c>
      <c r="H2904" t="s">
        <v>984</v>
      </c>
      <c r="I2904">
        <v>5929</v>
      </c>
      <c r="J2904" t="s">
        <v>1324</v>
      </c>
      <c r="K2904" t="s">
        <v>1126</v>
      </c>
      <c r="L2904">
        <v>890</v>
      </c>
      <c r="M2904">
        <v>883</v>
      </c>
      <c r="N2904">
        <v>1100</v>
      </c>
      <c r="O2904" t="s">
        <v>981</v>
      </c>
      <c r="P2904">
        <v>0.88624447671561402</v>
      </c>
      <c r="Q2904">
        <v>0.93066687696746497</v>
      </c>
      <c r="R2904">
        <v>4.4373203653993098E-4</v>
      </c>
      <c r="S2904" s="15">
        <v>1.3424963281084199E-2</v>
      </c>
      <c r="T2904">
        <v>-2.14285475484958</v>
      </c>
      <c r="U2904">
        <v>2.14285475484958</v>
      </c>
      <c r="V2904">
        <v>2.2081270233821302</v>
      </c>
      <c r="W2904">
        <v>-14.9</v>
      </c>
      <c r="X2904">
        <v>0.49</v>
      </c>
      <c r="Y2904">
        <v>17083</v>
      </c>
      <c r="Z2904">
        <v>743</v>
      </c>
      <c r="AA2904">
        <v>0.06</v>
      </c>
      <c r="AB2904">
        <v>23</v>
      </c>
      <c r="AC2904">
        <v>11</v>
      </c>
      <c r="AD2904">
        <v>12</v>
      </c>
      <c r="AE2904">
        <v>47.83</v>
      </c>
      <c r="AF2904">
        <v>13</v>
      </c>
      <c r="AG2904">
        <v>6</v>
      </c>
      <c r="AH2904">
        <v>6</v>
      </c>
      <c r="AI2904">
        <v>11</v>
      </c>
    </row>
    <row r="2905" spans="1:35" x14ac:dyDescent="0.2">
      <c r="A2905" s="102">
        <v>231</v>
      </c>
      <c r="B2905">
        <v>1605</v>
      </c>
      <c r="C2905" t="s">
        <v>1156</v>
      </c>
      <c r="D2905" t="s">
        <v>1139</v>
      </c>
      <c r="E2905">
        <v>692</v>
      </c>
      <c r="F2905">
        <v>709.3</v>
      </c>
      <c r="G2905">
        <v>1300</v>
      </c>
      <c r="H2905" t="s">
        <v>981</v>
      </c>
      <c r="I2905">
        <v>6501</v>
      </c>
      <c r="J2905" t="s">
        <v>1115</v>
      </c>
      <c r="K2905" t="s">
        <v>986</v>
      </c>
      <c r="L2905">
        <v>3077</v>
      </c>
      <c r="M2905">
        <v>3109</v>
      </c>
      <c r="N2905">
        <v>300</v>
      </c>
      <c r="O2905" t="s">
        <v>984</v>
      </c>
      <c r="P2905">
        <v>0.96034002429450305</v>
      </c>
      <c r="Q2905">
        <v>0.96314013648553898</v>
      </c>
      <c r="R2905">
        <v>7.1986784930604994E-2</v>
      </c>
      <c r="S2905">
        <v>4.5267583324017204E-3</v>
      </c>
      <c r="T2905">
        <v>0.13209657536496899</v>
      </c>
      <c r="U2905">
        <v>0.13209657536496899</v>
      </c>
      <c r="V2905">
        <v>0.21646602904280299</v>
      </c>
      <c r="W2905">
        <v>1.25</v>
      </c>
      <c r="X2905">
        <v>1.1399999999999999</v>
      </c>
      <c r="Y2905">
        <v>16861</v>
      </c>
      <c r="Z2905">
        <v>733</v>
      </c>
      <c r="AA2905">
        <v>7.0000000000000007E-2</v>
      </c>
      <c r="AB2905">
        <v>23</v>
      </c>
      <c r="AC2905">
        <v>12</v>
      </c>
      <c r="AD2905">
        <v>11</v>
      </c>
      <c r="AE2905">
        <v>52.17</v>
      </c>
      <c r="AF2905">
        <v>12</v>
      </c>
      <c r="AG2905">
        <v>9</v>
      </c>
      <c r="AH2905">
        <v>10</v>
      </c>
      <c r="AI2905">
        <v>4</v>
      </c>
    </row>
    <row r="2906" spans="1:35" x14ac:dyDescent="0.2">
      <c r="A2906" s="102">
        <v>4112</v>
      </c>
      <c r="B2906">
        <v>5463</v>
      </c>
      <c r="C2906" t="s">
        <v>63</v>
      </c>
      <c r="D2906" t="s">
        <v>1022</v>
      </c>
      <c r="E2906">
        <v>2752</v>
      </c>
      <c r="F2906">
        <v>2683</v>
      </c>
      <c r="G2906">
        <v>400</v>
      </c>
      <c r="H2906" t="s">
        <v>981</v>
      </c>
      <c r="I2906">
        <v>8359</v>
      </c>
      <c r="J2906" t="s">
        <v>471</v>
      </c>
      <c r="K2906" t="s">
        <v>1024</v>
      </c>
      <c r="L2906">
        <v>342</v>
      </c>
      <c r="M2906">
        <v>353</v>
      </c>
      <c r="N2906">
        <v>3000</v>
      </c>
      <c r="O2906" t="s">
        <v>984</v>
      </c>
      <c r="P2906">
        <v>0.61985412500545101</v>
      </c>
      <c r="Q2906">
        <v>0.86115718650548601</v>
      </c>
      <c r="R2906">
        <v>3.6151030701271902E-2</v>
      </c>
      <c r="S2906">
        <v>8.4174431764971105E-3</v>
      </c>
      <c r="T2906">
        <v>1.6473101786200499</v>
      </c>
      <c r="U2906">
        <v>1.6473101786200499</v>
      </c>
      <c r="V2906">
        <v>2.3457712531767898</v>
      </c>
      <c r="W2906">
        <v>8.5</v>
      </c>
      <c r="X2906">
        <v>1.32</v>
      </c>
      <c r="Y2906">
        <v>16743</v>
      </c>
      <c r="Z2906">
        <v>797</v>
      </c>
      <c r="AA2906">
        <v>-0.08</v>
      </c>
      <c r="AB2906">
        <v>21</v>
      </c>
      <c r="AC2906">
        <v>9</v>
      </c>
      <c r="AD2906">
        <v>12</v>
      </c>
      <c r="AE2906">
        <v>42.86</v>
      </c>
      <c r="AF2906">
        <v>13</v>
      </c>
      <c r="AG2906">
        <v>6</v>
      </c>
      <c r="AH2906">
        <v>7</v>
      </c>
      <c r="AI2906">
        <v>8</v>
      </c>
    </row>
    <row r="2907" spans="1:35" x14ac:dyDescent="0.2">
      <c r="A2907" s="102">
        <v>3803</v>
      </c>
      <c r="B2907">
        <v>3563</v>
      </c>
      <c r="C2907" t="s">
        <v>1129</v>
      </c>
      <c r="D2907" t="s">
        <v>1004</v>
      </c>
      <c r="E2907">
        <v>2025</v>
      </c>
      <c r="F2907">
        <v>1998</v>
      </c>
      <c r="G2907">
        <v>500</v>
      </c>
      <c r="H2907" t="s">
        <v>981</v>
      </c>
      <c r="I2907">
        <v>8253</v>
      </c>
      <c r="J2907" t="s">
        <v>445</v>
      </c>
      <c r="K2907" t="s">
        <v>987</v>
      </c>
      <c r="L2907">
        <v>1122</v>
      </c>
      <c r="M2907">
        <v>1132</v>
      </c>
      <c r="N2907">
        <v>900</v>
      </c>
      <c r="O2907" t="s">
        <v>984</v>
      </c>
      <c r="P2907">
        <v>0.72453096456695298</v>
      </c>
      <c r="Q2907">
        <v>0.87283487380004598</v>
      </c>
      <c r="R2907">
        <v>5.1285705360208197E-2</v>
      </c>
      <c r="S2907" s="15">
        <v>9.6231566932858097E-3</v>
      </c>
      <c r="T2907">
        <v>2.7821780371898601</v>
      </c>
      <c r="U2907">
        <v>2.7821780371898601</v>
      </c>
      <c r="V2907">
        <v>3.0290398336129298</v>
      </c>
      <c r="W2907">
        <v>23.28</v>
      </c>
      <c r="X2907">
        <v>1.98</v>
      </c>
      <c r="Y2907">
        <v>16307</v>
      </c>
      <c r="Z2907">
        <v>510</v>
      </c>
      <c r="AA2907">
        <v>0.03</v>
      </c>
      <c r="AB2907">
        <v>32</v>
      </c>
      <c r="AC2907">
        <v>15</v>
      </c>
      <c r="AD2907">
        <v>17</v>
      </c>
      <c r="AE2907">
        <v>46.88</v>
      </c>
      <c r="AF2907">
        <v>9</v>
      </c>
      <c r="AG2907">
        <v>14</v>
      </c>
      <c r="AH2907">
        <v>15</v>
      </c>
      <c r="AI2907">
        <v>3</v>
      </c>
    </row>
    <row r="2908" spans="1:35" x14ac:dyDescent="0.2">
      <c r="A2908" s="102">
        <v>1393</v>
      </c>
      <c r="B2908">
        <v>5714</v>
      </c>
      <c r="C2908" t="s">
        <v>594</v>
      </c>
      <c r="D2908" t="s">
        <v>994</v>
      </c>
      <c r="E2908">
        <v>3060</v>
      </c>
      <c r="F2908">
        <v>3090</v>
      </c>
      <c r="G2908">
        <v>300</v>
      </c>
      <c r="H2908" t="s">
        <v>981</v>
      </c>
      <c r="I2908">
        <v>8601</v>
      </c>
      <c r="J2908" t="s">
        <v>22</v>
      </c>
      <c r="K2908" t="s">
        <v>1118</v>
      </c>
      <c r="L2908">
        <v>407.6</v>
      </c>
      <c r="M2908">
        <v>407</v>
      </c>
      <c r="N2908">
        <v>2300</v>
      </c>
      <c r="O2908" t="s">
        <v>984</v>
      </c>
      <c r="P2908">
        <v>0.86274040323246803</v>
      </c>
      <c r="Q2908">
        <v>0.93316862035536696</v>
      </c>
      <c r="R2908">
        <v>0.160876574805636</v>
      </c>
      <c r="S2908" s="15">
        <v>1.5802987975285801E-2</v>
      </c>
      <c r="T2908">
        <v>1.6539900444330899</v>
      </c>
      <c r="U2908">
        <v>1.6539900444330899</v>
      </c>
      <c r="V2908">
        <v>1.2698326939929001</v>
      </c>
      <c r="W2908">
        <v>8.93</v>
      </c>
      <c r="X2908">
        <v>0.98</v>
      </c>
      <c r="Y2908">
        <v>16135</v>
      </c>
      <c r="Z2908">
        <v>1008</v>
      </c>
      <c r="AA2908">
        <v>0.16</v>
      </c>
      <c r="AB2908">
        <v>16</v>
      </c>
      <c r="AC2908">
        <v>7</v>
      </c>
      <c r="AD2908">
        <v>9</v>
      </c>
      <c r="AE2908">
        <v>43.75</v>
      </c>
      <c r="AF2908">
        <v>14</v>
      </c>
      <c r="AG2908">
        <v>4</v>
      </c>
      <c r="AH2908">
        <v>3</v>
      </c>
      <c r="AI2908">
        <v>9</v>
      </c>
    </row>
    <row r="2909" spans="1:35" x14ac:dyDescent="0.2">
      <c r="A2909" s="102">
        <v>72</v>
      </c>
      <c r="B2909">
        <v>5334</v>
      </c>
      <c r="C2909" t="s">
        <v>1168</v>
      </c>
      <c r="D2909" t="s">
        <v>980</v>
      </c>
      <c r="E2909">
        <v>1586</v>
      </c>
      <c r="F2909">
        <v>1584</v>
      </c>
      <c r="G2909">
        <v>600</v>
      </c>
      <c r="H2909" t="s">
        <v>984</v>
      </c>
      <c r="I2909">
        <v>7240</v>
      </c>
      <c r="J2909" t="s">
        <v>640</v>
      </c>
      <c r="K2909" t="s">
        <v>996</v>
      </c>
      <c r="L2909">
        <v>1242</v>
      </c>
      <c r="M2909">
        <v>1234</v>
      </c>
      <c r="N2909">
        <v>800</v>
      </c>
      <c r="O2909" t="s">
        <v>981</v>
      </c>
      <c r="P2909">
        <v>0.96572077660480404</v>
      </c>
      <c r="Q2909">
        <v>0.972818672150777</v>
      </c>
      <c r="R2909">
        <v>1.0740772390205201E-3</v>
      </c>
      <c r="S2909" s="15">
        <v>5.8779126273544599E-3</v>
      </c>
      <c r="T2909">
        <v>-0.40303424196609999</v>
      </c>
      <c r="U2909">
        <v>0.40303424196609999</v>
      </c>
      <c r="V2909">
        <v>0.24306134633774901</v>
      </c>
      <c r="W2909">
        <v>-1.49</v>
      </c>
      <c r="X2909">
        <v>3.87</v>
      </c>
      <c r="Y2909">
        <v>16124</v>
      </c>
      <c r="Z2909">
        <v>948</v>
      </c>
      <c r="AA2909">
        <v>-0.09</v>
      </c>
      <c r="AB2909">
        <v>17</v>
      </c>
      <c r="AC2909">
        <v>9</v>
      </c>
      <c r="AD2909">
        <v>8</v>
      </c>
      <c r="AE2909">
        <v>52.94</v>
      </c>
      <c r="AF2909">
        <v>13</v>
      </c>
      <c r="AG2909">
        <v>6</v>
      </c>
      <c r="AH2909">
        <v>6</v>
      </c>
      <c r="AI2909">
        <v>5</v>
      </c>
    </row>
    <row r="2910" spans="1:35" x14ac:dyDescent="0.2">
      <c r="A2910" s="102">
        <v>2148</v>
      </c>
      <c r="B2910">
        <v>4631</v>
      </c>
      <c r="C2910" t="s">
        <v>1183</v>
      </c>
      <c r="D2910" t="s">
        <v>1003</v>
      </c>
      <c r="E2910">
        <v>2599</v>
      </c>
      <c r="F2910">
        <v>2630</v>
      </c>
      <c r="G2910">
        <v>400</v>
      </c>
      <c r="H2910" t="s">
        <v>981</v>
      </c>
      <c r="I2910">
        <v>6473</v>
      </c>
      <c r="J2910" t="s">
        <v>878</v>
      </c>
      <c r="K2910" t="s">
        <v>992</v>
      </c>
      <c r="L2910">
        <v>753</v>
      </c>
      <c r="M2910">
        <v>755</v>
      </c>
      <c r="N2910">
        <v>1400</v>
      </c>
      <c r="O2910" t="s">
        <v>984</v>
      </c>
      <c r="P2910">
        <v>0.77087538382887799</v>
      </c>
      <c r="Q2910">
        <v>0.91688090059704697</v>
      </c>
      <c r="R2910">
        <v>0.399111042607521</v>
      </c>
      <c r="S2910" s="15">
        <v>6.0237710388604697E-2</v>
      </c>
      <c r="T2910">
        <v>1.6036754957564801</v>
      </c>
      <c r="U2910">
        <v>1.6036754957564801</v>
      </c>
      <c r="V2910">
        <v>1.44074569552779</v>
      </c>
      <c r="W2910">
        <v>16.84</v>
      </c>
      <c r="X2910">
        <v>0.48</v>
      </c>
      <c r="Y2910">
        <v>15789</v>
      </c>
      <c r="Z2910">
        <v>752</v>
      </c>
      <c r="AA2910">
        <v>0.06</v>
      </c>
      <c r="AB2910">
        <v>21</v>
      </c>
      <c r="AC2910">
        <v>11</v>
      </c>
      <c r="AD2910">
        <v>10</v>
      </c>
      <c r="AE2910">
        <v>52.38</v>
      </c>
      <c r="AF2910">
        <v>12</v>
      </c>
      <c r="AG2910">
        <v>6</v>
      </c>
      <c r="AH2910">
        <v>6</v>
      </c>
      <c r="AI2910">
        <v>9</v>
      </c>
    </row>
    <row r="2911" spans="1:35" x14ac:dyDescent="0.2">
      <c r="A2911" s="102">
        <v>3404</v>
      </c>
      <c r="B2911">
        <v>2432</v>
      </c>
      <c r="C2911" t="s">
        <v>1550</v>
      </c>
      <c r="D2911" t="s">
        <v>993</v>
      </c>
      <c r="E2911">
        <v>1418</v>
      </c>
      <c r="F2911">
        <v>1404</v>
      </c>
      <c r="G2911">
        <v>600</v>
      </c>
      <c r="H2911" t="s">
        <v>981</v>
      </c>
      <c r="I2911">
        <v>4587</v>
      </c>
      <c r="J2911" t="s">
        <v>1635</v>
      </c>
      <c r="K2911" t="s">
        <v>1001</v>
      </c>
      <c r="L2911">
        <v>4405</v>
      </c>
      <c r="M2911">
        <v>4365</v>
      </c>
      <c r="N2911">
        <v>200</v>
      </c>
      <c r="O2911" t="s">
        <v>984</v>
      </c>
      <c r="P2911">
        <v>0.80151876355858898</v>
      </c>
      <c r="Q2911">
        <v>0.885005372512639</v>
      </c>
      <c r="R2911">
        <v>0.239776321659292</v>
      </c>
      <c r="S2911" s="15">
        <v>5.1350326792622199E-2</v>
      </c>
      <c r="T2911">
        <v>0.237253277380778</v>
      </c>
      <c r="U2911">
        <v>0.237253277380778</v>
      </c>
      <c r="V2911">
        <v>0.20360439866518801</v>
      </c>
      <c r="W2911">
        <v>1.5</v>
      </c>
      <c r="X2911">
        <v>3.51</v>
      </c>
      <c r="Y2911">
        <v>15735</v>
      </c>
      <c r="Z2911">
        <v>1210</v>
      </c>
      <c r="AA2911">
        <v>-0.09</v>
      </c>
      <c r="AB2911">
        <v>13</v>
      </c>
      <c r="AC2911">
        <v>7</v>
      </c>
      <c r="AD2911">
        <v>6</v>
      </c>
      <c r="AE2911">
        <v>53.85</v>
      </c>
      <c r="AF2911">
        <v>10</v>
      </c>
      <c r="AG2911">
        <v>5</v>
      </c>
      <c r="AH2911">
        <v>6</v>
      </c>
      <c r="AI2911">
        <v>2</v>
      </c>
    </row>
    <row r="2912" spans="1:35" x14ac:dyDescent="0.2">
      <c r="A2912" s="102">
        <v>4220</v>
      </c>
      <c r="B2912">
        <v>6268</v>
      </c>
      <c r="C2912" t="s">
        <v>1294</v>
      </c>
      <c r="D2912" t="s">
        <v>992</v>
      </c>
      <c r="E2912">
        <v>3305</v>
      </c>
      <c r="F2912">
        <v>3265</v>
      </c>
      <c r="G2912">
        <v>300</v>
      </c>
      <c r="H2912" t="s">
        <v>981</v>
      </c>
      <c r="I2912">
        <v>7735</v>
      </c>
      <c r="J2912" t="s">
        <v>1300</v>
      </c>
      <c r="K2912" t="s">
        <v>986</v>
      </c>
      <c r="L2912">
        <v>5050</v>
      </c>
      <c r="M2912">
        <v>4780</v>
      </c>
      <c r="N2912">
        <v>200</v>
      </c>
      <c r="O2912" t="s">
        <v>984</v>
      </c>
      <c r="P2912">
        <v>0.77848873087543102</v>
      </c>
      <c r="Q2912">
        <v>0.85714574929104603</v>
      </c>
      <c r="R2912">
        <v>0.408831668608518</v>
      </c>
      <c r="S2912">
        <v>4.4612044592528703E-2</v>
      </c>
      <c r="T2912">
        <v>1.5553887910105499</v>
      </c>
      <c r="U2912">
        <v>1.5553887910105499</v>
      </c>
      <c r="V2912">
        <v>0.28839347834543799</v>
      </c>
      <c r="W2912">
        <v>15.96</v>
      </c>
      <c r="X2912">
        <v>2.46</v>
      </c>
      <c r="Y2912">
        <v>15605</v>
      </c>
      <c r="Z2912">
        <v>1115</v>
      </c>
      <c r="AA2912">
        <v>0.15</v>
      </c>
      <c r="AB2912">
        <v>14</v>
      </c>
      <c r="AC2912">
        <v>6</v>
      </c>
      <c r="AD2912">
        <v>8</v>
      </c>
      <c r="AE2912">
        <v>42.86</v>
      </c>
      <c r="AF2912">
        <v>8</v>
      </c>
      <c r="AG2912">
        <v>4</v>
      </c>
      <c r="AH2912">
        <v>7</v>
      </c>
      <c r="AI2912">
        <v>3</v>
      </c>
    </row>
    <row r="2913" spans="1:35" x14ac:dyDescent="0.2">
      <c r="A2913" s="102">
        <v>2533</v>
      </c>
      <c r="B2913">
        <v>5463</v>
      </c>
      <c r="C2913" t="s">
        <v>63</v>
      </c>
      <c r="D2913" t="s">
        <v>1022</v>
      </c>
      <c r="E2913">
        <v>2752</v>
      </c>
      <c r="F2913">
        <v>2683</v>
      </c>
      <c r="G2913">
        <v>400</v>
      </c>
      <c r="H2913" t="s">
        <v>981</v>
      </c>
      <c r="I2913">
        <v>8795</v>
      </c>
      <c r="J2913" t="s">
        <v>1178</v>
      </c>
      <c r="K2913" t="s">
        <v>1111</v>
      </c>
      <c r="L2913">
        <v>807</v>
      </c>
      <c r="M2913">
        <v>834</v>
      </c>
      <c r="N2913">
        <v>1300</v>
      </c>
      <c r="O2913" t="s">
        <v>984</v>
      </c>
      <c r="P2913">
        <v>0.614524812940628</v>
      </c>
      <c r="Q2913">
        <v>0.90755544082254502</v>
      </c>
      <c r="R2913">
        <v>2.7746474743618201E-3</v>
      </c>
      <c r="S2913" s="15">
        <v>3.9890710565733598E-5</v>
      </c>
      <c r="T2913">
        <v>1.8621992349359899</v>
      </c>
      <c r="U2913">
        <v>1.8621992349359899</v>
      </c>
      <c r="V2913">
        <v>2.18063415114732</v>
      </c>
      <c r="W2913">
        <v>15.77</v>
      </c>
      <c r="X2913">
        <v>1.02</v>
      </c>
      <c r="Y2913">
        <v>15435</v>
      </c>
      <c r="Z2913">
        <v>858</v>
      </c>
      <c r="AA2913">
        <v>0.1</v>
      </c>
      <c r="AB2913">
        <v>18</v>
      </c>
      <c r="AC2913">
        <v>11</v>
      </c>
      <c r="AD2913">
        <v>7</v>
      </c>
      <c r="AE2913">
        <v>61.11</v>
      </c>
      <c r="AF2913">
        <v>12</v>
      </c>
      <c r="AG2913">
        <v>5</v>
      </c>
      <c r="AH2913">
        <v>6</v>
      </c>
      <c r="AI2913">
        <v>7</v>
      </c>
    </row>
    <row r="2914" spans="1:35" x14ac:dyDescent="0.2">
      <c r="A2914" s="102">
        <v>3356</v>
      </c>
      <c r="B2914">
        <v>6028</v>
      </c>
      <c r="C2914" t="s">
        <v>469</v>
      </c>
      <c r="D2914" t="s">
        <v>993</v>
      </c>
      <c r="E2914">
        <v>6150</v>
      </c>
      <c r="F2914">
        <v>6230</v>
      </c>
      <c r="G2914">
        <v>100</v>
      </c>
      <c r="H2914" t="s">
        <v>981</v>
      </c>
      <c r="I2914">
        <v>7203</v>
      </c>
      <c r="J2914" t="s">
        <v>1497</v>
      </c>
      <c r="K2914" t="s">
        <v>996</v>
      </c>
      <c r="L2914">
        <v>6280</v>
      </c>
      <c r="M2914">
        <v>6257</v>
      </c>
      <c r="N2914">
        <v>100</v>
      </c>
      <c r="O2914" t="s">
        <v>984</v>
      </c>
      <c r="P2914">
        <v>0.737841116631891</v>
      </c>
      <c r="Q2914">
        <v>0.88649677483804601</v>
      </c>
      <c r="R2914">
        <v>0.40716924243762997</v>
      </c>
      <c r="S2914">
        <v>8.9982390028837594E-2</v>
      </c>
      <c r="T2914">
        <v>1.13397700660542</v>
      </c>
      <c r="U2914">
        <v>1.13397700660542</v>
      </c>
      <c r="V2914">
        <v>1.02586682556592</v>
      </c>
      <c r="W2914">
        <v>13.55</v>
      </c>
      <c r="X2914">
        <v>0.43</v>
      </c>
      <c r="Y2914">
        <v>15237</v>
      </c>
      <c r="Z2914">
        <v>2177</v>
      </c>
      <c r="AA2914">
        <v>0.12</v>
      </c>
      <c r="AB2914">
        <v>7</v>
      </c>
      <c r="AC2914">
        <v>4</v>
      </c>
      <c r="AD2914">
        <v>3</v>
      </c>
      <c r="AE2914">
        <v>57.14</v>
      </c>
      <c r="AF2914">
        <v>11</v>
      </c>
      <c r="AG2914">
        <v>3</v>
      </c>
      <c r="AH2914">
        <v>3</v>
      </c>
      <c r="AI2914">
        <v>1</v>
      </c>
    </row>
    <row r="2915" spans="1:35" x14ac:dyDescent="0.2">
      <c r="A2915" s="102">
        <v>2630</v>
      </c>
      <c r="B2915">
        <v>2327</v>
      </c>
      <c r="C2915" t="s">
        <v>1284</v>
      </c>
      <c r="D2915" t="s">
        <v>983</v>
      </c>
      <c r="E2915">
        <v>2748</v>
      </c>
      <c r="F2915">
        <v>2730</v>
      </c>
      <c r="G2915">
        <v>400</v>
      </c>
      <c r="H2915" t="s">
        <v>984</v>
      </c>
      <c r="I2915">
        <v>6141</v>
      </c>
      <c r="J2915" t="s">
        <v>1163</v>
      </c>
      <c r="K2915" t="s">
        <v>992</v>
      </c>
      <c r="L2915">
        <v>1172</v>
      </c>
      <c r="M2915">
        <v>1148</v>
      </c>
      <c r="N2915">
        <v>1000</v>
      </c>
      <c r="O2915" t="s">
        <v>981</v>
      </c>
      <c r="P2915">
        <v>0.86093875230151695</v>
      </c>
      <c r="Q2915">
        <v>0.90516822347017201</v>
      </c>
      <c r="R2915">
        <v>0.24543339153138799</v>
      </c>
      <c r="S2915">
        <v>1.34718146573196E-2</v>
      </c>
      <c r="T2915">
        <v>-0.32439164478443999</v>
      </c>
      <c r="U2915">
        <v>0.32439164478443999</v>
      </c>
      <c r="V2915">
        <v>0.46892694476929803</v>
      </c>
      <c r="W2915">
        <v>-4.9000000000000004</v>
      </c>
      <c r="X2915">
        <v>5.13</v>
      </c>
      <c r="Y2915">
        <v>15219</v>
      </c>
      <c r="Z2915">
        <v>846</v>
      </c>
      <c r="AA2915">
        <v>0.03</v>
      </c>
      <c r="AB2915">
        <v>18</v>
      </c>
      <c r="AC2915">
        <v>9</v>
      </c>
      <c r="AD2915">
        <v>9</v>
      </c>
      <c r="AE2915">
        <v>50</v>
      </c>
      <c r="AF2915">
        <v>7</v>
      </c>
      <c r="AG2915">
        <v>8</v>
      </c>
      <c r="AH2915">
        <v>9</v>
      </c>
      <c r="AI2915">
        <v>1</v>
      </c>
    </row>
    <row r="2916" spans="1:35" x14ac:dyDescent="0.2">
      <c r="A2916" s="102">
        <v>1680</v>
      </c>
      <c r="B2916">
        <v>6971</v>
      </c>
      <c r="C2916" t="s">
        <v>632</v>
      </c>
      <c r="D2916" t="s">
        <v>986</v>
      </c>
      <c r="E2916">
        <v>5745</v>
      </c>
      <c r="F2916">
        <v>5656</v>
      </c>
      <c r="G2916">
        <v>100</v>
      </c>
      <c r="H2916" t="s">
        <v>981</v>
      </c>
      <c r="I2916">
        <v>7224</v>
      </c>
      <c r="J2916" t="s">
        <v>639</v>
      </c>
      <c r="K2916" t="s">
        <v>996</v>
      </c>
      <c r="L2916">
        <v>1051</v>
      </c>
      <c r="M2916">
        <v>1032</v>
      </c>
      <c r="N2916">
        <v>500</v>
      </c>
      <c r="O2916" t="s">
        <v>984</v>
      </c>
      <c r="P2916">
        <v>0.90851717488024597</v>
      </c>
      <c r="Q2916">
        <v>0.92753574654037096</v>
      </c>
      <c r="R2916">
        <v>0.356499895855936</v>
      </c>
      <c r="S2916">
        <v>3.1939107028810698E-2</v>
      </c>
      <c r="T2916">
        <v>0.15915194844748201</v>
      </c>
      <c r="U2916">
        <v>0.15915194844748201</v>
      </c>
      <c r="V2916">
        <v>0.158230924040206</v>
      </c>
      <c r="W2916">
        <v>0.56999999999999995</v>
      </c>
      <c r="X2916">
        <v>8.77</v>
      </c>
      <c r="Y2916">
        <v>14963</v>
      </c>
      <c r="Z2916">
        <v>1151</v>
      </c>
      <c r="AA2916">
        <v>0.02</v>
      </c>
      <c r="AB2916">
        <v>13</v>
      </c>
      <c r="AC2916">
        <v>7</v>
      </c>
      <c r="AD2916">
        <v>6</v>
      </c>
      <c r="AE2916">
        <v>53.85</v>
      </c>
      <c r="AF2916">
        <v>11</v>
      </c>
      <c r="AG2916">
        <v>3</v>
      </c>
      <c r="AH2916">
        <v>4</v>
      </c>
      <c r="AI2916">
        <v>6</v>
      </c>
    </row>
    <row r="2917" spans="1:35" x14ac:dyDescent="0.2">
      <c r="A2917" s="102">
        <v>3675</v>
      </c>
      <c r="B2917">
        <v>6506</v>
      </c>
      <c r="C2917" t="s">
        <v>1096</v>
      </c>
      <c r="D2917" t="s">
        <v>986</v>
      </c>
      <c r="E2917">
        <v>3500</v>
      </c>
      <c r="F2917">
        <v>3490</v>
      </c>
      <c r="G2917">
        <v>200</v>
      </c>
      <c r="H2917" t="s">
        <v>981</v>
      </c>
      <c r="I2917">
        <v>7203</v>
      </c>
      <c r="J2917" t="s">
        <v>1497</v>
      </c>
      <c r="K2917" t="s">
        <v>996</v>
      </c>
      <c r="L2917">
        <v>6280</v>
      </c>
      <c r="M2917">
        <v>6257</v>
      </c>
      <c r="N2917">
        <v>100</v>
      </c>
      <c r="O2917" t="s">
        <v>984</v>
      </c>
      <c r="P2917">
        <v>0.62730839249585602</v>
      </c>
      <c r="Q2917">
        <v>0.87662325585074696</v>
      </c>
      <c r="R2917">
        <v>0.462022081119563</v>
      </c>
      <c r="S2917">
        <v>3.1770776656044102E-2</v>
      </c>
      <c r="T2917">
        <v>1.9888039496866301</v>
      </c>
      <c r="U2917">
        <v>1.9888039496866301</v>
      </c>
      <c r="V2917">
        <v>2.14093067931621</v>
      </c>
      <c r="W2917">
        <v>14.09</v>
      </c>
      <c r="X2917">
        <v>11.56</v>
      </c>
      <c r="Y2917">
        <v>14898</v>
      </c>
      <c r="Z2917">
        <v>4966</v>
      </c>
      <c r="AA2917">
        <v>0.33</v>
      </c>
      <c r="AB2917">
        <v>3</v>
      </c>
      <c r="AC2917">
        <v>2</v>
      </c>
      <c r="AD2917">
        <v>1</v>
      </c>
      <c r="AE2917">
        <v>66.67</v>
      </c>
      <c r="AF2917">
        <v>16</v>
      </c>
      <c r="AG2917">
        <v>0</v>
      </c>
      <c r="AH2917">
        <v>0</v>
      </c>
      <c r="AI2917">
        <v>3</v>
      </c>
    </row>
    <row r="2918" spans="1:35" x14ac:dyDescent="0.2">
      <c r="A2918" s="102">
        <v>1548</v>
      </c>
      <c r="B2918">
        <v>6326</v>
      </c>
      <c r="C2918" t="s">
        <v>1629</v>
      </c>
      <c r="D2918" t="s">
        <v>992</v>
      </c>
      <c r="E2918">
        <v>1400</v>
      </c>
      <c r="F2918">
        <v>1411.5</v>
      </c>
      <c r="G2918">
        <v>700</v>
      </c>
      <c r="H2918" t="s">
        <v>981</v>
      </c>
      <c r="I2918">
        <v>6472</v>
      </c>
      <c r="J2918" t="s">
        <v>59</v>
      </c>
      <c r="K2918" t="s">
        <v>992</v>
      </c>
      <c r="L2918">
        <v>204</v>
      </c>
      <c r="M2918">
        <v>200</v>
      </c>
      <c r="N2918">
        <v>4900</v>
      </c>
      <c r="O2918" t="s">
        <v>984</v>
      </c>
      <c r="P2918">
        <v>0.928198816195004</v>
      </c>
      <c r="Q2918">
        <v>0.93019583368822101</v>
      </c>
      <c r="R2918">
        <v>0.43029836591436299</v>
      </c>
      <c r="S2918">
        <v>6.3905799084011505E-2</v>
      </c>
      <c r="T2918">
        <v>1.1091220233644601</v>
      </c>
      <c r="U2918">
        <v>1.1091220233644601</v>
      </c>
      <c r="V2918">
        <v>0.90973240352685703</v>
      </c>
      <c r="W2918">
        <v>9.5</v>
      </c>
      <c r="X2918">
        <v>0.81</v>
      </c>
      <c r="Y2918">
        <v>14799</v>
      </c>
      <c r="Z2918">
        <v>705</v>
      </c>
      <c r="AA2918">
        <v>0.04</v>
      </c>
      <c r="AB2918">
        <v>21</v>
      </c>
      <c r="AC2918">
        <v>9</v>
      </c>
      <c r="AD2918">
        <v>12</v>
      </c>
      <c r="AE2918">
        <v>42.86</v>
      </c>
      <c r="AF2918">
        <v>10</v>
      </c>
      <c r="AG2918">
        <v>7</v>
      </c>
      <c r="AH2918">
        <v>10</v>
      </c>
      <c r="AI2918">
        <v>4</v>
      </c>
    </row>
    <row r="2919" spans="1:35" x14ac:dyDescent="0.2">
      <c r="A2919" s="102">
        <v>4204</v>
      </c>
      <c r="B2919">
        <v>5301</v>
      </c>
      <c r="C2919" t="s">
        <v>588</v>
      </c>
      <c r="D2919" t="s">
        <v>980</v>
      </c>
      <c r="E2919">
        <v>887</v>
      </c>
      <c r="F2919">
        <v>881</v>
      </c>
      <c r="G2919">
        <v>1100</v>
      </c>
      <c r="H2919" t="s">
        <v>984</v>
      </c>
      <c r="I2919">
        <v>6326</v>
      </c>
      <c r="J2919" t="s">
        <v>1629</v>
      </c>
      <c r="K2919" t="s">
        <v>992</v>
      </c>
      <c r="L2919">
        <v>1400</v>
      </c>
      <c r="M2919">
        <v>1411.5</v>
      </c>
      <c r="N2919">
        <v>700</v>
      </c>
      <c r="O2919" t="s">
        <v>981</v>
      </c>
      <c r="P2919">
        <v>0.76311926679447994</v>
      </c>
      <c r="Q2919">
        <v>0.85785385200022601</v>
      </c>
      <c r="R2919">
        <v>0.13002510068879899</v>
      </c>
      <c r="S2919" s="15">
        <v>1.8889123189917801E-2</v>
      </c>
      <c r="T2919">
        <v>-0.49150743759612198</v>
      </c>
      <c r="U2919">
        <v>0.49150743759612198</v>
      </c>
      <c r="V2919">
        <v>0.17001672765039699</v>
      </c>
      <c r="W2919">
        <v>-3.87</v>
      </c>
      <c r="X2919">
        <v>1.92</v>
      </c>
      <c r="Y2919">
        <v>14170</v>
      </c>
      <c r="Z2919">
        <v>443</v>
      </c>
      <c r="AA2919">
        <v>0.05</v>
      </c>
      <c r="AB2919">
        <v>32</v>
      </c>
      <c r="AC2919">
        <v>16</v>
      </c>
      <c r="AD2919">
        <v>16</v>
      </c>
      <c r="AE2919">
        <v>50</v>
      </c>
      <c r="AF2919">
        <v>7</v>
      </c>
      <c r="AG2919">
        <v>16</v>
      </c>
      <c r="AH2919">
        <v>14</v>
      </c>
      <c r="AI2919">
        <v>2</v>
      </c>
    </row>
    <row r="2920" spans="1:35" x14ac:dyDescent="0.2">
      <c r="A2920" s="102">
        <v>1693</v>
      </c>
      <c r="B2920">
        <v>8308</v>
      </c>
      <c r="C2920" t="s">
        <v>48</v>
      </c>
      <c r="D2920" t="s">
        <v>1024</v>
      </c>
      <c r="E2920">
        <v>330.7</v>
      </c>
      <c r="F2920">
        <v>336</v>
      </c>
      <c r="G2920">
        <v>3100</v>
      </c>
      <c r="H2920" t="s">
        <v>984</v>
      </c>
      <c r="I2920">
        <v>9716</v>
      </c>
      <c r="J2920" t="s">
        <v>1128</v>
      </c>
      <c r="K2920" t="s">
        <v>993</v>
      </c>
      <c r="L2920">
        <v>868</v>
      </c>
      <c r="M2920">
        <v>867</v>
      </c>
      <c r="N2920">
        <v>1200</v>
      </c>
      <c r="O2920" t="s">
        <v>981</v>
      </c>
      <c r="P2920">
        <v>0.94368353243583902</v>
      </c>
      <c r="Q2920">
        <v>0.92725457870893002</v>
      </c>
      <c r="R2920">
        <v>2.4656263970588201E-2</v>
      </c>
      <c r="S2920">
        <v>5.1983954692018199E-2</v>
      </c>
      <c r="T2920">
        <v>-0.35267234863019498</v>
      </c>
      <c r="U2920">
        <v>0.35267234863019498</v>
      </c>
      <c r="V2920">
        <v>0.306652742916528</v>
      </c>
      <c r="W2920">
        <v>-2.6</v>
      </c>
      <c r="X2920">
        <v>0.12</v>
      </c>
      <c r="Y2920">
        <v>14043</v>
      </c>
      <c r="Z2920">
        <v>780</v>
      </c>
      <c r="AA2920">
        <v>0.03</v>
      </c>
      <c r="AB2920">
        <v>18</v>
      </c>
      <c r="AC2920">
        <v>10</v>
      </c>
      <c r="AD2920">
        <v>8</v>
      </c>
      <c r="AE2920">
        <v>55.56</v>
      </c>
      <c r="AF2920">
        <v>10</v>
      </c>
      <c r="AG2920">
        <v>10</v>
      </c>
      <c r="AH2920">
        <v>7</v>
      </c>
      <c r="AI2920">
        <v>1</v>
      </c>
    </row>
    <row r="2921" spans="1:35" x14ac:dyDescent="0.2">
      <c r="A2921" s="102">
        <v>2841</v>
      </c>
      <c r="B2921">
        <v>4188</v>
      </c>
      <c r="C2921" t="s">
        <v>1142</v>
      </c>
      <c r="D2921" t="s">
        <v>1003</v>
      </c>
      <c r="E2921">
        <v>588</v>
      </c>
      <c r="F2921">
        <v>572.4</v>
      </c>
      <c r="G2921">
        <v>1800</v>
      </c>
      <c r="H2921" t="s">
        <v>984</v>
      </c>
      <c r="I2921">
        <v>7453</v>
      </c>
      <c r="J2921" t="s">
        <v>50</v>
      </c>
      <c r="K2921" t="s">
        <v>1004</v>
      </c>
      <c r="L2921">
        <v>1455</v>
      </c>
      <c r="M2921">
        <v>1465</v>
      </c>
      <c r="N2921">
        <v>700</v>
      </c>
      <c r="O2921" t="s">
        <v>981</v>
      </c>
      <c r="P2921">
        <v>0.71719923985181999</v>
      </c>
      <c r="Q2921">
        <v>0.89979072121215598</v>
      </c>
      <c r="R2921">
        <v>0.129849806011434</v>
      </c>
      <c r="S2921">
        <v>5.4884447901464899E-2</v>
      </c>
      <c r="T2921">
        <v>-1.7631095962677099</v>
      </c>
      <c r="U2921">
        <v>1.7631095962677099</v>
      </c>
      <c r="V2921">
        <v>1.5028747239729101</v>
      </c>
      <c r="W2921">
        <v>-26.85</v>
      </c>
      <c r="X2921">
        <v>0.47</v>
      </c>
      <c r="Y2921">
        <v>13554</v>
      </c>
      <c r="Z2921">
        <v>616</v>
      </c>
      <c r="AA2921">
        <v>0.05</v>
      </c>
      <c r="AB2921">
        <v>22</v>
      </c>
      <c r="AC2921">
        <v>10</v>
      </c>
      <c r="AD2921">
        <v>12</v>
      </c>
      <c r="AE2921">
        <v>45.45</v>
      </c>
      <c r="AF2921">
        <v>10</v>
      </c>
      <c r="AG2921">
        <v>8</v>
      </c>
      <c r="AH2921">
        <v>9</v>
      </c>
      <c r="AI2921">
        <v>5</v>
      </c>
    </row>
    <row r="2922" spans="1:35" x14ac:dyDescent="0.2">
      <c r="A2922" s="102">
        <v>3557</v>
      </c>
      <c r="B2922">
        <v>1942</v>
      </c>
      <c r="C2922" t="s">
        <v>1303</v>
      </c>
      <c r="D2922" t="s">
        <v>990</v>
      </c>
      <c r="E2922">
        <v>911</v>
      </c>
      <c r="F2922">
        <v>924</v>
      </c>
      <c r="G2922">
        <v>1000</v>
      </c>
      <c r="H2922" t="s">
        <v>981</v>
      </c>
      <c r="I2922">
        <v>7735</v>
      </c>
      <c r="J2922" t="s">
        <v>1300</v>
      </c>
      <c r="K2922" t="s">
        <v>986</v>
      </c>
      <c r="L2922">
        <v>5050</v>
      </c>
      <c r="M2922">
        <v>4780</v>
      </c>
      <c r="N2922">
        <v>200</v>
      </c>
      <c r="O2922" t="s">
        <v>984</v>
      </c>
      <c r="P2922">
        <v>0.86521756439578101</v>
      </c>
      <c r="Q2922">
        <v>0.88075229046814296</v>
      </c>
      <c r="R2922">
        <v>0.112810358337362</v>
      </c>
      <c r="S2922">
        <v>6.3870137472804803E-2</v>
      </c>
      <c r="T2922">
        <v>0.45883528143198299</v>
      </c>
      <c r="U2922">
        <v>0.45883528143198299</v>
      </c>
      <c r="V2922">
        <v>0.66142209019933795</v>
      </c>
      <c r="W2922">
        <v>6.06</v>
      </c>
      <c r="X2922">
        <v>3.35</v>
      </c>
      <c r="Y2922">
        <v>13152</v>
      </c>
      <c r="Z2922">
        <v>548</v>
      </c>
      <c r="AA2922">
        <v>0.08</v>
      </c>
      <c r="AB2922">
        <v>24</v>
      </c>
      <c r="AC2922">
        <v>11</v>
      </c>
      <c r="AD2922">
        <v>13</v>
      </c>
      <c r="AE2922">
        <v>45.83</v>
      </c>
      <c r="AF2922">
        <v>8</v>
      </c>
      <c r="AG2922">
        <v>11</v>
      </c>
      <c r="AH2922">
        <v>11</v>
      </c>
      <c r="AI2922">
        <v>2</v>
      </c>
    </row>
    <row r="2923" spans="1:35" x14ac:dyDescent="0.2">
      <c r="A2923" s="102">
        <v>1030</v>
      </c>
      <c r="B2923">
        <v>1417</v>
      </c>
      <c r="C2923" t="s">
        <v>1641</v>
      </c>
      <c r="D2923" t="s">
        <v>990</v>
      </c>
      <c r="E2923">
        <v>1485</v>
      </c>
      <c r="F2923">
        <v>1486</v>
      </c>
      <c r="G2923">
        <v>700</v>
      </c>
      <c r="H2923" t="s">
        <v>981</v>
      </c>
      <c r="I2923">
        <v>8850</v>
      </c>
      <c r="J2923" t="s">
        <v>1485</v>
      </c>
      <c r="K2923" t="s">
        <v>1000</v>
      </c>
      <c r="L2923">
        <v>1977</v>
      </c>
      <c r="M2923">
        <v>2027</v>
      </c>
      <c r="N2923">
        <v>500</v>
      </c>
      <c r="O2923" t="s">
        <v>984</v>
      </c>
      <c r="P2923">
        <v>0.84906242777972996</v>
      </c>
      <c r="Q2923">
        <v>0.94035972163134596</v>
      </c>
      <c r="R2923">
        <v>6.0098317325089398E-2</v>
      </c>
      <c r="S2923">
        <v>3.7329618228346399E-2</v>
      </c>
      <c r="T2923">
        <v>2.26468440197098</v>
      </c>
      <c r="U2923">
        <v>2.26468440197098</v>
      </c>
      <c r="V2923">
        <v>2.4420271883520801</v>
      </c>
      <c r="W2923">
        <v>11.44</v>
      </c>
      <c r="X2923">
        <v>2.63</v>
      </c>
      <c r="Y2923">
        <v>12948</v>
      </c>
      <c r="Z2923">
        <v>762</v>
      </c>
      <c r="AA2923">
        <v>-0.04</v>
      </c>
      <c r="AB2923">
        <v>17</v>
      </c>
      <c r="AC2923">
        <v>10</v>
      </c>
      <c r="AD2923">
        <v>7</v>
      </c>
      <c r="AE2923">
        <v>58.82</v>
      </c>
      <c r="AF2923">
        <v>14</v>
      </c>
      <c r="AG2923">
        <v>6</v>
      </c>
      <c r="AH2923">
        <v>5</v>
      </c>
      <c r="AI2923">
        <v>6</v>
      </c>
    </row>
    <row r="2924" spans="1:35" x14ac:dyDescent="0.2">
      <c r="A2924" s="102">
        <v>4373</v>
      </c>
      <c r="B2924">
        <v>5020</v>
      </c>
      <c r="C2924" t="s">
        <v>1242</v>
      </c>
      <c r="D2924" t="s">
        <v>1185</v>
      </c>
      <c r="E2924">
        <v>384.3</v>
      </c>
      <c r="F2924">
        <v>381.1</v>
      </c>
      <c r="G2924">
        <v>2600</v>
      </c>
      <c r="H2924" t="s">
        <v>984</v>
      </c>
      <c r="I2924">
        <v>8056</v>
      </c>
      <c r="J2924" t="s">
        <v>2464</v>
      </c>
      <c r="K2924" t="s">
        <v>983</v>
      </c>
      <c r="L2924">
        <v>3230</v>
      </c>
      <c r="M2924">
        <v>3300</v>
      </c>
      <c r="N2924">
        <v>300</v>
      </c>
      <c r="O2924" t="s">
        <v>981</v>
      </c>
      <c r="P2924">
        <v>0.89036927903198004</v>
      </c>
      <c r="Q2924">
        <v>0.850633724488146</v>
      </c>
      <c r="R2924" s="15">
        <v>0.34609934161502398</v>
      </c>
      <c r="S2924" s="15">
        <v>1.9172514685301598E-2</v>
      </c>
      <c r="T2924">
        <v>-1.77290985198462</v>
      </c>
      <c r="U2924">
        <v>1.77290985198462</v>
      </c>
      <c r="V2924">
        <v>1.53981667595706</v>
      </c>
      <c r="W2924">
        <v>-11.44</v>
      </c>
      <c r="X2924">
        <v>0.09</v>
      </c>
      <c r="Y2924">
        <v>12846</v>
      </c>
      <c r="Z2924">
        <v>676</v>
      </c>
      <c r="AA2924">
        <v>0.06</v>
      </c>
      <c r="AB2924">
        <v>19</v>
      </c>
      <c r="AC2924">
        <v>10</v>
      </c>
      <c r="AD2924">
        <v>9</v>
      </c>
      <c r="AE2924">
        <v>52.63</v>
      </c>
      <c r="AF2924">
        <v>8</v>
      </c>
      <c r="AG2924">
        <v>10</v>
      </c>
      <c r="AH2924">
        <v>8</v>
      </c>
      <c r="AI2924">
        <v>1</v>
      </c>
    </row>
    <row r="2925" spans="1:35" x14ac:dyDescent="0.2">
      <c r="A2925" s="102">
        <v>510</v>
      </c>
      <c r="B2925">
        <v>7272</v>
      </c>
      <c r="C2925" t="s">
        <v>1133</v>
      </c>
      <c r="D2925" t="s">
        <v>996</v>
      </c>
      <c r="E2925">
        <v>1376</v>
      </c>
      <c r="F2925">
        <v>1365</v>
      </c>
      <c r="G2925">
        <v>600</v>
      </c>
      <c r="H2925" t="s">
        <v>981</v>
      </c>
      <c r="I2925">
        <v>8309</v>
      </c>
      <c r="J2925" t="s">
        <v>695</v>
      </c>
      <c r="K2925" t="s">
        <v>1024</v>
      </c>
      <c r="L2925">
        <v>2921</v>
      </c>
      <c r="M2925">
        <v>2892</v>
      </c>
      <c r="N2925">
        <v>300</v>
      </c>
      <c r="O2925" t="s">
        <v>984</v>
      </c>
      <c r="P2925">
        <v>0.91367805708973504</v>
      </c>
      <c r="Q2925">
        <v>0.95373183690015895</v>
      </c>
      <c r="R2925">
        <v>0.37361482876517699</v>
      </c>
      <c r="S2925">
        <v>9.6156385982197098E-2</v>
      </c>
      <c r="T2925">
        <v>0.50218336468679403</v>
      </c>
      <c r="U2925">
        <v>0.50218336468679403</v>
      </c>
      <c r="V2925">
        <v>0.27407692807157003</v>
      </c>
      <c r="W2925">
        <v>4.07</v>
      </c>
      <c r="X2925">
        <v>5.6</v>
      </c>
      <c r="Y2925">
        <v>12794</v>
      </c>
      <c r="Z2925">
        <v>984</v>
      </c>
      <c r="AA2925">
        <v>0.02</v>
      </c>
      <c r="AB2925">
        <v>13</v>
      </c>
      <c r="AC2925">
        <v>6</v>
      </c>
      <c r="AD2925">
        <v>7</v>
      </c>
      <c r="AE2925">
        <v>46.15</v>
      </c>
      <c r="AF2925">
        <v>16</v>
      </c>
      <c r="AG2925">
        <v>4</v>
      </c>
      <c r="AH2925">
        <v>3</v>
      </c>
      <c r="AI2925">
        <v>6</v>
      </c>
    </row>
    <row r="2926" spans="1:35" x14ac:dyDescent="0.2">
      <c r="A2926" s="102">
        <v>2311</v>
      </c>
      <c r="B2926">
        <v>5332</v>
      </c>
      <c r="C2926" t="s">
        <v>590</v>
      </c>
      <c r="D2926" t="s">
        <v>980</v>
      </c>
      <c r="E2926">
        <v>3825</v>
      </c>
      <c r="F2926">
        <v>3805</v>
      </c>
      <c r="G2926">
        <v>200</v>
      </c>
      <c r="H2926" t="s">
        <v>981</v>
      </c>
      <c r="I2926">
        <v>8795</v>
      </c>
      <c r="J2926" t="s">
        <v>1178</v>
      </c>
      <c r="K2926" t="s">
        <v>1111</v>
      </c>
      <c r="L2926">
        <v>807</v>
      </c>
      <c r="M2926">
        <v>834</v>
      </c>
      <c r="N2926">
        <v>900</v>
      </c>
      <c r="O2926" t="s">
        <v>984</v>
      </c>
      <c r="P2926">
        <v>0.87817265110857701</v>
      </c>
      <c r="Q2926">
        <v>0.91272518470813702</v>
      </c>
      <c r="R2926">
        <v>0.29156423056049402</v>
      </c>
      <c r="S2926">
        <v>8.8662121837263894E-2</v>
      </c>
      <c r="T2926">
        <v>1.98196165734037</v>
      </c>
      <c r="U2926">
        <v>1.98196165734037</v>
      </c>
      <c r="V2926">
        <v>2.0004945911804302</v>
      </c>
      <c r="W2926">
        <v>10.79</v>
      </c>
      <c r="X2926">
        <v>1.37</v>
      </c>
      <c r="Y2926">
        <v>12695</v>
      </c>
      <c r="Z2926">
        <v>846</v>
      </c>
      <c r="AA2926">
        <v>0.06</v>
      </c>
      <c r="AB2926">
        <v>15</v>
      </c>
      <c r="AC2926">
        <v>7</v>
      </c>
      <c r="AD2926">
        <v>8</v>
      </c>
      <c r="AE2926">
        <v>46.67</v>
      </c>
      <c r="AF2926">
        <v>12</v>
      </c>
      <c r="AG2926">
        <v>5</v>
      </c>
      <c r="AH2926">
        <v>4</v>
      </c>
      <c r="AI2926">
        <v>6</v>
      </c>
    </row>
    <row r="2927" spans="1:35" x14ac:dyDescent="0.2">
      <c r="A2927" s="102">
        <v>1491</v>
      </c>
      <c r="B2927">
        <v>4183</v>
      </c>
      <c r="C2927" t="s">
        <v>1122</v>
      </c>
      <c r="D2927" t="s">
        <v>1003</v>
      </c>
      <c r="E2927">
        <v>1879</v>
      </c>
      <c r="F2927">
        <v>1889</v>
      </c>
      <c r="G2927">
        <v>500</v>
      </c>
      <c r="H2927" t="s">
        <v>984</v>
      </c>
      <c r="I2927">
        <v>8058</v>
      </c>
      <c r="J2927" t="s">
        <v>1244</v>
      </c>
      <c r="K2927" t="s">
        <v>988</v>
      </c>
      <c r="L2927">
        <v>2340</v>
      </c>
      <c r="M2927">
        <v>2340</v>
      </c>
      <c r="N2927">
        <v>400</v>
      </c>
      <c r="O2927" t="s">
        <v>981</v>
      </c>
      <c r="P2927">
        <v>0.94685406672543004</v>
      </c>
      <c r="Q2927">
        <v>0.93129347642558102</v>
      </c>
      <c r="R2927">
        <v>3.6371879686155901E-4</v>
      </c>
      <c r="S2927">
        <v>3.4354035938244501E-2</v>
      </c>
      <c r="T2927">
        <v>-3.0859681752244401</v>
      </c>
      <c r="U2927">
        <v>3.0859681752244401</v>
      </c>
      <c r="V2927">
        <v>3.1152059031827299</v>
      </c>
      <c r="W2927">
        <v>-9.36</v>
      </c>
      <c r="X2927">
        <v>0.91</v>
      </c>
      <c r="Y2927">
        <v>12615</v>
      </c>
      <c r="Z2927">
        <v>1402</v>
      </c>
      <c r="AA2927">
        <v>0.19</v>
      </c>
      <c r="AB2927">
        <v>9</v>
      </c>
      <c r="AC2927">
        <v>5</v>
      </c>
      <c r="AD2927">
        <v>4</v>
      </c>
      <c r="AE2927">
        <v>55.56</v>
      </c>
      <c r="AF2927">
        <v>14</v>
      </c>
      <c r="AG2927">
        <v>3</v>
      </c>
      <c r="AH2927">
        <v>1</v>
      </c>
      <c r="AI2927">
        <v>5</v>
      </c>
    </row>
    <row r="2928" spans="1:35" x14ac:dyDescent="0.2">
      <c r="A2928" s="102">
        <v>296</v>
      </c>
      <c r="B2928">
        <v>8031</v>
      </c>
      <c r="C2928" t="s">
        <v>667</v>
      </c>
      <c r="D2928" t="s">
        <v>988</v>
      </c>
      <c r="E2928">
        <v>1535</v>
      </c>
      <c r="F2928">
        <v>1559</v>
      </c>
      <c r="G2928">
        <v>600</v>
      </c>
      <c r="H2928" t="s">
        <v>981</v>
      </c>
      <c r="I2928">
        <v>9810</v>
      </c>
      <c r="J2928" t="s">
        <v>948</v>
      </c>
      <c r="K2928" t="s">
        <v>988</v>
      </c>
      <c r="L2928">
        <v>3220</v>
      </c>
      <c r="M2928">
        <v>3235</v>
      </c>
      <c r="N2928">
        <v>300</v>
      </c>
      <c r="O2928" t="s">
        <v>984</v>
      </c>
      <c r="P2928">
        <v>0.92080314927803297</v>
      </c>
      <c r="Q2928">
        <v>0.96060773563394397</v>
      </c>
      <c r="R2928">
        <v>0.32386002931832603</v>
      </c>
      <c r="S2928">
        <v>1.4753073771497499E-3</v>
      </c>
      <c r="T2928">
        <v>1.88076075260814</v>
      </c>
      <c r="U2928">
        <v>1.88076075260814</v>
      </c>
      <c r="V2928">
        <v>1.7272959976067599</v>
      </c>
      <c r="W2928">
        <v>10.37</v>
      </c>
      <c r="X2928">
        <v>3.62</v>
      </c>
      <c r="Y2928">
        <v>12305</v>
      </c>
      <c r="Z2928">
        <v>820</v>
      </c>
      <c r="AA2928">
        <v>0.01</v>
      </c>
      <c r="AB2928">
        <v>15</v>
      </c>
      <c r="AC2928">
        <v>8</v>
      </c>
      <c r="AD2928">
        <v>7</v>
      </c>
      <c r="AE2928">
        <v>53.33</v>
      </c>
      <c r="AF2928">
        <v>15</v>
      </c>
      <c r="AG2928">
        <v>3</v>
      </c>
      <c r="AH2928">
        <v>1</v>
      </c>
      <c r="AI2928">
        <v>11</v>
      </c>
    </row>
    <row r="2929" spans="1:35" x14ac:dyDescent="0.2">
      <c r="A2929" s="102">
        <v>825</v>
      </c>
      <c r="B2929">
        <v>3387</v>
      </c>
      <c r="C2929" t="s">
        <v>538</v>
      </c>
      <c r="D2929" t="s">
        <v>1004</v>
      </c>
      <c r="E2929">
        <v>740</v>
      </c>
      <c r="F2929">
        <v>740</v>
      </c>
      <c r="G2929">
        <v>1400</v>
      </c>
      <c r="H2929" t="s">
        <v>984</v>
      </c>
      <c r="I2929">
        <v>8806</v>
      </c>
      <c r="J2929" t="s">
        <v>1124</v>
      </c>
      <c r="K2929" t="s">
        <v>1000</v>
      </c>
      <c r="L2929">
        <v>997</v>
      </c>
      <c r="M2929">
        <v>1011</v>
      </c>
      <c r="N2929">
        <v>1000</v>
      </c>
      <c r="O2929" t="s">
        <v>981</v>
      </c>
      <c r="P2929">
        <v>0.92841982507927101</v>
      </c>
      <c r="Q2929">
        <v>0.945304605458818</v>
      </c>
      <c r="R2929">
        <v>0.44715837030601302</v>
      </c>
      <c r="S2929">
        <v>6.1759980320129004E-3</v>
      </c>
      <c r="T2929">
        <v>-3.71921739706364E-2</v>
      </c>
      <c r="U2929">
        <v>3.71921739706364E-2</v>
      </c>
      <c r="V2929">
        <v>0.12085795502247899</v>
      </c>
      <c r="W2929">
        <v>-0.4</v>
      </c>
      <c r="X2929">
        <v>2.4700000000000002</v>
      </c>
      <c r="Y2929">
        <v>12292</v>
      </c>
      <c r="Z2929">
        <v>534</v>
      </c>
      <c r="AA2929">
        <v>0.04</v>
      </c>
      <c r="AB2929">
        <v>23</v>
      </c>
      <c r="AC2929">
        <v>10</v>
      </c>
      <c r="AD2929">
        <v>13</v>
      </c>
      <c r="AE2929">
        <v>43.48</v>
      </c>
      <c r="AF2929">
        <v>13</v>
      </c>
      <c r="AG2929">
        <v>8</v>
      </c>
      <c r="AH2929">
        <v>5</v>
      </c>
      <c r="AI2929">
        <v>10</v>
      </c>
    </row>
    <row r="2930" spans="1:35" x14ac:dyDescent="0.2">
      <c r="A2930" s="102">
        <v>354</v>
      </c>
      <c r="B2930">
        <v>2502</v>
      </c>
      <c r="C2930" t="s">
        <v>1636</v>
      </c>
      <c r="D2930" t="s">
        <v>1006</v>
      </c>
      <c r="E2930">
        <v>3700</v>
      </c>
      <c r="F2930">
        <v>3709</v>
      </c>
      <c r="G2930">
        <v>200</v>
      </c>
      <c r="H2930" t="s">
        <v>981</v>
      </c>
      <c r="I2930">
        <v>8411</v>
      </c>
      <c r="J2930" t="s">
        <v>1068</v>
      </c>
      <c r="K2930" t="s">
        <v>1024</v>
      </c>
      <c r="L2930">
        <v>120.4</v>
      </c>
      <c r="M2930">
        <v>119.7</v>
      </c>
      <c r="N2930">
        <v>6200</v>
      </c>
      <c r="O2930" t="s">
        <v>984</v>
      </c>
      <c r="P2930">
        <v>0.90119005987895895</v>
      </c>
      <c r="Q2930">
        <v>0.95833684528099505</v>
      </c>
      <c r="R2930">
        <v>0.45546408629865598</v>
      </c>
      <c r="S2930">
        <v>1.2039740748012E-2</v>
      </c>
      <c r="T2930">
        <v>1.04562567095948</v>
      </c>
      <c r="U2930">
        <v>1.04562567095948</v>
      </c>
      <c r="V2930">
        <v>0.59789520742006996</v>
      </c>
      <c r="W2930">
        <v>4.96</v>
      </c>
      <c r="X2930">
        <v>0.05</v>
      </c>
      <c r="Y2930">
        <v>12187</v>
      </c>
      <c r="Z2930">
        <v>609</v>
      </c>
      <c r="AA2930">
        <v>0.21</v>
      </c>
      <c r="AB2930">
        <v>20</v>
      </c>
      <c r="AC2930">
        <v>11</v>
      </c>
      <c r="AD2930">
        <v>9</v>
      </c>
      <c r="AE2930">
        <v>55</v>
      </c>
      <c r="AF2930">
        <v>14</v>
      </c>
      <c r="AG2930">
        <v>7</v>
      </c>
      <c r="AH2930">
        <v>3</v>
      </c>
      <c r="AI2930">
        <v>10</v>
      </c>
    </row>
    <row r="2931" spans="1:35" x14ac:dyDescent="0.2">
      <c r="A2931" s="102">
        <v>612</v>
      </c>
      <c r="B2931">
        <v>6471</v>
      </c>
      <c r="C2931" t="s">
        <v>877</v>
      </c>
      <c r="D2931" t="s">
        <v>992</v>
      </c>
      <c r="E2931">
        <v>742</v>
      </c>
      <c r="F2931">
        <v>738</v>
      </c>
      <c r="G2931">
        <v>1400</v>
      </c>
      <c r="H2931" t="s">
        <v>981</v>
      </c>
      <c r="I2931">
        <v>8850</v>
      </c>
      <c r="J2931" t="s">
        <v>1485</v>
      </c>
      <c r="K2931" t="s">
        <v>1000</v>
      </c>
      <c r="L2931">
        <v>1977</v>
      </c>
      <c r="M2931">
        <v>2027</v>
      </c>
      <c r="N2931">
        <v>500</v>
      </c>
      <c r="O2931" t="s">
        <v>984</v>
      </c>
      <c r="P2931">
        <v>0.92422025991701395</v>
      </c>
      <c r="Q2931">
        <v>0.95091239303041997</v>
      </c>
      <c r="R2931">
        <v>0.19662098176098999</v>
      </c>
      <c r="S2931">
        <v>2.36542693362243E-2</v>
      </c>
      <c r="T2931">
        <v>1.1144895223926801</v>
      </c>
      <c r="U2931">
        <v>1.1144895223926801</v>
      </c>
      <c r="V2931">
        <v>1.4331157071284299</v>
      </c>
      <c r="W2931">
        <v>4.29</v>
      </c>
      <c r="X2931">
        <v>1.94</v>
      </c>
      <c r="Y2931">
        <v>12079</v>
      </c>
      <c r="Z2931">
        <v>549</v>
      </c>
      <c r="AA2931">
        <v>-0.06</v>
      </c>
      <c r="AB2931">
        <v>22</v>
      </c>
      <c r="AC2931">
        <v>10</v>
      </c>
      <c r="AD2931">
        <v>12</v>
      </c>
      <c r="AE2931">
        <v>45.45</v>
      </c>
      <c r="AF2931">
        <v>12</v>
      </c>
      <c r="AG2931">
        <v>5</v>
      </c>
      <c r="AH2931">
        <v>7</v>
      </c>
      <c r="AI2931">
        <v>10</v>
      </c>
    </row>
    <row r="2932" spans="1:35" x14ac:dyDescent="0.2">
      <c r="A2932" s="102">
        <v>3850</v>
      </c>
      <c r="B2932">
        <v>1925</v>
      </c>
      <c r="C2932" t="s">
        <v>1638</v>
      </c>
      <c r="D2932" t="s">
        <v>990</v>
      </c>
      <c r="E2932">
        <v>2390.5</v>
      </c>
      <c r="F2932">
        <v>2416.5</v>
      </c>
      <c r="G2932">
        <v>400</v>
      </c>
      <c r="H2932" t="s">
        <v>984</v>
      </c>
      <c r="I2932">
        <v>6703</v>
      </c>
      <c r="J2932" t="s">
        <v>1174</v>
      </c>
      <c r="K2932" t="s">
        <v>986</v>
      </c>
      <c r="L2932">
        <v>1043</v>
      </c>
      <c r="M2932">
        <v>1051</v>
      </c>
      <c r="N2932">
        <v>900</v>
      </c>
      <c r="O2932" t="s">
        <v>981</v>
      </c>
      <c r="P2932">
        <v>0.88039842553023595</v>
      </c>
      <c r="Q2932">
        <v>0.87123808612098697</v>
      </c>
      <c r="R2932">
        <v>0.12911506492594699</v>
      </c>
      <c r="S2932">
        <v>7.9681766587393302E-2</v>
      </c>
      <c r="T2932">
        <v>-2.2712552240305799</v>
      </c>
      <c r="U2932">
        <v>2.2712552240305799</v>
      </c>
      <c r="V2932">
        <v>2.22064380899231</v>
      </c>
      <c r="W2932">
        <v>-11.65</v>
      </c>
      <c r="X2932">
        <v>2.14</v>
      </c>
      <c r="Y2932">
        <v>11559</v>
      </c>
      <c r="Z2932">
        <v>889</v>
      </c>
      <c r="AA2932">
        <v>0.15</v>
      </c>
      <c r="AB2932">
        <v>13</v>
      </c>
      <c r="AC2932">
        <v>6</v>
      </c>
      <c r="AD2932">
        <v>7</v>
      </c>
      <c r="AE2932">
        <v>46.15</v>
      </c>
      <c r="AF2932">
        <v>13</v>
      </c>
      <c r="AG2932">
        <v>3</v>
      </c>
      <c r="AH2932">
        <v>3</v>
      </c>
      <c r="AI2932">
        <v>7</v>
      </c>
    </row>
    <row r="2933" spans="1:35" x14ac:dyDescent="0.2">
      <c r="A2933" s="102">
        <v>266</v>
      </c>
      <c r="B2933">
        <v>3087</v>
      </c>
      <c r="C2933" t="s">
        <v>1192</v>
      </c>
      <c r="D2933" t="s">
        <v>1004</v>
      </c>
      <c r="E2933">
        <v>1730</v>
      </c>
      <c r="F2933">
        <v>1732</v>
      </c>
      <c r="G2933">
        <v>600</v>
      </c>
      <c r="H2933" t="s">
        <v>981</v>
      </c>
      <c r="I2933">
        <v>6472</v>
      </c>
      <c r="J2933" t="s">
        <v>59</v>
      </c>
      <c r="K2933" t="s">
        <v>992</v>
      </c>
      <c r="L2933">
        <v>204</v>
      </c>
      <c r="M2933">
        <v>200</v>
      </c>
      <c r="N2933">
        <v>5200</v>
      </c>
      <c r="O2933" t="s">
        <v>984</v>
      </c>
      <c r="P2933">
        <v>0.93675112529907001</v>
      </c>
      <c r="Q2933">
        <v>0.96169256794515301</v>
      </c>
      <c r="R2933">
        <v>5.2252451595130797E-2</v>
      </c>
      <c r="S2933">
        <v>5.13656327333341E-3</v>
      </c>
      <c r="T2933">
        <v>0.75559010663193504</v>
      </c>
      <c r="U2933">
        <v>0.75559010663193504</v>
      </c>
      <c r="V2933">
        <v>0.71538889063604705</v>
      </c>
      <c r="W2933">
        <v>7.53</v>
      </c>
      <c r="X2933">
        <v>0.08</v>
      </c>
      <c r="Y2933">
        <v>11515</v>
      </c>
      <c r="Z2933">
        <v>548</v>
      </c>
      <c r="AA2933">
        <v>0.02</v>
      </c>
      <c r="AB2933">
        <v>21</v>
      </c>
      <c r="AC2933">
        <v>9</v>
      </c>
      <c r="AD2933">
        <v>12</v>
      </c>
      <c r="AE2933">
        <v>42.86</v>
      </c>
      <c r="AF2933">
        <v>12</v>
      </c>
      <c r="AG2933">
        <v>7</v>
      </c>
      <c r="AH2933">
        <v>7</v>
      </c>
      <c r="AI2933">
        <v>7</v>
      </c>
    </row>
    <row r="2934" spans="1:35" x14ac:dyDescent="0.2">
      <c r="A2934" s="102">
        <v>1344</v>
      </c>
      <c r="B2934">
        <v>3863</v>
      </c>
      <c r="C2934" t="s">
        <v>1144</v>
      </c>
      <c r="D2934" t="s">
        <v>1143</v>
      </c>
      <c r="E2934">
        <v>1510</v>
      </c>
      <c r="F2934">
        <v>1547</v>
      </c>
      <c r="G2934">
        <v>700</v>
      </c>
      <c r="H2934" t="s">
        <v>981</v>
      </c>
      <c r="I2934">
        <v>5406</v>
      </c>
      <c r="J2934" t="s">
        <v>1238</v>
      </c>
      <c r="K2934" t="s">
        <v>1022</v>
      </c>
      <c r="L2934">
        <v>374</v>
      </c>
      <c r="M2934">
        <v>367</v>
      </c>
      <c r="N2934">
        <v>3000</v>
      </c>
      <c r="O2934" t="s">
        <v>984</v>
      </c>
      <c r="P2934">
        <v>0.80687652359738604</v>
      </c>
      <c r="Q2934">
        <v>0.93428375020693599</v>
      </c>
      <c r="R2934">
        <v>0.34922739918228901</v>
      </c>
      <c r="S2934">
        <v>2.7240401632792101E-2</v>
      </c>
      <c r="T2934">
        <v>0.246670596983073</v>
      </c>
      <c r="U2934">
        <v>0.246670596983073</v>
      </c>
      <c r="V2934">
        <v>0.49125995488209101</v>
      </c>
      <c r="W2934">
        <v>2.19</v>
      </c>
      <c r="X2934">
        <v>1.67</v>
      </c>
      <c r="Y2934">
        <v>11486</v>
      </c>
      <c r="Z2934">
        <v>499</v>
      </c>
      <c r="AA2934">
        <v>0.02</v>
      </c>
      <c r="AB2934">
        <v>23</v>
      </c>
      <c r="AC2934">
        <v>12</v>
      </c>
      <c r="AD2934">
        <v>11</v>
      </c>
      <c r="AE2934">
        <v>52.17</v>
      </c>
      <c r="AF2934">
        <v>10</v>
      </c>
      <c r="AG2934">
        <v>12</v>
      </c>
      <c r="AH2934">
        <v>8</v>
      </c>
      <c r="AI2934">
        <v>3</v>
      </c>
    </row>
    <row r="2935" spans="1:35" x14ac:dyDescent="0.2">
      <c r="A2935" s="102">
        <v>2867</v>
      </c>
      <c r="B2935">
        <v>4631</v>
      </c>
      <c r="C2935" t="s">
        <v>1183</v>
      </c>
      <c r="D2935" t="s">
        <v>1003</v>
      </c>
      <c r="E2935">
        <v>2599</v>
      </c>
      <c r="F2935">
        <v>2630</v>
      </c>
      <c r="G2935">
        <v>300</v>
      </c>
      <c r="H2935" t="s">
        <v>981</v>
      </c>
      <c r="I2935">
        <v>8316</v>
      </c>
      <c r="J2935" t="s">
        <v>1145</v>
      </c>
      <c r="K2935" t="s">
        <v>1024</v>
      </c>
      <c r="L2935">
        <v>2802</v>
      </c>
      <c r="M2935">
        <v>2805.5</v>
      </c>
      <c r="N2935">
        <v>300</v>
      </c>
      <c r="O2935" t="s">
        <v>984</v>
      </c>
      <c r="P2935">
        <v>0.76593742413963595</v>
      </c>
      <c r="Q2935">
        <v>0.89910167353252801</v>
      </c>
      <c r="R2935">
        <v>0.41911764873199098</v>
      </c>
      <c r="S2935">
        <v>6.8244999964343495E-2</v>
      </c>
      <c r="T2935">
        <v>1.9451591658892899</v>
      </c>
      <c r="U2935">
        <v>1.9451591658892899</v>
      </c>
      <c r="V2935">
        <v>2.3197327006037201</v>
      </c>
      <c r="W2935">
        <v>13.08</v>
      </c>
      <c r="X2935">
        <v>6.26</v>
      </c>
      <c r="Y2935">
        <v>11207</v>
      </c>
      <c r="Z2935">
        <v>2802</v>
      </c>
      <c r="AA2935">
        <v>0.2</v>
      </c>
      <c r="AB2935">
        <v>4</v>
      </c>
      <c r="AC2935">
        <v>3</v>
      </c>
      <c r="AD2935">
        <v>1</v>
      </c>
      <c r="AE2935">
        <v>75</v>
      </c>
      <c r="AF2935">
        <v>14</v>
      </c>
      <c r="AG2935">
        <v>1</v>
      </c>
      <c r="AH2935">
        <v>0</v>
      </c>
      <c r="AI2935">
        <v>3</v>
      </c>
    </row>
    <row r="2936" spans="1:35" x14ac:dyDescent="0.2">
      <c r="A2936" s="102">
        <v>818</v>
      </c>
      <c r="B2936">
        <v>7276</v>
      </c>
      <c r="C2936" t="s">
        <v>1020</v>
      </c>
      <c r="D2936" t="s">
        <v>986</v>
      </c>
      <c r="E2936">
        <v>4120</v>
      </c>
      <c r="F2936">
        <v>4165</v>
      </c>
      <c r="G2936">
        <v>200</v>
      </c>
      <c r="H2936" t="s">
        <v>981</v>
      </c>
      <c r="I2936">
        <v>7731</v>
      </c>
      <c r="J2936" t="s">
        <v>1170</v>
      </c>
      <c r="K2936" t="s">
        <v>989</v>
      </c>
      <c r="L2936">
        <v>931</v>
      </c>
      <c r="M2936">
        <v>929</v>
      </c>
      <c r="N2936">
        <v>900</v>
      </c>
      <c r="O2936" t="s">
        <v>984</v>
      </c>
      <c r="P2936">
        <v>0.67695968185697797</v>
      </c>
      <c r="Q2936">
        <v>0.94545544640235601</v>
      </c>
      <c r="R2936">
        <v>0.45937074801140099</v>
      </c>
      <c r="S2936">
        <v>2.9051655645739E-2</v>
      </c>
      <c r="T2936">
        <v>2.3858570432858199</v>
      </c>
      <c r="U2936">
        <v>2.3858570432858199</v>
      </c>
      <c r="V2936">
        <v>2.03654834262522</v>
      </c>
      <c r="W2936">
        <v>15.28</v>
      </c>
      <c r="X2936">
        <v>0.37</v>
      </c>
      <c r="Y2936">
        <v>11029</v>
      </c>
      <c r="Z2936">
        <v>689</v>
      </c>
      <c r="AA2936">
        <v>0.13</v>
      </c>
      <c r="AB2936">
        <v>16</v>
      </c>
      <c r="AC2936">
        <v>9</v>
      </c>
      <c r="AD2936">
        <v>7</v>
      </c>
      <c r="AE2936">
        <v>56.25</v>
      </c>
      <c r="AF2936">
        <v>11</v>
      </c>
      <c r="AG2936">
        <v>6</v>
      </c>
      <c r="AH2936">
        <v>2</v>
      </c>
      <c r="AI2936">
        <v>8</v>
      </c>
    </row>
    <row r="2937" spans="1:35" x14ac:dyDescent="0.2">
      <c r="A2937" s="102">
        <v>1314</v>
      </c>
      <c r="B2937">
        <v>3863</v>
      </c>
      <c r="C2937" t="s">
        <v>1144</v>
      </c>
      <c r="D2937" t="s">
        <v>1143</v>
      </c>
      <c r="E2937">
        <v>1510</v>
      </c>
      <c r="F2937">
        <v>1547</v>
      </c>
      <c r="G2937">
        <v>700</v>
      </c>
      <c r="H2937" t="s">
        <v>981</v>
      </c>
      <c r="I2937">
        <v>4004</v>
      </c>
      <c r="J2937" t="s">
        <v>1121</v>
      </c>
      <c r="K2937" t="s">
        <v>1003</v>
      </c>
      <c r="L2937">
        <v>2150</v>
      </c>
      <c r="M2937">
        <v>2185</v>
      </c>
      <c r="N2937">
        <v>500</v>
      </c>
      <c r="O2937" t="s">
        <v>984</v>
      </c>
      <c r="P2937">
        <v>0.89176307524231702</v>
      </c>
      <c r="Q2937">
        <v>0.93479488207778205</v>
      </c>
      <c r="R2937">
        <v>2.6837791907508599E-2</v>
      </c>
      <c r="S2937">
        <v>7.5566445998822996E-3</v>
      </c>
      <c r="T2937">
        <v>0.79877179997696501</v>
      </c>
      <c r="U2937">
        <v>0.79877179997696501</v>
      </c>
      <c r="V2937">
        <v>1.44651356262982</v>
      </c>
      <c r="W2937">
        <v>3.99</v>
      </c>
      <c r="X2937">
        <v>0.88</v>
      </c>
      <c r="Y2937">
        <v>11024</v>
      </c>
      <c r="Z2937">
        <v>612</v>
      </c>
      <c r="AA2937">
        <v>0.03</v>
      </c>
      <c r="AB2937">
        <v>18</v>
      </c>
      <c r="AC2937">
        <v>7</v>
      </c>
      <c r="AD2937">
        <v>11</v>
      </c>
      <c r="AE2937">
        <v>38.89</v>
      </c>
      <c r="AF2937">
        <v>9</v>
      </c>
      <c r="AG2937">
        <v>7</v>
      </c>
      <c r="AH2937">
        <v>7</v>
      </c>
      <c r="AI2937">
        <v>4</v>
      </c>
    </row>
    <row r="2938" spans="1:35" x14ac:dyDescent="0.2">
      <c r="A2938" s="102">
        <v>4047</v>
      </c>
      <c r="B2938">
        <v>1941</v>
      </c>
      <c r="C2938" t="s">
        <v>1269</v>
      </c>
      <c r="D2938" t="s">
        <v>990</v>
      </c>
      <c r="E2938">
        <v>2206</v>
      </c>
      <c r="F2938">
        <v>2222</v>
      </c>
      <c r="G2938">
        <v>400</v>
      </c>
      <c r="H2938" t="s">
        <v>984</v>
      </c>
      <c r="I2938">
        <v>3048</v>
      </c>
      <c r="J2938" t="s">
        <v>1226</v>
      </c>
      <c r="K2938" t="s">
        <v>1004</v>
      </c>
      <c r="L2938">
        <v>1026</v>
      </c>
      <c r="M2938">
        <v>1031</v>
      </c>
      <c r="N2938">
        <v>900</v>
      </c>
      <c r="O2938" t="s">
        <v>981</v>
      </c>
      <c r="P2938">
        <v>0.77796770775920998</v>
      </c>
      <c r="Q2938">
        <v>0.86367059177972105</v>
      </c>
      <c r="R2938">
        <v>0.15171880813868799</v>
      </c>
      <c r="S2938">
        <v>7.1098408690462703E-2</v>
      </c>
      <c r="T2938">
        <v>-0.95484527323338397</v>
      </c>
      <c r="U2938">
        <v>0.95484527323338397</v>
      </c>
      <c r="V2938">
        <v>0.85781353833706397</v>
      </c>
      <c r="W2938">
        <v>-7.81</v>
      </c>
      <c r="X2938">
        <v>4.4000000000000004</v>
      </c>
      <c r="Y2938">
        <v>10695</v>
      </c>
      <c r="Z2938">
        <v>486</v>
      </c>
      <c r="AA2938">
        <v>0.03</v>
      </c>
      <c r="AB2938">
        <v>22</v>
      </c>
      <c r="AC2938">
        <v>13</v>
      </c>
      <c r="AD2938">
        <v>9</v>
      </c>
      <c r="AE2938">
        <v>59.09</v>
      </c>
      <c r="AF2938">
        <v>12</v>
      </c>
      <c r="AG2938">
        <v>9</v>
      </c>
      <c r="AH2938">
        <v>6</v>
      </c>
      <c r="AI2938">
        <v>7</v>
      </c>
    </row>
    <row r="2939" spans="1:35" x14ac:dyDescent="0.2">
      <c r="A2939" s="102">
        <v>416</v>
      </c>
      <c r="B2939">
        <v>3116</v>
      </c>
      <c r="C2939" t="s">
        <v>1116</v>
      </c>
      <c r="D2939" t="s">
        <v>996</v>
      </c>
      <c r="E2939">
        <v>1300</v>
      </c>
      <c r="F2939">
        <v>1307</v>
      </c>
      <c r="G2939">
        <v>800</v>
      </c>
      <c r="H2939" t="s">
        <v>981</v>
      </c>
      <c r="I2939">
        <v>6807</v>
      </c>
      <c r="J2939" t="s">
        <v>234</v>
      </c>
      <c r="K2939" t="s">
        <v>986</v>
      </c>
      <c r="L2939">
        <v>1368</v>
      </c>
      <c r="M2939">
        <v>1300</v>
      </c>
      <c r="N2939">
        <v>800</v>
      </c>
      <c r="O2939" t="s">
        <v>984</v>
      </c>
      <c r="P2939">
        <v>0.959187998803537</v>
      </c>
      <c r="Q2939">
        <v>0.95645380901128496</v>
      </c>
      <c r="R2939">
        <v>3.8231121054008797E-2</v>
      </c>
      <c r="S2939">
        <v>2.4621157671156899E-2</v>
      </c>
      <c r="T2939">
        <v>1.0875983940226801</v>
      </c>
      <c r="U2939">
        <v>1.0875983940226801</v>
      </c>
      <c r="V2939">
        <v>0.32998097011637401</v>
      </c>
      <c r="W2939">
        <v>9.39</v>
      </c>
      <c r="X2939">
        <v>0.54</v>
      </c>
      <c r="Y2939">
        <v>10681</v>
      </c>
      <c r="Z2939">
        <v>534</v>
      </c>
      <c r="AA2939">
        <v>7.0000000000000007E-2</v>
      </c>
      <c r="AB2939">
        <v>20</v>
      </c>
      <c r="AC2939">
        <v>13</v>
      </c>
      <c r="AD2939">
        <v>7</v>
      </c>
      <c r="AE2939">
        <v>65</v>
      </c>
      <c r="AF2939">
        <v>12</v>
      </c>
      <c r="AG2939">
        <v>8</v>
      </c>
      <c r="AH2939">
        <v>6</v>
      </c>
      <c r="AI2939">
        <v>6</v>
      </c>
    </row>
    <row r="2940" spans="1:35" x14ac:dyDescent="0.2">
      <c r="A2940" s="102">
        <v>3995</v>
      </c>
      <c r="B2940">
        <v>3101</v>
      </c>
      <c r="C2940" t="s">
        <v>1205</v>
      </c>
      <c r="D2940" t="s">
        <v>1199</v>
      </c>
      <c r="E2940">
        <v>1455</v>
      </c>
      <c r="F2940">
        <v>1467</v>
      </c>
      <c r="G2940">
        <v>700</v>
      </c>
      <c r="H2940" t="s">
        <v>981</v>
      </c>
      <c r="I2940">
        <v>5802</v>
      </c>
      <c r="J2940" t="s">
        <v>1150</v>
      </c>
      <c r="K2940" t="s">
        <v>994</v>
      </c>
      <c r="L2940">
        <v>1092.5</v>
      </c>
      <c r="M2940">
        <v>1091.5</v>
      </c>
      <c r="N2940">
        <v>900</v>
      </c>
      <c r="O2940" t="s">
        <v>984</v>
      </c>
      <c r="P2940">
        <v>0.70229505287946903</v>
      </c>
      <c r="Q2940">
        <v>0.86601899782949099</v>
      </c>
      <c r="R2940">
        <v>0.196934164195774</v>
      </c>
      <c r="S2940">
        <v>5.8609833661934202E-2</v>
      </c>
      <c r="T2940">
        <v>2.91484048541226</v>
      </c>
      <c r="U2940">
        <v>2.91484048541226</v>
      </c>
      <c r="V2940">
        <v>3.3753223020148</v>
      </c>
      <c r="W2940">
        <v>19.899999999999999</v>
      </c>
      <c r="X2940">
        <v>4.34</v>
      </c>
      <c r="Y2940">
        <v>10633</v>
      </c>
      <c r="Z2940">
        <v>462</v>
      </c>
      <c r="AA2940">
        <v>0.03</v>
      </c>
      <c r="AB2940">
        <v>23</v>
      </c>
      <c r="AC2940">
        <v>12</v>
      </c>
      <c r="AD2940">
        <v>11</v>
      </c>
      <c r="AE2940">
        <v>52.17</v>
      </c>
      <c r="AF2940">
        <v>10</v>
      </c>
      <c r="AG2940">
        <v>8</v>
      </c>
      <c r="AH2940">
        <v>7</v>
      </c>
      <c r="AI2940">
        <v>8</v>
      </c>
    </row>
    <row r="2941" spans="1:35" x14ac:dyDescent="0.2">
      <c r="A2941" s="102">
        <v>3053</v>
      </c>
      <c r="B2941">
        <v>4704</v>
      </c>
      <c r="C2941" t="s">
        <v>945</v>
      </c>
      <c r="D2941" t="s">
        <v>983</v>
      </c>
      <c r="E2941">
        <v>5650</v>
      </c>
      <c r="F2941">
        <v>5740</v>
      </c>
      <c r="G2941">
        <v>200</v>
      </c>
      <c r="H2941" t="s">
        <v>981</v>
      </c>
      <c r="I2941">
        <v>6762</v>
      </c>
      <c r="J2941" t="s">
        <v>1553</v>
      </c>
      <c r="K2941" t="s">
        <v>986</v>
      </c>
      <c r="L2941">
        <v>9010</v>
      </c>
      <c r="M2941">
        <v>8890</v>
      </c>
      <c r="N2941">
        <v>100</v>
      </c>
      <c r="O2941" t="s">
        <v>984</v>
      </c>
      <c r="P2941">
        <v>0.802945495408112</v>
      </c>
      <c r="Q2941">
        <v>0.89450839074871502</v>
      </c>
      <c r="R2941" s="15">
        <v>0.39022196358202399</v>
      </c>
      <c r="S2941">
        <v>1.2174386245929699E-3</v>
      </c>
      <c r="T2941">
        <v>1.9142735559434201</v>
      </c>
      <c r="U2941">
        <v>1.9142735559434201</v>
      </c>
      <c r="V2941">
        <v>0.83514703171156202</v>
      </c>
      <c r="W2941">
        <v>14.58</v>
      </c>
      <c r="X2941">
        <v>29.13</v>
      </c>
      <c r="Y2941">
        <v>10335</v>
      </c>
      <c r="Z2941">
        <v>5168</v>
      </c>
      <c r="AA2941">
        <v>0.6</v>
      </c>
      <c r="AB2941">
        <v>2</v>
      </c>
      <c r="AC2941">
        <v>1</v>
      </c>
      <c r="AD2941">
        <v>1</v>
      </c>
      <c r="AE2941">
        <v>50</v>
      </c>
      <c r="AF2941">
        <v>14</v>
      </c>
      <c r="AG2941">
        <v>1</v>
      </c>
      <c r="AH2941">
        <v>1</v>
      </c>
      <c r="AI2941">
        <v>0</v>
      </c>
    </row>
    <row r="2942" spans="1:35" x14ac:dyDescent="0.2">
      <c r="A2942" s="102">
        <v>1267</v>
      </c>
      <c r="B2942">
        <v>3291</v>
      </c>
      <c r="C2942" t="s">
        <v>55</v>
      </c>
      <c r="D2942" t="s">
        <v>1000</v>
      </c>
      <c r="E2942">
        <v>1320</v>
      </c>
      <c r="F2942">
        <v>1382</v>
      </c>
      <c r="G2942">
        <v>700</v>
      </c>
      <c r="H2942" t="s">
        <v>981</v>
      </c>
      <c r="I2942">
        <v>6770</v>
      </c>
      <c r="J2942" t="s">
        <v>21</v>
      </c>
      <c r="K2942" t="s">
        <v>986</v>
      </c>
      <c r="L2942">
        <v>1141</v>
      </c>
      <c r="M2942">
        <v>1097</v>
      </c>
      <c r="N2942">
        <v>900</v>
      </c>
      <c r="O2942" t="s">
        <v>984</v>
      </c>
      <c r="P2942">
        <v>0.73137652243681694</v>
      </c>
      <c r="Q2942">
        <v>0.93582597889091401</v>
      </c>
      <c r="R2942">
        <v>2.35023052835295E-2</v>
      </c>
      <c r="S2942">
        <v>5.9272314246246703E-2</v>
      </c>
      <c r="T2942">
        <v>0.37041287488429198</v>
      </c>
      <c r="U2942">
        <v>0.37041287488429198</v>
      </c>
      <c r="V2942">
        <v>0.18104676562654801</v>
      </c>
      <c r="W2942">
        <v>7.07</v>
      </c>
      <c r="X2942">
        <v>2.06</v>
      </c>
      <c r="Y2942">
        <v>10245</v>
      </c>
      <c r="Z2942">
        <v>466</v>
      </c>
      <c r="AA2942">
        <v>0.04</v>
      </c>
      <c r="AB2942">
        <v>22</v>
      </c>
      <c r="AC2942">
        <v>12</v>
      </c>
      <c r="AD2942">
        <v>10</v>
      </c>
      <c r="AE2942">
        <v>54.55</v>
      </c>
      <c r="AF2942">
        <v>13</v>
      </c>
      <c r="AG2942">
        <v>9</v>
      </c>
      <c r="AH2942">
        <v>4</v>
      </c>
      <c r="AI2942">
        <v>9</v>
      </c>
    </row>
    <row r="2943" spans="1:35" x14ac:dyDescent="0.2">
      <c r="A2943" s="102">
        <v>1998</v>
      </c>
      <c r="B2943">
        <v>5332</v>
      </c>
      <c r="C2943" t="s">
        <v>590</v>
      </c>
      <c r="D2943" t="s">
        <v>980</v>
      </c>
      <c r="E2943">
        <v>3825</v>
      </c>
      <c r="F2943">
        <v>3805</v>
      </c>
      <c r="G2943">
        <v>200</v>
      </c>
      <c r="H2943" t="s">
        <v>981</v>
      </c>
      <c r="I2943">
        <v>8601</v>
      </c>
      <c r="J2943" t="s">
        <v>22</v>
      </c>
      <c r="K2943" t="s">
        <v>1118</v>
      </c>
      <c r="L2943">
        <v>407.6</v>
      </c>
      <c r="M2943">
        <v>407</v>
      </c>
      <c r="N2943">
        <v>1900</v>
      </c>
      <c r="O2943" t="s">
        <v>984</v>
      </c>
      <c r="P2943">
        <v>0.84012447370434196</v>
      </c>
      <c r="Q2943">
        <v>0.920240569682652</v>
      </c>
      <c r="R2943">
        <v>0.24228237133666899</v>
      </c>
      <c r="S2943">
        <v>1.2809579635962499E-2</v>
      </c>
      <c r="T2943">
        <v>1.9106969150698401</v>
      </c>
      <c r="U2943">
        <v>1.9106969150698401</v>
      </c>
      <c r="V2943">
        <v>1.88323051611896</v>
      </c>
      <c r="W2943">
        <v>8.2100000000000009</v>
      </c>
      <c r="X2943">
        <v>1.62</v>
      </c>
      <c r="Y2943">
        <v>10215</v>
      </c>
      <c r="Z2943">
        <v>601</v>
      </c>
      <c r="AA2943">
        <v>-0.05</v>
      </c>
      <c r="AB2943">
        <v>17</v>
      </c>
      <c r="AC2943">
        <v>7</v>
      </c>
      <c r="AD2943">
        <v>10</v>
      </c>
      <c r="AE2943">
        <v>41.18</v>
      </c>
      <c r="AF2943">
        <v>12</v>
      </c>
      <c r="AG2943">
        <v>4</v>
      </c>
      <c r="AH2943">
        <v>5</v>
      </c>
      <c r="AI2943">
        <v>8</v>
      </c>
    </row>
    <row r="2944" spans="1:35" x14ac:dyDescent="0.2">
      <c r="A2944" s="102">
        <v>1446</v>
      </c>
      <c r="B2944">
        <v>5332</v>
      </c>
      <c r="C2944" t="s">
        <v>590</v>
      </c>
      <c r="D2944" t="s">
        <v>980</v>
      </c>
      <c r="E2944">
        <v>3825</v>
      </c>
      <c r="F2944">
        <v>3805</v>
      </c>
      <c r="G2944">
        <v>200</v>
      </c>
      <c r="H2944" t="s">
        <v>984</v>
      </c>
      <c r="I2944">
        <v>5714</v>
      </c>
      <c r="J2944" t="s">
        <v>594</v>
      </c>
      <c r="K2944" t="s">
        <v>994</v>
      </c>
      <c r="L2944">
        <v>3060</v>
      </c>
      <c r="M2944">
        <v>3090</v>
      </c>
      <c r="N2944">
        <v>200</v>
      </c>
      <c r="O2944" t="s">
        <v>981</v>
      </c>
      <c r="P2944">
        <v>0.94637167715174297</v>
      </c>
      <c r="Q2944">
        <v>0.93213284313846001</v>
      </c>
      <c r="R2944">
        <v>0.13945703507339799</v>
      </c>
      <c r="S2944">
        <v>5.1565416171024503E-2</v>
      </c>
      <c r="T2944">
        <v>-0.20648028318342801</v>
      </c>
      <c r="U2944">
        <v>0.20648028318342801</v>
      </c>
      <c r="V2944">
        <v>0.199810548599715</v>
      </c>
      <c r="W2944">
        <v>-0.97</v>
      </c>
      <c r="X2944">
        <v>18.79</v>
      </c>
      <c r="Y2944">
        <v>10020</v>
      </c>
      <c r="Z2944">
        <v>2505</v>
      </c>
      <c r="AA2944">
        <v>0.4</v>
      </c>
      <c r="AB2944">
        <v>4</v>
      </c>
      <c r="AC2944">
        <v>2</v>
      </c>
      <c r="AD2944">
        <v>2</v>
      </c>
      <c r="AE2944">
        <v>50</v>
      </c>
      <c r="AF2944">
        <v>13</v>
      </c>
      <c r="AG2944">
        <v>1</v>
      </c>
      <c r="AH2944">
        <v>1</v>
      </c>
      <c r="AI2944">
        <v>2</v>
      </c>
    </row>
    <row r="2945" spans="1:35" x14ac:dyDescent="0.2">
      <c r="A2945" s="102">
        <v>3630</v>
      </c>
      <c r="B2945">
        <v>1941</v>
      </c>
      <c r="C2945" t="s">
        <v>1269</v>
      </c>
      <c r="D2945" t="s">
        <v>990</v>
      </c>
      <c r="E2945">
        <v>2206</v>
      </c>
      <c r="F2945">
        <v>2222</v>
      </c>
      <c r="G2945">
        <v>400</v>
      </c>
      <c r="H2945" t="s">
        <v>981</v>
      </c>
      <c r="I2945">
        <v>5706</v>
      </c>
      <c r="J2945" t="s">
        <v>1240</v>
      </c>
      <c r="K2945" t="s">
        <v>994</v>
      </c>
      <c r="L2945">
        <v>2062</v>
      </c>
      <c r="M2945">
        <v>2030</v>
      </c>
      <c r="N2945">
        <v>400</v>
      </c>
      <c r="O2945" t="s">
        <v>984</v>
      </c>
      <c r="P2945">
        <v>0.79593852730872094</v>
      </c>
      <c r="Q2945">
        <v>0.87818747072872005</v>
      </c>
      <c r="R2945">
        <v>7.5451136827743001E-2</v>
      </c>
      <c r="S2945">
        <v>1.86923136586984E-2</v>
      </c>
      <c r="T2945">
        <v>0.31315942514146899</v>
      </c>
      <c r="U2945">
        <v>0.31315942514146899</v>
      </c>
      <c r="V2945">
        <v>0.27535622089251099</v>
      </c>
      <c r="W2945">
        <v>3.86</v>
      </c>
      <c r="X2945">
        <v>8.64</v>
      </c>
      <c r="Y2945">
        <v>9983</v>
      </c>
      <c r="Z2945">
        <v>666</v>
      </c>
      <c r="AA2945">
        <v>0.3</v>
      </c>
      <c r="AB2945">
        <v>15</v>
      </c>
      <c r="AC2945">
        <v>8</v>
      </c>
      <c r="AD2945">
        <v>7</v>
      </c>
      <c r="AE2945">
        <v>53.33</v>
      </c>
      <c r="AF2945">
        <v>9</v>
      </c>
      <c r="AG2945">
        <v>7</v>
      </c>
      <c r="AH2945">
        <v>6</v>
      </c>
      <c r="AI2945">
        <v>2</v>
      </c>
    </row>
    <row r="2946" spans="1:35" x14ac:dyDescent="0.2">
      <c r="A2946" s="102">
        <v>1622</v>
      </c>
      <c r="B2946">
        <v>6287</v>
      </c>
      <c r="C2946" t="s">
        <v>1050</v>
      </c>
      <c r="D2946" t="s">
        <v>992</v>
      </c>
      <c r="E2946">
        <v>2164</v>
      </c>
      <c r="F2946">
        <v>2234</v>
      </c>
      <c r="G2946">
        <v>400</v>
      </c>
      <c r="H2946" t="s">
        <v>984</v>
      </c>
      <c r="I2946">
        <v>7267</v>
      </c>
      <c r="J2946" t="s">
        <v>57</v>
      </c>
      <c r="K2946" t="s">
        <v>996</v>
      </c>
      <c r="L2946">
        <v>2470</v>
      </c>
      <c r="M2946">
        <v>2487.5</v>
      </c>
      <c r="N2946">
        <v>400</v>
      </c>
      <c r="O2946" t="s">
        <v>981</v>
      </c>
      <c r="P2946">
        <v>0.96211295488075499</v>
      </c>
      <c r="Q2946">
        <v>0.92874769448572603</v>
      </c>
      <c r="R2946">
        <v>3.8515305783657998E-3</v>
      </c>
      <c r="S2946" s="15">
        <v>3.1319859872261199E-2</v>
      </c>
      <c r="T2946">
        <v>-0.16676793915610499</v>
      </c>
      <c r="U2946">
        <v>0.16676793915610499</v>
      </c>
      <c r="V2946">
        <v>0.14147513929959901</v>
      </c>
      <c r="W2946">
        <v>-1.59</v>
      </c>
      <c r="X2946">
        <v>10.19</v>
      </c>
      <c r="Y2946">
        <v>9954</v>
      </c>
      <c r="Z2946">
        <v>766</v>
      </c>
      <c r="AA2946">
        <v>-0.03</v>
      </c>
      <c r="AB2946">
        <v>13</v>
      </c>
      <c r="AC2946">
        <v>7</v>
      </c>
      <c r="AD2946">
        <v>6</v>
      </c>
      <c r="AE2946">
        <v>53.85</v>
      </c>
      <c r="AF2946">
        <v>11</v>
      </c>
      <c r="AG2946">
        <v>3</v>
      </c>
      <c r="AH2946">
        <v>4</v>
      </c>
      <c r="AI2946">
        <v>6</v>
      </c>
    </row>
    <row r="2947" spans="1:35" x14ac:dyDescent="0.2">
      <c r="A2947" s="102">
        <v>2683</v>
      </c>
      <c r="B2947">
        <v>4967</v>
      </c>
      <c r="C2947" t="s">
        <v>583</v>
      </c>
      <c r="D2947" t="s">
        <v>1003</v>
      </c>
      <c r="E2947">
        <v>9790</v>
      </c>
      <c r="F2947">
        <v>9780</v>
      </c>
      <c r="G2947">
        <v>100</v>
      </c>
      <c r="H2947" t="s">
        <v>984</v>
      </c>
      <c r="I2947">
        <v>8194</v>
      </c>
      <c r="J2947" t="s">
        <v>1099</v>
      </c>
      <c r="K2947" t="s">
        <v>1004</v>
      </c>
      <c r="L2947">
        <v>3235</v>
      </c>
      <c r="M2947">
        <v>3270</v>
      </c>
      <c r="N2947">
        <v>300</v>
      </c>
      <c r="O2947" t="s">
        <v>981</v>
      </c>
      <c r="P2947">
        <v>0.90066348617033398</v>
      </c>
      <c r="Q2947">
        <v>0.90401680839517695</v>
      </c>
      <c r="R2947" s="15">
        <v>0.30960468079565601</v>
      </c>
      <c r="S2947">
        <v>3.3587334413840403E-2</v>
      </c>
      <c r="T2947">
        <v>-1.7527516531854901</v>
      </c>
      <c r="U2947">
        <v>1.7527516531854901</v>
      </c>
      <c r="V2947">
        <v>1.81763819996497</v>
      </c>
      <c r="W2947">
        <v>-12.39</v>
      </c>
      <c r="X2947">
        <v>0.31</v>
      </c>
      <c r="Y2947">
        <v>9768</v>
      </c>
      <c r="Z2947">
        <v>977</v>
      </c>
      <c r="AA2947">
        <v>-0.21</v>
      </c>
      <c r="AB2947">
        <v>10</v>
      </c>
      <c r="AC2947">
        <v>5</v>
      </c>
      <c r="AD2947">
        <v>5</v>
      </c>
      <c r="AE2947">
        <v>50</v>
      </c>
      <c r="AF2947">
        <v>10</v>
      </c>
      <c r="AG2947">
        <v>3</v>
      </c>
      <c r="AH2947">
        <v>5</v>
      </c>
      <c r="AI2947">
        <v>2</v>
      </c>
    </row>
    <row r="2948" spans="1:35" x14ac:dyDescent="0.2">
      <c r="A2948" s="102">
        <v>1223</v>
      </c>
      <c r="B2948">
        <v>6674</v>
      </c>
      <c r="C2948" t="s">
        <v>229</v>
      </c>
      <c r="D2948" t="s">
        <v>986</v>
      </c>
      <c r="E2948">
        <v>1623</v>
      </c>
      <c r="F2948">
        <v>1626</v>
      </c>
      <c r="G2948">
        <v>300</v>
      </c>
      <c r="H2948" t="s">
        <v>981</v>
      </c>
      <c r="I2948">
        <v>6971</v>
      </c>
      <c r="J2948" t="s">
        <v>632</v>
      </c>
      <c r="K2948" t="s">
        <v>986</v>
      </c>
      <c r="L2948">
        <v>5745</v>
      </c>
      <c r="M2948">
        <v>5656</v>
      </c>
      <c r="N2948">
        <v>100</v>
      </c>
      <c r="O2948" t="s">
        <v>984</v>
      </c>
      <c r="P2948">
        <v>0.84819703626667697</v>
      </c>
      <c r="Q2948">
        <v>0.93649972721408703</v>
      </c>
      <c r="R2948">
        <v>0.45397004953606601</v>
      </c>
      <c r="S2948">
        <v>1.7600599685481999E-2</v>
      </c>
      <c r="T2948">
        <v>0.87680460740648003</v>
      </c>
      <c r="U2948">
        <v>0.87680460740648003</v>
      </c>
      <c r="V2948">
        <v>0.72748973836970099</v>
      </c>
      <c r="W2948">
        <v>8.66</v>
      </c>
      <c r="X2948">
        <v>13.76</v>
      </c>
      <c r="Y2948">
        <v>9724</v>
      </c>
      <c r="Z2948">
        <v>1216</v>
      </c>
      <c r="AA2948">
        <v>-0.47</v>
      </c>
      <c r="AB2948">
        <v>8</v>
      </c>
      <c r="AC2948">
        <v>4</v>
      </c>
      <c r="AD2948">
        <v>4</v>
      </c>
      <c r="AE2948">
        <v>50</v>
      </c>
      <c r="AF2948">
        <v>12</v>
      </c>
      <c r="AG2948">
        <v>1</v>
      </c>
      <c r="AH2948">
        <v>2</v>
      </c>
      <c r="AI2948">
        <v>5</v>
      </c>
    </row>
    <row r="2949" spans="1:35" x14ac:dyDescent="0.2">
      <c r="A2949" s="102">
        <v>1370</v>
      </c>
      <c r="B2949">
        <v>8306</v>
      </c>
      <c r="C2949" t="s">
        <v>1123</v>
      </c>
      <c r="D2949" t="s">
        <v>1024</v>
      </c>
      <c r="E2949">
        <v>409</v>
      </c>
      <c r="F2949">
        <v>407.4</v>
      </c>
      <c r="G2949">
        <v>2500</v>
      </c>
      <c r="H2949" t="s">
        <v>984</v>
      </c>
      <c r="I2949">
        <v>9613</v>
      </c>
      <c r="J2949" t="s">
        <v>1296</v>
      </c>
      <c r="K2949" t="s">
        <v>983</v>
      </c>
      <c r="L2949">
        <v>1114</v>
      </c>
      <c r="M2949">
        <v>1119</v>
      </c>
      <c r="N2949">
        <v>900</v>
      </c>
      <c r="O2949" t="s">
        <v>981</v>
      </c>
      <c r="P2949">
        <v>0.92684281341418295</v>
      </c>
      <c r="Q2949">
        <v>0.93369107114526995</v>
      </c>
      <c r="R2949">
        <v>2.5868664561154E-3</v>
      </c>
      <c r="S2949">
        <v>5.6062266917185202E-2</v>
      </c>
      <c r="T2949">
        <v>-1.4221779031127399</v>
      </c>
      <c r="U2949">
        <v>1.4221779031127399</v>
      </c>
      <c r="V2949">
        <v>1.56794635550443</v>
      </c>
      <c r="W2949">
        <v>-7.21</v>
      </c>
      <c r="X2949">
        <v>1.1299999999999999</v>
      </c>
      <c r="Y2949">
        <v>9707</v>
      </c>
      <c r="Z2949">
        <v>607</v>
      </c>
      <c r="AA2949">
        <v>0.02</v>
      </c>
      <c r="AB2949">
        <v>16</v>
      </c>
      <c r="AC2949">
        <v>8</v>
      </c>
      <c r="AD2949">
        <v>8</v>
      </c>
      <c r="AE2949">
        <v>50</v>
      </c>
      <c r="AF2949">
        <v>14</v>
      </c>
      <c r="AG2949">
        <v>6</v>
      </c>
      <c r="AH2949">
        <v>4</v>
      </c>
      <c r="AI2949">
        <v>6</v>
      </c>
    </row>
    <row r="2950" spans="1:35" x14ac:dyDescent="0.2">
      <c r="A2950" s="102">
        <v>1670</v>
      </c>
      <c r="B2950">
        <v>2327</v>
      </c>
      <c r="C2950" t="s">
        <v>1284</v>
      </c>
      <c r="D2950" t="s">
        <v>983</v>
      </c>
      <c r="E2950">
        <v>2748</v>
      </c>
      <c r="F2950">
        <v>2730</v>
      </c>
      <c r="G2950">
        <v>400</v>
      </c>
      <c r="H2950" t="s">
        <v>981</v>
      </c>
      <c r="I2950">
        <v>9716</v>
      </c>
      <c r="J2950" t="s">
        <v>1128</v>
      </c>
      <c r="K2950" t="s">
        <v>993</v>
      </c>
      <c r="L2950">
        <v>868</v>
      </c>
      <c r="M2950">
        <v>867</v>
      </c>
      <c r="N2950">
        <v>1300</v>
      </c>
      <c r="O2950" t="s">
        <v>984</v>
      </c>
      <c r="P2950">
        <v>0.86749837497326598</v>
      </c>
      <c r="Q2950">
        <v>0.92782998295607999</v>
      </c>
      <c r="R2950">
        <v>0.314077263500188</v>
      </c>
      <c r="S2950">
        <v>9.0660388954666299E-2</v>
      </c>
      <c r="T2950">
        <v>0.104357870286113</v>
      </c>
      <c r="U2950">
        <v>0.104357870286113</v>
      </c>
      <c r="V2950">
        <v>4.3372189685008701E-2</v>
      </c>
      <c r="W2950">
        <v>1.22</v>
      </c>
      <c r="X2950">
        <v>3.21</v>
      </c>
      <c r="Y2950">
        <v>9569</v>
      </c>
      <c r="Z2950">
        <v>368</v>
      </c>
      <c r="AA2950">
        <v>0.12</v>
      </c>
      <c r="AB2950">
        <v>26</v>
      </c>
      <c r="AC2950">
        <v>13</v>
      </c>
      <c r="AD2950">
        <v>13</v>
      </c>
      <c r="AE2950">
        <v>50</v>
      </c>
      <c r="AF2950">
        <v>11</v>
      </c>
      <c r="AG2950">
        <v>12</v>
      </c>
      <c r="AH2950">
        <v>10</v>
      </c>
      <c r="AI2950">
        <v>4</v>
      </c>
    </row>
    <row r="2951" spans="1:35" x14ac:dyDescent="0.2">
      <c r="A2951" s="102">
        <v>1472</v>
      </c>
      <c r="B2951">
        <v>1812</v>
      </c>
      <c r="C2951" t="s">
        <v>1048</v>
      </c>
      <c r="D2951" t="s">
        <v>990</v>
      </c>
      <c r="E2951">
        <v>1196</v>
      </c>
      <c r="F2951">
        <v>1187</v>
      </c>
      <c r="G2951">
        <v>900</v>
      </c>
      <c r="H2951" t="s">
        <v>981</v>
      </c>
      <c r="I2951">
        <v>7011</v>
      </c>
      <c r="J2951" t="s">
        <v>1261</v>
      </c>
      <c r="K2951" t="s">
        <v>992</v>
      </c>
      <c r="L2951">
        <v>2562.5</v>
      </c>
      <c r="M2951">
        <v>2540</v>
      </c>
      <c r="N2951">
        <v>400</v>
      </c>
      <c r="O2951" t="s">
        <v>984</v>
      </c>
      <c r="P2951">
        <v>0.65677351390586103</v>
      </c>
      <c r="Q2951">
        <v>0.93164271166171497</v>
      </c>
      <c r="R2951">
        <v>0.36582131448995597</v>
      </c>
      <c r="S2951" s="15">
        <v>8.6810773971205998E-2</v>
      </c>
      <c r="T2951">
        <v>2.4478902467639299</v>
      </c>
      <c r="U2951">
        <v>2.4478902467639299</v>
      </c>
      <c r="V2951">
        <v>2.5151015072473601</v>
      </c>
      <c r="W2951">
        <v>18.8</v>
      </c>
      <c r="X2951">
        <v>5.15</v>
      </c>
      <c r="Y2951">
        <v>9371</v>
      </c>
      <c r="Z2951">
        <v>586</v>
      </c>
      <c r="AA2951">
        <v>0.09</v>
      </c>
      <c r="AB2951">
        <v>16</v>
      </c>
      <c r="AC2951">
        <v>10</v>
      </c>
      <c r="AD2951">
        <v>6</v>
      </c>
      <c r="AE2951">
        <v>62.5</v>
      </c>
      <c r="AF2951">
        <v>15</v>
      </c>
      <c r="AG2951">
        <v>4</v>
      </c>
      <c r="AH2951">
        <v>4</v>
      </c>
      <c r="AI2951">
        <v>8</v>
      </c>
    </row>
    <row r="2952" spans="1:35" x14ac:dyDescent="0.2">
      <c r="A2952" s="102">
        <v>4305</v>
      </c>
      <c r="B2952">
        <v>2371</v>
      </c>
      <c r="C2952" t="s">
        <v>497</v>
      </c>
      <c r="D2952" t="s">
        <v>993</v>
      </c>
      <c r="E2952">
        <v>2444</v>
      </c>
      <c r="F2952">
        <v>2548</v>
      </c>
      <c r="G2952">
        <v>400</v>
      </c>
      <c r="H2952" t="s">
        <v>981</v>
      </c>
      <c r="I2952">
        <v>8806</v>
      </c>
      <c r="J2952" t="s">
        <v>1124</v>
      </c>
      <c r="K2952" t="s">
        <v>1000</v>
      </c>
      <c r="L2952">
        <v>997</v>
      </c>
      <c r="M2952">
        <v>1011</v>
      </c>
      <c r="N2952">
        <v>1000</v>
      </c>
      <c r="O2952" t="s">
        <v>984</v>
      </c>
      <c r="P2952">
        <v>0.82515009769007297</v>
      </c>
      <c r="Q2952">
        <v>0.85312682017903996</v>
      </c>
      <c r="R2952">
        <v>0.13226525089474001</v>
      </c>
      <c r="S2952">
        <v>3.3644035276790302E-2</v>
      </c>
      <c r="T2952">
        <v>1.2002670541588301</v>
      </c>
      <c r="U2952">
        <v>1.2002670541588301</v>
      </c>
      <c r="V2952">
        <v>0.82405950063463096</v>
      </c>
      <c r="W2952">
        <v>10.28</v>
      </c>
      <c r="X2952">
        <v>0.8</v>
      </c>
      <c r="Y2952">
        <v>9344</v>
      </c>
      <c r="Z2952">
        <v>406</v>
      </c>
      <c r="AA2952">
        <v>0.04</v>
      </c>
      <c r="AB2952">
        <v>23</v>
      </c>
      <c r="AC2952">
        <v>13</v>
      </c>
      <c r="AD2952">
        <v>10</v>
      </c>
      <c r="AE2952">
        <v>56.52</v>
      </c>
      <c r="AF2952">
        <v>12</v>
      </c>
      <c r="AG2952">
        <v>9</v>
      </c>
      <c r="AH2952">
        <v>9</v>
      </c>
      <c r="AI2952">
        <v>5</v>
      </c>
    </row>
    <row r="2953" spans="1:35" x14ac:dyDescent="0.2">
      <c r="A2953" s="102">
        <v>546</v>
      </c>
      <c r="B2953">
        <v>5929</v>
      </c>
      <c r="C2953" t="s">
        <v>1324</v>
      </c>
      <c r="D2953" t="s">
        <v>1126</v>
      </c>
      <c r="E2953">
        <v>890</v>
      </c>
      <c r="F2953">
        <v>883</v>
      </c>
      <c r="G2953">
        <v>1100</v>
      </c>
      <c r="H2953" t="s">
        <v>981</v>
      </c>
      <c r="I2953">
        <v>8053</v>
      </c>
      <c r="J2953" t="s">
        <v>1651</v>
      </c>
      <c r="K2953" t="s">
        <v>988</v>
      </c>
      <c r="L2953">
        <v>1239</v>
      </c>
      <c r="M2953">
        <v>1239.5</v>
      </c>
      <c r="N2953">
        <v>800</v>
      </c>
      <c r="O2953" t="s">
        <v>984</v>
      </c>
      <c r="P2953">
        <v>0.94133325259850698</v>
      </c>
      <c r="Q2953">
        <v>0.95272277740167199</v>
      </c>
      <c r="R2953">
        <v>0.15773552628690801</v>
      </c>
      <c r="S2953">
        <v>8.4758551256456496E-2</v>
      </c>
      <c r="T2953">
        <v>1.2863444395599699</v>
      </c>
      <c r="U2953">
        <v>1.2863444395599699</v>
      </c>
      <c r="V2953">
        <v>1.2000628901532699</v>
      </c>
      <c r="W2953">
        <v>6.08</v>
      </c>
      <c r="X2953">
        <v>2.0499999999999998</v>
      </c>
      <c r="Y2953">
        <v>9076</v>
      </c>
      <c r="Z2953">
        <v>378</v>
      </c>
      <c r="AA2953">
        <v>-0.04</v>
      </c>
      <c r="AB2953">
        <v>24</v>
      </c>
      <c r="AC2953">
        <v>12</v>
      </c>
      <c r="AD2953">
        <v>12</v>
      </c>
      <c r="AE2953">
        <v>50</v>
      </c>
      <c r="AF2953">
        <v>13</v>
      </c>
      <c r="AG2953">
        <v>6</v>
      </c>
      <c r="AH2953">
        <v>7</v>
      </c>
      <c r="AI2953">
        <v>11</v>
      </c>
    </row>
    <row r="2954" spans="1:35" x14ac:dyDescent="0.2">
      <c r="A2954" s="102">
        <v>1951</v>
      </c>
      <c r="B2954">
        <v>1893</v>
      </c>
      <c r="C2954" t="s">
        <v>1286</v>
      </c>
      <c r="D2954" t="s">
        <v>990</v>
      </c>
      <c r="E2954">
        <v>547</v>
      </c>
      <c r="F2954">
        <v>550</v>
      </c>
      <c r="G2954">
        <v>1800</v>
      </c>
      <c r="H2954" t="s">
        <v>984</v>
      </c>
      <c r="I2954">
        <v>2379</v>
      </c>
      <c r="J2954" t="s">
        <v>401</v>
      </c>
      <c r="K2954" t="s">
        <v>993</v>
      </c>
      <c r="L2954">
        <v>2439</v>
      </c>
      <c r="M2954">
        <v>2489</v>
      </c>
      <c r="N2954">
        <v>400</v>
      </c>
      <c r="O2954" t="s">
        <v>981</v>
      </c>
      <c r="P2954">
        <v>0.69912580996743001</v>
      </c>
      <c r="Q2954">
        <v>0.92163649120265201</v>
      </c>
      <c r="R2954">
        <v>0.37315646785435203</v>
      </c>
      <c r="S2954">
        <v>7.5677296384388699E-3</v>
      </c>
      <c r="T2954">
        <v>-0.50221937801717098</v>
      </c>
      <c r="U2954">
        <v>0.50221937801717098</v>
      </c>
      <c r="V2954">
        <v>0.43069326584798101</v>
      </c>
      <c r="W2954">
        <v>-10.6</v>
      </c>
      <c r="X2954">
        <v>0.56000000000000005</v>
      </c>
      <c r="Y2954">
        <v>9037</v>
      </c>
      <c r="Z2954">
        <v>348</v>
      </c>
      <c r="AA2954">
        <v>0.13</v>
      </c>
      <c r="AB2954">
        <v>26</v>
      </c>
      <c r="AC2954">
        <v>14</v>
      </c>
      <c r="AD2954">
        <v>12</v>
      </c>
      <c r="AE2954">
        <v>53.85</v>
      </c>
      <c r="AF2954">
        <v>8</v>
      </c>
      <c r="AG2954">
        <v>14</v>
      </c>
      <c r="AH2954">
        <v>9</v>
      </c>
      <c r="AI2954">
        <v>3</v>
      </c>
    </row>
    <row r="2955" spans="1:35" x14ac:dyDescent="0.2">
      <c r="A2955" s="102">
        <v>205</v>
      </c>
      <c r="B2955">
        <v>6113</v>
      </c>
      <c r="C2955" t="s">
        <v>1231</v>
      </c>
      <c r="D2955" t="s">
        <v>992</v>
      </c>
      <c r="E2955">
        <v>965</v>
      </c>
      <c r="F2955">
        <v>959</v>
      </c>
      <c r="G2955">
        <v>1100</v>
      </c>
      <c r="H2955" t="s">
        <v>981</v>
      </c>
      <c r="I2955">
        <v>6141</v>
      </c>
      <c r="J2955" t="s">
        <v>1163</v>
      </c>
      <c r="K2955" t="s">
        <v>992</v>
      </c>
      <c r="L2955">
        <v>1172</v>
      </c>
      <c r="M2955">
        <v>1148</v>
      </c>
      <c r="N2955">
        <v>900</v>
      </c>
      <c r="O2955" t="s">
        <v>984</v>
      </c>
      <c r="P2955">
        <v>0.93195795696997896</v>
      </c>
      <c r="Q2955">
        <v>0.96428297922307604</v>
      </c>
      <c r="R2955">
        <v>0.26037672419234498</v>
      </c>
      <c r="S2955">
        <v>9.0860200453725698E-2</v>
      </c>
      <c r="T2955">
        <v>1.2822235688876299E-2</v>
      </c>
      <c r="U2955">
        <v>1.2822235688876299E-2</v>
      </c>
      <c r="V2955">
        <v>1.7746292177499901E-2</v>
      </c>
      <c r="W2955">
        <v>0.15</v>
      </c>
      <c r="X2955">
        <v>2.1</v>
      </c>
      <c r="Y2955">
        <v>8956</v>
      </c>
      <c r="Z2955">
        <v>498</v>
      </c>
      <c r="AA2955">
        <v>0.1</v>
      </c>
      <c r="AB2955">
        <v>18</v>
      </c>
      <c r="AC2955">
        <v>10</v>
      </c>
      <c r="AD2955">
        <v>8</v>
      </c>
      <c r="AE2955">
        <v>55.56</v>
      </c>
      <c r="AF2955">
        <v>12</v>
      </c>
      <c r="AG2955">
        <v>7</v>
      </c>
      <c r="AH2955">
        <v>4</v>
      </c>
      <c r="AI2955">
        <v>7</v>
      </c>
    </row>
    <row r="2956" spans="1:35" x14ac:dyDescent="0.2">
      <c r="A2956" s="102">
        <v>2487</v>
      </c>
      <c r="B2956">
        <v>5019</v>
      </c>
      <c r="C2956" t="s">
        <v>1184</v>
      </c>
      <c r="D2956" t="s">
        <v>1185</v>
      </c>
      <c r="E2956">
        <v>2487</v>
      </c>
      <c r="F2956">
        <v>2470</v>
      </c>
      <c r="G2956">
        <v>300</v>
      </c>
      <c r="H2956" t="s">
        <v>984</v>
      </c>
      <c r="I2956">
        <v>7276</v>
      </c>
      <c r="J2956" t="s">
        <v>1020</v>
      </c>
      <c r="K2956" t="s">
        <v>986</v>
      </c>
      <c r="L2956">
        <v>4120</v>
      </c>
      <c r="M2956">
        <v>4165</v>
      </c>
      <c r="N2956">
        <v>200</v>
      </c>
      <c r="O2956" t="s">
        <v>981</v>
      </c>
      <c r="P2956">
        <v>0.65204292024494903</v>
      </c>
      <c r="Q2956">
        <v>0.90873967027550795</v>
      </c>
      <c r="R2956" s="15">
        <v>0.42910904946371498</v>
      </c>
      <c r="S2956">
        <v>9.6470427545728404E-2</v>
      </c>
      <c r="T2956">
        <v>-0.80849630277088003</v>
      </c>
      <c r="U2956">
        <v>0.80849630277088003</v>
      </c>
      <c r="V2956">
        <v>0.62646677587510202</v>
      </c>
      <c r="W2956">
        <v>-8.56</v>
      </c>
      <c r="X2956">
        <v>11.04</v>
      </c>
      <c r="Y2956">
        <v>8831</v>
      </c>
      <c r="Z2956">
        <v>736</v>
      </c>
      <c r="AA2956">
        <v>-0.09</v>
      </c>
      <c r="AB2956">
        <v>12</v>
      </c>
      <c r="AC2956">
        <v>5</v>
      </c>
      <c r="AD2956">
        <v>7</v>
      </c>
      <c r="AE2956">
        <v>41.67</v>
      </c>
      <c r="AF2956">
        <v>10</v>
      </c>
      <c r="AG2956">
        <v>3</v>
      </c>
      <c r="AH2956">
        <v>6</v>
      </c>
      <c r="AI2956">
        <v>3</v>
      </c>
    </row>
    <row r="2957" spans="1:35" x14ac:dyDescent="0.2">
      <c r="A2957" s="102">
        <v>461</v>
      </c>
      <c r="B2957">
        <v>7224</v>
      </c>
      <c r="C2957" t="s">
        <v>639</v>
      </c>
      <c r="D2957" t="s">
        <v>996</v>
      </c>
      <c r="E2957">
        <v>1051</v>
      </c>
      <c r="F2957">
        <v>1032</v>
      </c>
      <c r="G2957">
        <v>900</v>
      </c>
      <c r="H2957" t="s">
        <v>981</v>
      </c>
      <c r="I2957">
        <v>9810</v>
      </c>
      <c r="J2957" t="s">
        <v>948</v>
      </c>
      <c r="K2957" t="s">
        <v>988</v>
      </c>
      <c r="L2957">
        <v>3220</v>
      </c>
      <c r="M2957">
        <v>3235</v>
      </c>
      <c r="N2957">
        <v>300</v>
      </c>
      <c r="O2957" t="s">
        <v>984</v>
      </c>
      <c r="P2957">
        <v>0.91679257863952901</v>
      </c>
      <c r="Q2957">
        <v>0.95529881612776801</v>
      </c>
      <c r="R2957">
        <v>4.8682908762172697E-3</v>
      </c>
      <c r="S2957">
        <v>1.47810581838349E-2</v>
      </c>
      <c r="T2957">
        <v>0.495293473177427</v>
      </c>
      <c r="U2957">
        <v>0.495293473177427</v>
      </c>
      <c r="V2957">
        <v>0.883447331523878</v>
      </c>
      <c r="W2957">
        <v>3.33</v>
      </c>
      <c r="X2957">
        <v>4.3</v>
      </c>
      <c r="Y2957">
        <v>8686</v>
      </c>
      <c r="Z2957">
        <v>457</v>
      </c>
      <c r="AA2957">
        <v>0.14000000000000001</v>
      </c>
      <c r="AB2957">
        <v>19</v>
      </c>
      <c r="AC2957">
        <v>10</v>
      </c>
      <c r="AD2957">
        <v>9</v>
      </c>
      <c r="AE2957">
        <v>52.63</v>
      </c>
      <c r="AF2957">
        <v>11</v>
      </c>
      <c r="AG2957">
        <v>8</v>
      </c>
      <c r="AH2957">
        <v>5</v>
      </c>
      <c r="AI2957">
        <v>6</v>
      </c>
    </row>
    <row r="2958" spans="1:35" x14ac:dyDescent="0.2">
      <c r="A2958" s="102">
        <v>2193</v>
      </c>
      <c r="B2958">
        <v>4118</v>
      </c>
      <c r="C2958" t="s">
        <v>1169</v>
      </c>
      <c r="D2958" t="s">
        <v>1003</v>
      </c>
      <c r="E2958">
        <v>2761</v>
      </c>
      <c r="F2958">
        <v>2765</v>
      </c>
      <c r="G2958">
        <v>300</v>
      </c>
      <c r="H2958" t="s">
        <v>984</v>
      </c>
      <c r="I2958">
        <v>7867</v>
      </c>
      <c r="J2958" t="s">
        <v>1291</v>
      </c>
      <c r="K2958" t="s">
        <v>1002</v>
      </c>
      <c r="L2958">
        <v>913</v>
      </c>
      <c r="M2958">
        <v>909</v>
      </c>
      <c r="N2958">
        <v>900</v>
      </c>
      <c r="O2958" t="s">
        <v>981</v>
      </c>
      <c r="P2958">
        <v>0.93740982671734896</v>
      </c>
      <c r="Q2958">
        <v>0.91564738497558296</v>
      </c>
      <c r="R2958">
        <v>4.3946455871439603E-2</v>
      </c>
      <c r="S2958">
        <v>6.2348193920075401E-2</v>
      </c>
      <c r="T2958">
        <v>-0.56232368266181798</v>
      </c>
      <c r="U2958">
        <v>0.56232368266181798</v>
      </c>
      <c r="V2958">
        <v>0.50511802413625195</v>
      </c>
      <c r="W2958">
        <v>-3.24</v>
      </c>
      <c r="X2958">
        <v>1.37</v>
      </c>
      <c r="Y2958">
        <v>8251</v>
      </c>
      <c r="Z2958">
        <v>485</v>
      </c>
      <c r="AA2958">
        <v>-0.03</v>
      </c>
      <c r="AB2958">
        <v>17</v>
      </c>
      <c r="AC2958">
        <v>8</v>
      </c>
      <c r="AD2958">
        <v>9</v>
      </c>
      <c r="AE2958">
        <v>47.06</v>
      </c>
      <c r="AF2958">
        <v>12</v>
      </c>
      <c r="AG2958">
        <v>6</v>
      </c>
      <c r="AH2958">
        <v>5</v>
      </c>
      <c r="AI2958">
        <v>6</v>
      </c>
    </row>
    <row r="2959" spans="1:35" x14ac:dyDescent="0.2">
      <c r="A2959" s="102">
        <v>4251</v>
      </c>
      <c r="B2959">
        <v>3197</v>
      </c>
      <c r="C2959" t="s">
        <v>531</v>
      </c>
      <c r="D2959" t="s">
        <v>1004</v>
      </c>
      <c r="E2959">
        <v>1673</v>
      </c>
      <c r="F2959">
        <v>1681</v>
      </c>
      <c r="G2959">
        <v>600</v>
      </c>
      <c r="H2959" t="s">
        <v>981</v>
      </c>
      <c r="I2959">
        <v>7267</v>
      </c>
      <c r="J2959" t="s">
        <v>57</v>
      </c>
      <c r="K2959" t="s">
        <v>996</v>
      </c>
      <c r="L2959">
        <v>2470</v>
      </c>
      <c r="M2959">
        <v>2487.5</v>
      </c>
      <c r="N2959">
        <v>400</v>
      </c>
      <c r="O2959" t="s">
        <v>984</v>
      </c>
      <c r="P2959">
        <v>0.61905273562515595</v>
      </c>
      <c r="Q2959">
        <v>0.85568819279381503</v>
      </c>
      <c r="R2959">
        <v>0.25582419889289199</v>
      </c>
      <c r="S2959">
        <v>4.3411938409317299E-2</v>
      </c>
      <c r="T2959">
        <v>0.32303810153357798</v>
      </c>
      <c r="U2959">
        <v>0.32303810153357798</v>
      </c>
      <c r="V2959">
        <v>0.244186697414951</v>
      </c>
      <c r="W2959">
        <v>2.19</v>
      </c>
      <c r="X2959">
        <v>1.37</v>
      </c>
      <c r="Y2959">
        <v>7966</v>
      </c>
      <c r="Z2959">
        <v>498</v>
      </c>
      <c r="AA2959">
        <v>0.02</v>
      </c>
      <c r="AB2959">
        <v>16</v>
      </c>
      <c r="AC2959">
        <v>8</v>
      </c>
      <c r="AD2959">
        <v>8</v>
      </c>
      <c r="AE2959">
        <v>50</v>
      </c>
      <c r="AF2959">
        <v>12</v>
      </c>
      <c r="AG2959">
        <v>5</v>
      </c>
      <c r="AH2959">
        <v>5</v>
      </c>
      <c r="AI2959">
        <v>6</v>
      </c>
    </row>
    <row r="2960" spans="1:35" x14ac:dyDescent="0.2">
      <c r="A2960" s="102">
        <v>339</v>
      </c>
      <c r="B2960">
        <v>3289</v>
      </c>
      <c r="C2960" t="s">
        <v>535</v>
      </c>
      <c r="D2960" t="s">
        <v>1000</v>
      </c>
      <c r="E2960">
        <v>505</v>
      </c>
      <c r="F2960">
        <v>513</v>
      </c>
      <c r="G2960">
        <v>1900</v>
      </c>
      <c r="H2960" t="s">
        <v>981</v>
      </c>
      <c r="I2960">
        <v>8591</v>
      </c>
      <c r="J2960" t="s">
        <v>1101</v>
      </c>
      <c r="K2960" t="s">
        <v>987</v>
      </c>
      <c r="L2960">
        <v>1258.5</v>
      </c>
      <c r="M2960">
        <v>1245</v>
      </c>
      <c r="N2960">
        <v>800</v>
      </c>
      <c r="O2960" t="s">
        <v>984</v>
      </c>
      <c r="P2960">
        <v>0.96799384648633502</v>
      </c>
      <c r="Q2960">
        <v>0.95877616913159502</v>
      </c>
      <c r="R2960">
        <v>0.14687187386612999</v>
      </c>
      <c r="S2960" s="15">
        <v>9.6831526695038608E-3</v>
      </c>
      <c r="T2960">
        <v>0.54889038977503901</v>
      </c>
      <c r="U2960">
        <v>0.54889038977503901</v>
      </c>
      <c r="V2960">
        <v>0.211334914258753</v>
      </c>
      <c r="W2960">
        <v>2.37</v>
      </c>
      <c r="X2960">
        <v>2.14</v>
      </c>
      <c r="Y2960">
        <v>7805</v>
      </c>
      <c r="Z2960">
        <v>434</v>
      </c>
      <c r="AA2960">
        <v>7.0000000000000007E-2</v>
      </c>
      <c r="AB2960">
        <v>18</v>
      </c>
      <c r="AC2960">
        <v>9</v>
      </c>
      <c r="AD2960">
        <v>9</v>
      </c>
      <c r="AE2960">
        <v>50</v>
      </c>
      <c r="AF2960">
        <v>12</v>
      </c>
      <c r="AG2960">
        <v>7</v>
      </c>
      <c r="AH2960">
        <v>5</v>
      </c>
      <c r="AI2960">
        <v>6</v>
      </c>
    </row>
    <row r="2961" spans="1:35" x14ac:dyDescent="0.2">
      <c r="A2961" s="102">
        <v>1188</v>
      </c>
      <c r="B2961">
        <v>9062</v>
      </c>
      <c r="C2961" t="s">
        <v>946</v>
      </c>
      <c r="D2961" t="s">
        <v>1065</v>
      </c>
      <c r="E2961">
        <v>4860</v>
      </c>
      <c r="F2961">
        <v>4830</v>
      </c>
      <c r="G2961">
        <v>200</v>
      </c>
      <c r="H2961" t="s">
        <v>984</v>
      </c>
      <c r="I2961">
        <v>9107</v>
      </c>
      <c r="J2961" t="s">
        <v>1164</v>
      </c>
      <c r="K2961" t="s">
        <v>1165</v>
      </c>
      <c r="L2961">
        <v>1017</v>
      </c>
      <c r="M2961">
        <v>1061</v>
      </c>
      <c r="N2961">
        <v>900</v>
      </c>
      <c r="O2961" t="s">
        <v>981</v>
      </c>
      <c r="P2961">
        <v>0.71111797923713205</v>
      </c>
      <c r="Q2961">
        <v>0.93719103108200896</v>
      </c>
      <c r="R2961">
        <v>0.37183970116930198</v>
      </c>
      <c r="S2961">
        <v>6.0164750754437002E-3</v>
      </c>
      <c r="T2961">
        <v>-0.47328254486453802</v>
      </c>
      <c r="U2961">
        <v>0.47328254486453802</v>
      </c>
      <c r="V2961">
        <v>0.161847531616407</v>
      </c>
      <c r="W2961">
        <v>-8.3000000000000007</v>
      </c>
      <c r="X2961">
        <v>1.1499999999999999</v>
      </c>
      <c r="Y2961">
        <v>7450</v>
      </c>
      <c r="Z2961">
        <v>414</v>
      </c>
      <c r="AA2961">
        <v>-0.08</v>
      </c>
      <c r="AB2961">
        <v>18</v>
      </c>
      <c r="AC2961">
        <v>9</v>
      </c>
      <c r="AD2961">
        <v>9</v>
      </c>
      <c r="AE2961">
        <v>50</v>
      </c>
      <c r="AF2961">
        <v>8</v>
      </c>
      <c r="AG2961">
        <v>6</v>
      </c>
      <c r="AH2961">
        <v>8</v>
      </c>
      <c r="AI2961">
        <v>4</v>
      </c>
    </row>
    <row r="2962" spans="1:35" x14ac:dyDescent="0.2">
      <c r="A2962" s="102">
        <v>3459</v>
      </c>
      <c r="B2962">
        <v>3632</v>
      </c>
      <c r="C2962" t="s">
        <v>1630</v>
      </c>
      <c r="D2962" t="s">
        <v>983</v>
      </c>
      <c r="E2962">
        <v>448</v>
      </c>
      <c r="F2962">
        <v>444</v>
      </c>
      <c r="G2962">
        <v>2300</v>
      </c>
      <c r="H2962" t="s">
        <v>981</v>
      </c>
      <c r="I2962">
        <v>9507</v>
      </c>
      <c r="J2962" t="s">
        <v>1071</v>
      </c>
      <c r="K2962" t="s">
        <v>1026</v>
      </c>
      <c r="L2962">
        <v>804</v>
      </c>
      <c r="M2962">
        <v>793</v>
      </c>
      <c r="N2962">
        <v>1300</v>
      </c>
      <c r="O2962" t="s">
        <v>984</v>
      </c>
      <c r="P2962">
        <v>0.581855661914361</v>
      </c>
      <c r="Q2962">
        <v>0.88327598166035504</v>
      </c>
      <c r="R2962">
        <v>0.41537270614521299</v>
      </c>
      <c r="S2962">
        <v>9.7795855496919007E-2</v>
      </c>
      <c r="T2962">
        <v>2.1083646015491602</v>
      </c>
      <c r="U2962">
        <v>2.1083646015491602</v>
      </c>
      <c r="V2962">
        <v>2.0301361400075999</v>
      </c>
      <c r="W2962">
        <v>8.81</v>
      </c>
      <c r="X2962">
        <v>0.94</v>
      </c>
      <c r="Y2962">
        <v>7382</v>
      </c>
      <c r="Z2962">
        <v>389</v>
      </c>
      <c r="AA2962">
        <v>-0.01</v>
      </c>
      <c r="AB2962">
        <v>19</v>
      </c>
      <c r="AC2962">
        <v>9</v>
      </c>
      <c r="AD2962">
        <v>10</v>
      </c>
      <c r="AE2962">
        <v>47.37</v>
      </c>
      <c r="AF2962">
        <v>9</v>
      </c>
      <c r="AG2962">
        <v>9</v>
      </c>
      <c r="AH2962">
        <v>7</v>
      </c>
      <c r="AI2962">
        <v>3</v>
      </c>
    </row>
    <row r="2963" spans="1:35" x14ac:dyDescent="0.2">
      <c r="A2963" s="102">
        <v>609</v>
      </c>
      <c r="B2963">
        <v>5019</v>
      </c>
      <c r="C2963" t="s">
        <v>1184</v>
      </c>
      <c r="D2963" t="s">
        <v>1185</v>
      </c>
      <c r="E2963">
        <v>2487</v>
      </c>
      <c r="F2963">
        <v>2470</v>
      </c>
      <c r="G2963">
        <v>400</v>
      </c>
      <c r="H2963" t="s">
        <v>981</v>
      </c>
      <c r="I2963">
        <v>5020</v>
      </c>
      <c r="J2963" t="s">
        <v>1242</v>
      </c>
      <c r="K2963" t="s">
        <v>1185</v>
      </c>
      <c r="L2963">
        <v>384.3</v>
      </c>
      <c r="M2963">
        <v>381.1</v>
      </c>
      <c r="N2963">
        <v>2600</v>
      </c>
      <c r="O2963" t="s">
        <v>984</v>
      </c>
      <c r="P2963">
        <v>0.91480915981466104</v>
      </c>
      <c r="Q2963">
        <v>0.95102869524307199</v>
      </c>
      <c r="R2963">
        <v>0.40088440791366797</v>
      </c>
      <c r="S2963">
        <v>8.1731342246126895E-2</v>
      </c>
      <c r="T2963">
        <v>0.193487662877358</v>
      </c>
      <c r="U2963">
        <v>0.193487662877358</v>
      </c>
      <c r="V2963">
        <v>0.19942074918855901</v>
      </c>
      <c r="W2963">
        <v>1.1000000000000001</v>
      </c>
      <c r="X2963">
        <v>0.28999999999999998</v>
      </c>
      <c r="Y2963">
        <v>7347</v>
      </c>
      <c r="Z2963">
        <v>387</v>
      </c>
      <c r="AA2963">
        <v>-0.01</v>
      </c>
      <c r="AB2963">
        <v>19</v>
      </c>
      <c r="AC2963">
        <v>8</v>
      </c>
      <c r="AD2963">
        <v>11</v>
      </c>
      <c r="AE2963">
        <v>42.11</v>
      </c>
      <c r="AF2963">
        <v>12</v>
      </c>
      <c r="AG2963">
        <v>5</v>
      </c>
      <c r="AH2963">
        <v>6</v>
      </c>
      <c r="AI2963">
        <v>8</v>
      </c>
    </row>
    <row r="2964" spans="1:35" x14ac:dyDescent="0.2">
      <c r="A2964" s="102">
        <v>739</v>
      </c>
      <c r="B2964">
        <v>4118</v>
      </c>
      <c r="C2964" t="s">
        <v>1169</v>
      </c>
      <c r="D2964" t="s">
        <v>1003</v>
      </c>
      <c r="E2964">
        <v>2761</v>
      </c>
      <c r="F2964">
        <v>2765</v>
      </c>
      <c r="G2964">
        <v>300</v>
      </c>
      <c r="H2964" t="s">
        <v>981</v>
      </c>
      <c r="I2964">
        <v>7731</v>
      </c>
      <c r="J2964" t="s">
        <v>1170</v>
      </c>
      <c r="K2964" t="s">
        <v>989</v>
      </c>
      <c r="L2964">
        <v>931</v>
      </c>
      <c r="M2964">
        <v>929</v>
      </c>
      <c r="N2964">
        <v>900</v>
      </c>
      <c r="O2964" t="s">
        <v>984</v>
      </c>
      <c r="P2964">
        <v>0.78709984126681598</v>
      </c>
      <c r="Q2964">
        <v>0.94774840058562204</v>
      </c>
      <c r="R2964">
        <v>0.45252240487010797</v>
      </c>
      <c r="S2964">
        <v>4.63378752441157E-2</v>
      </c>
      <c r="T2964">
        <v>1.9250032552890901</v>
      </c>
      <c r="U2964">
        <v>1.9250032552890901</v>
      </c>
      <c r="V2964">
        <v>1.99535714324598</v>
      </c>
      <c r="W2964">
        <v>9.7899999999999991</v>
      </c>
      <c r="X2964">
        <v>0.8</v>
      </c>
      <c r="Y2964">
        <v>6730</v>
      </c>
      <c r="Z2964">
        <v>449</v>
      </c>
      <c r="AA2964">
        <v>0.06</v>
      </c>
      <c r="AB2964">
        <v>15</v>
      </c>
      <c r="AC2964">
        <v>4</v>
      </c>
      <c r="AD2964">
        <v>11</v>
      </c>
      <c r="AE2964">
        <v>26.67</v>
      </c>
      <c r="AF2964">
        <v>14</v>
      </c>
      <c r="AG2964">
        <v>3</v>
      </c>
      <c r="AH2964">
        <v>2</v>
      </c>
      <c r="AI2964">
        <v>10</v>
      </c>
    </row>
    <row r="2965" spans="1:35" x14ac:dyDescent="0.2">
      <c r="A2965" s="102">
        <v>2736</v>
      </c>
      <c r="B2965">
        <v>4183</v>
      </c>
      <c r="C2965" t="s">
        <v>1122</v>
      </c>
      <c r="D2965" t="s">
        <v>1003</v>
      </c>
      <c r="E2965">
        <v>1879</v>
      </c>
      <c r="F2965">
        <v>1889</v>
      </c>
      <c r="G2965">
        <v>500</v>
      </c>
      <c r="H2965" t="s">
        <v>984</v>
      </c>
      <c r="I2965">
        <v>7224</v>
      </c>
      <c r="J2965" t="s">
        <v>639</v>
      </c>
      <c r="K2965" t="s">
        <v>996</v>
      </c>
      <c r="L2965">
        <v>1051</v>
      </c>
      <c r="M2965">
        <v>1032</v>
      </c>
      <c r="N2965">
        <v>900</v>
      </c>
      <c r="O2965" t="s">
        <v>981</v>
      </c>
      <c r="P2965">
        <v>0.87740629500371403</v>
      </c>
      <c r="Q2965">
        <v>0.90247492695651998</v>
      </c>
      <c r="R2965">
        <v>0.17826132262313199</v>
      </c>
      <c r="S2965">
        <v>3.7402584544725802E-2</v>
      </c>
      <c r="T2965">
        <v>-0.219476657826149</v>
      </c>
      <c r="U2965">
        <v>0.219476657826149</v>
      </c>
      <c r="V2965">
        <v>0.60442399676885095</v>
      </c>
      <c r="W2965">
        <v>-1.1100000000000001</v>
      </c>
      <c r="X2965">
        <v>1.66</v>
      </c>
      <c r="Y2965">
        <v>6498</v>
      </c>
      <c r="Z2965">
        <v>361</v>
      </c>
      <c r="AA2965">
        <v>0.05</v>
      </c>
      <c r="AB2965">
        <v>18</v>
      </c>
      <c r="AC2965">
        <v>9</v>
      </c>
      <c r="AD2965">
        <v>9</v>
      </c>
      <c r="AE2965">
        <v>50</v>
      </c>
      <c r="AF2965">
        <v>11</v>
      </c>
      <c r="AG2965">
        <v>8</v>
      </c>
      <c r="AH2965">
        <v>4</v>
      </c>
      <c r="AI2965">
        <v>6</v>
      </c>
    </row>
    <row r="2966" spans="1:35" x14ac:dyDescent="0.2">
      <c r="A2966" s="102">
        <v>1907</v>
      </c>
      <c r="B2966">
        <v>2282</v>
      </c>
      <c r="C2966" t="s">
        <v>1598</v>
      </c>
      <c r="D2966" t="s">
        <v>1006</v>
      </c>
      <c r="E2966">
        <v>3665</v>
      </c>
      <c r="F2966">
        <v>3740</v>
      </c>
      <c r="G2966">
        <v>200</v>
      </c>
      <c r="H2966" t="s">
        <v>981</v>
      </c>
      <c r="I2966">
        <v>3591</v>
      </c>
      <c r="J2966" t="s">
        <v>544</v>
      </c>
      <c r="K2966" t="s">
        <v>1199</v>
      </c>
      <c r="L2966">
        <v>2139</v>
      </c>
      <c r="M2966">
        <v>2086</v>
      </c>
      <c r="N2966">
        <v>400</v>
      </c>
      <c r="O2966" t="s">
        <v>984</v>
      </c>
      <c r="P2966">
        <v>0.76503081117189298</v>
      </c>
      <c r="Q2966">
        <v>0.92256516265006305</v>
      </c>
      <c r="R2966">
        <v>0.254676298939706</v>
      </c>
      <c r="S2966">
        <v>7.8701548256826896E-3</v>
      </c>
      <c r="T2966">
        <v>1.9068171999819199</v>
      </c>
      <c r="U2966">
        <v>1.9068171999819199</v>
      </c>
      <c r="V2966">
        <v>0.98471533157936197</v>
      </c>
      <c r="W2966">
        <v>9.98</v>
      </c>
      <c r="X2966">
        <v>11.55</v>
      </c>
      <c r="Y2966">
        <v>6384</v>
      </c>
      <c r="Z2966">
        <v>709</v>
      </c>
      <c r="AA2966">
        <v>0.06</v>
      </c>
      <c r="AB2966">
        <v>9</v>
      </c>
      <c r="AC2966">
        <v>4</v>
      </c>
      <c r="AD2966">
        <v>5</v>
      </c>
      <c r="AE2966">
        <v>44.44</v>
      </c>
      <c r="AF2966">
        <v>12</v>
      </c>
      <c r="AG2966">
        <v>3</v>
      </c>
      <c r="AH2966">
        <v>2</v>
      </c>
      <c r="AI2966">
        <v>4</v>
      </c>
    </row>
    <row r="2967" spans="1:35" x14ac:dyDescent="0.2">
      <c r="A2967" s="102">
        <v>254</v>
      </c>
      <c r="B2967">
        <v>6371</v>
      </c>
      <c r="C2967" t="s">
        <v>1094</v>
      </c>
      <c r="D2967" t="s">
        <v>992</v>
      </c>
      <c r="E2967">
        <v>2515</v>
      </c>
      <c r="F2967">
        <v>2499</v>
      </c>
      <c r="G2967">
        <v>400</v>
      </c>
      <c r="H2967" t="s">
        <v>981</v>
      </c>
      <c r="I2967">
        <v>6770</v>
      </c>
      <c r="J2967" t="s">
        <v>21</v>
      </c>
      <c r="K2967" t="s">
        <v>986</v>
      </c>
      <c r="L2967">
        <v>1141</v>
      </c>
      <c r="M2967">
        <v>1097</v>
      </c>
      <c r="N2967">
        <v>900</v>
      </c>
      <c r="O2967" t="s">
        <v>984</v>
      </c>
      <c r="P2967">
        <v>0.94277635696443296</v>
      </c>
      <c r="Q2967">
        <v>0.96222730948771296</v>
      </c>
      <c r="R2967">
        <v>0.25116860710379102</v>
      </c>
      <c r="S2967">
        <v>4.9926561260259898E-2</v>
      </c>
      <c r="T2967">
        <v>0.64558291104328402</v>
      </c>
      <c r="U2967">
        <v>0.64558291104328402</v>
      </c>
      <c r="V2967">
        <v>0.36851875704368697</v>
      </c>
      <c r="W2967">
        <v>9.1</v>
      </c>
      <c r="X2967">
        <v>1.23</v>
      </c>
      <c r="Y2967">
        <v>6158</v>
      </c>
      <c r="Z2967">
        <v>385</v>
      </c>
      <c r="AA2967">
        <v>0.11</v>
      </c>
      <c r="AB2967">
        <v>16</v>
      </c>
      <c r="AC2967">
        <v>8</v>
      </c>
      <c r="AD2967">
        <v>8</v>
      </c>
      <c r="AE2967">
        <v>50</v>
      </c>
      <c r="AF2967">
        <v>11</v>
      </c>
      <c r="AG2967">
        <v>6</v>
      </c>
      <c r="AH2967">
        <v>4</v>
      </c>
      <c r="AI2967">
        <v>6</v>
      </c>
    </row>
    <row r="2968" spans="1:35" x14ac:dyDescent="0.2">
      <c r="A2968" s="102">
        <v>4069</v>
      </c>
      <c r="B2968">
        <v>5463</v>
      </c>
      <c r="C2968" t="s">
        <v>63</v>
      </c>
      <c r="D2968" t="s">
        <v>1022</v>
      </c>
      <c r="E2968">
        <v>2752</v>
      </c>
      <c r="F2968">
        <v>2683</v>
      </c>
      <c r="G2968">
        <v>300</v>
      </c>
      <c r="H2968" t="s">
        <v>981</v>
      </c>
      <c r="I2968">
        <v>6501</v>
      </c>
      <c r="J2968" t="s">
        <v>1115</v>
      </c>
      <c r="K2968" t="s">
        <v>986</v>
      </c>
      <c r="L2968">
        <v>3077</v>
      </c>
      <c r="M2968">
        <v>3109</v>
      </c>
      <c r="N2968">
        <v>300</v>
      </c>
      <c r="O2968" t="s">
        <v>984</v>
      </c>
      <c r="P2968">
        <v>0.54555625590399603</v>
      </c>
      <c r="Q2968">
        <v>0.86286099481143597</v>
      </c>
      <c r="R2968">
        <v>0.19848518197173901</v>
      </c>
      <c r="S2968">
        <v>7.7331073870604101E-3</v>
      </c>
      <c r="T2968">
        <v>1.29264334689399</v>
      </c>
      <c r="U2968">
        <v>1.29264334689399</v>
      </c>
      <c r="V2968">
        <v>1.5909114662747701</v>
      </c>
      <c r="W2968">
        <v>11.05</v>
      </c>
      <c r="X2968">
        <v>13.7</v>
      </c>
      <c r="Y2968">
        <v>6107</v>
      </c>
      <c r="Z2968">
        <v>611</v>
      </c>
      <c r="AA2968">
        <v>0.04</v>
      </c>
      <c r="AB2968">
        <v>10</v>
      </c>
      <c r="AC2968">
        <v>5</v>
      </c>
      <c r="AD2968">
        <v>5</v>
      </c>
      <c r="AE2968">
        <v>50</v>
      </c>
      <c r="AF2968">
        <v>14</v>
      </c>
      <c r="AG2968">
        <v>4</v>
      </c>
      <c r="AH2968">
        <v>3</v>
      </c>
      <c r="AI2968">
        <v>3</v>
      </c>
    </row>
    <row r="2969" spans="1:35" x14ac:dyDescent="0.2">
      <c r="A2969" s="102">
        <v>1373</v>
      </c>
      <c r="B2969">
        <v>3291</v>
      </c>
      <c r="C2969" t="s">
        <v>55</v>
      </c>
      <c r="D2969" t="s">
        <v>1000</v>
      </c>
      <c r="E2969">
        <v>1320</v>
      </c>
      <c r="F2969">
        <v>1382</v>
      </c>
      <c r="G2969">
        <v>700</v>
      </c>
      <c r="H2969" t="s">
        <v>984</v>
      </c>
      <c r="I2969">
        <v>8850</v>
      </c>
      <c r="J2969" t="s">
        <v>1485</v>
      </c>
      <c r="K2969" t="s">
        <v>1000</v>
      </c>
      <c r="L2969">
        <v>1977</v>
      </c>
      <c r="M2969">
        <v>2027</v>
      </c>
      <c r="N2969">
        <v>500</v>
      </c>
      <c r="O2969" t="s">
        <v>981</v>
      </c>
      <c r="P2969">
        <v>0.82447155340162104</v>
      </c>
      <c r="Q2969">
        <v>0.93364425326926004</v>
      </c>
      <c r="R2969">
        <v>5.9108985658135098E-2</v>
      </c>
      <c r="S2969">
        <v>7.6320498211485899E-2</v>
      </c>
      <c r="T2969">
        <v>-0.39715416844816998</v>
      </c>
      <c r="U2969">
        <v>0.39715416844816998</v>
      </c>
      <c r="V2969">
        <v>8.0747260416122693E-2</v>
      </c>
      <c r="W2969">
        <v>-2.21</v>
      </c>
      <c r="X2969">
        <v>4.55</v>
      </c>
      <c r="Y2969">
        <v>5865</v>
      </c>
      <c r="Z2969">
        <v>451</v>
      </c>
      <c r="AA2969">
        <v>0.03</v>
      </c>
      <c r="AB2969">
        <v>13</v>
      </c>
      <c r="AC2969">
        <v>5</v>
      </c>
      <c r="AD2969">
        <v>8</v>
      </c>
      <c r="AE2969">
        <v>38.46</v>
      </c>
      <c r="AF2969">
        <v>13</v>
      </c>
      <c r="AG2969">
        <v>5</v>
      </c>
      <c r="AH2969">
        <v>2</v>
      </c>
      <c r="AI2969">
        <v>6</v>
      </c>
    </row>
    <row r="2970" spans="1:35" x14ac:dyDescent="0.2">
      <c r="A2970" s="102">
        <v>1896</v>
      </c>
      <c r="B2970">
        <v>6841</v>
      </c>
      <c r="C2970" t="s">
        <v>1275</v>
      </c>
      <c r="D2970" t="s">
        <v>986</v>
      </c>
      <c r="E2970">
        <v>1402</v>
      </c>
      <c r="F2970">
        <v>1426</v>
      </c>
      <c r="G2970">
        <v>800</v>
      </c>
      <c r="H2970" t="s">
        <v>984</v>
      </c>
      <c r="I2970">
        <v>8473</v>
      </c>
      <c r="J2970" t="s">
        <v>1624</v>
      </c>
      <c r="K2970" t="s">
        <v>1118</v>
      </c>
      <c r="L2970">
        <v>2128</v>
      </c>
      <c r="M2970">
        <v>2193</v>
      </c>
      <c r="N2970">
        <v>500</v>
      </c>
      <c r="O2970" t="s">
        <v>981</v>
      </c>
      <c r="P2970">
        <v>0.90703032033050801</v>
      </c>
      <c r="Q2970">
        <v>0.92282660297429897</v>
      </c>
      <c r="R2970">
        <v>0.25063552364991298</v>
      </c>
      <c r="S2970" s="15">
        <v>8.6377624226225604E-3</v>
      </c>
      <c r="T2970">
        <v>-2.81425278211699</v>
      </c>
      <c r="U2970">
        <v>2.81425278211699</v>
      </c>
      <c r="V2970">
        <v>2.78362275466425</v>
      </c>
      <c r="W2970">
        <v>-19.559999999999999</v>
      </c>
      <c r="X2970">
        <v>4.04</v>
      </c>
      <c r="Y2970">
        <v>5837</v>
      </c>
      <c r="Z2970">
        <v>324</v>
      </c>
      <c r="AA2970">
        <v>-0.04</v>
      </c>
      <c r="AB2970">
        <v>18</v>
      </c>
      <c r="AC2970">
        <v>9</v>
      </c>
      <c r="AD2970">
        <v>9</v>
      </c>
      <c r="AE2970">
        <v>50</v>
      </c>
      <c r="AF2970">
        <v>11</v>
      </c>
      <c r="AG2970">
        <v>7</v>
      </c>
      <c r="AH2970">
        <v>7</v>
      </c>
      <c r="AI2970">
        <v>4</v>
      </c>
    </row>
    <row r="2971" spans="1:35" x14ac:dyDescent="0.2">
      <c r="A2971" s="102">
        <v>1773</v>
      </c>
      <c r="B2971">
        <v>1861</v>
      </c>
      <c r="C2971" t="s">
        <v>1321</v>
      </c>
      <c r="D2971" t="s">
        <v>990</v>
      </c>
      <c r="E2971">
        <v>2449</v>
      </c>
      <c r="F2971">
        <v>2438</v>
      </c>
      <c r="G2971">
        <v>400</v>
      </c>
      <c r="H2971" t="s">
        <v>984</v>
      </c>
      <c r="I2971">
        <v>3405</v>
      </c>
      <c r="J2971" t="s">
        <v>1397</v>
      </c>
      <c r="K2971" t="s">
        <v>1003</v>
      </c>
      <c r="L2971">
        <v>1061</v>
      </c>
      <c r="M2971">
        <v>1047</v>
      </c>
      <c r="N2971">
        <v>900</v>
      </c>
      <c r="O2971" t="s">
        <v>981</v>
      </c>
      <c r="P2971">
        <v>0.82545035278921697</v>
      </c>
      <c r="Q2971">
        <v>0.92529164720715396</v>
      </c>
      <c r="R2971">
        <v>0.282245615106893</v>
      </c>
      <c r="S2971" s="15">
        <v>2.9146238695202598E-2</v>
      </c>
      <c r="T2971">
        <v>-4.7063379516897902E-2</v>
      </c>
      <c r="U2971">
        <v>4.7063379516897902E-2</v>
      </c>
      <c r="V2971">
        <v>0.28527318366478899</v>
      </c>
      <c r="W2971">
        <v>-0.28999999999999998</v>
      </c>
      <c r="X2971">
        <v>3.37</v>
      </c>
      <c r="Y2971">
        <v>5788</v>
      </c>
      <c r="Z2971">
        <v>289</v>
      </c>
      <c r="AA2971">
        <v>-0.06</v>
      </c>
      <c r="AB2971">
        <v>20</v>
      </c>
      <c r="AC2971">
        <v>10</v>
      </c>
      <c r="AD2971">
        <v>10</v>
      </c>
      <c r="AE2971">
        <v>50</v>
      </c>
      <c r="AF2971">
        <v>12</v>
      </c>
      <c r="AG2971">
        <v>8</v>
      </c>
      <c r="AH2971">
        <v>7</v>
      </c>
      <c r="AI2971">
        <v>5</v>
      </c>
    </row>
    <row r="2972" spans="1:35" x14ac:dyDescent="0.2">
      <c r="A2972" s="102">
        <v>3261</v>
      </c>
      <c r="B2972">
        <v>6448</v>
      </c>
      <c r="C2972" t="s">
        <v>377</v>
      </c>
      <c r="D2972" t="s">
        <v>986</v>
      </c>
      <c r="E2972">
        <v>1835</v>
      </c>
      <c r="F2972">
        <v>1805</v>
      </c>
      <c r="G2972">
        <v>500</v>
      </c>
      <c r="H2972" t="s">
        <v>981</v>
      </c>
      <c r="I2972">
        <v>6744</v>
      </c>
      <c r="J2972" t="s">
        <v>1310</v>
      </c>
      <c r="K2972" t="s">
        <v>986</v>
      </c>
      <c r="L2972">
        <v>1888</v>
      </c>
      <c r="M2972">
        <v>1884</v>
      </c>
      <c r="N2972">
        <v>500</v>
      </c>
      <c r="O2972" t="s">
        <v>984</v>
      </c>
      <c r="P2972">
        <v>0.81261459167974703</v>
      </c>
      <c r="Q2972">
        <v>0.88927676168451697</v>
      </c>
      <c r="R2972">
        <v>0.30458135436107098</v>
      </c>
      <c r="S2972" s="15">
        <v>2.0278758816305701E-2</v>
      </c>
      <c r="T2972">
        <v>1.4923129578232599</v>
      </c>
      <c r="U2972">
        <v>1.4923129578232599</v>
      </c>
      <c r="V2972">
        <v>2.1319010971692798</v>
      </c>
      <c r="W2972">
        <v>7</v>
      </c>
      <c r="X2972">
        <v>4.1900000000000004</v>
      </c>
      <c r="Y2972">
        <v>5687</v>
      </c>
      <c r="Z2972">
        <v>284</v>
      </c>
      <c r="AA2972">
        <v>0.05</v>
      </c>
      <c r="AB2972">
        <v>20</v>
      </c>
      <c r="AC2972">
        <v>7</v>
      </c>
      <c r="AD2972">
        <v>13</v>
      </c>
      <c r="AE2972">
        <v>35</v>
      </c>
      <c r="AF2972">
        <v>11</v>
      </c>
      <c r="AG2972">
        <v>7</v>
      </c>
      <c r="AH2972">
        <v>6</v>
      </c>
      <c r="AI2972">
        <v>7</v>
      </c>
    </row>
    <row r="2973" spans="1:35" x14ac:dyDescent="0.2">
      <c r="A2973" s="102">
        <v>1427</v>
      </c>
      <c r="B2973">
        <v>3116</v>
      </c>
      <c r="C2973" t="s">
        <v>1116</v>
      </c>
      <c r="D2973" t="s">
        <v>996</v>
      </c>
      <c r="E2973">
        <v>1300</v>
      </c>
      <c r="F2973">
        <v>1307</v>
      </c>
      <c r="G2973">
        <v>500</v>
      </c>
      <c r="H2973" t="s">
        <v>984</v>
      </c>
      <c r="I2973">
        <v>6028</v>
      </c>
      <c r="J2973" t="s">
        <v>469</v>
      </c>
      <c r="K2973" t="s">
        <v>993</v>
      </c>
      <c r="L2973">
        <v>6150</v>
      </c>
      <c r="M2973">
        <v>6230</v>
      </c>
      <c r="N2973">
        <v>100</v>
      </c>
      <c r="O2973" t="s">
        <v>981</v>
      </c>
      <c r="P2973">
        <v>0.92984272563061499</v>
      </c>
      <c r="Q2973">
        <v>0.93254911581768396</v>
      </c>
      <c r="R2973">
        <v>0.17308433747423599</v>
      </c>
      <c r="S2973" s="15">
        <v>8.48333319638769E-3</v>
      </c>
      <c r="T2973">
        <v>-1.13425064245173</v>
      </c>
      <c r="U2973">
        <v>1.13425064245173</v>
      </c>
      <c r="V2973">
        <v>1.14702210189354</v>
      </c>
      <c r="W2973">
        <v>-11.99</v>
      </c>
      <c r="X2973">
        <v>4.9000000000000004</v>
      </c>
      <c r="Y2973">
        <v>5531</v>
      </c>
      <c r="Z2973">
        <v>346</v>
      </c>
      <c r="AA2973">
        <v>-0.04</v>
      </c>
      <c r="AB2973">
        <v>16</v>
      </c>
      <c r="AC2973">
        <v>8</v>
      </c>
      <c r="AD2973">
        <v>8</v>
      </c>
      <c r="AE2973">
        <v>50</v>
      </c>
      <c r="AF2973">
        <v>9</v>
      </c>
      <c r="AG2973">
        <v>5</v>
      </c>
      <c r="AH2973">
        <v>7</v>
      </c>
      <c r="AI2973">
        <v>4</v>
      </c>
    </row>
    <row r="2974" spans="1:35" x14ac:dyDescent="0.2">
      <c r="A2974" s="102">
        <v>745</v>
      </c>
      <c r="B2974">
        <v>1861</v>
      </c>
      <c r="C2974" t="s">
        <v>1321</v>
      </c>
      <c r="D2974" t="s">
        <v>990</v>
      </c>
      <c r="E2974">
        <v>2449</v>
      </c>
      <c r="F2974">
        <v>2438</v>
      </c>
      <c r="G2974">
        <v>400</v>
      </c>
      <c r="H2974" t="s">
        <v>981</v>
      </c>
      <c r="I2974">
        <v>4183</v>
      </c>
      <c r="J2974" t="s">
        <v>1122</v>
      </c>
      <c r="K2974" t="s">
        <v>1003</v>
      </c>
      <c r="L2974">
        <v>1879</v>
      </c>
      <c r="M2974">
        <v>1889</v>
      </c>
      <c r="N2974">
        <v>500</v>
      </c>
      <c r="O2974" t="s">
        <v>984</v>
      </c>
      <c r="P2974">
        <v>0.92092152636836899</v>
      </c>
      <c r="Q2974">
        <v>0.94751313507497104</v>
      </c>
      <c r="R2974">
        <v>0.13472534064137701</v>
      </c>
      <c r="S2974">
        <v>6.1810960735275604E-3</v>
      </c>
      <c r="T2974">
        <v>1.3955956239814999</v>
      </c>
      <c r="U2974">
        <v>1.3955956239814999</v>
      </c>
      <c r="V2974">
        <v>1.1825093218820899</v>
      </c>
      <c r="W2974">
        <v>6.3</v>
      </c>
      <c r="X2974">
        <v>3.15</v>
      </c>
      <c r="Y2974">
        <v>5352</v>
      </c>
      <c r="Z2974">
        <v>446</v>
      </c>
      <c r="AA2974">
        <v>0.13</v>
      </c>
      <c r="AB2974">
        <v>12</v>
      </c>
      <c r="AC2974">
        <v>5</v>
      </c>
      <c r="AD2974">
        <v>7</v>
      </c>
      <c r="AE2974">
        <v>41.67</v>
      </c>
      <c r="AF2974">
        <v>12</v>
      </c>
      <c r="AG2974">
        <v>4</v>
      </c>
      <c r="AH2974">
        <v>4</v>
      </c>
      <c r="AI2974">
        <v>4</v>
      </c>
    </row>
    <row r="2975" spans="1:35" x14ac:dyDescent="0.2">
      <c r="A2975" s="102">
        <v>2071</v>
      </c>
      <c r="B2975">
        <v>3405</v>
      </c>
      <c r="C2975" t="s">
        <v>1397</v>
      </c>
      <c r="D2975" t="s">
        <v>1003</v>
      </c>
      <c r="E2975">
        <v>1061</v>
      </c>
      <c r="F2975">
        <v>1047</v>
      </c>
      <c r="G2975">
        <v>900</v>
      </c>
      <c r="H2975" t="s">
        <v>981</v>
      </c>
      <c r="I2975">
        <v>6501</v>
      </c>
      <c r="J2975" t="s">
        <v>1115</v>
      </c>
      <c r="K2975" t="s">
        <v>986</v>
      </c>
      <c r="L2975">
        <v>3077</v>
      </c>
      <c r="M2975">
        <v>3109</v>
      </c>
      <c r="N2975">
        <v>300</v>
      </c>
      <c r="O2975" t="s">
        <v>984</v>
      </c>
      <c r="P2975">
        <v>0.86076948345286997</v>
      </c>
      <c r="Q2975">
        <v>0.91831194099176905</v>
      </c>
      <c r="R2975">
        <v>1.5684877027898302E-2</v>
      </c>
      <c r="S2975" s="15">
        <v>3.7624967222589399E-3</v>
      </c>
      <c r="T2975">
        <v>0.24300296952209299</v>
      </c>
      <c r="U2975">
        <v>0.24300296952209299</v>
      </c>
      <c r="V2975">
        <v>0.41438233751017201</v>
      </c>
      <c r="W2975">
        <v>1.63</v>
      </c>
      <c r="X2975">
        <v>1.03</v>
      </c>
      <c r="Y2975">
        <v>5313</v>
      </c>
      <c r="Z2975">
        <v>280</v>
      </c>
      <c r="AA2975">
        <v>-0.04</v>
      </c>
      <c r="AB2975">
        <v>19</v>
      </c>
      <c r="AC2975">
        <v>9</v>
      </c>
      <c r="AD2975">
        <v>10</v>
      </c>
      <c r="AE2975">
        <v>47.37</v>
      </c>
      <c r="AF2975">
        <v>13</v>
      </c>
      <c r="AG2975">
        <v>5</v>
      </c>
      <c r="AH2975">
        <v>5</v>
      </c>
      <c r="AI2975">
        <v>9</v>
      </c>
    </row>
    <row r="2976" spans="1:35" x14ac:dyDescent="0.2">
      <c r="A2976" s="102">
        <v>597</v>
      </c>
      <c r="B2976">
        <v>3291</v>
      </c>
      <c r="C2976" t="s">
        <v>55</v>
      </c>
      <c r="D2976" t="s">
        <v>1000</v>
      </c>
      <c r="E2976">
        <v>1320</v>
      </c>
      <c r="F2976">
        <v>1382</v>
      </c>
      <c r="G2976">
        <v>700</v>
      </c>
      <c r="H2976" t="s">
        <v>981</v>
      </c>
      <c r="I2976">
        <v>3407</v>
      </c>
      <c r="J2976" t="s">
        <v>1072</v>
      </c>
      <c r="K2976" t="s">
        <v>1003</v>
      </c>
      <c r="L2976">
        <v>755</v>
      </c>
      <c r="M2976">
        <v>757.5</v>
      </c>
      <c r="N2976">
        <v>1300</v>
      </c>
      <c r="O2976" t="s">
        <v>984</v>
      </c>
      <c r="P2976">
        <v>0.83310948787833095</v>
      </c>
      <c r="Q2976">
        <v>0.95135306833720601</v>
      </c>
      <c r="R2976">
        <v>2.3866588580688099E-3</v>
      </c>
      <c r="S2976">
        <v>2.6107567956158502E-3</v>
      </c>
      <c r="T2976">
        <v>1.8748004194648699E-2</v>
      </c>
      <c r="U2976">
        <v>1.8748004194648699E-2</v>
      </c>
      <c r="V2976">
        <v>0.203016993413251</v>
      </c>
      <c r="W2976">
        <v>0.17</v>
      </c>
      <c r="X2976">
        <v>1.79</v>
      </c>
      <c r="Y2976">
        <v>4729</v>
      </c>
      <c r="Z2976">
        <v>263</v>
      </c>
      <c r="AA2976">
        <v>0.01</v>
      </c>
      <c r="AB2976">
        <v>18</v>
      </c>
      <c r="AC2976">
        <v>9</v>
      </c>
      <c r="AD2976">
        <v>9</v>
      </c>
      <c r="AE2976">
        <v>50</v>
      </c>
      <c r="AF2976">
        <v>13</v>
      </c>
      <c r="AG2976">
        <v>4</v>
      </c>
      <c r="AH2976">
        <v>3</v>
      </c>
      <c r="AI2976">
        <v>11</v>
      </c>
    </row>
    <row r="2977" spans="1:35" x14ac:dyDescent="0.2">
      <c r="A2977" s="102">
        <v>2913</v>
      </c>
      <c r="B2977">
        <v>2651</v>
      </c>
      <c r="C2977" t="s">
        <v>504</v>
      </c>
      <c r="D2977" t="s">
        <v>1004</v>
      </c>
      <c r="E2977">
        <v>5460</v>
      </c>
      <c r="F2977">
        <v>5540</v>
      </c>
      <c r="G2977">
        <v>100</v>
      </c>
      <c r="H2977" t="s">
        <v>984</v>
      </c>
      <c r="I2977">
        <v>6952</v>
      </c>
      <c r="J2977" t="s">
        <v>375</v>
      </c>
      <c r="K2977" t="s">
        <v>986</v>
      </c>
      <c r="L2977">
        <v>1624</v>
      </c>
      <c r="M2977">
        <v>1635</v>
      </c>
      <c r="N2977">
        <v>300</v>
      </c>
      <c r="O2977" t="s">
        <v>981</v>
      </c>
      <c r="P2977">
        <v>0.51956675828012999</v>
      </c>
      <c r="Q2977">
        <v>0.89785017378931298</v>
      </c>
      <c r="R2977">
        <v>0.25480005307906201</v>
      </c>
      <c r="S2977" s="15">
        <v>1.0220338526691899E-3</v>
      </c>
      <c r="T2977">
        <v>-3.9115512758815304E-3</v>
      </c>
      <c r="U2977">
        <v>3.9115512758815304E-3</v>
      </c>
      <c r="V2977">
        <v>8.7131541576487993E-3</v>
      </c>
      <c r="W2977">
        <v>-0.04</v>
      </c>
      <c r="X2977">
        <v>11.46</v>
      </c>
      <c r="Y2977">
        <v>4599</v>
      </c>
      <c r="Z2977">
        <v>256</v>
      </c>
      <c r="AA2977">
        <v>0.02</v>
      </c>
      <c r="AB2977">
        <v>18</v>
      </c>
      <c r="AC2977">
        <v>8</v>
      </c>
      <c r="AD2977">
        <v>10</v>
      </c>
      <c r="AE2977">
        <v>44.44</v>
      </c>
      <c r="AF2977">
        <v>12</v>
      </c>
      <c r="AG2977">
        <v>7</v>
      </c>
      <c r="AH2977">
        <v>6</v>
      </c>
      <c r="AI2977">
        <v>5</v>
      </c>
    </row>
    <row r="2978" spans="1:35" x14ac:dyDescent="0.2">
      <c r="A2978" s="102">
        <v>3333</v>
      </c>
      <c r="B2978">
        <v>1959</v>
      </c>
      <c r="C2978" t="s">
        <v>1625</v>
      </c>
      <c r="D2978" t="s">
        <v>990</v>
      </c>
      <c r="E2978">
        <v>2965</v>
      </c>
      <c r="F2978">
        <v>2941</v>
      </c>
      <c r="G2978">
        <v>300</v>
      </c>
      <c r="H2978" t="s">
        <v>981</v>
      </c>
      <c r="I2978">
        <v>7762</v>
      </c>
      <c r="J2978" t="s">
        <v>1134</v>
      </c>
      <c r="K2978" t="s">
        <v>989</v>
      </c>
      <c r="L2978">
        <v>340</v>
      </c>
      <c r="M2978">
        <v>357</v>
      </c>
      <c r="N2978">
        <v>2500</v>
      </c>
      <c r="O2978" t="s">
        <v>984</v>
      </c>
      <c r="P2978">
        <v>0.75284977557910704</v>
      </c>
      <c r="Q2978">
        <v>0.88724993840829003</v>
      </c>
      <c r="R2978">
        <v>0.153004753331316</v>
      </c>
      <c r="S2978">
        <v>5.4291762657066499E-2</v>
      </c>
      <c r="T2978">
        <v>1.4840450750077601</v>
      </c>
      <c r="U2978">
        <v>1.4840450750077601</v>
      </c>
      <c r="V2978">
        <v>1.91240227927273</v>
      </c>
      <c r="W2978">
        <v>12.96</v>
      </c>
      <c r="X2978">
        <v>1.1599999999999999</v>
      </c>
      <c r="Y2978">
        <v>4529</v>
      </c>
      <c r="Z2978">
        <v>226</v>
      </c>
      <c r="AA2978">
        <v>-0.04</v>
      </c>
      <c r="AB2978">
        <v>20</v>
      </c>
      <c r="AC2978">
        <v>10</v>
      </c>
      <c r="AD2978">
        <v>10</v>
      </c>
      <c r="AE2978">
        <v>50</v>
      </c>
      <c r="AF2978">
        <v>14</v>
      </c>
      <c r="AG2978">
        <v>5</v>
      </c>
      <c r="AH2978">
        <v>5</v>
      </c>
      <c r="AI2978">
        <v>10</v>
      </c>
    </row>
    <row r="2979" spans="1:35" x14ac:dyDescent="0.2">
      <c r="A2979" s="102">
        <v>2309</v>
      </c>
      <c r="B2979">
        <v>4091</v>
      </c>
      <c r="C2979" t="s">
        <v>1469</v>
      </c>
      <c r="D2979" t="s">
        <v>1003</v>
      </c>
      <c r="E2979">
        <v>1787</v>
      </c>
      <c r="F2979">
        <v>1764</v>
      </c>
      <c r="G2979">
        <v>500</v>
      </c>
      <c r="H2979" t="s">
        <v>981</v>
      </c>
      <c r="I2979">
        <v>6361</v>
      </c>
      <c r="J2979" t="s">
        <v>615</v>
      </c>
      <c r="K2979" t="s">
        <v>992</v>
      </c>
      <c r="L2979">
        <v>2330</v>
      </c>
      <c r="M2979">
        <v>2265</v>
      </c>
      <c r="N2979">
        <v>400</v>
      </c>
      <c r="O2979" t="s">
        <v>984</v>
      </c>
      <c r="P2979">
        <v>0.90727471064465803</v>
      </c>
      <c r="Q2979">
        <v>0.91278663543506999</v>
      </c>
      <c r="R2979" s="15">
        <v>0.10595931718971</v>
      </c>
      <c r="S2979" s="15">
        <v>4.4084753145970596E-3</v>
      </c>
      <c r="T2979">
        <v>0.61495667506815399</v>
      </c>
      <c r="U2979">
        <v>0.61495667506815399</v>
      </c>
      <c r="V2979">
        <v>0.50803509709370698</v>
      </c>
      <c r="W2979">
        <v>3.46</v>
      </c>
      <c r="X2979">
        <v>2.65</v>
      </c>
      <c r="Y2979">
        <v>4059</v>
      </c>
      <c r="Z2979">
        <v>271</v>
      </c>
      <c r="AA2979">
        <v>-0.11</v>
      </c>
      <c r="AB2979">
        <v>15</v>
      </c>
      <c r="AC2979">
        <v>7</v>
      </c>
      <c r="AD2979">
        <v>8</v>
      </c>
      <c r="AE2979">
        <v>46.67</v>
      </c>
      <c r="AF2979">
        <v>10</v>
      </c>
      <c r="AG2979">
        <v>7</v>
      </c>
      <c r="AH2979">
        <v>5</v>
      </c>
      <c r="AI2979">
        <v>3</v>
      </c>
    </row>
    <row r="2980" spans="1:35" x14ac:dyDescent="0.2">
      <c r="A2980" s="102">
        <v>2082</v>
      </c>
      <c r="B2980">
        <v>3591</v>
      </c>
      <c r="C2980" t="s">
        <v>544</v>
      </c>
      <c r="D2980" t="s">
        <v>1199</v>
      </c>
      <c r="E2980">
        <v>2139</v>
      </c>
      <c r="F2980">
        <v>2086</v>
      </c>
      <c r="G2980">
        <v>500</v>
      </c>
      <c r="H2980" t="s">
        <v>984</v>
      </c>
      <c r="I2980">
        <v>7458</v>
      </c>
      <c r="J2980" t="s">
        <v>1308</v>
      </c>
      <c r="K2980" t="s">
        <v>988</v>
      </c>
      <c r="L2980">
        <v>3450</v>
      </c>
      <c r="M2980">
        <v>3455</v>
      </c>
      <c r="N2980">
        <v>300</v>
      </c>
      <c r="O2980" t="s">
        <v>981</v>
      </c>
      <c r="P2980">
        <v>0.82116519794842802</v>
      </c>
      <c r="Q2980">
        <v>0.91813294181974403</v>
      </c>
      <c r="R2980" s="15">
        <v>0.35037658916178399</v>
      </c>
      <c r="S2980" s="15">
        <v>9.33871166749803E-2</v>
      </c>
      <c r="T2980">
        <v>-0.62093293295630303</v>
      </c>
      <c r="U2980">
        <v>0.62093293295630303</v>
      </c>
      <c r="V2980">
        <v>0.29065048539046301</v>
      </c>
      <c r="W2980">
        <v>-9.6199999999999992</v>
      </c>
      <c r="X2980">
        <v>0.63</v>
      </c>
      <c r="Y2980">
        <v>3827</v>
      </c>
      <c r="Z2980">
        <v>239</v>
      </c>
      <c r="AA2980">
        <v>-0.11</v>
      </c>
      <c r="AB2980">
        <v>16</v>
      </c>
      <c r="AC2980">
        <v>9</v>
      </c>
      <c r="AD2980">
        <v>7</v>
      </c>
      <c r="AE2980">
        <v>56.25</v>
      </c>
      <c r="AF2980">
        <v>11</v>
      </c>
      <c r="AG2980">
        <v>4</v>
      </c>
      <c r="AH2980">
        <v>4</v>
      </c>
      <c r="AI2980">
        <v>8</v>
      </c>
    </row>
    <row r="2981" spans="1:35" x14ac:dyDescent="0.2">
      <c r="A2981" s="102">
        <v>3879</v>
      </c>
      <c r="B2981">
        <v>5332</v>
      </c>
      <c r="C2981" t="s">
        <v>590</v>
      </c>
      <c r="D2981" t="s">
        <v>980</v>
      </c>
      <c r="E2981">
        <v>3825</v>
      </c>
      <c r="F2981">
        <v>3805</v>
      </c>
      <c r="G2981">
        <v>200</v>
      </c>
      <c r="H2981" t="s">
        <v>984</v>
      </c>
      <c r="I2981">
        <v>9759</v>
      </c>
      <c r="J2981" t="s">
        <v>400</v>
      </c>
      <c r="K2981" t="s">
        <v>983</v>
      </c>
      <c r="L2981">
        <v>1600</v>
      </c>
      <c r="M2981">
        <v>1602</v>
      </c>
      <c r="N2981">
        <v>500</v>
      </c>
      <c r="O2981" t="s">
        <v>981</v>
      </c>
      <c r="P2981">
        <v>0.92483744096034304</v>
      </c>
      <c r="Q2981">
        <v>0.87008986763783502</v>
      </c>
      <c r="R2981">
        <v>0.23785342007886401</v>
      </c>
      <c r="S2981">
        <v>3.24882889548644E-2</v>
      </c>
      <c r="T2981">
        <v>-0.83853511119621305</v>
      </c>
      <c r="U2981">
        <v>0.83853511119621305</v>
      </c>
      <c r="V2981">
        <v>0.80487935523921506</v>
      </c>
      <c r="W2981">
        <v>-4.07</v>
      </c>
      <c r="X2981">
        <v>5.26</v>
      </c>
      <c r="Y2981">
        <v>3667</v>
      </c>
      <c r="Z2981">
        <v>193</v>
      </c>
      <c r="AA2981">
        <v>0.1</v>
      </c>
      <c r="AB2981">
        <v>19</v>
      </c>
      <c r="AC2981">
        <v>10</v>
      </c>
      <c r="AD2981">
        <v>9</v>
      </c>
      <c r="AE2981">
        <v>52.63</v>
      </c>
      <c r="AF2981">
        <v>10</v>
      </c>
      <c r="AG2981">
        <v>10</v>
      </c>
      <c r="AH2981">
        <v>6</v>
      </c>
      <c r="AI2981">
        <v>3</v>
      </c>
    </row>
    <row r="2982" spans="1:35" x14ac:dyDescent="0.2">
      <c r="A2982" s="102">
        <v>1442</v>
      </c>
      <c r="B2982">
        <v>1963</v>
      </c>
      <c r="C2982" t="s">
        <v>1171</v>
      </c>
      <c r="D2982" t="s">
        <v>990</v>
      </c>
      <c r="E2982">
        <v>1026</v>
      </c>
      <c r="F2982">
        <v>1018</v>
      </c>
      <c r="G2982">
        <v>1000</v>
      </c>
      <c r="H2982" t="s">
        <v>984</v>
      </c>
      <c r="I2982">
        <v>5706</v>
      </c>
      <c r="J2982" t="s">
        <v>1240</v>
      </c>
      <c r="K2982" t="s">
        <v>994</v>
      </c>
      <c r="L2982">
        <v>2062</v>
      </c>
      <c r="M2982">
        <v>2030</v>
      </c>
      <c r="N2982">
        <v>500</v>
      </c>
      <c r="O2982" t="s">
        <v>981</v>
      </c>
      <c r="P2982">
        <v>0.98050851274557305</v>
      </c>
      <c r="Q2982">
        <v>0.93223977044745299</v>
      </c>
      <c r="R2982">
        <v>0.27114158219348</v>
      </c>
      <c r="S2982">
        <v>1.3141462205089299E-2</v>
      </c>
      <c r="T2982">
        <v>-0.67869686969993104</v>
      </c>
      <c r="U2982">
        <v>0.67869686969993104</v>
      </c>
      <c r="V2982">
        <v>0.74919719517398398</v>
      </c>
      <c r="W2982">
        <v>-5.23</v>
      </c>
      <c r="X2982">
        <v>0.3</v>
      </c>
      <c r="Y2982">
        <v>3648</v>
      </c>
      <c r="Z2982">
        <v>215</v>
      </c>
      <c r="AA2982">
        <v>0.15</v>
      </c>
      <c r="AB2982">
        <v>17</v>
      </c>
      <c r="AC2982">
        <v>9</v>
      </c>
      <c r="AD2982">
        <v>8</v>
      </c>
      <c r="AE2982">
        <v>52.94</v>
      </c>
      <c r="AF2982">
        <v>10</v>
      </c>
      <c r="AG2982">
        <v>9</v>
      </c>
      <c r="AH2982">
        <v>7</v>
      </c>
      <c r="AI2982">
        <v>1</v>
      </c>
    </row>
    <row r="2983" spans="1:35" x14ac:dyDescent="0.2">
      <c r="A2983" s="102">
        <v>2662</v>
      </c>
      <c r="B2983">
        <v>5706</v>
      </c>
      <c r="C2983" t="s">
        <v>1240</v>
      </c>
      <c r="D2983" t="s">
        <v>994</v>
      </c>
      <c r="E2983">
        <v>2062</v>
      </c>
      <c r="F2983">
        <v>2030</v>
      </c>
      <c r="G2983">
        <v>500</v>
      </c>
      <c r="H2983" t="s">
        <v>981</v>
      </c>
      <c r="I2983">
        <v>5991</v>
      </c>
      <c r="J2983" t="s">
        <v>859</v>
      </c>
      <c r="K2983" t="s">
        <v>1126</v>
      </c>
      <c r="L2983">
        <v>697</v>
      </c>
      <c r="M2983">
        <v>698</v>
      </c>
      <c r="N2983">
        <v>1500</v>
      </c>
      <c r="O2983" t="s">
        <v>984</v>
      </c>
      <c r="P2983">
        <v>0.93460536390147997</v>
      </c>
      <c r="Q2983">
        <v>0.90435844411992306</v>
      </c>
      <c r="R2983" s="15">
        <v>0.114144472218138</v>
      </c>
      <c r="S2983">
        <v>5.27881208132292E-2</v>
      </c>
      <c r="T2983">
        <v>0.20415078165506401</v>
      </c>
      <c r="U2983">
        <v>0.20415078165506401</v>
      </c>
      <c r="V2983">
        <v>0.32265522970716098</v>
      </c>
      <c r="W2983">
        <v>1.47</v>
      </c>
      <c r="X2983">
        <v>3.15</v>
      </c>
      <c r="Y2983">
        <v>3560</v>
      </c>
      <c r="Z2983">
        <v>209</v>
      </c>
      <c r="AA2983">
        <v>7.0000000000000007E-2</v>
      </c>
      <c r="AB2983">
        <v>17</v>
      </c>
      <c r="AC2983">
        <v>7</v>
      </c>
      <c r="AD2983">
        <v>10</v>
      </c>
      <c r="AE2983">
        <v>41.18</v>
      </c>
      <c r="AF2983">
        <v>8</v>
      </c>
      <c r="AG2983">
        <v>7</v>
      </c>
      <c r="AH2983">
        <v>8</v>
      </c>
      <c r="AI2983">
        <v>2</v>
      </c>
    </row>
    <row r="2984" spans="1:35" x14ac:dyDescent="0.2">
      <c r="A2984" s="102">
        <v>3589</v>
      </c>
      <c r="B2984">
        <v>2587</v>
      </c>
      <c r="C2984" t="s">
        <v>1364</v>
      </c>
      <c r="D2984" t="s">
        <v>1006</v>
      </c>
      <c r="E2984">
        <v>4100</v>
      </c>
      <c r="F2984">
        <v>4075</v>
      </c>
      <c r="G2984">
        <v>200</v>
      </c>
      <c r="H2984" t="s">
        <v>981</v>
      </c>
      <c r="I2984">
        <v>3402</v>
      </c>
      <c r="J2984" t="s">
        <v>1655</v>
      </c>
      <c r="K2984" t="s">
        <v>1199</v>
      </c>
      <c r="L2984">
        <v>473.3</v>
      </c>
      <c r="M2984">
        <v>470</v>
      </c>
      <c r="N2984">
        <v>1700</v>
      </c>
      <c r="O2984" t="s">
        <v>984</v>
      </c>
      <c r="P2984">
        <v>0.74244982982142904</v>
      </c>
      <c r="Q2984">
        <v>0.879638885821871</v>
      </c>
      <c r="R2984">
        <v>0.10104307323476699</v>
      </c>
      <c r="S2984">
        <v>1.04724745951227E-2</v>
      </c>
      <c r="T2984">
        <v>0.82255686454835497</v>
      </c>
      <c r="U2984">
        <v>0.82255686454835497</v>
      </c>
      <c r="V2984">
        <v>0.74432135120687604</v>
      </c>
      <c r="W2984">
        <v>10.050000000000001</v>
      </c>
      <c r="X2984">
        <v>1.96</v>
      </c>
      <c r="Y2984">
        <v>3403</v>
      </c>
      <c r="Z2984">
        <v>155</v>
      </c>
      <c r="AA2984">
        <v>0.08</v>
      </c>
      <c r="AB2984">
        <v>22</v>
      </c>
      <c r="AC2984">
        <v>11</v>
      </c>
      <c r="AD2984">
        <v>11</v>
      </c>
      <c r="AE2984">
        <v>50</v>
      </c>
      <c r="AF2984">
        <v>12</v>
      </c>
      <c r="AG2984">
        <v>7</v>
      </c>
      <c r="AH2984">
        <v>8</v>
      </c>
      <c r="AI2984">
        <v>7</v>
      </c>
    </row>
    <row r="2985" spans="1:35" x14ac:dyDescent="0.2">
      <c r="A2985" s="102">
        <v>1912</v>
      </c>
      <c r="B2985">
        <v>4114</v>
      </c>
      <c r="C2985" t="s">
        <v>1088</v>
      </c>
      <c r="D2985" t="s">
        <v>1003</v>
      </c>
      <c r="E2985">
        <v>5540</v>
      </c>
      <c r="F2985">
        <v>5430</v>
      </c>
      <c r="G2985">
        <v>200</v>
      </c>
      <c r="H2985" t="s">
        <v>981</v>
      </c>
      <c r="I2985">
        <v>9616</v>
      </c>
      <c r="J2985" t="s">
        <v>1265</v>
      </c>
      <c r="K2985" t="s">
        <v>993</v>
      </c>
      <c r="L2985">
        <v>2899</v>
      </c>
      <c r="M2985">
        <v>2950</v>
      </c>
      <c r="N2985">
        <v>400</v>
      </c>
      <c r="O2985" t="s">
        <v>984</v>
      </c>
      <c r="P2985">
        <v>0.90420252841596005</v>
      </c>
      <c r="Q2985">
        <v>0.92249345420889795</v>
      </c>
      <c r="R2985">
        <v>5.4593493463497698E-2</v>
      </c>
      <c r="S2985">
        <v>4.0042039760210403E-2</v>
      </c>
      <c r="T2985">
        <v>5.2755361092530401E-2</v>
      </c>
      <c r="U2985">
        <v>5.2755361092530401E-2</v>
      </c>
      <c r="V2985">
        <v>0.197553496518656</v>
      </c>
      <c r="W2985">
        <v>0.89</v>
      </c>
      <c r="X2985">
        <v>8.66</v>
      </c>
      <c r="Y2985">
        <v>3374</v>
      </c>
      <c r="Z2985">
        <v>482</v>
      </c>
      <c r="AA2985">
        <v>-0.08</v>
      </c>
      <c r="AB2985">
        <v>7</v>
      </c>
      <c r="AC2985">
        <v>2</v>
      </c>
      <c r="AD2985">
        <v>5</v>
      </c>
      <c r="AE2985">
        <v>28.57</v>
      </c>
      <c r="AF2985">
        <v>9</v>
      </c>
      <c r="AG2985">
        <v>2</v>
      </c>
      <c r="AH2985">
        <v>5</v>
      </c>
      <c r="AI2985">
        <v>0</v>
      </c>
    </row>
    <row r="2986" spans="1:35" x14ac:dyDescent="0.2">
      <c r="A2986" s="102">
        <v>604</v>
      </c>
      <c r="B2986">
        <v>5991</v>
      </c>
      <c r="C2986" t="s">
        <v>859</v>
      </c>
      <c r="D2986" t="s">
        <v>1126</v>
      </c>
      <c r="E2986">
        <v>697</v>
      </c>
      <c r="F2986">
        <v>698</v>
      </c>
      <c r="G2986">
        <v>1300</v>
      </c>
      <c r="H2986" t="s">
        <v>984</v>
      </c>
      <c r="I2986">
        <v>6287</v>
      </c>
      <c r="J2986" t="s">
        <v>1050</v>
      </c>
      <c r="K2986" t="s">
        <v>992</v>
      </c>
      <c r="L2986">
        <v>2164</v>
      </c>
      <c r="M2986">
        <v>2234</v>
      </c>
      <c r="N2986">
        <v>400</v>
      </c>
      <c r="O2986" t="s">
        <v>981</v>
      </c>
      <c r="P2986">
        <v>0.95006238461502401</v>
      </c>
      <c r="Q2986">
        <v>0.95117369242350902</v>
      </c>
      <c r="R2986">
        <v>0.210724494651606</v>
      </c>
      <c r="S2986">
        <v>3.1392598323840899E-2</v>
      </c>
      <c r="T2986">
        <v>-0.524362020722693</v>
      </c>
      <c r="U2986">
        <v>0.524362020722693</v>
      </c>
      <c r="V2986">
        <v>0.51804414240553398</v>
      </c>
      <c r="W2986">
        <v>-2.94</v>
      </c>
      <c r="X2986">
        <v>1.54</v>
      </c>
      <c r="Y2986">
        <v>3369</v>
      </c>
      <c r="Z2986">
        <v>177</v>
      </c>
      <c r="AA2986">
        <v>-0.02</v>
      </c>
      <c r="AB2986">
        <v>19</v>
      </c>
      <c r="AC2986">
        <v>11</v>
      </c>
      <c r="AD2986">
        <v>8</v>
      </c>
      <c r="AE2986">
        <v>57.89</v>
      </c>
      <c r="AF2986">
        <v>9</v>
      </c>
      <c r="AG2986">
        <v>8</v>
      </c>
      <c r="AH2986">
        <v>8</v>
      </c>
      <c r="AI2986">
        <v>3</v>
      </c>
    </row>
    <row r="2987" spans="1:35" x14ac:dyDescent="0.2">
      <c r="A2987" s="102">
        <v>3513</v>
      </c>
      <c r="B2987">
        <v>1925</v>
      </c>
      <c r="C2987" t="s">
        <v>1638</v>
      </c>
      <c r="D2987" t="s">
        <v>990</v>
      </c>
      <c r="E2987">
        <v>2390.5</v>
      </c>
      <c r="F2987">
        <v>2416.5</v>
      </c>
      <c r="G2987">
        <v>300</v>
      </c>
      <c r="H2987" t="s">
        <v>984</v>
      </c>
      <c r="I2987">
        <v>2587</v>
      </c>
      <c r="J2987" t="s">
        <v>1364</v>
      </c>
      <c r="K2987" t="s">
        <v>1006</v>
      </c>
      <c r="L2987">
        <v>4100</v>
      </c>
      <c r="M2987">
        <v>4075</v>
      </c>
      <c r="N2987">
        <v>200</v>
      </c>
      <c r="O2987" t="s">
        <v>981</v>
      </c>
      <c r="P2987">
        <v>0.80618402950780599</v>
      </c>
      <c r="Q2987">
        <v>0.88189890258135695</v>
      </c>
      <c r="R2987">
        <v>8.9900967821008301E-2</v>
      </c>
      <c r="S2987" s="15">
        <v>1.25888095365952E-2</v>
      </c>
      <c r="T2987">
        <v>-1.7638971768301099</v>
      </c>
      <c r="U2987">
        <v>1.7638971768301099</v>
      </c>
      <c r="V2987">
        <v>1.96591742079089</v>
      </c>
      <c r="W2987">
        <v>-15.01</v>
      </c>
      <c r="X2987">
        <v>11.05</v>
      </c>
      <c r="Y2987">
        <v>3320</v>
      </c>
      <c r="Z2987">
        <v>474</v>
      </c>
      <c r="AA2987">
        <v>-0.05</v>
      </c>
      <c r="AB2987">
        <v>7</v>
      </c>
      <c r="AC2987">
        <v>4</v>
      </c>
      <c r="AD2987">
        <v>3</v>
      </c>
      <c r="AE2987">
        <v>57.14</v>
      </c>
      <c r="AF2987">
        <v>14</v>
      </c>
      <c r="AG2987">
        <v>2</v>
      </c>
      <c r="AH2987">
        <v>1</v>
      </c>
      <c r="AI2987">
        <v>4</v>
      </c>
    </row>
    <row r="2988" spans="1:35" x14ac:dyDescent="0.2">
      <c r="A2988" s="102">
        <v>2676</v>
      </c>
      <c r="B2988">
        <v>2897</v>
      </c>
      <c r="C2988" t="s">
        <v>515</v>
      </c>
      <c r="D2988" t="s">
        <v>1006</v>
      </c>
      <c r="E2988">
        <v>9190</v>
      </c>
      <c r="F2988">
        <v>9240</v>
      </c>
      <c r="G2988">
        <v>100</v>
      </c>
      <c r="H2988" t="s">
        <v>984</v>
      </c>
      <c r="I2988">
        <v>6920</v>
      </c>
      <c r="J2988" t="s">
        <v>985</v>
      </c>
      <c r="K2988" t="s">
        <v>986</v>
      </c>
      <c r="L2988">
        <v>7500</v>
      </c>
      <c r="M2988">
        <v>7530</v>
      </c>
      <c r="N2988">
        <v>100</v>
      </c>
      <c r="O2988" t="s">
        <v>981</v>
      </c>
      <c r="P2988">
        <v>0.62340727372067395</v>
      </c>
      <c r="Q2988">
        <v>0.90413596086685699</v>
      </c>
      <c r="R2988">
        <v>0.29326322200263699</v>
      </c>
      <c r="S2988">
        <v>5.24200881004225E-2</v>
      </c>
      <c r="T2988">
        <v>-1.8547762460869801</v>
      </c>
      <c r="U2988">
        <v>1.8547762460869801</v>
      </c>
      <c r="V2988">
        <v>2.0718728096407202</v>
      </c>
      <c r="W2988">
        <v>-27.74</v>
      </c>
      <c r="X2988">
        <v>18.510000000000002</v>
      </c>
      <c r="Y2988">
        <v>3247</v>
      </c>
      <c r="Z2988">
        <v>295</v>
      </c>
      <c r="AA2988">
        <v>-0.09</v>
      </c>
      <c r="AB2988">
        <v>11</v>
      </c>
      <c r="AC2988">
        <v>5</v>
      </c>
      <c r="AD2988">
        <v>6</v>
      </c>
      <c r="AE2988">
        <v>45.45</v>
      </c>
      <c r="AF2988">
        <v>7</v>
      </c>
      <c r="AG2988">
        <v>5</v>
      </c>
      <c r="AH2988">
        <v>6</v>
      </c>
      <c r="AI2988">
        <v>0</v>
      </c>
    </row>
    <row r="2989" spans="1:35" x14ac:dyDescent="0.2">
      <c r="A2989" s="102">
        <v>2764</v>
      </c>
      <c r="B2989">
        <v>2492</v>
      </c>
      <c r="C2989" t="s">
        <v>500</v>
      </c>
      <c r="D2989" t="s">
        <v>993</v>
      </c>
      <c r="E2989">
        <v>840</v>
      </c>
      <c r="F2989">
        <v>848</v>
      </c>
      <c r="G2989">
        <v>1200</v>
      </c>
      <c r="H2989" t="s">
        <v>981</v>
      </c>
      <c r="I2989">
        <v>9076</v>
      </c>
      <c r="J2989" t="s">
        <v>737</v>
      </c>
      <c r="K2989" t="s">
        <v>1065</v>
      </c>
      <c r="L2989">
        <v>1306</v>
      </c>
      <c r="M2989">
        <v>1281</v>
      </c>
      <c r="N2989">
        <v>800</v>
      </c>
      <c r="O2989" t="s">
        <v>984</v>
      </c>
      <c r="P2989">
        <v>0.84365399044899803</v>
      </c>
      <c r="Q2989">
        <v>0.90164814952736605</v>
      </c>
      <c r="R2989">
        <v>4.8248768908029101E-2</v>
      </c>
      <c r="S2989" s="15">
        <v>1.4707408727981999E-3</v>
      </c>
      <c r="T2989">
        <v>2.04365640138173</v>
      </c>
      <c r="U2989">
        <v>2.04365640138173</v>
      </c>
      <c r="V2989">
        <v>1.40042172118627</v>
      </c>
      <c r="W2989">
        <v>12.46</v>
      </c>
      <c r="X2989">
        <v>0.7</v>
      </c>
      <c r="Y2989">
        <v>3066</v>
      </c>
      <c r="Z2989">
        <v>102</v>
      </c>
      <c r="AA2989">
        <v>0.06</v>
      </c>
      <c r="AB2989">
        <v>30</v>
      </c>
      <c r="AC2989">
        <v>15</v>
      </c>
      <c r="AD2989">
        <v>15</v>
      </c>
      <c r="AE2989">
        <v>50</v>
      </c>
      <c r="AF2989">
        <v>9</v>
      </c>
      <c r="AG2989">
        <v>12</v>
      </c>
      <c r="AH2989">
        <v>9</v>
      </c>
      <c r="AI2989">
        <v>9</v>
      </c>
    </row>
    <row r="2990" spans="1:35" x14ac:dyDescent="0.2">
      <c r="A2990" s="102">
        <v>1814</v>
      </c>
      <c r="B2990">
        <v>5232</v>
      </c>
      <c r="C2990" t="s">
        <v>1606</v>
      </c>
      <c r="D2990" t="s">
        <v>980</v>
      </c>
      <c r="E2990">
        <v>3620</v>
      </c>
      <c r="F2990">
        <v>3640</v>
      </c>
      <c r="G2990">
        <v>300</v>
      </c>
      <c r="H2990" t="s">
        <v>981</v>
      </c>
      <c r="I2990">
        <v>6436</v>
      </c>
      <c r="J2990" t="s">
        <v>1283</v>
      </c>
      <c r="K2990" t="s">
        <v>992</v>
      </c>
      <c r="L2990">
        <v>2190</v>
      </c>
      <c r="M2990">
        <v>2167</v>
      </c>
      <c r="N2990">
        <v>500</v>
      </c>
      <c r="O2990" t="s">
        <v>984</v>
      </c>
      <c r="P2990">
        <v>0.76244705909250199</v>
      </c>
      <c r="Q2990">
        <v>0.924492025246761</v>
      </c>
      <c r="R2990">
        <v>0.31276304202340899</v>
      </c>
      <c r="S2990">
        <v>2.95930501356239E-2</v>
      </c>
      <c r="T2990">
        <v>2.7311162825419801</v>
      </c>
      <c r="U2990">
        <v>2.7311162825419801</v>
      </c>
      <c r="V2990">
        <v>2.34644793506558</v>
      </c>
      <c r="W2990">
        <v>13.22</v>
      </c>
      <c r="X2990">
        <v>0.78</v>
      </c>
      <c r="Y2990">
        <v>2788</v>
      </c>
      <c r="Z2990">
        <v>279</v>
      </c>
      <c r="AA2990">
        <v>0.01</v>
      </c>
      <c r="AB2990">
        <v>10</v>
      </c>
      <c r="AC2990">
        <v>5</v>
      </c>
      <c r="AD2990">
        <v>5</v>
      </c>
      <c r="AE2990">
        <v>50</v>
      </c>
      <c r="AF2990">
        <v>11</v>
      </c>
      <c r="AG2990">
        <v>4</v>
      </c>
      <c r="AH2990">
        <v>3</v>
      </c>
      <c r="AI2990">
        <v>3</v>
      </c>
    </row>
    <row r="2991" spans="1:35" x14ac:dyDescent="0.2">
      <c r="A2991" s="102">
        <v>3497</v>
      </c>
      <c r="B2991">
        <v>3101</v>
      </c>
      <c r="C2991" t="s">
        <v>1205</v>
      </c>
      <c r="D2991" t="s">
        <v>1199</v>
      </c>
      <c r="E2991">
        <v>1455</v>
      </c>
      <c r="F2991">
        <v>1467</v>
      </c>
      <c r="G2991">
        <v>500</v>
      </c>
      <c r="H2991" t="s">
        <v>981</v>
      </c>
      <c r="I2991">
        <v>5332</v>
      </c>
      <c r="J2991" t="s">
        <v>590</v>
      </c>
      <c r="K2991" t="s">
        <v>980</v>
      </c>
      <c r="L2991">
        <v>3825</v>
      </c>
      <c r="M2991">
        <v>3805</v>
      </c>
      <c r="N2991">
        <v>200</v>
      </c>
      <c r="O2991" t="s">
        <v>984</v>
      </c>
      <c r="P2991">
        <v>0.85895263658002896</v>
      </c>
      <c r="Q2991">
        <v>0.88229792546400698</v>
      </c>
      <c r="R2991">
        <v>0.14205271425866101</v>
      </c>
      <c r="S2991">
        <v>3.7802899610285198E-2</v>
      </c>
      <c r="T2991">
        <v>3.1380623571691801</v>
      </c>
      <c r="U2991">
        <v>3.1380623571691801</v>
      </c>
      <c r="V2991">
        <v>3.81138998982397</v>
      </c>
      <c r="W2991">
        <v>14.98</v>
      </c>
      <c r="X2991">
        <v>3.61</v>
      </c>
      <c r="Y2991">
        <v>2616</v>
      </c>
      <c r="Z2991">
        <v>164</v>
      </c>
      <c r="AA2991">
        <v>-0.06</v>
      </c>
      <c r="AB2991">
        <v>16</v>
      </c>
      <c r="AC2991">
        <v>7</v>
      </c>
      <c r="AD2991">
        <v>9</v>
      </c>
      <c r="AE2991">
        <v>43.75</v>
      </c>
      <c r="AF2991">
        <v>12</v>
      </c>
      <c r="AG2991">
        <v>5</v>
      </c>
      <c r="AH2991">
        <v>5</v>
      </c>
      <c r="AI2991">
        <v>6</v>
      </c>
    </row>
    <row r="2992" spans="1:35" x14ac:dyDescent="0.2">
      <c r="A2992" s="102">
        <v>1671</v>
      </c>
      <c r="B2992">
        <v>6135</v>
      </c>
      <c r="C2992" t="s">
        <v>1631</v>
      </c>
      <c r="D2992" t="s">
        <v>992</v>
      </c>
      <c r="E2992">
        <v>3065</v>
      </c>
      <c r="F2992">
        <v>3095</v>
      </c>
      <c r="G2992">
        <v>300</v>
      </c>
      <c r="H2992" t="s">
        <v>981</v>
      </c>
      <c r="I2992">
        <v>6592</v>
      </c>
      <c r="J2992" t="s">
        <v>1153</v>
      </c>
      <c r="K2992" t="s">
        <v>986</v>
      </c>
      <c r="L2992">
        <v>3160</v>
      </c>
      <c r="M2992">
        <v>3160</v>
      </c>
      <c r="N2992">
        <v>300</v>
      </c>
      <c r="O2992" t="s">
        <v>984</v>
      </c>
      <c r="P2992">
        <v>0.93970272367731</v>
      </c>
      <c r="Q2992">
        <v>0.92782277096375698</v>
      </c>
      <c r="R2992">
        <v>6.1443098003726097E-2</v>
      </c>
      <c r="S2992" s="15">
        <v>7.8953485220204705E-2</v>
      </c>
      <c r="T2992">
        <v>0.32406349279795998</v>
      </c>
      <c r="U2992">
        <v>0.32406349279795998</v>
      </c>
      <c r="V2992">
        <v>0.13052942374351201</v>
      </c>
      <c r="W2992">
        <v>2.52</v>
      </c>
      <c r="X2992">
        <v>2.06</v>
      </c>
      <c r="Y2992">
        <v>2595</v>
      </c>
      <c r="Z2992">
        <v>371</v>
      </c>
      <c r="AA2992">
        <v>0.15</v>
      </c>
      <c r="AB2992">
        <v>7</v>
      </c>
      <c r="AC2992">
        <v>3</v>
      </c>
      <c r="AD2992">
        <v>4</v>
      </c>
      <c r="AE2992">
        <v>42.86</v>
      </c>
      <c r="AF2992">
        <v>13</v>
      </c>
      <c r="AG2992">
        <v>1</v>
      </c>
      <c r="AH2992">
        <v>1</v>
      </c>
      <c r="AI2992">
        <v>5</v>
      </c>
    </row>
    <row r="2993" spans="1:35" x14ac:dyDescent="0.2">
      <c r="A2993" s="102">
        <v>106</v>
      </c>
      <c r="B2993">
        <v>5214</v>
      </c>
      <c r="C2993" t="s">
        <v>1202</v>
      </c>
      <c r="D2993" t="s">
        <v>980</v>
      </c>
      <c r="E2993">
        <v>1552</v>
      </c>
      <c r="F2993">
        <v>1550</v>
      </c>
      <c r="G2993">
        <v>700</v>
      </c>
      <c r="H2993" t="s">
        <v>981</v>
      </c>
      <c r="I2993">
        <v>7731</v>
      </c>
      <c r="J2993" t="s">
        <v>1170</v>
      </c>
      <c r="K2993" t="s">
        <v>989</v>
      </c>
      <c r="L2993">
        <v>931</v>
      </c>
      <c r="M2993">
        <v>929</v>
      </c>
      <c r="N2993">
        <v>1200</v>
      </c>
      <c r="O2993" t="s">
        <v>984</v>
      </c>
      <c r="P2993">
        <v>0.898531733490471</v>
      </c>
      <c r="Q2993">
        <v>0.96996566331908596</v>
      </c>
      <c r="R2993">
        <v>0.24963955326644899</v>
      </c>
      <c r="S2993">
        <v>4.4142483911262E-2</v>
      </c>
      <c r="T2993">
        <v>0.95609645377452102</v>
      </c>
      <c r="U2993">
        <v>0.95609645377452102</v>
      </c>
      <c r="V2993">
        <v>1.0110519476452</v>
      </c>
      <c r="W2993">
        <v>6.28</v>
      </c>
      <c r="X2993">
        <v>2.75</v>
      </c>
      <c r="Y2993">
        <v>2285</v>
      </c>
      <c r="Z2993">
        <v>176</v>
      </c>
      <c r="AA2993">
        <v>-7.0000000000000007E-2</v>
      </c>
      <c r="AB2993">
        <v>13</v>
      </c>
      <c r="AC2993">
        <v>6</v>
      </c>
      <c r="AD2993">
        <v>7</v>
      </c>
      <c r="AE2993">
        <v>46.15</v>
      </c>
      <c r="AF2993">
        <v>10</v>
      </c>
      <c r="AG2993">
        <v>5</v>
      </c>
      <c r="AH2993">
        <v>4</v>
      </c>
      <c r="AI2993">
        <v>4</v>
      </c>
    </row>
    <row r="2994" spans="1:35" x14ac:dyDescent="0.2">
      <c r="A2994" s="102">
        <v>1600</v>
      </c>
      <c r="B2994">
        <v>4203</v>
      </c>
      <c r="C2994" t="s">
        <v>563</v>
      </c>
      <c r="D2994" t="s">
        <v>1003</v>
      </c>
      <c r="E2994">
        <v>2795</v>
      </c>
      <c r="F2994">
        <v>2668</v>
      </c>
      <c r="G2994">
        <v>400</v>
      </c>
      <c r="H2994" t="s">
        <v>984</v>
      </c>
      <c r="I2994">
        <v>7453</v>
      </c>
      <c r="J2994" t="s">
        <v>50</v>
      </c>
      <c r="K2994" t="s">
        <v>1004</v>
      </c>
      <c r="L2994">
        <v>1455</v>
      </c>
      <c r="M2994">
        <v>1465</v>
      </c>
      <c r="N2994">
        <v>700</v>
      </c>
      <c r="O2994" t="s">
        <v>981</v>
      </c>
      <c r="P2994">
        <v>0.93977436086371102</v>
      </c>
      <c r="Q2994">
        <v>0.92914854267187297</v>
      </c>
      <c r="R2994">
        <v>0.28627970808559799</v>
      </c>
      <c r="S2994" s="15">
        <v>9.9674279557173895E-2</v>
      </c>
      <c r="T2994">
        <v>-2.7694995371336901</v>
      </c>
      <c r="U2994">
        <v>2.7694995371336901</v>
      </c>
      <c r="V2994">
        <v>1.4642842017355699</v>
      </c>
      <c r="W2994">
        <v>-16.45</v>
      </c>
      <c r="X2994">
        <v>3.91</v>
      </c>
      <c r="Y2994">
        <v>1728</v>
      </c>
      <c r="Z2994">
        <v>247</v>
      </c>
      <c r="AA2994">
        <v>0.05</v>
      </c>
      <c r="AB2994">
        <v>7</v>
      </c>
      <c r="AC2994">
        <v>4</v>
      </c>
      <c r="AD2994">
        <v>3</v>
      </c>
      <c r="AE2994">
        <v>57.14</v>
      </c>
      <c r="AF2994">
        <v>11</v>
      </c>
      <c r="AG2994">
        <v>3</v>
      </c>
      <c r="AH2994">
        <v>2</v>
      </c>
      <c r="AI2994">
        <v>2</v>
      </c>
    </row>
    <row r="2995" spans="1:35" x14ac:dyDescent="0.2">
      <c r="A2995" s="102">
        <v>3515</v>
      </c>
      <c r="B2995">
        <v>3405</v>
      </c>
      <c r="C2995" t="s">
        <v>1397</v>
      </c>
      <c r="D2995" t="s">
        <v>1003</v>
      </c>
      <c r="E2995">
        <v>1061</v>
      </c>
      <c r="F2995">
        <v>1047</v>
      </c>
      <c r="G2995">
        <v>900</v>
      </c>
      <c r="H2995" t="s">
        <v>981</v>
      </c>
      <c r="I2995">
        <v>6592</v>
      </c>
      <c r="J2995" t="s">
        <v>1153</v>
      </c>
      <c r="K2995" t="s">
        <v>986</v>
      </c>
      <c r="L2995">
        <v>3160</v>
      </c>
      <c r="M2995">
        <v>3160</v>
      </c>
      <c r="N2995">
        <v>300</v>
      </c>
      <c r="O2995" t="s">
        <v>984</v>
      </c>
      <c r="P2995">
        <v>0.86369067150291401</v>
      </c>
      <c r="Q2995">
        <v>0.88182227300516103</v>
      </c>
      <c r="R2995">
        <v>1.21815406486958E-2</v>
      </c>
      <c r="S2995" s="15">
        <v>3.5393911761608797E-2</v>
      </c>
      <c r="T2995">
        <v>0.284275089226176</v>
      </c>
      <c r="U2995">
        <v>0.284275089226176</v>
      </c>
      <c r="V2995">
        <v>0.24505966369380899</v>
      </c>
      <c r="W2995">
        <v>1.41</v>
      </c>
      <c r="X2995">
        <v>0.6</v>
      </c>
      <c r="Y2995">
        <v>1705</v>
      </c>
      <c r="Z2995">
        <v>107</v>
      </c>
      <c r="AA2995">
        <v>0.1</v>
      </c>
      <c r="AB2995">
        <v>16</v>
      </c>
      <c r="AC2995">
        <v>8</v>
      </c>
      <c r="AD2995">
        <v>8</v>
      </c>
      <c r="AE2995">
        <v>50</v>
      </c>
      <c r="AF2995">
        <v>13</v>
      </c>
      <c r="AG2995">
        <v>5</v>
      </c>
      <c r="AH2995">
        <v>4</v>
      </c>
      <c r="AI2995">
        <v>7</v>
      </c>
    </row>
    <row r="2996" spans="1:35" x14ac:dyDescent="0.2">
      <c r="A2996" s="102">
        <v>4284</v>
      </c>
      <c r="B2996">
        <v>6925</v>
      </c>
      <c r="C2996" t="s">
        <v>1290</v>
      </c>
      <c r="D2996" t="s">
        <v>986</v>
      </c>
      <c r="E2996">
        <v>1078</v>
      </c>
      <c r="F2996">
        <v>1075</v>
      </c>
      <c r="G2996">
        <v>900</v>
      </c>
      <c r="H2996" t="s">
        <v>984</v>
      </c>
      <c r="I2996">
        <v>8595</v>
      </c>
      <c r="J2996" t="s">
        <v>1102</v>
      </c>
      <c r="K2996" t="s">
        <v>1118</v>
      </c>
      <c r="L2996">
        <v>3405</v>
      </c>
      <c r="M2996">
        <v>3280</v>
      </c>
      <c r="N2996">
        <v>300</v>
      </c>
      <c r="O2996" t="s">
        <v>981</v>
      </c>
      <c r="P2996">
        <v>0.93423664008954199</v>
      </c>
      <c r="Q2996">
        <v>0.85405276087034998</v>
      </c>
      <c r="R2996">
        <v>0.27442503859738798</v>
      </c>
      <c r="S2996">
        <v>3.7919129054791903E-2</v>
      </c>
      <c r="T2996">
        <v>-0.622828621757051</v>
      </c>
      <c r="U2996">
        <v>0.622828621757051</v>
      </c>
      <c r="V2996">
        <v>1.07012075767169</v>
      </c>
      <c r="W2996">
        <v>-4.47</v>
      </c>
      <c r="X2996">
        <v>1.68</v>
      </c>
      <c r="Y2996">
        <v>1325</v>
      </c>
      <c r="Z2996">
        <v>70</v>
      </c>
      <c r="AA2996">
        <v>0.12</v>
      </c>
      <c r="AB2996">
        <v>19</v>
      </c>
      <c r="AC2996">
        <v>10</v>
      </c>
      <c r="AD2996">
        <v>9</v>
      </c>
      <c r="AE2996">
        <v>52.63</v>
      </c>
      <c r="AF2996">
        <v>11</v>
      </c>
      <c r="AG2996">
        <v>6</v>
      </c>
      <c r="AH2996">
        <v>6</v>
      </c>
      <c r="AI2996">
        <v>7</v>
      </c>
    </row>
    <row r="2997" spans="1:35" x14ac:dyDescent="0.2">
      <c r="A2997" s="102">
        <v>3641</v>
      </c>
      <c r="B2997">
        <v>1417</v>
      </c>
      <c r="C2997" t="s">
        <v>1641</v>
      </c>
      <c r="D2997" t="s">
        <v>990</v>
      </c>
      <c r="E2997">
        <v>1485</v>
      </c>
      <c r="F2997">
        <v>1486</v>
      </c>
      <c r="G2997">
        <v>600</v>
      </c>
      <c r="H2997" t="s">
        <v>981</v>
      </c>
      <c r="I2997">
        <v>8802</v>
      </c>
      <c r="J2997" t="s">
        <v>1652</v>
      </c>
      <c r="K2997" t="s">
        <v>1000</v>
      </c>
      <c r="L2997">
        <v>1553</v>
      </c>
      <c r="M2997">
        <v>1574.5</v>
      </c>
      <c r="N2997">
        <v>600</v>
      </c>
      <c r="O2997" t="s">
        <v>984</v>
      </c>
      <c r="P2997">
        <v>0.75934736747642195</v>
      </c>
      <c r="Q2997">
        <v>0.87785059579229596</v>
      </c>
      <c r="R2997">
        <v>1.3082173317117999E-2</v>
      </c>
      <c r="S2997">
        <v>5.2370329119725703E-3</v>
      </c>
      <c r="T2997">
        <v>3.1279413112840402</v>
      </c>
      <c r="U2997">
        <v>3.1279413112840402</v>
      </c>
      <c r="V2997">
        <v>2.9277918624246202</v>
      </c>
      <c r="W2997">
        <v>17</v>
      </c>
      <c r="X2997">
        <v>5.62</v>
      </c>
      <c r="Y2997">
        <v>1222</v>
      </c>
      <c r="Z2997">
        <v>81</v>
      </c>
      <c r="AA2997">
        <v>-0.01</v>
      </c>
      <c r="AB2997">
        <v>15</v>
      </c>
      <c r="AC2997">
        <v>5</v>
      </c>
      <c r="AD2997">
        <v>10</v>
      </c>
      <c r="AE2997">
        <v>33.33</v>
      </c>
      <c r="AF2997">
        <v>15</v>
      </c>
      <c r="AG2997">
        <v>3</v>
      </c>
      <c r="AH2997">
        <v>2</v>
      </c>
      <c r="AI2997">
        <v>10</v>
      </c>
    </row>
    <row r="2998" spans="1:35" x14ac:dyDescent="0.2">
      <c r="A2998" s="102">
        <v>4311</v>
      </c>
      <c r="B2998">
        <v>5105</v>
      </c>
      <c r="C2998" t="s">
        <v>1162</v>
      </c>
      <c r="D2998" t="s">
        <v>1073</v>
      </c>
      <c r="E2998">
        <v>1409</v>
      </c>
      <c r="F2998">
        <v>1425</v>
      </c>
      <c r="G2998">
        <v>800</v>
      </c>
      <c r="H2998" t="s">
        <v>981</v>
      </c>
      <c r="I2998">
        <v>5201</v>
      </c>
      <c r="J2998" t="s">
        <v>1274</v>
      </c>
      <c r="K2998" t="s">
        <v>980</v>
      </c>
      <c r="L2998">
        <v>2690</v>
      </c>
      <c r="M2998">
        <v>2673</v>
      </c>
      <c r="N2998">
        <v>400</v>
      </c>
      <c r="O2998" t="s">
        <v>984</v>
      </c>
      <c r="P2998">
        <v>0.92717078219611304</v>
      </c>
      <c r="Q2998">
        <v>0.85296344620614095</v>
      </c>
      <c r="R2998">
        <v>4.3693604981039497E-2</v>
      </c>
      <c r="S2998">
        <v>1.9876967624710799E-3</v>
      </c>
      <c r="T2998">
        <v>2.0375023417569502</v>
      </c>
      <c r="U2998">
        <v>2.0375023417569502</v>
      </c>
      <c r="V2998">
        <v>1.96915713694234</v>
      </c>
      <c r="W2998">
        <v>16.12</v>
      </c>
      <c r="X2998">
        <v>6.62</v>
      </c>
      <c r="Y2998">
        <v>1154</v>
      </c>
      <c r="Z2998">
        <v>82</v>
      </c>
      <c r="AA2998">
        <v>-0.02</v>
      </c>
      <c r="AB2998">
        <v>14</v>
      </c>
      <c r="AC2998">
        <v>5</v>
      </c>
      <c r="AD2998">
        <v>9</v>
      </c>
      <c r="AE2998">
        <v>35.71</v>
      </c>
      <c r="AF2998">
        <v>12</v>
      </c>
      <c r="AG2998">
        <v>4</v>
      </c>
      <c r="AH2998">
        <v>3</v>
      </c>
      <c r="AI2998">
        <v>7</v>
      </c>
    </row>
    <row r="2999" spans="1:35" x14ac:dyDescent="0.2">
      <c r="A2999" s="102">
        <v>3461</v>
      </c>
      <c r="B2999">
        <v>8766</v>
      </c>
      <c r="C2999" t="s">
        <v>1104</v>
      </c>
      <c r="D2999" t="s">
        <v>1111</v>
      </c>
      <c r="E2999">
        <v>4415</v>
      </c>
      <c r="F2999">
        <v>4410</v>
      </c>
      <c r="G2999">
        <v>200</v>
      </c>
      <c r="H2999" t="s">
        <v>984</v>
      </c>
      <c r="I2999">
        <v>9412</v>
      </c>
      <c r="J2999" t="s">
        <v>470</v>
      </c>
      <c r="K2999" t="s">
        <v>983</v>
      </c>
      <c r="L2999">
        <v>416</v>
      </c>
      <c r="M2999">
        <v>410</v>
      </c>
      <c r="N2999">
        <v>2200</v>
      </c>
      <c r="O2999" t="s">
        <v>981</v>
      </c>
      <c r="P2999">
        <v>0.80179484264560197</v>
      </c>
      <c r="Q2999">
        <v>0.88320561110609297</v>
      </c>
      <c r="R2999">
        <v>0.41108557094133602</v>
      </c>
      <c r="S2999">
        <v>3.9084647102770499E-4</v>
      </c>
      <c r="T2999">
        <v>-2.42432165849609</v>
      </c>
      <c r="U2999">
        <v>2.42432165849609</v>
      </c>
      <c r="V2999">
        <v>2.4442549415304602</v>
      </c>
      <c r="W2999">
        <v>-16.16</v>
      </c>
      <c r="X2999">
        <v>2.27</v>
      </c>
      <c r="Y2999">
        <v>1137</v>
      </c>
      <c r="Z2999">
        <v>57</v>
      </c>
      <c r="AA2999">
        <v>0.02</v>
      </c>
      <c r="AB2999">
        <v>20</v>
      </c>
      <c r="AC2999">
        <v>11</v>
      </c>
      <c r="AD2999">
        <v>9</v>
      </c>
      <c r="AE2999">
        <v>55</v>
      </c>
      <c r="AF2999">
        <v>14</v>
      </c>
      <c r="AG2999">
        <v>3</v>
      </c>
      <c r="AH2999">
        <v>4</v>
      </c>
      <c r="AI2999">
        <v>13</v>
      </c>
    </row>
    <row r="3000" spans="1:35" x14ac:dyDescent="0.2">
      <c r="A3000" s="102">
        <v>3554</v>
      </c>
      <c r="B3000">
        <v>5301</v>
      </c>
      <c r="C3000" t="s">
        <v>588</v>
      </c>
      <c r="D3000" t="s">
        <v>980</v>
      </c>
      <c r="E3000">
        <v>887</v>
      </c>
      <c r="F3000">
        <v>881</v>
      </c>
      <c r="G3000">
        <v>1200</v>
      </c>
      <c r="H3000" t="s">
        <v>981</v>
      </c>
      <c r="I3000">
        <v>9507</v>
      </c>
      <c r="J3000" t="s">
        <v>1071</v>
      </c>
      <c r="K3000" t="s">
        <v>1026</v>
      </c>
      <c r="L3000">
        <v>804</v>
      </c>
      <c r="M3000">
        <v>793</v>
      </c>
      <c r="N3000">
        <v>1300</v>
      </c>
      <c r="O3000" t="s">
        <v>984</v>
      </c>
      <c r="P3000">
        <v>0.82274650133425098</v>
      </c>
      <c r="Q3000">
        <v>0.88078373251958197</v>
      </c>
      <c r="R3000">
        <v>0.116147150224803</v>
      </c>
      <c r="S3000">
        <v>2.8744059266935002E-3</v>
      </c>
      <c r="T3000">
        <v>0.28769163412216497</v>
      </c>
      <c r="U3000">
        <v>0.28769163412216497</v>
      </c>
      <c r="V3000">
        <v>0.187124180609022</v>
      </c>
      <c r="W3000">
        <v>1.1299999999999999</v>
      </c>
      <c r="X3000">
        <v>2.4900000000000002</v>
      </c>
      <c r="Y3000">
        <v>995</v>
      </c>
      <c r="Z3000">
        <v>41</v>
      </c>
      <c r="AA3000">
        <v>-0.09</v>
      </c>
      <c r="AB3000">
        <v>24</v>
      </c>
      <c r="AC3000">
        <v>13</v>
      </c>
      <c r="AD3000">
        <v>11</v>
      </c>
      <c r="AE3000">
        <v>54.17</v>
      </c>
      <c r="AF3000">
        <v>7</v>
      </c>
      <c r="AG3000">
        <v>12</v>
      </c>
      <c r="AH3000">
        <v>11</v>
      </c>
      <c r="AI3000">
        <v>1</v>
      </c>
    </row>
    <row r="3001" spans="1:35" x14ac:dyDescent="0.2">
      <c r="A3001" s="102">
        <v>2362</v>
      </c>
      <c r="B3001">
        <v>2327</v>
      </c>
      <c r="C3001" t="s">
        <v>1284</v>
      </c>
      <c r="D3001" t="s">
        <v>983</v>
      </c>
      <c r="E3001">
        <v>2748</v>
      </c>
      <c r="F3001">
        <v>2730</v>
      </c>
      <c r="G3001">
        <v>400</v>
      </c>
      <c r="H3001" t="s">
        <v>981</v>
      </c>
      <c r="I3001">
        <v>4917</v>
      </c>
      <c r="J3001" t="s">
        <v>1241</v>
      </c>
      <c r="K3001" t="s">
        <v>1003</v>
      </c>
      <c r="L3001">
        <v>2128</v>
      </c>
      <c r="M3001">
        <v>2135</v>
      </c>
      <c r="N3001">
        <v>500</v>
      </c>
      <c r="O3001" t="s">
        <v>984</v>
      </c>
      <c r="P3001">
        <v>0.90256881038354797</v>
      </c>
      <c r="Q3001">
        <v>0.91146439710949201</v>
      </c>
      <c r="R3001" s="15">
        <v>4.5574404040415201E-3</v>
      </c>
      <c r="S3001">
        <v>8.9525434392589299E-3</v>
      </c>
      <c r="T3001">
        <v>1.4611085832555E-2</v>
      </c>
      <c r="U3001">
        <v>1.4611085832555E-2</v>
      </c>
      <c r="V3001">
        <v>0.28523311110987898</v>
      </c>
      <c r="W3001">
        <v>0.06</v>
      </c>
      <c r="X3001">
        <v>2.2400000000000002</v>
      </c>
      <c r="Y3001">
        <v>767</v>
      </c>
      <c r="Z3001">
        <v>77</v>
      </c>
      <c r="AA3001">
        <v>-0.05</v>
      </c>
      <c r="AB3001">
        <v>10</v>
      </c>
      <c r="AC3001">
        <v>5</v>
      </c>
      <c r="AD3001">
        <v>5</v>
      </c>
      <c r="AE3001">
        <v>50</v>
      </c>
      <c r="AF3001">
        <v>11</v>
      </c>
      <c r="AG3001">
        <v>4</v>
      </c>
      <c r="AH3001">
        <v>3</v>
      </c>
      <c r="AI3001">
        <v>3</v>
      </c>
    </row>
    <row r="3002" spans="1:35" x14ac:dyDescent="0.2">
      <c r="A3002" s="102">
        <v>3773</v>
      </c>
      <c r="B3002">
        <v>2607</v>
      </c>
      <c r="C3002" t="s">
        <v>1007</v>
      </c>
      <c r="D3002" t="s">
        <v>1006</v>
      </c>
      <c r="E3002">
        <v>2728</v>
      </c>
      <c r="F3002">
        <v>2784</v>
      </c>
      <c r="G3002">
        <v>300</v>
      </c>
      <c r="H3002" t="s">
        <v>981</v>
      </c>
      <c r="I3002">
        <v>5444</v>
      </c>
      <c r="J3002" t="s">
        <v>1318</v>
      </c>
      <c r="K3002" t="s">
        <v>1022</v>
      </c>
      <c r="L3002">
        <v>2170</v>
      </c>
      <c r="M3002">
        <v>2164</v>
      </c>
      <c r="N3002">
        <v>400</v>
      </c>
      <c r="O3002" t="s">
        <v>984</v>
      </c>
      <c r="P3002">
        <v>0.506974668949836</v>
      </c>
      <c r="Q3002">
        <v>0.87363225021732005</v>
      </c>
      <c r="R3002">
        <v>0.26581493265952999</v>
      </c>
      <c r="S3002">
        <v>9.3003671593723507E-3</v>
      </c>
      <c r="T3002">
        <v>0.69630757960688605</v>
      </c>
      <c r="U3002">
        <v>0.69630757960688605</v>
      </c>
      <c r="V3002">
        <v>0.475399317163609</v>
      </c>
      <c r="W3002">
        <v>5.8</v>
      </c>
      <c r="X3002">
        <v>3.64</v>
      </c>
      <c r="Y3002">
        <v>610</v>
      </c>
      <c r="Z3002">
        <v>68</v>
      </c>
      <c r="AA3002">
        <v>0</v>
      </c>
      <c r="AB3002">
        <v>9</v>
      </c>
      <c r="AC3002">
        <v>5</v>
      </c>
      <c r="AD3002">
        <v>4</v>
      </c>
      <c r="AE3002">
        <v>55.56</v>
      </c>
      <c r="AF3002">
        <v>10</v>
      </c>
      <c r="AG3002">
        <v>4</v>
      </c>
      <c r="AH3002">
        <v>4</v>
      </c>
      <c r="AI3002">
        <v>1</v>
      </c>
    </row>
    <row r="3003" spans="1:35" x14ac:dyDescent="0.2">
      <c r="A3003" s="102">
        <v>1940</v>
      </c>
      <c r="B3003">
        <v>4676</v>
      </c>
      <c r="C3003" t="s">
        <v>1323</v>
      </c>
      <c r="D3003" t="s">
        <v>983</v>
      </c>
      <c r="E3003">
        <v>1000</v>
      </c>
      <c r="F3003">
        <v>1005</v>
      </c>
      <c r="G3003">
        <v>1000</v>
      </c>
      <c r="H3003" t="s">
        <v>984</v>
      </c>
      <c r="I3003">
        <v>7867</v>
      </c>
      <c r="J3003" t="s">
        <v>1291</v>
      </c>
      <c r="K3003" t="s">
        <v>1002</v>
      </c>
      <c r="L3003">
        <v>913</v>
      </c>
      <c r="M3003">
        <v>909</v>
      </c>
      <c r="N3003">
        <v>1100</v>
      </c>
      <c r="O3003" t="s">
        <v>981</v>
      </c>
      <c r="P3003">
        <v>0.77276798043993999</v>
      </c>
      <c r="Q3003">
        <v>0.92177636496444204</v>
      </c>
      <c r="R3003" s="15">
        <v>0.38551975446932302</v>
      </c>
      <c r="S3003" s="15">
        <v>1.5923001869163299E-3</v>
      </c>
      <c r="T3003">
        <v>-2.33991441187717</v>
      </c>
      <c r="U3003">
        <v>2.33991441187717</v>
      </c>
      <c r="V3003">
        <v>2.7542242438225402</v>
      </c>
      <c r="W3003">
        <v>-18.510000000000002</v>
      </c>
      <c r="X3003">
        <v>0.51</v>
      </c>
      <c r="Y3003">
        <v>398</v>
      </c>
      <c r="Z3003">
        <v>18</v>
      </c>
      <c r="AA3003">
        <v>-0.11</v>
      </c>
      <c r="AB3003">
        <v>22</v>
      </c>
      <c r="AC3003">
        <v>10</v>
      </c>
      <c r="AD3003">
        <v>12</v>
      </c>
      <c r="AE3003">
        <v>45.45</v>
      </c>
      <c r="AF3003">
        <v>9</v>
      </c>
      <c r="AG3003">
        <v>10</v>
      </c>
      <c r="AH3003">
        <v>8</v>
      </c>
      <c r="AI3003">
        <v>4</v>
      </c>
    </row>
    <row r="3004" spans="1:35" x14ac:dyDescent="0.2">
      <c r="A3004" s="102">
        <v>4095</v>
      </c>
      <c r="B3004">
        <v>2587</v>
      </c>
      <c r="C3004" t="s">
        <v>1364</v>
      </c>
      <c r="D3004" t="s">
        <v>1006</v>
      </c>
      <c r="E3004">
        <v>4100</v>
      </c>
      <c r="F3004">
        <v>4075</v>
      </c>
      <c r="G3004">
        <v>200</v>
      </c>
      <c r="H3004" t="s">
        <v>984</v>
      </c>
      <c r="I3004">
        <v>4631</v>
      </c>
      <c r="J3004" t="s">
        <v>1183</v>
      </c>
      <c r="K3004" t="s">
        <v>1003</v>
      </c>
      <c r="L3004">
        <v>2599</v>
      </c>
      <c r="M3004">
        <v>2630</v>
      </c>
      <c r="N3004">
        <v>300</v>
      </c>
      <c r="O3004" t="s">
        <v>981</v>
      </c>
      <c r="P3004">
        <v>0.85281848108443503</v>
      </c>
      <c r="Q3004">
        <v>0.86176593762689602</v>
      </c>
      <c r="R3004">
        <v>4.4519049405305202E-3</v>
      </c>
      <c r="S3004" s="15">
        <v>4.64326138985202E-2</v>
      </c>
      <c r="T3004">
        <v>-1.1583591060485301</v>
      </c>
      <c r="U3004">
        <v>1.1583591060485301</v>
      </c>
      <c r="V3004">
        <v>0.9341487164501</v>
      </c>
      <c r="W3004">
        <v>-8.7100000000000009</v>
      </c>
      <c r="X3004">
        <v>3.19</v>
      </c>
      <c r="Y3004">
        <v>366</v>
      </c>
      <c r="Z3004">
        <v>52</v>
      </c>
      <c r="AA3004">
        <v>0.28999999999999998</v>
      </c>
      <c r="AB3004">
        <v>7</v>
      </c>
      <c r="AC3004">
        <v>3</v>
      </c>
      <c r="AD3004">
        <v>4</v>
      </c>
      <c r="AE3004">
        <v>42.86</v>
      </c>
      <c r="AF3004">
        <v>7</v>
      </c>
      <c r="AG3004">
        <v>3</v>
      </c>
      <c r="AH3004">
        <v>4</v>
      </c>
      <c r="AI3004">
        <v>0</v>
      </c>
    </row>
    <row r="3005" spans="1:35" x14ac:dyDescent="0.2">
      <c r="A3005" s="102">
        <v>1828</v>
      </c>
      <c r="B3005">
        <v>6201</v>
      </c>
      <c r="C3005" t="s">
        <v>1259</v>
      </c>
      <c r="D3005" t="s">
        <v>996</v>
      </c>
      <c r="E3005">
        <v>5150</v>
      </c>
      <c r="F3005">
        <v>5200</v>
      </c>
      <c r="G3005">
        <v>100</v>
      </c>
      <c r="H3005" t="s">
        <v>984</v>
      </c>
      <c r="I3005">
        <v>6963</v>
      </c>
      <c r="J3005" t="s">
        <v>1488</v>
      </c>
      <c r="K3005" t="s">
        <v>986</v>
      </c>
      <c r="L3005">
        <v>7000</v>
      </c>
      <c r="M3005">
        <v>6860</v>
      </c>
      <c r="N3005">
        <v>100</v>
      </c>
      <c r="O3005" t="s">
        <v>981</v>
      </c>
      <c r="P3005">
        <v>0.93100399401546197</v>
      </c>
      <c r="Q3005">
        <v>0.92431032205346597</v>
      </c>
      <c r="R3005">
        <v>0.11097662060551999</v>
      </c>
      <c r="S3005">
        <v>4.083776757523E-2</v>
      </c>
      <c r="T3005">
        <v>-0.70128518971772003</v>
      </c>
      <c r="U3005">
        <v>0.70128518971772003</v>
      </c>
      <c r="V3005">
        <v>1.4736968836694799</v>
      </c>
      <c r="W3005">
        <v>-3.73</v>
      </c>
      <c r="X3005">
        <v>24.2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</row>
    <row r="3006" spans="1:35" x14ac:dyDescent="0.2">
      <c r="A3006" s="102">
        <v>3747</v>
      </c>
      <c r="B3006">
        <v>5947</v>
      </c>
      <c r="C3006" t="s">
        <v>227</v>
      </c>
      <c r="D3006" t="s">
        <v>1126</v>
      </c>
      <c r="E3006">
        <v>8450</v>
      </c>
      <c r="F3006">
        <v>8490</v>
      </c>
      <c r="G3006">
        <v>100</v>
      </c>
      <c r="H3006" t="s">
        <v>984</v>
      </c>
      <c r="I3006">
        <v>6645</v>
      </c>
      <c r="J3006" t="s">
        <v>621</v>
      </c>
      <c r="K3006" t="s">
        <v>986</v>
      </c>
      <c r="L3006">
        <v>6670</v>
      </c>
      <c r="M3006">
        <v>6730</v>
      </c>
      <c r="N3006">
        <v>100</v>
      </c>
      <c r="O3006" t="s">
        <v>981</v>
      </c>
      <c r="P3006">
        <v>0.87072918103747599</v>
      </c>
      <c r="Q3006">
        <v>0.87468409243474499</v>
      </c>
      <c r="R3006">
        <v>0.42030621084101699</v>
      </c>
      <c r="S3006">
        <v>2.3237589544161701E-2</v>
      </c>
      <c r="T3006">
        <v>-0.40139263753505</v>
      </c>
      <c r="U3006">
        <v>0.40139263753505</v>
      </c>
      <c r="V3006">
        <v>0.33506600699356098</v>
      </c>
      <c r="W3006">
        <v>-2.4900000000000002</v>
      </c>
      <c r="X3006">
        <v>20.73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</row>
    <row r="3007" spans="1:35" x14ac:dyDescent="0.2">
      <c r="A3007" s="102">
        <v>4004</v>
      </c>
      <c r="B3007">
        <v>2331</v>
      </c>
      <c r="C3007" t="s">
        <v>1083</v>
      </c>
      <c r="D3007" t="s">
        <v>993</v>
      </c>
      <c r="E3007">
        <v>5420</v>
      </c>
      <c r="F3007">
        <v>5480</v>
      </c>
      <c r="G3007">
        <v>100</v>
      </c>
      <c r="H3007" t="s">
        <v>981</v>
      </c>
      <c r="I3007">
        <v>4516</v>
      </c>
      <c r="J3007" t="s">
        <v>1311</v>
      </c>
      <c r="K3007" t="s">
        <v>1001</v>
      </c>
      <c r="L3007">
        <v>7770</v>
      </c>
      <c r="M3007">
        <v>8020</v>
      </c>
      <c r="N3007">
        <v>100</v>
      </c>
      <c r="O3007" t="s">
        <v>984</v>
      </c>
      <c r="P3007">
        <v>0.73559109808688905</v>
      </c>
      <c r="Q3007">
        <v>0.86541797476706805</v>
      </c>
      <c r="R3007">
        <v>0.33560996619837802</v>
      </c>
      <c r="S3007">
        <v>5.80262915645577E-2</v>
      </c>
      <c r="T3007">
        <v>0.85155042347749799</v>
      </c>
      <c r="U3007">
        <v>0.85155042347749799</v>
      </c>
      <c r="V3007">
        <v>1.5308128098767</v>
      </c>
      <c r="W3007">
        <v>5.21</v>
      </c>
      <c r="X3007">
        <v>31.67</v>
      </c>
      <c r="Y3007">
        <v>0</v>
      </c>
      <c r="Z3007">
        <v>0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</row>
    <row r="3008" spans="1:35" x14ac:dyDescent="0.2">
      <c r="A3008" s="102">
        <v>4026</v>
      </c>
      <c r="B3008">
        <v>6028</v>
      </c>
      <c r="C3008" t="s">
        <v>469</v>
      </c>
      <c r="D3008" t="s">
        <v>993</v>
      </c>
      <c r="E3008">
        <v>6150</v>
      </c>
      <c r="F3008">
        <v>6230</v>
      </c>
      <c r="G3008">
        <v>100</v>
      </c>
      <c r="H3008" t="s">
        <v>981</v>
      </c>
      <c r="I3008">
        <v>9706</v>
      </c>
      <c r="J3008" t="s">
        <v>1069</v>
      </c>
      <c r="K3008" t="s">
        <v>1000</v>
      </c>
      <c r="L3008">
        <v>4040</v>
      </c>
      <c r="M3008">
        <v>4005</v>
      </c>
      <c r="N3008">
        <v>200</v>
      </c>
      <c r="O3008" t="s">
        <v>984</v>
      </c>
      <c r="P3008">
        <v>0.72923187529487798</v>
      </c>
      <c r="Q3008">
        <v>0.86443377557742695</v>
      </c>
      <c r="R3008">
        <v>0.41005965449925003</v>
      </c>
      <c r="S3008">
        <v>7.7283162306892195E-2</v>
      </c>
      <c r="T3008">
        <v>1.4230570742987101</v>
      </c>
      <c r="U3008">
        <v>1.4230570742987101</v>
      </c>
      <c r="V3008">
        <v>1.2611334650639701</v>
      </c>
      <c r="W3008">
        <v>13.97</v>
      </c>
      <c r="X3008">
        <v>28.57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</row>
    <row r="3009" spans="1:35" x14ac:dyDescent="0.2">
      <c r="A3009" s="102">
        <v>2545</v>
      </c>
      <c r="B3009">
        <v>2282</v>
      </c>
      <c r="C3009" t="s">
        <v>1598</v>
      </c>
      <c r="D3009" t="s">
        <v>1006</v>
      </c>
      <c r="E3009">
        <v>3665</v>
      </c>
      <c r="F3009">
        <v>3740</v>
      </c>
      <c r="G3009">
        <v>200</v>
      </c>
      <c r="H3009" t="s">
        <v>981</v>
      </c>
      <c r="I3009">
        <v>8750</v>
      </c>
      <c r="J3009" t="s">
        <v>27</v>
      </c>
      <c r="K3009" t="s">
        <v>1111</v>
      </c>
      <c r="L3009">
        <v>1257.5</v>
      </c>
      <c r="M3009">
        <v>1233</v>
      </c>
      <c r="N3009">
        <v>600</v>
      </c>
      <c r="O3009" t="s">
        <v>984</v>
      </c>
      <c r="P3009">
        <v>0.82183315965716397</v>
      </c>
      <c r="Q3009">
        <v>0.90720388854770795</v>
      </c>
      <c r="R3009">
        <v>0.48885545024479499</v>
      </c>
      <c r="S3009">
        <v>5.0506119343684999E-2</v>
      </c>
      <c r="T3009">
        <v>1.3560675491876399</v>
      </c>
      <c r="U3009">
        <v>1.3560675491876399</v>
      </c>
      <c r="V3009">
        <v>0.17118657862240699</v>
      </c>
      <c r="W3009">
        <v>7.06</v>
      </c>
      <c r="X3009">
        <v>1.1000000000000001</v>
      </c>
      <c r="Y3009">
        <v>-166</v>
      </c>
      <c r="Z3009">
        <v>-10</v>
      </c>
      <c r="AA3009">
        <v>0.03</v>
      </c>
      <c r="AB3009">
        <v>16</v>
      </c>
      <c r="AC3009">
        <v>9</v>
      </c>
      <c r="AD3009">
        <v>7</v>
      </c>
      <c r="AE3009">
        <v>56.25</v>
      </c>
      <c r="AF3009">
        <v>13</v>
      </c>
      <c r="AG3009">
        <v>8</v>
      </c>
      <c r="AH3009">
        <v>4</v>
      </c>
      <c r="AI3009">
        <v>4</v>
      </c>
    </row>
    <row r="3010" spans="1:35" x14ac:dyDescent="0.2">
      <c r="A3010" s="102">
        <v>3798</v>
      </c>
      <c r="B3010">
        <v>1941</v>
      </c>
      <c r="C3010" t="s">
        <v>1269</v>
      </c>
      <c r="D3010" t="s">
        <v>990</v>
      </c>
      <c r="E3010">
        <v>2206</v>
      </c>
      <c r="F3010">
        <v>2222</v>
      </c>
      <c r="G3010">
        <v>400</v>
      </c>
      <c r="H3010" t="s">
        <v>984</v>
      </c>
      <c r="I3010">
        <v>7259</v>
      </c>
      <c r="J3010" t="s">
        <v>24</v>
      </c>
      <c r="K3010" t="s">
        <v>996</v>
      </c>
      <c r="L3010">
        <v>3130</v>
      </c>
      <c r="M3010">
        <v>3220</v>
      </c>
      <c r="N3010">
        <v>300</v>
      </c>
      <c r="O3010" t="s">
        <v>981</v>
      </c>
      <c r="P3010">
        <v>0.77648301349654403</v>
      </c>
      <c r="Q3010">
        <v>0.87305280308092503</v>
      </c>
      <c r="R3010">
        <v>0.116636124919969</v>
      </c>
      <c r="S3010">
        <v>3.15857451458431E-2</v>
      </c>
      <c r="T3010">
        <v>-0.51078269072084903</v>
      </c>
      <c r="U3010">
        <v>0.51078269072084903</v>
      </c>
      <c r="V3010">
        <v>0.139600420824846</v>
      </c>
      <c r="W3010">
        <v>-5.17</v>
      </c>
      <c r="X3010">
        <v>7.99</v>
      </c>
      <c r="Y3010">
        <v>-297</v>
      </c>
      <c r="Z3010">
        <v>-20</v>
      </c>
      <c r="AA3010">
        <v>-0.16</v>
      </c>
      <c r="AB3010">
        <v>15</v>
      </c>
      <c r="AC3010">
        <v>9</v>
      </c>
      <c r="AD3010">
        <v>6</v>
      </c>
      <c r="AE3010">
        <v>60</v>
      </c>
      <c r="AF3010">
        <v>11</v>
      </c>
      <c r="AG3010">
        <v>6</v>
      </c>
      <c r="AH3010">
        <v>5</v>
      </c>
      <c r="AI3010">
        <v>4</v>
      </c>
    </row>
    <row r="3011" spans="1:35" x14ac:dyDescent="0.2">
      <c r="A3011" s="102">
        <v>615</v>
      </c>
      <c r="B3011">
        <v>3087</v>
      </c>
      <c r="C3011" t="s">
        <v>1192</v>
      </c>
      <c r="D3011" t="s">
        <v>1004</v>
      </c>
      <c r="E3011">
        <v>1730</v>
      </c>
      <c r="F3011">
        <v>1732</v>
      </c>
      <c r="G3011">
        <v>600</v>
      </c>
      <c r="H3011" t="s">
        <v>981</v>
      </c>
      <c r="I3011">
        <v>5334</v>
      </c>
      <c r="J3011" t="s">
        <v>1168</v>
      </c>
      <c r="K3011" t="s">
        <v>980</v>
      </c>
      <c r="L3011">
        <v>1586</v>
      </c>
      <c r="M3011">
        <v>1584</v>
      </c>
      <c r="N3011">
        <v>700</v>
      </c>
      <c r="O3011" t="s">
        <v>984</v>
      </c>
      <c r="P3011">
        <v>0.92405466069362596</v>
      </c>
      <c r="Q3011">
        <v>0.95084866371605403</v>
      </c>
      <c r="R3011">
        <v>0.20500029894084101</v>
      </c>
      <c r="S3011">
        <v>9.5195869098425E-3</v>
      </c>
      <c r="T3011">
        <v>5.9576853265938798E-2</v>
      </c>
      <c r="U3011">
        <v>5.9576853265938798E-2</v>
      </c>
      <c r="V3011">
        <v>0.15989440773490199</v>
      </c>
      <c r="W3011">
        <v>0.24</v>
      </c>
      <c r="X3011">
        <v>6.7</v>
      </c>
      <c r="Y3011">
        <v>-390</v>
      </c>
      <c r="Z3011">
        <v>-22</v>
      </c>
      <c r="AA3011">
        <v>-0.24</v>
      </c>
      <c r="AB3011">
        <v>18</v>
      </c>
      <c r="AC3011">
        <v>8</v>
      </c>
      <c r="AD3011">
        <v>10</v>
      </c>
      <c r="AE3011">
        <v>44.44</v>
      </c>
      <c r="AF3011">
        <v>9</v>
      </c>
      <c r="AG3011">
        <v>8</v>
      </c>
      <c r="AH3011">
        <v>8</v>
      </c>
      <c r="AI3011">
        <v>2</v>
      </c>
    </row>
    <row r="3012" spans="1:35" x14ac:dyDescent="0.2">
      <c r="A3012" s="102">
        <v>1568</v>
      </c>
      <c r="B3012">
        <v>1802</v>
      </c>
      <c r="C3012" t="s">
        <v>1135</v>
      </c>
      <c r="D3012" t="s">
        <v>990</v>
      </c>
      <c r="E3012">
        <v>910</v>
      </c>
      <c r="F3012">
        <v>932</v>
      </c>
      <c r="G3012">
        <v>600</v>
      </c>
      <c r="H3012" t="s">
        <v>981</v>
      </c>
      <c r="I3012">
        <v>6971</v>
      </c>
      <c r="J3012" t="s">
        <v>632</v>
      </c>
      <c r="K3012" t="s">
        <v>986</v>
      </c>
      <c r="L3012">
        <v>5745</v>
      </c>
      <c r="M3012">
        <v>5656</v>
      </c>
      <c r="N3012">
        <v>100</v>
      </c>
      <c r="O3012" t="s">
        <v>984</v>
      </c>
      <c r="P3012">
        <v>0.89970601143978901</v>
      </c>
      <c r="Q3012">
        <v>0.92965630727364701</v>
      </c>
      <c r="R3012">
        <v>0.42920538064279601</v>
      </c>
      <c r="S3012">
        <v>1.63127416457425E-2</v>
      </c>
      <c r="T3012">
        <v>0.86609288913622495</v>
      </c>
      <c r="U3012">
        <v>0.86609288913622495</v>
      </c>
      <c r="V3012">
        <v>0.25786714935209398</v>
      </c>
      <c r="W3012">
        <v>4.4000000000000004</v>
      </c>
      <c r="X3012">
        <v>1.1299999999999999</v>
      </c>
      <c r="Y3012">
        <v>-452</v>
      </c>
      <c r="Z3012">
        <v>-28</v>
      </c>
      <c r="AA3012">
        <v>0.03</v>
      </c>
      <c r="AB3012">
        <v>16</v>
      </c>
      <c r="AC3012">
        <v>8</v>
      </c>
      <c r="AD3012">
        <v>8</v>
      </c>
      <c r="AE3012">
        <v>50</v>
      </c>
      <c r="AF3012">
        <v>14</v>
      </c>
      <c r="AG3012">
        <v>4</v>
      </c>
      <c r="AH3012">
        <v>4</v>
      </c>
      <c r="AI3012">
        <v>8</v>
      </c>
    </row>
    <row r="3013" spans="1:35" x14ac:dyDescent="0.2">
      <c r="A3013" s="102">
        <v>1231</v>
      </c>
      <c r="B3013">
        <v>7011</v>
      </c>
      <c r="C3013" t="s">
        <v>1261</v>
      </c>
      <c r="D3013" t="s">
        <v>992</v>
      </c>
      <c r="E3013">
        <v>2562.5</v>
      </c>
      <c r="F3013">
        <v>2540</v>
      </c>
      <c r="G3013">
        <v>400</v>
      </c>
      <c r="H3013" t="s">
        <v>984</v>
      </c>
      <c r="I3013">
        <v>7943</v>
      </c>
      <c r="J3013" t="s">
        <v>1646</v>
      </c>
      <c r="K3013" t="s">
        <v>980</v>
      </c>
      <c r="L3013">
        <v>2195</v>
      </c>
      <c r="M3013">
        <v>2230</v>
      </c>
      <c r="N3013">
        <v>500</v>
      </c>
      <c r="O3013" t="s">
        <v>981</v>
      </c>
      <c r="P3013">
        <v>0.82244313302445105</v>
      </c>
      <c r="Q3013">
        <v>0.93627518620688499</v>
      </c>
      <c r="R3013">
        <v>0.19548266734547701</v>
      </c>
      <c r="S3013">
        <v>5.1692329854091799E-2</v>
      </c>
      <c r="T3013">
        <v>-2.5922677839711201</v>
      </c>
      <c r="U3013">
        <v>2.5922677839711201</v>
      </c>
      <c r="V3013">
        <v>2.6786062414388998</v>
      </c>
      <c r="W3013">
        <v>-24.17</v>
      </c>
      <c r="X3013">
        <v>9.74</v>
      </c>
      <c r="Y3013">
        <v>-518</v>
      </c>
      <c r="Z3013">
        <v>-43</v>
      </c>
      <c r="AA3013">
        <v>-0.05</v>
      </c>
      <c r="AB3013">
        <v>12</v>
      </c>
      <c r="AC3013">
        <v>6</v>
      </c>
      <c r="AD3013">
        <v>6</v>
      </c>
      <c r="AE3013">
        <v>50</v>
      </c>
      <c r="AF3013">
        <v>13</v>
      </c>
      <c r="AG3013">
        <v>4</v>
      </c>
      <c r="AH3013">
        <v>2</v>
      </c>
      <c r="AI3013">
        <v>6</v>
      </c>
    </row>
    <row r="3014" spans="1:35" x14ac:dyDescent="0.2">
      <c r="A3014" s="102">
        <v>3780</v>
      </c>
      <c r="B3014">
        <v>3405</v>
      </c>
      <c r="C3014" t="s">
        <v>1397</v>
      </c>
      <c r="D3014" t="s">
        <v>1003</v>
      </c>
      <c r="E3014">
        <v>1061</v>
      </c>
      <c r="F3014">
        <v>1047</v>
      </c>
      <c r="G3014">
        <v>800</v>
      </c>
      <c r="H3014" t="s">
        <v>984</v>
      </c>
      <c r="I3014">
        <v>7276</v>
      </c>
      <c r="J3014" t="s">
        <v>1020</v>
      </c>
      <c r="K3014" t="s">
        <v>986</v>
      </c>
      <c r="L3014">
        <v>4120</v>
      </c>
      <c r="M3014">
        <v>4165</v>
      </c>
      <c r="N3014">
        <v>200</v>
      </c>
      <c r="O3014" t="s">
        <v>981</v>
      </c>
      <c r="P3014">
        <v>0.76725370222331601</v>
      </c>
      <c r="Q3014">
        <v>0.87348813401327297</v>
      </c>
      <c r="R3014">
        <v>0.15312809940180799</v>
      </c>
      <c r="S3014">
        <v>7.1569192571773299E-2</v>
      </c>
      <c r="T3014">
        <v>-1.4461770801182601</v>
      </c>
      <c r="U3014">
        <v>1.4461770801182601</v>
      </c>
      <c r="V3014">
        <v>1.0771303318546701</v>
      </c>
      <c r="W3014">
        <v>-12.24</v>
      </c>
      <c r="X3014">
        <v>0.55000000000000004</v>
      </c>
      <c r="Y3014">
        <v>-651</v>
      </c>
      <c r="Z3014">
        <v>-41</v>
      </c>
      <c r="AA3014">
        <v>-0.06</v>
      </c>
      <c r="AB3014">
        <v>16</v>
      </c>
      <c r="AC3014">
        <v>9</v>
      </c>
      <c r="AD3014">
        <v>7</v>
      </c>
      <c r="AE3014">
        <v>56.25</v>
      </c>
      <c r="AF3014">
        <v>11</v>
      </c>
      <c r="AG3014">
        <v>7</v>
      </c>
      <c r="AH3014">
        <v>6</v>
      </c>
      <c r="AI3014">
        <v>3</v>
      </c>
    </row>
    <row r="3015" spans="1:35" x14ac:dyDescent="0.2">
      <c r="A3015" s="102">
        <v>375</v>
      </c>
      <c r="B3015">
        <v>4849</v>
      </c>
      <c r="C3015" t="s">
        <v>464</v>
      </c>
      <c r="D3015" t="s">
        <v>993</v>
      </c>
      <c r="E3015">
        <v>2542</v>
      </c>
      <c r="F3015">
        <v>2592</v>
      </c>
      <c r="G3015">
        <v>400</v>
      </c>
      <c r="H3015" t="s">
        <v>981</v>
      </c>
      <c r="I3015">
        <v>6472</v>
      </c>
      <c r="J3015" t="s">
        <v>59</v>
      </c>
      <c r="K3015" t="s">
        <v>992</v>
      </c>
      <c r="L3015">
        <v>204</v>
      </c>
      <c r="M3015">
        <v>200</v>
      </c>
      <c r="N3015">
        <v>5200</v>
      </c>
      <c r="O3015" t="s">
        <v>984</v>
      </c>
      <c r="P3015">
        <v>0.93631756804015598</v>
      </c>
      <c r="Q3015">
        <v>0.95782530834085799</v>
      </c>
      <c r="R3015">
        <v>0.33173878468259399</v>
      </c>
      <c r="S3015">
        <v>6.8418852862335497E-3</v>
      </c>
      <c r="T3015">
        <v>0.47793412418556902</v>
      </c>
      <c r="U3015">
        <v>0.47793412418556902</v>
      </c>
      <c r="V3015">
        <v>0.26257048984732001</v>
      </c>
      <c r="W3015">
        <v>5.57</v>
      </c>
      <c r="X3015">
        <v>0.31</v>
      </c>
      <c r="Y3015">
        <v>-932</v>
      </c>
      <c r="Z3015">
        <v>-44</v>
      </c>
      <c r="AA3015">
        <v>-0.03</v>
      </c>
      <c r="AB3015">
        <v>21</v>
      </c>
      <c r="AC3015">
        <v>10</v>
      </c>
      <c r="AD3015">
        <v>11</v>
      </c>
      <c r="AE3015">
        <v>47.62</v>
      </c>
      <c r="AF3015">
        <v>8</v>
      </c>
      <c r="AG3015">
        <v>9</v>
      </c>
      <c r="AH3015">
        <v>8</v>
      </c>
      <c r="AI3015">
        <v>4</v>
      </c>
    </row>
    <row r="3016" spans="1:35" x14ac:dyDescent="0.2">
      <c r="A3016" s="102">
        <v>121</v>
      </c>
      <c r="B3016">
        <v>6471</v>
      </c>
      <c r="C3016" t="s">
        <v>877</v>
      </c>
      <c r="D3016" t="s">
        <v>992</v>
      </c>
      <c r="E3016">
        <v>742</v>
      </c>
      <c r="F3016">
        <v>738</v>
      </c>
      <c r="G3016">
        <v>1300</v>
      </c>
      <c r="H3016" t="s">
        <v>984</v>
      </c>
      <c r="I3016">
        <v>7240</v>
      </c>
      <c r="J3016" t="s">
        <v>640</v>
      </c>
      <c r="K3016" t="s">
        <v>996</v>
      </c>
      <c r="L3016">
        <v>1242</v>
      </c>
      <c r="M3016">
        <v>1234</v>
      </c>
      <c r="N3016">
        <v>800</v>
      </c>
      <c r="O3016" t="s">
        <v>981</v>
      </c>
      <c r="P3016">
        <v>0.96432267131608895</v>
      </c>
      <c r="Q3016">
        <v>0.96884590035042695</v>
      </c>
      <c r="R3016">
        <v>2.2074444662392501E-2</v>
      </c>
      <c r="S3016">
        <v>6.7175864736621599E-2</v>
      </c>
      <c r="T3016">
        <v>-0.30611758964278701</v>
      </c>
      <c r="U3016">
        <v>0.30611758964278701</v>
      </c>
      <c r="V3016">
        <v>0.28982228525249898</v>
      </c>
      <c r="W3016">
        <v>-0.92</v>
      </c>
      <c r="X3016">
        <v>2.82</v>
      </c>
      <c r="Y3016">
        <v>-1535</v>
      </c>
      <c r="Z3016">
        <v>-96</v>
      </c>
      <c r="AA3016">
        <v>-0.02</v>
      </c>
      <c r="AB3016">
        <v>16</v>
      </c>
      <c r="AC3016">
        <v>7</v>
      </c>
      <c r="AD3016">
        <v>9</v>
      </c>
      <c r="AE3016">
        <v>43.75</v>
      </c>
      <c r="AF3016">
        <v>14</v>
      </c>
      <c r="AG3016">
        <v>4</v>
      </c>
      <c r="AH3016">
        <v>2</v>
      </c>
      <c r="AI3016">
        <v>10</v>
      </c>
    </row>
    <row r="3017" spans="1:35" x14ac:dyDescent="0.2">
      <c r="A3017" s="102">
        <v>3648</v>
      </c>
      <c r="B3017">
        <v>3197</v>
      </c>
      <c r="C3017" t="s">
        <v>531</v>
      </c>
      <c r="D3017" t="s">
        <v>1004</v>
      </c>
      <c r="E3017">
        <v>1673</v>
      </c>
      <c r="F3017">
        <v>1681</v>
      </c>
      <c r="G3017">
        <v>600</v>
      </c>
      <c r="H3017" t="s">
        <v>981</v>
      </c>
      <c r="I3017">
        <v>8308</v>
      </c>
      <c r="J3017" t="s">
        <v>48</v>
      </c>
      <c r="K3017" t="s">
        <v>1024</v>
      </c>
      <c r="L3017">
        <v>330.7</v>
      </c>
      <c r="M3017">
        <v>336</v>
      </c>
      <c r="N3017">
        <v>3000</v>
      </c>
      <c r="O3017" t="s">
        <v>984</v>
      </c>
      <c r="P3017">
        <v>0.56842379764867901</v>
      </c>
      <c r="Q3017">
        <v>0.87742629470575695</v>
      </c>
      <c r="R3017">
        <v>0.37576955568484299</v>
      </c>
      <c r="S3017">
        <v>5.4980608912717902E-2</v>
      </c>
      <c r="T3017">
        <v>0.87187606703953302</v>
      </c>
      <c r="U3017">
        <v>0.87187606703953302</v>
      </c>
      <c r="V3017">
        <v>0.72133110870642803</v>
      </c>
      <c r="W3017">
        <v>6.82</v>
      </c>
      <c r="X3017">
        <v>0.06</v>
      </c>
      <c r="Y3017">
        <v>-1600</v>
      </c>
      <c r="Z3017">
        <v>-76</v>
      </c>
      <c r="AA3017">
        <v>0</v>
      </c>
      <c r="AB3017">
        <v>21</v>
      </c>
      <c r="AC3017">
        <v>12</v>
      </c>
      <c r="AD3017">
        <v>9</v>
      </c>
      <c r="AE3017">
        <v>57.14</v>
      </c>
      <c r="AF3017">
        <v>13</v>
      </c>
      <c r="AG3017">
        <v>8</v>
      </c>
      <c r="AH3017">
        <v>6</v>
      </c>
      <c r="AI3017">
        <v>7</v>
      </c>
    </row>
    <row r="3018" spans="1:35" x14ac:dyDescent="0.2">
      <c r="A3018" s="102">
        <v>3470</v>
      </c>
      <c r="B3018">
        <v>4045</v>
      </c>
      <c r="C3018" t="s">
        <v>1228</v>
      </c>
      <c r="D3018" t="s">
        <v>1003</v>
      </c>
      <c r="E3018">
        <v>994</v>
      </c>
      <c r="F3018">
        <v>981</v>
      </c>
      <c r="G3018">
        <v>1100</v>
      </c>
      <c r="H3018" t="s">
        <v>984</v>
      </c>
      <c r="I3018">
        <v>4091</v>
      </c>
      <c r="J3018" t="s">
        <v>1469</v>
      </c>
      <c r="K3018" t="s">
        <v>1003</v>
      </c>
      <c r="L3018">
        <v>1787</v>
      </c>
      <c r="M3018">
        <v>1764</v>
      </c>
      <c r="N3018">
        <v>600</v>
      </c>
      <c r="O3018" t="s">
        <v>981</v>
      </c>
      <c r="P3018">
        <v>0.89238663107284699</v>
      </c>
      <c r="Q3018">
        <v>0.88296371257754902</v>
      </c>
      <c r="R3018">
        <v>7.2288601235645206E-2</v>
      </c>
      <c r="S3018">
        <v>4.6888440058552798E-2</v>
      </c>
      <c r="T3018">
        <v>-0.27818807297638898</v>
      </c>
      <c r="U3018">
        <v>0.27818807297638898</v>
      </c>
      <c r="V3018">
        <v>0.33606822227706601</v>
      </c>
      <c r="W3018">
        <v>-1.81</v>
      </c>
      <c r="X3018">
        <v>1.96</v>
      </c>
      <c r="Y3018">
        <v>-1679</v>
      </c>
      <c r="Z3018">
        <v>-99</v>
      </c>
      <c r="AA3018">
        <v>-0.03</v>
      </c>
      <c r="AB3018">
        <v>17</v>
      </c>
      <c r="AC3018">
        <v>9</v>
      </c>
      <c r="AD3018">
        <v>8</v>
      </c>
      <c r="AE3018">
        <v>52.94</v>
      </c>
      <c r="AF3018">
        <v>9</v>
      </c>
      <c r="AG3018">
        <v>8</v>
      </c>
      <c r="AH3018">
        <v>6</v>
      </c>
      <c r="AI3018">
        <v>3</v>
      </c>
    </row>
    <row r="3019" spans="1:35" x14ac:dyDescent="0.2">
      <c r="A3019" s="102">
        <v>4293</v>
      </c>
      <c r="B3019">
        <v>3405</v>
      </c>
      <c r="C3019" t="s">
        <v>1397</v>
      </c>
      <c r="D3019" t="s">
        <v>1003</v>
      </c>
      <c r="E3019">
        <v>1061</v>
      </c>
      <c r="F3019">
        <v>1047</v>
      </c>
      <c r="G3019">
        <v>800</v>
      </c>
      <c r="H3019" t="s">
        <v>984</v>
      </c>
      <c r="I3019">
        <v>9715</v>
      </c>
      <c r="J3019" t="s">
        <v>1239</v>
      </c>
      <c r="K3019" t="s">
        <v>993</v>
      </c>
      <c r="L3019">
        <v>2170</v>
      </c>
      <c r="M3019">
        <v>2208</v>
      </c>
      <c r="N3019">
        <v>400</v>
      </c>
      <c r="O3019" t="s">
        <v>981</v>
      </c>
      <c r="P3019">
        <v>0.73157123655946099</v>
      </c>
      <c r="Q3019">
        <v>0.85361858611322705</v>
      </c>
      <c r="R3019">
        <v>0.132776526787029</v>
      </c>
      <c r="S3019" s="15">
        <v>1.6135084290528401E-2</v>
      </c>
      <c r="T3019">
        <v>-0.72806820855326904</v>
      </c>
      <c r="U3019">
        <v>0.72806820855326904</v>
      </c>
      <c r="V3019">
        <v>0.53889514640888203</v>
      </c>
      <c r="W3019">
        <v>-8.77</v>
      </c>
      <c r="X3019">
        <v>5.16</v>
      </c>
      <c r="Y3019">
        <v>-1854</v>
      </c>
      <c r="Z3019">
        <v>-143</v>
      </c>
      <c r="AA3019">
        <v>-0.11</v>
      </c>
      <c r="AB3019">
        <v>13</v>
      </c>
      <c r="AC3019">
        <v>7</v>
      </c>
      <c r="AD3019">
        <v>6</v>
      </c>
      <c r="AE3019">
        <v>53.85</v>
      </c>
      <c r="AF3019">
        <v>12</v>
      </c>
      <c r="AG3019">
        <v>5</v>
      </c>
      <c r="AH3019">
        <v>5</v>
      </c>
      <c r="AI3019">
        <v>3</v>
      </c>
    </row>
    <row r="3020" spans="1:35" x14ac:dyDescent="0.2">
      <c r="A3020" s="102">
        <v>1172</v>
      </c>
      <c r="B3020">
        <v>4005</v>
      </c>
      <c r="C3020" t="s">
        <v>1166</v>
      </c>
      <c r="D3020" t="s">
        <v>1003</v>
      </c>
      <c r="E3020">
        <v>328</v>
      </c>
      <c r="F3020">
        <v>314</v>
      </c>
      <c r="G3020">
        <v>3200</v>
      </c>
      <c r="H3020" t="s">
        <v>984</v>
      </c>
      <c r="I3020">
        <v>9766</v>
      </c>
      <c r="J3020" t="s">
        <v>1628</v>
      </c>
      <c r="K3020" t="s">
        <v>983</v>
      </c>
      <c r="L3020">
        <v>3500</v>
      </c>
      <c r="M3020">
        <v>3385</v>
      </c>
      <c r="N3020">
        <v>300</v>
      </c>
      <c r="O3020" t="s">
        <v>981</v>
      </c>
      <c r="P3020">
        <v>0.96776142132114296</v>
      </c>
      <c r="Q3020">
        <v>0.93754849199307</v>
      </c>
      <c r="R3020">
        <v>5.3296332334961699E-2</v>
      </c>
      <c r="S3020">
        <v>8.9438393055118207E-2</v>
      </c>
      <c r="T3020">
        <v>-1.44986721422003</v>
      </c>
      <c r="U3020">
        <v>1.44986721422003</v>
      </c>
      <c r="V3020">
        <v>1.0809899759741901</v>
      </c>
      <c r="W3020">
        <v>-7.35</v>
      </c>
      <c r="X3020">
        <v>1.05</v>
      </c>
      <c r="Y3020">
        <v>-1941</v>
      </c>
      <c r="Z3020">
        <v>-129</v>
      </c>
      <c r="AA3020">
        <v>0.04</v>
      </c>
      <c r="AB3020">
        <v>15</v>
      </c>
      <c r="AC3020">
        <v>8</v>
      </c>
      <c r="AD3020">
        <v>7</v>
      </c>
      <c r="AE3020">
        <v>53.33</v>
      </c>
      <c r="AF3020">
        <v>13</v>
      </c>
      <c r="AG3020">
        <v>5</v>
      </c>
      <c r="AH3020">
        <v>4</v>
      </c>
      <c r="AI3020">
        <v>6</v>
      </c>
    </row>
    <row r="3021" spans="1:35" x14ac:dyDescent="0.2">
      <c r="A3021" s="102">
        <v>1291</v>
      </c>
      <c r="B3021">
        <v>7203</v>
      </c>
      <c r="C3021" t="s">
        <v>1497</v>
      </c>
      <c r="D3021" t="s">
        <v>996</v>
      </c>
      <c r="E3021">
        <v>6280</v>
      </c>
      <c r="F3021">
        <v>6257</v>
      </c>
      <c r="G3021">
        <v>100</v>
      </c>
      <c r="H3021" t="s">
        <v>981</v>
      </c>
      <c r="I3021">
        <v>8585</v>
      </c>
      <c r="J3021" t="s">
        <v>1315</v>
      </c>
      <c r="K3021" t="s">
        <v>987</v>
      </c>
      <c r="L3021">
        <v>117</v>
      </c>
      <c r="M3021">
        <v>116</v>
      </c>
      <c r="N3021">
        <v>5400</v>
      </c>
      <c r="O3021" t="s">
        <v>984</v>
      </c>
      <c r="P3021">
        <v>0.94391615744119295</v>
      </c>
      <c r="Q3021">
        <v>0.93513373018427104</v>
      </c>
      <c r="R3021">
        <v>1.25500442721886E-2</v>
      </c>
      <c r="S3021" s="15">
        <v>4.3681814979120602E-3</v>
      </c>
      <c r="T3021">
        <v>0.34220642206292201</v>
      </c>
      <c r="U3021">
        <v>0.34220642206292201</v>
      </c>
      <c r="V3021">
        <v>0.241979859441038</v>
      </c>
      <c r="W3021">
        <v>2.67</v>
      </c>
      <c r="X3021">
        <v>0.11</v>
      </c>
      <c r="Y3021">
        <v>-2238</v>
      </c>
      <c r="Z3021">
        <v>-90</v>
      </c>
      <c r="AA3021">
        <v>-0.02</v>
      </c>
      <c r="AB3021">
        <v>25</v>
      </c>
      <c r="AC3021">
        <v>12</v>
      </c>
      <c r="AD3021">
        <v>13</v>
      </c>
      <c r="AE3021">
        <v>48</v>
      </c>
      <c r="AF3021">
        <v>12</v>
      </c>
      <c r="AG3021">
        <v>8</v>
      </c>
      <c r="AH3021">
        <v>7</v>
      </c>
      <c r="AI3021">
        <v>10</v>
      </c>
    </row>
    <row r="3022" spans="1:35" x14ac:dyDescent="0.2">
      <c r="A3022" s="102">
        <v>3399</v>
      </c>
      <c r="B3022">
        <v>3101</v>
      </c>
      <c r="C3022" t="s">
        <v>1205</v>
      </c>
      <c r="D3022" t="s">
        <v>1199</v>
      </c>
      <c r="E3022">
        <v>1455</v>
      </c>
      <c r="F3022">
        <v>1467</v>
      </c>
      <c r="G3022">
        <v>700</v>
      </c>
      <c r="H3022" t="s">
        <v>981</v>
      </c>
      <c r="I3022">
        <v>6995</v>
      </c>
      <c r="J3022" t="s">
        <v>47</v>
      </c>
      <c r="K3022" t="s">
        <v>996</v>
      </c>
      <c r="L3022">
        <v>1400</v>
      </c>
      <c r="M3022">
        <v>1409</v>
      </c>
      <c r="N3022">
        <v>700</v>
      </c>
      <c r="O3022" t="s">
        <v>984</v>
      </c>
      <c r="P3022">
        <v>0.79584834171064001</v>
      </c>
      <c r="Q3022">
        <v>0.88522251589103196</v>
      </c>
      <c r="R3022">
        <v>0.262497439613948</v>
      </c>
      <c r="S3022" s="15">
        <v>3.7290762664398097E-2</v>
      </c>
      <c r="T3022">
        <v>2.5713385926733801</v>
      </c>
      <c r="U3022">
        <v>2.5713385926733801</v>
      </c>
      <c r="V3022">
        <v>3.0203805505970198</v>
      </c>
      <c r="W3022">
        <v>16.72</v>
      </c>
      <c r="X3022">
        <v>3.95</v>
      </c>
      <c r="Y3022">
        <v>-2241</v>
      </c>
      <c r="Z3022">
        <v>-118</v>
      </c>
      <c r="AA3022">
        <v>0.01</v>
      </c>
      <c r="AB3022">
        <v>19</v>
      </c>
      <c r="AC3022">
        <v>9</v>
      </c>
      <c r="AD3022">
        <v>10</v>
      </c>
      <c r="AE3022">
        <v>47.37</v>
      </c>
      <c r="AF3022">
        <v>12</v>
      </c>
      <c r="AG3022">
        <v>6</v>
      </c>
      <c r="AH3022">
        <v>4</v>
      </c>
      <c r="AI3022">
        <v>9</v>
      </c>
    </row>
    <row r="3023" spans="1:35" x14ac:dyDescent="0.2">
      <c r="A3023" s="102">
        <v>2022</v>
      </c>
      <c r="B3023">
        <v>2602</v>
      </c>
      <c r="C3023" t="s">
        <v>468</v>
      </c>
      <c r="D3023" t="s">
        <v>1006</v>
      </c>
      <c r="E3023">
        <v>3275</v>
      </c>
      <c r="F3023">
        <v>3270</v>
      </c>
      <c r="G3023">
        <v>300</v>
      </c>
      <c r="H3023" t="s">
        <v>984</v>
      </c>
      <c r="I3023">
        <v>6845</v>
      </c>
      <c r="J3023" t="s">
        <v>1160</v>
      </c>
      <c r="K3023" t="s">
        <v>986</v>
      </c>
      <c r="L3023">
        <v>2740</v>
      </c>
      <c r="M3023">
        <v>2718</v>
      </c>
      <c r="N3023">
        <v>400</v>
      </c>
      <c r="O3023" t="s">
        <v>981</v>
      </c>
      <c r="P3023">
        <v>0.86575263952050296</v>
      </c>
      <c r="Q3023">
        <v>0.91959555483870803</v>
      </c>
      <c r="R3023">
        <v>4.19541878689651E-3</v>
      </c>
      <c r="S3023" s="15">
        <v>9.0387218854123697E-3</v>
      </c>
      <c r="T3023">
        <v>-1.53438676043598</v>
      </c>
      <c r="U3023">
        <v>1.53438676043598</v>
      </c>
      <c r="V3023">
        <v>1.53580581118021</v>
      </c>
      <c r="W3023">
        <v>-4.03</v>
      </c>
      <c r="X3023">
        <v>10.83</v>
      </c>
      <c r="Y3023">
        <v>-2304</v>
      </c>
      <c r="Z3023">
        <v>-230</v>
      </c>
      <c r="AA3023">
        <v>0.02</v>
      </c>
      <c r="AB3023">
        <v>10</v>
      </c>
      <c r="AC3023">
        <v>6</v>
      </c>
      <c r="AD3023">
        <v>4</v>
      </c>
      <c r="AE3023">
        <v>60</v>
      </c>
      <c r="AF3023">
        <v>12</v>
      </c>
      <c r="AG3023">
        <v>2</v>
      </c>
      <c r="AH3023">
        <v>3</v>
      </c>
      <c r="AI3023">
        <v>5</v>
      </c>
    </row>
    <row r="3024" spans="1:35" x14ac:dyDescent="0.2">
      <c r="A3024" s="102">
        <v>3004</v>
      </c>
      <c r="B3024">
        <v>6028</v>
      </c>
      <c r="C3024" t="s">
        <v>469</v>
      </c>
      <c r="D3024" t="s">
        <v>993</v>
      </c>
      <c r="E3024">
        <v>6150</v>
      </c>
      <c r="F3024">
        <v>6230</v>
      </c>
      <c r="G3024">
        <v>100</v>
      </c>
      <c r="H3024" t="s">
        <v>981</v>
      </c>
      <c r="I3024">
        <v>6723</v>
      </c>
      <c r="J3024" t="s">
        <v>1177</v>
      </c>
      <c r="K3024" t="s">
        <v>986</v>
      </c>
      <c r="L3024">
        <v>548</v>
      </c>
      <c r="M3024">
        <v>535</v>
      </c>
      <c r="N3024">
        <v>1200</v>
      </c>
      <c r="O3024" t="s">
        <v>984</v>
      </c>
      <c r="P3024">
        <v>0.93743809464277705</v>
      </c>
      <c r="Q3024">
        <v>0.89564377647228899</v>
      </c>
      <c r="R3024">
        <v>0.121876550058806</v>
      </c>
      <c r="S3024">
        <v>7.38139434451556E-2</v>
      </c>
      <c r="T3024">
        <v>0.72829379917812898</v>
      </c>
      <c r="U3024">
        <v>0.72829379917812898</v>
      </c>
      <c r="V3024">
        <v>0.16648952913623899</v>
      </c>
      <c r="W3024">
        <v>6.86</v>
      </c>
      <c r="X3024">
        <v>3.05</v>
      </c>
      <c r="Y3024">
        <v>-2610</v>
      </c>
      <c r="Z3024">
        <v>-93</v>
      </c>
      <c r="AA3024">
        <v>0.09</v>
      </c>
      <c r="AB3024">
        <v>28</v>
      </c>
      <c r="AC3024">
        <v>16</v>
      </c>
      <c r="AD3024">
        <v>12</v>
      </c>
      <c r="AE3024">
        <v>57.14</v>
      </c>
      <c r="AF3024">
        <v>9</v>
      </c>
      <c r="AG3024">
        <v>15</v>
      </c>
      <c r="AH3024">
        <v>10</v>
      </c>
      <c r="AI3024">
        <v>3</v>
      </c>
    </row>
    <row r="3025" spans="1:35" x14ac:dyDescent="0.2">
      <c r="A3025" s="102">
        <v>842</v>
      </c>
      <c r="B3025">
        <v>3405</v>
      </c>
      <c r="C3025" t="s">
        <v>1397</v>
      </c>
      <c r="D3025" t="s">
        <v>1003</v>
      </c>
      <c r="E3025">
        <v>1061</v>
      </c>
      <c r="F3025">
        <v>1047</v>
      </c>
      <c r="G3025">
        <v>1000</v>
      </c>
      <c r="H3025" t="s">
        <v>984</v>
      </c>
      <c r="I3025">
        <v>4631</v>
      </c>
      <c r="J3025" t="s">
        <v>1183</v>
      </c>
      <c r="K3025" t="s">
        <v>1003</v>
      </c>
      <c r="L3025">
        <v>2599</v>
      </c>
      <c r="M3025">
        <v>2630</v>
      </c>
      <c r="N3025">
        <v>400</v>
      </c>
      <c r="O3025" t="s">
        <v>981</v>
      </c>
      <c r="P3025">
        <v>0.85428243635090595</v>
      </c>
      <c r="Q3025">
        <v>0.94502633254887003</v>
      </c>
      <c r="R3025">
        <v>5.6844868458261498E-2</v>
      </c>
      <c r="S3025">
        <v>1.2997961931373201E-4</v>
      </c>
      <c r="T3025">
        <v>-2.1065012348627099</v>
      </c>
      <c r="U3025">
        <v>2.1065012348627099</v>
      </c>
      <c r="V3025">
        <v>1.8737935058563899</v>
      </c>
      <c r="W3025">
        <v>-13.34</v>
      </c>
      <c r="X3025">
        <v>0.48</v>
      </c>
      <c r="Y3025">
        <v>-2672</v>
      </c>
      <c r="Z3025">
        <v>-178</v>
      </c>
      <c r="AA3025">
        <v>-0.01</v>
      </c>
      <c r="AB3025">
        <v>15</v>
      </c>
      <c r="AC3025">
        <v>7</v>
      </c>
      <c r="AD3025">
        <v>8</v>
      </c>
      <c r="AE3025">
        <v>46.67</v>
      </c>
      <c r="AF3025">
        <v>13</v>
      </c>
      <c r="AG3025">
        <v>3</v>
      </c>
      <c r="AH3025">
        <v>3</v>
      </c>
      <c r="AI3025">
        <v>9</v>
      </c>
    </row>
    <row r="3026" spans="1:35" x14ac:dyDescent="0.2">
      <c r="A3026" s="102">
        <v>1122</v>
      </c>
      <c r="B3026">
        <v>1942</v>
      </c>
      <c r="C3026" t="s">
        <v>1303</v>
      </c>
      <c r="D3026" t="s">
        <v>990</v>
      </c>
      <c r="E3026">
        <v>911</v>
      </c>
      <c r="F3026">
        <v>924</v>
      </c>
      <c r="G3026">
        <v>900</v>
      </c>
      <c r="H3026" t="s">
        <v>981</v>
      </c>
      <c r="I3026">
        <v>9787</v>
      </c>
      <c r="J3026" t="s">
        <v>1295</v>
      </c>
      <c r="K3026" t="s">
        <v>993</v>
      </c>
      <c r="L3026">
        <v>2879</v>
      </c>
      <c r="M3026">
        <v>2868</v>
      </c>
      <c r="N3026">
        <v>300</v>
      </c>
      <c r="O3026" t="s">
        <v>984</v>
      </c>
      <c r="P3026">
        <v>0.76887547995137895</v>
      </c>
      <c r="Q3026">
        <v>0.93865519659288998</v>
      </c>
      <c r="R3026">
        <v>9.6478685858715496E-2</v>
      </c>
      <c r="S3026">
        <v>6.9660571127641699E-4</v>
      </c>
      <c r="T3026">
        <v>3.6000195777807402</v>
      </c>
      <c r="U3026">
        <v>3.6000195777807402</v>
      </c>
      <c r="V3026">
        <v>3.3552190819757799</v>
      </c>
      <c r="W3026">
        <v>13.86</v>
      </c>
      <c r="X3026">
        <v>3.35</v>
      </c>
      <c r="Y3026">
        <v>-2740</v>
      </c>
      <c r="Z3026">
        <v>-125</v>
      </c>
      <c r="AA3026">
        <v>0.02</v>
      </c>
      <c r="AB3026">
        <v>22</v>
      </c>
      <c r="AC3026">
        <v>10</v>
      </c>
      <c r="AD3026">
        <v>12</v>
      </c>
      <c r="AE3026">
        <v>45.45</v>
      </c>
      <c r="AF3026">
        <v>14</v>
      </c>
      <c r="AG3026">
        <v>6</v>
      </c>
      <c r="AH3026">
        <v>4</v>
      </c>
      <c r="AI3026">
        <v>12</v>
      </c>
    </row>
    <row r="3027" spans="1:35" x14ac:dyDescent="0.2">
      <c r="A3027" s="102">
        <v>3706</v>
      </c>
      <c r="B3027">
        <v>3401</v>
      </c>
      <c r="C3027" t="s">
        <v>540</v>
      </c>
      <c r="D3027" t="s">
        <v>1199</v>
      </c>
      <c r="E3027">
        <v>1639</v>
      </c>
      <c r="F3027">
        <v>1645</v>
      </c>
      <c r="G3027">
        <v>600</v>
      </c>
      <c r="H3027" t="s">
        <v>984</v>
      </c>
      <c r="I3027">
        <v>7735</v>
      </c>
      <c r="J3027" t="s">
        <v>1300</v>
      </c>
      <c r="K3027" t="s">
        <v>986</v>
      </c>
      <c r="L3027">
        <v>5050</v>
      </c>
      <c r="M3027">
        <v>4780</v>
      </c>
      <c r="N3027">
        <v>200</v>
      </c>
      <c r="O3027" t="s">
        <v>981</v>
      </c>
      <c r="P3027">
        <v>0.53841245039740004</v>
      </c>
      <c r="Q3027">
        <v>0.87563989133487596</v>
      </c>
      <c r="R3027">
        <v>0.35992908630062898</v>
      </c>
      <c r="S3027">
        <v>4.7142140943427302E-3</v>
      </c>
      <c r="T3027">
        <v>-0.27234446287457698</v>
      </c>
      <c r="U3027">
        <v>0.27234446287457698</v>
      </c>
      <c r="V3027">
        <v>1.00696060193267</v>
      </c>
      <c r="W3027">
        <v>-4.6900000000000004</v>
      </c>
      <c r="X3027">
        <v>3.24</v>
      </c>
      <c r="Y3027">
        <v>-2849</v>
      </c>
      <c r="Z3027">
        <v>-136</v>
      </c>
      <c r="AA3027">
        <v>-0.18</v>
      </c>
      <c r="AB3027">
        <v>21</v>
      </c>
      <c r="AC3027">
        <v>12</v>
      </c>
      <c r="AD3027">
        <v>9</v>
      </c>
      <c r="AE3027">
        <v>57.14</v>
      </c>
      <c r="AF3027">
        <v>9</v>
      </c>
      <c r="AG3027">
        <v>10</v>
      </c>
      <c r="AH3027">
        <v>9</v>
      </c>
      <c r="AI3027">
        <v>2</v>
      </c>
    </row>
    <row r="3028" spans="1:35" x14ac:dyDescent="0.2">
      <c r="A3028" s="102">
        <v>4378</v>
      </c>
      <c r="B3028">
        <v>6028</v>
      </c>
      <c r="C3028" t="s">
        <v>469</v>
      </c>
      <c r="D3028" t="s">
        <v>993</v>
      </c>
      <c r="E3028">
        <v>6150</v>
      </c>
      <c r="F3028">
        <v>6230</v>
      </c>
      <c r="G3028">
        <v>100</v>
      </c>
      <c r="H3028" t="s">
        <v>981</v>
      </c>
      <c r="I3028">
        <v>8586</v>
      </c>
      <c r="J3028" t="s">
        <v>1059</v>
      </c>
      <c r="K3028" t="s">
        <v>987</v>
      </c>
      <c r="L3028">
        <v>1949</v>
      </c>
      <c r="M3028">
        <v>1993</v>
      </c>
      <c r="N3028">
        <v>300</v>
      </c>
      <c r="O3028" t="s">
        <v>984</v>
      </c>
      <c r="P3028">
        <v>0.77951795980566196</v>
      </c>
      <c r="Q3028">
        <v>0.85036787549617798</v>
      </c>
      <c r="R3028">
        <v>0.38779133709656399</v>
      </c>
      <c r="S3028">
        <v>6.9708935870411201E-2</v>
      </c>
      <c r="T3028">
        <v>2.42703514935077</v>
      </c>
      <c r="U3028">
        <v>2.42703514935077</v>
      </c>
      <c r="V3028">
        <v>2.6438563401879098</v>
      </c>
      <c r="W3028">
        <v>20.18</v>
      </c>
      <c r="X3028">
        <v>4.03</v>
      </c>
      <c r="Y3028">
        <v>-2956</v>
      </c>
      <c r="Z3028">
        <v>-296</v>
      </c>
      <c r="AA3028">
        <v>0.1</v>
      </c>
      <c r="AB3028">
        <v>10</v>
      </c>
      <c r="AC3028">
        <v>5</v>
      </c>
      <c r="AD3028">
        <v>5</v>
      </c>
      <c r="AE3028">
        <v>50</v>
      </c>
      <c r="AF3028">
        <v>9</v>
      </c>
      <c r="AG3028">
        <v>5</v>
      </c>
      <c r="AH3028">
        <v>5</v>
      </c>
      <c r="AI3028">
        <v>0</v>
      </c>
    </row>
    <row r="3029" spans="1:35" x14ac:dyDescent="0.2">
      <c r="A3029" s="102">
        <v>904</v>
      </c>
      <c r="B3029">
        <v>3076</v>
      </c>
      <c r="C3029" t="s">
        <v>1227</v>
      </c>
      <c r="D3029" t="s">
        <v>988</v>
      </c>
      <c r="E3029">
        <v>1298</v>
      </c>
      <c r="F3029">
        <v>1320</v>
      </c>
      <c r="G3029">
        <v>800</v>
      </c>
      <c r="H3029" t="s">
        <v>984</v>
      </c>
      <c r="I3029">
        <v>6201</v>
      </c>
      <c r="J3029" t="s">
        <v>1259</v>
      </c>
      <c r="K3029" t="s">
        <v>996</v>
      </c>
      <c r="L3029">
        <v>5150</v>
      </c>
      <c r="M3029">
        <v>5200</v>
      </c>
      <c r="N3029">
        <v>200</v>
      </c>
      <c r="O3029" t="s">
        <v>981</v>
      </c>
      <c r="P3029">
        <v>0.96582157461203899</v>
      </c>
      <c r="Q3029">
        <v>0.94312480952259803</v>
      </c>
      <c r="R3029">
        <v>7.8357990692274595E-4</v>
      </c>
      <c r="S3029">
        <v>2.3852567217801698E-2</v>
      </c>
      <c r="T3029">
        <v>-0.66792461065696596</v>
      </c>
      <c r="U3029">
        <v>0.66792461065696596</v>
      </c>
      <c r="V3029">
        <v>0.79414948806578101</v>
      </c>
      <c r="W3029">
        <v>-5.41</v>
      </c>
      <c r="X3029">
        <v>1.54</v>
      </c>
      <c r="Y3029">
        <v>-3194</v>
      </c>
      <c r="Z3029">
        <v>-319</v>
      </c>
      <c r="AA3029">
        <v>-0.21</v>
      </c>
      <c r="AB3029">
        <v>10</v>
      </c>
      <c r="AC3029">
        <v>5</v>
      </c>
      <c r="AD3029">
        <v>5</v>
      </c>
      <c r="AE3029">
        <v>50</v>
      </c>
      <c r="AF3029">
        <v>13</v>
      </c>
      <c r="AG3029">
        <v>4</v>
      </c>
      <c r="AH3029">
        <v>3</v>
      </c>
      <c r="AI3029">
        <v>3</v>
      </c>
    </row>
    <row r="3030" spans="1:35" x14ac:dyDescent="0.2">
      <c r="A3030" s="102">
        <v>2287</v>
      </c>
      <c r="B3030">
        <v>6326</v>
      </c>
      <c r="C3030" t="s">
        <v>1629</v>
      </c>
      <c r="D3030" t="s">
        <v>992</v>
      </c>
      <c r="E3030">
        <v>1400</v>
      </c>
      <c r="F3030">
        <v>1411.5</v>
      </c>
      <c r="G3030">
        <v>700</v>
      </c>
      <c r="H3030" t="s">
        <v>981</v>
      </c>
      <c r="I3030">
        <v>7458</v>
      </c>
      <c r="J3030" t="s">
        <v>1308</v>
      </c>
      <c r="K3030" t="s">
        <v>988</v>
      </c>
      <c r="L3030">
        <v>3450</v>
      </c>
      <c r="M3030">
        <v>3455</v>
      </c>
      <c r="N3030">
        <v>300</v>
      </c>
      <c r="O3030" t="s">
        <v>984</v>
      </c>
      <c r="P3030">
        <v>0.85179886417287898</v>
      </c>
      <c r="Q3030">
        <v>0.913336186937447</v>
      </c>
      <c r="R3030">
        <v>0.25996755643236802</v>
      </c>
      <c r="S3030" s="15">
        <v>3.9573607036157803E-2</v>
      </c>
      <c r="T3030">
        <v>0.43401568504181798</v>
      </c>
      <c r="U3030">
        <v>0.43401568504181798</v>
      </c>
      <c r="V3030">
        <v>0.464040096678773</v>
      </c>
      <c r="W3030">
        <v>5.49</v>
      </c>
      <c r="X3030">
        <v>4.67</v>
      </c>
      <c r="Y3030">
        <v>-3788</v>
      </c>
      <c r="Z3030">
        <v>-180</v>
      </c>
      <c r="AA3030">
        <v>-0.2</v>
      </c>
      <c r="AB3030">
        <v>21</v>
      </c>
      <c r="AC3030">
        <v>10</v>
      </c>
      <c r="AD3030">
        <v>11</v>
      </c>
      <c r="AE3030">
        <v>47.62</v>
      </c>
      <c r="AF3030">
        <v>10</v>
      </c>
      <c r="AG3030">
        <v>6</v>
      </c>
      <c r="AH3030">
        <v>9</v>
      </c>
      <c r="AI3030">
        <v>6</v>
      </c>
    </row>
    <row r="3031" spans="1:35" x14ac:dyDescent="0.2">
      <c r="A3031" s="102">
        <v>3752</v>
      </c>
      <c r="B3031">
        <v>4507</v>
      </c>
      <c r="C3031" t="s">
        <v>1322</v>
      </c>
      <c r="D3031" t="s">
        <v>1001</v>
      </c>
      <c r="E3031">
        <v>5647</v>
      </c>
      <c r="F3031">
        <v>5623</v>
      </c>
      <c r="G3031">
        <v>100</v>
      </c>
      <c r="H3031" t="s">
        <v>984</v>
      </c>
      <c r="I3031">
        <v>8020</v>
      </c>
      <c r="J3031" t="s">
        <v>1061</v>
      </c>
      <c r="K3031" t="s">
        <v>988</v>
      </c>
      <c r="L3031">
        <v>1191</v>
      </c>
      <c r="M3031">
        <v>1216</v>
      </c>
      <c r="N3031">
        <v>500</v>
      </c>
      <c r="O3031" t="s">
        <v>981</v>
      </c>
      <c r="P3031">
        <v>0.70714177471124895</v>
      </c>
      <c r="Q3031">
        <v>0.87449978962292496</v>
      </c>
      <c r="R3031" s="15">
        <v>0.44365450128907702</v>
      </c>
      <c r="S3031">
        <v>1.48977197159584E-2</v>
      </c>
      <c r="T3031">
        <v>-1.0681789525624199</v>
      </c>
      <c r="U3031">
        <v>1.0681789525624199</v>
      </c>
      <c r="V3031">
        <v>0.34208193054637998</v>
      </c>
      <c r="W3031">
        <v>-7.22</v>
      </c>
      <c r="X3031">
        <v>8.1300000000000008</v>
      </c>
      <c r="Y3031">
        <v>-3878</v>
      </c>
      <c r="Z3031">
        <v>-194</v>
      </c>
      <c r="AA3031">
        <v>-0.09</v>
      </c>
      <c r="AB3031">
        <v>20</v>
      </c>
      <c r="AC3031">
        <v>9</v>
      </c>
      <c r="AD3031">
        <v>11</v>
      </c>
      <c r="AE3031">
        <v>45</v>
      </c>
      <c r="AF3031">
        <v>11</v>
      </c>
      <c r="AG3031">
        <v>8</v>
      </c>
      <c r="AH3031">
        <v>6</v>
      </c>
      <c r="AI3031">
        <v>6</v>
      </c>
    </row>
    <row r="3032" spans="1:35" x14ac:dyDescent="0.2">
      <c r="A3032" s="102">
        <v>3890</v>
      </c>
      <c r="B3032">
        <v>3591</v>
      </c>
      <c r="C3032" t="s">
        <v>544</v>
      </c>
      <c r="D3032" t="s">
        <v>1199</v>
      </c>
      <c r="E3032">
        <v>2139</v>
      </c>
      <c r="F3032">
        <v>2086</v>
      </c>
      <c r="G3032">
        <v>500</v>
      </c>
      <c r="H3032" t="s">
        <v>984</v>
      </c>
      <c r="I3032">
        <v>8905</v>
      </c>
      <c r="J3032" t="s">
        <v>1193</v>
      </c>
      <c r="K3032" t="s">
        <v>1000</v>
      </c>
      <c r="L3032">
        <v>1482</v>
      </c>
      <c r="M3032">
        <v>1512</v>
      </c>
      <c r="N3032">
        <v>700</v>
      </c>
      <c r="O3032" t="s">
        <v>981</v>
      </c>
      <c r="P3032">
        <v>0.80069318412049595</v>
      </c>
      <c r="Q3032">
        <v>0.86974403597346195</v>
      </c>
      <c r="R3032">
        <v>0.197019491463158</v>
      </c>
      <c r="S3032">
        <v>6.8978952173919597E-2</v>
      </c>
      <c r="T3032">
        <v>-2.3398992421529798</v>
      </c>
      <c r="U3032">
        <v>2.3398992421529798</v>
      </c>
      <c r="V3032">
        <v>1.7701094455280999</v>
      </c>
      <c r="W3032">
        <v>-18.54</v>
      </c>
      <c r="X3032">
        <v>1.48</v>
      </c>
      <c r="Y3032">
        <v>-4001</v>
      </c>
      <c r="Z3032">
        <v>-267</v>
      </c>
      <c r="AA3032">
        <v>0.02</v>
      </c>
      <c r="AB3032">
        <v>15</v>
      </c>
      <c r="AC3032">
        <v>7</v>
      </c>
      <c r="AD3032">
        <v>8</v>
      </c>
      <c r="AE3032">
        <v>46.67</v>
      </c>
      <c r="AF3032">
        <v>14</v>
      </c>
      <c r="AG3032">
        <v>3</v>
      </c>
      <c r="AH3032">
        <v>5</v>
      </c>
      <c r="AI3032">
        <v>7</v>
      </c>
    </row>
    <row r="3033" spans="1:35" x14ac:dyDescent="0.2">
      <c r="A3033" s="102">
        <v>734</v>
      </c>
      <c r="B3033">
        <v>5232</v>
      </c>
      <c r="C3033" t="s">
        <v>1606</v>
      </c>
      <c r="D3033" t="s">
        <v>980</v>
      </c>
      <c r="E3033">
        <v>3620</v>
      </c>
      <c r="F3033">
        <v>3640</v>
      </c>
      <c r="G3033">
        <v>300</v>
      </c>
      <c r="H3033" t="s">
        <v>981</v>
      </c>
      <c r="I3033">
        <v>6703</v>
      </c>
      <c r="J3033" t="s">
        <v>1174</v>
      </c>
      <c r="K3033" t="s">
        <v>986</v>
      </c>
      <c r="L3033">
        <v>1043</v>
      </c>
      <c r="M3033">
        <v>1051</v>
      </c>
      <c r="N3033">
        <v>1000</v>
      </c>
      <c r="O3033" t="s">
        <v>984</v>
      </c>
      <c r="P3033">
        <v>0.89234389899476496</v>
      </c>
      <c r="Q3033">
        <v>0.94786773656997403</v>
      </c>
      <c r="R3033">
        <v>0.199473670765762</v>
      </c>
      <c r="S3033" s="15">
        <v>4.1213511440200599E-2</v>
      </c>
      <c r="T3033">
        <v>1.1764477482408</v>
      </c>
      <c r="U3033">
        <v>1.1764477482408</v>
      </c>
      <c r="V3033">
        <v>1.17918560436019</v>
      </c>
      <c r="W3033">
        <v>5.07</v>
      </c>
      <c r="X3033">
        <v>3.75</v>
      </c>
      <c r="Y3033">
        <v>-4392</v>
      </c>
      <c r="Z3033">
        <v>-274</v>
      </c>
      <c r="AA3033">
        <v>0</v>
      </c>
      <c r="AB3033">
        <v>16</v>
      </c>
      <c r="AC3033">
        <v>8</v>
      </c>
      <c r="AD3033">
        <v>8</v>
      </c>
      <c r="AE3033">
        <v>50</v>
      </c>
      <c r="AF3033">
        <v>10</v>
      </c>
      <c r="AG3033">
        <v>7</v>
      </c>
      <c r="AH3033">
        <v>7</v>
      </c>
      <c r="AI3033">
        <v>2</v>
      </c>
    </row>
    <row r="3034" spans="1:35" x14ac:dyDescent="0.2">
      <c r="A3034" s="102">
        <v>2972</v>
      </c>
      <c r="B3034">
        <v>6592</v>
      </c>
      <c r="C3034" t="s">
        <v>1153</v>
      </c>
      <c r="D3034" t="s">
        <v>986</v>
      </c>
      <c r="E3034">
        <v>3160</v>
      </c>
      <c r="F3034">
        <v>3160</v>
      </c>
      <c r="G3034">
        <v>300</v>
      </c>
      <c r="H3034" t="s">
        <v>984</v>
      </c>
      <c r="I3034">
        <v>9142</v>
      </c>
      <c r="J3034" t="s">
        <v>741</v>
      </c>
      <c r="K3034" t="s">
        <v>1065</v>
      </c>
      <c r="L3034">
        <v>2927</v>
      </c>
      <c r="M3034">
        <v>2948</v>
      </c>
      <c r="N3034">
        <v>300</v>
      </c>
      <c r="O3034" t="s">
        <v>981</v>
      </c>
      <c r="P3034">
        <v>0.82912813327447599</v>
      </c>
      <c r="Q3034">
        <v>0.89650010081682896</v>
      </c>
      <c r="R3034">
        <v>0.32544560194884897</v>
      </c>
      <c r="S3034">
        <v>1.7840141632101798E-2</v>
      </c>
      <c r="T3034">
        <v>-0.340046606074492</v>
      </c>
      <c r="U3034">
        <v>0.340046606074492</v>
      </c>
      <c r="V3034">
        <v>2.3656306405312301E-3</v>
      </c>
      <c r="W3034">
        <v>-1.75</v>
      </c>
      <c r="X3034">
        <v>6.71</v>
      </c>
      <c r="Y3034">
        <v>-4409</v>
      </c>
      <c r="Z3034">
        <v>-551</v>
      </c>
      <c r="AA3034">
        <v>-0.16</v>
      </c>
      <c r="AB3034">
        <v>8</v>
      </c>
      <c r="AC3034">
        <v>5</v>
      </c>
      <c r="AD3034">
        <v>3</v>
      </c>
      <c r="AE3034">
        <v>62.5</v>
      </c>
      <c r="AF3034">
        <v>10</v>
      </c>
      <c r="AG3034">
        <v>4</v>
      </c>
      <c r="AH3034">
        <v>2</v>
      </c>
      <c r="AI3034">
        <v>2</v>
      </c>
    </row>
    <row r="3035" spans="1:35" x14ac:dyDescent="0.2">
      <c r="A3035" s="102">
        <v>390</v>
      </c>
      <c r="B3035">
        <v>7186</v>
      </c>
      <c r="C3035" t="s">
        <v>461</v>
      </c>
      <c r="D3035" t="s">
        <v>1024</v>
      </c>
      <c r="E3035">
        <v>309</v>
      </c>
      <c r="F3035">
        <v>312</v>
      </c>
      <c r="G3035">
        <v>3200</v>
      </c>
      <c r="H3035" t="s">
        <v>984</v>
      </c>
      <c r="I3035">
        <v>8850</v>
      </c>
      <c r="J3035" t="s">
        <v>1485</v>
      </c>
      <c r="K3035" t="s">
        <v>1000</v>
      </c>
      <c r="L3035">
        <v>1977</v>
      </c>
      <c r="M3035">
        <v>2027</v>
      </c>
      <c r="N3035">
        <v>500</v>
      </c>
      <c r="O3035" t="s">
        <v>981</v>
      </c>
      <c r="P3035">
        <v>0.92882943702785403</v>
      </c>
      <c r="Q3035">
        <v>0.95731951056031295</v>
      </c>
      <c r="R3035">
        <v>0.27022084308626299</v>
      </c>
      <c r="S3035">
        <v>6.3396179321496104E-2</v>
      </c>
      <c r="T3035">
        <v>-0.72879116175727499</v>
      </c>
      <c r="U3035">
        <v>0.72879116175727499</v>
      </c>
      <c r="V3035">
        <v>0.180911338294129</v>
      </c>
      <c r="W3035">
        <v>-2.9</v>
      </c>
      <c r="X3035">
        <v>1.49</v>
      </c>
      <c r="Y3035">
        <v>-4476</v>
      </c>
      <c r="Z3035">
        <v>-249</v>
      </c>
      <c r="AA3035">
        <v>-0.03</v>
      </c>
      <c r="AB3035">
        <v>18</v>
      </c>
      <c r="AC3035">
        <v>8</v>
      </c>
      <c r="AD3035">
        <v>10</v>
      </c>
      <c r="AE3035">
        <v>44.44</v>
      </c>
      <c r="AF3035">
        <v>12</v>
      </c>
      <c r="AG3035">
        <v>6</v>
      </c>
      <c r="AH3035">
        <v>6</v>
      </c>
      <c r="AI3035">
        <v>6</v>
      </c>
    </row>
    <row r="3036" spans="1:35" x14ac:dyDescent="0.2">
      <c r="A3036" s="102">
        <v>4222</v>
      </c>
      <c r="B3036">
        <v>4849</v>
      </c>
      <c r="C3036" t="s">
        <v>464</v>
      </c>
      <c r="D3036" t="s">
        <v>993</v>
      </c>
      <c r="E3036">
        <v>2542</v>
      </c>
      <c r="F3036">
        <v>2592</v>
      </c>
      <c r="G3036">
        <v>400</v>
      </c>
      <c r="H3036" t="s">
        <v>981</v>
      </c>
      <c r="I3036">
        <v>5706</v>
      </c>
      <c r="J3036" t="s">
        <v>1240</v>
      </c>
      <c r="K3036" t="s">
        <v>994</v>
      </c>
      <c r="L3036">
        <v>2062</v>
      </c>
      <c r="M3036">
        <v>2030</v>
      </c>
      <c r="N3036">
        <v>500</v>
      </c>
      <c r="O3036" t="s">
        <v>984</v>
      </c>
      <c r="P3036">
        <v>0.94940197442761198</v>
      </c>
      <c r="Q3036">
        <v>0.85708555138476805</v>
      </c>
      <c r="R3036">
        <v>0.365705253580628</v>
      </c>
      <c r="S3036">
        <v>9.6971563323006493E-2</v>
      </c>
      <c r="T3036">
        <v>3.9055806851382002E-3</v>
      </c>
      <c r="U3036">
        <v>3.9055806851382002E-3</v>
      </c>
      <c r="V3036">
        <v>0.124328498642332</v>
      </c>
      <c r="W3036">
        <v>0.06</v>
      </c>
      <c r="X3036">
        <v>2.1</v>
      </c>
      <c r="Y3036">
        <v>-4969</v>
      </c>
      <c r="Z3036">
        <v>-497</v>
      </c>
      <c r="AA3036">
        <v>0.09</v>
      </c>
      <c r="AB3036">
        <v>10</v>
      </c>
      <c r="AC3036">
        <v>6</v>
      </c>
      <c r="AD3036">
        <v>4</v>
      </c>
      <c r="AE3036">
        <v>60</v>
      </c>
      <c r="AF3036">
        <v>6</v>
      </c>
      <c r="AG3036">
        <v>6</v>
      </c>
      <c r="AH3036">
        <v>4</v>
      </c>
      <c r="AI3036">
        <v>0</v>
      </c>
    </row>
    <row r="3037" spans="1:35" x14ac:dyDescent="0.2">
      <c r="A3037" s="102">
        <v>3160</v>
      </c>
      <c r="B3037">
        <v>2531</v>
      </c>
      <c r="C3037" t="s">
        <v>1005</v>
      </c>
      <c r="D3037" t="s">
        <v>1006</v>
      </c>
      <c r="E3037">
        <v>800</v>
      </c>
      <c r="F3037">
        <v>815</v>
      </c>
      <c r="G3037">
        <v>1200</v>
      </c>
      <c r="H3037" t="s">
        <v>981</v>
      </c>
      <c r="I3037">
        <v>5019</v>
      </c>
      <c r="J3037" t="s">
        <v>1184</v>
      </c>
      <c r="K3037" t="s">
        <v>1185</v>
      </c>
      <c r="L3037">
        <v>2487</v>
      </c>
      <c r="M3037">
        <v>2470</v>
      </c>
      <c r="N3037">
        <v>400</v>
      </c>
      <c r="O3037" t="s">
        <v>984</v>
      </c>
      <c r="P3037">
        <v>0.75312735758820604</v>
      </c>
      <c r="Q3037">
        <v>0.89204218728195595</v>
      </c>
      <c r="R3037">
        <v>0.38913249412138101</v>
      </c>
      <c r="S3037">
        <v>8.8908416601036599E-2</v>
      </c>
      <c r="T3037">
        <v>0.50320605504403704</v>
      </c>
      <c r="U3037">
        <v>0.50320605504403704</v>
      </c>
      <c r="V3037">
        <v>0.31964337580719299</v>
      </c>
      <c r="W3037">
        <v>3.36</v>
      </c>
      <c r="X3037">
        <v>1.01</v>
      </c>
      <c r="Y3037">
        <v>-5120</v>
      </c>
      <c r="Z3037">
        <v>-256</v>
      </c>
      <c r="AA3037">
        <v>-0.02</v>
      </c>
      <c r="AB3037">
        <v>20</v>
      </c>
      <c r="AC3037">
        <v>10</v>
      </c>
      <c r="AD3037">
        <v>10</v>
      </c>
      <c r="AE3037">
        <v>50</v>
      </c>
      <c r="AF3037">
        <v>8</v>
      </c>
      <c r="AG3037">
        <v>9</v>
      </c>
      <c r="AH3037">
        <v>8</v>
      </c>
      <c r="AI3037">
        <v>3</v>
      </c>
    </row>
    <row r="3038" spans="1:35" x14ac:dyDescent="0.2">
      <c r="A3038" s="102">
        <v>2419</v>
      </c>
      <c r="B3038">
        <v>1662</v>
      </c>
      <c r="C3038" t="s">
        <v>481</v>
      </c>
      <c r="D3038" t="s">
        <v>1139</v>
      </c>
      <c r="E3038">
        <v>2007</v>
      </c>
      <c r="F3038">
        <v>2085</v>
      </c>
      <c r="G3038">
        <v>500</v>
      </c>
      <c r="H3038" t="s">
        <v>981</v>
      </c>
      <c r="I3038">
        <v>2222</v>
      </c>
      <c r="J3038" t="s">
        <v>495</v>
      </c>
      <c r="K3038" t="s">
        <v>1006</v>
      </c>
      <c r="L3038">
        <v>4715</v>
      </c>
      <c r="M3038">
        <v>4815</v>
      </c>
      <c r="N3038">
        <v>200</v>
      </c>
      <c r="O3038" t="s">
        <v>984</v>
      </c>
      <c r="P3038">
        <v>0.90246789966325802</v>
      </c>
      <c r="Q3038">
        <v>0.91011980954319704</v>
      </c>
      <c r="R3038">
        <v>0.13509179735364801</v>
      </c>
      <c r="S3038">
        <v>7.8112651056375895E-2</v>
      </c>
      <c r="T3038">
        <v>0.85308960847916204</v>
      </c>
      <c r="U3038">
        <v>0.85308960847916204</v>
      </c>
      <c r="V3038">
        <v>0.20031721068706501</v>
      </c>
      <c r="W3038">
        <v>5.35</v>
      </c>
      <c r="X3038">
        <v>8.26</v>
      </c>
      <c r="Y3038">
        <v>-5223</v>
      </c>
      <c r="Z3038">
        <v>-1045</v>
      </c>
      <c r="AA3038">
        <v>0.16</v>
      </c>
      <c r="AB3038">
        <v>5</v>
      </c>
      <c r="AC3038">
        <v>3</v>
      </c>
      <c r="AD3038">
        <v>2</v>
      </c>
      <c r="AE3038">
        <v>60</v>
      </c>
      <c r="AF3038">
        <v>11</v>
      </c>
      <c r="AG3038">
        <v>2</v>
      </c>
      <c r="AH3038">
        <v>1</v>
      </c>
      <c r="AI3038">
        <v>2</v>
      </c>
    </row>
    <row r="3039" spans="1:35" x14ac:dyDescent="0.2">
      <c r="A3039" s="102">
        <v>1574</v>
      </c>
      <c r="B3039">
        <v>7951</v>
      </c>
      <c r="C3039" t="s">
        <v>1234</v>
      </c>
      <c r="D3039" t="s">
        <v>1002</v>
      </c>
      <c r="E3039">
        <v>4665</v>
      </c>
      <c r="F3039">
        <v>4600</v>
      </c>
      <c r="G3039">
        <v>200</v>
      </c>
      <c r="H3039" t="s">
        <v>984</v>
      </c>
      <c r="I3039">
        <v>8020</v>
      </c>
      <c r="J3039" t="s">
        <v>1061</v>
      </c>
      <c r="K3039" t="s">
        <v>988</v>
      </c>
      <c r="L3039">
        <v>1191</v>
      </c>
      <c r="M3039">
        <v>1216</v>
      </c>
      <c r="N3039">
        <v>800</v>
      </c>
      <c r="O3039" t="s">
        <v>981</v>
      </c>
      <c r="P3039">
        <v>0.827340313152236</v>
      </c>
      <c r="Q3039">
        <v>0.92946442240903704</v>
      </c>
      <c r="R3039">
        <v>0.32970417485212899</v>
      </c>
      <c r="S3039" s="15">
        <v>6.0110119378288397E-2</v>
      </c>
      <c r="T3039">
        <v>-1.1937630580504199</v>
      </c>
      <c r="U3039">
        <v>1.1937630580504199</v>
      </c>
      <c r="V3039">
        <v>0.551110800167945</v>
      </c>
      <c r="W3039">
        <v>-8.3699999999999992</v>
      </c>
      <c r="X3039">
        <v>5.74</v>
      </c>
      <c r="Y3039">
        <v>-5246</v>
      </c>
      <c r="Z3039">
        <v>-375</v>
      </c>
      <c r="AA3039">
        <v>-0.01</v>
      </c>
      <c r="AB3039">
        <v>14</v>
      </c>
      <c r="AC3039">
        <v>6</v>
      </c>
      <c r="AD3039">
        <v>8</v>
      </c>
      <c r="AE3039">
        <v>42.86</v>
      </c>
      <c r="AF3039">
        <v>12</v>
      </c>
      <c r="AG3039">
        <v>5</v>
      </c>
      <c r="AH3039">
        <v>3</v>
      </c>
      <c r="AI3039">
        <v>6</v>
      </c>
    </row>
    <row r="3040" spans="1:35" x14ac:dyDescent="0.2">
      <c r="A3040" s="102">
        <v>1953</v>
      </c>
      <c r="B3040">
        <v>8850</v>
      </c>
      <c r="C3040" t="s">
        <v>1485</v>
      </c>
      <c r="D3040" t="s">
        <v>1000</v>
      </c>
      <c r="E3040">
        <v>1977</v>
      </c>
      <c r="F3040">
        <v>2027</v>
      </c>
      <c r="G3040">
        <v>500</v>
      </c>
      <c r="H3040" t="s">
        <v>984</v>
      </c>
      <c r="I3040">
        <v>9613</v>
      </c>
      <c r="J3040" t="s">
        <v>1296</v>
      </c>
      <c r="K3040" t="s">
        <v>983</v>
      </c>
      <c r="L3040">
        <v>1114</v>
      </c>
      <c r="M3040">
        <v>1119</v>
      </c>
      <c r="N3040">
        <v>900</v>
      </c>
      <c r="O3040" t="s">
        <v>981</v>
      </c>
      <c r="P3040">
        <v>0.89509112515077405</v>
      </c>
      <c r="Q3040">
        <v>0.92163031299482401</v>
      </c>
      <c r="R3040">
        <v>0.328858997045749</v>
      </c>
      <c r="S3040">
        <v>5.5585223035926203E-2</v>
      </c>
      <c r="T3040">
        <v>-0.17330754567839299</v>
      </c>
      <c r="U3040">
        <v>0.17330754567839299</v>
      </c>
      <c r="V3040">
        <v>0.522489057738735</v>
      </c>
      <c r="W3040">
        <v>-0.96</v>
      </c>
      <c r="X3040">
        <v>0.63</v>
      </c>
      <c r="Y3040">
        <v>-5832</v>
      </c>
      <c r="Z3040">
        <v>-307</v>
      </c>
      <c r="AA3040">
        <v>-0.09</v>
      </c>
      <c r="AB3040">
        <v>19</v>
      </c>
      <c r="AC3040">
        <v>9</v>
      </c>
      <c r="AD3040">
        <v>10</v>
      </c>
      <c r="AE3040">
        <v>47.37</v>
      </c>
      <c r="AF3040">
        <v>12</v>
      </c>
      <c r="AG3040">
        <v>4</v>
      </c>
      <c r="AH3040">
        <v>6</v>
      </c>
      <c r="AI3040">
        <v>9</v>
      </c>
    </row>
    <row r="3041" spans="1:35" x14ac:dyDescent="0.2">
      <c r="A3041" s="102">
        <v>3534</v>
      </c>
      <c r="B3041">
        <v>6395</v>
      </c>
      <c r="C3041" t="s">
        <v>1095</v>
      </c>
      <c r="D3041" t="s">
        <v>992</v>
      </c>
      <c r="E3041">
        <v>794</v>
      </c>
      <c r="F3041">
        <v>793</v>
      </c>
      <c r="G3041">
        <v>1200</v>
      </c>
      <c r="H3041" t="s">
        <v>981</v>
      </c>
      <c r="I3041">
        <v>8801</v>
      </c>
      <c r="J3041" t="s">
        <v>1637</v>
      </c>
      <c r="K3041" t="s">
        <v>1000</v>
      </c>
      <c r="L3041">
        <v>1918.5</v>
      </c>
      <c r="M3041">
        <v>1927.5</v>
      </c>
      <c r="N3041">
        <v>500</v>
      </c>
      <c r="O3041" t="s">
        <v>984</v>
      </c>
      <c r="P3041">
        <v>0.91918311990423296</v>
      </c>
      <c r="Q3041">
        <v>0.88133311543289705</v>
      </c>
      <c r="R3041">
        <v>0.35611680967946302</v>
      </c>
      <c r="S3041" s="15">
        <v>8.62294237037282E-2</v>
      </c>
      <c r="T3041">
        <v>0.75458770283119803</v>
      </c>
      <c r="U3041">
        <v>0.75458770283119803</v>
      </c>
      <c r="V3041">
        <v>0.78508363712755502</v>
      </c>
      <c r="W3041">
        <v>6.18</v>
      </c>
      <c r="X3041">
        <v>1.26</v>
      </c>
      <c r="Y3041">
        <v>-5897</v>
      </c>
      <c r="Z3041">
        <v>-328</v>
      </c>
      <c r="AA3041">
        <v>0.06</v>
      </c>
      <c r="AB3041">
        <v>18</v>
      </c>
      <c r="AC3041">
        <v>9</v>
      </c>
      <c r="AD3041">
        <v>9</v>
      </c>
      <c r="AE3041">
        <v>50</v>
      </c>
      <c r="AF3041">
        <v>9</v>
      </c>
      <c r="AG3041">
        <v>9</v>
      </c>
      <c r="AH3041">
        <v>6</v>
      </c>
      <c r="AI3041">
        <v>3</v>
      </c>
    </row>
    <row r="3042" spans="1:35" x14ac:dyDescent="0.2">
      <c r="A3042" s="102">
        <v>3271</v>
      </c>
      <c r="B3042">
        <v>7867</v>
      </c>
      <c r="C3042" t="s">
        <v>1291</v>
      </c>
      <c r="D3042" t="s">
        <v>1002</v>
      </c>
      <c r="E3042">
        <v>913</v>
      </c>
      <c r="F3042">
        <v>909</v>
      </c>
      <c r="G3042">
        <v>1100</v>
      </c>
      <c r="H3042" t="s">
        <v>984</v>
      </c>
      <c r="I3042">
        <v>8876</v>
      </c>
      <c r="J3042" t="s">
        <v>1627</v>
      </c>
      <c r="K3042" t="s">
        <v>993</v>
      </c>
      <c r="L3042">
        <v>2400</v>
      </c>
      <c r="M3042">
        <v>2462</v>
      </c>
      <c r="N3042">
        <v>400</v>
      </c>
      <c r="O3042" t="s">
        <v>981</v>
      </c>
      <c r="P3042">
        <v>0.81100792311234604</v>
      </c>
      <c r="Q3042">
        <v>0.88893547182640298</v>
      </c>
      <c r="R3042">
        <v>6.3942666602618298E-2</v>
      </c>
      <c r="S3042" s="15">
        <v>4.1170133195857E-3</v>
      </c>
      <c r="T3042">
        <v>-0.23677980674787799</v>
      </c>
      <c r="U3042">
        <v>0.23677980674787799</v>
      </c>
      <c r="V3042">
        <v>4.18988372706783E-2</v>
      </c>
      <c r="W3042">
        <v>-1.61</v>
      </c>
      <c r="X3042">
        <v>1.53</v>
      </c>
      <c r="Y3042">
        <v>-5917</v>
      </c>
      <c r="Z3042">
        <v>-394</v>
      </c>
      <c r="AA3042">
        <v>0</v>
      </c>
      <c r="AB3042">
        <v>15</v>
      </c>
      <c r="AC3042">
        <v>9</v>
      </c>
      <c r="AD3042">
        <v>6</v>
      </c>
      <c r="AE3042">
        <v>60</v>
      </c>
      <c r="AF3042">
        <v>9</v>
      </c>
      <c r="AG3042">
        <v>7</v>
      </c>
      <c r="AH3042">
        <v>6</v>
      </c>
      <c r="AI3042">
        <v>2</v>
      </c>
    </row>
    <row r="3043" spans="1:35" x14ac:dyDescent="0.2">
      <c r="A3043" s="102">
        <v>6</v>
      </c>
      <c r="B3043">
        <v>6371</v>
      </c>
      <c r="C3043" t="s">
        <v>1094</v>
      </c>
      <c r="D3043" t="s">
        <v>992</v>
      </c>
      <c r="E3043">
        <v>2515</v>
      </c>
      <c r="F3043">
        <v>2499</v>
      </c>
      <c r="G3043">
        <v>400</v>
      </c>
      <c r="H3043" t="s">
        <v>981</v>
      </c>
      <c r="I3043">
        <v>6472</v>
      </c>
      <c r="J3043" t="s">
        <v>59</v>
      </c>
      <c r="K3043" t="s">
        <v>992</v>
      </c>
      <c r="L3043">
        <v>204</v>
      </c>
      <c r="M3043">
        <v>200</v>
      </c>
      <c r="N3043">
        <v>5000</v>
      </c>
      <c r="O3043" t="s">
        <v>984</v>
      </c>
      <c r="P3043">
        <v>0.976463192931184</v>
      </c>
      <c r="Q3043">
        <v>0.98594652920055603</v>
      </c>
      <c r="R3043">
        <v>8.6083693830959801E-4</v>
      </c>
      <c r="S3043">
        <v>1.3097840407347501E-2</v>
      </c>
      <c r="T3043">
        <v>0.51194737776890697</v>
      </c>
      <c r="U3043">
        <v>0.51194737776890697</v>
      </c>
      <c r="V3043">
        <v>0.49515059356918101</v>
      </c>
      <c r="W3043">
        <v>3.14</v>
      </c>
      <c r="X3043">
        <v>0.04</v>
      </c>
      <c r="Y3043">
        <v>-5927</v>
      </c>
      <c r="Z3043">
        <v>-312</v>
      </c>
      <c r="AA3043">
        <v>0.01</v>
      </c>
      <c r="AB3043">
        <v>19</v>
      </c>
      <c r="AC3043">
        <v>11</v>
      </c>
      <c r="AD3043">
        <v>8</v>
      </c>
      <c r="AE3043">
        <v>57.89</v>
      </c>
      <c r="AF3043">
        <v>15</v>
      </c>
      <c r="AG3043">
        <v>5</v>
      </c>
      <c r="AH3043">
        <v>5</v>
      </c>
      <c r="AI3043">
        <v>9</v>
      </c>
    </row>
    <row r="3044" spans="1:35" x14ac:dyDescent="0.2">
      <c r="A3044" s="102">
        <v>1528</v>
      </c>
      <c r="B3044">
        <v>5706</v>
      </c>
      <c r="C3044" t="s">
        <v>1240</v>
      </c>
      <c r="D3044" t="s">
        <v>994</v>
      </c>
      <c r="E3044">
        <v>2062</v>
      </c>
      <c r="F3044">
        <v>2030</v>
      </c>
      <c r="G3044">
        <v>500</v>
      </c>
      <c r="H3044" t="s">
        <v>981</v>
      </c>
      <c r="I3044">
        <v>8306</v>
      </c>
      <c r="J3044" t="s">
        <v>1123</v>
      </c>
      <c r="K3044" t="s">
        <v>1024</v>
      </c>
      <c r="L3044">
        <v>409</v>
      </c>
      <c r="M3044">
        <v>407.4</v>
      </c>
      <c r="N3044">
        <v>2500</v>
      </c>
      <c r="O3044" t="s">
        <v>984</v>
      </c>
      <c r="P3044">
        <v>0.95474630107507297</v>
      </c>
      <c r="Q3044">
        <v>0.93058752873444905</v>
      </c>
      <c r="R3044">
        <v>0.32375900342156799</v>
      </c>
      <c r="S3044" s="15">
        <v>2.0761392711310001E-2</v>
      </c>
      <c r="T3044">
        <v>1.1522477715378101</v>
      </c>
      <c r="U3044">
        <v>1.1522477715378101</v>
      </c>
      <c r="V3044">
        <v>1.29273986366251</v>
      </c>
      <c r="W3044">
        <v>6.62</v>
      </c>
      <c r="X3044">
        <v>0.34</v>
      </c>
      <c r="Y3044">
        <v>-5936</v>
      </c>
      <c r="Z3044">
        <v>-396</v>
      </c>
      <c r="AA3044">
        <v>0.03</v>
      </c>
      <c r="AB3044">
        <v>15</v>
      </c>
      <c r="AC3044">
        <v>8</v>
      </c>
      <c r="AD3044">
        <v>7</v>
      </c>
      <c r="AE3044">
        <v>53.33</v>
      </c>
      <c r="AF3044">
        <v>11</v>
      </c>
      <c r="AG3044">
        <v>6</v>
      </c>
      <c r="AH3044">
        <v>6</v>
      </c>
      <c r="AI3044">
        <v>3</v>
      </c>
    </row>
    <row r="3045" spans="1:35" x14ac:dyDescent="0.2">
      <c r="A3045" s="102">
        <v>1478</v>
      </c>
      <c r="B3045">
        <v>3405</v>
      </c>
      <c r="C3045" t="s">
        <v>1397</v>
      </c>
      <c r="D3045" t="s">
        <v>1003</v>
      </c>
      <c r="E3045">
        <v>1061</v>
      </c>
      <c r="F3045">
        <v>1047</v>
      </c>
      <c r="G3045">
        <v>1000</v>
      </c>
      <c r="H3045" t="s">
        <v>981</v>
      </c>
      <c r="I3045">
        <v>7272</v>
      </c>
      <c r="J3045" t="s">
        <v>1133</v>
      </c>
      <c r="K3045" t="s">
        <v>996</v>
      </c>
      <c r="L3045">
        <v>1376</v>
      </c>
      <c r="M3045">
        <v>1365</v>
      </c>
      <c r="N3045">
        <v>800</v>
      </c>
      <c r="O3045" t="s">
        <v>984</v>
      </c>
      <c r="P3045">
        <v>0.83088106446516996</v>
      </c>
      <c r="Q3045">
        <v>0.93155173131100499</v>
      </c>
      <c r="R3045">
        <v>5.9909935340350801E-2</v>
      </c>
      <c r="S3045">
        <v>3.3304844430590799E-2</v>
      </c>
      <c r="T3045">
        <v>0.22451494826684401</v>
      </c>
      <c r="U3045">
        <v>0.22451494826684401</v>
      </c>
      <c r="V3045">
        <v>0.25927946772032101</v>
      </c>
      <c r="W3045">
        <v>2.4500000000000002</v>
      </c>
      <c r="X3045">
        <v>4.12</v>
      </c>
      <c r="Y3045">
        <v>-6033</v>
      </c>
      <c r="Z3045">
        <v>-287</v>
      </c>
      <c r="AA3045">
        <v>7.0000000000000007E-2</v>
      </c>
      <c r="AB3045">
        <v>21</v>
      </c>
      <c r="AC3045">
        <v>12</v>
      </c>
      <c r="AD3045">
        <v>9</v>
      </c>
      <c r="AE3045">
        <v>57.14</v>
      </c>
      <c r="AF3045">
        <v>12</v>
      </c>
      <c r="AG3045">
        <v>7</v>
      </c>
      <c r="AH3045">
        <v>6</v>
      </c>
      <c r="AI3045">
        <v>8</v>
      </c>
    </row>
    <row r="3046" spans="1:35" x14ac:dyDescent="0.2">
      <c r="A3046" s="102">
        <v>2497</v>
      </c>
      <c r="B3046">
        <v>1941</v>
      </c>
      <c r="C3046" t="s">
        <v>1269</v>
      </c>
      <c r="D3046" t="s">
        <v>990</v>
      </c>
      <c r="E3046">
        <v>2206</v>
      </c>
      <c r="F3046">
        <v>2222</v>
      </c>
      <c r="G3046">
        <v>400</v>
      </c>
      <c r="H3046" t="s">
        <v>981</v>
      </c>
      <c r="I3046">
        <v>5803</v>
      </c>
      <c r="J3046" t="s">
        <v>23</v>
      </c>
      <c r="K3046" t="s">
        <v>994</v>
      </c>
      <c r="L3046">
        <v>302</v>
      </c>
      <c r="M3046">
        <v>296</v>
      </c>
      <c r="N3046">
        <v>3000</v>
      </c>
      <c r="O3046" t="s">
        <v>984</v>
      </c>
      <c r="P3046">
        <v>0.89742252543634105</v>
      </c>
      <c r="Q3046">
        <v>0.90852660498493398</v>
      </c>
      <c r="R3046" s="15">
        <v>4.6297821999025298E-5</v>
      </c>
      <c r="S3046">
        <v>5.5138586956516604E-3</v>
      </c>
      <c r="T3046">
        <v>1.0273807361557901</v>
      </c>
      <c r="U3046">
        <v>1.0273807361557901</v>
      </c>
      <c r="V3046">
        <v>0.64594768386353696</v>
      </c>
      <c r="W3046">
        <v>7.09</v>
      </c>
      <c r="X3046">
        <v>0.09</v>
      </c>
      <c r="Y3046">
        <v>-6149</v>
      </c>
      <c r="Z3046">
        <v>-280</v>
      </c>
      <c r="AA3046">
        <v>-0.03</v>
      </c>
      <c r="AB3046">
        <v>22</v>
      </c>
      <c r="AC3046">
        <v>11</v>
      </c>
      <c r="AD3046">
        <v>11</v>
      </c>
      <c r="AE3046">
        <v>50</v>
      </c>
      <c r="AF3046">
        <v>11</v>
      </c>
      <c r="AG3046">
        <v>8</v>
      </c>
      <c r="AH3046">
        <v>8</v>
      </c>
      <c r="AI3046">
        <v>6</v>
      </c>
    </row>
    <row r="3047" spans="1:35" x14ac:dyDescent="0.2">
      <c r="A3047" s="102">
        <v>3481</v>
      </c>
      <c r="B3047">
        <v>5423</v>
      </c>
      <c r="C3047" t="s">
        <v>1556</v>
      </c>
      <c r="D3047" t="s">
        <v>1022</v>
      </c>
      <c r="E3047">
        <v>707</v>
      </c>
      <c r="F3047">
        <v>700</v>
      </c>
      <c r="G3047">
        <v>1100</v>
      </c>
      <c r="H3047" t="s">
        <v>984</v>
      </c>
      <c r="I3047">
        <v>9602</v>
      </c>
      <c r="J3047" t="s">
        <v>1650</v>
      </c>
      <c r="K3047" t="s">
        <v>983</v>
      </c>
      <c r="L3047">
        <v>3720</v>
      </c>
      <c r="M3047">
        <v>3785</v>
      </c>
      <c r="N3047">
        <v>200</v>
      </c>
      <c r="O3047" t="s">
        <v>981</v>
      </c>
      <c r="P3047">
        <v>0.77979084421984901</v>
      </c>
      <c r="Q3047">
        <v>0.88276402393083797</v>
      </c>
      <c r="R3047">
        <v>0.17982049037001199</v>
      </c>
      <c r="S3047">
        <v>3.4798946916652397E-2</v>
      </c>
      <c r="T3047">
        <v>-1.6907688149834501</v>
      </c>
      <c r="U3047">
        <v>1.6907688149834501</v>
      </c>
      <c r="V3047">
        <v>0.802588405096615</v>
      </c>
      <c r="W3047">
        <v>-7.43</v>
      </c>
      <c r="X3047">
        <v>1.72</v>
      </c>
      <c r="Y3047">
        <v>-6164</v>
      </c>
      <c r="Z3047">
        <v>-342</v>
      </c>
      <c r="AA3047">
        <v>0.08</v>
      </c>
      <c r="AB3047">
        <v>18</v>
      </c>
      <c r="AC3047">
        <v>8</v>
      </c>
      <c r="AD3047">
        <v>10</v>
      </c>
      <c r="AE3047">
        <v>44.44</v>
      </c>
      <c r="AF3047">
        <v>13</v>
      </c>
      <c r="AG3047">
        <v>5</v>
      </c>
      <c r="AH3047">
        <v>5</v>
      </c>
      <c r="AI3047">
        <v>8</v>
      </c>
    </row>
    <row r="3048" spans="1:35" x14ac:dyDescent="0.2">
      <c r="A3048" s="102">
        <v>620</v>
      </c>
      <c r="B3048">
        <v>1417</v>
      </c>
      <c r="C3048" t="s">
        <v>1641</v>
      </c>
      <c r="D3048" t="s">
        <v>990</v>
      </c>
      <c r="E3048">
        <v>1485</v>
      </c>
      <c r="F3048">
        <v>1486</v>
      </c>
      <c r="G3048">
        <v>700</v>
      </c>
      <c r="H3048" t="s">
        <v>981</v>
      </c>
      <c r="I3048">
        <v>6113</v>
      </c>
      <c r="J3048" t="s">
        <v>1231</v>
      </c>
      <c r="K3048" t="s">
        <v>992</v>
      </c>
      <c r="L3048">
        <v>965</v>
      </c>
      <c r="M3048">
        <v>959</v>
      </c>
      <c r="N3048">
        <v>1100</v>
      </c>
      <c r="O3048" t="s">
        <v>984</v>
      </c>
      <c r="P3048">
        <v>0.92668601722989996</v>
      </c>
      <c r="Q3048">
        <v>0.95078673344945097</v>
      </c>
      <c r="R3048">
        <v>3.1287543962119501E-3</v>
      </c>
      <c r="S3048">
        <v>3.31606636424722E-3</v>
      </c>
      <c r="T3048">
        <v>1.2902707564060401</v>
      </c>
      <c r="U3048">
        <v>1.2902707564060401</v>
      </c>
      <c r="V3048">
        <v>0.76484294576238299</v>
      </c>
      <c r="W3048">
        <v>5.04</v>
      </c>
      <c r="X3048">
        <v>1.41</v>
      </c>
      <c r="Y3048">
        <v>-6334</v>
      </c>
      <c r="Z3048">
        <v>-422</v>
      </c>
      <c r="AA3048">
        <v>-7.0000000000000007E-2</v>
      </c>
      <c r="AB3048">
        <v>15</v>
      </c>
      <c r="AC3048">
        <v>8</v>
      </c>
      <c r="AD3048">
        <v>7</v>
      </c>
      <c r="AE3048">
        <v>53.33</v>
      </c>
      <c r="AF3048">
        <v>14</v>
      </c>
      <c r="AG3048">
        <v>4</v>
      </c>
      <c r="AH3048">
        <v>5</v>
      </c>
      <c r="AI3048">
        <v>6</v>
      </c>
    </row>
    <row r="3049" spans="1:35" x14ac:dyDescent="0.2">
      <c r="A3049" s="102">
        <v>589</v>
      </c>
      <c r="B3049">
        <v>4188</v>
      </c>
      <c r="C3049" t="s">
        <v>1142</v>
      </c>
      <c r="D3049" t="s">
        <v>1003</v>
      </c>
      <c r="E3049">
        <v>588</v>
      </c>
      <c r="F3049">
        <v>572.4</v>
      </c>
      <c r="G3049">
        <v>1900</v>
      </c>
      <c r="H3049" t="s">
        <v>984</v>
      </c>
      <c r="I3049">
        <v>7272</v>
      </c>
      <c r="J3049" t="s">
        <v>1133</v>
      </c>
      <c r="K3049" t="s">
        <v>996</v>
      </c>
      <c r="L3049">
        <v>1376</v>
      </c>
      <c r="M3049">
        <v>1365</v>
      </c>
      <c r="N3049">
        <v>800</v>
      </c>
      <c r="O3049" t="s">
        <v>981</v>
      </c>
      <c r="P3049">
        <v>0.91320060013464499</v>
      </c>
      <c r="Q3049">
        <v>0.95159925222735198</v>
      </c>
      <c r="R3049">
        <v>0.14018685381695301</v>
      </c>
      <c r="S3049">
        <v>6.8879080797589406E-2</v>
      </c>
      <c r="T3049">
        <v>-0.63468704600201997</v>
      </c>
      <c r="U3049">
        <v>0.63468704600201997</v>
      </c>
      <c r="V3049">
        <v>0.41729009308683501</v>
      </c>
      <c r="W3049">
        <v>-6.58</v>
      </c>
      <c r="X3049">
        <v>0.41</v>
      </c>
      <c r="Y3049">
        <v>-6648</v>
      </c>
      <c r="Z3049">
        <v>-369</v>
      </c>
      <c r="AA3049">
        <v>-0.04</v>
      </c>
      <c r="AB3049">
        <v>18</v>
      </c>
      <c r="AC3049">
        <v>10</v>
      </c>
      <c r="AD3049">
        <v>8</v>
      </c>
      <c r="AE3049">
        <v>55.56</v>
      </c>
      <c r="AF3049">
        <v>14</v>
      </c>
      <c r="AG3049">
        <v>2</v>
      </c>
      <c r="AH3049">
        <v>3</v>
      </c>
      <c r="AI3049">
        <v>13</v>
      </c>
    </row>
    <row r="3050" spans="1:35" x14ac:dyDescent="0.2">
      <c r="A3050" s="102">
        <v>3512</v>
      </c>
      <c r="B3050">
        <v>8595</v>
      </c>
      <c r="C3050" t="s">
        <v>1102</v>
      </c>
      <c r="D3050" t="s">
        <v>1118</v>
      </c>
      <c r="E3050">
        <v>3405</v>
      </c>
      <c r="F3050">
        <v>3280</v>
      </c>
      <c r="G3050">
        <v>300</v>
      </c>
      <c r="H3050" t="s">
        <v>984</v>
      </c>
      <c r="I3050">
        <v>8905</v>
      </c>
      <c r="J3050" t="s">
        <v>1193</v>
      </c>
      <c r="K3050" t="s">
        <v>1000</v>
      </c>
      <c r="L3050">
        <v>1482</v>
      </c>
      <c r="M3050">
        <v>1512</v>
      </c>
      <c r="N3050">
        <v>700</v>
      </c>
      <c r="O3050" t="s">
        <v>981</v>
      </c>
      <c r="P3050">
        <v>0.89270685685222195</v>
      </c>
      <c r="Q3050">
        <v>0.88190442978329298</v>
      </c>
      <c r="R3050">
        <v>0.32353261093895103</v>
      </c>
      <c r="S3050">
        <v>1.9107079582881999E-2</v>
      </c>
      <c r="T3050">
        <v>-1.36812850403025</v>
      </c>
      <c r="U3050">
        <v>1.36812850403025</v>
      </c>
      <c r="V3050">
        <v>0.92689286196379495</v>
      </c>
      <c r="W3050">
        <v>-11.14</v>
      </c>
      <c r="X3050">
        <v>7.56</v>
      </c>
      <c r="Y3050">
        <v>-6974</v>
      </c>
      <c r="Z3050">
        <v>-465</v>
      </c>
      <c r="AA3050">
        <v>7.0000000000000007E-2</v>
      </c>
      <c r="AB3050">
        <v>15</v>
      </c>
      <c r="AC3050">
        <v>7</v>
      </c>
      <c r="AD3050">
        <v>8</v>
      </c>
      <c r="AE3050">
        <v>46.67</v>
      </c>
      <c r="AF3050">
        <v>11</v>
      </c>
      <c r="AG3050">
        <v>5</v>
      </c>
      <c r="AH3050">
        <v>6</v>
      </c>
      <c r="AI3050">
        <v>4</v>
      </c>
    </row>
    <row r="3051" spans="1:35" x14ac:dyDescent="0.2">
      <c r="A3051" s="102">
        <v>274</v>
      </c>
      <c r="B3051">
        <v>3087</v>
      </c>
      <c r="C3051" t="s">
        <v>1192</v>
      </c>
      <c r="D3051" t="s">
        <v>1004</v>
      </c>
      <c r="E3051">
        <v>1730</v>
      </c>
      <c r="F3051">
        <v>1732</v>
      </c>
      <c r="G3051">
        <v>600</v>
      </c>
      <c r="H3051" t="s">
        <v>981</v>
      </c>
      <c r="I3051">
        <v>6473</v>
      </c>
      <c r="J3051" t="s">
        <v>878</v>
      </c>
      <c r="K3051" t="s">
        <v>992</v>
      </c>
      <c r="L3051">
        <v>753</v>
      </c>
      <c r="M3051">
        <v>755</v>
      </c>
      <c r="N3051">
        <v>1400</v>
      </c>
      <c r="O3051" t="s">
        <v>984</v>
      </c>
      <c r="P3051">
        <v>0.90933446456183498</v>
      </c>
      <c r="Q3051">
        <v>0.96124573367001898</v>
      </c>
      <c r="R3051">
        <v>0.24051530571688101</v>
      </c>
      <c r="S3051">
        <v>1.5904630627679599E-2</v>
      </c>
      <c r="T3051">
        <v>0.96390219054260295</v>
      </c>
      <c r="U3051">
        <v>0.96390219054260295</v>
      </c>
      <c r="V3051">
        <v>0.91736676338721301</v>
      </c>
      <c r="W3051">
        <v>10.38</v>
      </c>
      <c r="X3051">
        <v>1.71</v>
      </c>
      <c r="Y3051">
        <v>-7180</v>
      </c>
      <c r="Z3051">
        <v>-378</v>
      </c>
      <c r="AA3051">
        <v>-0.1</v>
      </c>
      <c r="AB3051">
        <v>19</v>
      </c>
      <c r="AC3051">
        <v>10</v>
      </c>
      <c r="AD3051">
        <v>9</v>
      </c>
      <c r="AE3051">
        <v>52.63</v>
      </c>
      <c r="AF3051">
        <v>11</v>
      </c>
      <c r="AG3051">
        <v>7</v>
      </c>
      <c r="AH3051">
        <v>6</v>
      </c>
      <c r="AI3051">
        <v>6</v>
      </c>
    </row>
    <row r="3052" spans="1:35" x14ac:dyDescent="0.2">
      <c r="A3052" s="102">
        <v>3275</v>
      </c>
      <c r="B3052">
        <v>3291</v>
      </c>
      <c r="C3052" t="s">
        <v>55</v>
      </c>
      <c r="D3052" t="s">
        <v>1000</v>
      </c>
      <c r="E3052">
        <v>1320</v>
      </c>
      <c r="F3052">
        <v>1382</v>
      </c>
      <c r="G3052">
        <v>700</v>
      </c>
      <c r="H3052" t="s">
        <v>984</v>
      </c>
      <c r="I3052">
        <v>5714</v>
      </c>
      <c r="J3052" t="s">
        <v>594</v>
      </c>
      <c r="K3052" t="s">
        <v>994</v>
      </c>
      <c r="L3052">
        <v>3060</v>
      </c>
      <c r="M3052">
        <v>3090</v>
      </c>
      <c r="N3052">
        <v>300</v>
      </c>
      <c r="O3052" t="s">
        <v>981</v>
      </c>
      <c r="P3052">
        <v>0.772947357413999</v>
      </c>
      <c r="Q3052">
        <v>0.88885280859499904</v>
      </c>
      <c r="R3052">
        <v>6.18363937420747E-3</v>
      </c>
      <c r="S3052">
        <v>5.3762099593344E-2</v>
      </c>
      <c r="T3052">
        <v>-0.83720449659670404</v>
      </c>
      <c r="U3052">
        <v>0.83720449659670404</v>
      </c>
      <c r="V3052">
        <v>0.47506451520085902</v>
      </c>
      <c r="W3052">
        <v>-7.1</v>
      </c>
      <c r="X3052">
        <v>4.3600000000000003</v>
      </c>
      <c r="Y3052">
        <v>-7294</v>
      </c>
      <c r="Z3052">
        <v>-486</v>
      </c>
      <c r="AA3052">
        <v>-0.05</v>
      </c>
      <c r="AB3052">
        <v>15</v>
      </c>
      <c r="AC3052">
        <v>8</v>
      </c>
      <c r="AD3052">
        <v>7</v>
      </c>
      <c r="AE3052">
        <v>53.33</v>
      </c>
      <c r="AF3052">
        <v>12</v>
      </c>
      <c r="AG3052">
        <v>5</v>
      </c>
      <c r="AH3052">
        <v>2</v>
      </c>
      <c r="AI3052">
        <v>8</v>
      </c>
    </row>
    <row r="3053" spans="1:35" x14ac:dyDescent="0.2">
      <c r="A3053" s="102">
        <v>590</v>
      </c>
      <c r="B3053">
        <v>8031</v>
      </c>
      <c r="C3053" t="s">
        <v>667</v>
      </c>
      <c r="D3053" t="s">
        <v>988</v>
      </c>
      <c r="E3053">
        <v>1535</v>
      </c>
      <c r="F3053">
        <v>1559</v>
      </c>
      <c r="G3053">
        <v>700</v>
      </c>
      <c r="H3053" t="s">
        <v>981</v>
      </c>
      <c r="I3053">
        <v>8306</v>
      </c>
      <c r="J3053" t="s">
        <v>1123</v>
      </c>
      <c r="K3053" t="s">
        <v>1024</v>
      </c>
      <c r="L3053">
        <v>409</v>
      </c>
      <c r="M3053">
        <v>407.4</v>
      </c>
      <c r="N3053">
        <v>2700</v>
      </c>
      <c r="O3053" t="s">
        <v>984</v>
      </c>
      <c r="P3053">
        <v>0.95125153339420998</v>
      </c>
      <c r="Q3053">
        <v>0.95153049783571897</v>
      </c>
      <c r="R3053">
        <v>0.104387468412156</v>
      </c>
      <c r="S3053">
        <v>4.0315044016252202E-2</v>
      </c>
      <c r="T3053">
        <v>1.7455534853461001</v>
      </c>
      <c r="U3053">
        <v>1.7455534853461001</v>
      </c>
      <c r="V3053">
        <v>1.6157938576252699</v>
      </c>
      <c r="W3053">
        <v>6.9</v>
      </c>
      <c r="X3053">
        <v>0.8</v>
      </c>
      <c r="Y3053">
        <v>-7425</v>
      </c>
      <c r="Z3053">
        <v>-437</v>
      </c>
      <c r="AA3053">
        <v>-0.05</v>
      </c>
      <c r="AB3053">
        <v>17</v>
      </c>
      <c r="AC3053">
        <v>8</v>
      </c>
      <c r="AD3053">
        <v>9</v>
      </c>
      <c r="AE3053">
        <v>47.06</v>
      </c>
      <c r="AF3053">
        <v>15</v>
      </c>
      <c r="AG3053">
        <v>2</v>
      </c>
      <c r="AH3053">
        <v>3</v>
      </c>
      <c r="AI3053">
        <v>12</v>
      </c>
    </row>
    <row r="3054" spans="1:35" x14ac:dyDescent="0.2">
      <c r="A3054" s="102">
        <v>3816</v>
      </c>
      <c r="B3054">
        <v>5105</v>
      </c>
      <c r="C3054" t="s">
        <v>1162</v>
      </c>
      <c r="D3054" t="s">
        <v>1073</v>
      </c>
      <c r="E3054">
        <v>1409</v>
      </c>
      <c r="F3054">
        <v>1425</v>
      </c>
      <c r="G3054">
        <v>800</v>
      </c>
      <c r="H3054" t="s">
        <v>981</v>
      </c>
      <c r="I3054">
        <v>7278</v>
      </c>
      <c r="J3054" t="s">
        <v>42</v>
      </c>
      <c r="K3054" t="s">
        <v>996</v>
      </c>
      <c r="L3054">
        <v>1575</v>
      </c>
      <c r="M3054">
        <v>1549</v>
      </c>
      <c r="N3054">
        <v>700</v>
      </c>
      <c r="O3054" t="s">
        <v>984</v>
      </c>
      <c r="P3054">
        <v>0.89734961913249001</v>
      </c>
      <c r="Q3054">
        <v>0.87232168074701</v>
      </c>
      <c r="R3054">
        <v>6.3896488471053203E-3</v>
      </c>
      <c r="S3054">
        <v>6.2132596368193798E-3</v>
      </c>
      <c r="T3054">
        <v>2.9476258772190702</v>
      </c>
      <c r="U3054">
        <v>2.9476258772190702</v>
      </c>
      <c r="V3054">
        <v>2.88898871906924</v>
      </c>
      <c r="W3054">
        <v>21.72</v>
      </c>
      <c r="X3054">
        <v>5.14</v>
      </c>
      <c r="Y3054">
        <v>-7587</v>
      </c>
      <c r="Z3054">
        <v>-422</v>
      </c>
      <c r="AA3054">
        <v>-0.14000000000000001</v>
      </c>
      <c r="AB3054">
        <v>18</v>
      </c>
      <c r="AC3054">
        <v>7</v>
      </c>
      <c r="AD3054">
        <v>11</v>
      </c>
      <c r="AE3054">
        <v>38.89</v>
      </c>
      <c r="AF3054">
        <v>11</v>
      </c>
      <c r="AG3054">
        <v>7</v>
      </c>
      <c r="AH3054">
        <v>6</v>
      </c>
      <c r="AI3054">
        <v>5</v>
      </c>
    </row>
    <row r="3055" spans="1:35" x14ac:dyDescent="0.2">
      <c r="A3055" s="102">
        <v>2940</v>
      </c>
      <c r="B3055">
        <v>4183</v>
      </c>
      <c r="C3055" t="s">
        <v>1122</v>
      </c>
      <c r="D3055" t="s">
        <v>1003</v>
      </c>
      <c r="E3055">
        <v>1879</v>
      </c>
      <c r="F3055">
        <v>1889</v>
      </c>
      <c r="G3055">
        <v>600</v>
      </c>
      <c r="H3055" t="s">
        <v>984</v>
      </c>
      <c r="I3055">
        <v>4917</v>
      </c>
      <c r="J3055" t="s">
        <v>1241</v>
      </c>
      <c r="K3055" t="s">
        <v>1003</v>
      </c>
      <c r="L3055">
        <v>2128</v>
      </c>
      <c r="M3055">
        <v>2135</v>
      </c>
      <c r="N3055">
        <v>500</v>
      </c>
      <c r="O3055" t="s">
        <v>981</v>
      </c>
      <c r="P3055">
        <v>0.86046210244639698</v>
      </c>
      <c r="Q3055">
        <v>0.89726556604653596</v>
      </c>
      <c r="R3055">
        <v>0.437075855741138</v>
      </c>
      <c r="S3055">
        <v>2.6541631951865499E-2</v>
      </c>
      <c r="T3055">
        <v>-1.7364408113836101</v>
      </c>
      <c r="U3055">
        <v>1.7364408113836101</v>
      </c>
      <c r="V3055">
        <v>1.2597747212010699</v>
      </c>
      <c r="W3055">
        <v>-10.199999999999999</v>
      </c>
      <c r="X3055">
        <v>6.17</v>
      </c>
      <c r="Y3055">
        <v>-7887</v>
      </c>
      <c r="Z3055">
        <v>-1314</v>
      </c>
      <c r="AA3055">
        <v>-0.08</v>
      </c>
      <c r="AB3055">
        <v>6</v>
      </c>
      <c r="AC3055">
        <v>3</v>
      </c>
      <c r="AD3055">
        <v>3</v>
      </c>
      <c r="AE3055">
        <v>50</v>
      </c>
      <c r="AF3055">
        <v>17</v>
      </c>
      <c r="AG3055">
        <v>1</v>
      </c>
      <c r="AH3055">
        <v>1</v>
      </c>
      <c r="AI3055">
        <v>4</v>
      </c>
    </row>
    <row r="3056" spans="1:35" x14ac:dyDescent="0.2">
      <c r="A3056" s="102">
        <v>2947</v>
      </c>
      <c r="B3056">
        <v>1969</v>
      </c>
      <c r="C3056" t="s">
        <v>1254</v>
      </c>
      <c r="D3056" t="s">
        <v>990</v>
      </c>
      <c r="E3056">
        <v>1693</v>
      </c>
      <c r="F3056">
        <v>1678</v>
      </c>
      <c r="G3056">
        <v>600</v>
      </c>
      <c r="H3056" t="s">
        <v>981</v>
      </c>
      <c r="I3056">
        <v>6201</v>
      </c>
      <c r="J3056" t="s">
        <v>1259</v>
      </c>
      <c r="K3056" t="s">
        <v>996</v>
      </c>
      <c r="L3056">
        <v>5150</v>
      </c>
      <c r="M3056">
        <v>5200</v>
      </c>
      <c r="N3056">
        <v>200</v>
      </c>
      <c r="O3056" t="s">
        <v>984</v>
      </c>
      <c r="P3056">
        <v>0.874800635426214</v>
      </c>
      <c r="Q3056">
        <v>0.89715714180336803</v>
      </c>
      <c r="R3056">
        <v>0.13466351795588799</v>
      </c>
      <c r="S3056">
        <v>5.9651378439151997E-2</v>
      </c>
      <c r="T3056">
        <v>0.64734046419166003</v>
      </c>
      <c r="U3056">
        <v>0.64734046419166003</v>
      </c>
      <c r="V3056">
        <v>0.60959038898533002</v>
      </c>
      <c r="W3056">
        <v>2.58</v>
      </c>
      <c r="X3056">
        <v>3.19</v>
      </c>
      <c r="Y3056">
        <v>-8006</v>
      </c>
      <c r="Z3056">
        <v>-667</v>
      </c>
      <c r="AA3056">
        <v>0.1</v>
      </c>
      <c r="AB3056">
        <v>12</v>
      </c>
      <c r="AC3056">
        <v>7</v>
      </c>
      <c r="AD3056">
        <v>5</v>
      </c>
      <c r="AE3056">
        <v>58.33</v>
      </c>
      <c r="AF3056">
        <v>10</v>
      </c>
      <c r="AG3056">
        <v>4</v>
      </c>
      <c r="AH3056">
        <v>3</v>
      </c>
      <c r="AI3056">
        <v>5</v>
      </c>
    </row>
    <row r="3057" spans="1:35" x14ac:dyDescent="0.2">
      <c r="A3057" s="102">
        <v>4124</v>
      </c>
      <c r="B3057">
        <v>4183</v>
      </c>
      <c r="C3057" t="s">
        <v>1122</v>
      </c>
      <c r="D3057" t="s">
        <v>1003</v>
      </c>
      <c r="E3057">
        <v>1879</v>
      </c>
      <c r="F3057">
        <v>1889</v>
      </c>
      <c r="G3057">
        <v>500</v>
      </c>
      <c r="H3057" t="s">
        <v>984</v>
      </c>
      <c r="I3057">
        <v>5105</v>
      </c>
      <c r="J3057" t="s">
        <v>1162</v>
      </c>
      <c r="K3057" t="s">
        <v>1073</v>
      </c>
      <c r="L3057">
        <v>1409</v>
      </c>
      <c r="M3057">
        <v>1425</v>
      </c>
      <c r="N3057">
        <v>700</v>
      </c>
      <c r="O3057" t="s">
        <v>981</v>
      </c>
      <c r="P3057">
        <v>0.79060791509320705</v>
      </c>
      <c r="Q3057">
        <v>0.86067075955106298</v>
      </c>
      <c r="R3057">
        <v>0.103660316578576</v>
      </c>
      <c r="S3057" s="15">
        <v>2.2329385969703802E-5</v>
      </c>
      <c r="T3057">
        <v>-2.54072535276473</v>
      </c>
      <c r="U3057">
        <v>2.54072535276473</v>
      </c>
      <c r="V3057">
        <v>2.6068399651308898</v>
      </c>
      <c r="W3057">
        <v>-28.03</v>
      </c>
      <c r="X3057">
        <v>5.61</v>
      </c>
      <c r="Y3057">
        <v>-8031</v>
      </c>
      <c r="Z3057">
        <v>-535</v>
      </c>
      <c r="AA3057">
        <v>-0.04</v>
      </c>
      <c r="AB3057">
        <v>15</v>
      </c>
      <c r="AC3057">
        <v>6</v>
      </c>
      <c r="AD3057">
        <v>9</v>
      </c>
      <c r="AE3057">
        <v>40</v>
      </c>
      <c r="AF3057">
        <v>11</v>
      </c>
      <c r="AG3057">
        <v>5</v>
      </c>
      <c r="AH3057">
        <v>6</v>
      </c>
      <c r="AI3057">
        <v>4</v>
      </c>
    </row>
    <row r="3058" spans="1:35" x14ac:dyDescent="0.2">
      <c r="A3058" s="102">
        <v>505</v>
      </c>
      <c r="B3058">
        <v>5334</v>
      </c>
      <c r="C3058" t="s">
        <v>1168</v>
      </c>
      <c r="D3058" t="s">
        <v>980</v>
      </c>
      <c r="E3058">
        <v>1586</v>
      </c>
      <c r="F3058">
        <v>1584</v>
      </c>
      <c r="G3058">
        <v>600</v>
      </c>
      <c r="H3058" t="s">
        <v>981</v>
      </c>
      <c r="I3058">
        <v>8850</v>
      </c>
      <c r="J3058" t="s">
        <v>1485</v>
      </c>
      <c r="K3058" t="s">
        <v>1000</v>
      </c>
      <c r="L3058">
        <v>1977</v>
      </c>
      <c r="M3058">
        <v>2027</v>
      </c>
      <c r="N3058">
        <v>500</v>
      </c>
      <c r="O3058" t="s">
        <v>984</v>
      </c>
      <c r="P3058">
        <v>0.95927315788816103</v>
      </c>
      <c r="Q3058">
        <v>0.95390075067205904</v>
      </c>
      <c r="R3058">
        <v>6.1391703735476998E-2</v>
      </c>
      <c r="S3058">
        <v>1.6963093856459201E-2</v>
      </c>
      <c r="T3058">
        <v>1.25194024421817</v>
      </c>
      <c r="U3058">
        <v>1.25194024421817</v>
      </c>
      <c r="V3058">
        <v>1.8587590437044601</v>
      </c>
      <c r="W3058">
        <v>3.81</v>
      </c>
      <c r="X3058">
        <v>6.23</v>
      </c>
      <c r="Y3058">
        <v>-8176</v>
      </c>
      <c r="Z3058">
        <v>-545</v>
      </c>
      <c r="AA3058">
        <v>-0.11</v>
      </c>
      <c r="AB3058">
        <v>15</v>
      </c>
      <c r="AC3058">
        <v>7</v>
      </c>
      <c r="AD3058">
        <v>8</v>
      </c>
      <c r="AE3058">
        <v>46.67</v>
      </c>
      <c r="AF3058">
        <v>9</v>
      </c>
      <c r="AG3058">
        <v>7</v>
      </c>
      <c r="AH3058">
        <v>7</v>
      </c>
      <c r="AI3058">
        <v>1</v>
      </c>
    </row>
    <row r="3059" spans="1:35" x14ac:dyDescent="0.2">
      <c r="A3059" s="102">
        <v>3024</v>
      </c>
      <c r="B3059">
        <v>8304</v>
      </c>
      <c r="C3059" t="s">
        <v>1235</v>
      </c>
      <c r="D3059" t="s">
        <v>1024</v>
      </c>
      <c r="E3059">
        <v>1760</v>
      </c>
      <c r="F3059">
        <v>1783</v>
      </c>
      <c r="G3059">
        <v>600</v>
      </c>
      <c r="H3059" t="s">
        <v>984</v>
      </c>
      <c r="I3059">
        <v>9613</v>
      </c>
      <c r="J3059" t="s">
        <v>1296</v>
      </c>
      <c r="K3059" t="s">
        <v>983</v>
      </c>
      <c r="L3059">
        <v>1114</v>
      </c>
      <c r="M3059">
        <v>1119</v>
      </c>
      <c r="N3059">
        <v>1000</v>
      </c>
      <c r="O3059" t="s">
        <v>981</v>
      </c>
      <c r="P3059">
        <v>0.86853497416898295</v>
      </c>
      <c r="Q3059">
        <v>0.89509713370659105</v>
      </c>
      <c r="R3059">
        <v>0.27432141158599499</v>
      </c>
      <c r="S3059" s="15">
        <v>5.9283547320742598E-2</v>
      </c>
      <c r="T3059">
        <v>-2.18091778184482</v>
      </c>
      <c r="U3059">
        <v>2.18091778184482</v>
      </c>
      <c r="V3059">
        <v>2.2696759551168801</v>
      </c>
      <c r="W3059">
        <v>-21.94</v>
      </c>
      <c r="X3059">
        <v>4.5999999999999996</v>
      </c>
      <c r="Y3059">
        <v>-8364</v>
      </c>
      <c r="Z3059">
        <v>-440</v>
      </c>
      <c r="AA3059">
        <v>-0.08</v>
      </c>
      <c r="AB3059">
        <v>19</v>
      </c>
      <c r="AC3059">
        <v>8</v>
      </c>
      <c r="AD3059">
        <v>11</v>
      </c>
      <c r="AE3059">
        <v>42.11</v>
      </c>
      <c r="AF3059">
        <v>12</v>
      </c>
      <c r="AG3059">
        <v>6</v>
      </c>
      <c r="AH3059">
        <v>5</v>
      </c>
      <c r="AI3059">
        <v>8</v>
      </c>
    </row>
    <row r="3060" spans="1:35" x14ac:dyDescent="0.2">
      <c r="A3060" s="102">
        <v>1606</v>
      </c>
      <c r="B3060">
        <v>3632</v>
      </c>
      <c r="C3060" t="s">
        <v>1630</v>
      </c>
      <c r="D3060" t="s">
        <v>983</v>
      </c>
      <c r="E3060">
        <v>448</v>
      </c>
      <c r="F3060">
        <v>444</v>
      </c>
      <c r="G3060">
        <v>2400</v>
      </c>
      <c r="H3060" t="s">
        <v>981</v>
      </c>
      <c r="I3060">
        <v>5214</v>
      </c>
      <c r="J3060" t="s">
        <v>1202</v>
      </c>
      <c r="K3060" t="s">
        <v>980</v>
      </c>
      <c r="L3060">
        <v>1552</v>
      </c>
      <c r="M3060">
        <v>1550</v>
      </c>
      <c r="N3060">
        <v>700</v>
      </c>
      <c r="O3060" t="s">
        <v>984</v>
      </c>
      <c r="P3060">
        <v>0.83705011619690906</v>
      </c>
      <c r="Q3060">
        <v>0.92904777825013596</v>
      </c>
      <c r="R3060">
        <v>7.8156270051057103E-2</v>
      </c>
      <c r="S3060">
        <v>2.1456235651533501E-2</v>
      </c>
      <c r="T3060">
        <v>0.88792520628147498</v>
      </c>
      <c r="U3060">
        <v>0.88792520628147498</v>
      </c>
      <c r="V3060">
        <v>0.918286384917813</v>
      </c>
      <c r="W3060">
        <v>9.17</v>
      </c>
      <c r="X3060">
        <v>1.79</v>
      </c>
      <c r="Y3060">
        <v>-8602</v>
      </c>
      <c r="Z3060">
        <v>-391</v>
      </c>
      <c r="AA3060">
        <v>-0.04</v>
      </c>
      <c r="AB3060">
        <v>22</v>
      </c>
      <c r="AC3060">
        <v>10</v>
      </c>
      <c r="AD3060">
        <v>12</v>
      </c>
      <c r="AE3060">
        <v>45.45</v>
      </c>
      <c r="AF3060">
        <v>11</v>
      </c>
      <c r="AG3060">
        <v>10</v>
      </c>
      <c r="AH3060">
        <v>9</v>
      </c>
      <c r="AI3060">
        <v>3</v>
      </c>
    </row>
    <row r="3061" spans="1:35" x14ac:dyDescent="0.2">
      <c r="A3061" s="102">
        <v>2059</v>
      </c>
      <c r="B3061">
        <v>6370</v>
      </c>
      <c r="C3061" t="s">
        <v>1167</v>
      </c>
      <c r="D3061" t="s">
        <v>992</v>
      </c>
      <c r="E3061">
        <v>3010</v>
      </c>
      <c r="F3061">
        <v>2977</v>
      </c>
      <c r="G3061">
        <v>300</v>
      </c>
      <c r="H3061" t="s">
        <v>981</v>
      </c>
      <c r="I3061">
        <v>6479</v>
      </c>
      <c r="J3061" t="s">
        <v>466</v>
      </c>
      <c r="K3061" t="s">
        <v>986</v>
      </c>
      <c r="L3061">
        <v>1782</v>
      </c>
      <c r="M3061">
        <v>1767</v>
      </c>
      <c r="N3061">
        <v>500</v>
      </c>
      <c r="O3061" t="s">
        <v>984</v>
      </c>
      <c r="P3061">
        <v>0.82419637503673604</v>
      </c>
      <c r="Q3061">
        <v>0.91861385818426999</v>
      </c>
      <c r="R3061">
        <v>0.43707241726305202</v>
      </c>
      <c r="S3061">
        <v>2.8918095885197101E-2</v>
      </c>
      <c r="T3061">
        <v>0.98886866217146197</v>
      </c>
      <c r="U3061">
        <v>0.98886866217146197</v>
      </c>
      <c r="V3061">
        <v>0.83005130398229399</v>
      </c>
      <c r="W3061">
        <v>6.49</v>
      </c>
      <c r="X3061">
        <v>1.07</v>
      </c>
      <c r="Y3061">
        <v>-8662</v>
      </c>
      <c r="Z3061">
        <v>-666</v>
      </c>
      <c r="AA3061">
        <v>-7.0000000000000007E-2</v>
      </c>
      <c r="AB3061">
        <v>13</v>
      </c>
      <c r="AC3061">
        <v>8</v>
      </c>
      <c r="AD3061">
        <v>5</v>
      </c>
      <c r="AE3061">
        <v>61.54</v>
      </c>
      <c r="AF3061">
        <v>7</v>
      </c>
      <c r="AG3061">
        <v>7</v>
      </c>
      <c r="AH3061">
        <v>5</v>
      </c>
      <c r="AI3061">
        <v>1</v>
      </c>
    </row>
    <row r="3062" spans="1:35" x14ac:dyDescent="0.2">
      <c r="A3062" s="102">
        <v>1076</v>
      </c>
      <c r="B3062">
        <v>1820</v>
      </c>
      <c r="C3062" t="s">
        <v>58</v>
      </c>
      <c r="D3062" t="s">
        <v>990</v>
      </c>
      <c r="E3062">
        <v>2057</v>
      </c>
      <c r="F3062">
        <v>2054</v>
      </c>
      <c r="G3062">
        <v>400</v>
      </c>
      <c r="H3062" t="s">
        <v>984</v>
      </c>
      <c r="I3062">
        <v>5393</v>
      </c>
      <c r="J3062" t="s">
        <v>232</v>
      </c>
      <c r="K3062" t="s">
        <v>980</v>
      </c>
      <c r="L3062">
        <v>2301</v>
      </c>
      <c r="M3062">
        <v>2285</v>
      </c>
      <c r="N3062">
        <v>400</v>
      </c>
      <c r="O3062" t="s">
        <v>981</v>
      </c>
      <c r="P3062">
        <v>0.84441105293118202</v>
      </c>
      <c r="Q3062">
        <v>0.93942322759211505</v>
      </c>
      <c r="R3062">
        <v>0.36797604734289402</v>
      </c>
      <c r="S3062">
        <v>9.8031278673854E-2</v>
      </c>
      <c r="T3062">
        <v>-1.64383750130499</v>
      </c>
      <c r="U3062">
        <v>1.64383750130499</v>
      </c>
      <c r="V3062">
        <v>1.8055570840956501</v>
      </c>
      <c r="W3062">
        <v>-9.8000000000000007</v>
      </c>
      <c r="X3062">
        <v>10.11</v>
      </c>
      <c r="Y3062">
        <v>-8899</v>
      </c>
      <c r="Z3062">
        <v>-636</v>
      </c>
      <c r="AA3062">
        <v>0.03</v>
      </c>
      <c r="AB3062">
        <v>14</v>
      </c>
      <c r="AC3062">
        <v>8</v>
      </c>
      <c r="AD3062">
        <v>6</v>
      </c>
      <c r="AE3062">
        <v>57.14</v>
      </c>
      <c r="AF3062">
        <v>14</v>
      </c>
      <c r="AG3062">
        <v>4</v>
      </c>
      <c r="AH3062">
        <v>4</v>
      </c>
      <c r="AI3062">
        <v>6</v>
      </c>
    </row>
    <row r="3063" spans="1:35" x14ac:dyDescent="0.2">
      <c r="A3063" s="102">
        <v>1526</v>
      </c>
      <c r="B3063">
        <v>3048</v>
      </c>
      <c r="C3063" t="s">
        <v>1226</v>
      </c>
      <c r="D3063" t="s">
        <v>1004</v>
      </c>
      <c r="E3063">
        <v>1026</v>
      </c>
      <c r="F3063">
        <v>1031</v>
      </c>
      <c r="G3063">
        <v>1000</v>
      </c>
      <c r="H3063" t="s">
        <v>981</v>
      </c>
      <c r="I3063">
        <v>9072</v>
      </c>
      <c r="J3063" t="s">
        <v>1064</v>
      </c>
      <c r="K3063" t="s">
        <v>1065</v>
      </c>
      <c r="L3063">
        <v>2031</v>
      </c>
      <c r="M3063">
        <v>2016</v>
      </c>
      <c r="N3063">
        <v>500</v>
      </c>
      <c r="O3063" t="s">
        <v>984</v>
      </c>
      <c r="P3063">
        <v>0.73448476777564098</v>
      </c>
      <c r="Q3063">
        <v>0.93061598924162703</v>
      </c>
      <c r="R3063">
        <v>0.28589896704902801</v>
      </c>
      <c r="S3063">
        <v>7.8930045582826704E-3</v>
      </c>
      <c r="T3063">
        <v>2.21268824248479</v>
      </c>
      <c r="U3063">
        <v>2.21268824248479</v>
      </c>
      <c r="V3063">
        <v>2.1324755072572001</v>
      </c>
      <c r="W3063">
        <v>11.62</v>
      </c>
      <c r="X3063">
        <v>2.2799999999999998</v>
      </c>
      <c r="Y3063">
        <v>-9130</v>
      </c>
      <c r="Z3063">
        <v>-609</v>
      </c>
      <c r="AA3063">
        <v>-0.05</v>
      </c>
      <c r="AB3063">
        <v>15</v>
      </c>
      <c r="AC3063">
        <v>8</v>
      </c>
      <c r="AD3063">
        <v>7</v>
      </c>
      <c r="AE3063">
        <v>53.33</v>
      </c>
      <c r="AF3063">
        <v>11</v>
      </c>
      <c r="AG3063">
        <v>7</v>
      </c>
      <c r="AH3063">
        <v>3</v>
      </c>
      <c r="AI3063">
        <v>5</v>
      </c>
    </row>
    <row r="3064" spans="1:35" x14ac:dyDescent="0.2">
      <c r="A3064" s="102">
        <v>454</v>
      </c>
      <c r="B3064">
        <v>2427</v>
      </c>
      <c r="C3064" t="s">
        <v>1187</v>
      </c>
      <c r="D3064" t="s">
        <v>993</v>
      </c>
      <c r="E3064">
        <v>570</v>
      </c>
      <c r="F3064">
        <v>604</v>
      </c>
      <c r="G3064">
        <v>1700</v>
      </c>
      <c r="H3064" t="s">
        <v>981</v>
      </c>
      <c r="I3064">
        <v>7731</v>
      </c>
      <c r="J3064" t="s">
        <v>1170</v>
      </c>
      <c r="K3064" t="s">
        <v>989</v>
      </c>
      <c r="L3064">
        <v>931</v>
      </c>
      <c r="M3064">
        <v>929</v>
      </c>
      <c r="N3064">
        <v>1100</v>
      </c>
      <c r="O3064" t="s">
        <v>984</v>
      </c>
      <c r="P3064">
        <v>0.81692959191881298</v>
      </c>
      <c r="Q3064">
        <v>0.95543419748506597</v>
      </c>
      <c r="R3064">
        <v>0.481842645946717</v>
      </c>
      <c r="S3064">
        <v>7.7373070203644506E-2</v>
      </c>
      <c r="T3064">
        <v>0.296232933465644</v>
      </c>
      <c r="U3064">
        <v>0.296232933465644</v>
      </c>
      <c r="V3064">
        <v>0.10474341210206201</v>
      </c>
      <c r="W3064">
        <v>6.57</v>
      </c>
      <c r="X3064">
        <v>0.48</v>
      </c>
      <c r="Y3064">
        <v>-9229</v>
      </c>
      <c r="Z3064">
        <v>-385</v>
      </c>
      <c r="AA3064">
        <v>-0.03</v>
      </c>
      <c r="AB3064">
        <v>24</v>
      </c>
      <c r="AC3064">
        <v>11</v>
      </c>
      <c r="AD3064">
        <v>13</v>
      </c>
      <c r="AE3064">
        <v>45.83</v>
      </c>
      <c r="AF3064">
        <v>8</v>
      </c>
      <c r="AG3064">
        <v>11</v>
      </c>
      <c r="AH3064">
        <v>11</v>
      </c>
      <c r="AI3064">
        <v>2</v>
      </c>
    </row>
    <row r="3065" spans="1:35" x14ac:dyDescent="0.2">
      <c r="A3065" s="102">
        <v>3162</v>
      </c>
      <c r="B3065">
        <v>2327</v>
      </c>
      <c r="C3065" t="s">
        <v>1284</v>
      </c>
      <c r="D3065" t="s">
        <v>983</v>
      </c>
      <c r="E3065">
        <v>2748</v>
      </c>
      <c r="F3065">
        <v>2730</v>
      </c>
      <c r="G3065">
        <v>400</v>
      </c>
      <c r="H3065" t="s">
        <v>984</v>
      </c>
      <c r="I3065">
        <v>5711</v>
      </c>
      <c r="J3065" t="s">
        <v>1398</v>
      </c>
      <c r="K3065" t="s">
        <v>994</v>
      </c>
      <c r="L3065">
        <v>2248</v>
      </c>
      <c r="M3065">
        <v>2268</v>
      </c>
      <c r="N3065">
        <v>500</v>
      </c>
      <c r="O3065" t="s">
        <v>981</v>
      </c>
      <c r="P3065">
        <v>0.87174045770517805</v>
      </c>
      <c r="Q3065">
        <v>0.89199427798013697</v>
      </c>
      <c r="R3065">
        <v>0.118189600586818</v>
      </c>
      <c r="S3065">
        <v>5.5092975559577699E-2</v>
      </c>
      <c r="T3065">
        <v>-0.41429743052461598</v>
      </c>
      <c r="U3065">
        <v>0.41429743052461598</v>
      </c>
      <c r="V3065">
        <v>0.39876110588570601</v>
      </c>
      <c r="W3065">
        <v>-2.23</v>
      </c>
      <c r="X3065">
        <v>3.85</v>
      </c>
      <c r="Y3065">
        <v>-9459</v>
      </c>
      <c r="Z3065">
        <v>-1051</v>
      </c>
      <c r="AA3065">
        <v>-0.12</v>
      </c>
      <c r="AB3065">
        <v>9</v>
      </c>
      <c r="AC3065">
        <v>3</v>
      </c>
      <c r="AD3065">
        <v>6</v>
      </c>
      <c r="AE3065">
        <v>33.33</v>
      </c>
      <c r="AF3065">
        <v>11</v>
      </c>
      <c r="AG3065">
        <v>3</v>
      </c>
      <c r="AH3065">
        <v>4</v>
      </c>
      <c r="AI3065">
        <v>2</v>
      </c>
    </row>
    <row r="3066" spans="1:35" x14ac:dyDescent="0.2">
      <c r="A3066" s="102">
        <v>3883</v>
      </c>
      <c r="B3066">
        <v>6361</v>
      </c>
      <c r="C3066" t="s">
        <v>615</v>
      </c>
      <c r="D3066" t="s">
        <v>992</v>
      </c>
      <c r="E3066">
        <v>2330</v>
      </c>
      <c r="F3066">
        <v>2265</v>
      </c>
      <c r="G3066">
        <v>400</v>
      </c>
      <c r="H3066" t="s">
        <v>984</v>
      </c>
      <c r="I3066">
        <v>8905</v>
      </c>
      <c r="J3066" t="s">
        <v>1193</v>
      </c>
      <c r="K3066" t="s">
        <v>1000</v>
      </c>
      <c r="L3066">
        <v>1482</v>
      </c>
      <c r="M3066">
        <v>1512</v>
      </c>
      <c r="N3066">
        <v>600</v>
      </c>
      <c r="O3066" t="s">
        <v>981</v>
      </c>
      <c r="P3066">
        <v>0.82297852011569195</v>
      </c>
      <c r="Q3066">
        <v>0.869983109367788</v>
      </c>
      <c r="R3066">
        <v>0.49270892046708098</v>
      </c>
      <c r="S3066">
        <v>9.3890549391146702E-2</v>
      </c>
      <c r="T3066">
        <v>-1.11268445629368</v>
      </c>
      <c r="U3066">
        <v>1.11268445629368</v>
      </c>
      <c r="V3066">
        <v>0.71784115876198196</v>
      </c>
      <c r="W3066">
        <v>-8.76</v>
      </c>
      <c r="X3066">
        <v>0.13</v>
      </c>
      <c r="Y3066">
        <v>-9500</v>
      </c>
      <c r="Z3066">
        <v>-679</v>
      </c>
      <c r="AA3066">
        <v>0</v>
      </c>
      <c r="AB3066">
        <v>14</v>
      </c>
      <c r="AC3066">
        <v>6</v>
      </c>
      <c r="AD3066">
        <v>8</v>
      </c>
      <c r="AE3066">
        <v>42.86</v>
      </c>
      <c r="AF3066">
        <v>11</v>
      </c>
      <c r="AG3066">
        <v>5</v>
      </c>
      <c r="AH3066">
        <v>4</v>
      </c>
      <c r="AI3066">
        <v>5</v>
      </c>
    </row>
    <row r="3067" spans="1:35" x14ac:dyDescent="0.2">
      <c r="A3067" s="102">
        <v>1161</v>
      </c>
      <c r="B3067">
        <v>4118</v>
      </c>
      <c r="C3067" t="s">
        <v>1169</v>
      </c>
      <c r="D3067" t="s">
        <v>1003</v>
      </c>
      <c r="E3067">
        <v>2761</v>
      </c>
      <c r="F3067">
        <v>2765</v>
      </c>
      <c r="G3067">
        <v>300</v>
      </c>
      <c r="H3067" t="s">
        <v>984</v>
      </c>
      <c r="I3067">
        <v>8136</v>
      </c>
      <c r="J3067" t="s">
        <v>1053</v>
      </c>
      <c r="K3067" t="s">
        <v>988</v>
      </c>
      <c r="L3067">
        <v>1665</v>
      </c>
      <c r="M3067">
        <v>1673</v>
      </c>
      <c r="N3067">
        <v>500</v>
      </c>
      <c r="O3067" t="s">
        <v>981</v>
      </c>
      <c r="P3067">
        <v>0.93701641990579199</v>
      </c>
      <c r="Q3067">
        <v>0.93774476648537497</v>
      </c>
      <c r="R3067">
        <v>0.104649573685536</v>
      </c>
      <c r="S3067" s="15">
        <v>4.1079872079396201E-2</v>
      </c>
      <c r="T3067">
        <v>-0.81396138650934602</v>
      </c>
      <c r="U3067">
        <v>0.81396138650934602</v>
      </c>
      <c r="V3067">
        <v>0.66162659582773797</v>
      </c>
      <c r="W3067">
        <v>-4.62</v>
      </c>
      <c r="X3067">
        <v>0.84</v>
      </c>
      <c r="Y3067">
        <v>-9639</v>
      </c>
      <c r="Z3067">
        <v>-803</v>
      </c>
      <c r="AA3067">
        <v>0.04</v>
      </c>
      <c r="AB3067">
        <v>12</v>
      </c>
      <c r="AC3067">
        <v>5</v>
      </c>
      <c r="AD3067">
        <v>7</v>
      </c>
      <c r="AE3067">
        <v>41.67</v>
      </c>
      <c r="AF3067">
        <v>11</v>
      </c>
      <c r="AG3067">
        <v>5</v>
      </c>
      <c r="AH3067">
        <v>4</v>
      </c>
      <c r="AI3067">
        <v>3</v>
      </c>
    </row>
    <row r="3068" spans="1:35" x14ac:dyDescent="0.2">
      <c r="A3068" s="102">
        <v>348</v>
      </c>
      <c r="B3068">
        <v>4917</v>
      </c>
      <c r="C3068" t="s">
        <v>1241</v>
      </c>
      <c r="D3068" t="s">
        <v>1003</v>
      </c>
      <c r="E3068">
        <v>2128</v>
      </c>
      <c r="F3068">
        <v>2135</v>
      </c>
      <c r="G3068">
        <v>500</v>
      </c>
      <c r="H3068" t="s">
        <v>981</v>
      </c>
      <c r="I3068">
        <v>6472</v>
      </c>
      <c r="J3068" t="s">
        <v>59</v>
      </c>
      <c r="K3068" t="s">
        <v>992</v>
      </c>
      <c r="L3068">
        <v>204</v>
      </c>
      <c r="M3068">
        <v>200</v>
      </c>
      <c r="N3068">
        <v>5300</v>
      </c>
      <c r="O3068" t="s">
        <v>984</v>
      </c>
      <c r="P3068">
        <v>0.92726229393120396</v>
      </c>
      <c r="Q3068">
        <v>0.95851201974922096</v>
      </c>
      <c r="R3068">
        <v>2.74059378903799E-2</v>
      </c>
      <c r="S3068">
        <v>4.7182728584535902E-3</v>
      </c>
      <c r="T3068">
        <v>0.57435788974422697</v>
      </c>
      <c r="U3068">
        <v>0.57435788974422697</v>
      </c>
      <c r="V3068">
        <v>0.277983865919261</v>
      </c>
      <c r="W3068">
        <v>5.71</v>
      </c>
      <c r="X3068">
        <v>0.7</v>
      </c>
      <c r="Y3068">
        <v>-9716</v>
      </c>
      <c r="Z3068">
        <v>-540</v>
      </c>
      <c r="AA3068">
        <v>-0.02</v>
      </c>
      <c r="AB3068">
        <v>18</v>
      </c>
      <c r="AC3068">
        <v>10</v>
      </c>
      <c r="AD3068">
        <v>8</v>
      </c>
      <c r="AE3068">
        <v>55.56</v>
      </c>
      <c r="AF3068">
        <v>9</v>
      </c>
      <c r="AG3068">
        <v>8</v>
      </c>
      <c r="AH3068">
        <v>8</v>
      </c>
      <c r="AI3068">
        <v>2</v>
      </c>
    </row>
    <row r="3069" spans="1:35" x14ac:dyDescent="0.2">
      <c r="A3069" s="102">
        <v>4288</v>
      </c>
      <c r="B3069">
        <v>1941</v>
      </c>
      <c r="C3069" t="s">
        <v>1269</v>
      </c>
      <c r="D3069" t="s">
        <v>990</v>
      </c>
      <c r="E3069">
        <v>2206</v>
      </c>
      <c r="F3069">
        <v>2222</v>
      </c>
      <c r="G3069">
        <v>400</v>
      </c>
      <c r="H3069" t="s">
        <v>981</v>
      </c>
      <c r="I3069">
        <v>8585</v>
      </c>
      <c r="J3069" t="s">
        <v>1315</v>
      </c>
      <c r="K3069" t="s">
        <v>987</v>
      </c>
      <c r="L3069">
        <v>117</v>
      </c>
      <c r="M3069">
        <v>116</v>
      </c>
      <c r="N3069">
        <v>7700</v>
      </c>
      <c r="O3069" t="s">
        <v>984</v>
      </c>
      <c r="P3069">
        <v>0.88025002390048801</v>
      </c>
      <c r="Q3069">
        <v>0.85390827523180801</v>
      </c>
      <c r="R3069">
        <v>4.2096209607234703E-3</v>
      </c>
      <c r="S3069" s="15">
        <v>9.6268894049091294E-2</v>
      </c>
      <c r="T3069">
        <v>1.31407156196949</v>
      </c>
      <c r="U3069">
        <v>1.31407156196949</v>
      </c>
      <c r="V3069">
        <v>1.12733379468997</v>
      </c>
      <c r="W3069">
        <v>10.48</v>
      </c>
      <c r="X3069">
        <v>0.5</v>
      </c>
      <c r="Y3069">
        <v>-9911</v>
      </c>
      <c r="Z3069">
        <v>-381</v>
      </c>
      <c r="AA3069">
        <v>0.08</v>
      </c>
      <c r="AB3069">
        <v>26</v>
      </c>
      <c r="AC3069">
        <v>13</v>
      </c>
      <c r="AD3069">
        <v>13</v>
      </c>
      <c r="AE3069">
        <v>50</v>
      </c>
      <c r="AF3069">
        <v>11</v>
      </c>
      <c r="AG3069">
        <v>11</v>
      </c>
      <c r="AH3069">
        <v>9</v>
      </c>
      <c r="AI3069">
        <v>6</v>
      </c>
    </row>
    <row r="3070" spans="1:35" x14ac:dyDescent="0.2">
      <c r="A3070" s="102">
        <v>1652</v>
      </c>
      <c r="B3070">
        <v>8012</v>
      </c>
      <c r="C3070" t="s">
        <v>1149</v>
      </c>
      <c r="D3070" t="s">
        <v>988</v>
      </c>
      <c r="E3070">
        <v>1322</v>
      </c>
      <c r="F3070">
        <v>1303</v>
      </c>
      <c r="G3070">
        <v>800</v>
      </c>
      <c r="H3070" t="s">
        <v>981</v>
      </c>
      <c r="I3070">
        <v>8308</v>
      </c>
      <c r="J3070" t="s">
        <v>48</v>
      </c>
      <c r="K3070" t="s">
        <v>1024</v>
      </c>
      <c r="L3070">
        <v>330.7</v>
      </c>
      <c r="M3070">
        <v>336</v>
      </c>
      <c r="N3070">
        <v>3100</v>
      </c>
      <c r="O3070" t="s">
        <v>984</v>
      </c>
      <c r="P3070">
        <v>0.70571342053326902</v>
      </c>
      <c r="Q3070">
        <v>0.928288925719435</v>
      </c>
      <c r="R3070">
        <v>0.40222440610730997</v>
      </c>
      <c r="S3070" s="15">
        <v>7.3120479483734901E-2</v>
      </c>
      <c r="T3070">
        <v>0.95806531023705999</v>
      </c>
      <c r="U3070">
        <v>0.95806531023705999</v>
      </c>
      <c r="V3070">
        <v>0.93965782432585998</v>
      </c>
      <c r="W3070">
        <v>6.98</v>
      </c>
      <c r="X3070">
        <v>0.08</v>
      </c>
      <c r="Y3070">
        <v>-9931</v>
      </c>
      <c r="Z3070">
        <v>-523</v>
      </c>
      <c r="AA3070">
        <v>-0.09</v>
      </c>
      <c r="AB3070">
        <v>19</v>
      </c>
      <c r="AC3070">
        <v>10</v>
      </c>
      <c r="AD3070">
        <v>9</v>
      </c>
      <c r="AE3070">
        <v>52.63</v>
      </c>
      <c r="AF3070">
        <v>13</v>
      </c>
      <c r="AG3070">
        <v>5</v>
      </c>
      <c r="AH3070">
        <v>5</v>
      </c>
      <c r="AI3070">
        <v>9</v>
      </c>
    </row>
    <row r="3071" spans="1:35" x14ac:dyDescent="0.2">
      <c r="A3071" s="102">
        <v>4321</v>
      </c>
      <c r="B3071">
        <v>3289</v>
      </c>
      <c r="C3071" t="s">
        <v>535</v>
      </c>
      <c r="D3071" t="s">
        <v>1000</v>
      </c>
      <c r="E3071">
        <v>505</v>
      </c>
      <c r="F3071">
        <v>513</v>
      </c>
      <c r="G3071">
        <v>1700</v>
      </c>
      <c r="H3071" t="s">
        <v>984</v>
      </c>
      <c r="I3071">
        <v>9142</v>
      </c>
      <c r="J3071" t="s">
        <v>741</v>
      </c>
      <c r="K3071" t="s">
        <v>1065</v>
      </c>
      <c r="L3071">
        <v>2927</v>
      </c>
      <c r="M3071">
        <v>2948</v>
      </c>
      <c r="N3071">
        <v>300</v>
      </c>
      <c r="O3071" t="s">
        <v>981</v>
      </c>
      <c r="P3071">
        <v>0.788026634954756</v>
      </c>
      <c r="Q3071">
        <v>0.85265987939945198</v>
      </c>
      <c r="R3071">
        <v>0.20291783912266301</v>
      </c>
      <c r="S3071">
        <v>5.1583511175735702E-2</v>
      </c>
      <c r="T3071">
        <v>-0.58372324778086204</v>
      </c>
      <c r="U3071">
        <v>0.58372324778086204</v>
      </c>
      <c r="V3071">
        <v>0.64104568855714805</v>
      </c>
      <c r="W3071">
        <v>-8.48</v>
      </c>
      <c r="X3071">
        <v>1.39</v>
      </c>
      <c r="Y3071">
        <v>-9944</v>
      </c>
      <c r="Z3071">
        <v>-497</v>
      </c>
      <c r="AA3071">
        <v>0.06</v>
      </c>
      <c r="AB3071">
        <v>20</v>
      </c>
      <c r="AC3071">
        <v>9</v>
      </c>
      <c r="AD3071">
        <v>11</v>
      </c>
      <c r="AE3071">
        <v>45</v>
      </c>
      <c r="AF3071">
        <v>13</v>
      </c>
      <c r="AG3071">
        <v>7</v>
      </c>
      <c r="AH3071">
        <v>5</v>
      </c>
      <c r="AI3071">
        <v>8</v>
      </c>
    </row>
    <row r="3072" spans="1:35" x14ac:dyDescent="0.2">
      <c r="A3072" s="102">
        <v>1858</v>
      </c>
      <c r="B3072">
        <v>5803</v>
      </c>
      <c r="C3072" t="s">
        <v>23</v>
      </c>
      <c r="D3072" t="s">
        <v>994</v>
      </c>
      <c r="E3072">
        <v>302</v>
      </c>
      <c r="F3072">
        <v>296</v>
      </c>
      <c r="G3072">
        <v>2500</v>
      </c>
      <c r="H3072" t="s">
        <v>984</v>
      </c>
      <c r="I3072">
        <v>6902</v>
      </c>
      <c r="J3072" t="s">
        <v>628</v>
      </c>
      <c r="K3072" t="s">
        <v>996</v>
      </c>
      <c r="L3072">
        <v>3745</v>
      </c>
      <c r="M3072">
        <v>3760</v>
      </c>
      <c r="N3072">
        <v>200</v>
      </c>
      <c r="O3072" t="s">
        <v>981</v>
      </c>
      <c r="P3072">
        <v>0.83008863039527603</v>
      </c>
      <c r="Q3072">
        <v>0.92369895741932995</v>
      </c>
      <c r="R3072">
        <v>0.255860900125985</v>
      </c>
      <c r="S3072">
        <v>8.4503069765874406E-2</v>
      </c>
      <c r="T3072">
        <v>-0.96183041177386996</v>
      </c>
      <c r="U3072">
        <v>0.96183041177386996</v>
      </c>
      <c r="V3072">
        <v>0.531762786855837</v>
      </c>
      <c r="W3072">
        <v>-6.25</v>
      </c>
      <c r="X3072">
        <v>1.6</v>
      </c>
      <c r="Y3072">
        <v>-10400</v>
      </c>
      <c r="Z3072">
        <v>-578</v>
      </c>
      <c r="AA3072">
        <v>-0.19</v>
      </c>
      <c r="AB3072">
        <v>18</v>
      </c>
      <c r="AC3072">
        <v>7</v>
      </c>
      <c r="AD3072">
        <v>11</v>
      </c>
      <c r="AE3072">
        <v>38.89</v>
      </c>
      <c r="AF3072">
        <v>12</v>
      </c>
      <c r="AG3072">
        <v>6</v>
      </c>
      <c r="AH3072">
        <v>6</v>
      </c>
      <c r="AI3072">
        <v>6</v>
      </c>
    </row>
    <row r="3073" spans="1:35" x14ac:dyDescent="0.2">
      <c r="A3073" s="102">
        <v>1089</v>
      </c>
      <c r="B3073">
        <v>3436</v>
      </c>
      <c r="C3073" t="s">
        <v>1176</v>
      </c>
      <c r="D3073" t="s">
        <v>1126</v>
      </c>
      <c r="E3073">
        <v>1598</v>
      </c>
      <c r="F3073">
        <v>1598</v>
      </c>
      <c r="G3073">
        <v>600</v>
      </c>
      <c r="H3073" t="s">
        <v>981</v>
      </c>
      <c r="I3073">
        <v>6762</v>
      </c>
      <c r="J3073" t="s">
        <v>1553</v>
      </c>
      <c r="K3073" t="s">
        <v>986</v>
      </c>
      <c r="L3073">
        <v>9010</v>
      </c>
      <c r="M3073">
        <v>8890</v>
      </c>
      <c r="N3073">
        <v>100</v>
      </c>
      <c r="O3073" t="s">
        <v>984</v>
      </c>
      <c r="P3073">
        <v>0.93719785226208996</v>
      </c>
      <c r="Q3073">
        <v>0.93912746008755899</v>
      </c>
      <c r="R3073">
        <v>0.21328409942651</v>
      </c>
      <c r="S3073">
        <v>1.4777728145416001E-2</v>
      </c>
      <c r="T3073">
        <v>1.76544620641559</v>
      </c>
      <c r="U3073">
        <v>1.76544620641559</v>
      </c>
      <c r="V3073">
        <v>1.3082375219648399</v>
      </c>
      <c r="W3073">
        <v>9.8000000000000007</v>
      </c>
      <c r="X3073">
        <v>7.85</v>
      </c>
      <c r="Y3073">
        <v>-10460</v>
      </c>
      <c r="Z3073">
        <v>-951</v>
      </c>
      <c r="AA3073">
        <v>-0.04</v>
      </c>
      <c r="AB3073">
        <v>11</v>
      </c>
      <c r="AC3073">
        <v>6</v>
      </c>
      <c r="AD3073">
        <v>5</v>
      </c>
      <c r="AE3073">
        <v>54.55</v>
      </c>
      <c r="AF3073">
        <v>8</v>
      </c>
      <c r="AG3073">
        <v>5</v>
      </c>
      <c r="AH3073">
        <v>5</v>
      </c>
      <c r="AI3073">
        <v>1</v>
      </c>
    </row>
    <row r="3074" spans="1:35" x14ac:dyDescent="0.2">
      <c r="A3074" s="102">
        <v>19</v>
      </c>
      <c r="B3074">
        <v>6471</v>
      </c>
      <c r="C3074" t="s">
        <v>877</v>
      </c>
      <c r="D3074" t="s">
        <v>992</v>
      </c>
      <c r="E3074">
        <v>742</v>
      </c>
      <c r="F3074">
        <v>738</v>
      </c>
      <c r="G3074">
        <v>1400</v>
      </c>
      <c r="H3074" t="s">
        <v>981</v>
      </c>
      <c r="I3074">
        <v>6472</v>
      </c>
      <c r="J3074" t="s">
        <v>59</v>
      </c>
      <c r="K3074" t="s">
        <v>992</v>
      </c>
      <c r="L3074">
        <v>204</v>
      </c>
      <c r="M3074">
        <v>200</v>
      </c>
      <c r="N3074">
        <v>5200</v>
      </c>
      <c r="O3074" t="s">
        <v>984</v>
      </c>
      <c r="P3074">
        <v>0.95624871250949395</v>
      </c>
      <c r="Q3074">
        <v>0.98139974777352801</v>
      </c>
      <c r="R3074">
        <v>0.33730434164908102</v>
      </c>
      <c r="S3074">
        <v>4.23009106175012E-2</v>
      </c>
      <c r="T3074">
        <v>1.2020215720396099</v>
      </c>
      <c r="U3074">
        <v>1.2020215720396099</v>
      </c>
      <c r="V3074">
        <v>1.0159318069040599</v>
      </c>
      <c r="W3074">
        <v>8.02</v>
      </c>
      <c r="X3074">
        <v>0.66</v>
      </c>
      <c r="Y3074">
        <v>-10758</v>
      </c>
      <c r="Z3074">
        <v>-633</v>
      </c>
      <c r="AA3074">
        <v>-0.05</v>
      </c>
      <c r="AB3074">
        <v>17</v>
      </c>
      <c r="AC3074">
        <v>7</v>
      </c>
      <c r="AD3074">
        <v>10</v>
      </c>
      <c r="AE3074">
        <v>41.18</v>
      </c>
      <c r="AF3074">
        <v>16</v>
      </c>
      <c r="AG3074">
        <v>3</v>
      </c>
      <c r="AH3074">
        <v>2</v>
      </c>
      <c r="AI3074">
        <v>12</v>
      </c>
    </row>
    <row r="3075" spans="1:35" x14ac:dyDescent="0.2">
      <c r="A3075" s="102">
        <v>2335</v>
      </c>
      <c r="B3075">
        <v>4471</v>
      </c>
      <c r="C3075" t="s">
        <v>1320</v>
      </c>
      <c r="D3075" t="s">
        <v>1003</v>
      </c>
      <c r="E3075">
        <v>4470</v>
      </c>
      <c r="F3075">
        <v>4520</v>
      </c>
      <c r="G3075">
        <v>200</v>
      </c>
      <c r="H3075" t="s">
        <v>981</v>
      </c>
      <c r="I3075">
        <v>5401</v>
      </c>
      <c r="J3075" t="s">
        <v>1243</v>
      </c>
      <c r="K3075" t="s">
        <v>1022</v>
      </c>
      <c r="L3075">
        <v>899</v>
      </c>
      <c r="M3075">
        <v>865.5</v>
      </c>
      <c r="N3075">
        <v>1000</v>
      </c>
      <c r="O3075" t="s">
        <v>984</v>
      </c>
      <c r="P3075">
        <v>0.67655842234272701</v>
      </c>
      <c r="Q3075">
        <v>0.91215307069460205</v>
      </c>
      <c r="R3075">
        <v>0.114798468615356</v>
      </c>
      <c r="S3075">
        <v>8.7143734374550696E-2</v>
      </c>
      <c r="T3075">
        <v>1.8652986520321799</v>
      </c>
      <c r="U3075">
        <v>1.8652986520321799</v>
      </c>
      <c r="V3075">
        <v>1.48359241023993</v>
      </c>
      <c r="W3075">
        <v>21.69</v>
      </c>
      <c r="X3075">
        <v>4.26</v>
      </c>
      <c r="Y3075">
        <v>-11030</v>
      </c>
      <c r="Z3075">
        <v>-613</v>
      </c>
      <c r="AA3075">
        <v>-0.13</v>
      </c>
      <c r="AB3075">
        <v>18</v>
      </c>
      <c r="AC3075">
        <v>9</v>
      </c>
      <c r="AD3075">
        <v>9</v>
      </c>
      <c r="AE3075">
        <v>50</v>
      </c>
      <c r="AF3075">
        <v>13</v>
      </c>
      <c r="AG3075">
        <v>6</v>
      </c>
      <c r="AH3075">
        <v>5</v>
      </c>
      <c r="AI3075">
        <v>7</v>
      </c>
    </row>
    <row r="3076" spans="1:35" x14ac:dyDescent="0.2">
      <c r="A3076" s="102">
        <v>3577</v>
      </c>
      <c r="B3076">
        <v>4042</v>
      </c>
      <c r="C3076" t="s">
        <v>1208</v>
      </c>
      <c r="D3076" t="s">
        <v>1003</v>
      </c>
      <c r="E3076">
        <v>1394</v>
      </c>
      <c r="F3076">
        <v>1394</v>
      </c>
      <c r="G3076">
        <v>700</v>
      </c>
      <c r="H3076" t="s">
        <v>981</v>
      </c>
      <c r="I3076">
        <v>6744</v>
      </c>
      <c r="J3076" t="s">
        <v>1310</v>
      </c>
      <c r="K3076" t="s">
        <v>986</v>
      </c>
      <c r="L3076">
        <v>1888</v>
      </c>
      <c r="M3076">
        <v>1884</v>
      </c>
      <c r="N3076">
        <v>500</v>
      </c>
      <c r="O3076" t="s">
        <v>984</v>
      </c>
      <c r="P3076">
        <v>0.75993589412700202</v>
      </c>
      <c r="Q3076">
        <v>0.87993856649940405</v>
      </c>
      <c r="R3076">
        <v>0.46168349086440802</v>
      </c>
      <c r="S3076">
        <v>1.11089692171536E-2</v>
      </c>
      <c r="T3076">
        <v>1.92434274512634</v>
      </c>
      <c r="U3076">
        <v>1.92434274512634</v>
      </c>
      <c r="V3076">
        <v>1.9422499772576201</v>
      </c>
      <c r="W3076">
        <v>10.26</v>
      </c>
      <c r="X3076">
        <v>3.59</v>
      </c>
      <c r="Y3076">
        <v>-11059</v>
      </c>
      <c r="Z3076">
        <v>-614</v>
      </c>
      <c r="AA3076">
        <v>-0.06</v>
      </c>
      <c r="AB3076">
        <v>18</v>
      </c>
      <c r="AC3076">
        <v>9</v>
      </c>
      <c r="AD3076">
        <v>9</v>
      </c>
      <c r="AE3076">
        <v>50</v>
      </c>
      <c r="AF3076">
        <v>12</v>
      </c>
      <c r="AG3076">
        <v>5</v>
      </c>
      <c r="AH3076">
        <v>6</v>
      </c>
      <c r="AI3076">
        <v>7</v>
      </c>
    </row>
    <row r="3077" spans="1:35" x14ac:dyDescent="0.2">
      <c r="A3077" s="102">
        <v>4377</v>
      </c>
      <c r="B3077">
        <v>5463</v>
      </c>
      <c r="C3077" t="s">
        <v>63</v>
      </c>
      <c r="D3077" t="s">
        <v>1022</v>
      </c>
      <c r="E3077">
        <v>2752</v>
      </c>
      <c r="F3077">
        <v>2683</v>
      </c>
      <c r="G3077">
        <v>400</v>
      </c>
      <c r="H3077" t="s">
        <v>981</v>
      </c>
      <c r="I3077">
        <v>6201</v>
      </c>
      <c r="J3077" t="s">
        <v>1259</v>
      </c>
      <c r="K3077" t="s">
        <v>996</v>
      </c>
      <c r="L3077">
        <v>5150</v>
      </c>
      <c r="M3077">
        <v>5200</v>
      </c>
      <c r="N3077">
        <v>200</v>
      </c>
      <c r="O3077" t="s">
        <v>984</v>
      </c>
      <c r="P3077">
        <v>0.64387447482021898</v>
      </c>
      <c r="Q3077">
        <v>0.85040246047831503</v>
      </c>
      <c r="R3077">
        <v>0.23959160383973299</v>
      </c>
      <c r="S3077" s="15">
        <v>5.8335238108760103E-2</v>
      </c>
      <c r="T3077">
        <v>1.2139719954094099</v>
      </c>
      <c r="U3077">
        <v>1.2139719954094099</v>
      </c>
      <c r="V3077">
        <v>1.69301310842858</v>
      </c>
      <c r="W3077">
        <v>6.97</v>
      </c>
      <c r="X3077">
        <v>3.19</v>
      </c>
      <c r="Y3077">
        <v>-11060</v>
      </c>
      <c r="Z3077">
        <v>-922</v>
      </c>
      <c r="AA3077">
        <v>0.28999999999999998</v>
      </c>
      <c r="AB3077">
        <v>12</v>
      </c>
      <c r="AC3077">
        <v>7</v>
      </c>
      <c r="AD3077">
        <v>5</v>
      </c>
      <c r="AE3077">
        <v>58.33</v>
      </c>
      <c r="AF3077">
        <v>14</v>
      </c>
      <c r="AG3077">
        <v>3</v>
      </c>
      <c r="AH3077">
        <v>3</v>
      </c>
      <c r="AI3077">
        <v>6</v>
      </c>
    </row>
    <row r="3078" spans="1:35" x14ac:dyDescent="0.2">
      <c r="A3078" s="102">
        <v>1914</v>
      </c>
      <c r="B3078">
        <v>7943</v>
      </c>
      <c r="C3078" t="s">
        <v>1646</v>
      </c>
      <c r="D3078" t="s">
        <v>980</v>
      </c>
      <c r="E3078">
        <v>2195</v>
      </c>
      <c r="F3078">
        <v>2230</v>
      </c>
      <c r="G3078">
        <v>400</v>
      </c>
      <c r="H3078" t="s">
        <v>981</v>
      </c>
      <c r="I3078">
        <v>9024</v>
      </c>
      <c r="J3078" t="s">
        <v>1642</v>
      </c>
      <c r="K3078" t="s">
        <v>1065</v>
      </c>
      <c r="L3078">
        <v>1272</v>
      </c>
      <c r="M3078">
        <v>1295</v>
      </c>
      <c r="N3078">
        <v>700</v>
      </c>
      <c r="O3078" t="s">
        <v>984</v>
      </c>
      <c r="P3078">
        <v>0.87145916426290104</v>
      </c>
      <c r="Q3078">
        <v>0.92247810700300403</v>
      </c>
      <c r="R3078">
        <v>0.13489136363239601</v>
      </c>
      <c r="S3078" s="15">
        <v>5.2115053085240198E-2</v>
      </c>
      <c r="T3078">
        <v>2.06783537206613</v>
      </c>
      <c r="U3078">
        <v>2.06783537206613</v>
      </c>
      <c r="V3078">
        <v>2.7064971178381398</v>
      </c>
      <c r="W3078">
        <v>9.3000000000000007</v>
      </c>
      <c r="X3078">
        <v>1.63</v>
      </c>
      <c r="Y3078">
        <v>-11291</v>
      </c>
      <c r="Z3078">
        <v>-1026</v>
      </c>
      <c r="AA3078">
        <v>-0.15</v>
      </c>
      <c r="AB3078">
        <v>11</v>
      </c>
      <c r="AC3078">
        <v>6</v>
      </c>
      <c r="AD3078">
        <v>5</v>
      </c>
      <c r="AE3078">
        <v>54.55</v>
      </c>
      <c r="AF3078">
        <v>11</v>
      </c>
      <c r="AG3078">
        <v>3</v>
      </c>
      <c r="AH3078">
        <v>2</v>
      </c>
      <c r="AI3078">
        <v>6</v>
      </c>
    </row>
    <row r="3079" spans="1:35" x14ac:dyDescent="0.2">
      <c r="A3079" s="102">
        <v>3494</v>
      </c>
      <c r="B3079">
        <v>1824</v>
      </c>
      <c r="C3079" t="s">
        <v>221</v>
      </c>
      <c r="D3079" t="s">
        <v>990</v>
      </c>
      <c r="E3079">
        <v>841</v>
      </c>
      <c r="F3079">
        <v>829</v>
      </c>
      <c r="G3079">
        <v>800</v>
      </c>
      <c r="H3079" t="s">
        <v>981</v>
      </c>
      <c r="I3079">
        <v>7203</v>
      </c>
      <c r="J3079" t="s">
        <v>1497</v>
      </c>
      <c r="K3079" t="s">
        <v>996</v>
      </c>
      <c r="L3079">
        <v>6280</v>
      </c>
      <c r="M3079">
        <v>6257</v>
      </c>
      <c r="N3079">
        <v>100</v>
      </c>
      <c r="O3079" t="s">
        <v>984</v>
      </c>
      <c r="P3079">
        <v>0.87371979398281496</v>
      </c>
      <c r="Q3079">
        <v>0.88233685645266902</v>
      </c>
      <c r="R3079">
        <v>0.372400054797207</v>
      </c>
      <c r="S3079">
        <v>9.7347771809820502E-2</v>
      </c>
      <c r="T3079">
        <v>0.32654155995551398</v>
      </c>
      <c r="U3079">
        <v>0.32654155995551398</v>
      </c>
      <c r="V3079">
        <v>0.25896626637008202</v>
      </c>
      <c r="W3079">
        <v>2.27</v>
      </c>
      <c r="X3079">
        <v>5.99</v>
      </c>
      <c r="Y3079">
        <v>-11363</v>
      </c>
      <c r="Z3079">
        <v>-947</v>
      </c>
      <c r="AA3079">
        <v>-0.15</v>
      </c>
      <c r="AB3079">
        <v>12</v>
      </c>
      <c r="AC3079">
        <v>5</v>
      </c>
      <c r="AD3079">
        <v>7</v>
      </c>
      <c r="AE3079">
        <v>41.67</v>
      </c>
      <c r="AF3079">
        <v>14</v>
      </c>
      <c r="AG3079">
        <v>3</v>
      </c>
      <c r="AH3079">
        <v>1</v>
      </c>
      <c r="AI3079">
        <v>8</v>
      </c>
    </row>
    <row r="3080" spans="1:35" x14ac:dyDescent="0.2">
      <c r="A3080" s="102">
        <v>2078</v>
      </c>
      <c r="B3080">
        <v>4091</v>
      </c>
      <c r="C3080" t="s">
        <v>1469</v>
      </c>
      <c r="D3080" t="s">
        <v>1003</v>
      </c>
      <c r="E3080">
        <v>1787</v>
      </c>
      <c r="F3080">
        <v>1764</v>
      </c>
      <c r="G3080">
        <v>600</v>
      </c>
      <c r="H3080" t="s">
        <v>981</v>
      </c>
      <c r="I3080">
        <v>8411</v>
      </c>
      <c r="J3080" t="s">
        <v>1068</v>
      </c>
      <c r="K3080" t="s">
        <v>1024</v>
      </c>
      <c r="L3080">
        <v>120.4</v>
      </c>
      <c r="M3080">
        <v>119.7</v>
      </c>
      <c r="N3080">
        <v>8800</v>
      </c>
      <c r="O3080" t="s">
        <v>984</v>
      </c>
      <c r="P3080">
        <v>0.78076210740778595</v>
      </c>
      <c r="Q3080">
        <v>0.91819807574364898</v>
      </c>
      <c r="R3080">
        <v>4.3195044305189001E-2</v>
      </c>
      <c r="S3080">
        <v>2.6891413721945802E-3</v>
      </c>
      <c r="T3080">
        <v>1.0892529868702101</v>
      </c>
      <c r="U3080">
        <v>1.0892529868702101</v>
      </c>
      <c r="V3080">
        <v>1.14465078262534</v>
      </c>
      <c r="W3080">
        <v>7.99</v>
      </c>
      <c r="X3080">
        <v>0.48</v>
      </c>
      <c r="Y3080">
        <v>-11520</v>
      </c>
      <c r="Z3080">
        <v>-549</v>
      </c>
      <c r="AA3080">
        <v>-0.04</v>
      </c>
      <c r="AB3080">
        <v>21</v>
      </c>
      <c r="AC3080">
        <v>10</v>
      </c>
      <c r="AD3080">
        <v>11</v>
      </c>
      <c r="AE3080">
        <v>47.62</v>
      </c>
      <c r="AF3080">
        <v>11</v>
      </c>
      <c r="AG3080">
        <v>10</v>
      </c>
      <c r="AH3080">
        <v>4</v>
      </c>
      <c r="AI3080">
        <v>7</v>
      </c>
    </row>
    <row r="3081" spans="1:35" x14ac:dyDescent="0.2">
      <c r="A3081" s="102">
        <v>1798</v>
      </c>
      <c r="B3081">
        <v>6448</v>
      </c>
      <c r="C3081" t="s">
        <v>377</v>
      </c>
      <c r="D3081" t="s">
        <v>986</v>
      </c>
      <c r="E3081">
        <v>1835</v>
      </c>
      <c r="F3081">
        <v>1805</v>
      </c>
      <c r="G3081">
        <v>600</v>
      </c>
      <c r="H3081" t="s">
        <v>984</v>
      </c>
      <c r="I3081">
        <v>9107</v>
      </c>
      <c r="J3081" t="s">
        <v>1164</v>
      </c>
      <c r="K3081" t="s">
        <v>1165</v>
      </c>
      <c r="L3081">
        <v>1017</v>
      </c>
      <c r="M3081">
        <v>1061</v>
      </c>
      <c r="N3081">
        <v>1000</v>
      </c>
      <c r="O3081" t="s">
        <v>981</v>
      </c>
      <c r="P3081">
        <v>0.92033294814965905</v>
      </c>
      <c r="Q3081">
        <v>0.92485032153378399</v>
      </c>
      <c r="R3081">
        <v>0.33388811130906698</v>
      </c>
      <c r="S3081">
        <v>8.6359427096883407E-2</v>
      </c>
      <c r="T3081">
        <v>-5.6082503575440201E-2</v>
      </c>
      <c r="U3081">
        <v>5.6082503575440201E-2</v>
      </c>
      <c r="V3081">
        <v>0.647372562807775</v>
      </c>
      <c r="W3081">
        <v>-0.62</v>
      </c>
      <c r="X3081">
        <v>2.0299999999999998</v>
      </c>
      <c r="Y3081">
        <v>-11558</v>
      </c>
      <c r="Z3081">
        <v>-578</v>
      </c>
      <c r="AA3081">
        <v>-0.02</v>
      </c>
      <c r="AB3081">
        <v>20</v>
      </c>
      <c r="AC3081">
        <v>12</v>
      </c>
      <c r="AD3081">
        <v>8</v>
      </c>
      <c r="AE3081">
        <v>60</v>
      </c>
      <c r="AF3081">
        <v>9</v>
      </c>
      <c r="AG3081">
        <v>8</v>
      </c>
      <c r="AH3081">
        <v>7</v>
      </c>
      <c r="AI3081">
        <v>5</v>
      </c>
    </row>
    <row r="3082" spans="1:35" x14ac:dyDescent="0.2">
      <c r="A3082" s="102">
        <v>869</v>
      </c>
      <c r="B3082">
        <v>6501</v>
      </c>
      <c r="C3082" t="s">
        <v>1115</v>
      </c>
      <c r="D3082" t="s">
        <v>986</v>
      </c>
      <c r="E3082">
        <v>3077</v>
      </c>
      <c r="F3082">
        <v>3109</v>
      </c>
      <c r="G3082">
        <v>300</v>
      </c>
      <c r="H3082" t="s">
        <v>981</v>
      </c>
      <c r="I3082">
        <v>8425</v>
      </c>
      <c r="J3082" t="s">
        <v>1109</v>
      </c>
      <c r="K3082" t="s">
        <v>987</v>
      </c>
      <c r="L3082">
        <v>2140</v>
      </c>
      <c r="M3082">
        <v>2161</v>
      </c>
      <c r="N3082">
        <v>400</v>
      </c>
      <c r="O3082" t="s">
        <v>984</v>
      </c>
      <c r="P3082">
        <v>0.95632919944205996</v>
      </c>
      <c r="Q3082">
        <v>0.94420672272425898</v>
      </c>
      <c r="R3082">
        <v>0.18650260210543099</v>
      </c>
      <c r="S3082">
        <v>9.1337085046029706E-2</v>
      </c>
      <c r="T3082">
        <v>0.30715728799355102</v>
      </c>
      <c r="U3082">
        <v>0.30715728799355102</v>
      </c>
      <c r="V3082">
        <v>0.43607215802536098</v>
      </c>
      <c r="W3082">
        <v>2.29</v>
      </c>
      <c r="X3082">
        <v>7.32</v>
      </c>
      <c r="Y3082">
        <v>-11593</v>
      </c>
      <c r="Z3082">
        <v>-1159</v>
      </c>
      <c r="AA3082">
        <v>-7.0000000000000007E-2</v>
      </c>
      <c r="AB3082">
        <v>10</v>
      </c>
      <c r="AC3082">
        <v>4</v>
      </c>
      <c r="AD3082">
        <v>6</v>
      </c>
      <c r="AE3082">
        <v>40</v>
      </c>
      <c r="AF3082">
        <v>13</v>
      </c>
      <c r="AG3082">
        <v>4</v>
      </c>
      <c r="AH3082">
        <v>3</v>
      </c>
      <c r="AI3082">
        <v>3</v>
      </c>
    </row>
    <row r="3083" spans="1:35" x14ac:dyDescent="0.2">
      <c r="A3083" s="102">
        <v>169</v>
      </c>
      <c r="B3083">
        <v>5334</v>
      </c>
      <c r="C3083" t="s">
        <v>1168</v>
      </c>
      <c r="D3083" t="s">
        <v>980</v>
      </c>
      <c r="E3083">
        <v>1586</v>
      </c>
      <c r="F3083">
        <v>1584</v>
      </c>
      <c r="G3083">
        <v>600</v>
      </c>
      <c r="H3083" t="s">
        <v>981</v>
      </c>
      <c r="I3083">
        <v>7762</v>
      </c>
      <c r="J3083" t="s">
        <v>1134</v>
      </c>
      <c r="K3083" t="s">
        <v>989</v>
      </c>
      <c r="L3083">
        <v>340</v>
      </c>
      <c r="M3083">
        <v>357</v>
      </c>
      <c r="N3083">
        <v>2700</v>
      </c>
      <c r="O3083" t="s">
        <v>984</v>
      </c>
      <c r="P3083">
        <v>0.879772548265909</v>
      </c>
      <c r="Q3083">
        <v>0.96604088582249703</v>
      </c>
      <c r="R3083">
        <v>4.5994375567323602E-2</v>
      </c>
      <c r="S3083">
        <v>2.8274310070419798E-4</v>
      </c>
      <c r="T3083">
        <v>1.52124928736151</v>
      </c>
      <c r="U3083">
        <v>1.52124928736151</v>
      </c>
      <c r="V3083">
        <v>2.2214942995138198</v>
      </c>
      <c r="W3083">
        <v>9.1</v>
      </c>
      <c r="X3083">
        <v>1.42</v>
      </c>
      <c r="Y3083">
        <v>-11663</v>
      </c>
      <c r="Z3083">
        <v>-897</v>
      </c>
      <c r="AA3083">
        <v>-0.21</v>
      </c>
      <c r="AB3083">
        <v>13</v>
      </c>
      <c r="AC3083">
        <v>6</v>
      </c>
      <c r="AD3083">
        <v>7</v>
      </c>
      <c r="AE3083">
        <v>46.15</v>
      </c>
      <c r="AF3083">
        <v>13</v>
      </c>
      <c r="AG3083">
        <v>4</v>
      </c>
      <c r="AH3083">
        <v>6</v>
      </c>
      <c r="AI3083">
        <v>3</v>
      </c>
    </row>
    <row r="3084" spans="1:35" x14ac:dyDescent="0.2">
      <c r="A3084" s="102">
        <v>1825</v>
      </c>
      <c r="B3084">
        <v>1332</v>
      </c>
      <c r="C3084" t="s">
        <v>1287</v>
      </c>
      <c r="D3084" t="s">
        <v>1063</v>
      </c>
      <c r="E3084">
        <v>450</v>
      </c>
      <c r="F3084">
        <v>457</v>
      </c>
      <c r="G3084">
        <v>2000</v>
      </c>
      <c r="H3084" t="s">
        <v>984</v>
      </c>
      <c r="I3084">
        <v>5711</v>
      </c>
      <c r="J3084" t="s">
        <v>1398</v>
      </c>
      <c r="K3084" t="s">
        <v>994</v>
      </c>
      <c r="L3084">
        <v>2248</v>
      </c>
      <c r="M3084">
        <v>2268</v>
      </c>
      <c r="N3084">
        <v>400</v>
      </c>
      <c r="O3084" t="s">
        <v>981</v>
      </c>
      <c r="P3084">
        <v>0.90723248096362297</v>
      </c>
      <c r="Q3084">
        <v>0.92433438895834497</v>
      </c>
      <c r="R3084">
        <v>3.2903127651322299E-2</v>
      </c>
      <c r="S3084">
        <v>6.8354955836069195E-2</v>
      </c>
      <c r="T3084">
        <v>-1.95789441842003</v>
      </c>
      <c r="U3084">
        <v>1.95789441842003</v>
      </c>
      <c r="V3084">
        <v>2.19321405250767</v>
      </c>
      <c r="W3084">
        <v>-8.02</v>
      </c>
      <c r="X3084">
        <v>0.75</v>
      </c>
      <c r="Y3084">
        <v>-11763</v>
      </c>
      <c r="Z3084">
        <v>-692</v>
      </c>
      <c r="AA3084">
        <v>-0.04</v>
      </c>
      <c r="AB3084">
        <v>17</v>
      </c>
      <c r="AC3084">
        <v>8</v>
      </c>
      <c r="AD3084">
        <v>9</v>
      </c>
      <c r="AE3084">
        <v>47.06</v>
      </c>
      <c r="AF3084">
        <v>11</v>
      </c>
      <c r="AG3084">
        <v>7</v>
      </c>
      <c r="AH3084">
        <v>7</v>
      </c>
      <c r="AI3084">
        <v>3</v>
      </c>
    </row>
    <row r="3085" spans="1:35" x14ac:dyDescent="0.2">
      <c r="A3085" s="102">
        <v>293</v>
      </c>
      <c r="B3085">
        <v>4681</v>
      </c>
      <c r="C3085" t="s">
        <v>842</v>
      </c>
      <c r="D3085" t="s">
        <v>993</v>
      </c>
      <c r="E3085">
        <v>1153</v>
      </c>
      <c r="F3085">
        <v>1153</v>
      </c>
      <c r="G3085">
        <v>900</v>
      </c>
      <c r="H3085" t="s">
        <v>984</v>
      </c>
      <c r="I3085">
        <v>5232</v>
      </c>
      <c r="J3085" t="s">
        <v>1606</v>
      </c>
      <c r="K3085" t="s">
        <v>980</v>
      </c>
      <c r="L3085">
        <v>3620</v>
      </c>
      <c r="M3085">
        <v>3640</v>
      </c>
      <c r="N3085">
        <v>300</v>
      </c>
      <c r="O3085" t="s">
        <v>981</v>
      </c>
      <c r="P3085">
        <v>0.890568678655968</v>
      </c>
      <c r="Q3085">
        <v>0.96065919430108504</v>
      </c>
      <c r="R3085">
        <v>0.44154208086553198</v>
      </c>
      <c r="S3085">
        <v>2.3449210899241801E-2</v>
      </c>
      <c r="T3085">
        <v>-0.86073602643136005</v>
      </c>
      <c r="U3085">
        <v>0.86073602643136005</v>
      </c>
      <c r="V3085">
        <v>0.79351434989132597</v>
      </c>
      <c r="W3085">
        <v>-9.31</v>
      </c>
      <c r="X3085">
        <v>4.97</v>
      </c>
      <c r="Y3085">
        <v>-11874</v>
      </c>
      <c r="Z3085">
        <v>-625</v>
      </c>
      <c r="AA3085">
        <v>0.09</v>
      </c>
      <c r="AB3085">
        <v>19</v>
      </c>
      <c r="AC3085">
        <v>10</v>
      </c>
      <c r="AD3085">
        <v>9</v>
      </c>
      <c r="AE3085">
        <v>52.63</v>
      </c>
      <c r="AF3085">
        <v>12</v>
      </c>
      <c r="AG3085">
        <v>8</v>
      </c>
      <c r="AH3085">
        <v>5</v>
      </c>
      <c r="AI3085">
        <v>6</v>
      </c>
    </row>
    <row r="3086" spans="1:35" x14ac:dyDescent="0.2">
      <c r="A3086" s="102">
        <v>714</v>
      </c>
      <c r="B3086">
        <v>3086</v>
      </c>
      <c r="C3086" t="s">
        <v>524</v>
      </c>
      <c r="D3086" t="s">
        <v>1004</v>
      </c>
      <c r="E3086">
        <v>863</v>
      </c>
      <c r="F3086">
        <v>864</v>
      </c>
      <c r="G3086">
        <v>1200</v>
      </c>
      <c r="H3086" t="s">
        <v>981</v>
      </c>
      <c r="I3086">
        <v>4188</v>
      </c>
      <c r="J3086" t="s">
        <v>1142</v>
      </c>
      <c r="K3086" t="s">
        <v>1003</v>
      </c>
      <c r="L3086">
        <v>588</v>
      </c>
      <c r="M3086">
        <v>572.4</v>
      </c>
      <c r="N3086">
        <v>1800</v>
      </c>
      <c r="O3086" t="s">
        <v>984</v>
      </c>
      <c r="P3086">
        <v>0.922988146058769</v>
      </c>
      <c r="Q3086">
        <v>0.948279722000963</v>
      </c>
      <c r="R3086">
        <v>9.79084657022843E-2</v>
      </c>
      <c r="S3086">
        <v>1.7070989322975301E-2</v>
      </c>
      <c r="T3086">
        <v>0.180818796010939</v>
      </c>
      <c r="U3086">
        <v>0.180818796010939</v>
      </c>
      <c r="V3086">
        <v>0.10310204622758699</v>
      </c>
      <c r="W3086">
        <v>1.83</v>
      </c>
      <c r="X3086">
        <v>0.62</v>
      </c>
      <c r="Y3086">
        <v>-12099</v>
      </c>
      <c r="Z3086">
        <v>-605</v>
      </c>
      <c r="AA3086">
        <v>-0.02</v>
      </c>
      <c r="AB3086">
        <v>20</v>
      </c>
      <c r="AC3086">
        <v>11</v>
      </c>
      <c r="AD3086">
        <v>9</v>
      </c>
      <c r="AE3086">
        <v>55</v>
      </c>
      <c r="AF3086">
        <v>11</v>
      </c>
      <c r="AG3086">
        <v>6</v>
      </c>
      <c r="AH3086">
        <v>6</v>
      </c>
      <c r="AI3086">
        <v>8</v>
      </c>
    </row>
    <row r="3087" spans="1:35" x14ac:dyDescent="0.2">
      <c r="A3087" s="102">
        <v>2728</v>
      </c>
      <c r="B3087">
        <v>4530</v>
      </c>
      <c r="C3087" t="s">
        <v>816</v>
      </c>
      <c r="D3087" t="s">
        <v>1001</v>
      </c>
      <c r="E3087">
        <v>4915</v>
      </c>
      <c r="F3087">
        <v>4930</v>
      </c>
      <c r="G3087">
        <v>100</v>
      </c>
      <c r="H3087" t="s">
        <v>981</v>
      </c>
      <c r="I3087">
        <v>6758</v>
      </c>
      <c r="J3087" t="s">
        <v>995</v>
      </c>
      <c r="K3087" t="s">
        <v>986</v>
      </c>
      <c r="L3087">
        <v>6800</v>
      </c>
      <c r="M3087">
        <v>6685</v>
      </c>
      <c r="N3087">
        <v>100</v>
      </c>
      <c r="O3087" t="s">
        <v>984</v>
      </c>
      <c r="P3087">
        <v>0.83261936603220499</v>
      </c>
      <c r="Q3087">
        <v>0.90260280452724795</v>
      </c>
      <c r="R3087">
        <v>0.14929526060341</v>
      </c>
      <c r="S3087">
        <v>3.2778280026673101E-2</v>
      </c>
      <c r="T3087">
        <v>0.124712457328972</v>
      </c>
      <c r="U3087">
        <v>0.124712457328972</v>
      </c>
      <c r="V3087">
        <v>0.70194194483948302</v>
      </c>
      <c r="W3087">
        <v>0.46</v>
      </c>
      <c r="X3087">
        <v>26.25</v>
      </c>
      <c r="Y3087">
        <v>-12268</v>
      </c>
      <c r="Z3087">
        <v>-3067</v>
      </c>
      <c r="AA3087">
        <v>-0.17</v>
      </c>
      <c r="AB3087">
        <v>4</v>
      </c>
      <c r="AC3087">
        <v>2</v>
      </c>
      <c r="AD3087">
        <v>2</v>
      </c>
      <c r="AE3087">
        <v>50</v>
      </c>
      <c r="AF3087">
        <v>7</v>
      </c>
      <c r="AG3087">
        <v>2</v>
      </c>
      <c r="AH3087">
        <v>2</v>
      </c>
      <c r="AI3087">
        <v>0</v>
      </c>
    </row>
    <row r="3088" spans="1:35" x14ac:dyDescent="0.2">
      <c r="A3088" s="102">
        <v>2322</v>
      </c>
      <c r="B3088">
        <v>6963</v>
      </c>
      <c r="C3088" t="s">
        <v>1488</v>
      </c>
      <c r="D3088" t="s">
        <v>986</v>
      </c>
      <c r="E3088">
        <v>7000</v>
      </c>
      <c r="F3088">
        <v>6860</v>
      </c>
      <c r="G3088">
        <v>100</v>
      </c>
      <c r="H3088" t="s">
        <v>984</v>
      </c>
      <c r="I3088">
        <v>9715</v>
      </c>
      <c r="J3088" t="s">
        <v>1239</v>
      </c>
      <c r="K3088" t="s">
        <v>993</v>
      </c>
      <c r="L3088">
        <v>2170</v>
      </c>
      <c r="M3088">
        <v>2208</v>
      </c>
      <c r="N3088">
        <v>300</v>
      </c>
      <c r="O3088" t="s">
        <v>981</v>
      </c>
      <c r="P3088">
        <v>0.92572903080071001</v>
      </c>
      <c r="Q3088">
        <v>0.91237591478476499</v>
      </c>
      <c r="R3088">
        <v>5.6688467767997699E-2</v>
      </c>
      <c r="S3088">
        <v>5.3142342064902398E-2</v>
      </c>
      <c r="T3088">
        <v>-0.26017910156045698</v>
      </c>
      <c r="U3088">
        <v>0.26017910156045698</v>
      </c>
      <c r="V3088">
        <v>0.57862111099455105</v>
      </c>
      <c r="W3088">
        <v>-1.67</v>
      </c>
      <c r="X3088">
        <v>3.44</v>
      </c>
      <c r="Y3088">
        <v>-12370</v>
      </c>
      <c r="Z3088">
        <v>-1374</v>
      </c>
      <c r="AA3088">
        <v>-0.18</v>
      </c>
      <c r="AB3088">
        <v>9</v>
      </c>
      <c r="AC3088">
        <v>5</v>
      </c>
      <c r="AD3088">
        <v>4</v>
      </c>
      <c r="AE3088">
        <v>55.56</v>
      </c>
      <c r="AF3088">
        <v>8</v>
      </c>
      <c r="AG3088">
        <v>4</v>
      </c>
      <c r="AH3088">
        <v>3</v>
      </c>
      <c r="AI3088">
        <v>2</v>
      </c>
    </row>
    <row r="3089" spans="1:35" x14ac:dyDescent="0.2">
      <c r="A3089" s="102">
        <v>4003</v>
      </c>
      <c r="B3089">
        <v>3405</v>
      </c>
      <c r="C3089" t="s">
        <v>1397</v>
      </c>
      <c r="D3089" t="s">
        <v>1003</v>
      </c>
      <c r="E3089">
        <v>1061</v>
      </c>
      <c r="F3089">
        <v>1047</v>
      </c>
      <c r="G3089">
        <v>1000</v>
      </c>
      <c r="H3089" t="s">
        <v>981</v>
      </c>
      <c r="I3089">
        <v>7205</v>
      </c>
      <c r="J3089" t="s">
        <v>56</v>
      </c>
      <c r="K3089" t="s">
        <v>996</v>
      </c>
      <c r="L3089">
        <v>618</v>
      </c>
      <c r="M3089">
        <v>600</v>
      </c>
      <c r="N3089">
        <v>1700</v>
      </c>
      <c r="O3089" t="s">
        <v>984</v>
      </c>
      <c r="P3089">
        <v>0.757722805378933</v>
      </c>
      <c r="Q3089">
        <v>0.86541929084337799</v>
      </c>
      <c r="R3089">
        <v>0.174470858481792</v>
      </c>
      <c r="S3089">
        <v>7.0572443796924594E-2</v>
      </c>
      <c r="T3089">
        <v>0.68103637438044395</v>
      </c>
      <c r="U3089">
        <v>0.68103637438044395</v>
      </c>
      <c r="V3089">
        <v>0.56668090331598098</v>
      </c>
      <c r="W3089">
        <v>10.28</v>
      </c>
      <c r="X3089">
        <v>2.58</v>
      </c>
      <c r="Y3089">
        <v>-12388</v>
      </c>
      <c r="Z3089">
        <v>-826</v>
      </c>
      <c r="AA3089">
        <v>0.02</v>
      </c>
      <c r="AB3089">
        <v>15</v>
      </c>
      <c r="AC3089">
        <v>8</v>
      </c>
      <c r="AD3089">
        <v>7</v>
      </c>
      <c r="AE3089">
        <v>53.33</v>
      </c>
      <c r="AF3089">
        <v>10</v>
      </c>
      <c r="AG3089">
        <v>6</v>
      </c>
      <c r="AH3089">
        <v>5</v>
      </c>
      <c r="AI3089">
        <v>4</v>
      </c>
    </row>
    <row r="3090" spans="1:35" x14ac:dyDescent="0.2">
      <c r="A3090" s="102">
        <v>3661</v>
      </c>
      <c r="B3090">
        <v>1925</v>
      </c>
      <c r="C3090" t="s">
        <v>1638</v>
      </c>
      <c r="D3090" t="s">
        <v>990</v>
      </c>
      <c r="E3090">
        <v>2390.5</v>
      </c>
      <c r="F3090">
        <v>2416.5</v>
      </c>
      <c r="G3090">
        <v>400</v>
      </c>
      <c r="H3090" t="s">
        <v>984</v>
      </c>
      <c r="I3090">
        <v>4917</v>
      </c>
      <c r="J3090" t="s">
        <v>1241</v>
      </c>
      <c r="K3090" t="s">
        <v>1003</v>
      </c>
      <c r="L3090">
        <v>2128</v>
      </c>
      <c r="M3090">
        <v>2135</v>
      </c>
      <c r="N3090">
        <v>500</v>
      </c>
      <c r="O3090" t="s">
        <v>981</v>
      </c>
      <c r="P3090">
        <v>0.90545430731169496</v>
      </c>
      <c r="Q3090">
        <v>0.877065357934666</v>
      </c>
      <c r="R3090">
        <v>1.00713549994355E-4</v>
      </c>
      <c r="S3090">
        <v>8.0879323529891703E-2</v>
      </c>
      <c r="T3090">
        <v>-2.6983487913355799</v>
      </c>
      <c r="U3090">
        <v>2.6983487913355799</v>
      </c>
      <c r="V3090">
        <v>2.45714601065252</v>
      </c>
      <c r="W3090">
        <v>-13.21</v>
      </c>
      <c r="X3090">
        <v>10.44</v>
      </c>
      <c r="Y3090">
        <v>-12554</v>
      </c>
      <c r="Z3090">
        <v>-1046</v>
      </c>
      <c r="AA3090">
        <v>0.02</v>
      </c>
      <c r="AB3090">
        <v>12</v>
      </c>
      <c r="AC3090">
        <v>6</v>
      </c>
      <c r="AD3090">
        <v>6</v>
      </c>
      <c r="AE3090">
        <v>50</v>
      </c>
      <c r="AF3090">
        <v>12</v>
      </c>
      <c r="AG3090">
        <v>5</v>
      </c>
      <c r="AH3090">
        <v>2</v>
      </c>
      <c r="AI3090">
        <v>5</v>
      </c>
    </row>
    <row r="3091" spans="1:35" x14ac:dyDescent="0.2">
      <c r="A3091" s="102">
        <v>2185</v>
      </c>
      <c r="B3091">
        <v>1802</v>
      </c>
      <c r="C3091" t="s">
        <v>1135</v>
      </c>
      <c r="D3091" t="s">
        <v>990</v>
      </c>
      <c r="E3091">
        <v>910</v>
      </c>
      <c r="F3091">
        <v>932</v>
      </c>
      <c r="G3091">
        <v>1000</v>
      </c>
      <c r="H3091" t="s">
        <v>984</v>
      </c>
      <c r="I3091">
        <v>1941</v>
      </c>
      <c r="J3091" t="s">
        <v>1269</v>
      </c>
      <c r="K3091" t="s">
        <v>990</v>
      </c>
      <c r="L3091">
        <v>2206</v>
      </c>
      <c r="M3091">
        <v>2222</v>
      </c>
      <c r="N3091">
        <v>400</v>
      </c>
      <c r="O3091" t="s">
        <v>981</v>
      </c>
      <c r="P3091">
        <v>0.82260064531552202</v>
      </c>
      <c r="Q3091">
        <v>0.91586530232456298</v>
      </c>
      <c r="R3091">
        <v>0.27053339596445802</v>
      </c>
      <c r="S3091">
        <v>1.8396305031685399E-2</v>
      </c>
      <c r="T3091">
        <v>-0.89585997767077596</v>
      </c>
      <c r="U3091">
        <v>0.89585997767077596</v>
      </c>
      <c r="V3091">
        <v>1.1038987136771099</v>
      </c>
      <c r="W3091">
        <v>-7.36</v>
      </c>
      <c r="X3091">
        <v>4.8600000000000003</v>
      </c>
      <c r="Y3091">
        <v>-12648</v>
      </c>
      <c r="Z3091">
        <v>-744</v>
      </c>
      <c r="AA3091">
        <v>-0.04</v>
      </c>
      <c r="AB3091">
        <v>17</v>
      </c>
      <c r="AC3091">
        <v>9</v>
      </c>
      <c r="AD3091">
        <v>8</v>
      </c>
      <c r="AE3091">
        <v>52.94</v>
      </c>
      <c r="AF3091">
        <v>13</v>
      </c>
      <c r="AG3091">
        <v>5</v>
      </c>
      <c r="AH3091">
        <v>4</v>
      </c>
      <c r="AI3091">
        <v>8</v>
      </c>
    </row>
    <row r="3092" spans="1:35" x14ac:dyDescent="0.2">
      <c r="A3092" s="102">
        <v>1181</v>
      </c>
      <c r="B3092">
        <v>6301</v>
      </c>
      <c r="C3092" t="s">
        <v>52</v>
      </c>
      <c r="D3092" t="s">
        <v>992</v>
      </c>
      <c r="E3092">
        <v>2030</v>
      </c>
      <c r="F3092">
        <v>2033.5</v>
      </c>
      <c r="G3092">
        <v>500</v>
      </c>
      <c r="H3092" t="s">
        <v>981</v>
      </c>
      <c r="I3092">
        <v>9303</v>
      </c>
      <c r="J3092" t="s">
        <v>1279</v>
      </c>
      <c r="K3092" t="s">
        <v>1297</v>
      </c>
      <c r="L3092">
        <v>1269</v>
      </c>
      <c r="M3092">
        <v>1264</v>
      </c>
      <c r="N3092">
        <v>800</v>
      </c>
      <c r="O3092" t="s">
        <v>984</v>
      </c>
      <c r="P3092">
        <v>0.917548710799165</v>
      </c>
      <c r="Q3092">
        <v>0.93732873718752296</v>
      </c>
      <c r="R3092">
        <v>0.12281382813524599</v>
      </c>
      <c r="S3092">
        <v>2.0897970151450201E-2</v>
      </c>
      <c r="T3092">
        <v>4.74414370539279E-2</v>
      </c>
      <c r="U3092">
        <v>4.74414370539279E-2</v>
      </c>
      <c r="V3092">
        <v>0.45307028262026</v>
      </c>
      <c r="W3092">
        <v>0.22</v>
      </c>
      <c r="X3092">
        <v>0.55000000000000004</v>
      </c>
      <c r="Y3092">
        <v>-12695</v>
      </c>
      <c r="Z3092">
        <v>-747</v>
      </c>
      <c r="AA3092">
        <v>0.02</v>
      </c>
      <c r="AB3092">
        <v>17</v>
      </c>
      <c r="AC3092">
        <v>10</v>
      </c>
      <c r="AD3092">
        <v>7</v>
      </c>
      <c r="AE3092">
        <v>58.82</v>
      </c>
      <c r="AF3092">
        <v>12</v>
      </c>
      <c r="AG3092">
        <v>6</v>
      </c>
      <c r="AH3092">
        <v>5</v>
      </c>
      <c r="AI3092">
        <v>6</v>
      </c>
    </row>
    <row r="3093" spans="1:35" x14ac:dyDescent="0.2">
      <c r="A3093" s="102">
        <v>2992</v>
      </c>
      <c r="B3093">
        <v>1605</v>
      </c>
      <c r="C3093" t="s">
        <v>1156</v>
      </c>
      <c r="D3093" t="s">
        <v>1139</v>
      </c>
      <c r="E3093">
        <v>692</v>
      </c>
      <c r="F3093">
        <v>709.3</v>
      </c>
      <c r="G3093">
        <v>1100</v>
      </c>
      <c r="H3093" t="s">
        <v>984</v>
      </c>
      <c r="I3093">
        <v>5332</v>
      </c>
      <c r="J3093" t="s">
        <v>590</v>
      </c>
      <c r="K3093" t="s">
        <v>980</v>
      </c>
      <c r="L3093">
        <v>3825</v>
      </c>
      <c r="M3093">
        <v>3805</v>
      </c>
      <c r="N3093">
        <v>200</v>
      </c>
      <c r="O3093" t="s">
        <v>981</v>
      </c>
      <c r="P3093">
        <v>0.90061961776456601</v>
      </c>
      <c r="Q3093">
        <v>0.89596403432161398</v>
      </c>
      <c r="R3093">
        <v>0.439358090989457</v>
      </c>
      <c r="S3093">
        <v>6.9509605964114304E-2</v>
      </c>
      <c r="T3093">
        <v>-0.40726820872801101</v>
      </c>
      <c r="U3093">
        <v>0.40726820872801101</v>
      </c>
      <c r="V3093">
        <v>0.66187003524263099</v>
      </c>
      <c r="W3093">
        <v>-5.27</v>
      </c>
      <c r="X3093">
        <v>2.5299999999999998</v>
      </c>
      <c r="Y3093">
        <v>-13008</v>
      </c>
      <c r="Z3093">
        <v>-650</v>
      </c>
      <c r="AA3093">
        <v>0.09</v>
      </c>
      <c r="AB3093">
        <v>20</v>
      </c>
      <c r="AC3093">
        <v>10</v>
      </c>
      <c r="AD3093">
        <v>10</v>
      </c>
      <c r="AE3093">
        <v>50</v>
      </c>
      <c r="AF3093">
        <v>11</v>
      </c>
      <c r="AG3093">
        <v>9</v>
      </c>
      <c r="AH3093">
        <v>5</v>
      </c>
      <c r="AI3093">
        <v>6</v>
      </c>
    </row>
    <row r="3094" spans="1:35" x14ac:dyDescent="0.2">
      <c r="A3094" s="102">
        <v>3769</v>
      </c>
      <c r="B3094">
        <v>5301</v>
      </c>
      <c r="C3094" t="s">
        <v>588</v>
      </c>
      <c r="D3094" t="s">
        <v>980</v>
      </c>
      <c r="E3094">
        <v>887</v>
      </c>
      <c r="F3094">
        <v>881</v>
      </c>
      <c r="G3094">
        <v>1200</v>
      </c>
      <c r="H3094" t="s">
        <v>984</v>
      </c>
      <c r="I3094">
        <v>6113</v>
      </c>
      <c r="J3094" t="s">
        <v>1231</v>
      </c>
      <c r="K3094" t="s">
        <v>992</v>
      </c>
      <c r="L3094">
        <v>965</v>
      </c>
      <c r="M3094">
        <v>959</v>
      </c>
      <c r="N3094">
        <v>1100</v>
      </c>
      <c r="O3094" t="s">
        <v>981</v>
      </c>
      <c r="P3094">
        <v>0.71140318013273296</v>
      </c>
      <c r="Q3094">
        <v>0.87385862494831601</v>
      </c>
      <c r="R3094">
        <v>0.15473406944433901</v>
      </c>
      <c r="S3094">
        <v>5.5076997731657203E-2</v>
      </c>
      <c r="T3094">
        <v>-0.58069736647804904</v>
      </c>
      <c r="U3094">
        <v>0.58069736647804904</v>
      </c>
      <c r="V3094">
        <v>0.47546888065220599</v>
      </c>
      <c r="W3094">
        <v>-4.68</v>
      </c>
      <c r="X3094">
        <v>0.22</v>
      </c>
      <c r="Y3094">
        <v>-13064</v>
      </c>
      <c r="Z3094">
        <v>-450</v>
      </c>
      <c r="AA3094">
        <v>-7.0000000000000007E-2</v>
      </c>
      <c r="AB3094">
        <v>29</v>
      </c>
      <c r="AC3094">
        <v>16</v>
      </c>
      <c r="AD3094">
        <v>13</v>
      </c>
      <c r="AE3094">
        <v>55.17</v>
      </c>
      <c r="AF3094">
        <v>7</v>
      </c>
      <c r="AG3094">
        <v>14</v>
      </c>
      <c r="AH3094">
        <v>12</v>
      </c>
      <c r="AI3094">
        <v>3</v>
      </c>
    </row>
    <row r="3095" spans="1:35" x14ac:dyDescent="0.2">
      <c r="A3095" s="102">
        <v>789</v>
      </c>
      <c r="B3095">
        <v>1928</v>
      </c>
      <c r="C3095" t="s">
        <v>216</v>
      </c>
      <c r="D3095" t="s">
        <v>990</v>
      </c>
      <c r="E3095">
        <v>1795</v>
      </c>
      <c r="F3095">
        <v>1830</v>
      </c>
      <c r="G3095">
        <v>500</v>
      </c>
      <c r="H3095" t="s">
        <v>984</v>
      </c>
      <c r="I3095">
        <v>2379</v>
      </c>
      <c r="J3095" t="s">
        <v>401</v>
      </c>
      <c r="K3095" t="s">
        <v>993</v>
      </c>
      <c r="L3095">
        <v>2439</v>
      </c>
      <c r="M3095">
        <v>2489</v>
      </c>
      <c r="N3095">
        <v>400</v>
      </c>
      <c r="O3095" t="s">
        <v>981</v>
      </c>
      <c r="P3095">
        <v>0.87598746017622697</v>
      </c>
      <c r="Q3095">
        <v>0.94613403263182105</v>
      </c>
      <c r="R3095">
        <v>0.279202865510981</v>
      </c>
      <c r="S3095" s="15">
        <v>3.01402651307341E-2</v>
      </c>
      <c r="T3095">
        <v>-0.83592504402540901</v>
      </c>
      <c r="U3095">
        <v>0.83592504402540901</v>
      </c>
      <c r="V3095">
        <v>0.73036533496862999</v>
      </c>
      <c r="W3095">
        <v>-15.33</v>
      </c>
      <c r="X3095">
        <v>8.1</v>
      </c>
      <c r="Y3095">
        <v>-13131</v>
      </c>
      <c r="Z3095">
        <v>-505</v>
      </c>
      <c r="AA3095">
        <v>-0.11</v>
      </c>
      <c r="AB3095">
        <v>26</v>
      </c>
      <c r="AC3095">
        <v>10</v>
      </c>
      <c r="AD3095">
        <v>16</v>
      </c>
      <c r="AE3095">
        <v>38.46</v>
      </c>
      <c r="AF3095">
        <v>9</v>
      </c>
      <c r="AG3095">
        <v>8</v>
      </c>
      <c r="AH3095">
        <v>10</v>
      </c>
      <c r="AI3095">
        <v>8</v>
      </c>
    </row>
    <row r="3096" spans="1:35" x14ac:dyDescent="0.2">
      <c r="A3096" s="102">
        <v>1388</v>
      </c>
      <c r="B3096">
        <v>8905</v>
      </c>
      <c r="C3096" t="s">
        <v>1193</v>
      </c>
      <c r="D3096" t="s">
        <v>1000</v>
      </c>
      <c r="E3096">
        <v>1482</v>
      </c>
      <c r="F3096">
        <v>1512</v>
      </c>
      <c r="G3096">
        <v>700</v>
      </c>
      <c r="H3096" t="s">
        <v>981</v>
      </c>
      <c r="I3096">
        <v>9613</v>
      </c>
      <c r="J3096" t="s">
        <v>1296</v>
      </c>
      <c r="K3096" t="s">
        <v>983</v>
      </c>
      <c r="L3096">
        <v>1114</v>
      </c>
      <c r="M3096">
        <v>1119</v>
      </c>
      <c r="N3096">
        <v>900</v>
      </c>
      <c r="O3096" t="s">
        <v>984</v>
      </c>
      <c r="P3096">
        <v>0.91178942931270701</v>
      </c>
      <c r="Q3096">
        <v>0.93331352303133996</v>
      </c>
      <c r="R3096">
        <v>0.257627335955254</v>
      </c>
      <c r="S3096">
        <v>4.63675013886862E-3</v>
      </c>
      <c r="T3096">
        <v>1.43710735843449</v>
      </c>
      <c r="U3096">
        <v>1.43710735843449</v>
      </c>
      <c r="V3096">
        <v>1.1588899060806099</v>
      </c>
      <c r="W3096">
        <v>7.11</v>
      </c>
      <c r="X3096">
        <v>4.8499999999999996</v>
      </c>
      <c r="Y3096">
        <v>-13422</v>
      </c>
      <c r="Z3096">
        <v>-706</v>
      </c>
      <c r="AA3096">
        <v>-7.0000000000000007E-2</v>
      </c>
      <c r="AB3096">
        <v>19</v>
      </c>
      <c r="AC3096">
        <v>10</v>
      </c>
      <c r="AD3096">
        <v>9</v>
      </c>
      <c r="AE3096">
        <v>52.63</v>
      </c>
      <c r="AF3096">
        <v>13</v>
      </c>
      <c r="AG3096">
        <v>6</v>
      </c>
      <c r="AH3096">
        <v>5</v>
      </c>
      <c r="AI3096">
        <v>8</v>
      </c>
    </row>
    <row r="3097" spans="1:35" x14ac:dyDescent="0.2">
      <c r="A3097" s="102">
        <v>564</v>
      </c>
      <c r="B3097">
        <v>5991</v>
      </c>
      <c r="C3097" t="s">
        <v>859</v>
      </c>
      <c r="D3097" t="s">
        <v>1126</v>
      </c>
      <c r="E3097">
        <v>697</v>
      </c>
      <c r="F3097">
        <v>698</v>
      </c>
      <c r="G3097">
        <v>1500</v>
      </c>
      <c r="H3097" t="s">
        <v>981</v>
      </c>
      <c r="I3097">
        <v>7205</v>
      </c>
      <c r="J3097" t="s">
        <v>56</v>
      </c>
      <c r="K3097" t="s">
        <v>996</v>
      </c>
      <c r="L3097">
        <v>618</v>
      </c>
      <c r="M3097">
        <v>600</v>
      </c>
      <c r="N3097">
        <v>1700</v>
      </c>
      <c r="O3097" t="s">
        <v>984</v>
      </c>
      <c r="P3097">
        <v>0.895575094221297</v>
      </c>
      <c r="Q3097">
        <v>0.95219843377067803</v>
      </c>
      <c r="R3097">
        <v>0.20182057578969301</v>
      </c>
      <c r="S3097">
        <v>1.94341665633865E-2</v>
      </c>
      <c r="T3097">
        <v>0.86717951235312996</v>
      </c>
      <c r="U3097">
        <v>0.86717951235312996</v>
      </c>
      <c r="V3097">
        <v>0.612128332489696</v>
      </c>
      <c r="W3097">
        <v>10.57</v>
      </c>
      <c r="X3097">
        <v>2.58</v>
      </c>
      <c r="Y3097">
        <v>-13741</v>
      </c>
      <c r="Z3097">
        <v>-859</v>
      </c>
      <c r="AA3097">
        <v>-0.02</v>
      </c>
      <c r="AB3097">
        <v>16</v>
      </c>
      <c r="AC3097">
        <v>8</v>
      </c>
      <c r="AD3097">
        <v>8</v>
      </c>
      <c r="AE3097">
        <v>50</v>
      </c>
      <c r="AF3097">
        <v>12</v>
      </c>
      <c r="AG3097">
        <v>7</v>
      </c>
      <c r="AH3097">
        <v>5</v>
      </c>
      <c r="AI3097">
        <v>4</v>
      </c>
    </row>
    <row r="3098" spans="1:35" x14ac:dyDescent="0.2">
      <c r="A3098" s="102">
        <v>960</v>
      </c>
      <c r="B3098">
        <v>5232</v>
      </c>
      <c r="C3098" t="s">
        <v>1606</v>
      </c>
      <c r="D3098" t="s">
        <v>980</v>
      </c>
      <c r="E3098">
        <v>3620</v>
      </c>
      <c r="F3098">
        <v>3640</v>
      </c>
      <c r="G3098">
        <v>300</v>
      </c>
      <c r="H3098" t="s">
        <v>984</v>
      </c>
      <c r="I3098">
        <v>6183</v>
      </c>
      <c r="J3098" t="s">
        <v>1154</v>
      </c>
      <c r="K3098" t="s">
        <v>993</v>
      </c>
      <c r="L3098">
        <v>1264</v>
      </c>
      <c r="M3098">
        <v>1259</v>
      </c>
      <c r="N3098">
        <v>900</v>
      </c>
      <c r="O3098" t="s">
        <v>981</v>
      </c>
      <c r="P3098">
        <v>0.88274122349696704</v>
      </c>
      <c r="Q3098">
        <v>0.941786830985193</v>
      </c>
      <c r="R3098">
        <v>8.3764186409036698E-2</v>
      </c>
      <c r="S3098" s="15">
        <v>6.0450099215235004E-3</v>
      </c>
      <c r="T3098">
        <v>-0.271320280259501</v>
      </c>
      <c r="U3098">
        <v>0.271320280259501</v>
      </c>
      <c r="V3098">
        <v>0.50492972465188102</v>
      </c>
      <c r="W3098">
        <v>-2.0299999999999998</v>
      </c>
      <c r="X3098">
        <v>3.76</v>
      </c>
      <c r="Y3098">
        <v>-13781</v>
      </c>
      <c r="Z3098">
        <v>-766</v>
      </c>
      <c r="AA3098">
        <v>7.0000000000000007E-2</v>
      </c>
      <c r="AB3098">
        <v>18</v>
      </c>
      <c r="AC3098">
        <v>8</v>
      </c>
      <c r="AD3098">
        <v>10</v>
      </c>
      <c r="AE3098">
        <v>44.44</v>
      </c>
      <c r="AF3098">
        <v>9</v>
      </c>
      <c r="AG3098">
        <v>6</v>
      </c>
      <c r="AH3098">
        <v>7</v>
      </c>
      <c r="AI3098">
        <v>5</v>
      </c>
    </row>
    <row r="3099" spans="1:35" x14ac:dyDescent="0.2">
      <c r="A3099" s="102">
        <v>4268</v>
      </c>
      <c r="B3099">
        <v>4587</v>
      </c>
      <c r="C3099" t="s">
        <v>1635</v>
      </c>
      <c r="D3099" t="s">
        <v>1001</v>
      </c>
      <c r="E3099">
        <v>4405</v>
      </c>
      <c r="F3099">
        <v>4365</v>
      </c>
      <c r="G3099">
        <v>200</v>
      </c>
      <c r="H3099" t="s">
        <v>981</v>
      </c>
      <c r="I3099">
        <v>8078</v>
      </c>
      <c r="J3099" t="s">
        <v>1307</v>
      </c>
      <c r="K3099" t="s">
        <v>988</v>
      </c>
      <c r="L3099">
        <v>1719</v>
      </c>
      <c r="M3099">
        <v>1710</v>
      </c>
      <c r="N3099">
        <v>500</v>
      </c>
      <c r="O3099" t="s">
        <v>984</v>
      </c>
      <c r="P3099">
        <v>0.79088726836613699</v>
      </c>
      <c r="Q3099">
        <v>0.85462459946806502</v>
      </c>
      <c r="R3099">
        <v>0.13922370697910899</v>
      </c>
      <c r="S3099">
        <v>8.6409585447223602E-2</v>
      </c>
      <c r="T3099">
        <v>1.40855595217525</v>
      </c>
      <c r="U3099">
        <v>1.40855595217525</v>
      </c>
      <c r="V3099">
        <v>1.2982794027534399</v>
      </c>
      <c r="W3099">
        <v>12.43</v>
      </c>
      <c r="X3099">
        <v>2.06</v>
      </c>
      <c r="Y3099">
        <v>-13972</v>
      </c>
      <c r="Z3099">
        <v>-1164</v>
      </c>
      <c r="AA3099">
        <v>0.06</v>
      </c>
      <c r="AB3099">
        <v>12</v>
      </c>
      <c r="AC3099">
        <v>6</v>
      </c>
      <c r="AD3099">
        <v>6</v>
      </c>
      <c r="AE3099">
        <v>50</v>
      </c>
      <c r="AF3099">
        <v>9</v>
      </c>
      <c r="AG3099">
        <v>4</v>
      </c>
      <c r="AH3099">
        <v>5</v>
      </c>
      <c r="AI3099">
        <v>3</v>
      </c>
    </row>
    <row r="3100" spans="1:35" x14ac:dyDescent="0.2">
      <c r="A3100" s="102">
        <v>1541</v>
      </c>
      <c r="B3100">
        <v>4091</v>
      </c>
      <c r="C3100" t="s">
        <v>1469</v>
      </c>
      <c r="D3100" t="s">
        <v>1003</v>
      </c>
      <c r="E3100">
        <v>1787</v>
      </c>
      <c r="F3100">
        <v>1764</v>
      </c>
      <c r="G3100">
        <v>600</v>
      </c>
      <c r="H3100" t="s">
        <v>984</v>
      </c>
      <c r="I3100">
        <v>6301</v>
      </c>
      <c r="J3100" t="s">
        <v>52</v>
      </c>
      <c r="K3100" t="s">
        <v>992</v>
      </c>
      <c r="L3100">
        <v>2030</v>
      </c>
      <c r="M3100">
        <v>2033.5</v>
      </c>
      <c r="N3100">
        <v>500</v>
      </c>
      <c r="O3100" t="s">
        <v>981</v>
      </c>
      <c r="P3100">
        <v>0.889795794587802</v>
      </c>
      <c r="Q3100">
        <v>0.93038825232282596</v>
      </c>
      <c r="R3100">
        <v>0.35326173856050003</v>
      </c>
      <c r="S3100">
        <v>6.5689385418762306E-2</v>
      </c>
      <c r="T3100">
        <v>-0.49146244345029</v>
      </c>
      <c r="U3100">
        <v>0.49146244345029</v>
      </c>
      <c r="V3100">
        <v>0.43064247522589799</v>
      </c>
      <c r="W3100">
        <v>-3.41</v>
      </c>
      <c r="X3100">
        <v>4.0999999999999996</v>
      </c>
      <c r="Y3100">
        <v>-13984</v>
      </c>
      <c r="Z3100">
        <v>-874</v>
      </c>
      <c r="AA3100">
        <v>0.03</v>
      </c>
      <c r="AB3100">
        <v>16</v>
      </c>
      <c r="AC3100">
        <v>8</v>
      </c>
      <c r="AD3100">
        <v>8</v>
      </c>
      <c r="AE3100">
        <v>50</v>
      </c>
      <c r="AF3100">
        <v>11</v>
      </c>
      <c r="AG3100">
        <v>7</v>
      </c>
      <c r="AH3100">
        <v>4</v>
      </c>
      <c r="AI3100">
        <v>5</v>
      </c>
    </row>
    <row r="3101" spans="1:35" x14ac:dyDescent="0.2">
      <c r="A3101" s="102">
        <v>3323</v>
      </c>
      <c r="B3101">
        <v>5232</v>
      </c>
      <c r="C3101" t="s">
        <v>1606</v>
      </c>
      <c r="D3101" t="s">
        <v>980</v>
      </c>
      <c r="E3101">
        <v>3620</v>
      </c>
      <c r="F3101">
        <v>3640</v>
      </c>
      <c r="G3101">
        <v>300</v>
      </c>
      <c r="H3101" t="s">
        <v>981</v>
      </c>
      <c r="I3101">
        <v>6201</v>
      </c>
      <c r="J3101" t="s">
        <v>1259</v>
      </c>
      <c r="K3101" t="s">
        <v>996</v>
      </c>
      <c r="L3101">
        <v>5150</v>
      </c>
      <c r="M3101">
        <v>5200</v>
      </c>
      <c r="N3101">
        <v>200</v>
      </c>
      <c r="O3101" t="s">
        <v>984</v>
      </c>
      <c r="P3101">
        <v>0.87743621808996697</v>
      </c>
      <c r="Q3101">
        <v>0.88751042857485696</v>
      </c>
      <c r="R3101">
        <v>0.39486284463461702</v>
      </c>
      <c r="S3101">
        <v>6.6951766964667397E-2</v>
      </c>
      <c r="T3101">
        <v>0.73056761921590796</v>
      </c>
      <c r="U3101">
        <v>0.73056761921590796</v>
      </c>
      <c r="V3101">
        <v>0.53303376107425704</v>
      </c>
      <c r="W3101">
        <v>3.68</v>
      </c>
      <c r="X3101">
        <v>5</v>
      </c>
      <c r="Y3101">
        <v>-14150</v>
      </c>
      <c r="Z3101">
        <v>-14150</v>
      </c>
      <c r="AA3101">
        <v>-0.71</v>
      </c>
      <c r="AB3101">
        <v>1</v>
      </c>
      <c r="AC3101">
        <v>0</v>
      </c>
      <c r="AD3101">
        <v>1</v>
      </c>
      <c r="AE3101">
        <v>0</v>
      </c>
      <c r="AF3101">
        <v>16</v>
      </c>
      <c r="AG3101">
        <v>0</v>
      </c>
      <c r="AH3101">
        <v>0</v>
      </c>
      <c r="AI3101">
        <v>1</v>
      </c>
    </row>
    <row r="3102" spans="1:35" x14ac:dyDescent="0.2">
      <c r="A3102" s="102">
        <v>1306</v>
      </c>
      <c r="B3102">
        <v>3099</v>
      </c>
      <c r="C3102" t="s">
        <v>33</v>
      </c>
      <c r="D3102" t="s">
        <v>1004</v>
      </c>
      <c r="E3102">
        <v>650</v>
      </c>
      <c r="F3102">
        <v>664</v>
      </c>
      <c r="G3102">
        <v>1600</v>
      </c>
      <c r="H3102" t="s">
        <v>984</v>
      </c>
      <c r="I3102">
        <v>7202</v>
      </c>
      <c r="J3102" t="s">
        <v>637</v>
      </c>
      <c r="K3102" t="s">
        <v>996</v>
      </c>
      <c r="L3102">
        <v>876.6</v>
      </c>
      <c r="M3102">
        <v>873.2</v>
      </c>
      <c r="N3102">
        <v>1200</v>
      </c>
      <c r="O3102" t="s">
        <v>981</v>
      </c>
      <c r="P3102">
        <v>0.80013882402676695</v>
      </c>
      <c r="Q3102">
        <v>0.93492028494021295</v>
      </c>
      <c r="R3102">
        <v>5.5557173421879602E-2</v>
      </c>
      <c r="S3102">
        <v>4.7296025132169302E-2</v>
      </c>
      <c r="T3102">
        <v>-0.43848606234533799</v>
      </c>
      <c r="U3102">
        <v>0.43848606234533799</v>
      </c>
      <c r="V3102">
        <v>0.49875045325858702</v>
      </c>
      <c r="W3102">
        <v>-4.7300000000000004</v>
      </c>
      <c r="X3102">
        <v>1.39</v>
      </c>
      <c r="Y3102">
        <v>-14214</v>
      </c>
      <c r="Z3102">
        <v>-888</v>
      </c>
      <c r="AA3102">
        <v>-0.06</v>
      </c>
      <c r="AB3102">
        <v>16</v>
      </c>
      <c r="AC3102">
        <v>8</v>
      </c>
      <c r="AD3102">
        <v>8</v>
      </c>
      <c r="AE3102">
        <v>50</v>
      </c>
      <c r="AF3102">
        <v>10</v>
      </c>
      <c r="AG3102">
        <v>8</v>
      </c>
      <c r="AH3102">
        <v>5</v>
      </c>
      <c r="AI3102">
        <v>3</v>
      </c>
    </row>
    <row r="3103" spans="1:35" x14ac:dyDescent="0.2">
      <c r="A3103" s="102">
        <v>3097</v>
      </c>
      <c r="B3103">
        <v>6395</v>
      </c>
      <c r="C3103" t="s">
        <v>1095</v>
      </c>
      <c r="D3103" t="s">
        <v>992</v>
      </c>
      <c r="E3103">
        <v>794</v>
      </c>
      <c r="F3103">
        <v>793</v>
      </c>
      <c r="G3103">
        <v>1300</v>
      </c>
      <c r="H3103" t="s">
        <v>984</v>
      </c>
      <c r="I3103">
        <v>8136</v>
      </c>
      <c r="J3103" t="s">
        <v>1053</v>
      </c>
      <c r="K3103" t="s">
        <v>988</v>
      </c>
      <c r="L3103">
        <v>1665</v>
      </c>
      <c r="M3103">
        <v>1673</v>
      </c>
      <c r="N3103">
        <v>600</v>
      </c>
      <c r="O3103" t="s">
        <v>981</v>
      </c>
      <c r="P3103">
        <v>0.85417246710507899</v>
      </c>
      <c r="Q3103">
        <v>0.89335034012318604</v>
      </c>
      <c r="R3103">
        <v>0.48324042567567399</v>
      </c>
      <c r="S3103" s="15">
        <v>6.7308594302437894E-2</v>
      </c>
      <c r="T3103">
        <v>-1.0688502965543201</v>
      </c>
      <c r="U3103">
        <v>1.0688502965543201</v>
      </c>
      <c r="V3103">
        <v>1.1043729338837101</v>
      </c>
      <c r="W3103">
        <v>-8.18</v>
      </c>
      <c r="X3103">
        <v>2.7</v>
      </c>
      <c r="Y3103">
        <v>-14428</v>
      </c>
      <c r="Z3103">
        <v>-849</v>
      </c>
      <c r="AA3103">
        <v>-0.01</v>
      </c>
      <c r="AB3103">
        <v>17</v>
      </c>
      <c r="AC3103">
        <v>7</v>
      </c>
      <c r="AD3103">
        <v>10</v>
      </c>
      <c r="AE3103">
        <v>41.18</v>
      </c>
      <c r="AF3103">
        <v>11</v>
      </c>
      <c r="AG3103">
        <v>5</v>
      </c>
      <c r="AH3103">
        <v>7</v>
      </c>
      <c r="AI3103">
        <v>5</v>
      </c>
    </row>
    <row r="3104" spans="1:35" x14ac:dyDescent="0.2">
      <c r="A3104" s="102">
        <v>3267</v>
      </c>
      <c r="B3104">
        <v>1414</v>
      </c>
      <c r="C3104" t="s">
        <v>1110</v>
      </c>
      <c r="D3104" t="s">
        <v>990</v>
      </c>
      <c r="E3104">
        <v>4605</v>
      </c>
      <c r="F3104">
        <v>4660</v>
      </c>
      <c r="G3104">
        <v>200</v>
      </c>
      <c r="H3104" t="s">
        <v>981</v>
      </c>
      <c r="I3104">
        <v>5947</v>
      </c>
      <c r="J3104" t="s">
        <v>227</v>
      </c>
      <c r="K3104" t="s">
        <v>1126</v>
      </c>
      <c r="L3104">
        <v>8450</v>
      </c>
      <c r="M3104">
        <v>8490</v>
      </c>
      <c r="N3104">
        <v>100</v>
      </c>
      <c r="O3104" t="s">
        <v>984</v>
      </c>
      <c r="P3104">
        <v>0.95131544707040405</v>
      </c>
      <c r="Q3104">
        <v>0.88900184825534401</v>
      </c>
      <c r="R3104">
        <v>3.1423290088060801E-3</v>
      </c>
      <c r="S3104" s="15">
        <v>1.4069125914928499E-2</v>
      </c>
      <c r="T3104">
        <v>0.29766805894266402</v>
      </c>
      <c r="U3104">
        <v>0.29766805894266402</v>
      </c>
      <c r="V3104">
        <v>9.2728964304142597E-2</v>
      </c>
      <c r="W3104">
        <v>1.22</v>
      </c>
      <c r="X3104">
        <v>9.7799999999999994</v>
      </c>
      <c r="Y3104">
        <v>-14478</v>
      </c>
      <c r="Z3104">
        <v>-2068</v>
      </c>
      <c r="AA3104">
        <v>-0.15</v>
      </c>
      <c r="AB3104">
        <v>7</v>
      </c>
      <c r="AC3104">
        <v>3</v>
      </c>
      <c r="AD3104">
        <v>4</v>
      </c>
      <c r="AE3104">
        <v>42.86</v>
      </c>
      <c r="AF3104">
        <v>11</v>
      </c>
      <c r="AG3104">
        <v>3</v>
      </c>
      <c r="AH3104">
        <v>3</v>
      </c>
      <c r="AI3104">
        <v>1</v>
      </c>
    </row>
    <row r="3105" spans="1:35" x14ac:dyDescent="0.2">
      <c r="A3105" s="102">
        <v>1786</v>
      </c>
      <c r="B3105">
        <v>4503</v>
      </c>
      <c r="C3105" t="s">
        <v>567</v>
      </c>
      <c r="D3105" t="s">
        <v>1001</v>
      </c>
      <c r="E3105">
        <v>1745</v>
      </c>
      <c r="F3105">
        <v>1721.5</v>
      </c>
      <c r="G3105">
        <v>600</v>
      </c>
      <c r="H3105" t="s">
        <v>984</v>
      </c>
      <c r="I3105">
        <v>4626</v>
      </c>
      <c r="J3105" t="s">
        <v>1179</v>
      </c>
      <c r="K3105" t="s">
        <v>1003</v>
      </c>
      <c r="L3105">
        <v>4705</v>
      </c>
      <c r="M3105">
        <v>4925</v>
      </c>
      <c r="N3105">
        <v>200</v>
      </c>
      <c r="O3105" t="s">
        <v>981</v>
      </c>
      <c r="P3105">
        <v>0.837163229829475</v>
      </c>
      <c r="Q3105">
        <v>0.92499967583907505</v>
      </c>
      <c r="R3105">
        <v>6.7687979369154298E-3</v>
      </c>
      <c r="S3105">
        <v>4.2480249975535896E-3</v>
      </c>
      <c r="T3105">
        <v>-3.2534352699990201</v>
      </c>
      <c r="U3105">
        <v>3.2534352699990201</v>
      </c>
      <c r="V3105">
        <v>2.2498732653739499</v>
      </c>
      <c r="W3105">
        <v>-16.66</v>
      </c>
      <c r="X3105">
        <v>4.8600000000000003</v>
      </c>
      <c r="Y3105">
        <v>-14480</v>
      </c>
      <c r="Z3105">
        <v>-762</v>
      </c>
      <c r="AA3105">
        <v>-0.09</v>
      </c>
      <c r="AB3105">
        <v>19</v>
      </c>
      <c r="AC3105">
        <v>8</v>
      </c>
      <c r="AD3105">
        <v>11</v>
      </c>
      <c r="AE3105">
        <v>42.11</v>
      </c>
      <c r="AF3105">
        <v>13</v>
      </c>
      <c r="AG3105">
        <v>8</v>
      </c>
      <c r="AH3105">
        <v>6</v>
      </c>
      <c r="AI3105">
        <v>5</v>
      </c>
    </row>
    <row r="3106" spans="1:35" x14ac:dyDescent="0.2">
      <c r="A3106" s="102">
        <v>1965</v>
      </c>
      <c r="B3106">
        <v>1925</v>
      </c>
      <c r="C3106" t="s">
        <v>1638</v>
      </c>
      <c r="D3106" t="s">
        <v>990</v>
      </c>
      <c r="E3106">
        <v>2390.5</v>
      </c>
      <c r="F3106">
        <v>2416.5</v>
      </c>
      <c r="G3106">
        <v>400</v>
      </c>
      <c r="H3106" t="s">
        <v>984</v>
      </c>
      <c r="I3106">
        <v>7270</v>
      </c>
      <c r="J3106" t="s">
        <v>1634</v>
      </c>
      <c r="K3106" t="s">
        <v>996</v>
      </c>
      <c r="L3106">
        <v>2121</v>
      </c>
      <c r="M3106">
        <v>2157.5</v>
      </c>
      <c r="N3106">
        <v>400</v>
      </c>
      <c r="O3106" t="s">
        <v>981</v>
      </c>
      <c r="P3106">
        <v>0.88553277774592398</v>
      </c>
      <c r="Q3106">
        <v>0.92125526364502996</v>
      </c>
      <c r="R3106" s="15">
        <v>0.16571168527795399</v>
      </c>
      <c r="S3106">
        <v>1.17838973321164E-2</v>
      </c>
      <c r="T3106">
        <v>-1.67854977842421</v>
      </c>
      <c r="U3106">
        <v>1.67854977842421</v>
      </c>
      <c r="V3106">
        <v>1.6465023899423099</v>
      </c>
      <c r="W3106">
        <v>-11.08</v>
      </c>
      <c r="X3106">
        <v>10.72</v>
      </c>
      <c r="Y3106">
        <v>-14828</v>
      </c>
      <c r="Z3106">
        <v>-1141</v>
      </c>
      <c r="AA3106">
        <v>-0.06</v>
      </c>
      <c r="AB3106">
        <v>13</v>
      </c>
      <c r="AC3106">
        <v>5</v>
      </c>
      <c r="AD3106">
        <v>8</v>
      </c>
      <c r="AE3106">
        <v>38.46</v>
      </c>
      <c r="AF3106">
        <v>11</v>
      </c>
      <c r="AG3106">
        <v>5</v>
      </c>
      <c r="AH3106">
        <v>4</v>
      </c>
      <c r="AI3106">
        <v>4</v>
      </c>
    </row>
    <row r="3107" spans="1:35" x14ac:dyDescent="0.2">
      <c r="A3107" s="102">
        <v>1534</v>
      </c>
      <c r="B3107">
        <v>2730</v>
      </c>
      <c r="C3107" t="s">
        <v>510</v>
      </c>
      <c r="D3107" t="s">
        <v>1004</v>
      </c>
      <c r="E3107">
        <v>951</v>
      </c>
      <c r="F3107">
        <v>946</v>
      </c>
      <c r="G3107">
        <v>1000</v>
      </c>
      <c r="H3107" t="s">
        <v>981</v>
      </c>
      <c r="I3107">
        <v>9062</v>
      </c>
      <c r="J3107" t="s">
        <v>946</v>
      </c>
      <c r="K3107" t="s">
        <v>1065</v>
      </c>
      <c r="L3107">
        <v>4860</v>
      </c>
      <c r="M3107">
        <v>4830</v>
      </c>
      <c r="N3107">
        <v>200</v>
      </c>
      <c r="O3107" t="s">
        <v>984</v>
      </c>
      <c r="P3107">
        <v>0.81016849785470402</v>
      </c>
      <c r="Q3107">
        <v>0.93046757536237201</v>
      </c>
      <c r="R3107">
        <v>0.230501820254705</v>
      </c>
      <c r="S3107">
        <v>2.51217181256164E-2</v>
      </c>
      <c r="T3107">
        <v>2.5753474986220901</v>
      </c>
      <c r="U3107">
        <v>2.5753474986220901</v>
      </c>
      <c r="V3107">
        <v>2.2255520096055998</v>
      </c>
      <c r="W3107">
        <v>8.33</v>
      </c>
      <c r="X3107">
        <v>2.0699999999999998</v>
      </c>
      <c r="Y3107">
        <v>-14837</v>
      </c>
      <c r="Z3107">
        <v>-824</v>
      </c>
      <c r="AA3107">
        <v>-0.05</v>
      </c>
      <c r="AB3107">
        <v>18</v>
      </c>
      <c r="AC3107">
        <v>9</v>
      </c>
      <c r="AD3107">
        <v>9</v>
      </c>
      <c r="AE3107">
        <v>50</v>
      </c>
      <c r="AF3107">
        <v>10</v>
      </c>
      <c r="AG3107">
        <v>8</v>
      </c>
      <c r="AH3107">
        <v>6</v>
      </c>
      <c r="AI3107">
        <v>4</v>
      </c>
    </row>
    <row r="3108" spans="1:35" x14ac:dyDescent="0.2">
      <c r="A3108" s="102">
        <v>3704</v>
      </c>
      <c r="B3108">
        <v>3046</v>
      </c>
      <c r="C3108" t="s">
        <v>521</v>
      </c>
      <c r="D3108" t="s">
        <v>1004</v>
      </c>
      <c r="E3108">
        <v>6560</v>
      </c>
      <c r="F3108">
        <v>6680</v>
      </c>
      <c r="G3108">
        <v>100</v>
      </c>
      <c r="H3108" t="s">
        <v>981</v>
      </c>
      <c r="I3108">
        <v>4182</v>
      </c>
      <c r="J3108" t="s">
        <v>44</v>
      </c>
      <c r="K3108" t="s">
        <v>1003</v>
      </c>
      <c r="L3108">
        <v>1438</v>
      </c>
      <c r="M3108">
        <v>1428</v>
      </c>
      <c r="N3108">
        <v>500</v>
      </c>
      <c r="O3108" t="s">
        <v>984</v>
      </c>
      <c r="P3108">
        <v>0.84922130814041796</v>
      </c>
      <c r="Q3108">
        <v>0.87565124663667004</v>
      </c>
      <c r="R3108">
        <v>0.388402445433504</v>
      </c>
      <c r="S3108" s="15">
        <v>6.8476293301073798E-2</v>
      </c>
      <c r="T3108">
        <v>0.60166798703623803</v>
      </c>
      <c r="U3108">
        <v>0.60166798703623803</v>
      </c>
      <c r="V3108">
        <v>5.1642271294690803E-2</v>
      </c>
      <c r="W3108">
        <v>4.3499999999999996</v>
      </c>
      <c r="X3108">
        <v>6.89</v>
      </c>
      <c r="Y3108">
        <v>-14857</v>
      </c>
      <c r="Z3108">
        <v>-1061</v>
      </c>
      <c r="AA3108">
        <v>-0.24</v>
      </c>
      <c r="AB3108">
        <v>14</v>
      </c>
      <c r="AC3108">
        <v>7</v>
      </c>
      <c r="AD3108">
        <v>7</v>
      </c>
      <c r="AE3108">
        <v>50</v>
      </c>
      <c r="AF3108">
        <v>8</v>
      </c>
      <c r="AG3108">
        <v>5</v>
      </c>
      <c r="AH3108">
        <v>7</v>
      </c>
      <c r="AI3108">
        <v>2</v>
      </c>
    </row>
    <row r="3109" spans="1:35" x14ac:dyDescent="0.2">
      <c r="A3109" s="102">
        <v>2627</v>
      </c>
      <c r="B3109">
        <v>6770</v>
      </c>
      <c r="C3109" t="s">
        <v>21</v>
      </c>
      <c r="D3109" t="s">
        <v>986</v>
      </c>
      <c r="E3109">
        <v>1141</v>
      </c>
      <c r="F3109">
        <v>1097</v>
      </c>
      <c r="G3109">
        <v>900</v>
      </c>
      <c r="H3109" t="s">
        <v>984</v>
      </c>
      <c r="I3109">
        <v>7267</v>
      </c>
      <c r="J3109" t="s">
        <v>57</v>
      </c>
      <c r="K3109" t="s">
        <v>996</v>
      </c>
      <c r="L3109">
        <v>2470</v>
      </c>
      <c r="M3109">
        <v>2487.5</v>
      </c>
      <c r="N3109">
        <v>400</v>
      </c>
      <c r="O3109" t="s">
        <v>981</v>
      </c>
      <c r="P3109">
        <v>0.92307324284843295</v>
      </c>
      <c r="Q3109">
        <v>0.90521706631975596</v>
      </c>
      <c r="R3109">
        <v>0.189371367563061</v>
      </c>
      <c r="S3109">
        <v>7.1893045376272696E-2</v>
      </c>
      <c r="T3109">
        <v>-0.67918247735380999</v>
      </c>
      <c r="U3109">
        <v>0.67918247735380999</v>
      </c>
      <c r="V3109">
        <v>0.479578854465815</v>
      </c>
      <c r="W3109">
        <v>-18.8</v>
      </c>
      <c r="X3109">
        <v>0.77</v>
      </c>
      <c r="Y3109">
        <v>-14910</v>
      </c>
      <c r="Z3109">
        <v>-877</v>
      </c>
      <c r="AA3109">
        <v>0.09</v>
      </c>
      <c r="AB3109">
        <v>17</v>
      </c>
      <c r="AC3109">
        <v>7</v>
      </c>
      <c r="AD3109">
        <v>10</v>
      </c>
      <c r="AE3109">
        <v>41.18</v>
      </c>
      <c r="AF3109">
        <v>9</v>
      </c>
      <c r="AG3109">
        <v>6</v>
      </c>
      <c r="AH3109">
        <v>9</v>
      </c>
      <c r="AI3109">
        <v>2</v>
      </c>
    </row>
    <row r="3110" spans="1:35" x14ac:dyDescent="0.2">
      <c r="A3110" s="102">
        <v>3660</v>
      </c>
      <c r="B3110">
        <v>3288</v>
      </c>
      <c r="C3110" t="s">
        <v>1010</v>
      </c>
      <c r="D3110" t="s">
        <v>1000</v>
      </c>
      <c r="E3110">
        <v>2513</v>
      </c>
      <c r="F3110">
        <v>2613</v>
      </c>
      <c r="G3110">
        <v>300</v>
      </c>
      <c r="H3110" t="s">
        <v>981</v>
      </c>
      <c r="I3110">
        <v>9787</v>
      </c>
      <c r="J3110" t="s">
        <v>1295</v>
      </c>
      <c r="K3110" t="s">
        <v>993</v>
      </c>
      <c r="L3110">
        <v>2879</v>
      </c>
      <c r="M3110">
        <v>2868</v>
      </c>
      <c r="N3110">
        <v>300</v>
      </c>
      <c r="O3110" t="s">
        <v>984</v>
      </c>
      <c r="P3110">
        <v>0.65435300027965004</v>
      </c>
      <c r="Q3110">
        <v>0.87707104715651396</v>
      </c>
      <c r="R3110">
        <v>0.42339965861387402</v>
      </c>
      <c r="S3110">
        <v>8.1711095168262998E-3</v>
      </c>
      <c r="T3110">
        <v>1.8261934292105799</v>
      </c>
      <c r="U3110">
        <v>1.8261934292105799</v>
      </c>
      <c r="V3110">
        <v>0.84812373121796203</v>
      </c>
      <c r="W3110">
        <v>16.03</v>
      </c>
      <c r="X3110">
        <v>8.89</v>
      </c>
      <c r="Y3110">
        <v>-14928</v>
      </c>
      <c r="Z3110">
        <v>-995</v>
      </c>
      <c r="AA3110">
        <v>0.01</v>
      </c>
      <c r="AB3110">
        <v>15</v>
      </c>
      <c r="AC3110">
        <v>8</v>
      </c>
      <c r="AD3110">
        <v>7</v>
      </c>
      <c r="AE3110">
        <v>53.33</v>
      </c>
      <c r="AF3110">
        <v>9</v>
      </c>
      <c r="AG3110">
        <v>7</v>
      </c>
      <c r="AH3110">
        <v>5</v>
      </c>
      <c r="AI3110">
        <v>3</v>
      </c>
    </row>
    <row r="3111" spans="1:35" x14ac:dyDescent="0.2">
      <c r="A3111" s="102">
        <v>2038</v>
      </c>
      <c r="B3111">
        <v>4471</v>
      </c>
      <c r="C3111" t="s">
        <v>1320</v>
      </c>
      <c r="D3111" t="s">
        <v>1003</v>
      </c>
      <c r="E3111">
        <v>4470</v>
      </c>
      <c r="F3111">
        <v>4520</v>
      </c>
      <c r="G3111">
        <v>200</v>
      </c>
      <c r="H3111" t="s">
        <v>981</v>
      </c>
      <c r="I3111">
        <v>5201</v>
      </c>
      <c r="J3111" t="s">
        <v>1274</v>
      </c>
      <c r="K3111" t="s">
        <v>980</v>
      </c>
      <c r="L3111">
        <v>2690</v>
      </c>
      <c r="M3111">
        <v>2673</v>
      </c>
      <c r="N3111">
        <v>300</v>
      </c>
      <c r="O3111" t="s">
        <v>984</v>
      </c>
      <c r="P3111">
        <v>0.82639850714941498</v>
      </c>
      <c r="Q3111">
        <v>0.91917993842188594</v>
      </c>
      <c r="R3111">
        <v>0.287731585730504</v>
      </c>
      <c r="S3111" s="15">
        <v>6.7181898560566805E-2</v>
      </c>
      <c r="T3111">
        <v>1.8429792701750101</v>
      </c>
      <c r="U3111">
        <v>1.8429792701750101</v>
      </c>
      <c r="V3111">
        <v>1.4833036563294</v>
      </c>
      <c r="W3111">
        <v>11.62</v>
      </c>
      <c r="X3111">
        <v>11.29</v>
      </c>
      <c r="Y3111">
        <v>-15153</v>
      </c>
      <c r="Z3111">
        <v>-1684</v>
      </c>
      <c r="AA3111">
        <v>-0.25</v>
      </c>
      <c r="AB3111">
        <v>9</v>
      </c>
      <c r="AC3111">
        <v>5</v>
      </c>
      <c r="AD3111">
        <v>4</v>
      </c>
      <c r="AE3111">
        <v>55.56</v>
      </c>
      <c r="AF3111">
        <v>13</v>
      </c>
      <c r="AG3111">
        <v>3</v>
      </c>
      <c r="AH3111">
        <v>2</v>
      </c>
      <c r="AI3111">
        <v>4</v>
      </c>
    </row>
    <row r="3112" spans="1:35" x14ac:dyDescent="0.2">
      <c r="A3112" s="102">
        <v>2395</v>
      </c>
      <c r="B3112">
        <v>3436</v>
      </c>
      <c r="C3112" t="s">
        <v>1176</v>
      </c>
      <c r="D3112" t="s">
        <v>1126</v>
      </c>
      <c r="E3112">
        <v>1598</v>
      </c>
      <c r="F3112">
        <v>1598</v>
      </c>
      <c r="G3112">
        <v>700</v>
      </c>
      <c r="H3112" t="s">
        <v>981</v>
      </c>
      <c r="I3112">
        <v>6134</v>
      </c>
      <c r="J3112" t="s">
        <v>1151</v>
      </c>
      <c r="K3112" t="s">
        <v>992</v>
      </c>
      <c r="L3112">
        <v>1808</v>
      </c>
      <c r="M3112">
        <v>1743</v>
      </c>
      <c r="N3112">
        <v>600</v>
      </c>
      <c r="O3112" t="s">
        <v>984</v>
      </c>
      <c r="P3112">
        <v>0.83631654928165</v>
      </c>
      <c r="Q3112">
        <v>0.91055734370715402</v>
      </c>
      <c r="R3112">
        <v>0.27817504461016301</v>
      </c>
      <c r="S3112">
        <v>6.0295309552849001E-2</v>
      </c>
      <c r="T3112">
        <v>7.0926461719548306E-2</v>
      </c>
      <c r="U3112">
        <v>7.0926461719548306E-2</v>
      </c>
      <c r="V3112">
        <v>0.15426904892162999</v>
      </c>
      <c r="W3112">
        <v>0.54</v>
      </c>
      <c r="X3112">
        <v>6.96</v>
      </c>
      <c r="Y3112">
        <v>-15946</v>
      </c>
      <c r="Z3112">
        <v>-997</v>
      </c>
      <c r="AA3112">
        <v>0.05</v>
      </c>
      <c r="AB3112">
        <v>16</v>
      </c>
      <c r="AC3112">
        <v>8</v>
      </c>
      <c r="AD3112">
        <v>8</v>
      </c>
      <c r="AE3112">
        <v>50</v>
      </c>
      <c r="AF3112">
        <v>9</v>
      </c>
      <c r="AG3112">
        <v>8</v>
      </c>
      <c r="AH3112">
        <v>4</v>
      </c>
      <c r="AI3112">
        <v>4</v>
      </c>
    </row>
    <row r="3113" spans="1:35" x14ac:dyDescent="0.2">
      <c r="A3113" s="102">
        <v>3395</v>
      </c>
      <c r="B3113">
        <v>4091</v>
      </c>
      <c r="C3113" t="s">
        <v>1469</v>
      </c>
      <c r="D3113" t="s">
        <v>1003</v>
      </c>
      <c r="E3113">
        <v>1787</v>
      </c>
      <c r="F3113">
        <v>1764</v>
      </c>
      <c r="G3113">
        <v>500</v>
      </c>
      <c r="H3113" t="s">
        <v>981</v>
      </c>
      <c r="I3113">
        <v>5108</v>
      </c>
      <c r="J3113" t="s">
        <v>1647</v>
      </c>
      <c r="K3113" t="s">
        <v>1073</v>
      </c>
      <c r="L3113">
        <v>3200</v>
      </c>
      <c r="M3113">
        <v>3234</v>
      </c>
      <c r="N3113">
        <v>300</v>
      </c>
      <c r="O3113" t="s">
        <v>984</v>
      </c>
      <c r="P3113">
        <v>0.86072097228240996</v>
      </c>
      <c r="Q3113">
        <v>0.88529539752043196</v>
      </c>
      <c r="R3113">
        <v>0.185621918915088</v>
      </c>
      <c r="S3113">
        <v>9.5875675295890694E-2</v>
      </c>
      <c r="T3113">
        <v>0.32054657589107899</v>
      </c>
      <c r="U3113">
        <v>0.32054657589107899</v>
      </c>
      <c r="V3113">
        <v>0.532760301128548</v>
      </c>
      <c r="W3113">
        <v>3.04</v>
      </c>
      <c r="X3113">
        <v>9.09</v>
      </c>
      <c r="Y3113">
        <v>-16042</v>
      </c>
      <c r="Z3113">
        <v>-1003</v>
      </c>
      <c r="AA3113">
        <v>0.09</v>
      </c>
      <c r="AB3113">
        <v>16</v>
      </c>
      <c r="AC3113">
        <v>8</v>
      </c>
      <c r="AD3113">
        <v>8</v>
      </c>
      <c r="AE3113">
        <v>50</v>
      </c>
      <c r="AF3113">
        <v>12</v>
      </c>
      <c r="AG3113">
        <v>6</v>
      </c>
      <c r="AH3113">
        <v>4</v>
      </c>
      <c r="AI3113">
        <v>6</v>
      </c>
    </row>
    <row r="3114" spans="1:35" x14ac:dyDescent="0.2">
      <c r="A3114" s="102">
        <v>2040</v>
      </c>
      <c r="B3114">
        <v>3291</v>
      </c>
      <c r="C3114" t="s">
        <v>55</v>
      </c>
      <c r="D3114" t="s">
        <v>1000</v>
      </c>
      <c r="E3114">
        <v>1320</v>
      </c>
      <c r="F3114">
        <v>1382</v>
      </c>
      <c r="G3114">
        <v>700</v>
      </c>
      <c r="H3114" t="s">
        <v>981</v>
      </c>
      <c r="I3114">
        <v>8750</v>
      </c>
      <c r="J3114" t="s">
        <v>27</v>
      </c>
      <c r="K3114" t="s">
        <v>1111</v>
      </c>
      <c r="L3114">
        <v>1257.5</v>
      </c>
      <c r="M3114">
        <v>1233</v>
      </c>
      <c r="N3114">
        <v>800</v>
      </c>
      <c r="O3114" t="s">
        <v>984</v>
      </c>
      <c r="P3114">
        <v>0.78661588959899498</v>
      </c>
      <c r="Q3114">
        <v>0.91911189882611499</v>
      </c>
      <c r="R3114">
        <v>1.9507869779103001E-2</v>
      </c>
      <c r="S3114">
        <v>2.1879817891545601E-2</v>
      </c>
      <c r="T3114">
        <v>0.46990727104667701</v>
      </c>
      <c r="U3114">
        <v>0.46990727104667701</v>
      </c>
      <c r="V3114">
        <v>0.149702719317479</v>
      </c>
      <c r="W3114">
        <v>2.96</v>
      </c>
      <c r="X3114">
        <v>1.96</v>
      </c>
      <c r="Y3114">
        <v>-16073</v>
      </c>
      <c r="Z3114">
        <v>-945</v>
      </c>
      <c r="AA3114">
        <v>-0.04</v>
      </c>
      <c r="AB3114">
        <v>17</v>
      </c>
      <c r="AC3114">
        <v>6</v>
      </c>
      <c r="AD3114">
        <v>11</v>
      </c>
      <c r="AE3114">
        <v>35.29</v>
      </c>
      <c r="AF3114">
        <v>13</v>
      </c>
      <c r="AG3114">
        <v>4</v>
      </c>
      <c r="AH3114">
        <v>5</v>
      </c>
      <c r="AI3114">
        <v>8</v>
      </c>
    </row>
    <row r="3115" spans="1:35" x14ac:dyDescent="0.2">
      <c r="A3115" s="102">
        <v>994</v>
      </c>
      <c r="B3115">
        <v>2685</v>
      </c>
      <c r="C3115" t="s">
        <v>1661</v>
      </c>
      <c r="D3115" t="s">
        <v>1004</v>
      </c>
      <c r="E3115">
        <v>1621</v>
      </c>
      <c r="F3115">
        <v>1606</v>
      </c>
      <c r="G3115">
        <v>600</v>
      </c>
      <c r="H3115" t="s">
        <v>981</v>
      </c>
      <c r="I3115">
        <v>9603</v>
      </c>
      <c r="J3115" t="s">
        <v>1106</v>
      </c>
      <c r="K3115" t="s">
        <v>993</v>
      </c>
      <c r="L3115">
        <v>1621</v>
      </c>
      <c r="M3115">
        <v>1632</v>
      </c>
      <c r="N3115">
        <v>600</v>
      </c>
      <c r="O3115" t="s">
        <v>984</v>
      </c>
      <c r="P3115">
        <v>0.92789261935170098</v>
      </c>
      <c r="Q3115">
        <v>0.9410957532834</v>
      </c>
      <c r="R3115">
        <v>0.102064547120955</v>
      </c>
      <c r="S3115">
        <v>8.2907019995091702E-2</v>
      </c>
      <c r="T3115">
        <v>0.53466683267259996</v>
      </c>
      <c r="U3115">
        <v>0.53466683267259996</v>
      </c>
      <c r="V3115">
        <v>0.45998281834649002</v>
      </c>
      <c r="W3115">
        <v>5.44</v>
      </c>
      <c r="X3115">
        <v>1.59</v>
      </c>
      <c r="Y3115">
        <v>-16135</v>
      </c>
      <c r="Z3115">
        <v>-949</v>
      </c>
      <c r="AA3115">
        <v>-0.23</v>
      </c>
      <c r="AB3115">
        <v>17</v>
      </c>
      <c r="AC3115">
        <v>7</v>
      </c>
      <c r="AD3115">
        <v>10</v>
      </c>
      <c r="AE3115">
        <v>41.18</v>
      </c>
      <c r="AF3115">
        <v>8</v>
      </c>
      <c r="AG3115">
        <v>7</v>
      </c>
      <c r="AH3115">
        <v>9</v>
      </c>
      <c r="AI3115">
        <v>1</v>
      </c>
    </row>
    <row r="3116" spans="1:35" x14ac:dyDescent="0.2">
      <c r="A3116" s="102">
        <v>2352</v>
      </c>
      <c r="B3116">
        <v>2651</v>
      </c>
      <c r="C3116" t="s">
        <v>504</v>
      </c>
      <c r="D3116" t="s">
        <v>1004</v>
      </c>
      <c r="E3116">
        <v>5460</v>
      </c>
      <c r="F3116">
        <v>5540</v>
      </c>
      <c r="G3116">
        <v>100</v>
      </c>
      <c r="H3116" t="s">
        <v>981</v>
      </c>
      <c r="I3116">
        <v>3003</v>
      </c>
      <c r="J3116" t="s">
        <v>467</v>
      </c>
      <c r="K3116" t="s">
        <v>1000</v>
      </c>
      <c r="L3116">
        <v>995</v>
      </c>
      <c r="M3116">
        <v>1015</v>
      </c>
      <c r="N3116">
        <v>500</v>
      </c>
      <c r="O3116" t="s">
        <v>984</v>
      </c>
      <c r="P3116">
        <v>0.58459359867816496</v>
      </c>
      <c r="Q3116">
        <v>0.91164629869827996</v>
      </c>
      <c r="R3116">
        <v>0.297966414352762</v>
      </c>
      <c r="S3116">
        <v>1.27321716265868E-3</v>
      </c>
      <c r="T3116">
        <v>0.45203744137596602</v>
      </c>
      <c r="U3116">
        <v>0.45203744137596602</v>
      </c>
      <c r="V3116">
        <v>0.54069185433446798</v>
      </c>
      <c r="W3116">
        <v>3.92</v>
      </c>
      <c r="X3116">
        <v>8.39</v>
      </c>
      <c r="Y3116">
        <v>-16204</v>
      </c>
      <c r="Z3116">
        <v>-737</v>
      </c>
      <c r="AA3116">
        <v>0.13</v>
      </c>
      <c r="AB3116">
        <v>22</v>
      </c>
      <c r="AC3116">
        <v>10</v>
      </c>
      <c r="AD3116">
        <v>12</v>
      </c>
      <c r="AE3116">
        <v>45.45</v>
      </c>
      <c r="AF3116">
        <v>10</v>
      </c>
      <c r="AG3116">
        <v>7</v>
      </c>
      <c r="AH3116">
        <v>7</v>
      </c>
      <c r="AI3116">
        <v>8</v>
      </c>
    </row>
    <row r="3117" spans="1:35" x14ac:dyDescent="0.2">
      <c r="A3117" s="102">
        <v>2189</v>
      </c>
      <c r="B3117">
        <v>2809</v>
      </c>
      <c r="C3117" t="s">
        <v>1496</v>
      </c>
      <c r="D3117" t="s">
        <v>1006</v>
      </c>
      <c r="E3117">
        <v>2077</v>
      </c>
      <c r="F3117">
        <v>2084</v>
      </c>
      <c r="G3117">
        <v>500</v>
      </c>
      <c r="H3117" t="s">
        <v>984</v>
      </c>
      <c r="I3117">
        <v>8273</v>
      </c>
      <c r="J3117" t="s">
        <v>1067</v>
      </c>
      <c r="K3117" t="s">
        <v>1004</v>
      </c>
      <c r="L3117">
        <v>3215</v>
      </c>
      <c r="M3117">
        <v>3265</v>
      </c>
      <c r="N3117">
        <v>300</v>
      </c>
      <c r="O3117" t="s">
        <v>981</v>
      </c>
      <c r="P3117">
        <v>0.53664780523697397</v>
      </c>
      <c r="Q3117">
        <v>0.91577491089409502</v>
      </c>
      <c r="R3117">
        <v>0.25948535696491998</v>
      </c>
      <c r="S3117">
        <v>1.47466035879506E-2</v>
      </c>
      <c r="T3117">
        <v>-1.0310857280139201</v>
      </c>
      <c r="U3117">
        <v>1.0310857280139201</v>
      </c>
      <c r="V3117">
        <v>0.861359712883775</v>
      </c>
      <c r="W3117">
        <v>-8.9499999999999993</v>
      </c>
      <c r="X3117">
        <v>6.38</v>
      </c>
      <c r="Y3117">
        <v>-16236</v>
      </c>
      <c r="Z3117">
        <v>-1476</v>
      </c>
      <c r="AA3117">
        <v>0.14000000000000001</v>
      </c>
      <c r="AB3117">
        <v>11</v>
      </c>
      <c r="AC3117">
        <v>5</v>
      </c>
      <c r="AD3117">
        <v>6</v>
      </c>
      <c r="AE3117">
        <v>45.45</v>
      </c>
      <c r="AF3117">
        <v>10</v>
      </c>
      <c r="AG3117">
        <v>4</v>
      </c>
      <c r="AH3117">
        <v>3</v>
      </c>
      <c r="AI3117">
        <v>4</v>
      </c>
    </row>
    <row r="3118" spans="1:35" x14ac:dyDescent="0.2">
      <c r="A3118" s="102">
        <v>3342</v>
      </c>
      <c r="B3118">
        <v>4212</v>
      </c>
      <c r="C3118" t="s">
        <v>564</v>
      </c>
      <c r="D3118" t="s">
        <v>1003</v>
      </c>
      <c r="E3118">
        <v>2203</v>
      </c>
      <c r="F3118">
        <v>2130</v>
      </c>
      <c r="G3118">
        <v>500</v>
      </c>
      <c r="H3118" t="s">
        <v>984</v>
      </c>
      <c r="I3118">
        <v>6988</v>
      </c>
      <c r="J3118" t="s">
        <v>61</v>
      </c>
      <c r="K3118" t="s">
        <v>1003</v>
      </c>
      <c r="L3118">
        <v>5390</v>
      </c>
      <c r="M3118">
        <v>5320</v>
      </c>
      <c r="N3118">
        <v>200</v>
      </c>
      <c r="O3118" t="s">
        <v>981</v>
      </c>
      <c r="P3118">
        <v>0.90714570276914597</v>
      </c>
      <c r="Q3118">
        <v>0.886865869801578</v>
      </c>
      <c r="R3118">
        <v>3.2521583261763401E-3</v>
      </c>
      <c r="S3118">
        <v>5.3733104546034496E-3</v>
      </c>
      <c r="T3118">
        <v>-0.21694100422657001</v>
      </c>
      <c r="U3118">
        <v>0.21694100422657001</v>
      </c>
      <c r="V3118">
        <v>0.261320535215532</v>
      </c>
      <c r="W3118">
        <v>-0.81</v>
      </c>
      <c r="X3118">
        <v>0.09</v>
      </c>
      <c r="Y3118">
        <v>-16331</v>
      </c>
      <c r="Z3118">
        <v>-1166</v>
      </c>
      <c r="AA3118">
        <v>-0.06</v>
      </c>
      <c r="AB3118">
        <v>14</v>
      </c>
      <c r="AC3118">
        <v>6</v>
      </c>
      <c r="AD3118">
        <v>8</v>
      </c>
      <c r="AE3118">
        <v>42.86</v>
      </c>
      <c r="AF3118">
        <v>9</v>
      </c>
      <c r="AG3118">
        <v>5</v>
      </c>
      <c r="AH3118">
        <v>6</v>
      </c>
      <c r="AI3118">
        <v>3</v>
      </c>
    </row>
    <row r="3119" spans="1:35" x14ac:dyDescent="0.2">
      <c r="A3119" s="102">
        <v>3167</v>
      </c>
      <c r="B3119">
        <v>8601</v>
      </c>
      <c r="C3119" t="s">
        <v>22</v>
      </c>
      <c r="D3119" t="s">
        <v>1118</v>
      </c>
      <c r="E3119">
        <v>407.6</v>
      </c>
      <c r="F3119">
        <v>407</v>
      </c>
      <c r="G3119">
        <v>2200</v>
      </c>
      <c r="H3119" t="s">
        <v>984</v>
      </c>
      <c r="I3119">
        <v>9142</v>
      </c>
      <c r="J3119" t="s">
        <v>741</v>
      </c>
      <c r="K3119" t="s">
        <v>1065</v>
      </c>
      <c r="L3119">
        <v>2927</v>
      </c>
      <c r="M3119">
        <v>2948</v>
      </c>
      <c r="N3119">
        <v>300</v>
      </c>
      <c r="O3119" t="s">
        <v>981</v>
      </c>
      <c r="P3119">
        <v>0.88844184531165504</v>
      </c>
      <c r="Q3119">
        <v>0.89184553520408605</v>
      </c>
      <c r="R3119">
        <v>9.1104054517000904E-2</v>
      </c>
      <c r="S3119">
        <v>5.7492789357837401E-2</v>
      </c>
      <c r="T3119">
        <v>-0.91263000771404501</v>
      </c>
      <c r="U3119">
        <v>0.91263000771404501</v>
      </c>
      <c r="V3119">
        <v>0.77250316481549797</v>
      </c>
      <c r="W3119">
        <v>-4.74</v>
      </c>
      <c r="X3119">
        <v>1.24</v>
      </c>
      <c r="Y3119">
        <v>-16339</v>
      </c>
      <c r="Z3119">
        <v>-817</v>
      </c>
      <c r="AA3119">
        <v>-0.02</v>
      </c>
      <c r="AB3119">
        <v>20</v>
      </c>
      <c r="AC3119">
        <v>10</v>
      </c>
      <c r="AD3119">
        <v>10</v>
      </c>
      <c r="AE3119">
        <v>50</v>
      </c>
      <c r="AF3119">
        <v>14</v>
      </c>
      <c r="AG3119">
        <v>5</v>
      </c>
      <c r="AH3119">
        <v>4</v>
      </c>
      <c r="AI3119">
        <v>11</v>
      </c>
    </row>
    <row r="3120" spans="1:35" x14ac:dyDescent="0.2">
      <c r="A3120" s="102">
        <v>4272</v>
      </c>
      <c r="B3120">
        <v>6141</v>
      </c>
      <c r="C3120" t="s">
        <v>1163</v>
      </c>
      <c r="D3120" t="s">
        <v>992</v>
      </c>
      <c r="E3120">
        <v>1172</v>
      </c>
      <c r="F3120">
        <v>1148</v>
      </c>
      <c r="G3120">
        <v>800</v>
      </c>
      <c r="H3120" t="s">
        <v>981</v>
      </c>
      <c r="I3120">
        <v>8802</v>
      </c>
      <c r="J3120" t="s">
        <v>1652</v>
      </c>
      <c r="K3120" t="s">
        <v>1000</v>
      </c>
      <c r="L3120">
        <v>1553</v>
      </c>
      <c r="M3120">
        <v>1574.5</v>
      </c>
      <c r="N3120">
        <v>600</v>
      </c>
      <c r="O3120" t="s">
        <v>984</v>
      </c>
      <c r="P3120">
        <v>0.83564469628762506</v>
      </c>
      <c r="Q3120">
        <v>0.85443743574832598</v>
      </c>
      <c r="R3120">
        <v>0.46575069229593902</v>
      </c>
      <c r="S3120">
        <v>7.7193049411365497E-2</v>
      </c>
      <c r="T3120">
        <v>0.992708856255621</v>
      </c>
      <c r="U3120">
        <v>0.992708856255621</v>
      </c>
      <c r="V3120">
        <v>0.99410517711197099</v>
      </c>
      <c r="W3120">
        <v>11.2</v>
      </c>
      <c r="X3120">
        <v>2.78</v>
      </c>
      <c r="Y3120">
        <v>-16373</v>
      </c>
      <c r="Z3120">
        <v>-712</v>
      </c>
      <c r="AA3120">
        <v>-0.06</v>
      </c>
      <c r="AB3120">
        <v>23</v>
      </c>
      <c r="AC3120">
        <v>12</v>
      </c>
      <c r="AD3120">
        <v>11</v>
      </c>
      <c r="AE3120">
        <v>52.17</v>
      </c>
      <c r="AF3120">
        <v>10</v>
      </c>
      <c r="AG3120">
        <v>9</v>
      </c>
      <c r="AH3120">
        <v>8</v>
      </c>
      <c r="AI3120">
        <v>6</v>
      </c>
    </row>
    <row r="3121" spans="1:35" x14ac:dyDescent="0.2">
      <c r="A3121" s="102">
        <v>2748</v>
      </c>
      <c r="B3121">
        <v>3101</v>
      </c>
      <c r="C3121" t="s">
        <v>1205</v>
      </c>
      <c r="D3121" t="s">
        <v>1199</v>
      </c>
      <c r="E3121">
        <v>1455</v>
      </c>
      <c r="F3121">
        <v>1467</v>
      </c>
      <c r="G3121">
        <v>700</v>
      </c>
      <c r="H3121" t="s">
        <v>981</v>
      </c>
      <c r="I3121">
        <v>7735</v>
      </c>
      <c r="J3121" t="s">
        <v>1300</v>
      </c>
      <c r="K3121" t="s">
        <v>986</v>
      </c>
      <c r="L3121">
        <v>5050</v>
      </c>
      <c r="M3121">
        <v>4780</v>
      </c>
      <c r="N3121">
        <v>200</v>
      </c>
      <c r="O3121" t="s">
        <v>984</v>
      </c>
      <c r="P3121">
        <v>0.92535629001098796</v>
      </c>
      <c r="Q3121">
        <v>0.902023279450897</v>
      </c>
      <c r="R3121">
        <v>9.8920132602157507E-4</v>
      </c>
      <c r="S3121">
        <v>1.98651391506008E-2</v>
      </c>
      <c r="T3121">
        <v>2.0506202961716999</v>
      </c>
      <c r="U3121">
        <v>2.0506202961716999</v>
      </c>
      <c r="V3121">
        <v>0.46539825911477301</v>
      </c>
      <c r="W3121">
        <v>16.12</v>
      </c>
      <c r="X3121">
        <v>7.42</v>
      </c>
      <c r="Y3121">
        <v>-16539</v>
      </c>
      <c r="Z3121">
        <v>-827</v>
      </c>
      <c r="AA3121">
        <v>-7.0000000000000007E-2</v>
      </c>
      <c r="AB3121">
        <v>20</v>
      </c>
      <c r="AC3121">
        <v>10</v>
      </c>
      <c r="AD3121">
        <v>10</v>
      </c>
      <c r="AE3121">
        <v>50</v>
      </c>
      <c r="AF3121">
        <v>9</v>
      </c>
      <c r="AG3121">
        <v>9</v>
      </c>
      <c r="AH3121">
        <v>9</v>
      </c>
      <c r="AI3121">
        <v>2</v>
      </c>
    </row>
    <row r="3122" spans="1:35" x14ac:dyDescent="0.2">
      <c r="A3122" s="102">
        <v>4031</v>
      </c>
      <c r="B3122">
        <v>9142</v>
      </c>
      <c r="C3122" t="s">
        <v>741</v>
      </c>
      <c r="D3122" t="s">
        <v>1065</v>
      </c>
      <c r="E3122">
        <v>2927</v>
      </c>
      <c r="F3122">
        <v>2948</v>
      </c>
      <c r="G3122">
        <v>300</v>
      </c>
      <c r="H3122" t="s">
        <v>984</v>
      </c>
      <c r="I3122">
        <v>9715</v>
      </c>
      <c r="J3122" t="s">
        <v>1239</v>
      </c>
      <c r="K3122" t="s">
        <v>993</v>
      </c>
      <c r="L3122">
        <v>2170</v>
      </c>
      <c r="M3122">
        <v>2208</v>
      </c>
      <c r="N3122">
        <v>400</v>
      </c>
      <c r="O3122" t="s">
        <v>981</v>
      </c>
      <c r="P3122">
        <v>0.56780124834812395</v>
      </c>
      <c r="Q3122">
        <v>0.86418037229731204</v>
      </c>
      <c r="R3122">
        <v>0.34769595351121502</v>
      </c>
      <c r="S3122">
        <v>5.9063144282378299E-3</v>
      </c>
      <c r="T3122">
        <v>-0.61816427550317299</v>
      </c>
      <c r="U3122">
        <v>0.61816427550317299</v>
      </c>
      <c r="V3122">
        <v>0.567363811927451</v>
      </c>
      <c r="W3122">
        <v>-8.9600000000000009</v>
      </c>
      <c r="X3122">
        <v>0.14000000000000001</v>
      </c>
      <c r="Y3122">
        <v>-16728</v>
      </c>
      <c r="Z3122">
        <v>-1521</v>
      </c>
      <c r="AA3122">
        <v>-0.15</v>
      </c>
      <c r="AB3122">
        <v>11</v>
      </c>
      <c r="AC3122">
        <v>4</v>
      </c>
      <c r="AD3122">
        <v>7</v>
      </c>
      <c r="AE3122">
        <v>36.36</v>
      </c>
      <c r="AF3122">
        <v>10</v>
      </c>
      <c r="AG3122">
        <v>3</v>
      </c>
      <c r="AH3122">
        <v>3</v>
      </c>
      <c r="AI3122">
        <v>5</v>
      </c>
    </row>
    <row r="3123" spans="1:35" x14ac:dyDescent="0.2">
      <c r="A3123" s="102">
        <v>207</v>
      </c>
      <c r="B3123">
        <v>6472</v>
      </c>
      <c r="C3123" t="s">
        <v>59</v>
      </c>
      <c r="D3123" t="s">
        <v>992</v>
      </c>
      <c r="E3123">
        <v>204</v>
      </c>
      <c r="F3123">
        <v>200</v>
      </c>
      <c r="G3123">
        <v>5500</v>
      </c>
      <c r="H3123" t="s">
        <v>981</v>
      </c>
      <c r="I3123">
        <v>8411</v>
      </c>
      <c r="J3123" t="s">
        <v>1068</v>
      </c>
      <c r="K3123" t="s">
        <v>1024</v>
      </c>
      <c r="L3123">
        <v>120.4</v>
      </c>
      <c r="M3123">
        <v>119.7</v>
      </c>
      <c r="N3123">
        <v>9200</v>
      </c>
      <c r="O3123" t="s">
        <v>984</v>
      </c>
      <c r="P3123">
        <v>0.94360147942545403</v>
      </c>
      <c r="Q3123">
        <v>0.96418634539396297</v>
      </c>
      <c r="R3123">
        <v>0.39769014018034399</v>
      </c>
      <c r="S3123">
        <v>3.1678198059490702E-2</v>
      </c>
      <c r="T3123">
        <v>1.9660909661408401E-2</v>
      </c>
      <c r="U3123">
        <v>1.9660909661408401E-2</v>
      </c>
      <c r="V3123">
        <v>1.9714248999063901E-3</v>
      </c>
      <c r="W3123">
        <v>0.18</v>
      </c>
      <c r="X3123">
        <v>0.11</v>
      </c>
      <c r="Y3123">
        <v>-17066</v>
      </c>
      <c r="Z3123">
        <v>-948</v>
      </c>
      <c r="AA3123">
        <v>-0.03</v>
      </c>
      <c r="AB3123">
        <v>18</v>
      </c>
      <c r="AC3123">
        <v>9</v>
      </c>
      <c r="AD3123">
        <v>9</v>
      </c>
      <c r="AE3123">
        <v>50</v>
      </c>
      <c r="AF3123">
        <v>12</v>
      </c>
      <c r="AG3123">
        <v>6</v>
      </c>
      <c r="AH3123">
        <v>5</v>
      </c>
      <c r="AI3123">
        <v>7</v>
      </c>
    </row>
    <row r="3124" spans="1:35" x14ac:dyDescent="0.2">
      <c r="A3124" s="102">
        <v>2944</v>
      </c>
      <c r="B3124">
        <v>1941</v>
      </c>
      <c r="C3124" t="s">
        <v>1269</v>
      </c>
      <c r="D3124" t="s">
        <v>990</v>
      </c>
      <c r="E3124">
        <v>2206</v>
      </c>
      <c r="F3124">
        <v>2222</v>
      </c>
      <c r="G3124">
        <v>400</v>
      </c>
      <c r="H3124" t="s">
        <v>981</v>
      </c>
      <c r="I3124">
        <v>7272</v>
      </c>
      <c r="J3124" t="s">
        <v>1133</v>
      </c>
      <c r="K3124" t="s">
        <v>996</v>
      </c>
      <c r="L3124">
        <v>1376</v>
      </c>
      <c r="M3124">
        <v>1365</v>
      </c>
      <c r="N3124">
        <v>700</v>
      </c>
      <c r="O3124" t="s">
        <v>984</v>
      </c>
      <c r="P3124">
        <v>0.79972124600222005</v>
      </c>
      <c r="Q3124">
        <v>0.89720527734982103</v>
      </c>
      <c r="R3124">
        <v>5.8098956345487097E-2</v>
      </c>
      <c r="S3124">
        <v>1.6333967806661E-2</v>
      </c>
      <c r="T3124">
        <v>0.66196722394321506</v>
      </c>
      <c r="U3124">
        <v>0.66196722394321506</v>
      </c>
      <c r="V3124">
        <v>0.59714141806140897</v>
      </c>
      <c r="W3124">
        <v>8.17</v>
      </c>
      <c r="X3124">
        <v>7.5</v>
      </c>
      <c r="Y3124">
        <v>-17092</v>
      </c>
      <c r="Z3124">
        <v>-1221</v>
      </c>
      <c r="AA3124">
        <v>-0.06</v>
      </c>
      <c r="AB3124">
        <v>14</v>
      </c>
      <c r="AC3124">
        <v>4</v>
      </c>
      <c r="AD3124">
        <v>10</v>
      </c>
      <c r="AE3124">
        <v>28.57</v>
      </c>
      <c r="AF3124">
        <v>13</v>
      </c>
      <c r="AG3124">
        <v>3</v>
      </c>
      <c r="AH3124">
        <v>4</v>
      </c>
      <c r="AI3124">
        <v>7</v>
      </c>
    </row>
    <row r="3125" spans="1:35" x14ac:dyDescent="0.2">
      <c r="A3125" s="102">
        <v>2621</v>
      </c>
      <c r="B3125">
        <v>2327</v>
      </c>
      <c r="C3125" t="s">
        <v>1284</v>
      </c>
      <c r="D3125" t="s">
        <v>983</v>
      </c>
      <c r="E3125">
        <v>2748</v>
      </c>
      <c r="F3125">
        <v>2730</v>
      </c>
      <c r="G3125">
        <v>400</v>
      </c>
      <c r="H3125" t="s">
        <v>981</v>
      </c>
      <c r="I3125">
        <v>5631</v>
      </c>
      <c r="J3125" t="s">
        <v>1147</v>
      </c>
      <c r="K3125" t="s">
        <v>992</v>
      </c>
      <c r="L3125">
        <v>1331</v>
      </c>
      <c r="M3125">
        <v>1318</v>
      </c>
      <c r="N3125">
        <v>800</v>
      </c>
      <c r="O3125" t="s">
        <v>984</v>
      </c>
      <c r="P3125">
        <v>0.91438331037321097</v>
      </c>
      <c r="Q3125">
        <v>0.90534559108117496</v>
      </c>
      <c r="R3125">
        <v>8.7726159975856796E-2</v>
      </c>
      <c r="S3125" s="15">
        <v>3.6926053486256098E-2</v>
      </c>
      <c r="T3125">
        <v>0.35046952014581301</v>
      </c>
      <c r="U3125">
        <v>0.35046952014581301</v>
      </c>
      <c r="V3125">
        <v>0.22272285146397999</v>
      </c>
      <c r="W3125">
        <v>3.93</v>
      </c>
      <c r="X3125">
        <v>3.44</v>
      </c>
      <c r="Y3125">
        <v>-17194</v>
      </c>
      <c r="Z3125">
        <v>-905</v>
      </c>
      <c r="AA3125">
        <v>-0.03</v>
      </c>
      <c r="AB3125">
        <v>19</v>
      </c>
      <c r="AC3125">
        <v>10</v>
      </c>
      <c r="AD3125">
        <v>9</v>
      </c>
      <c r="AE3125">
        <v>52.63</v>
      </c>
      <c r="AF3125">
        <v>8</v>
      </c>
      <c r="AG3125">
        <v>9</v>
      </c>
      <c r="AH3125">
        <v>9</v>
      </c>
      <c r="AI3125">
        <v>1</v>
      </c>
    </row>
    <row r="3126" spans="1:35" x14ac:dyDescent="0.2">
      <c r="A3126" s="102">
        <v>1116</v>
      </c>
      <c r="B3126">
        <v>3105</v>
      </c>
      <c r="C3126" t="s">
        <v>46</v>
      </c>
      <c r="D3126" t="s">
        <v>986</v>
      </c>
      <c r="E3126">
        <v>708</v>
      </c>
      <c r="F3126">
        <v>725</v>
      </c>
      <c r="G3126">
        <v>1500</v>
      </c>
      <c r="H3126" t="s">
        <v>981</v>
      </c>
      <c r="I3126">
        <v>8601</v>
      </c>
      <c r="J3126" t="s">
        <v>22</v>
      </c>
      <c r="K3126" t="s">
        <v>1118</v>
      </c>
      <c r="L3126">
        <v>407.6</v>
      </c>
      <c r="M3126">
        <v>407</v>
      </c>
      <c r="N3126">
        <v>2700</v>
      </c>
      <c r="O3126" t="s">
        <v>984</v>
      </c>
      <c r="P3126">
        <v>0.88785084819549798</v>
      </c>
      <c r="Q3126">
        <v>0.93874635953338903</v>
      </c>
      <c r="R3126">
        <v>0.28450669901209302</v>
      </c>
      <c r="S3126">
        <v>3.8597288058081998E-2</v>
      </c>
      <c r="T3126">
        <v>0.41227736821366401</v>
      </c>
      <c r="U3126">
        <v>0.41227736821366401</v>
      </c>
      <c r="V3126">
        <v>6.2184119795662199E-2</v>
      </c>
      <c r="W3126">
        <v>3</v>
      </c>
      <c r="X3126">
        <v>1.05</v>
      </c>
      <c r="Y3126">
        <v>-17216</v>
      </c>
      <c r="Z3126">
        <v>-861</v>
      </c>
      <c r="AA3126">
        <v>-0.05</v>
      </c>
      <c r="AB3126">
        <v>20</v>
      </c>
      <c r="AC3126">
        <v>9</v>
      </c>
      <c r="AD3126">
        <v>11</v>
      </c>
      <c r="AE3126">
        <v>45</v>
      </c>
      <c r="AF3126">
        <v>11</v>
      </c>
      <c r="AG3126">
        <v>6</v>
      </c>
      <c r="AH3126">
        <v>6</v>
      </c>
      <c r="AI3126">
        <v>8</v>
      </c>
    </row>
    <row r="3127" spans="1:35" x14ac:dyDescent="0.2">
      <c r="A3127" s="102">
        <v>4192</v>
      </c>
      <c r="B3127">
        <v>4919</v>
      </c>
      <c r="C3127" t="s">
        <v>579</v>
      </c>
      <c r="D3127" t="s">
        <v>1003</v>
      </c>
      <c r="E3127">
        <v>4960</v>
      </c>
      <c r="F3127">
        <v>5070</v>
      </c>
      <c r="G3127">
        <v>200</v>
      </c>
      <c r="H3127" t="s">
        <v>981</v>
      </c>
      <c r="I3127">
        <v>9142</v>
      </c>
      <c r="J3127" t="s">
        <v>741</v>
      </c>
      <c r="K3127" t="s">
        <v>1065</v>
      </c>
      <c r="L3127">
        <v>2927</v>
      </c>
      <c r="M3127">
        <v>2948</v>
      </c>
      <c r="N3127">
        <v>300</v>
      </c>
      <c r="O3127" t="s">
        <v>984</v>
      </c>
      <c r="P3127">
        <v>0.90883090825964996</v>
      </c>
      <c r="Q3127">
        <v>0.85821318126852197</v>
      </c>
      <c r="R3127">
        <v>0.247028547854866</v>
      </c>
      <c r="S3127">
        <v>9.8990113406534005E-3</v>
      </c>
      <c r="T3127">
        <v>0.73975660723554904</v>
      </c>
      <c r="U3127">
        <v>0.73975660723554904</v>
      </c>
      <c r="V3127">
        <v>0.29355391512867202</v>
      </c>
      <c r="W3127">
        <v>2.5</v>
      </c>
      <c r="X3127">
        <v>12.78</v>
      </c>
      <c r="Y3127">
        <v>-17344</v>
      </c>
      <c r="Z3127">
        <v>-2478</v>
      </c>
      <c r="AA3127">
        <v>-0.13</v>
      </c>
      <c r="AB3127">
        <v>7</v>
      </c>
      <c r="AC3127">
        <v>4</v>
      </c>
      <c r="AD3127">
        <v>3</v>
      </c>
      <c r="AE3127">
        <v>57.14</v>
      </c>
      <c r="AF3127">
        <v>9</v>
      </c>
      <c r="AG3127">
        <v>3</v>
      </c>
      <c r="AH3127">
        <v>3</v>
      </c>
      <c r="AI3127">
        <v>1</v>
      </c>
    </row>
    <row r="3128" spans="1:35" x14ac:dyDescent="0.2">
      <c r="A3128" s="102">
        <v>3942</v>
      </c>
      <c r="B3128">
        <v>1332</v>
      </c>
      <c r="C3128" t="s">
        <v>1287</v>
      </c>
      <c r="D3128" t="s">
        <v>1063</v>
      </c>
      <c r="E3128">
        <v>450</v>
      </c>
      <c r="F3128">
        <v>457</v>
      </c>
      <c r="G3128">
        <v>2200</v>
      </c>
      <c r="H3128" t="s">
        <v>984</v>
      </c>
      <c r="I3128">
        <v>2432</v>
      </c>
      <c r="J3128" t="s">
        <v>1550</v>
      </c>
      <c r="K3128" t="s">
        <v>993</v>
      </c>
      <c r="L3128">
        <v>1418</v>
      </c>
      <c r="M3128">
        <v>1404</v>
      </c>
      <c r="N3128">
        <v>700</v>
      </c>
      <c r="O3128" t="s">
        <v>981</v>
      </c>
      <c r="P3128">
        <v>0.756406532345129</v>
      </c>
      <c r="Q3128">
        <v>0.86785965165749801</v>
      </c>
      <c r="R3128">
        <v>4.0135766132650699E-2</v>
      </c>
      <c r="S3128">
        <v>2.7104854315409599E-2</v>
      </c>
      <c r="T3128">
        <v>-1.69665474534422</v>
      </c>
      <c r="U3128">
        <v>1.69665474534422</v>
      </c>
      <c r="V3128">
        <v>1.9743004223911</v>
      </c>
      <c r="W3128">
        <v>-14.17</v>
      </c>
      <c r="X3128">
        <v>2.2999999999999998</v>
      </c>
      <c r="Y3128">
        <v>-17399</v>
      </c>
      <c r="Z3128">
        <v>-791</v>
      </c>
      <c r="AA3128">
        <v>-0.08</v>
      </c>
      <c r="AB3128">
        <v>22</v>
      </c>
      <c r="AC3128">
        <v>10</v>
      </c>
      <c r="AD3128">
        <v>12</v>
      </c>
      <c r="AE3128">
        <v>45.45</v>
      </c>
      <c r="AF3128">
        <v>12</v>
      </c>
      <c r="AG3128">
        <v>7</v>
      </c>
      <c r="AH3128">
        <v>9</v>
      </c>
      <c r="AI3128">
        <v>6</v>
      </c>
    </row>
    <row r="3129" spans="1:35" x14ac:dyDescent="0.2">
      <c r="A3129" s="102">
        <v>4276</v>
      </c>
      <c r="B3129">
        <v>5301</v>
      </c>
      <c r="C3129" t="s">
        <v>588</v>
      </c>
      <c r="D3129" t="s">
        <v>980</v>
      </c>
      <c r="E3129">
        <v>887</v>
      </c>
      <c r="F3129">
        <v>881</v>
      </c>
      <c r="G3129">
        <v>1200</v>
      </c>
      <c r="H3129" t="s">
        <v>981</v>
      </c>
      <c r="I3129">
        <v>8377</v>
      </c>
      <c r="J3129" t="s">
        <v>1066</v>
      </c>
      <c r="K3129" t="s">
        <v>1024</v>
      </c>
      <c r="L3129">
        <v>807</v>
      </c>
      <c r="M3129">
        <v>815</v>
      </c>
      <c r="N3129">
        <v>1300</v>
      </c>
      <c r="O3129" t="s">
        <v>984</v>
      </c>
      <c r="P3129">
        <v>0.66006695367456303</v>
      </c>
      <c r="Q3129">
        <v>0.85424179480303997</v>
      </c>
      <c r="R3129" s="15">
        <v>0.28281202389174298</v>
      </c>
      <c r="S3129">
        <v>5.3458649697645702E-2</v>
      </c>
      <c r="T3129">
        <v>1.1582892667914699</v>
      </c>
      <c r="U3129">
        <v>1.1582892667914699</v>
      </c>
      <c r="V3129">
        <v>1.1966714105191401</v>
      </c>
      <c r="W3129">
        <v>6.71</v>
      </c>
      <c r="X3129">
        <v>0.22</v>
      </c>
      <c r="Y3129">
        <v>-17659</v>
      </c>
      <c r="Z3129">
        <v>-570</v>
      </c>
      <c r="AA3129">
        <v>0.01</v>
      </c>
      <c r="AB3129">
        <v>31</v>
      </c>
      <c r="AC3129">
        <v>17</v>
      </c>
      <c r="AD3129">
        <v>14</v>
      </c>
      <c r="AE3129">
        <v>54.84</v>
      </c>
      <c r="AF3129">
        <v>7</v>
      </c>
      <c r="AG3129">
        <v>15</v>
      </c>
      <c r="AH3129">
        <v>14</v>
      </c>
      <c r="AI3129">
        <v>2</v>
      </c>
    </row>
    <row r="3130" spans="1:35" x14ac:dyDescent="0.2">
      <c r="A3130" s="102">
        <v>2036</v>
      </c>
      <c r="B3130">
        <v>6976</v>
      </c>
      <c r="C3130" t="s">
        <v>633</v>
      </c>
      <c r="D3130" t="s">
        <v>986</v>
      </c>
      <c r="E3130">
        <v>2980</v>
      </c>
      <c r="F3130">
        <v>2893</v>
      </c>
      <c r="G3130">
        <v>300</v>
      </c>
      <c r="H3130" t="s">
        <v>984</v>
      </c>
      <c r="I3130">
        <v>9433</v>
      </c>
      <c r="J3130" t="s">
        <v>465</v>
      </c>
      <c r="K3130" t="s">
        <v>983</v>
      </c>
      <c r="L3130">
        <v>3222</v>
      </c>
      <c r="M3130">
        <v>3243</v>
      </c>
      <c r="N3130">
        <v>300</v>
      </c>
      <c r="O3130" t="s">
        <v>981</v>
      </c>
      <c r="P3130">
        <v>0.72214333981716705</v>
      </c>
      <c r="Q3130">
        <v>0.91921146363122896</v>
      </c>
      <c r="R3130">
        <v>0.19775217794623401</v>
      </c>
      <c r="S3130">
        <v>4.9446076631660604E-4</v>
      </c>
      <c r="T3130">
        <v>-0.82193691056608498</v>
      </c>
      <c r="U3130">
        <v>0.82193691056608498</v>
      </c>
      <c r="V3130">
        <v>0.38300929795043598</v>
      </c>
      <c r="W3130">
        <v>-6.11</v>
      </c>
      <c r="X3130">
        <v>10.79</v>
      </c>
      <c r="Y3130">
        <v>-17735</v>
      </c>
      <c r="Z3130">
        <v>-1364</v>
      </c>
      <c r="AA3130">
        <v>-0.17</v>
      </c>
      <c r="AB3130">
        <v>13</v>
      </c>
      <c r="AC3130">
        <v>7</v>
      </c>
      <c r="AD3130">
        <v>6</v>
      </c>
      <c r="AE3130">
        <v>53.85</v>
      </c>
      <c r="AF3130">
        <v>8</v>
      </c>
      <c r="AG3130">
        <v>5</v>
      </c>
      <c r="AH3130">
        <v>6</v>
      </c>
      <c r="AI3130">
        <v>2</v>
      </c>
    </row>
    <row r="3131" spans="1:35" x14ac:dyDescent="0.2">
      <c r="A3131" s="102">
        <v>4001</v>
      </c>
      <c r="B3131">
        <v>1941</v>
      </c>
      <c r="C3131" t="s">
        <v>1269</v>
      </c>
      <c r="D3131" t="s">
        <v>990</v>
      </c>
      <c r="E3131">
        <v>2206</v>
      </c>
      <c r="F3131">
        <v>2222</v>
      </c>
      <c r="G3131">
        <v>400</v>
      </c>
      <c r="H3131" t="s">
        <v>981</v>
      </c>
      <c r="I3131">
        <v>7278</v>
      </c>
      <c r="J3131" t="s">
        <v>42</v>
      </c>
      <c r="K3131" t="s">
        <v>996</v>
      </c>
      <c r="L3131">
        <v>1575</v>
      </c>
      <c r="M3131">
        <v>1549</v>
      </c>
      <c r="N3131">
        <v>600</v>
      </c>
      <c r="O3131" t="s">
        <v>984</v>
      </c>
      <c r="P3131">
        <v>0.74196990980836697</v>
      </c>
      <c r="Q3131">
        <v>0.86553158881789005</v>
      </c>
      <c r="R3131">
        <v>7.7517934224284699E-2</v>
      </c>
      <c r="S3131">
        <v>5.22285958358484E-2</v>
      </c>
      <c r="T3131">
        <v>1.2922639011451</v>
      </c>
      <c r="U3131">
        <v>1.2922639011451</v>
      </c>
      <c r="V3131">
        <v>1.14963054866145</v>
      </c>
      <c r="W3131">
        <v>12.25</v>
      </c>
      <c r="X3131">
        <v>4.57</v>
      </c>
      <c r="Y3131">
        <v>-17737</v>
      </c>
      <c r="Z3131">
        <v>-1267</v>
      </c>
      <c r="AA3131">
        <v>0</v>
      </c>
      <c r="AB3131">
        <v>14</v>
      </c>
      <c r="AC3131">
        <v>6</v>
      </c>
      <c r="AD3131">
        <v>8</v>
      </c>
      <c r="AE3131">
        <v>42.86</v>
      </c>
      <c r="AF3131">
        <v>10</v>
      </c>
      <c r="AG3131">
        <v>6</v>
      </c>
      <c r="AH3131">
        <v>4</v>
      </c>
      <c r="AI3131">
        <v>4</v>
      </c>
    </row>
    <row r="3132" spans="1:35" x14ac:dyDescent="0.2">
      <c r="A3132" s="102">
        <v>400</v>
      </c>
      <c r="B3132">
        <v>5991</v>
      </c>
      <c r="C3132" t="s">
        <v>859</v>
      </c>
      <c r="D3132" t="s">
        <v>1126</v>
      </c>
      <c r="E3132">
        <v>697</v>
      </c>
      <c r="F3132">
        <v>698</v>
      </c>
      <c r="G3132">
        <v>1600</v>
      </c>
      <c r="H3132" t="s">
        <v>981</v>
      </c>
      <c r="I3132">
        <v>8795</v>
      </c>
      <c r="J3132" t="s">
        <v>1178</v>
      </c>
      <c r="K3132" t="s">
        <v>1111</v>
      </c>
      <c r="L3132">
        <v>807</v>
      </c>
      <c r="M3132">
        <v>834</v>
      </c>
      <c r="N3132">
        <v>1300</v>
      </c>
      <c r="O3132" t="s">
        <v>984</v>
      </c>
      <c r="P3132">
        <v>0.92703302056256398</v>
      </c>
      <c r="Q3132">
        <v>0.95696630760043699</v>
      </c>
      <c r="R3132">
        <v>0.102817990327929</v>
      </c>
      <c r="S3132">
        <v>1.50080086984688E-2</v>
      </c>
      <c r="T3132">
        <v>1.3993080393244599</v>
      </c>
      <c r="U3132">
        <v>1.3993080393244599</v>
      </c>
      <c r="V3132">
        <v>1.33269020977274</v>
      </c>
      <c r="W3132">
        <v>6.81</v>
      </c>
      <c r="X3132">
        <v>3.01</v>
      </c>
      <c r="Y3132">
        <v>-17790</v>
      </c>
      <c r="Z3132">
        <v>-988</v>
      </c>
      <c r="AA3132">
        <v>-0.06</v>
      </c>
      <c r="AB3132">
        <v>18</v>
      </c>
      <c r="AC3132">
        <v>8</v>
      </c>
      <c r="AD3132">
        <v>10</v>
      </c>
      <c r="AE3132">
        <v>44.44</v>
      </c>
      <c r="AF3132">
        <v>14</v>
      </c>
      <c r="AG3132">
        <v>5</v>
      </c>
      <c r="AH3132">
        <v>4</v>
      </c>
      <c r="AI3132">
        <v>9</v>
      </c>
    </row>
    <row r="3133" spans="1:35" x14ac:dyDescent="0.2">
      <c r="A3133" s="102">
        <v>3032</v>
      </c>
      <c r="B3133">
        <v>7327</v>
      </c>
      <c r="C3133" t="s">
        <v>1172</v>
      </c>
      <c r="D3133" t="s">
        <v>1024</v>
      </c>
      <c r="E3133">
        <v>2143</v>
      </c>
      <c r="F3133">
        <v>2117</v>
      </c>
      <c r="G3133">
        <v>500</v>
      </c>
      <c r="H3133" t="s">
        <v>984</v>
      </c>
      <c r="I3133">
        <v>9303</v>
      </c>
      <c r="J3133" t="s">
        <v>1279</v>
      </c>
      <c r="K3133" t="s">
        <v>1297</v>
      </c>
      <c r="L3133">
        <v>1269</v>
      </c>
      <c r="M3133">
        <v>1264</v>
      </c>
      <c r="N3133">
        <v>800</v>
      </c>
      <c r="O3133" t="s">
        <v>981</v>
      </c>
      <c r="P3133">
        <v>0.77726787446721701</v>
      </c>
      <c r="Q3133">
        <v>0.89483380193806095</v>
      </c>
      <c r="R3133">
        <v>0.32891202851451601</v>
      </c>
      <c r="S3133">
        <v>8.04323448090669E-2</v>
      </c>
      <c r="T3133">
        <v>-1.71709061933239</v>
      </c>
      <c r="U3133">
        <v>1.71709061933239</v>
      </c>
      <c r="V3133">
        <v>0.95558641519135001</v>
      </c>
      <c r="W3133">
        <v>-8.74</v>
      </c>
      <c r="X3133">
        <v>4.47</v>
      </c>
      <c r="Y3133">
        <v>-17827</v>
      </c>
      <c r="Z3133">
        <v>-2971</v>
      </c>
      <c r="AA3133">
        <v>-0.16</v>
      </c>
      <c r="AB3133">
        <v>6</v>
      </c>
      <c r="AC3133">
        <v>2</v>
      </c>
      <c r="AD3133">
        <v>4</v>
      </c>
      <c r="AE3133">
        <v>33.33</v>
      </c>
      <c r="AF3133">
        <v>14</v>
      </c>
      <c r="AG3133">
        <v>1</v>
      </c>
      <c r="AH3133">
        <v>1</v>
      </c>
      <c r="AI3133">
        <v>4</v>
      </c>
    </row>
    <row r="3134" spans="1:35" x14ac:dyDescent="0.2">
      <c r="A3134" s="102">
        <v>3574</v>
      </c>
      <c r="B3134">
        <v>4516</v>
      </c>
      <c r="C3134" t="s">
        <v>1311</v>
      </c>
      <c r="D3134" t="s">
        <v>1001</v>
      </c>
      <c r="E3134">
        <v>7770</v>
      </c>
      <c r="F3134">
        <v>8020</v>
      </c>
      <c r="G3134">
        <v>100</v>
      </c>
      <c r="H3134" t="s">
        <v>981</v>
      </c>
      <c r="I3134">
        <v>7203</v>
      </c>
      <c r="J3134" t="s">
        <v>1497</v>
      </c>
      <c r="K3134" t="s">
        <v>996</v>
      </c>
      <c r="L3134">
        <v>6280</v>
      </c>
      <c r="M3134">
        <v>6257</v>
      </c>
      <c r="N3134">
        <v>100</v>
      </c>
      <c r="O3134" t="s">
        <v>984</v>
      </c>
      <c r="P3134">
        <v>0.727884656127886</v>
      </c>
      <c r="Q3134">
        <v>0.88018749173246402</v>
      </c>
      <c r="R3134">
        <v>0.129565778744405</v>
      </c>
      <c r="S3134">
        <v>5.8498186120191798E-3</v>
      </c>
      <c r="T3134">
        <v>1.4669853232132899</v>
      </c>
      <c r="U3134">
        <v>1.4669853232132899</v>
      </c>
      <c r="V3134">
        <v>0.51076935675331303</v>
      </c>
      <c r="W3134">
        <v>7.69</v>
      </c>
      <c r="X3134">
        <v>21.98</v>
      </c>
      <c r="Y3134">
        <v>-17949</v>
      </c>
      <c r="Z3134">
        <v>-3590</v>
      </c>
      <c r="AA3134">
        <v>-0.12</v>
      </c>
      <c r="AB3134">
        <v>5</v>
      </c>
      <c r="AC3134">
        <v>2</v>
      </c>
      <c r="AD3134">
        <v>3</v>
      </c>
      <c r="AE3134">
        <v>40</v>
      </c>
      <c r="AF3134">
        <v>15</v>
      </c>
      <c r="AG3134">
        <v>2</v>
      </c>
      <c r="AH3134">
        <v>1</v>
      </c>
      <c r="AI3134">
        <v>2</v>
      </c>
    </row>
    <row r="3135" spans="1:35" x14ac:dyDescent="0.2">
      <c r="A3135" s="102">
        <v>132</v>
      </c>
      <c r="B3135">
        <v>5406</v>
      </c>
      <c r="C3135" t="s">
        <v>1238</v>
      </c>
      <c r="D3135" t="s">
        <v>1022</v>
      </c>
      <c r="E3135">
        <v>374</v>
      </c>
      <c r="F3135">
        <v>367</v>
      </c>
      <c r="G3135">
        <v>2900</v>
      </c>
      <c r="H3135" t="s">
        <v>984</v>
      </c>
      <c r="I3135">
        <v>5444</v>
      </c>
      <c r="J3135" t="s">
        <v>1318</v>
      </c>
      <c r="K3135" t="s">
        <v>1022</v>
      </c>
      <c r="L3135">
        <v>2170</v>
      </c>
      <c r="M3135">
        <v>2164</v>
      </c>
      <c r="N3135">
        <v>500</v>
      </c>
      <c r="O3135" t="s">
        <v>981</v>
      </c>
      <c r="P3135">
        <v>0.87844851835107496</v>
      </c>
      <c r="Q3135">
        <v>0.96830801614551798</v>
      </c>
      <c r="R3135">
        <v>0.46254297911363002</v>
      </c>
      <c r="S3135" s="15">
        <v>1.1013097662750601E-3</v>
      </c>
      <c r="T3135">
        <v>-0.79471986779669201</v>
      </c>
      <c r="U3135">
        <v>0.79471986779669201</v>
      </c>
      <c r="V3135">
        <v>0.34419595519502699</v>
      </c>
      <c r="W3135">
        <v>-5.25</v>
      </c>
      <c r="X3135">
        <v>1.64</v>
      </c>
      <c r="Y3135">
        <v>-17997</v>
      </c>
      <c r="Z3135">
        <v>-947</v>
      </c>
      <c r="AA3135">
        <v>-0.06</v>
      </c>
      <c r="AB3135">
        <v>19</v>
      </c>
      <c r="AC3135">
        <v>9</v>
      </c>
      <c r="AD3135">
        <v>10</v>
      </c>
      <c r="AE3135">
        <v>47.37</v>
      </c>
      <c r="AF3135">
        <v>9</v>
      </c>
      <c r="AG3135">
        <v>8</v>
      </c>
      <c r="AH3135">
        <v>7</v>
      </c>
      <c r="AI3135">
        <v>4</v>
      </c>
    </row>
    <row r="3136" spans="1:35" x14ac:dyDescent="0.2">
      <c r="A3136" s="102">
        <v>3970</v>
      </c>
      <c r="B3136">
        <v>1414</v>
      </c>
      <c r="C3136" t="s">
        <v>1110</v>
      </c>
      <c r="D3136" t="s">
        <v>990</v>
      </c>
      <c r="E3136">
        <v>4605</v>
      </c>
      <c r="F3136">
        <v>4660</v>
      </c>
      <c r="G3136">
        <v>200</v>
      </c>
      <c r="H3136" t="s">
        <v>981</v>
      </c>
      <c r="I3136">
        <v>9746</v>
      </c>
      <c r="J3136" t="s">
        <v>1132</v>
      </c>
      <c r="K3136" t="s">
        <v>983</v>
      </c>
      <c r="L3136">
        <v>5000</v>
      </c>
      <c r="M3136">
        <v>5030</v>
      </c>
      <c r="N3136">
        <v>200</v>
      </c>
      <c r="O3136" t="s">
        <v>984</v>
      </c>
      <c r="P3136">
        <v>0.832235862071668</v>
      </c>
      <c r="Q3136">
        <v>0.86703203303577603</v>
      </c>
      <c r="R3136">
        <v>0.37685965227399698</v>
      </c>
      <c r="S3136">
        <v>1.0349764294629599E-2</v>
      </c>
      <c r="T3136">
        <v>2.1939606738436699</v>
      </c>
      <c r="U3136">
        <v>2.1939606738436699</v>
      </c>
      <c r="V3136">
        <v>1.60061701477147</v>
      </c>
      <c r="W3136">
        <v>8.5299999999999994</v>
      </c>
      <c r="X3136">
        <v>7.36</v>
      </c>
      <c r="Y3136">
        <v>-18106</v>
      </c>
      <c r="Z3136">
        <v>-2587</v>
      </c>
      <c r="AA3136">
        <v>-0.18</v>
      </c>
      <c r="AB3136">
        <v>7</v>
      </c>
      <c r="AC3136">
        <v>3</v>
      </c>
      <c r="AD3136">
        <v>4</v>
      </c>
      <c r="AE3136">
        <v>42.86</v>
      </c>
      <c r="AF3136">
        <v>13</v>
      </c>
      <c r="AG3136">
        <v>2</v>
      </c>
      <c r="AH3136">
        <v>2</v>
      </c>
      <c r="AI3136">
        <v>3</v>
      </c>
    </row>
    <row r="3137" spans="1:35" x14ac:dyDescent="0.2">
      <c r="A3137" s="102">
        <v>4144</v>
      </c>
      <c r="B3137">
        <v>1925</v>
      </c>
      <c r="C3137" t="s">
        <v>1638</v>
      </c>
      <c r="D3137" t="s">
        <v>990</v>
      </c>
      <c r="E3137">
        <v>2390.5</v>
      </c>
      <c r="F3137">
        <v>2416.5</v>
      </c>
      <c r="G3137">
        <v>400</v>
      </c>
      <c r="H3137" t="s">
        <v>984</v>
      </c>
      <c r="I3137">
        <v>9715</v>
      </c>
      <c r="J3137" t="s">
        <v>1239</v>
      </c>
      <c r="K3137" t="s">
        <v>993</v>
      </c>
      <c r="L3137">
        <v>2170</v>
      </c>
      <c r="M3137">
        <v>2208</v>
      </c>
      <c r="N3137">
        <v>400</v>
      </c>
      <c r="O3137" t="s">
        <v>981</v>
      </c>
      <c r="P3137">
        <v>0.85151892166236898</v>
      </c>
      <c r="Q3137">
        <v>0.86005796511171795</v>
      </c>
      <c r="R3137">
        <v>3.7500633611511097E-2</v>
      </c>
      <c r="S3137">
        <v>2.9447901867489901E-2</v>
      </c>
      <c r="T3137">
        <v>-2.0916955996587498</v>
      </c>
      <c r="U3137">
        <v>2.0916955996587498</v>
      </c>
      <c r="V3137">
        <v>2.0852957390737399</v>
      </c>
      <c r="W3137">
        <v>-19.25</v>
      </c>
      <c r="X3137">
        <v>8.6300000000000008</v>
      </c>
      <c r="Y3137">
        <v>-18794</v>
      </c>
      <c r="Z3137">
        <v>-1446</v>
      </c>
      <c r="AA3137">
        <v>-0.09</v>
      </c>
      <c r="AB3137">
        <v>13</v>
      </c>
      <c r="AC3137">
        <v>6</v>
      </c>
      <c r="AD3137">
        <v>7</v>
      </c>
      <c r="AE3137">
        <v>46.15</v>
      </c>
      <c r="AF3137">
        <v>9</v>
      </c>
      <c r="AG3137">
        <v>6</v>
      </c>
      <c r="AH3137">
        <v>6</v>
      </c>
      <c r="AI3137">
        <v>1</v>
      </c>
    </row>
    <row r="3138" spans="1:35" x14ac:dyDescent="0.2">
      <c r="A3138" s="102">
        <v>1609</v>
      </c>
      <c r="B3138">
        <v>3632</v>
      </c>
      <c r="C3138" t="s">
        <v>1630</v>
      </c>
      <c r="D3138" t="s">
        <v>983</v>
      </c>
      <c r="E3138">
        <v>448</v>
      </c>
      <c r="F3138">
        <v>444</v>
      </c>
      <c r="G3138">
        <v>2400</v>
      </c>
      <c r="H3138" t="s">
        <v>981</v>
      </c>
      <c r="I3138">
        <v>5020</v>
      </c>
      <c r="J3138" t="s">
        <v>1242</v>
      </c>
      <c r="K3138" t="s">
        <v>1185</v>
      </c>
      <c r="L3138">
        <v>384.3</v>
      </c>
      <c r="M3138">
        <v>381.1</v>
      </c>
      <c r="N3138">
        <v>2800</v>
      </c>
      <c r="O3138" t="s">
        <v>984</v>
      </c>
      <c r="P3138">
        <v>0.82380199423453504</v>
      </c>
      <c r="Q3138">
        <v>0.92901192090564499</v>
      </c>
      <c r="R3138">
        <v>6.1550801335003902E-2</v>
      </c>
      <c r="S3138">
        <v>1.9364528795611999E-2</v>
      </c>
      <c r="T3138">
        <v>1.6150430701896299</v>
      </c>
      <c r="U3138">
        <v>1.6150430701896299</v>
      </c>
      <c r="V3138">
        <v>1.9658697958781699</v>
      </c>
      <c r="W3138">
        <v>8.6300000000000008</v>
      </c>
      <c r="X3138">
        <v>0.14000000000000001</v>
      </c>
      <c r="Y3138">
        <v>-19239</v>
      </c>
      <c r="Z3138">
        <v>-1132</v>
      </c>
      <c r="AA3138">
        <v>-0.06</v>
      </c>
      <c r="AB3138">
        <v>17</v>
      </c>
      <c r="AC3138">
        <v>9</v>
      </c>
      <c r="AD3138">
        <v>8</v>
      </c>
      <c r="AE3138">
        <v>52.94</v>
      </c>
      <c r="AF3138">
        <v>12</v>
      </c>
      <c r="AG3138">
        <v>8</v>
      </c>
      <c r="AH3138">
        <v>7</v>
      </c>
      <c r="AI3138">
        <v>2</v>
      </c>
    </row>
    <row r="3139" spans="1:35" x14ac:dyDescent="0.2">
      <c r="A3139" s="102">
        <v>2285</v>
      </c>
      <c r="B3139">
        <v>1605</v>
      </c>
      <c r="C3139" t="s">
        <v>1156</v>
      </c>
      <c r="D3139" t="s">
        <v>1139</v>
      </c>
      <c r="E3139">
        <v>692</v>
      </c>
      <c r="F3139">
        <v>709.3</v>
      </c>
      <c r="G3139">
        <v>1500</v>
      </c>
      <c r="H3139" t="s">
        <v>984</v>
      </c>
      <c r="I3139">
        <v>4045</v>
      </c>
      <c r="J3139" t="s">
        <v>1228</v>
      </c>
      <c r="K3139" t="s">
        <v>1003</v>
      </c>
      <c r="L3139">
        <v>994</v>
      </c>
      <c r="M3139">
        <v>981</v>
      </c>
      <c r="N3139">
        <v>1100</v>
      </c>
      <c r="O3139" t="s">
        <v>981</v>
      </c>
      <c r="P3139">
        <v>0.91381704714640399</v>
      </c>
      <c r="Q3139">
        <v>0.91348382506065695</v>
      </c>
      <c r="R3139">
        <v>0.29156916264243699</v>
      </c>
      <c r="S3139">
        <v>5.0674319854483597E-2</v>
      </c>
      <c r="T3139">
        <v>-0.31982356647089399</v>
      </c>
      <c r="U3139">
        <v>0.31982356647089399</v>
      </c>
      <c r="V3139">
        <v>0.68942033978902595</v>
      </c>
      <c r="W3139">
        <v>-3.73</v>
      </c>
      <c r="X3139">
        <v>1.4</v>
      </c>
      <c r="Y3139">
        <v>-19814</v>
      </c>
      <c r="Z3139">
        <v>-901</v>
      </c>
      <c r="AA3139">
        <v>-7.0000000000000007E-2</v>
      </c>
      <c r="AB3139">
        <v>22</v>
      </c>
      <c r="AC3139">
        <v>10</v>
      </c>
      <c r="AD3139">
        <v>12</v>
      </c>
      <c r="AE3139">
        <v>45.45</v>
      </c>
      <c r="AF3139">
        <v>9</v>
      </c>
      <c r="AG3139">
        <v>10</v>
      </c>
      <c r="AH3139">
        <v>9</v>
      </c>
      <c r="AI3139">
        <v>3</v>
      </c>
    </row>
    <row r="3140" spans="1:35" x14ac:dyDescent="0.2">
      <c r="A3140" s="102">
        <v>1812</v>
      </c>
      <c r="B3140">
        <v>1662</v>
      </c>
      <c r="C3140" t="s">
        <v>481</v>
      </c>
      <c r="D3140" t="s">
        <v>1139</v>
      </c>
      <c r="E3140">
        <v>2007</v>
      </c>
      <c r="F3140">
        <v>2085</v>
      </c>
      <c r="G3140">
        <v>500</v>
      </c>
      <c r="H3140" t="s">
        <v>981</v>
      </c>
      <c r="I3140">
        <v>2501</v>
      </c>
      <c r="J3140" t="s">
        <v>501</v>
      </c>
      <c r="K3140" t="s">
        <v>1006</v>
      </c>
      <c r="L3140">
        <v>1962</v>
      </c>
      <c r="M3140">
        <v>2008</v>
      </c>
      <c r="N3140">
        <v>500</v>
      </c>
      <c r="O3140" t="s">
        <v>984</v>
      </c>
      <c r="P3140">
        <v>0.919965114580508</v>
      </c>
      <c r="Q3140">
        <v>0.92451674862464595</v>
      </c>
      <c r="R3140">
        <v>8.4698119251353399E-2</v>
      </c>
      <c r="S3140">
        <v>1.5400541988545799E-2</v>
      </c>
      <c r="T3140">
        <v>0.66096960427575402</v>
      </c>
      <c r="U3140">
        <v>0.66096960427575402</v>
      </c>
      <c r="V3140">
        <v>0.14494086425296701</v>
      </c>
      <c r="W3140">
        <v>4.5199999999999996</v>
      </c>
      <c r="X3140">
        <v>3.69</v>
      </c>
      <c r="Y3140">
        <v>-19841</v>
      </c>
      <c r="Z3140">
        <v>-1804</v>
      </c>
      <c r="AA3140">
        <v>-0.14000000000000001</v>
      </c>
      <c r="AB3140">
        <v>11</v>
      </c>
      <c r="AC3140">
        <v>6</v>
      </c>
      <c r="AD3140">
        <v>5</v>
      </c>
      <c r="AE3140">
        <v>54.55</v>
      </c>
      <c r="AF3140">
        <v>9</v>
      </c>
      <c r="AG3140">
        <v>4</v>
      </c>
      <c r="AH3140">
        <v>5</v>
      </c>
      <c r="AI3140">
        <v>2</v>
      </c>
    </row>
    <row r="3141" spans="1:35" x14ac:dyDescent="0.2">
      <c r="A3141" s="102">
        <v>772</v>
      </c>
      <c r="B3141">
        <v>1417</v>
      </c>
      <c r="C3141" t="s">
        <v>1641</v>
      </c>
      <c r="D3141" t="s">
        <v>990</v>
      </c>
      <c r="E3141">
        <v>1485</v>
      </c>
      <c r="F3141">
        <v>1486</v>
      </c>
      <c r="G3141">
        <v>700</v>
      </c>
      <c r="H3141" t="s">
        <v>981</v>
      </c>
      <c r="I3141">
        <v>9072</v>
      </c>
      <c r="J3141" t="s">
        <v>1064</v>
      </c>
      <c r="K3141" t="s">
        <v>1065</v>
      </c>
      <c r="L3141">
        <v>2031</v>
      </c>
      <c r="M3141">
        <v>2016</v>
      </c>
      <c r="N3141">
        <v>500</v>
      </c>
      <c r="O3141" t="s">
        <v>984</v>
      </c>
      <c r="P3141">
        <v>0.79063294125472405</v>
      </c>
      <c r="Q3141">
        <v>0.946695280633297</v>
      </c>
      <c r="R3141">
        <v>0.19349203262668099</v>
      </c>
      <c r="S3141">
        <v>1.3995531384905099E-2</v>
      </c>
      <c r="T3141">
        <v>3.0769811960829698</v>
      </c>
      <c r="U3141">
        <v>3.0769811960829698</v>
      </c>
      <c r="V3141">
        <v>2.9550956737577301</v>
      </c>
      <c r="W3141">
        <v>11.09</v>
      </c>
      <c r="X3141">
        <v>3.19</v>
      </c>
      <c r="Y3141">
        <v>-20062</v>
      </c>
      <c r="Z3141">
        <v>-1337</v>
      </c>
      <c r="AA3141">
        <v>-0.12</v>
      </c>
      <c r="AB3141">
        <v>15</v>
      </c>
      <c r="AC3141">
        <v>9</v>
      </c>
      <c r="AD3141">
        <v>6</v>
      </c>
      <c r="AE3141">
        <v>60</v>
      </c>
      <c r="AF3141">
        <v>14</v>
      </c>
      <c r="AG3141">
        <v>4</v>
      </c>
      <c r="AH3141">
        <v>4</v>
      </c>
      <c r="AI3141">
        <v>7</v>
      </c>
    </row>
    <row r="3142" spans="1:35" x14ac:dyDescent="0.2">
      <c r="A3142" s="102">
        <v>327</v>
      </c>
      <c r="B3142">
        <v>6471</v>
      </c>
      <c r="C3142" t="s">
        <v>877</v>
      </c>
      <c r="D3142" t="s">
        <v>992</v>
      </c>
      <c r="E3142">
        <v>742</v>
      </c>
      <c r="F3142">
        <v>738</v>
      </c>
      <c r="G3142">
        <v>1400</v>
      </c>
      <c r="H3142" t="s">
        <v>981</v>
      </c>
      <c r="I3142">
        <v>7186</v>
      </c>
      <c r="J3142" t="s">
        <v>461</v>
      </c>
      <c r="K3142" t="s">
        <v>1024</v>
      </c>
      <c r="L3142">
        <v>309</v>
      </c>
      <c r="M3142">
        <v>312</v>
      </c>
      <c r="N3142">
        <v>3300</v>
      </c>
      <c r="O3142" t="s">
        <v>984</v>
      </c>
      <c r="P3142">
        <v>0.91611184315093397</v>
      </c>
      <c r="Q3142">
        <v>0.95924257031520399</v>
      </c>
      <c r="R3142">
        <v>0.28993833213820802</v>
      </c>
      <c r="S3142">
        <v>3.5651757048929797E-2</v>
      </c>
      <c r="T3142">
        <v>1.7326388950768401</v>
      </c>
      <c r="U3142">
        <v>1.7326388950768401</v>
      </c>
      <c r="V3142">
        <v>1.5151207204278201</v>
      </c>
      <c r="W3142">
        <v>6.91</v>
      </c>
      <c r="X3142">
        <v>0.35</v>
      </c>
      <c r="Y3142">
        <v>-20225</v>
      </c>
      <c r="Z3142">
        <v>-1190</v>
      </c>
      <c r="AA3142">
        <v>-0.1</v>
      </c>
      <c r="AB3142">
        <v>17</v>
      </c>
      <c r="AC3142">
        <v>9</v>
      </c>
      <c r="AD3142">
        <v>8</v>
      </c>
      <c r="AE3142">
        <v>52.94</v>
      </c>
      <c r="AF3142">
        <v>15</v>
      </c>
      <c r="AG3142">
        <v>5</v>
      </c>
      <c r="AH3142">
        <v>5</v>
      </c>
      <c r="AI3142">
        <v>7</v>
      </c>
    </row>
    <row r="3143" spans="1:35" x14ac:dyDescent="0.2">
      <c r="A3143" s="102">
        <v>2858</v>
      </c>
      <c r="B3143">
        <v>4543</v>
      </c>
      <c r="C3143" t="s">
        <v>569</v>
      </c>
      <c r="D3143" t="s">
        <v>989</v>
      </c>
      <c r="E3143">
        <v>3638</v>
      </c>
      <c r="F3143">
        <v>3742</v>
      </c>
      <c r="G3143">
        <v>200</v>
      </c>
      <c r="H3143" t="s">
        <v>981</v>
      </c>
      <c r="I3143">
        <v>6758</v>
      </c>
      <c r="J3143" t="s">
        <v>995</v>
      </c>
      <c r="K3143" t="s">
        <v>986</v>
      </c>
      <c r="L3143">
        <v>6800</v>
      </c>
      <c r="M3143">
        <v>6685</v>
      </c>
      <c r="N3143">
        <v>100</v>
      </c>
      <c r="O3143" t="s">
        <v>984</v>
      </c>
      <c r="P3143">
        <v>0.77287062811423202</v>
      </c>
      <c r="Q3143">
        <v>0.89928890120555205</v>
      </c>
      <c r="R3143">
        <v>0.38304435809979598</v>
      </c>
      <c r="S3143" s="15">
        <v>5.2648708050133997E-2</v>
      </c>
      <c r="T3143">
        <v>1.4810920552562701</v>
      </c>
      <c r="U3143">
        <v>1.4810920552562701</v>
      </c>
      <c r="V3143">
        <v>0.230097563146757</v>
      </c>
      <c r="W3143">
        <v>5.7</v>
      </c>
      <c r="X3143">
        <v>11.95</v>
      </c>
      <c r="Y3143">
        <v>-20301</v>
      </c>
      <c r="Z3143">
        <v>-2900</v>
      </c>
      <c r="AA3143">
        <v>-0.08</v>
      </c>
      <c r="AB3143">
        <v>7</v>
      </c>
      <c r="AC3143">
        <v>4</v>
      </c>
      <c r="AD3143">
        <v>3</v>
      </c>
      <c r="AE3143">
        <v>57.14</v>
      </c>
      <c r="AF3143">
        <v>13</v>
      </c>
      <c r="AG3143">
        <v>2</v>
      </c>
      <c r="AH3143">
        <v>2</v>
      </c>
      <c r="AI3143">
        <v>3</v>
      </c>
    </row>
    <row r="3144" spans="1:35" x14ac:dyDescent="0.2">
      <c r="A3144" s="102">
        <v>81</v>
      </c>
      <c r="B3144">
        <v>5714</v>
      </c>
      <c r="C3144" t="s">
        <v>594</v>
      </c>
      <c r="D3144" t="s">
        <v>994</v>
      </c>
      <c r="E3144">
        <v>3060</v>
      </c>
      <c r="F3144">
        <v>3090</v>
      </c>
      <c r="G3144">
        <v>300</v>
      </c>
      <c r="H3144" t="s">
        <v>981</v>
      </c>
      <c r="I3144">
        <v>8425</v>
      </c>
      <c r="J3144" t="s">
        <v>1109</v>
      </c>
      <c r="K3144" t="s">
        <v>987</v>
      </c>
      <c r="L3144">
        <v>2140</v>
      </c>
      <c r="M3144">
        <v>2161</v>
      </c>
      <c r="N3144">
        <v>400</v>
      </c>
      <c r="O3144" t="s">
        <v>984</v>
      </c>
      <c r="P3144">
        <v>0.93129085495041397</v>
      </c>
      <c r="Q3144">
        <v>0.97224796213905396</v>
      </c>
      <c r="R3144">
        <v>0.47978836103109102</v>
      </c>
      <c r="S3144">
        <v>3.0089565875627399E-3</v>
      </c>
      <c r="T3144">
        <v>1.29430054475471</v>
      </c>
      <c r="U3144">
        <v>1.29430054475471</v>
      </c>
      <c r="V3144">
        <v>1.16604949735215</v>
      </c>
      <c r="W3144">
        <v>8.86</v>
      </c>
      <c r="X3144">
        <v>6.75</v>
      </c>
      <c r="Y3144">
        <v>-20473</v>
      </c>
      <c r="Z3144">
        <v>-1706</v>
      </c>
      <c r="AA3144">
        <v>-0.13</v>
      </c>
      <c r="AB3144">
        <v>12</v>
      </c>
      <c r="AC3144">
        <v>5</v>
      </c>
      <c r="AD3144">
        <v>7</v>
      </c>
      <c r="AE3144">
        <v>41.67</v>
      </c>
      <c r="AF3144">
        <v>14</v>
      </c>
      <c r="AG3144">
        <v>2</v>
      </c>
      <c r="AH3144">
        <v>2</v>
      </c>
      <c r="AI3144">
        <v>8</v>
      </c>
    </row>
    <row r="3145" spans="1:35" x14ac:dyDescent="0.2">
      <c r="A3145" s="102">
        <v>977</v>
      </c>
      <c r="B3145">
        <v>1963</v>
      </c>
      <c r="C3145" t="s">
        <v>1171</v>
      </c>
      <c r="D3145" t="s">
        <v>990</v>
      </c>
      <c r="E3145">
        <v>1026</v>
      </c>
      <c r="F3145">
        <v>1018</v>
      </c>
      <c r="G3145">
        <v>1000</v>
      </c>
      <c r="H3145" t="s">
        <v>984</v>
      </c>
      <c r="I3145">
        <v>7267</v>
      </c>
      <c r="J3145" t="s">
        <v>57</v>
      </c>
      <c r="K3145" t="s">
        <v>996</v>
      </c>
      <c r="L3145">
        <v>2470</v>
      </c>
      <c r="M3145">
        <v>2487.5</v>
      </c>
      <c r="N3145">
        <v>400</v>
      </c>
      <c r="O3145" t="s">
        <v>981</v>
      </c>
      <c r="P3145">
        <v>0.91837643807261704</v>
      </c>
      <c r="Q3145">
        <v>0.94136376640351505</v>
      </c>
      <c r="R3145">
        <v>0.235791711482637</v>
      </c>
      <c r="S3145">
        <v>3.7598736908507498E-3</v>
      </c>
      <c r="T3145">
        <v>-0.51094424501458202</v>
      </c>
      <c r="U3145">
        <v>0.51094424501458202</v>
      </c>
      <c r="V3145">
        <v>0.48256418640487098</v>
      </c>
      <c r="W3145">
        <v>-8.49</v>
      </c>
      <c r="X3145">
        <v>2.31</v>
      </c>
      <c r="Y3145">
        <v>-20709</v>
      </c>
      <c r="Z3145">
        <v>-941</v>
      </c>
      <c r="AA3145">
        <v>-0.12</v>
      </c>
      <c r="AB3145">
        <v>22</v>
      </c>
      <c r="AC3145">
        <v>13</v>
      </c>
      <c r="AD3145">
        <v>9</v>
      </c>
      <c r="AE3145">
        <v>59.09</v>
      </c>
      <c r="AF3145">
        <v>10</v>
      </c>
      <c r="AG3145">
        <v>10</v>
      </c>
      <c r="AH3145">
        <v>7</v>
      </c>
      <c r="AI3145">
        <v>5</v>
      </c>
    </row>
    <row r="3146" spans="1:35" x14ac:dyDescent="0.2">
      <c r="A3146" s="102">
        <v>4120</v>
      </c>
      <c r="B3146">
        <v>1959</v>
      </c>
      <c r="C3146" t="s">
        <v>1625</v>
      </c>
      <c r="D3146" t="s">
        <v>990</v>
      </c>
      <c r="E3146">
        <v>2965</v>
      </c>
      <c r="F3146">
        <v>2941</v>
      </c>
      <c r="G3146">
        <v>300</v>
      </c>
      <c r="H3146" t="s">
        <v>981</v>
      </c>
      <c r="I3146">
        <v>2201</v>
      </c>
      <c r="J3146" t="s">
        <v>489</v>
      </c>
      <c r="K3146" t="s">
        <v>1006</v>
      </c>
      <c r="L3146">
        <v>4340</v>
      </c>
      <c r="M3146">
        <v>4265</v>
      </c>
      <c r="N3146">
        <v>200</v>
      </c>
      <c r="O3146" t="s">
        <v>984</v>
      </c>
      <c r="P3146">
        <v>0.53210291747860905</v>
      </c>
      <c r="Q3146">
        <v>0.860803304403991</v>
      </c>
      <c r="R3146">
        <v>0.37323736904298599</v>
      </c>
      <c r="S3146">
        <v>2.06214055016628E-2</v>
      </c>
      <c r="T3146">
        <v>1.4823112431810701</v>
      </c>
      <c r="U3146">
        <v>1.4823112431810701</v>
      </c>
      <c r="V3146">
        <v>1.2806659187513201</v>
      </c>
      <c r="W3146">
        <v>7.45</v>
      </c>
      <c r="X3146">
        <v>3.43</v>
      </c>
      <c r="Y3146">
        <v>-20740</v>
      </c>
      <c r="Z3146">
        <v>-2592</v>
      </c>
      <c r="AA3146">
        <v>7.0000000000000007E-2</v>
      </c>
      <c r="AB3146">
        <v>8</v>
      </c>
      <c r="AC3146">
        <v>5</v>
      </c>
      <c r="AD3146">
        <v>3</v>
      </c>
      <c r="AE3146">
        <v>62.5</v>
      </c>
      <c r="AF3146">
        <v>10</v>
      </c>
      <c r="AG3146">
        <v>4</v>
      </c>
      <c r="AH3146">
        <v>3</v>
      </c>
      <c r="AI3146">
        <v>1</v>
      </c>
    </row>
    <row r="3147" spans="1:35" x14ac:dyDescent="0.2">
      <c r="A3147" s="102">
        <v>2491</v>
      </c>
      <c r="B3147">
        <v>1959</v>
      </c>
      <c r="C3147" t="s">
        <v>1625</v>
      </c>
      <c r="D3147" t="s">
        <v>990</v>
      </c>
      <c r="E3147">
        <v>2965</v>
      </c>
      <c r="F3147">
        <v>2941</v>
      </c>
      <c r="G3147">
        <v>300</v>
      </c>
      <c r="H3147" t="s">
        <v>981</v>
      </c>
      <c r="I3147">
        <v>2502</v>
      </c>
      <c r="J3147" t="s">
        <v>1636</v>
      </c>
      <c r="K3147" t="s">
        <v>1006</v>
      </c>
      <c r="L3147">
        <v>3700</v>
      </c>
      <c r="M3147">
        <v>3709</v>
      </c>
      <c r="N3147">
        <v>200</v>
      </c>
      <c r="O3147" t="s">
        <v>984</v>
      </c>
      <c r="P3147">
        <v>0.74168908206360595</v>
      </c>
      <c r="Q3147">
        <v>0.90865804375200199</v>
      </c>
      <c r="R3147">
        <v>0.25287886568069101</v>
      </c>
      <c r="S3147">
        <v>1.4392058086242001E-2</v>
      </c>
      <c r="T3147">
        <v>0.85283707093943195</v>
      </c>
      <c r="U3147">
        <v>0.85283707093943195</v>
      </c>
      <c r="V3147">
        <v>0.97485109576798701</v>
      </c>
      <c r="W3147">
        <v>7.39</v>
      </c>
      <c r="X3147">
        <v>18.940000000000001</v>
      </c>
      <c r="Y3147">
        <v>-20789</v>
      </c>
      <c r="Z3147">
        <v>-2599</v>
      </c>
      <c r="AA3147">
        <v>0.08</v>
      </c>
      <c r="AB3147">
        <v>8</v>
      </c>
      <c r="AC3147">
        <v>5</v>
      </c>
      <c r="AD3147">
        <v>3</v>
      </c>
      <c r="AE3147">
        <v>62.5</v>
      </c>
      <c r="AF3147">
        <v>10</v>
      </c>
      <c r="AG3147">
        <v>4</v>
      </c>
      <c r="AH3147">
        <v>3</v>
      </c>
      <c r="AI3147">
        <v>1</v>
      </c>
    </row>
    <row r="3148" spans="1:35" x14ac:dyDescent="0.2">
      <c r="A3148" s="102">
        <v>1077</v>
      </c>
      <c r="B3148">
        <v>1332</v>
      </c>
      <c r="C3148" t="s">
        <v>1287</v>
      </c>
      <c r="D3148" t="s">
        <v>1063</v>
      </c>
      <c r="E3148">
        <v>450</v>
      </c>
      <c r="F3148">
        <v>457</v>
      </c>
      <c r="G3148">
        <v>2400</v>
      </c>
      <c r="H3148" t="s">
        <v>981</v>
      </c>
      <c r="I3148">
        <v>7211</v>
      </c>
      <c r="J3148" t="s">
        <v>25</v>
      </c>
      <c r="K3148" t="s">
        <v>996</v>
      </c>
      <c r="L3148">
        <v>295</v>
      </c>
      <c r="M3148">
        <v>288</v>
      </c>
      <c r="N3148">
        <v>3800</v>
      </c>
      <c r="O3148" t="s">
        <v>984</v>
      </c>
      <c r="P3148">
        <v>0.91014907029240999</v>
      </c>
      <c r="Q3148">
        <v>0.939421172841857</v>
      </c>
      <c r="R3148">
        <v>0.265771440349854</v>
      </c>
      <c r="S3148">
        <v>1.33233190162924E-2</v>
      </c>
      <c r="T3148">
        <v>1.0784604081818501</v>
      </c>
      <c r="U3148">
        <v>1.0784604081818501</v>
      </c>
      <c r="V3148">
        <v>0.17011132297321499</v>
      </c>
      <c r="W3148">
        <v>4.67</v>
      </c>
      <c r="X3148">
        <v>0.22</v>
      </c>
      <c r="Y3148">
        <v>-20893</v>
      </c>
      <c r="Z3148">
        <v>-871</v>
      </c>
      <c r="AA3148">
        <v>-0.06</v>
      </c>
      <c r="AB3148">
        <v>24</v>
      </c>
      <c r="AC3148">
        <v>10</v>
      </c>
      <c r="AD3148">
        <v>14</v>
      </c>
      <c r="AE3148">
        <v>41.67</v>
      </c>
      <c r="AF3148">
        <v>11</v>
      </c>
      <c r="AG3148">
        <v>10</v>
      </c>
      <c r="AH3148">
        <v>8</v>
      </c>
      <c r="AI3148">
        <v>6</v>
      </c>
    </row>
    <row r="3149" spans="1:35" x14ac:dyDescent="0.2">
      <c r="A3149" s="102">
        <v>1422</v>
      </c>
      <c r="B3149">
        <v>6301</v>
      </c>
      <c r="C3149" t="s">
        <v>52</v>
      </c>
      <c r="D3149" t="s">
        <v>992</v>
      </c>
      <c r="E3149">
        <v>2030</v>
      </c>
      <c r="F3149">
        <v>2033.5</v>
      </c>
      <c r="G3149">
        <v>500</v>
      </c>
      <c r="H3149" t="s">
        <v>981</v>
      </c>
      <c r="I3149">
        <v>8795</v>
      </c>
      <c r="J3149" t="s">
        <v>1178</v>
      </c>
      <c r="K3149" t="s">
        <v>1111</v>
      </c>
      <c r="L3149">
        <v>807</v>
      </c>
      <c r="M3149">
        <v>834</v>
      </c>
      <c r="N3149">
        <v>1200</v>
      </c>
      <c r="O3149" t="s">
        <v>984</v>
      </c>
      <c r="P3149">
        <v>0.82618512623071605</v>
      </c>
      <c r="Q3149">
        <v>0.93263628013538502</v>
      </c>
      <c r="R3149">
        <v>0.28134264174471801</v>
      </c>
      <c r="S3149">
        <v>7.6335301436668002E-2</v>
      </c>
      <c r="T3149">
        <v>2.1810134952262299</v>
      </c>
      <c r="U3149">
        <v>2.1810134952262299</v>
      </c>
      <c r="V3149">
        <v>2.4204142723792499</v>
      </c>
      <c r="W3149">
        <v>13.67</v>
      </c>
      <c r="X3149">
        <v>1.57</v>
      </c>
      <c r="Y3149">
        <v>-21304</v>
      </c>
      <c r="Z3149">
        <v>-1184</v>
      </c>
      <c r="AA3149">
        <v>0.02</v>
      </c>
      <c r="AB3149">
        <v>18</v>
      </c>
      <c r="AC3149">
        <v>9</v>
      </c>
      <c r="AD3149">
        <v>9</v>
      </c>
      <c r="AE3149">
        <v>50</v>
      </c>
      <c r="AF3149">
        <v>12</v>
      </c>
      <c r="AG3149">
        <v>7</v>
      </c>
      <c r="AH3149">
        <v>5</v>
      </c>
      <c r="AI3149">
        <v>6</v>
      </c>
    </row>
    <row r="3150" spans="1:35" x14ac:dyDescent="0.2">
      <c r="A3150" s="102">
        <v>3615</v>
      </c>
      <c r="B3150">
        <v>8766</v>
      </c>
      <c r="C3150" t="s">
        <v>1104</v>
      </c>
      <c r="D3150" t="s">
        <v>1111</v>
      </c>
      <c r="E3150">
        <v>4415</v>
      </c>
      <c r="F3150">
        <v>4410</v>
      </c>
      <c r="G3150">
        <v>200</v>
      </c>
      <c r="H3150" t="s">
        <v>984</v>
      </c>
      <c r="I3150">
        <v>9613</v>
      </c>
      <c r="J3150" t="s">
        <v>1296</v>
      </c>
      <c r="K3150" t="s">
        <v>983</v>
      </c>
      <c r="L3150">
        <v>1114</v>
      </c>
      <c r="M3150">
        <v>1119</v>
      </c>
      <c r="N3150">
        <v>800</v>
      </c>
      <c r="O3150" t="s">
        <v>981</v>
      </c>
      <c r="P3150">
        <v>0.76633169408018598</v>
      </c>
      <c r="Q3150">
        <v>0.87855429630435999</v>
      </c>
      <c r="R3150">
        <v>0.26149189139399598</v>
      </c>
      <c r="S3150">
        <v>2.7918378400819697E-4</v>
      </c>
      <c r="T3150">
        <v>-1.2316065866305801</v>
      </c>
      <c r="U3150">
        <v>1.2316065866305801</v>
      </c>
      <c r="V3150">
        <v>1.18108939428393</v>
      </c>
      <c r="W3150">
        <v>-12.01</v>
      </c>
      <c r="X3150">
        <v>1.5</v>
      </c>
      <c r="Y3150">
        <v>-21472</v>
      </c>
      <c r="Z3150">
        <v>-895</v>
      </c>
      <c r="AA3150">
        <v>-0.02</v>
      </c>
      <c r="AB3150">
        <v>24</v>
      </c>
      <c r="AC3150">
        <v>13</v>
      </c>
      <c r="AD3150">
        <v>11</v>
      </c>
      <c r="AE3150">
        <v>54.17</v>
      </c>
      <c r="AF3150">
        <v>13</v>
      </c>
      <c r="AG3150">
        <v>7</v>
      </c>
      <c r="AH3150">
        <v>6</v>
      </c>
      <c r="AI3150">
        <v>11</v>
      </c>
    </row>
    <row r="3151" spans="1:35" x14ac:dyDescent="0.2">
      <c r="A3151" s="102">
        <v>2146</v>
      </c>
      <c r="B3151">
        <v>5406</v>
      </c>
      <c r="C3151" t="s">
        <v>1238</v>
      </c>
      <c r="D3151" t="s">
        <v>1022</v>
      </c>
      <c r="E3151">
        <v>374</v>
      </c>
      <c r="F3151">
        <v>367</v>
      </c>
      <c r="G3151">
        <v>2800</v>
      </c>
      <c r="H3151" t="s">
        <v>981</v>
      </c>
      <c r="I3151">
        <v>9404</v>
      </c>
      <c r="J3151" t="s">
        <v>1058</v>
      </c>
      <c r="K3151" t="s">
        <v>983</v>
      </c>
      <c r="L3151">
        <v>1125</v>
      </c>
      <c r="M3151">
        <v>1160</v>
      </c>
      <c r="N3151">
        <v>900</v>
      </c>
      <c r="O3151" t="s">
        <v>984</v>
      </c>
      <c r="P3151">
        <v>0.85603458175101499</v>
      </c>
      <c r="Q3151">
        <v>0.91692036325261095</v>
      </c>
      <c r="R3151">
        <v>8.0167895216736604E-2</v>
      </c>
      <c r="S3151">
        <v>8.2997210967175702E-2</v>
      </c>
      <c r="T3151">
        <v>0.59983883012381201</v>
      </c>
      <c r="U3151">
        <v>0.59983883012381201</v>
      </c>
      <c r="V3151">
        <v>1.41570194579664</v>
      </c>
      <c r="W3151">
        <v>4.53</v>
      </c>
      <c r="X3151">
        <v>1.57</v>
      </c>
      <c r="Y3151">
        <v>-21608</v>
      </c>
      <c r="Z3151">
        <v>-1271</v>
      </c>
      <c r="AA3151">
        <v>-0.06</v>
      </c>
      <c r="AB3151">
        <v>17</v>
      </c>
      <c r="AC3151">
        <v>9</v>
      </c>
      <c r="AD3151">
        <v>8</v>
      </c>
      <c r="AE3151">
        <v>52.94</v>
      </c>
      <c r="AF3151">
        <v>11</v>
      </c>
      <c r="AG3151">
        <v>7</v>
      </c>
      <c r="AH3151">
        <v>4</v>
      </c>
      <c r="AI3151">
        <v>6</v>
      </c>
    </row>
    <row r="3152" spans="1:35" x14ac:dyDescent="0.2">
      <c r="A3152" s="102">
        <v>4104</v>
      </c>
      <c r="B3152">
        <v>2678</v>
      </c>
      <c r="C3152" t="s">
        <v>507</v>
      </c>
      <c r="D3152" t="s">
        <v>1004</v>
      </c>
      <c r="E3152">
        <v>3500</v>
      </c>
      <c r="F3152">
        <v>3460</v>
      </c>
      <c r="G3152">
        <v>300</v>
      </c>
      <c r="H3152" t="s">
        <v>984</v>
      </c>
      <c r="I3152">
        <v>4739</v>
      </c>
      <c r="J3152" t="s">
        <v>1021</v>
      </c>
      <c r="K3152" t="s">
        <v>983</v>
      </c>
      <c r="L3152">
        <v>3500</v>
      </c>
      <c r="M3152">
        <v>3530</v>
      </c>
      <c r="N3152">
        <v>300</v>
      </c>
      <c r="O3152" t="s">
        <v>981</v>
      </c>
      <c r="P3152">
        <v>0.89663584859566603</v>
      </c>
      <c r="Q3152">
        <v>0.86152392075072903</v>
      </c>
      <c r="R3152">
        <v>2.8711971078050201E-2</v>
      </c>
      <c r="S3152">
        <v>3.7210708531266803E-2</v>
      </c>
      <c r="T3152">
        <v>-0.72861249847135301</v>
      </c>
      <c r="U3152">
        <v>0.72861249847135301</v>
      </c>
      <c r="V3152">
        <v>0.49695353901360501</v>
      </c>
      <c r="W3152">
        <v>-3.75</v>
      </c>
      <c r="X3152">
        <v>1.98</v>
      </c>
      <c r="Y3152">
        <v>-21712</v>
      </c>
      <c r="Z3152">
        <v>-1357</v>
      </c>
      <c r="AA3152">
        <v>-0.01</v>
      </c>
      <c r="AB3152">
        <v>16</v>
      </c>
      <c r="AC3152">
        <v>8</v>
      </c>
      <c r="AD3152">
        <v>8</v>
      </c>
      <c r="AE3152">
        <v>50</v>
      </c>
      <c r="AF3152">
        <v>9</v>
      </c>
      <c r="AG3152">
        <v>8</v>
      </c>
      <c r="AH3152">
        <v>6</v>
      </c>
      <c r="AI3152">
        <v>2</v>
      </c>
    </row>
    <row r="3153" spans="1:35" x14ac:dyDescent="0.2">
      <c r="A3153" s="102">
        <v>4223</v>
      </c>
      <c r="B3153">
        <v>4704</v>
      </c>
      <c r="C3153" t="s">
        <v>945</v>
      </c>
      <c r="D3153" t="s">
        <v>983</v>
      </c>
      <c r="E3153">
        <v>5650</v>
      </c>
      <c r="F3153">
        <v>5740</v>
      </c>
      <c r="G3153">
        <v>100</v>
      </c>
      <c r="H3153" t="s">
        <v>981</v>
      </c>
      <c r="I3153">
        <v>6981</v>
      </c>
      <c r="J3153" t="s">
        <v>1114</v>
      </c>
      <c r="K3153" t="s">
        <v>986</v>
      </c>
      <c r="L3153">
        <v>5960</v>
      </c>
      <c r="M3153">
        <v>5932</v>
      </c>
      <c r="N3153">
        <v>100</v>
      </c>
      <c r="O3153" t="s">
        <v>984</v>
      </c>
      <c r="P3153">
        <v>0.84829792872752396</v>
      </c>
      <c r="Q3153">
        <v>0.85708003792071397</v>
      </c>
      <c r="R3153">
        <v>0.143865476868485</v>
      </c>
      <c r="S3153">
        <v>2.43886139942311E-2</v>
      </c>
      <c r="T3153">
        <v>1.5481102318428299</v>
      </c>
      <c r="U3153">
        <v>1.5481102318428299</v>
      </c>
      <c r="V3153">
        <v>6.1156002359202502E-2</v>
      </c>
      <c r="W3153">
        <v>6.08</v>
      </c>
      <c r="X3153">
        <v>3.24</v>
      </c>
      <c r="Y3153">
        <v>-21826</v>
      </c>
      <c r="Z3153">
        <v>-5457</v>
      </c>
      <c r="AA3153">
        <v>-0.96</v>
      </c>
      <c r="AB3153">
        <v>4</v>
      </c>
      <c r="AC3153">
        <v>2</v>
      </c>
      <c r="AD3153">
        <v>2</v>
      </c>
      <c r="AE3153">
        <v>50</v>
      </c>
      <c r="AF3153">
        <v>9</v>
      </c>
      <c r="AG3153">
        <v>2</v>
      </c>
      <c r="AH3153">
        <v>2</v>
      </c>
      <c r="AI3153">
        <v>0</v>
      </c>
    </row>
    <row r="3154" spans="1:35" x14ac:dyDescent="0.2">
      <c r="A3154" s="102">
        <v>167</v>
      </c>
      <c r="B3154">
        <v>4917</v>
      </c>
      <c r="C3154" t="s">
        <v>1241</v>
      </c>
      <c r="D3154" t="s">
        <v>1003</v>
      </c>
      <c r="E3154">
        <v>2128</v>
      </c>
      <c r="F3154">
        <v>2135</v>
      </c>
      <c r="G3154">
        <v>500</v>
      </c>
      <c r="H3154" t="s">
        <v>981</v>
      </c>
      <c r="I3154">
        <v>6770</v>
      </c>
      <c r="J3154" t="s">
        <v>21</v>
      </c>
      <c r="K3154" t="s">
        <v>986</v>
      </c>
      <c r="L3154">
        <v>1141</v>
      </c>
      <c r="M3154">
        <v>1097</v>
      </c>
      <c r="N3154">
        <v>1000</v>
      </c>
      <c r="O3154" t="s">
        <v>984</v>
      </c>
      <c r="P3154">
        <v>0.90099732783041797</v>
      </c>
      <c r="Q3154">
        <v>0.96609988192036</v>
      </c>
      <c r="R3154">
        <v>1.33893837642043E-2</v>
      </c>
      <c r="S3154">
        <v>3.4198091772061801E-3</v>
      </c>
      <c r="T3154">
        <v>0.64938115383222295</v>
      </c>
      <c r="U3154">
        <v>0.64938115383222295</v>
      </c>
      <c r="V3154">
        <v>0.26482976934714902</v>
      </c>
      <c r="W3154">
        <v>11.21</v>
      </c>
      <c r="X3154">
        <v>2.76</v>
      </c>
      <c r="Y3154">
        <v>-21978</v>
      </c>
      <c r="Z3154">
        <v>-1691</v>
      </c>
      <c r="AA3154">
        <v>0.02</v>
      </c>
      <c r="AB3154">
        <v>13</v>
      </c>
      <c r="AC3154">
        <v>5</v>
      </c>
      <c r="AD3154">
        <v>8</v>
      </c>
      <c r="AE3154">
        <v>38.46</v>
      </c>
      <c r="AF3154">
        <v>8</v>
      </c>
      <c r="AG3154">
        <v>5</v>
      </c>
      <c r="AH3154">
        <v>5</v>
      </c>
      <c r="AI3154">
        <v>3</v>
      </c>
    </row>
    <row r="3155" spans="1:35" x14ac:dyDescent="0.2">
      <c r="A3155" s="102">
        <v>3080</v>
      </c>
      <c r="B3155">
        <v>8218</v>
      </c>
      <c r="C3155" t="s">
        <v>1100</v>
      </c>
      <c r="D3155" t="s">
        <v>1004</v>
      </c>
      <c r="E3155">
        <v>2438</v>
      </c>
      <c r="F3155">
        <v>2407</v>
      </c>
      <c r="G3155">
        <v>400</v>
      </c>
      <c r="H3155" t="s">
        <v>984</v>
      </c>
      <c r="I3155">
        <v>8919</v>
      </c>
      <c r="J3155" t="s">
        <v>1292</v>
      </c>
      <c r="K3155" t="s">
        <v>1000</v>
      </c>
      <c r="L3155">
        <v>2348</v>
      </c>
      <c r="M3155">
        <v>2363</v>
      </c>
      <c r="N3155">
        <v>400</v>
      </c>
      <c r="O3155" t="s">
        <v>981</v>
      </c>
      <c r="P3155">
        <v>0.90779054294608597</v>
      </c>
      <c r="Q3155">
        <v>0.89373380015410198</v>
      </c>
      <c r="R3155">
        <v>3.0348072003429899E-2</v>
      </c>
      <c r="S3155">
        <v>1.36526471969188E-4</v>
      </c>
      <c r="T3155">
        <v>-1.06265556400442</v>
      </c>
      <c r="U3155">
        <v>1.06265556400442</v>
      </c>
      <c r="V3155">
        <v>0.47308552276535598</v>
      </c>
      <c r="W3155">
        <v>-8.77</v>
      </c>
      <c r="X3155">
        <v>1.83</v>
      </c>
      <c r="Y3155">
        <v>-22089</v>
      </c>
      <c r="Z3155">
        <v>-1227</v>
      </c>
      <c r="AA3155">
        <v>-0.12</v>
      </c>
      <c r="AB3155">
        <v>18</v>
      </c>
      <c r="AC3155">
        <v>8</v>
      </c>
      <c r="AD3155">
        <v>10</v>
      </c>
      <c r="AE3155">
        <v>44.44</v>
      </c>
      <c r="AF3155">
        <v>7</v>
      </c>
      <c r="AG3155">
        <v>8</v>
      </c>
      <c r="AH3155">
        <v>9</v>
      </c>
      <c r="AI3155">
        <v>1</v>
      </c>
    </row>
    <row r="3156" spans="1:35" x14ac:dyDescent="0.2">
      <c r="A3156" s="102">
        <v>4127</v>
      </c>
      <c r="B3156">
        <v>2587</v>
      </c>
      <c r="C3156" t="s">
        <v>1364</v>
      </c>
      <c r="D3156" t="s">
        <v>1006</v>
      </c>
      <c r="E3156">
        <v>4100</v>
      </c>
      <c r="F3156">
        <v>4075</v>
      </c>
      <c r="G3156">
        <v>200</v>
      </c>
      <c r="H3156" t="s">
        <v>981</v>
      </c>
      <c r="I3156">
        <v>6371</v>
      </c>
      <c r="J3156" t="s">
        <v>1094</v>
      </c>
      <c r="K3156" t="s">
        <v>992</v>
      </c>
      <c r="L3156">
        <v>2515</v>
      </c>
      <c r="M3156">
        <v>2499</v>
      </c>
      <c r="N3156">
        <v>300</v>
      </c>
      <c r="O3156" t="s">
        <v>984</v>
      </c>
      <c r="P3156">
        <v>0.786355635546517</v>
      </c>
      <c r="Q3156">
        <v>0.86058209892495496</v>
      </c>
      <c r="R3156">
        <v>5.4800700184865901E-2</v>
      </c>
      <c r="S3156">
        <v>1.14518624537735E-2</v>
      </c>
      <c r="T3156">
        <v>0.41595846029190903</v>
      </c>
      <c r="U3156">
        <v>0.41595846029190903</v>
      </c>
      <c r="V3156">
        <v>0.42115187218706901</v>
      </c>
      <c r="W3156">
        <v>3.89</v>
      </c>
      <c r="X3156">
        <v>8.01</v>
      </c>
      <c r="Y3156">
        <v>-22176</v>
      </c>
      <c r="Z3156">
        <v>-1848</v>
      </c>
      <c r="AA3156">
        <v>-0.19</v>
      </c>
      <c r="AB3156">
        <v>12</v>
      </c>
      <c r="AC3156">
        <v>8</v>
      </c>
      <c r="AD3156">
        <v>4</v>
      </c>
      <c r="AE3156">
        <v>66.67</v>
      </c>
      <c r="AF3156">
        <v>12</v>
      </c>
      <c r="AG3156">
        <v>5</v>
      </c>
      <c r="AH3156">
        <v>4</v>
      </c>
      <c r="AI3156">
        <v>3</v>
      </c>
    </row>
    <row r="3157" spans="1:35" x14ac:dyDescent="0.2">
      <c r="A3157" s="102">
        <v>983</v>
      </c>
      <c r="B3157">
        <v>6902</v>
      </c>
      <c r="C3157" t="s">
        <v>628</v>
      </c>
      <c r="D3157" t="s">
        <v>996</v>
      </c>
      <c r="E3157">
        <v>3745</v>
      </c>
      <c r="F3157">
        <v>3760</v>
      </c>
      <c r="G3157">
        <v>200</v>
      </c>
      <c r="H3157" t="s">
        <v>981</v>
      </c>
      <c r="I3157">
        <v>9678</v>
      </c>
      <c r="J3157" t="s">
        <v>1632</v>
      </c>
      <c r="K3157" t="s">
        <v>993</v>
      </c>
      <c r="L3157">
        <v>2121</v>
      </c>
      <c r="M3157">
        <v>2133</v>
      </c>
      <c r="N3157">
        <v>400</v>
      </c>
      <c r="O3157" t="s">
        <v>984</v>
      </c>
      <c r="P3157">
        <v>0.95149147018911195</v>
      </c>
      <c r="Q3157">
        <v>0.941259784558514</v>
      </c>
      <c r="R3157">
        <v>9.4316966860010995E-2</v>
      </c>
      <c r="S3157">
        <v>5.7143531172568401E-2</v>
      </c>
      <c r="T3157">
        <v>0.75210202346391997</v>
      </c>
      <c r="U3157">
        <v>0.75210202346391997</v>
      </c>
      <c r="V3157">
        <v>0.91464754536471804</v>
      </c>
      <c r="W3157">
        <v>2.48</v>
      </c>
      <c r="X3157">
        <v>13.46</v>
      </c>
      <c r="Y3157">
        <v>-22216</v>
      </c>
      <c r="Z3157">
        <v>-3174</v>
      </c>
      <c r="AA3157">
        <v>-0.31</v>
      </c>
      <c r="AB3157">
        <v>7</v>
      </c>
      <c r="AC3157">
        <v>3</v>
      </c>
      <c r="AD3157">
        <v>4</v>
      </c>
      <c r="AE3157">
        <v>42.86</v>
      </c>
      <c r="AF3157">
        <v>15</v>
      </c>
      <c r="AG3157">
        <v>0</v>
      </c>
      <c r="AH3157">
        <v>2</v>
      </c>
      <c r="AI3157">
        <v>5</v>
      </c>
    </row>
    <row r="3158" spans="1:35" x14ac:dyDescent="0.2">
      <c r="A3158" s="102">
        <v>60</v>
      </c>
      <c r="B3158">
        <v>6471</v>
      </c>
      <c r="C3158" t="s">
        <v>877</v>
      </c>
      <c r="D3158" t="s">
        <v>992</v>
      </c>
      <c r="E3158">
        <v>742</v>
      </c>
      <c r="F3158">
        <v>738</v>
      </c>
      <c r="G3158">
        <v>1500</v>
      </c>
      <c r="H3158" t="s">
        <v>981</v>
      </c>
      <c r="I3158">
        <v>7272</v>
      </c>
      <c r="J3158" t="s">
        <v>1133</v>
      </c>
      <c r="K3158" t="s">
        <v>996</v>
      </c>
      <c r="L3158">
        <v>1376</v>
      </c>
      <c r="M3158">
        <v>1365</v>
      </c>
      <c r="N3158">
        <v>800</v>
      </c>
      <c r="O3158" t="s">
        <v>984</v>
      </c>
      <c r="P3158">
        <v>0.92311983530714503</v>
      </c>
      <c r="Q3158">
        <v>0.97451937071091899</v>
      </c>
      <c r="R3158">
        <v>0.44094937030440001</v>
      </c>
      <c r="S3158">
        <v>1.0475003789917999E-2</v>
      </c>
      <c r="T3158">
        <v>1.1375732252705399</v>
      </c>
      <c r="U3158">
        <v>1.1375732252705399</v>
      </c>
      <c r="V3158">
        <v>0.99356057325087699</v>
      </c>
      <c r="W3158">
        <v>7.58</v>
      </c>
      <c r="X3158">
        <v>1.37</v>
      </c>
      <c r="Y3158">
        <v>-22375</v>
      </c>
      <c r="Z3158">
        <v>-1398</v>
      </c>
      <c r="AA3158">
        <v>-0.04</v>
      </c>
      <c r="AB3158">
        <v>16</v>
      </c>
      <c r="AC3158">
        <v>8</v>
      </c>
      <c r="AD3158">
        <v>8</v>
      </c>
      <c r="AE3158">
        <v>50</v>
      </c>
      <c r="AF3158">
        <v>13</v>
      </c>
      <c r="AG3158">
        <v>7</v>
      </c>
      <c r="AH3158">
        <v>4</v>
      </c>
      <c r="AI3158">
        <v>5</v>
      </c>
    </row>
    <row r="3159" spans="1:35" x14ac:dyDescent="0.2">
      <c r="A3159" s="102">
        <v>2881</v>
      </c>
      <c r="B3159">
        <v>3116</v>
      </c>
      <c r="C3159" t="s">
        <v>1116</v>
      </c>
      <c r="D3159" t="s">
        <v>996</v>
      </c>
      <c r="E3159">
        <v>1300</v>
      </c>
      <c r="F3159">
        <v>1307</v>
      </c>
      <c r="G3159">
        <v>700</v>
      </c>
      <c r="H3159" t="s">
        <v>981</v>
      </c>
      <c r="I3159">
        <v>9142</v>
      </c>
      <c r="J3159" t="s">
        <v>741</v>
      </c>
      <c r="K3159" t="s">
        <v>1065</v>
      </c>
      <c r="L3159">
        <v>2927</v>
      </c>
      <c r="M3159">
        <v>2948</v>
      </c>
      <c r="N3159">
        <v>300</v>
      </c>
      <c r="O3159" t="s">
        <v>984</v>
      </c>
      <c r="P3159">
        <v>0.82153674329040205</v>
      </c>
      <c r="Q3159">
        <v>0.89883258451064196</v>
      </c>
      <c r="R3159">
        <v>0.37291627138297501</v>
      </c>
      <c r="S3159">
        <v>5.4498082902905302E-2</v>
      </c>
      <c r="T3159">
        <v>0.44901261032704898</v>
      </c>
      <c r="U3159">
        <v>0.44901261032704898</v>
      </c>
      <c r="V3159">
        <v>0.37761444776862102</v>
      </c>
      <c r="W3159">
        <v>2.33</v>
      </c>
      <c r="X3159">
        <v>3.45</v>
      </c>
      <c r="Y3159">
        <v>-22433</v>
      </c>
      <c r="Z3159">
        <v>-1496</v>
      </c>
      <c r="AA3159">
        <v>-0.14000000000000001</v>
      </c>
      <c r="AB3159">
        <v>15</v>
      </c>
      <c r="AC3159">
        <v>6</v>
      </c>
      <c r="AD3159">
        <v>9</v>
      </c>
      <c r="AE3159">
        <v>40</v>
      </c>
      <c r="AF3159">
        <v>10</v>
      </c>
      <c r="AG3159">
        <v>6</v>
      </c>
      <c r="AH3159">
        <v>5</v>
      </c>
      <c r="AI3159">
        <v>4</v>
      </c>
    </row>
    <row r="3160" spans="1:35" x14ac:dyDescent="0.2">
      <c r="A3160" s="102">
        <v>1194</v>
      </c>
      <c r="B3160">
        <v>4204</v>
      </c>
      <c r="C3160" t="s">
        <v>226</v>
      </c>
      <c r="D3160" t="s">
        <v>1003</v>
      </c>
      <c r="E3160">
        <v>1337</v>
      </c>
      <c r="F3160">
        <v>1364</v>
      </c>
      <c r="G3160">
        <v>800</v>
      </c>
      <c r="H3160" t="s">
        <v>981</v>
      </c>
      <c r="I3160">
        <v>8750</v>
      </c>
      <c r="J3160" t="s">
        <v>27</v>
      </c>
      <c r="K3160" t="s">
        <v>1111</v>
      </c>
      <c r="L3160">
        <v>1257.5</v>
      </c>
      <c r="M3160">
        <v>1233</v>
      </c>
      <c r="N3160">
        <v>900</v>
      </c>
      <c r="O3160" t="s">
        <v>984</v>
      </c>
      <c r="P3160">
        <v>0.91227842939001003</v>
      </c>
      <c r="Q3160">
        <v>0.93710708777565899</v>
      </c>
      <c r="R3160">
        <v>0.46462716778511398</v>
      </c>
      <c r="S3160">
        <v>7.2050162788694694E-2</v>
      </c>
      <c r="T3160">
        <v>0.53938797110189496</v>
      </c>
      <c r="U3160">
        <v>0.53938797110189496</v>
      </c>
      <c r="V3160">
        <v>1.12414759960681</v>
      </c>
      <c r="W3160">
        <v>2.29</v>
      </c>
      <c r="X3160">
        <v>1.7</v>
      </c>
      <c r="Y3160">
        <v>-22593</v>
      </c>
      <c r="Z3160">
        <v>-1614</v>
      </c>
      <c r="AA3160">
        <v>-0.08</v>
      </c>
      <c r="AB3160">
        <v>14</v>
      </c>
      <c r="AC3160">
        <v>8</v>
      </c>
      <c r="AD3160">
        <v>6</v>
      </c>
      <c r="AE3160">
        <v>57.14</v>
      </c>
      <c r="AF3160">
        <v>13</v>
      </c>
      <c r="AG3160">
        <v>5</v>
      </c>
      <c r="AH3160">
        <v>5</v>
      </c>
      <c r="AI3160">
        <v>4</v>
      </c>
    </row>
    <row r="3161" spans="1:35" x14ac:dyDescent="0.2">
      <c r="A3161" s="102">
        <v>1586</v>
      </c>
      <c r="B3161">
        <v>3405</v>
      </c>
      <c r="C3161" t="s">
        <v>1397</v>
      </c>
      <c r="D3161" t="s">
        <v>1003</v>
      </c>
      <c r="E3161">
        <v>1061</v>
      </c>
      <c r="F3161">
        <v>1047</v>
      </c>
      <c r="G3161">
        <v>1000</v>
      </c>
      <c r="H3161" t="s">
        <v>984</v>
      </c>
      <c r="I3161">
        <v>5929</v>
      </c>
      <c r="J3161" t="s">
        <v>1324</v>
      </c>
      <c r="K3161" t="s">
        <v>1126</v>
      </c>
      <c r="L3161">
        <v>890</v>
      </c>
      <c r="M3161">
        <v>883</v>
      </c>
      <c r="N3161">
        <v>1200</v>
      </c>
      <c r="O3161" t="s">
        <v>981</v>
      </c>
      <c r="P3161">
        <v>0.81676000493676004</v>
      </c>
      <c r="Q3161">
        <v>0.92931196379468795</v>
      </c>
      <c r="R3161">
        <v>6.3946880427723105E-2</v>
      </c>
      <c r="S3161">
        <v>6.0197436992317499E-3</v>
      </c>
      <c r="T3161">
        <v>-0.52572842775738404</v>
      </c>
      <c r="U3161">
        <v>0.52572842775738404</v>
      </c>
      <c r="V3161">
        <v>0.360074397794998</v>
      </c>
      <c r="W3161">
        <v>-4.7</v>
      </c>
      <c r="X3161">
        <v>1.2</v>
      </c>
      <c r="Y3161">
        <v>-22825</v>
      </c>
      <c r="Z3161">
        <v>-1522</v>
      </c>
      <c r="AA3161">
        <v>-0.09</v>
      </c>
      <c r="AB3161">
        <v>15</v>
      </c>
      <c r="AC3161">
        <v>7</v>
      </c>
      <c r="AD3161">
        <v>8</v>
      </c>
      <c r="AE3161">
        <v>46.67</v>
      </c>
      <c r="AF3161">
        <v>11</v>
      </c>
      <c r="AG3161">
        <v>5</v>
      </c>
      <c r="AH3161">
        <v>3</v>
      </c>
      <c r="AI3161">
        <v>7</v>
      </c>
    </row>
    <row r="3162" spans="1:35" x14ac:dyDescent="0.2">
      <c r="A3162" s="102">
        <v>125</v>
      </c>
      <c r="B3162">
        <v>7327</v>
      </c>
      <c r="C3162" t="s">
        <v>1172</v>
      </c>
      <c r="D3162" t="s">
        <v>1024</v>
      </c>
      <c r="E3162">
        <v>2143</v>
      </c>
      <c r="F3162">
        <v>2117</v>
      </c>
      <c r="G3162">
        <v>500</v>
      </c>
      <c r="H3162" t="s">
        <v>984</v>
      </c>
      <c r="I3162">
        <v>8012</v>
      </c>
      <c r="J3162" t="s">
        <v>1149</v>
      </c>
      <c r="K3162" t="s">
        <v>988</v>
      </c>
      <c r="L3162">
        <v>1322</v>
      </c>
      <c r="M3162">
        <v>1303</v>
      </c>
      <c r="N3162">
        <v>800</v>
      </c>
      <c r="O3162" t="s">
        <v>981</v>
      </c>
      <c r="P3162">
        <v>0.94269670156855601</v>
      </c>
      <c r="Q3162">
        <v>0.96871309536796901</v>
      </c>
      <c r="R3162">
        <v>2.82479622753804E-2</v>
      </c>
      <c r="S3162">
        <v>1.14095466977249E-2</v>
      </c>
      <c r="T3162">
        <v>-2.6970731333620699</v>
      </c>
      <c r="U3162">
        <v>2.6970731333620699</v>
      </c>
      <c r="V3162">
        <v>1.69589656089781</v>
      </c>
      <c r="W3162">
        <v>-7.64</v>
      </c>
      <c r="X3162">
        <v>1.52</v>
      </c>
      <c r="Y3162">
        <v>-22841</v>
      </c>
      <c r="Z3162">
        <v>-11420</v>
      </c>
      <c r="AA3162">
        <v>-0.61</v>
      </c>
      <c r="AB3162">
        <v>2</v>
      </c>
      <c r="AC3162">
        <v>1</v>
      </c>
      <c r="AD3162">
        <v>1</v>
      </c>
      <c r="AE3162">
        <v>50</v>
      </c>
      <c r="AF3162">
        <v>16</v>
      </c>
      <c r="AG3162">
        <v>0</v>
      </c>
      <c r="AH3162">
        <v>0</v>
      </c>
      <c r="AI3162">
        <v>2</v>
      </c>
    </row>
    <row r="3163" spans="1:35" x14ac:dyDescent="0.2">
      <c r="A3163" s="102">
        <v>2777</v>
      </c>
      <c r="B3163">
        <v>1941</v>
      </c>
      <c r="C3163" t="s">
        <v>1269</v>
      </c>
      <c r="D3163" t="s">
        <v>990</v>
      </c>
      <c r="E3163">
        <v>2206</v>
      </c>
      <c r="F3163">
        <v>2222</v>
      </c>
      <c r="G3163">
        <v>400</v>
      </c>
      <c r="H3163" t="s">
        <v>981</v>
      </c>
      <c r="I3163">
        <v>9810</v>
      </c>
      <c r="J3163" t="s">
        <v>948</v>
      </c>
      <c r="K3163" t="s">
        <v>988</v>
      </c>
      <c r="L3163">
        <v>3220</v>
      </c>
      <c r="M3163">
        <v>3235</v>
      </c>
      <c r="N3163">
        <v>300</v>
      </c>
      <c r="O3163" t="s">
        <v>984</v>
      </c>
      <c r="P3163">
        <v>0.716478659983108</v>
      </c>
      <c r="Q3163">
        <v>0.90133585723748499</v>
      </c>
      <c r="R3163">
        <v>0.26550526149929998</v>
      </c>
      <c r="S3163">
        <v>1.6854927619107202E-2</v>
      </c>
      <c r="T3163">
        <v>1.56789552855365</v>
      </c>
      <c r="U3163">
        <v>1.56789552855365</v>
      </c>
      <c r="V3163">
        <v>1.5648423522417201</v>
      </c>
      <c r="W3163">
        <v>14.07</v>
      </c>
      <c r="X3163">
        <v>8.42</v>
      </c>
      <c r="Y3163">
        <v>-22910</v>
      </c>
      <c r="Z3163">
        <v>-1527</v>
      </c>
      <c r="AA3163">
        <v>0.1</v>
      </c>
      <c r="AB3163">
        <v>15</v>
      </c>
      <c r="AC3163">
        <v>6</v>
      </c>
      <c r="AD3163">
        <v>9</v>
      </c>
      <c r="AE3163">
        <v>40</v>
      </c>
      <c r="AF3163">
        <v>13</v>
      </c>
      <c r="AG3163">
        <v>3</v>
      </c>
      <c r="AH3163">
        <v>2</v>
      </c>
      <c r="AI3163">
        <v>10</v>
      </c>
    </row>
    <row r="3164" spans="1:35" x14ac:dyDescent="0.2">
      <c r="A3164" s="102">
        <v>583</v>
      </c>
      <c r="B3164">
        <v>6902</v>
      </c>
      <c r="C3164" t="s">
        <v>628</v>
      </c>
      <c r="D3164" t="s">
        <v>996</v>
      </c>
      <c r="E3164">
        <v>3745</v>
      </c>
      <c r="F3164">
        <v>3760</v>
      </c>
      <c r="G3164">
        <v>200</v>
      </c>
      <c r="H3164" t="s">
        <v>981</v>
      </c>
      <c r="I3164">
        <v>8850</v>
      </c>
      <c r="J3164" t="s">
        <v>1485</v>
      </c>
      <c r="K3164" t="s">
        <v>1000</v>
      </c>
      <c r="L3164">
        <v>1977</v>
      </c>
      <c r="M3164">
        <v>2027</v>
      </c>
      <c r="N3164">
        <v>400</v>
      </c>
      <c r="O3164" t="s">
        <v>984</v>
      </c>
      <c r="P3164">
        <v>0.95175538681989102</v>
      </c>
      <c r="Q3164">
        <v>0.95174138793870799</v>
      </c>
      <c r="R3164">
        <v>1.0302542219288001E-2</v>
      </c>
      <c r="S3164">
        <v>1.6777887618486802E-2</v>
      </c>
      <c r="T3164">
        <v>1.0619831338852099</v>
      </c>
      <c r="U3164">
        <v>1.0619831338852099</v>
      </c>
      <c r="V3164">
        <v>1.4456355725633501</v>
      </c>
      <c r="W3164">
        <v>3.86</v>
      </c>
      <c r="X3164">
        <v>7.82</v>
      </c>
      <c r="Y3164">
        <v>-22925</v>
      </c>
      <c r="Z3164">
        <v>-4585</v>
      </c>
      <c r="AA3164">
        <v>-0.27</v>
      </c>
      <c r="AB3164">
        <v>5</v>
      </c>
      <c r="AC3164">
        <v>1</v>
      </c>
      <c r="AD3164">
        <v>4</v>
      </c>
      <c r="AE3164">
        <v>20</v>
      </c>
      <c r="AF3164">
        <v>17</v>
      </c>
      <c r="AG3164">
        <v>0</v>
      </c>
      <c r="AH3164">
        <v>0</v>
      </c>
      <c r="AI3164">
        <v>5</v>
      </c>
    </row>
    <row r="3165" spans="1:35" x14ac:dyDescent="0.2">
      <c r="A3165" s="102">
        <v>3048</v>
      </c>
      <c r="B3165">
        <v>4185</v>
      </c>
      <c r="C3165" t="s">
        <v>1282</v>
      </c>
      <c r="D3165" t="s">
        <v>1003</v>
      </c>
      <c r="E3165">
        <v>1973</v>
      </c>
      <c r="F3165">
        <v>1971</v>
      </c>
      <c r="G3165">
        <v>300</v>
      </c>
      <c r="H3165" t="s">
        <v>981</v>
      </c>
      <c r="I3165">
        <v>6981</v>
      </c>
      <c r="J3165" t="s">
        <v>1114</v>
      </c>
      <c r="K3165" t="s">
        <v>986</v>
      </c>
      <c r="L3165">
        <v>5960</v>
      </c>
      <c r="M3165">
        <v>5932</v>
      </c>
      <c r="N3165">
        <v>100</v>
      </c>
      <c r="O3165" t="s">
        <v>984</v>
      </c>
      <c r="P3165">
        <v>0.88303590090088901</v>
      </c>
      <c r="Q3165">
        <v>0.89457244785583701</v>
      </c>
      <c r="R3165">
        <v>0.208618117986413</v>
      </c>
      <c r="S3165">
        <v>6.9625664972906995E-2</v>
      </c>
      <c r="T3165">
        <v>1.0660752060329799E-2</v>
      </c>
      <c r="U3165">
        <v>1.0660752060329799E-2</v>
      </c>
      <c r="V3165">
        <v>0.61252261329722402</v>
      </c>
      <c r="W3165">
        <v>0.04</v>
      </c>
      <c r="X3165">
        <v>0.32</v>
      </c>
      <c r="Y3165">
        <v>-23021</v>
      </c>
      <c r="Z3165">
        <v>-1918</v>
      </c>
      <c r="AA3165">
        <v>-0.24</v>
      </c>
      <c r="AB3165">
        <v>12</v>
      </c>
      <c r="AC3165">
        <v>7</v>
      </c>
      <c r="AD3165">
        <v>5</v>
      </c>
      <c r="AE3165">
        <v>58.33</v>
      </c>
      <c r="AF3165">
        <v>11</v>
      </c>
      <c r="AG3165">
        <v>5</v>
      </c>
      <c r="AH3165">
        <v>4</v>
      </c>
      <c r="AI3165">
        <v>3</v>
      </c>
    </row>
    <row r="3166" spans="1:35" x14ac:dyDescent="0.2">
      <c r="A3166" s="102">
        <v>4386</v>
      </c>
      <c r="B3166">
        <v>5463</v>
      </c>
      <c r="C3166" t="s">
        <v>63</v>
      </c>
      <c r="D3166" t="s">
        <v>1022</v>
      </c>
      <c r="E3166">
        <v>2752</v>
      </c>
      <c r="F3166">
        <v>2683</v>
      </c>
      <c r="G3166">
        <v>300</v>
      </c>
      <c r="H3166" t="s">
        <v>981</v>
      </c>
      <c r="I3166">
        <v>9142</v>
      </c>
      <c r="J3166" t="s">
        <v>741</v>
      </c>
      <c r="K3166" t="s">
        <v>1065</v>
      </c>
      <c r="L3166">
        <v>2927</v>
      </c>
      <c r="M3166">
        <v>2948</v>
      </c>
      <c r="N3166">
        <v>300</v>
      </c>
      <c r="O3166" t="s">
        <v>984</v>
      </c>
      <c r="P3166">
        <v>0.71583271362364298</v>
      </c>
      <c r="Q3166">
        <v>0.85007450205124802</v>
      </c>
      <c r="R3166">
        <v>1.8788989748301801E-3</v>
      </c>
      <c r="S3166">
        <v>1.26606302726106E-2</v>
      </c>
      <c r="T3166">
        <v>2.1395077711234198</v>
      </c>
      <c r="U3166">
        <v>2.1395077711234198</v>
      </c>
      <c r="V3166">
        <v>2.85497607111671</v>
      </c>
      <c r="W3166">
        <v>9.6</v>
      </c>
      <c r="X3166">
        <v>8.99</v>
      </c>
      <c r="Y3166">
        <v>-23165</v>
      </c>
      <c r="Z3166">
        <v>-2316</v>
      </c>
      <c r="AA3166">
        <v>-0.13</v>
      </c>
      <c r="AB3166">
        <v>10</v>
      </c>
      <c r="AC3166">
        <v>6</v>
      </c>
      <c r="AD3166">
        <v>4</v>
      </c>
      <c r="AE3166">
        <v>60</v>
      </c>
      <c r="AF3166">
        <v>13</v>
      </c>
      <c r="AG3166">
        <v>1</v>
      </c>
      <c r="AH3166">
        <v>4</v>
      </c>
      <c r="AI3166">
        <v>5</v>
      </c>
    </row>
    <row r="3167" spans="1:35" x14ac:dyDescent="0.2">
      <c r="A3167" s="102">
        <v>1244</v>
      </c>
      <c r="B3167">
        <v>2810</v>
      </c>
      <c r="C3167" t="s">
        <v>1189</v>
      </c>
      <c r="D3167" t="s">
        <v>1006</v>
      </c>
      <c r="E3167">
        <v>3555</v>
      </c>
      <c r="F3167">
        <v>3545</v>
      </c>
      <c r="G3167">
        <v>300</v>
      </c>
      <c r="H3167" t="s">
        <v>984</v>
      </c>
      <c r="I3167">
        <v>8273</v>
      </c>
      <c r="J3167" t="s">
        <v>1067</v>
      </c>
      <c r="K3167" t="s">
        <v>1004</v>
      </c>
      <c r="L3167">
        <v>3215</v>
      </c>
      <c r="M3167">
        <v>3265</v>
      </c>
      <c r="N3167">
        <v>300</v>
      </c>
      <c r="O3167" t="s">
        <v>981</v>
      </c>
      <c r="P3167">
        <v>0.69376003967739996</v>
      </c>
      <c r="Q3167">
        <v>0.93614340575680199</v>
      </c>
      <c r="R3167">
        <v>0.152844251687415</v>
      </c>
      <c r="S3167">
        <v>6.8912837896201604E-2</v>
      </c>
      <c r="T3167">
        <v>-0.41434379227517498</v>
      </c>
      <c r="U3167">
        <v>0.41434379227517498</v>
      </c>
      <c r="V3167">
        <v>2.0675688110925899E-3</v>
      </c>
      <c r="W3167">
        <v>-3.15</v>
      </c>
      <c r="X3167">
        <v>7.9</v>
      </c>
      <c r="Y3167">
        <v>-23389</v>
      </c>
      <c r="Z3167">
        <v>-1949</v>
      </c>
      <c r="AA3167">
        <v>-7.0000000000000007E-2</v>
      </c>
      <c r="AB3167">
        <v>12</v>
      </c>
      <c r="AC3167">
        <v>5</v>
      </c>
      <c r="AD3167">
        <v>7</v>
      </c>
      <c r="AE3167">
        <v>41.67</v>
      </c>
      <c r="AF3167">
        <v>12</v>
      </c>
      <c r="AG3167">
        <v>4</v>
      </c>
      <c r="AH3167">
        <v>4</v>
      </c>
      <c r="AI3167">
        <v>4</v>
      </c>
    </row>
    <row r="3168" spans="1:35" x14ac:dyDescent="0.2">
      <c r="A3168" s="102">
        <v>189</v>
      </c>
      <c r="B3168">
        <v>1802</v>
      </c>
      <c r="C3168" t="s">
        <v>1135</v>
      </c>
      <c r="D3168" t="s">
        <v>990</v>
      </c>
      <c r="E3168">
        <v>910</v>
      </c>
      <c r="F3168">
        <v>932</v>
      </c>
      <c r="G3168">
        <v>1100</v>
      </c>
      <c r="H3168" t="s">
        <v>981</v>
      </c>
      <c r="I3168">
        <v>3105</v>
      </c>
      <c r="J3168" t="s">
        <v>46</v>
      </c>
      <c r="K3168" t="s">
        <v>986</v>
      </c>
      <c r="L3168">
        <v>708</v>
      </c>
      <c r="M3168">
        <v>725</v>
      </c>
      <c r="N3168">
        <v>1400</v>
      </c>
      <c r="O3168" t="s">
        <v>984</v>
      </c>
      <c r="P3168">
        <v>0.96852672324640499</v>
      </c>
      <c r="Q3168">
        <v>0.96520965970929395</v>
      </c>
      <c r="R3168">
        <v>9.1425715676579394E-2</v>
      </c>
      <c r="S3168">
        <v>1.3649434378143E-2</v>
      </c>
      <c r="T3168">
        <v>0.112975312441622</v>
      </c>
      <c r="U3168">
        <v>0.112975312441622</v>
      </c>
      <c r="V3168">
        <v>0.23964815685462701</v>
      </c>
      <c r="W3168">
        <v>0.54</v>
      </c>
      <c r="X3168">
        <v>0.99</v>
      </c>
      <c r="Y3168">
        <v>-23452</v>
      </c>
      <c r="Z3168">
        <v>-1173</v>
      </c>
      <c r="AA3168">
        <v>-0.04</v>
      </c>
      <c r="AB3168">
        <v>20</v>
      </c>
      <c r="AC3168">
        <v>9</v>
      </c>
      <c r="AD3168">
        <v>11</v>
      </c>
      <c r="AE3168">
        <v>45</v>
      </c>
      <c r="AF3168">
        <v>11</v>
      </c>
      <c r="AG3168">
        <v>7</v>
      </c>
      <c r="AH3168">
        <v>6</v>
      </c>
      <c r="AI3168">
        <v>7</v>
      </c>
    </row>
    <row r="3169" spans="1:35" x14ac:dyDescent="0.2">
      <c r="A3169" s="102">
        <v>40</v>
      </c>
      <c r="B3169">
        <v>5214</v>
      </c>
      <c r="C3169" t="s">
        <v>1202</v>
      </c>
      <c r="D3169" t="s">
        <v>980</v>
      </c>
      <c r="E3169">
        <v>1552</v>
      </c>
      <c r="F3169">
        <v>1550</v>
      </c>
      <c r="G3169">
        <v>700</v>
      </c>
      <c r="H3169" t="s">
        <v>984</v>
      </c>
      <c r="I3169">
        <v>5444</v>
      </c>
      <c r="J3169" t="s">
        <v>1318</v>
      </c>
      <c r="K3169" t="s">
        <v>1022</v>
      </c>
      <c r="L3169">
        <v>2170</v>
      </c>
      <c r="M3169">
        <v>2164</v>
      </c>
      <c r="N3169">
        <v>500</v>
      </c>
      <c r="O3169" t="s">
        <v>981</v>
      </c>
      <c r="P3169">
        <v>0.93232960246524099</v>
      </c>
      <c r="Q3169">
        <v>0.97697082538625701</v>
      </c>
      <c r="R3169">
        <v>0.46243945777949103</v>
      </c>
      <c r="S3169">
        <v>9.7606525082703701E-3</v>
      </c>
      <c r="T3169">
        <v>-0.98334230590881</v>
      </c>
      <c r="U3169">
        <v>0.98334230590881</v>
      </c>
      <c r="V3169">
        <v>0.78616242013244497</v>
      </c>
      <c r="W3169">
        <v>-6.89</v>
      </c>
      <c r="X3169">
        <v>0.28000000000000003</v>
      </c>
      <c r="Y3169">
        <v>-23719</v>
      </c>
      <c r="Z3169">
        <v>-1977</v>
      </c>
      <c r="AA3169">
        <v>-0.03</v>
      </c>
      <c r="AB3169">
        <v>12</v>
      </c>
      <c r="AC3169">
        <v>5</v>
      </c>
      <c r="AD3169">
        <v>7</v>
      </c>
      <c r="AE3169">
        <v>41.67</v>
      </c>
      <c r="AF3169">
        <v>11</v>
      </c>
      <c r="AG3169">
        <v>5</v>
      </c>
      <c r="AH3169">
        <v>5</v>
      </c>
      <c r="AI3169">
        <v>2</v>
      </c>
    </row>
    <row r="3170" spans="1:35" x14ac:dyDescent="0.2">
      <c r="A3170" s="102">
        <v>574</v>
      </c>
      <c r="B3170">
        <v>1861</v>
      </c>
      <c r="C3170" t="s">
        <v>1321</v>
      </c>
      <c r="D3170" t="s">
        <v>990</v>
      </c>
      <c r="E3170">
        <v>2449</v>
      </c>
      <c r="F3170">
        <v>2438</v>
      </c>
      <c r="G3170">
        <v>400</v>
      </c>
      <c r="H3170" t="s">
        <v>981</v>
      </c>
      <c r="I3170">
        <v>6501</v>
      </c>
      <c r="J3170" t="s">
        <v>1115</v>
      </c>
      <c r="K3170" t="s">
        <v>986</v>
      </c>
      <c r="L3170">
        <v>3077</v>
      </c>
      <c r="M3170">
        <v>3109</v>
      </c>
      <c r="N3170">
        <v>300</v>
      </c>
      <c r="O3170" t="s">
        <v>984</v>
      </c>
      <c r="P3170">
        <v>0.94769249417786205</v>
      </c>
      <c r="Q3170">
        <v>0.95189289262605403</v>
      </c>
      <c r="R3170">
        <v>0.449181680914366</v>
      </c>
      <c r="S3170" s="15">
        <v>3.71949157474986E-2</v>
      </c>
      <c r="T3170">
        <v>0.444671582310744</v>
      </c>
      <c r="U3170">
        <v>0.444671582310744</v>
      </c>
      <c r="V3170">
        <v>0.36163686934614198</v>
      </c>
      <c r="W3170">
        <v>1.68</v>
      </c>
      <c r="X3170">
        <v>4.5599999999999996</v>
      </c>
      <c r="Y3170">
        <v>-23847</v>
      </c>
      <c r="Z3170">
        <v>-3974</v>
      </c>
      <c r="AA3170">
        <v>-0.27</v>
      </c>
      <c r="AB3170">
        <v>6</v>
      </c>
      <c r="AC3170">
        <v>3</v>
      </c>
      <c r="AD3170">
        <v>3</v>
      </c>
      <c r="AE3170">
        <v>50</v>
      </c>
      <c r="AF3170">
        <v>15</v>
      </c>
      <c r="AG3170">
        <v>1</v>
      </c>
      <c r="AH3170">
        <v>1</v>
      </c>
      <c r="AI3170">
        <v>4</v>
      </c>
    </row>
    <row r="3171" spans="1:35" x14ac:dyDescent="0.2">
      <c r="A3171" s="102">
        <v>1546</v>
      </c>
      <c r="B3171">
        <v>3116</v>
      </c>
      <c r="C3171" t="s">
        <v>1116</v>
      </c>
      <c r="D3171" t="s">
        <v>996</v>
      </c>
      <c r="E3171">
        <v>1300</v>
      </c>
      <c r="F3171">
        <v>1307</v>
      </c>
      <c r="G3171">
        <v>600</v>
      </c>
      <c r="H3171" t="s">
        <v>981</v>
      </c>
      <c r="I3171">
        <v>9706</v>
      </c>
      <c r="J3171" t="s">
        <v>1069</v>
      </c>
      <c r="K3171" t="s">
        <v>1000</v>
      </c>
      <c r="L3171">
        <v>4040</v>
      </c>
      <c r="M3171">
        <v>4005</v>
      </c>
      <c r="N3171">
        <v>200</v>
      </c>
      <c r="O3171" t="s">
        <v>984</v>
      </c>
      <c r="P3171">
        <v>0.86334979164677905</v>
      </c>
      <c r="Q3171">
        <v>0.93022883993997496</v>
      </c>
      <c r="R3171">
        <v>0.214799891971339</v>
      </c>
      <c r="S3171">
        <v>5.63878075904274E-2</v>
      </c>
      <c r="T3171">
        <v>1.0874504263293101</v>
      </c>
      <c r="U3171">
        <v>1.0874504263293101</v>
      </c>
      <c r="V3171">
        <v>0.67243847067634399</v>
      </c>
      <c r="W3171">
        <v>4.62</v>
      </c>
      <c r="X3171">
        <v>2.1</v>
      </c>
      <c r="Y3171">
        <v>-23910</v>
      </c>
      <c r="Z3171">
        <v>-1406</v>
      </c>
      <c r="AA3171">
        <v>-0.01</v>
      </c>
      <c r="AB3171">
        <v>17</v>
      </c>
      <c r="AC3171">
        <v>10</v>
      </c>
      <c r="AD3171">
        <v>7</v>
      </c>
      <c r="AE3171">
        <v>58.82</v>
      </c>
      <c r="AF3171">
        <v>10</v>
      </c>
      <c r="AG3171">
        <v>9</v>
      </c>
      <c r="AH3171">
        <v>6</v>
      </c>
      <c r="AI3171">
        <v>2</v>
      </c>
    </row>
    <row r="3172" spans="1:35" x14ac:dyDescent="0.2">
      <c r="A3172" s="102">
        <v>2706</v>
      </c>
      <c r="B3172">
        <v>9005</v>
      </c>
      <c r="C3172" t="s">
        <v>1626</v>
      </c>
      <c r="D3172" t="s">
        <v>1065</v>
      </c>
      <c r="E3172">
        <v>1580</v>
      </c>
      <c r="F3172">
        <v>1587</v>
      </c>
      <c r="G3172">
        <v>600</v>
      </c>
      <c r="H3172" t="s">
        <v>984</v>
      </c>
      <c r="I3172">
        <v>9101</v>
      </c>
      <c r="J3172" t="s">
        <v>739</v>
      </c>
      <c r="K3172" t="s">
        <v>1165</v>
      </c>
      <c r="L3172">
        <v>1392</v>
      </c>
      <c r="M3172">
        <v>1404</v>
      </c>
      <c r="N3172">
        <v>700</v>
      </c>
      <c r="O3172" t="s">
        <v>981</v>
      </c>
      <c r="P3172">
        <v>0.61603105222309296</v>
      </c>
      <c r="Q3172">
        <v>0.90331727503528902</v>
      </c>
      <c r="R3172">
        <v>0.32281210062697002</v>
      </c>
      <c r="S3172">
        <v>9.7592428430469197E-2</v>
      </c>
      <c r="T3172">
        <v>-0.411260365071064</v>
      </c>
      <c r="U3172">
        <v>0.411260365071064</v>
      </c>
      <c r="V3172">
        <v>0.39942003437850598</v>
      </c>
      <c r="W3172">
        <v>-3.39</v>
      </c>
      <c r="X3172">
        <v>3.21</v>
      </c>
      <c r="Y3172">
        <v>-24133</v>
      </c>
      <c r="Z3172">
        <v>-1341</v>
      </c>
      <c r="AA3172">
        <v>-0.1</v>
      </c>
      <c r="AB3172">
        <v>18</v>
      </c>
      <c r="AC3172">
        <v>10</v>
      </c>
      <c r="AD3172">
        <v>8</v>
      </c>
      <c r="AE3172">
        <v>55.56</v>
      </c>
      <c r="AF3172">
        <v>12</v>
      </c>
      <c r="AG3172">
        <v>5</v>
      </c>
      <c r="AH3172">
        <v>7</v>
      </c>
      <c r="AI3172">
        <v>6</v>
      </c>
    </row>
    <row r="3173" spans="1:35" x14ac:dyDescent="0.2">
      <c r="A3173" s="102">
        <v>1767</v>
      </c>
      <c r="B3173">
        <v>1332</v>
      </c>
      <c r="C3173" t="s">
        <v>1287</v>
      </c>
      <c r="D3173" t="s">
        <v>1063</v>
      </c>
      <c r="E3173">
        <v>450</v>
      </c>
      <c r="F3173">
        <v>457</v>
      </c>
      <c r="G3173">
        <v>2400</v>
      </c>
      <c r="H3173" t="s">
        <v>981</v>
      </c>
      <c r="I3173">
        <v>2768</v>
      </c>
      <c r="J3173" t="s">
        <v>1494</v>
      </c>
      <c r="K3173" t="s">
        <v>988</v>
      </c>
      <c r="L3173">
        <v>233</v>
      </c>
      <c r="M3173">
        <v>231</v>
      </c>
      <c r="N3173">
        <v>4700</v>
      </c>
      <c r="O3173" t="s">
        <v>984</v>
      </c>
      <c r="P3173">
        <v>0.88665568814967899</v>
      </c>
      <c r="Q3173">
        <v>0.92537155018166095</v>
      </c>
      <c r="R3173">
        <v>0.33640141306125998</v>
      </c>
      <c r="S3173">
        <v>6.9901582146757402E-2</v>
      </c>
      <c r="T3173">
        <v>1.5645009519236801</v>
      </c>
      <c r="U3173">
        <v>1.5645009519236801</v>
      </c>
      <c r="V3173">
        <v>0.98267692892111003</v>
      </c>
      <c r="W3173">
        <v>8.11</v>
      </c>
      <c r="X3173">
        <v>1.01</v>
      </c>
      <c r="Y3173">
        <v>-24253</v>
      </c>
      <c r="Z3173">
        <v>-1347</v>
      </c>
      <c r="AA3173">
        <v>-0.05</v>
      </c>
      <c r="AB3173">
        <v>18</v>
      </c>
      <c r="AC3173">
        <v>10</v>
      </c>
      <c r="AD3173">
        <v>8</v>
      </c>
      <c r="AE3173">
        <v>55.56</v>
      </c>
      <c r="AF3173">
        <v>12</v>
      </c>
      <c r="AG3173">
        <v>5</v>
      </c>
      <c r="AH3173">
        <v>5</v>
      </c>
      <c r="AI3173">
        <v>8</v>
      </c>
    </row>
    <row r="3174" spans="1:35" x14ac:dyDescent="0.2">
      <c r="A3174" s="102">
        <v>1843</v>
      </c>
      <c r="B3174">
        <v>8341</v>
      </c>
      <c r="C3174" t="s">
        <v>697</v>
      </c>
      <c r="D3174" t="s">
        <v>1024</v>
      </c>
      <c r="E3174">
        <v>1396</v>
      </c>
      <c r="F3174">
        <v>1439</v>
      </c>
      <c r="G3174">
        <v>700</v>
      </c>
      <c r="H3174" t="s">
        <v>981</v>
      </c>
      <c r="I3174">
        <v>9072</v>
      </c>
      <c r="J3174" t="s">
        <v>1064</v>
      </c>
      <c r="K3174" t="s">
        <v>1065</v>
      </c>
      <c r="L3174">
        <v>2031</v>
      </c>
      <c r="M3174">
        <v>2016</v>
      </c>
      <c r="N3174">
        <v>500</v>
      </c>
      <c r="O3174" t="s">
        <v>984</v>
      </c>
      <c r="P3174">
        <v>0.89330331881235603</v>
      </c>
      <c r="Q3174">
        <v>0.92409314136582299</v>
      </c>
      <c r="R3174">
        <v>0.156220927501805</v>
      </c>
      <c r="S3174">
        <v>8.6090993922332104E-2</v>
      </c>
      <c r="T3174">
        <v>2.5530450957731499</v>
      </c>
      <c r="U3174">
        <v>2.5530450957731499</v>
      </c>
      <c r="V3174">
        <v>2.6111419792449899</v>
      </c>
      <c r="W3174">
        <v>8.4600000000000009</v>
      </c>
      <c r="X3174">
        <v>7.0000000000000007E-2</v>
      </c>
      <c r="Y3174">
        <v>-24425</v>
      </c>
      <c r="Z3174">
        <v>-2035</v>
      </c>
      <c r="AA3174">
        <v>-0.06</v>
      </c>
      <c r="AB3174">
        <v>12</v>
      </c>
      <c r="AC3174">
        <v>6</v>
      </c>
      <c r="AD3174">
        <v>6</v>
      </c>
      <c r="AE3174">
        <v>50</v>
      </c>
      <c r="AF3174">
        <v>16</v>
      </c>
      <c r="AG3174">
        <v>3</v>
      </c>
      <c r="AH3174">
        <v>2</v>
      </c>
      <c r="AI3174">
        <v>7</v>
      </c>
    </row>
    <row r="3175" spans="1:35" x14ac:dyDescent="0.2">
      <c r="A3175" s="102">
        <v>409</v>
      </c>
      <c r="B3175">
        <v>6457</v>
      </c>
      <c r="C3175" t="s">
        <v>1233</v>
      </c>
      <c r="D3175" t="s">
        <v>992</v>
      </c>
      <c r="E3175">
        <v>2423</v>
      </c>
      <c r="F3175">
        <v>2387</v>
      </c>
      <c r="G3175">
        <v>400</v>
      </c>
      <c r="H3175" t="s">
        <v>981</v>
      </c>
      <c r="I3175">
        <v>6770</v>
      </c>
      <c r="J3175" t="s">
        <v>21</v>
      </c>
      <c r="K3175" t="s">
        <v>986</v>
      </c>
      <c r="L3175">
        <v>1141</v>
      </c>
      <c r="M3175">
        <v>1097</v>
      </c>
      <c r="N3175">
        <v>900</v>
      </c>
      <c r="O3175" t="s">
        <v>984</v>
      </c>
      <c r="P3175">
        <v>0.95512854217047005</v>
      </c>
      <c r="Q3175">
        <v>0.95659778358330405</v>
      </c>
      <c r="R3175">
        <v>0.358372358253227</v>
      </c>
      <c r="S3175">
        <v>6.46480456536873E-2</v>
      </c>
      <c r="T3175">
        <v>0.415143233737505</v>
      </c>
      <c r="U3175">
        <v>0.415143233737505</v>
      </c>
      <c r="V3175">
        <v>0.14133972933677799</v>
      </c>
      <c r="W3175">
        <v>6.68</v>
      </c>
      <c r="X3175">
        <v>3.4</v>
      </c>
      <c r="Y3175">
        <v>-24437</v>
      </c>
      <c r="Z3175">
        <v>-1358</v>
      </c>
      <c r="AA3175">
        <v>0.16</v>
      </c>
      <c r="AB3175">
        <v>18</v>
      </c>
      <c r="AC3175">
        <v>8</v>
      </c>
      <c r="AD3175">
        <v>10</v>
      </c>
      <c r="AE3175">
        <v>44.44</v>
      </c>
      <c r="AF3175">
        <v>9</v>
      </c>
      <c r="AG3175">
        <v>6</v>
      </c>
      <c r="AH3175">
        <v>8</v>
      </c>
      <c r="AI3175">
        <v>4</v>
      </c>
    </row>
    <row r="3176" spans="1:35" x14ac:dyDescent="0.2">
      <c r="A3176" s="102">
        <v>3628</v>
      </c>
      <c r="B3176">
        <v>3405</v>
      </c>
      <c r="C3176" t="s">
        <v>1397</v>
      </c>
      <c r="D3176" t="s">
        <v>1003</v>
      </c>
      <c r="E3176">
        <v>1061</v>
      </c>
      <c r="F3176">
        <v>1047</v>
      </c>
      <c r="G3176">
        <v>1000</v>
      </c>
      <c r="H3176" t="s">
        <v>984</v>
      </c>
      <c r="I3176">
        <v>8242</v>
      </c>
      <c r="J3176" t="s">
        <v>688</v>
      </c>
      <c r="K3176" t="s">
        <v>1004</v>
      </c>
      <c r="L3176">
        <v>799</v>
      </c>
      <c r="M3176">
        <v>821</v>
      </c>
      <c r="N3176">
        <v>1300</v>
      </c>
      <c r="O3176" t="s">
        <v>981</v>
      </c>
      <c r="P3176">
        <v>0.87956007441852702</v>
      </c>
      <c r="Q3176">
        <v>0.87821418273093399</v>
      </c>
      <c r="R3176" s="15">
        <v>3.5278803189148799E-3</v>
      </c>
      <c r="S3176" s="15">
        <v>8.6317226362791696E-2</v>
      </c>
      <c r="T3176">
        <v>-1.0152613219951101</v>
      </c>
      <c r="U3176">
        <v>1.0152613219951101</v>
      </c>
      <c r="V3176">
        <v>0.142115218819929</v>
      </c>
      <c r="W3176">
        <v>-3.85</v>
      </c>
      <c r="X3176">
        <v>1.94</v>
      </c>
      <c r="Y3176">
        <v>-25051</v>
      </c>
      <c r="Z3176">
        <v>-1670</v>
      </c>
      <c r="AA3176">
        <v>-0.11</v>
      </c>
      <c r="AB3176">
        <v>15</v>
      </c>
      <c r="AC3176">
        <v>7</v>
      </c>
      <c r="AD3176">
        <v>8</v>
      </c>
      <c r="AE3176">
        <v>46.67</v>
      </c>
      <c r="AF3176">
        <v>12</v>
      </c>
      <c r="AG3176">
        <v>5</v>
      </c>
      <c r="AH3176">
        <v>4</v>
      </c>
      <c r="AI3176">
        <v>6</v>
      </c>
    </row>
    <row r="3177" spans="1:35" x14ac:dyDescent="0.2">
      <c r="A3177" s="102">
        <v>3952</v>
      </c>
      <c r="B3177">
        <v>1861</v>
      </c>
      <c r="C3177" t="s">
        <v>1321</v>
      </c>
      <c r="D3177" t="s">
        <v>990</v>
      </c>
      <c r="E3177">
        <v>2449</v>
      </c>
      <c r="F3177">
        <v>2438</v>
      </c>
      <c r="G3177">
        <v>400</v>
      </c>
      <c r="H3177" t="s">
        <v>984</v>
      </c>
      <c r="I3177">
        <v>8020</v>
      </c>
      <c r="J3177" t="s">
        <v>1061</v>
      </c>
      <c r="K3177" t="s">
        <v>988</v>
      </c>
      <c r="L3177">
        <v>1191</v>
      </c>
      <c r="M3177">
        <v>1216</v>
      </c>
      <c r="N3177">
        <v>800</v>
      </c>
      <c r="O3177" t="s">
        <v>981</v>
      </c>
      <c r="P3177">
        <v>0.803944902953311</v>
      </c>
      <c r="Q3177">
        <v>0.86760678811238101</v>
      </c>
      <c r="R3177">
        <v>0.29186715733090601</v>
      </c>
      <c r="S3177">
        <v>8.5437163495261897E-2</v>
      </c>
      <c r="T3177">
        <v>-2.02875231124399</v>
      </c>
      <c r="U3177">
        <v>2.02875231124399</v>
      </c>
      <c r="V3177">
        <v>1.7861199040049001</v>
      </c>
      <c r="W3177">
        <v>-13.83</v>
      </c>
      <c r="X3177">
        <v>0.25</v>
      </c>
      <c r="Y3177">
        <v>-25096</v>
      </c>
      <c r="Z3177">
        <v>-1394</v>
      </c>
      <c r="AA3177">
        <v>-0.02</v>
      </c>
      <c r="AB3177">
        <v>18</v>
      </c>
      <c r="AC3177">
        <v>10</v>
      </c>
      <c r="AD3177">
        <v>8</v>
      </c>
      <c r="AE3177">
        <v>55.56</v>
      </c>
      <c r="AF3177">
        <v>12</v>
      </c>
      <c r="AG3177">
        <v>4</v>
      </c>
      <c r="AH3177">
        <v>6</v>
      </c>
      <c r="AI3177">
        <v>8</v>
      </c>
    </row>
    <row r="3178" spans="1:35" x14ac:dyDescent="0.2">
      <c r="A3178" s="102">
        <v>3935</v>
      </c>
      <c r="B3178">
        <v>2587</v>
      </c>
      <c r="C3178" t="s">
        <v>1364</v>
      </c>
      <c r="D3178" t="s">
        <v>1006</v>
      </c>
      <c r="E3178">
        <v>4100</v>
      </c>
      <c r="F3178">
        <v>4075</v>
      </c>
      <c r="G3178">
        <v>200</v>
      </c>
      <c r="H3178" t="s">
        <v>981</v>
      </c>
      <c r="I3178">
        <v>7186</v>
      </c>
      <c r="J3178" t="s">
        <v>461</v>
      </c>
      <c r="K3178" t="s">
        <v>1024</v>
      </c>
      <c r="L3178">
        <v>309</v>
      </c>
      <c r="M3178">
        <v>312</v>
      </c>
      <c r="N3178">
        <v>2600</v>
      </c>
      <c r="O3178" t="s">
        <v>984</v>
      </c>
      <c r="P3178">
        <v>0.83749389707516197</v>
      </c>
      <c r="Q3178">
        <v>0.86809358475701304</v>
      </c>
      <c r="R3178">
        <v>1.9021399346218999E-2</v>
      </c>
      <c r="S3178">
        <v>6.9126683692711494E-2</v>
      </c>
      <c r="T3178">
        <v>0.726362668562753</v>
      </c>
      <c r="U3178">
        <v>0.726362668562753</v>
      </c>
      <c r="V3178">
        <v>0.76286162005214198</v>
      </c>
      <c r="W3178">
        <v>5.9</v>
      </c>
      <c r="X3178">
        <v>0.47</v>
      </c>
      <c r="Y3178">
        <v>-25126</v>
      </c>
      <c r="Z3178">
        <v>-1396</v>
      </c>
      <c r="AA3178">
        <v>-0.04</v>
      </c>
      <c r="AB3178">
        <v>18</v>
      </c>
      <c r="AC3178">
        <v>10</v>
      </c>
      <c r="AD3178">
        <v>8</v>
      </c>
      <c r="AE3178">
        <v>55.56</v>
      </c>
      <c r="AF3178">
        <v>11</v>
      </c>
      <c r="AG3178">
        <v>9</v>
      </c>
      <c r="AH3178">
        <v>5</v>
      </c>
      <c r="AI3178">
        <v>4</v>
      </c>
    </row>
    <row r="3179" spans="1:35" x14ac:dyDescent="0.2">
      <c r="A3179" s="102">
        <v>1721</v>
      </c>
      <c r="B3179">
        <v>2914</v>
      </c>
      <c r="C3179" t="s">
        <v>1085</v>
      </c>
      <c r="D3179" t="s">
        <v>1006</v>
      </c>
      <c r="E3179">
        <v>2016</v>
      </c>
      <c r="F3179">
        <v>2024.5</v>
      </c>
      <c r="G3179">
        <v>500</v>
      </c>
      <c r="H3179" t="s">
        <v>981</v>
      </c>
      <c r="I3179">
        <v>6269</v>
      </c>
      <c r="J3179" t="s">
        <v>1289</v>
      </c>
      <c r="K3179" t="s">
        <v>992</v>
      </c>
      <c r="L3179">
        <v>1396</v>
      </c>
      <c r="M3179">
        <v>1405</v>
      </c>
      <c r="N3179">
        <v>700</v>
      </c>
      <c r="O3179" t="s">
        <v>984</v>
      </c>
      <c r="P3179">
        <v>0.89080442393081505</v>
      </c>
      <c r="Q3179">
        <v>0.92675830487126598</v>
      </c>
      <c r="R3179">
        <v>5.3058148343213499E-2</v>
      </c>
      <c r="S3179">
        <v>4.30128750126441E-2</v>
      </c>
      <c r="T3179">
        <v>0.60892316129517499</v>
      </c>
      <c r="U3179">
        <v>0.60892316129517499</v>
      </c>
      <c r="V3179">
        <v>0.73023473295863806</v>
      </c>
      <c r="W3179">
        <v>9.34</v>
      </c>
      <c r="X3179">
        <v>2.84</v>
      </c>
      <c r="Y3179">
        <v>-25160</v>
      </c>
      <c r="Z3179">
        <v>-1480</v>
      </c>
      <c r="AA3179">
        <v>-7.0000000000000007E-2</v>
      </c>
      <c r="AB3179">
        <v>17</v>
      </c>
      <c r="AC3179">
        <v>8</v>
      </c>
      <c r="AD3179">
        <v>9</v>
      </c>
      <c r="AE3179">
        <v>47.06</v>
      </c>
      <c r="AF3179">
        <v>9</v>
      </c>
      <c r="AG3179">
        <v>8</v>
      </c>
      <c r="AH3179">
        <v>7</v>
      </c>
      <c r="AI3179">
        <v>2</v>
      </c>
    </row>
    <row r="3180" spans="1:35" x14ac:dyDescent="0.2">
      <c r="A3180" s="102">
        <v>567</v>
      </c>
      <c r="B3180">
        <v>3405</v>
      </c>
      <c r="C3180" t="s">
        <v>1397</v>
      </c>
      <c r="D3180" t="s">
        <v>1003</v>
      </c>
      <c r="E3180">
        <v>1061</v>
      </c>
      <c r="F3180">
        <v>1047</v>
      </c>
      <c r="G3180">
        <v>1000</v>
      </c>
      <c r="H3180" t="s">
        <v>981</v>
      </c>
      <c r="I3180">
        <v>6472</v>
      </c>
      <c r="J3180" t="s">
        <v>59</v>
      </c>
      <c r="K3180" t="s">
        <v>992</v>
      </c>
      <c r="L3180">
        <v>204</v>
      </c>
      <c r="M3180">
        <v>200</v>
      </c>
      <c r="N3180">
        <v>5200</v>
      </c>
      <c r="O3180" t="s">
        <v>984</v>
      </c>
      <c r="P3180">
        <v>0.86875464570093397</v>
      </c>
      <c r="Q3180">
        <v>0.952081809878493</v>
      </c>
      <c r="R3180">
        <v>4.0050073858628597E-2</v>
      </c>
      <c r="S3180">
        <v>8.9283986859473605E-4</v>
      </c>
      <c r="T3180">
        <v>0.24467300874449999</v>
      </c>
      <c r="U3180">
        <v>0.24467300874449999</v>
      </c>
      <c r="V3180">
        <v>0.25678496462345801</v>
      </c>
      <c r="W3180">
        <v>2.83</v>
      </c>
      <c r="X3180">
        <v>0.67</v>
      </c>
      <c r="Y3180">
        <v>-25413</v>
      </c>
      <c r="Z3180">
        <v>-1338</v>
      </c>
      <c r="AA3180">
        <v>-0.03</v>
      </c>
      <c r="AB3180">
        <v>19</v>
      </c>
      <c r="AC3180">
        <v>10</v>
      </c>
      <c r="AD3180">
        <v>9</v>
      </c>
      <c r="AE3180">
        <v>52.63</v>
      </c>
      <c r="AF3180">
        <v>10</v>
      </c>
      <c r="AG3180">
        <v>7</v>
      </c>
      <c r="AH3180">
        <v>6</v>
      </c>
      <c r="AI3180">
        <v>6</v>
      </c>
    </row>
    <row r="3181" spans="1:35" x14ac:dyDescent="0.2">
      <c r="A3181" s="102">
        <v>422</v>
      </c>
      <c r="B3181">
        <v>5802</v>
      </c>
      <c r="C3181" t="s">
        <v>1150</v>
      </c>
      <c r="D3181" t="s">
        <v>994</v>
      </c>
      <c r="E3181">
        <v>1092.5</v>
      </c>
      <c r="F3181">
        <v>1091.5</v>
      </c>
      <c r="G3181">
        <v>800</v>
      </c>
      <c r="H3181" t="s">
        <v>981</v>
      </c>
      <c r="I3181">
        <v>8309</v>
      </c>
      <c r="J3181" t="s">
        <v>695</v>
      </c>
      <c r="K3181" t="s">
        <v>1024</v>
      </c>
      <c r="L3181">
        <v>2921</v>
      </c>
      <c r="M3181">
        <v>2892</v>
      </c>
      <c r="N3181">
        <v>300</v>
      </c>
      <c r="O3181" t="s">
        <v>984</v>
      </c>
      <c r="P3181">
        <v>0.95272272428669103</v>
      </c>
      <c r="Q3181">
        <v>0.95626089936612202</v>
      </c>
      <c r="R3181">
        <v>7.9074626971204806E-2</v>
      </c>
      <c r="S3181">
        <v>5.5661596105610701E-2</v>
      </c>
      <c r="T3181">
        <v>1.6096528490876401</v>
      </c>
      <c r="U3181">
        <v>1.6096528490876401</v>
      </c>
      <c r="V3181">
        <v>0.84292106265770195</v>
      </c>
      <c r="W3181">
        <v>5.48</v>
      </c>
      <c r="X3181">
        <v>0.65</v>
      </c>
      <c r="Y3181">
        <v>-25468</v>
      </c>
      <c r="Z3181">
        <v>-1498</v>
      </c>
      <c r="AA3181">
        <v>-0.11</v>
      </c>
      <c r="AB3181">
        <v>17</v>
      </c>
      <c r="AC3181">
        <v>9</v>
      </c>
      <c r="AD3181">
        <v>8</v>
      </c>
      <c r="AE3181">
        <v>52.94</v>
      </c>
      <c r="AF3181">
        <v>15</v>
      </c>
      <c r="AG3181">
        <v>4</v>
      </c>
      <c r="AH3181">
        <v>4</v>
      </c>
      <c r="AI3181">
        <v>9</v>
      </c>
    </row>
    <row r="3182" spans="1:35" x14ac:dyDescent="0.2">
      <c r="A3182" s="102">
        <v>3596</v>
      </c>
      <c r="B3182">
        <v>2281</v>
      </c>
      <c r="C3182" t="s">
        <v>874</v>
      </c>
      <c r="D3182" t="s">
        <v>1006</v>
      </c>
      <c r="E3182">
        <v>2369</v>
      </c>
      <c r="F3182">
        <v>2382</v>
      </c>
      <c r="G3182">
        <v>400</v>
      </c>
      <c r="H3182" t="s">
        <v>981</v>
      </c>
      <c r="I3182">
        <v>3880</v>
      </c>
      <c r="J3182" t="s">
        <v>930</v>
      </c>
      <c r="K3182" t="s">
        <v>1143</v>
      </c>
      <c r="L3182">
        <v>1453</v>
      </c>
      <c r="M3182">
        <v>1461</v>
      </c>
      <c r="N3182">
        <v>700</v>
      </c>
      <c r="O3182" t="s">
        <v>984</v>
      </c>
      <c r="P3182">
        <v>0.75303622115565505</v>
      </c>
      <c r="Q3182">
        <v>0.87948014079157799</v>
      </c>
      <c r="R3182">
        <v>0.40793964534886001</v>
      </c>
      <c r="S3182">
        <v>8.0372511976318201E-2</v>
      </c>
      <c r="T3182">
        <v>1.82773733571177E-2</v>
      </c>
      <c r="U3182">
        <v>1.82773733571177E-2</v>
      </c>
      <c r="V3182">
        <v>0.31571547036421199</v>
      </c>
      <c r="W3182">
        <v>0.1</v>
      </c>
      <c r="X3182">
        <v>7.34</v>
      </c>
      <c r="Y3182">
        <v>-25527</v>
      </c>
      <c r="Z3182">
        <v>-1160</v>
      </c>
      <c r="AA3182">
        <v>-0.03</v>
      </c>
      <c r="AB3182">
        <v>22</v>
      </c>
      <c r="AC3182">
        <v>12</v>
      </c>
      <c r="AD3182">
        <v>10</v>
      </c>
      <c r="AE3182">
        <v>54.55</v>
      </c>
      <c r="AF3182">
        <v>8</v>
      </c>
      <c r="AG3182">
        <v>10</v>
      </c>
      <c r="AH3182">
        <v>10</v>
      </c>
      <c r="AI3182">
        <v>2</v>
      </c>
    </row>
    <row r="3183" spans="1:35" x14ac:dyDescent="0.2">
      <c r="A3183" s="102">
        <v>3666</v>
      </c>
      <c r="B3183">
        <v>2587</v>
      </c>
      <c r="C3183" t="s">
        <v>1364</v>
      </c>
      <c r="D3183" t="s">
        <v>1006</v>
      </c>
      <c r="E3183">
        <v>4100</v>
      </c>
      <c r="F3183">
        <v>4075</v>
      </c>
      <c r="G3183">
        <v>200</v>
      </c>
      <c r="H3183" t="s">
        <v>981</v>
      </c>
      <c r="I3183">
        <v>9201</v>
      </c>
      <c r="J3183" t="s">
        <v>1181</v>
      </c>
      <c r="K3183" t="s">
        <v>1182</v>
      </c>
      <c r="L3183">
        <v>1799</v>
      </c>
      <c r="M3183">
        <v>1804.5</v>
      </c>
      <c r="N3183">
        <v>500</v>
      </c>
      <c r="O3183" t="s">
        <v>984</v>
      </c>
      <c r="P3183">
        <v>0.64784760158793997</v>
      </c>
      <c r="Q3183">
        <v>0.87689913980475798</v>
      </c>
      <c r="R3183">
        <v>0.29077943491694902</v>
      </c>
      <c r="S3183">
        <v>5.5707876378994397E-4</v>
      </c>
      <c r="T3183">
        <v>1.34136842594755</v>
      </c>
      <c r="U3183">
        <v>1.34136842594755</v>
      </c>
      <c r="V3183">
        <v>1.3785522409363899</v>
      </c>
      <c r="W3183">
        <v>17.66</v>
      </c>
      <c r="X3183">
        <v>10.71</v>
      </c>
      <c r="Y3183">
        <v>-25842</v>
      </c>
      <c r="Z3183">
        <v>-2871</v>
      </c>
      <c r="AA3183">
        <v>-0.18</v>
      </c>
      <c r="AB3183">
        <v>9</v>
      </c>
      <c r="AC3183">
        <v>4</v>
      </c>
      <c r="AD3183">
        <v>5</v>
      </c>
      <c r="AE3183">
        <v>44.44</v>
      </c>
      <c r="AF3183">
        <v>9</v>
      </c>
      <c r="AG3183">
        <v>3</v>
      </c>
      <c r="AH3183">
        <v>4</v>
      </c>
      <c r="AI3183">
        <v>2</v>
      </c>
    </row>
    <row r="3184" spans="1:35" x14ac:dyDescent="0.2">
      <c r="A3184" s="102">
        <v>2147</v>
      </c>
      <c r="B3184">
        <v>3048</v>
      </c>
      <c r="C3184" t="s">
        <v>1226</v>
      </c>
      <c r="D3184" t="s">
        <v>1004</v>
      </c>
      <c r="E3184">
        <v>1026</v>
      </c>
      <c r="F3184">
        <v>1031</v>
      </c>
      <c r="G3184">
        <v>1000</v>
      </c>
      <c r="H3184" t="s">
        <v>981</v>
      </c>
      <c r="I3184">
        <v>8795</v>
      </c>
      <c r="J3184" t="s">
        <v>1178</v>
      </c>
      <c r="K3184" t="s">
        <v>1111</v>
      </c>
      <c r="L3184">
        <v>807</v>
      </c>
      <c r="M3184">
        <v>834</v>
      </c>
      <c r="N3184">
        <v>1200</v>
      </c>
      <c r="O3184" t="s">
        <v>984</v>
      </c>
      <c r="P3184">
        <v>0.66736568312579203</v>
      </c>
      <c r="Q3184">
        <v>0.91688344507822095</v>
      </c>
      <c r="R3184">
        <v>0.29823488956960098</v>
      </c>
      <c r="S3184">
        <v>2.0349497480611298E-2</v>
      </c>
      <c r="T3184">
        <v>2.7018509835534501</v>
      </c>
      <c r="U3184">
        <v>2.7018509835534501</v>
      </c>
      <c r="V3184">
        <v>2.7493730205492199</v>
      </c>
      <c r="W3184">
        <v>18.61</v>
      </c>
      <c r="X3184">
        <v>2.93</v>
      </c>
      <c r="Y3184">
        <v>-25871</v>
      </c>
      <c r="Z3184">
        <v>-1232</v>
      </c>
      <c r="AA3184">
        <v>-7.0000000000000007E-2</v>
      </c>
      <c r="AB3184">
        <v>21</v>
      </c>
      <c r="AC3184">
        <v>13</v>
      </c>
      <c r="AD3184">
        <v>8</v>
      </c>
      <c r="AE3184">
        <v>61.9</v>
      </c>
      <c r="AF3184">
        <v>12</v>
      </c>
      <c r="AG3184">
        <v>8</v>
      </c>
      <c r="AH3184">
        <v>6</v>
      </c>
      <c r="AI3184">
        <v>7</v>
      </c>
    </row>
    <row r="3185" spans="1:35" x14ac:dyDescent="0.2">
      <c r="A3185" s="102">
        <v>3285</v>
      </c>
      <c r="B3185">
        <v>1925</v>
      </c>
      <c r="C3185" t="s">
        <v>1638</v>
      </c>
      <c r="D3185" t="s">
        <v>990</v>
      </c>
      <c r="E3185">
        <v>2390.5</v>
      </c>
      <c r="F3185">
        <v>2416.5</v>
      </c>
      <c r="G3185">
        <v>400</v>
      </c>
      <c r="H3185" t="s">
        <v>984</v>
      </c>
      <c r="I3185">
        <v>6925</v>
      </c>
      <c r="J3185" t="s">
        <v>1290</v>
      </c>
      <c r="K3185" t="s">
        <v>986</v>
      </c>
      <c r="L3185">
        <v>1078</v>
      </c>
      <c r="M3185">
        <v>1075</v>
      </c>
      <c r="N3185">
        <v>900</v>
      </c>
      <c r="O3185" t="s">
        <v>981</v>
      </c>
      <c r="P3185">
        <v>0.85405761834424299</v>
      </c>
      <c r="Q3185">
        <v>0.88859390759755097</v>
      </c>
      <c r="R3185">
        <v>0.22910330411094801</v>
      </c>
      <c r="S3185">
        <v>7.5082786358937698E-2</v>
      </c>
      <c r="T3185">
        <v>-0.58382451414647896</v>
      </c>
      <c r="U3185">
        <v>0.58382451414647896</v>
      </c>
      <c r="V3185">
        <v>0.48192388381330398</v>
      </c>
      <c r="W3185">
        <v>-4.25</v>
      </c>
      <c r="X3185">
        <v>0.09</v>
      </c>
      <c r="Y3185">
        <v>-25881</v>
      </c>
      <c r="Z3185">
        <v>-1438</v>
      </c>
      <c r="AA3185">
        <v>7.0000000000000007E-2</v>
      </c>
      <c r="AB3185">
        <v>18</v>
      </c>
      <c r="AC3185">
        <v>9</v>
      </c>
      <c r="AD3185">
        <v>9</v>
      </c>
      <c r="AE3185">
        <v>50</v>
      </c>
      <c r="AF3185">
        <v>12</v>
      </c>
      <c r="AG3185">
        <v>8</v>
      </c>
      <c r="AH3185">
        <v>5</v>
      </c>
      <c r="AI3185">
        <v>5</v>
      </c>
    </row>
    <row r="3186" spans="1:35" x14ac:dyDescent="0.2">
      <c r="A3186" s="102">
        <v>2494</v>
      </c>
      <c r="B3186">
        <v>9719</v>
      </c>
      <c r="C3186" t="s">
        <v>1280</v>
      </c>
      <c r="D3186" t="s">
        <v>983</v>
      </c>
      <c r="E3186">
        <v>4830</v>
      </c>
      <c r="F3186">
        <v>4875</v>
      </c>
      <c r="G3186">
        <v>200</v>
      </c>
      <c r="H3186" t="s">
        <v>984</v>
      </c>
      <c r="I3186">
        <v>9759</v>
      </c>
      <c r="J3186" t="s">
        <v>400</v>
      </c>
      <c r="K3186" t="s">
        <v>983</v>
      </c>
      <c r="L3186">
        <v>1600</v>
      </c>
      <c r="M3186">
        <v>1602</v>
      </c>
      <c r="N3186">
        <v>600</v>
      </c>
      <c r="O3186" t="s">
        <v>981</v>
      </c>
      <c r="P3186">
        <v>0.84829168147453204</v>
      </c>
      <c r="Q3186">
        <v>0.90858994470583698</v>
      </c>
      <c r="R3186">
        <v>0.48611348344337602</v>
      </c>
      <c r="S3186">
        <v>1.1523027317018499E-3</v>
      </c>
      <c r="T3186">
        <v>-1.52226191160422</v>
      </c>
      <c r="U3186">
        <v>1.52226191160422</v>
      </c>
      <c r="V3186">
        <v>1.3469070114758701</v>
      </c>
      <c r="W3186">
        <v>-8.8800000000000008</v>
      </c>
      <c r="X3186">
        <v>1.42</v>
      </c>
      <c r="Y3186">
        <v>-26150</v>
      </c>
      <c r="Z3186">
        <v>-1743</v>
      </c>
      <c r="AA3186">
        <v>-0.05</v>
      </c>
      <c r="AB3186">
        <v>15</v>
      </c>
      <c r="AC3186">
        <v>8</v>
      </c>
      <c r="AD3186">
        <v>7</v>
      </c>
      <c r="AE3186">
        <v>53.33</v>
      </c>
      <c r="AF3186">
        <v>13</v>
      </c>
      <c r="AG3186">
        <v>5</v>
      </c>
      <c r="AH3186">
        <v>3</v>
      </c>
      <c r="AI3186">
        <v>7</v>
      </c>
    </row>
    <row r="3187" spans="1:35" x14ac:dyDescent="0.2">
      <c r="A3187" s="102">
        <v>28</v>
      </c>
      <c r="B3187">
        <v>5214</v>
      </c>
      <c r="C3187" t="s">
        <v>1202</v>
      </c>
      <c r="D3187" t="s">
        <v>980</v>
      </c>
      <c r="E3187">
        <v>1552</v>
      </c>
      <c r="F3187">
        <v>1550</v>
      </c>
      <c r="G3187">
        <v>700</v>
      </c>
      <c r="H3187" t="s">
        <v>984</v>
      </c>
      <c r="I3187">
        <v>5406</v>
      </c>
      <c r="J3187" t="s">
        <v>1238</v>
      </c>
      <c r="K3187" t="s">
        <v>1022</v>
      </c>
      <c r="L3187">
        <v>374</v>
      </c>
      <c r="M3187">
        <v>367</v>
      </c>
      <c r="N3187">
        <v>3000</v>
      </c>
      <c r="O3187" t="s">
        <v>981</v>
      </c>
      <c r="P3187">
        <v>0.92008149548871498</v>
      </c>
      <c r="Q3187">
        <v>0.97871542078905205</v>
      </c>
      <c r="R3187">
        <v>6.3238757709088794E-2</v>
      </c>
      <c r="S3187" s="15">
        <v>5.7919747202431801E-2</v>
      </c>
      <c r="T3187">
        <v>-0.32762904523562802</v>
      </c>
      <c r="U3187">
        <v>0.32762904523562802</v>
      </c>
      <c r="V3187">
        <v>0.63167234927709803</v>
      </c>
      <c r="W3187">
        <v>-1.67</v>
      </c>
      <c r="X3187">
        <v>1.47</v>
      </c>
      <c r="Y3187">
        <v>-26176</v>
      </c>
      <c r="Z3187">
        <v>-1454</v>
      </c>
      <c r="AA3187">
        <v>-0.11</v>
      </c>
      <c r="AB3187">
        <v>18</v>
      </c>
      <c r="AC3187">
        <v>8</v>
      </c>
      <c r="AD3187">
        <v>10</v>
      </c>
      <c r="AE3187">
        <v>44.44</v>
      </c>
      <c r="AF3187">
        <v>9</v>
      </c>
      <c r="AG3187">
        <v>7</v>
      </c>
      <c r="AH3187">
        <v>7</v>
      </c>
      <c r="AI3187">
        <v>4</v>
      </c>
    </row>
    <row r="3188" spans="1:35" x14ac:dyDescent="0.2">
      <c r="A3188" s="102">
        <v>185</v>
      </c>
      <c r="B3188">
        <v>4114</v>
      </c>
      <c r="C3188" t="s">
        <v>1088</v>
      </c>
      <c r="D3188" t="s">
        <v>1003</v>
      </c>
      <c r="E3188">
        <v>5540</v>
      </c>
      <c r="F3188">
        <v>5430</v>
      </c>
      <c r="G3188">
        <v>200</v>
      </c>
      <c r="H3188" t="s">
        <v>981</v>
      </c>
      <c r="I3188">
        <v>5801</v>
      </c>
      <c r="J3188" t="s">
        <v>1204</v>
      </c>
      <c r="K3188" t="s">
        <v>994</v>
      </c>
      <c r="L3188">
        <v>2026</v>
      </c>
      <c r="M3188">
        <v>1976</v>
      </c>
      <c r="N3188">
        <v>500</v>
      </c>
      <c r="O3188" t="s">
        <v>984</v>
      </c>
      <c r="P3188">
        <v>0.92497259477807103</v>
      </c>
      <c r="Q3188">
        <v>0.96561276287583198</v>
      </c>
      <c r="R3188">
        <v>0.15464874086022001</v>
      </c>
      <c r="S3188" s="15">
        <v>1.09421991461641E-2</v>
      </c>
      <c r="T3188">
        <v>1.82537201186457</v>
      </c>
      <c r="U3188">
        <v>1.82537201186457</v>
      </c>
      <c r="V3188">
        <v>1.6266790343770301</v>
      </c>
      <c r="W3188">
        <v>8.01</v>
      </c>
      <c r="X3188">
        <v>9.02</v>
      </c>
      <c r="Y3188">
        <v>-26306</v>
      </c>
      <c r="Z3188">
        <v>-8769</v>
      </c>
      <c r="AA3188">
        <v>-0.64</v>
      </c>
      <c r="AB3188">
        <v>3</v>
      </c>
      <c r="AC3188">
        <v>2</v>
      </c>
      <c r="AD3188">
        <v>1</v>
      </c>
      <c r="AE3188">
        <v>66.67</v>
      </c>
      <c r="AF3188">
        <v>13</v>
      </c>
      <c r="AG3188">
        <v>1</v>
      </c>
      <c r="AH3188">
        <v>1</v>
      </c>
      <c r="AI3188">
        <v>1</v>
      </c>
    </row>
    <row r="3189" spans="1:35" x14ac:dyDescent="0.2">
      <c r="A3189" s="102">
        <v>342</v>
      </c>
      <c r="B3189">
        <v>6592</v>
      </c>
      <c r="C3189" t="s">
        <v>1153</v>
      </c>
      <c r="D3189" t="s">
        <v>986</v>
      </c>
      <c r="E3189">
        <v>3160</v>
      </c>
      <c r="F3189">
        <v>3160</v>
      </c>
      <c r="G3189">
        <v>300</v>
      </c>
      <c r="H3189" t="s">
        <v>984</v>
      </c>
      <c r="I3189">
        <v>6995</v>
      </c>
      <c r="J3189" t="s">
        <v>47</v>
      </c>
      <c r="K3189" t="s">
        <v>996</v>
      </c>
      <c r="L3189">
        <v>1400</v>
      </c>
      <c r="M3189">
        <v>1409</v>
      </c>
      <c r="N3189">
        <v>700</v>
      </c>
      <c r="O3189" t="s">
        <v>981</v>
      </c>
      <c r="P3189">
        <v>0.96804764603795301</v>
      </c>
      <c r="Q3189">
        <v>0.95871040986404399</v>
      </c>
      <c r="R3189">
        <v>1.7010723419907101E-2</v>
      </c>
      <c r="S3189">
        <v>1.2625450572916801E-2</v>
      </c>
      <c r="T3189">
        <v>-0.64206843462225005</v>
      </c>
      <c r="U3189">
        <v>0.64206843462225005</v>
      </c>
      <c r="V3189">
        <v>0.33593197807096697</v>
      </c>
      <c r="W3189">
        <v>-3.79</v>
      </c>
      <c r="X3189">
        <v>4.04</v>
      </c>
      <c r="Y3189">
        <v>-26356</v>
      </c>
      <c r="Z3189">
        <v>-2196</v>
      </c>
      <c r="AA3189">
        <v>-0.09</v>
      </c>
      <c r="AB3189">
        <v>12</v>
      </c>
      <c r="AC3189">
        <v>5</v>
      </c>
      <c r="AD3189">
        <v>7</v>
      </c>
      <c r="AE3189">
        <v>41.67</v>
      </c>
      <c r="AF3189">
        <v>15</v>
      </c>
      <c r="AG3189">
        <v>4</v>
      </c>
      <c r="AH3189">
        <v>3</v>
      </c>
      <c r="AI3189">
        <v>5</v>
      </c>
    </row>
    <row r="3190" spans="1:35" x14ac:dyDescent="0.2">
      <c r="A3190" s="102">
        <v>1109</v>
      </c>
      <c r="B3190">
        <v>7224</v>
      </c>
      <c r="C3190" t="s">
        <v>639</v>
      </c>
      <c r="D3190" t="s">
        <v>996</v>
      </c>
      <c r="E3190">
        <v>1051</v>
      </c>
      <c r="F3190">
        <v>1032</v>
      </c>
      <c r="G3190">
        <v>800</v>
      </c>
      <c r="H3190" t="s">
        <v>981</v>
      </c>
      <c r="I3190">
        <v>8309</v>
      </c>
      <c r="J3190" t="s">
        <v>695</v>
      </c>
      <c r="K3190" t="s">
        <v>1024</v>
      </c>
      <c r="L3190">
        <v>2921</v>
      </c>
      <c r="M3190">
        <v>2892</v>
      </c>
      <c r="N3190">
        <v>300</v>
      </c>
      <c r="O3190" t="s">
        <v>984</v>
      </c>
      <c r="P3190">
        <v>0.90411945950668404</v>
      </c>
      <c r="Q3190">
        <v>0.93881358309571705</v>
      </c>
      <c r="R3190">
        <v>0.18001458451053501</v>
      </c>
      <c r="S3190">
        <v>6.97355044408213E-2</v>
      </c>
      <c r="T3190">
        <v>0.37238151716068102</v>
      </c>
      <c r="U3190">
        <v>0.37238151716068102</v>
      </c>
      <c r="V3190">
        <v>0.39336875519709902</v>
      </c>
      <c r="W3190">
        <v>1.75</v>
      </c>
      <c r="X3190">
        <v>4.84</v>
      </c>
      <c r="Y3190">
        <v>-26490</v>
      </c>
      <c r="Z3190">
        <v>-2038</v>
      </c>
      <c r="AA3190">
        <v>-0.11</v>
      </c>
      <c r="AB3190">
        <v>13</v>
      </c>
      <c r="AC3190">
        <v>7</v>
      </c>
      <c r="AD3190">
        <v>6</v>
      </c>
      <c r="AE3190">
        <v>53.85</v>
      </c>
      <c r="AF3190">
        <v>16</v>
      </c>
      <c r="AG3190">
        <v>3</v>
      </c>
      <c r="AH3190">
        <v>2</v>
      </c>
      <c r="AI3190">
        <v>8</v>
      </c>
    </row>
    <row r="3191" spans="1:35" x14ac:dyDescent="0.2">
      <c r="A3191" s="102">
        <v>738</v>
      </c>
      <c r="B3191">
        <v>3048</v>
      </c>
      <c r="C3191" t="s">
        <v>1226</v>
      </c>
      <c r="D3191" t="s">
        <v>1004</v>
      </c>
      <c r="E3191">
        <v>1026</v>
      </c>
      <c r="F3191">
        <v>1031</v>
      </c>
      <c r="G3191">
        <v>900</v>
      </c>
      <c r="H3191" t="s">
        <v>981</v>
      </c>
      <c r="I3191">
        <v>6287</v>
      </c>
      <c r="J3191" t="s">
        <v>1050</v>
      </c>
      <c r="K3191" t="s">
        <v>992</v>
      </c>
      <c r="L3191">
        <v>2164</v>
      </c>
      <c r="M3191">
        <v>2234</v>
      </c>
      <c r="N3191">
        <v>400</v>
      </c>
      <c r="O3191" t="s">
        <v>984</v>
      </c>
      <c r="P3191">
        <v>0.84813327543371997</v>
      </c>
      <c r="Q3191">
        <v>0.94776490561618898</v>
      </c>
      <c r="R3191" s="15">
        <v>0.22300004388570099</v>
      </c>
      <c r="S3191">
        <v>3.0550121170351E-2</v>
      </c>
      <c r="T3191">
        <v>1.89803445092721</v>
      </c>
      <c r="U3191">
        <v>1.89803445092721</v>
      </c>
      <c r="V3191">
        <v>1.88357522261135</v>
      </c>
      <c r="W3191">
        <v>10.27</v>
      </c>
      <c r="X3191">
        <v>3.84</v>
      </c>
      <c r="Y3191">
        <v>-26497</v>
      </c>
      <c r="Z3191">
        <v>-1019</v>
      </c>
      <c r="AA3191">
        <v>-0.08</v>
      </c>
      <c r="AB3191">
        <v>26</v>
      </c>
      <c r="AC3191">
        <v>11</v>
      </c>
      <c r="AD3191">
        <v>15</v>
      </c>
      <c r="AE3191">
        <v>42.31</v>
      </c>
      <c r="AF3191">
        <v>11</v>
      </c>
      <c r="AG3191">
        <v>8</v>
      </c>
      <c r="AH3191">
        <v>10</v>
      </c>
      <c r="AI3191">
        <v>8</v>
      </c>
    </row>
    <row r="3192" spans="1:35" x14ac:dyDescent="0.2">
      <c r="A3192" s="102">
        <v>1402</v>
      </c>
      <c r="B3192">
        <v>2002</v>
      </c>
      <c r="C3192" t="s">
        <v>1645</v>
      </c>
      <c r="D3192" t="s">
        <v>1006</v>
      </c>
      <c r="E3192">
        <v>1598</v>
      </c>
      <c r="F3192">
        <v>1583</v>
      </c>
      <c r="G3192">
        <v>600</v>
      </c>
      <c r="H3192" t="s">
        <v>981</v>
      </c>
      <c r="I3192">
        <v>6178</v>
      </c>
      <c r="J3192" t="s">
        <v>1317</v>
      </c>
      <c r="K3192" t="s">
        <v>993</v>
      </c>
      <c r="L3192">
        <v>794.9</v>
      </c>
      <c r="M3192">
        <v>760</v>
      </c>
      <c r="N3192">
        <v>1200</v>
      </c>
      <c r="O3192" t="s">
        <v>984</v>
      </c>
      <c r="P3192">
        <v>0.88536402365756595</v>
      </c>
      <c r="Q3192">
        <v>0.93303012171125999</v>
      </c>
      <c r="R3192">
        <v>4.7081759784949198E-3</v>
      </c>
      <c r="S3192">
        <v>6.8290377090797993E-2</v>
      </c>
      <c r="T3192">
        <v>1.27666730318087</v>
      </c>
      <c r="U3192">
        <v>1.27666730318087</v>
      </c>
      <c r="V3192">
        <v>1.1763114578140199</v>
      </c>
      <c r="W3192">
        <v>5.38</v>
      </c>
      <c r="X3192">
        <v>3.98</v>
      </c>
      <c r="Y3192">
        <v>-26516</v>
      </c>
      <c r="Z3192">
        <v>-1473</v>
      </c>
      <c r="AA3192">
        <v>-0.11</v>
      </c>
      <c r="AB3192">
        <v>18</v>
      </c>
      <c r="AC3192">
        <v>9</v>
      </c>
      <c r="AD3192">
        <v>9</v>
      </c>
      <c r="AE3192">
        <v>50</v>
      </c>
      <c r="AF3192">
        <v>14</v>
      </c>
      <c r="AG3192">
        <v>4</v>
      </c>
      <c r="AH3192">
        <v>4</v>
      </c>
      <c r="AI3192">
        <v>10</v>
      </c>
    </row>
    <row r="3193" spans="1:35" x14ac:dyDescent="0.2">
      <c r="A3193" s="102">
        <v>2713</v>
      </c>
      <c r="B3193">
        <v>3405</v>
      </c>
      <c r="C3193" t="s">
        <v>1397</v>
      </c>
      <c r="D3193" t="s">
        <v>1003</v>
      </c>
      <c r="E3193">
        <v>1061</v>
      </c>
      <c r="F3193">
        <v>1047</v>
      </c>
      <c r="G3193">
        <v>1000</v>
      </c>
      <c r="H3193" t="s">
        <v>981</v>
      </c>
      <c r="I3193">
        <v>6436</v>
      </c>
      <c r="J3193" t="s">
        <v>1283</v>
      </c>
      <c r="K3193" t="s">
        <v>992</v>
      </c>
      <c r="L3193">
        <v>2190</v>
      </c>
      <c r="M3193">
        <v>2167</v>
      </c>
      <c r="N3193">
        <v>500</v>
      </c>
      <c r="O3193" t="s">
        <v>984</v>
      </c>
      <c r="P3193">
        <v>0.80772975864537</v>
      </c>
      <c r="Q3193">
        <v>0.90306320699206</v>
      </c>
      <c r="R3193" s="15">
        <v>7.8143257715302103E-2</v>
      </c>
      <c r="S3193">
        <v>5.2582330930661903E-3</v>
      </c>
      <c r="T3193">
        <v>1.3979061492095699</v>
      </c>
      <c r="U3193">
        <v>1.3979061492095699</v>
      </c>
      <c r="V3193">
        <v>1.3632633096964499</v>
      </c>
      <c r="W3193">
        <v>7.16</v>
      </c>
      <c r="X3193">
        <v>3.37</v>
      </c>
      <c r="Y3193">
        <v>-27009</v>
      </c>
      <c r="Z3193">
        <v>-1589</v>
      </c>
      <c r="AA3193">
        <v>-7.0000000000000007E-2</v>
      </c>
      <c r="AB3193">
        <v>17</v>
      </c>
      <c r="AC3193">
        <v>10</v>
      </c>
      <c r="AD3193">
        <v>7</v>
      </c>
      <c r="AE3193">
        <v>58.82</v>
      </c>
      <c r="AF3193">
        <v>12</v>
      </c>
      <c r="AG3193">
        <v>6</v>
      </c>
      <c r="AH3193">
        <v>5</v>
      </c>
      <c r="AI3193">
        <v>6</v>
      </c>
    </row>
    <row r="3194" spans="1:35" x14ac:dyDescent="0.2">
      <c r="A3194" s="102">
        <v>305</v>
      </c>
      <c r="B3194">
        <v>5713</v>
      </c>
      <c r="C3194" t="s">
        <v>1198</v>
      </c>
      <c r="D3194" t="s">
        <v>994</v>
      </c>
      <c r="E3194">
        <v>2804</v>
      </c>
      <c r="F3194">
        <v>2770</v>
      </c>
      <c r="G3194">
        <v>300</v>
      </c>
      <c r="H3194" t="s">
        <v>981</v>
      </c>
      <c r="I3194">
        <v>6902</v>
      </c>
      <c r="J3194" t="s">
        <v>628</v>
      </c>
      <c r="K3194" t="s">
        <v>996</v>
      </c>
      <c r="L3194">
        <v>3745</v>
      </c>
      <c r="M3194">
        <v>3760</v>
      </c>
      <c r="N3194">
        <v>200</v>
      </c>
      <c r="O3194" t="s">
        <v>984</v>
      </c>
      <c r="P3194">
        <v>0.86767999774308302</v>
      </c>
      <c r="Q3194">
        <v>0.960341852282801</v>
      </c>
      <c r="R3194">
        <v>0.43633305145916501</v>
      </c>
      <c r="S3194">
        <v>1.1752221651991201E-3</v>
      </c>
      <c r="T3194">
        <v>1.6781878158091299</v>
      </c>
      <c r="U3194">
        <v>1.6781878158091299</v>
      </c>
      <c r="V3194">
        <v>1.9856150786514</v>
      </c>
      <c r="W3194">
        <v>8.1199999999999992</v>
      </c>
      <c r="X3194">
        <v>10.51</v>
      </c>
      <c r="Y3194">
        <v>-27015</v>
      </c>
      <c r="Z3194">
        <v>-3859</v>
      </c>
      <c r="AA3194">
        <v>-0.24</v>
      </c>
      <c r="AB3194">
        <v>7</v>
      </c>
      <c r="AC3194">
        <v>2</v>
      </c>
      <c r="AD3194">
        <v>5</v>
      </c>
      <c r="AE3194">
        <v>28.57</v>
      </c>
      <c r="AF3194">
        <v>12</v>
      </c>
      <c r="AG3194">
        <v>2</v>
      </c>
      <c r="AH3194">
        <v>2</v>
      </c>
      <c r="AI3194">
        <v>3</v>
      </c>
    </row>
    <row r="3195" spans="1:35" x14ac:dyDescent="0.2">
      <c r="A3195" s="102">
        <v>388</v>
      </c>
      <c r="B3195">
        <v>3291</v>
      </c>
      <c r="C3195" t="s">
        <v>55</v>
      </c>
      <c r="D3195" t="s">
        <v>1000</v>
      </c>
      <c r="E3195">
        <v>1320</v>
      </c>
      <c r="F3195">
        <v>1382</v>
      </c>
      <c r="G3195">
        <v>700</v>
      </c>
      <c r="H3195" t="s">
        <v>984</v>
      </c>
      <c r="I3195">
        <v>6371</v>
      </c>
      <c r="J3195" t="s">
        <v>1094</v>
      </c>
      <c r="K3195" t="s">
        <v>992</v>
      </c>
      <c r="L3195">
        <v>2515</v>
      </c>
      <c r="M3195">
        <v>2499</v>
      </c>
      <c r="N3195">
        <v>400</v>
      </c>
      <c r="O3195" t="s">
        <v>981</v>
      </c>
      <c r="P3195">
        <v>0.84759094418109204</v>
      </c>
      <c r="Q3195">
        <v>0.95737479254494395</v>
      </c>
      <c r="R3195">
        <v>2.5077261869335902E-3</v>
      </c>
      <c r="S3195">
        <v>3.0026561810427401E-3</v>
      </c>
      <c r="T3195">
        <v>-0.231812880858421</v>
      </c>
      <c r="U3195">
        <v>0.231812880858421</v>
      </c>
      <c r="V3195">
        <v>0.183220909442316</v>
      </c>
      <c r="W3195">
        <v>-1.48</v>
      </c>
      <c r="X3195">
        <v>3.22</v>
      </c>
      <c r="Y3195">
        <v>-27101</v>
      </c>
      <c r="Z3195">
        <v>-1936</v>
      </c>
      <c r="AA3195">
        <v>0.02</v>
      </c>
      <c r="AB3195">
        <v>14</v>
      </c>
      <c r="AC3195">
        <v>9</v>
      </c>
      <c r="AD3195">
        <v>5</v>
      </c>
      <c r="AE3195">
        <v>64.290000000000006</v>
      </c>
      <c r="AF3195">
        <v>13</v>
      </c>
      <c r="AG3195">
        <v>1</v>
      </c>
      <c r="AH3195">
        <v>4</v>
      </c>
      <c r="AI3195">
        <v>9</v>
      </c>
    </row>
    <row r="3196" spans="1:35" x14ac:dyDescent="0.2">
      <c r="A3196" s="102">
        <v>245</v>
      </c>
      <c r="B3196">
        <v>6201</v>
      </c>
      <c r="C3196" t="s">
        <v>1259</v>
      </c>
      <c r="D3196" t="s">
        <v>996</v>
      </c>
      <c r="E3196">
        <v>5150</v>
      </c>
      <c r="F3196">
        <v>5200</v>
      </c>
      <c r="G3196">
        <v>200</v>
      </c>
      <c r="H3196" t="s">
        <v>981</v>
      </c>
      <c r="I3196">
        <v>6592</v>
      </c>
      <c r="J3196" t="s">
        <v>1153</v>
      </c>
      <c r="K3196" t="s">
        <v>986</v>
      </c>
      <c r="L3196">
        <v>3160</v>
      </c>
      <c r="M3196">
        <v>3160</v>
      </c>
      <c r="N3196">
        <v>300</v>
      </c>
      <c r="O3196" t="s">
        <v>984</v>
      </c>
      <c r="P3196">
        <v>0.92890905118315903</v>
      </c>
      <c r="Q3196">
        <v>0.96253889817945204</v>
      </c>
      <c r="R3196">
        <v>0.18085756762217101</v>
      </c>
      <c r="S3196">
        <v>1.4248017539726901E-4</v>
      </c>
      <c r="T3196">
        <v>1.1964155268880301</v>
      </c>
      <c r="U3196">
        <v>1.1964155268880301</v>
      </c>
      <c r="V3196">
        <v>0.77725417598633995</v>
      </c>
      <c r="W3196">
        <v>4.24</v>
      </c>
      <c r="X3196">
        <v>8.85</v>
      </c>
      <c r="Y3196">
        <v>-27116</v>
      </c>
      <c r="Z3196">
        <v>-9039</v>
      </c>
      <c r="AA3196">
        <v>-0.38</v>
      </c>
      <c r="AB3196">
        <v>3</v>
      </c>
      <c r="AC3196">
        <v>1</v>
      </c>
      <c r="AD3196">
        <v>2</v>
      </c>
      <c r="AE3196">
        <v>33.33</v>
      </c>
      <c r="AF3196">
        <v>13</v>
      </c>
      <c r="AG3196">
        <v>1</v>
      </c>
      <c r="AH3196">
        <v>0</v>
      </c>
      <c r="AI3196">
        <v>2</v>
      </c>
    </row>
    <row r="3197" spans="1:35" x14ac:dyDescent="0.2">
      <c r="A3197" s="102">
        <v>603</v>
      </c>
      <c r="B3197">
        <v>1911</v>
      </c>
      <c r="C3197" t="s">
        <v>49</v>
      </c>
      <c r="D3197" t="s">
        <v>990</v>
      </c>
      <c r="E3197">
        <v>1217</v>
      </c>
      <c r="F3197">
        <v>1234</v>
      </c>
      <c r="G3197">
        <v>900</v>
      </c>
      <c r="H3197" t="s">
        <v>984</v>
      </c>
      <c r="I3197">
        <v>1928</v>
      </c>
      <c r="J3197" t="s">
        <v>216</v>
      </c>
      <c r="K3197" t="s">
        <v>990</v>
      </c>
      <c r="L3197">
        <v>1795</v>
      </c>
      <c r="M3197">
        <v>1830</v>
      </c>
      <c r="N3197">
        <v>600</v>
      </c>
      <c r="O3197" t="s">
        <v>981</v>
      </c>
      <c r="P3197">
        <v>0.95487508463789506</v>
      </c>
      <c r="Q3197">
        <v>0.95121585900940897</v>
      </c>
      <c r="R3197">
        <v>8.4506317229591899E-2</v>
      </c>
      <c r="S3197">
        <v>1.40488541434218E-2</v>
      </c>
      <c r="T3197">
        <v>-1.19484806899448</v>
      </c>
      <c r="U3197">
        <v>1.19484806899448</v>
      </c>
      <c r="V3197">
        <v>1.39982236684763</v>
      </c>
      <c r="W3197">
        <v>-6.2</v>
      </c>
      <c r="X3197">
        <v>1.1499999999999999</v>
      </c>
      <c r="Y3197">
        <v>-27138</v>
      </c>
      <c r="Z3197">
        <v>-1596</v>
      </c>
      <c r="AA3197">
        <v>-0.06</v>
      </c>
      <c r="AB3197">
        <v>17</v>
      </c>
      <c r="AC3197">
        <v>10</v>
      </c>
      <c r="AD3197">
        <v>7</v>
      </c>
      <c r="AE3197">
        <v>58.82</v>
      </c>
      <c r="AF3197">
        <v>14</v>
      </c>
      <c r="AG3197">
        <v>3</v>
      </c>
      <c r="AH3197">
        <v>4</v>
      </c>
      <c r="AI3197">
        <v>10</v>
      </c>
    </row>
    <row r="3198" spans="1:35" x14ac:dyDescent="0.2">
      <c r="A3198" s="102">
        <v>2856</v>
      </c>
      <c r="B3198">
        <v>3632</v>
      </c>
      <c r="C3198" t="s">
        <v>1630</v>
      </c>
      <c r="D3198" t="s">
        <v>983</v>
      </c>
      <c r="E3198">
        <v>448</v>
      </c>
      <c r="F3198">
        <v>444</v>
      </c>
      <c r="G3198">
        <v>2400</v>
      </c>
      <c r="H3198" t="s">
        <v>981</v>
      </c>
      <c r="I3198">
        <v>7762</v>
      </c>
      <c r="J3198" t="s">
        <v>1134</v>
      </c>
      <c r="K3198" t="s">
        <v>989</v>
      </c>
      <c r="L3198">
        <v>340</v>
      </c>
      <c r="M3198">
        <v>357</v>
      </c>
      <c r="N3198">
        <v>3000</v>
      </c>
      <c r="O3198" t="s">
        <v>984</v>
      </c>
      <c r="P3198">
        <v>0.69028061460604295</v>
      </c>
      <c r="Q3198">
        <v>0.89930949642204105</v>
      </c>
      <c r="R3198" s="15">
        <v>8.7035584107268402E-2</v>
      </c>
      <c r="S3198">
        <v>3.93994569016973E-2</v>
      </c>
      <c r="T3198">
        <v>1.6291520596879301</v>
      </c>
      <c r="U3198">
        <v>1.6291520596879301</v>
      </c>
      <c r="V3198">
        <v>2.2157322903453198</v>
      </c>
      <c r="W3198">
        <v>14.88</v>
      </c>
      <c r="X3198">
        <v>0.51</v>
      </c>
      <c r="Y3198">
        <v>-27177</v>
      </c>
      <c r="Z3198">
        <v>-1699</v>
      </c>
      <c r="AA3198">
        <v>-0.05</v>
      </c>
      <c r="AB3198">
        <v>16</v>
      </c>
      <c r="AC3198">
        <v>10</v>
      </c>
      <c r="AD3198">
        <v>6</v>
      </c>
      <c r="AE3198">
        <v>62.5</v>
      </c>
      <c r="AF3198">
        <v>12</v>
      </c>
      <c r="AG3198">
        <v>5</v>
      </c>
      <c r="AH3198">
        <v>5</v>
      </c>
      <c r="AI3198">
        <v>6</v>
      </c>
    </row>
    <row r="3199" spans="1:35" x14ac:dyDescent="0.2">
      <c r="A3199" s="102">
        <v>3604</v>
      </c>
      <c r="B3199">
        <v>1662</v>
      </c>
      <c r="C3199" t="s">
        <v>481</v>
      </c>
      <c r="D3199" t="s">
        <v>1139</v>
      </c>
      <c r="E3199">
        <v>2007</v>
      </c>
      <c r="F3199">
        <v>2085</v>
      </c>
      <c r="G3199">
        <v>500</v>
      </c>
      <c r="H3199" t="s">
        <v>981</v>
      </c>
      <c r="I3199">
        <v>1925</v>
      </c>
      <c r="J3199" t="s">
        <v>1638</v>
      </c>
      <c r="K3199" t="s">
        <v>990</v>
      </c>
      <c r="L3199">
        <v>2390.5</v>
      </c>
      <c r="M3199">
        <v>2416.5</v>
      </c>
      <c r="N3199">
        <v>400</v>
      </c>
      <c r="O3199" t="s">
        <v>984</v>
      </c>
      <c r="P3199">
        <v>0.89124013831398397</v>
      </c>
      <c r="Q3199">
        <v>0.87895440265198999</v>
      </c>
      <c r="R3199">
        <v>4.4109313745514297E-3</v>
      </c>
      <c r="S3199">
        <v>4.0917531423263202E-2</v>
      </c>
      <c r="T3199">
        <v>1.99142156357602</v>
      </c>
      <c r="U3199">
        <v>1.99142156357602</v>
      </c>
      <c r="V3199">
        <v>1.0754169521403101</v>
      </c>
      <c r="W3199">
        <v>13.94</v>
      </c>
      <c r="X3199">
        <v>7.85</v>
      </c>
      <c r="Y3199">
        <v>-27280</v>
      </c>
      <c r="Z3199">
        <v>-2098</v>
      </c>
      <c r="AA3199">
        <v>-0.12</v>
      </c>
      <c r="AB3199">
        <v>13</v>
      </c>
      <c r="AC3199">
        <v>6</v>
      </c>
      <c r="AD3199">
        <v>7</v>
      </c>
      <c r="AE3199">
        <v>46.15</v>
      </c>
      <c r="AF3199">
        <v>12</v>
      </c>
      <c r="AG3199">
        <v>4</v>
      </c>
      <c r="AH3199">
        <v>5</v>
      </c>
      <c r="AI3199">
        <v>4</v>
      </c>
    </row>
    <row r="3200" spans="1:35" x14ac:dyDescent="0.2">
      <c r="A3200" s="102">
        <v>3151</v>
      </c>
      <c r="B3200">
        <v>1417</v>
      </c>
      <c r="C3200" t="s">
        <v>1641</v>
      </c>
      <c r="D3200" t="s">
        <v>990</v>
      </c>
      <c r="E3200">
        <v>1485</v>
      </c>
      <c r="F3200">
        <v>1486</v>
      </c>
      <c r="G3200">
        <v>700</v>
      </c>
      <c r="H3200" t="s">
        <v>981</v>
      </c>
      <c r="I3200">
        <v>8750</v>
      </c>
      <c r="J3200" t="s">
        <v>27</v>
      </c>
      <c r="K3200" t="s">
        <v>1111</v>
      </c>
      <c r="L3200">
        <v>1257.5</v>
      </c>
      <c r="M3200">
        <v>1233</v>
      </c>
      <c r="N3200">
        <v>800</v>
      </c>
      <c r="O3200" t="s">
        <v>984</v>
      </c>
      <c r="P3200">
        <v>0.73427027007655898</v>
      </c>
      <c r="Q3200">
        <v>0.89225375478997604</v>
      </c>
      <c r="R3200">
        <v>4.9134017845026599E-2</v>
      </c>
      <c r="S3200" s="15">
        <v>6.2255017811999901E-2</v>
      </c>
      <c r="T3200">
        <v>2.6924623642146401</v>
      </c>
      <c r="U3200">
        <v>2.6924623642146401</v>
      </c>
      <c r="V3200">
        <v>1.7734818832066299</v>
      </c>
      <c r="W3200">
        <v>15.9</v>
      </c>
      <c r="X3200">
        <v>5.17</v>
      </c>
      <c r="Y3200">
        <v>-27544</v>
      </c>
      <c r="Z3200">
        <v>-1967</v>
      </c>
      <c r="AA3200">
        <v>-0.02</v>
      </c>
      <c r="AB3200">
        <v>14</v>
      </c>
      <c r="AC3200">
        <v>6</v>
      </c>
      <c r="AD3200">
        <v>8</v>
      </c>
      <c r="AE3200">
        <v>42.86</v>
      </c>
      <c r="AF3200">
        <v>13</v>
      </c>
      <c r="AG3200">
        <v>5</v>
      </c>
      <c r="AH3200">
        <v>5</v>
      </c>
      <c r="AI3200">
        <v>4</v>
      </c>
    </row>
    <row r="3201" spans="1:35" x14ac:dyDescent="0.2">
      <c r="A3201" s="102">
        <v>2472</v>
      </c>
      <c r="B3201">
        <v>2809</v>
      </c>
      <c r="C3201" t="s">
        <v>1496</v>
      </c>
      <c r="D3201" t="s">
        <v>1006</v>
      </c>
      <c r="E3201">
        <v>2077</v>
      </c>
      <c r="F3201">
        <v>2084</v>
      </c>
      <c r="G3201">
        <v>500</v>
      </c>
      <c r="H3201" t="s">
        <v>981</v>
      </c>
      <c r="I3201">
        <v>9507</v>
      </c>
      <c r="J3201" t="s">
        <v>1071</v>
      </c>
      <c r="K3201" t="s">
        <v>1026</v>
      </c>
      <c r="L3201">
        <v>804</v>
      </c>
      <c r="M3201">
        <v>793</v>
      </c>
      <c r="N3201">
        <v>1300</v>
      </c>
      <c r="O3201" t="s">
        <v>984</v>
      </c>
      <c r="P3201">
        <v>0.66435860245226797</v>
      </c>
      <c r="Q3201">
        <v>0.90893547261009899</v>
      </c>
      <c r="R3201">
        <v>0.19556380476452001</v>
      </c>
      <c r="S3201">
        <v>1.87132312130718E-2</v>
      </c>
      <c r="T3201">
        <v>1.18496215872818</v>
      </c>
      <c r="U3201">
        <v>1.18496215872818</v>
      </c>
      <c r="V3201">
        <v>0.66008302419407205</v>
      </c>
      <c r="W3201">
        <v>4.3499999999999996</v>
      </c>
      <c r="X3201">
        <v>1.07</v>
      </c>
      <c r="Y3201">
        <v>-27642</v>
      </c>
      <c r="Z3201">
        <v>-1626</v>
      </c>
      <c r="AA3201">
        <v>-0.09</v>
      </c>
      <c r="AB3201">
        <v>17</v>
      </c>
      <c r="AC3201">
        <v>10</v>
      </c>
      <c r="AD3201">
        <v>7</v>
      </c>
      <c r="AE3201">
        <v>58.82</v>
      </c>
      <c r="AF3201">
        <v>14</v>
      </c>
      <c r="AG3201">
        <v>6</v>
      </c>
      <c r="AH3201">
        <v>6</v>
      </c>
      <c r="AI3201">
        <v>5</v>
      </c>
    </row>
    <row r="3202" spans="1:35" x14ac:dyDescent="0.2">
      <c r="A3202" s="102">
        <v>4347</v>
      </c>
      <c r="B3202">
        <v>2587</v>
      </c>
      <c r="C3202" t="s">
        <v>1364</v>
      </c>
      <c r="D3202" t="s">
        <v>1006</v>
      </c>
      <c r="E3202">
        <v>4100</v>
      </c>
      <c r="F3202">
        <v>4075</v>
      </c>
      <c r="G3202">
        <v>200</v>
      </c>
      <c r="H3202" t="s">
        <v>981</v>
      </c>
      <c r="I3202">
        <v>5301</v>
      </c>
      <c r="J3202" t="s">
        <v>588</v>
      </c>
      <c r="K3202" t="s">
        <v>980</v>
      </c>
      <c r="L3202">
        <v>887</v>
      </c>
      <c r="M3202">
        <v>881</v>
      </c>
      <c r="N3202">
        <v>900</v>
      </c>
      <c r="O3202" t="s">
        <v>984</v>
      </c>
      <c r="P3202">
        <v>0.83706707730200802</v>
      </c>
      <c r="Q3202">
        <v>0.85183813260378605</v>
      </c>
      <c r="R3202">
        <v>1.24783165484551E-2</v>
      </c>
      <c r="S3202">
        <v>2.6042281372168401E-2</v>
      </c>
      <c r="T3202">
        <v>0.22262755293577399</v>
      </c>
      <c r="U3202">
        <v>0.22262755293577399</v>
      </c>
      <c r="V3202">
        <v>1.3519118884244801E-2</v>
      </c>
      <c r="W3202">
        <v>0.84</v>
      </c>
      <c r="X3202">
        <v>2.71</v>
      </c>
      <c r="Y3202">
        <v>-27714</v>
      </c>
      <c r="Z3202">
        <v>-1205</v>
      </c>
      <c r="AA3202">
        <v>-0.1</v>
      </c>
      <c r="AB3202">
        <v>23</v>
      </c>
      <c r="AC3202">
        <v>12</v>
      </c>
      <c r="AD3202">
        <v>11</v>
      </c>
      <c r="AE3202">
        <v>52.17</v>
      </c>
      <c r="AF3202">
        <v>9</v>
      </c>
      <c r="AG3202">
        <v>12</v>
      </c>
      <c r="AH3202">
        <v>9</v>
      </c>
      <c r="AI3202">
        <v>2</v>
      </c>
    </row>
    <row r="3203" spans="1:35" x14ac:dyDescent="0.2">
      <c r="A3203" s="102">
        <v>1307</v>
      </c>
      <c r="B3203">
        <v>7224</v>
      </c>
      <c r="C3203" t="s">
        <v>639</v>
      </c>
      <c r="D3203" t="s">
        <v>996</v>
      </c>
      <c r="E3203">
        <v>1051</v>
      </c>
      <c r="F3203">
        <v>1032</v>
      </c>
      <c r="G3203">
        <v>1100</v>
      </c>
      <c r="H3203" t="s">
        <v>981</v>
      </c>
      <c r="I3203">
        <v>7278</v>
      </c>
      <c r="J3203" t="s">
        <v>42</v>
      </c>
      <c r="K3203" t="s">
        <v>996</v>
      </c>
      <c r="L3203">
        <v>1575</v>
      </c>
      <c r="M3203">
        <v>1549</v>
      </c>
      <c r="N3203">
        <v>700</v>
      </c>
      <c r="O3203" t="s">
        <v>984</v>
      </c>
      <c r="P3203">
        <v>0.87040053007533402</v>
      </c>
      <c r="Q3203">
        <v>0.934911934427054</v>
      </c>
      <c r="R3203">
        <v>1.57750058767691E-2</v>
      </c>
      <c r="S3203">
        <v>1.8903964368839701E-2</v>
      </c>
      <c r="T3203">
        <v>0.14842762150876301</v>
      </c>
      <c r="U3203">
        <v>0.14842762150876301</v>
      </c>
      <c r="V3203">
        <v>0.29956333288893899</v>
      </c>
      <c r="W3203">
        <v>1.22</v>
      </c>
      <c r="X3203">
        <v>4.6900000000000004</v>
      </c>
      <c r="Y3203">
        <v>-27766</v>
      </c>
      <c r="Z3203">
        <v>-1157</v>
      </c>
      <c r="AA3203">
        <v>-0.15</v>
      </c>
      <c r="AB3203">
        <v>24</v>
      </c>
      <c r="AC3203">
        <v>13</v>
      </c>
      <c r="AD3203">
        <v>11</v>
      </c>
      <c r="AE3203">
        <v>54.17</v>
      </c>
      <c r="AF3203">
        <v>11</v>
      </c>
      <c r="AG3203">
        <v>9</v>
      </c>
      <c r="AH3203">
        <v>9</v>
      </c>
      <c r="AI3203">
        <v>6</v>
      </c>
    </row>
    <row r="3204" spans="1:35" x14ac:dyDescent="0.2">
      <c r="A3204" s="102">
        <v>792</v>
      </c>
      <c r="B3204">
        <v>3099</v>
      </c>
      <c r="C3204" t="s">
        <v>33</v>
      </c>
      <c r="D3204" t="s">
        <v>1004</v>
      </c>
      <c r="E3204">
        <v>650</v>
      </c>
      <c r="F3204">
        <v>664</v>
      </c>
      <c r="G3204">
        <v>1600</v>
      </c>
      <c r="H3204" t="s">
        <v>984</v>
      </c>
      <c r="I3204">
        <v>6113</v>
      </c>
      <c r="J3204" t="s">
        <v>1231</v>
      </c>
      <c r="K3204" t="s">
        <v>992</v>
      </c>
      <c r="L3204">
        <v>965</v>
      </c>
      <c r="M3204">
        <v>959</v>
      </c>
      <c r="N3204">
        <v>1100</v>
      </c>
      <c r="O3204" t="s">
        <v>981</v>
      </c>
      <c r="P3204">
        <v>0.81079968144133097</v>
      </c>
      <c r="Q3204">
        <v>0.94609694798148203</v>
      </c>
      <c r="R3204">
        <v>0.17909699245178201</v>
      </c>
      <c r="S3204" s="15">
        <v>6.6851505756714905E-2</v>
      </c>
      <c r="T3204">
        <v>-0.67612676375008396</v>
      </c>
      <c r="U3204">
        <v>0.67612676375008396</v>
      </c>
      <c r="V3204">
        <v>1.1552998942447099</v>
      </c>
      <c r="W3204">
        <v>-3.76</v>
      </c>
      <c r="X3204">
        <v>0.71</v>
      </c>
      <c r="Y3204">
        <v>-27775</v>
      </c>
      <c r="Z3204">
        <v>-1736</v>
      </c>
      <c r="AA3204">
        <v>-0.08</v>
      </c>
      <c r="AB3204">
        <v>16</v>
      </c>
      <c r="AC3204">
        <v>7</v>
      </c>
      <c r="AD3204">
        <v>9</v>
      </c>
      <c r="AE3204">
        <v>43.75</v>
      </c>
      <c r="AF3204">
        <v>12</v>
      </c>
      <c r="AG3204">
        <v>4</v>
      </c>
      <c r="AH3204">
        <v>6</v>
      </c>
      <c r="AI3204">
        <v>6</v>
      </c>
    </row>
    <row r="3205" spans="1:35" x14ac:dyDescent="0.2">
      <c r="A3205" s="102">
        <v>3947</v>
      </c>
      <c r="B3205">
        <v>3436</v>
      </c>
      <c r="C3205" t="s">
        <v>1176</v>
      </c>
      <c r="D3205" t="s">
        <v>1126</v>
      </c>
      <c r="E3205">
        <v>1598</v>
      </c>
      <c r="F3205">
        <v>1598</v>
      </c>
      <c r="G3205">
        <v>600</v>
      </c>
      <c r="H3205" t="s">
        <v>981</v>
      </c>
      <c r="I3205">
        <v>8585</v>
      </c>
      <c r="J3205" t="s">
        <v>1315</v>
      </c>
      <c r="K3205" t="s">
        <v>987</v>
      </c>
      <c r="L3205">
        <v>117</v>
      </c>
      <c r="M3205">
        <v>116</v>
      </c>
      <c r="N3205">
        <v>8300</v>
      </c>
      <c r="O3205" t="s">
        <v>984</v>
      </c>
      <c r="P3205">
        <v>0.83384452584592506</v>
      </c>
      <c r="Q3205">
        <v>0.86770950830633298</v>
      </c>
      <c r="R3205">
        <v>0.44750586216687899</v>
      </c>
      <c r="S3205">
        <v>3.8829867276452303E-2</v>
      </c>
      <c r="T3205">
        <v>1.86332890834664</v>
      </c>
      <c r="U3205">
        <v>1.86332890834664</v>
      </c>
      <c r="V3205">
        <v>2.2361407799620898</v>
      </c>
      <c r="W3205">
        <v>14.02</v>
      </c>
      <c r="X3205">
        <v>0.42</v>
      </c>
      <c r="Y3205">
        <v>-27799</v>
      </c>
      <c r="Z3205">
        <v>-1158</v>
      </c>
      <c r="AA3205">
        <v>-0.06</v>
      </c>
      <c r="AB3205">
        <v>24</v>
      </c>
      <c r="AC3205">
        <v>11</v>
      </c>
      <c r="AD3205">
        <v>13</v>
      </c>
      <c r="AE3205">
        <v>45.83</v>
      </c>
      <c r="AF3205">
        <v>8</v>
      </c>
      <c r="AG3205">
        <v>10</v>
      </c>
      <c r="AH3205">
        <v>11</v>
      </c>
      <c r="AI3205">
        <v>3</v>
      </c>
    </row>
    <row r="3206" spans="1:35" x14ac:dyDescent="0.2">
      <c r="A3206" s="102">
        <v>2768</v>
      </c>
      <c r="B3206">
        <v>3289</v>
      </c>
      <c r="C3206" t="s">
        <v>535</v>
      </c>
      <c r="D3206" t="s">
        <v>1000</v>
      </c>
      <c r="E3206">
        <v>505</v>
      </c>
      <c r="F3206">
        <v>513</v>
      </c>
      <c r="G3206">
        <v>2000</v>
      </c>
      <c r="H3206" t="s">
        <v>984</v>
      </c>
      <c r="I3206">
        <v>3387</v>
      </c>
      <c r="J3206" t="s">
        <v>538</v>
      </c>
      <c r="K3206" t="s">
        <v>1004</v>
      </c>
      <c r="L3206">
        <v>740</v>
      </c>
      <c r="M3206">
        <v>740</v>
      </c>
      <c r="N3206">
        <v>1400</v>
      </c>
      <c r="O3206" t="s">
        <v>981</v>
      </c>
      <c r="P3206">
        <v>0.91492379860990503</v>
      </c>
      <c r="Q3206">
        <v>0.90153869854453506</v>
      </c>
      <c r="R3206" s="15">
        <v>0.24523943299641199</v>
      </c>
      <c r="S3206">
        <v>4.1107685585854502E-2</v>
      </c>
      <c r="T3206">
        <v>-1.00259827428857</v>
      </c>
      <c r="U3206">
        <v>1.00259827428857</v>
      </c>
      <c r="V3206">
        <v>0.93285043077494101</v>
      </c>
      <c r="W3206">
        <v>-12.75</v>
      </c>
      <c r="X3206">
        <v>0.97</v>
      </c>
      <c r="Y3206">
        <v>-27850</v>
      </c>
      <c r="Z3206">
        <v>-1638</v>
      </c>
      <c r="AA3206">
        <v>-0.11</v>
      </c>
      <c r="AB3206">
        <v>17</v>
      </c>
      <c r="AC3206">
        <v>9</v>
      </c>
      <c r="AD3206">
        <v>8</v>
      </c>
      <c r="AE3206">
        <v>52.94</v>
      </c>
      <c r="AF3206">
        <v>12</v>
      </c>
      <c r="AG3206">
        <v>7</v>
      </c>
      <c r="AH3206">
        <v>4</v>
      </c>
      <c r="AI3206">
        <v>6</v>
      </c>
    </row>
    <row r="3207" spans="1:35" x14ac:dyDescent="0.2">
      <c r="A3207" s="102">
        <v>4247</v>
      </c>
      <c r="B3207">
        <v>8802</v>
      </c>
      <c r="C3207" t="s">
        <v>1652</v>
      </c>
      <c r="D3207" t="s">
        <v>1000</v>
      </c>
      <c r="E3207">
        <v>1553</v>
      </c>
      <c r="F3207">
        <v>1574.5</v>
      </c>
      <c r="G3207">
        <v>600</v>
      </c>
      <c r="H3207" t="s">
        <v>984</v>
      </c>
      <c r="I3207">
        <v>9766</v>
      </c>
      <c r="J3207" t="s">
        <v>1628</v>
      </c>
      <c r="K3207" t="s">
        <v>983</v>
      </c>
      <c r="L3207">
        <v>3500</v>
      </c>
      <c r="M3207">
        <v>3385</v>
      </c>
      <c r="N3207">
        <v>300</v>
      </c>
      <c r="O3207" t="s">
        <v>981</v>
      </c>
      <c r="P3207">
        <v>0.93187545091605695</v>
      </c>
      <c r="Q3207">
        <v>0.85588481407116102</v>
      </c>
      <c r="R3207">
        <v>8.5278711628267806E-2</v>
      </c>
      <c r="S3207">
        <v>7.4629944057744202E-2</v>
      </c>
      <c r="T3207">
        <v>-1.9059344500300499</v>
      </c>
      <c r="U3207">
        <v>1.9059344500300499</v>
      </c>
      <c r="V3207">
        <v>1.8279794105616201</v>
      </c>
      <c r="W3207">
        <v>-8.1300000000000008</v>
      </c>
      <c r="X3207">
        <v>6.97</v>
      </c>
      <c r="Y3207">
        <v>-28373</v>
      </c>
      <c r="Z3207">
        <v>-2183</v>
      </c>
      <c r="AA3207">
        <v>-0.13</v>
      </c>
      <c r="AB3207">
        <v>13</v>
      </c>
      <c r="AC3207">
        <v>6</v>
      </c>
      <c r="AD3207">
        <v>7</v>
      </c>
      <c r="AE3207">
        <v>46.15</v>
      </c>
      <c r="AF3207">
        <v>11</v>
      </c>
      <c r="AG3207">
        <v>5</v>
      </c>
      <c r="AH3207">
        <v>3</v>
      </c>
      <c r="AI3207">
        <v>5</v>
      </c>
    </row>
    <row r="3208" spans="1:35" x14ac:dyDescent="0.2">
      <c r="A3208" s="102">
        <v>1301</v>
      </c>
      <c r="B3208">
        <v>6501</v>
      </c>
      <c r="C3208" t="s">
        <v>1115</v>
      </c>
      <c r="D3208" t="s">
        <v>986</v>
      </c>
      <c r="E3208">
        <v>3077</v>
      </c>
      <c r="F3208">
        <v>3109</v>
      </c>
      <c r="G3208">
        <v>300</v>
      </c>
      <c r="H3208" t="s">
        <v>984</v>
      </c>
      <c r="I3208">
        <v>7458</v>
      </c>
      <c r="J3208" t="s">
        <v>1308</v>
      </c>
      <c r="K3208" t="s">
        <v>988</v>
      </c>
      <c r="L3208">
        <v>3450</v>
      </c>
      <c r="M3208">
        <v>3455</v>
      </c>
      <c r="N3208">
        <v>300</v>
      </c>
      <c r="O3208" t="s">
        <v>981</v>
      </c>
      <c r="P3208">
        <v>0.89318840257528498</v>
      </c>
      <c r="Q3208">
        <v>0.93497291972583596</v>
      </c>
      <c r="R3208">
        <v>0.38960769746345902</v>
      </c>
      <c r="S3208">
        <v>6.8820338607931894E-2</v>
      </c>
      <c r="T3208">
        <v>-0.24207674649140701</v>
      </c>
      <c r="U3208">
        <v>0.24207674649140701</v>
      </c>
      <c r="V3208">
        <v>0.14752070627335001</v>
      </c>
      <c r="W3208">
        <v>-2.87</v>
      </c>
      <c r="X3208">
        <v>10.01</v>
      </c>
      <c r="Y3208">
        <v>-28392</v>
      </c>
      <c r="Z3208">
        <v>-3155</v>
      </c>
      <c r="AA3208">
        <v>-0.17</v>
      </c>
      <c r="AB3208">
        <v>9</v>
      </c>
      <c r="AC3208">
        <v>5</v>
      </c>
      <c r="AD3208">
        <v>4</v>
      </c>
      <c r="AE3208">
        <v>55.56</v>
      </c>
      <c r="AF3208">
        <v>10</v>
      </c>
      <c r="AG3208">
        <v>4</v>
      </c>
      <c r="AH3208">
        <v>4</v>
      </c>
      <c r="AI3208">
        <v>1</v>
      </c>
    </row>
    <row r="3209" spans="1:35" x14ac:dyDescent="0.2">
      <c r="A3209" s="102">
        <v>3332</v>
      </c>
      <c r="B3209">
        <v>2875</v>
      </c>
      <c r="C3209" t="s">
        <v>512</v>
      </c>
      <c r="D3209" t="s">
        <v>1006</v>
      </c>
      <c r="E3209">
        <v>5460</v>
      </c>
      <c r="F3209">
        <v>5580</v>
      </c>
      <c r="G3209">
        <v>100</v>
      </c>
      <c r="H3209" t="s">
        <v>984</v>
      </c>
      <c r="I3209">
        <v>8194</v>
      </c>
      <c r="J3209" t="s">
        <v>1099</v>
      </c>
      <c r="K3209" t="s">
        <v>1004</v>
      </c>
      <c r="L3209">
        <v>3235</v>
      </c>
      <c r="M3209">
        <v>3270</v>
      </c>
      <c r="N3209">
        <v>200</v>
      </c>
      <c r="O3209" t="s">
        <v>981</v>
      </c>
      <c r="P3209">
        <v>0.91874351621450301</v>
      </c>
      <c r="Q3209">
        <v>0.88725297140085702</v>
      </c>
      <c r="R3209">
        <v>0.12826475365200901</v>
      </c>
      <c r="S3209" s="15">
        <v>8.0678199923407505E-4</v>
      </c>
      <c r="T3209">
        <v>-0.33013982234598399</v>
      </c>
      <c r="U3209">
        <v>0.33013982234598399</v>
      </c>
      <c r="V3209">
        <v>1.3325235514762499</v>
      </c>
      <c r="W3209">
        <v>-2</v>
      </c>
      <c r="X3209">
        <v>17.2</v>
      </c>
      <c r="Y3209">
        <v>-28776</v>
      </c>
      <c r="Z3209">
        <v>-2214</v>
      </c>
      <c r="AA3209">
        <v>-7.0000000000000007E-2</v>
      </c>
      <c r="AB3209">
        <v>13</v>
      </c>
      <c r="AC3209">
        <v>5</v>
      </c>
      <c r="AD3209">
        <v>8</v>
      </c>
      <c r="AE3209">
        <v>38.46</v>
      </c>
      <c r="AF3209">
        <v>14</v>
      </c>
      <c r="AG3209">
        <v>3</v>
      </c>
      <c r="AH3209">
        <v>3</v>
      </c>
      <c r="AI3209">
        <v>7</v>
      </c>
    </row>
    <row r="3210" spans="1:35" x14ac:dyDescent="0.2">
      <c r="A3210" s="102">
        <v>1990</v>
      </c>
      <c r="B3210">
        <v>5105</v>
      </c>
      <c r="C3210" t="s">
        <v>1162</v>
      </c>
      <c r="D3210" t="s">
        <v>1073</v>
      </c>
      <c r="E3210">
        <v>1409</v>
      </c>
      <c r="F3210">
        <v>1425</v>
      </c>
      <c r="G3210">
        <v>700</v>
      </c>
      <c r="H3210" t="s">
        <v>981</v>
      </c>
      <c r="I3210">
        <v>7259</v>
      </c>
      <c r="J3210" t="s">
        <v>24</v>
      </c>
      <c r="K3210" t="s">
        <v>996</v>
      </c>
      <c r="L3210">
        <v>3130</v>
      </c>
      <c r="M3210">
        <v>3220</v>
      </c>
      <c r="N3210">
        <v>300</v>
      </c>
      <c r="O3210" t="s">
        <v>984</v>
      </c>
      <c r="P3210">
        <v>0.96863687695570799</v>
      </c>
      <c r="Q3210">
        <v>0.92055688983988704</v>
      </c>
      <c r="R3210">
        <v>2.8516799976199401E-2</v>
      </c>
      <c r="S3210">
        <v>1.6149734351655E-3</v>
      </c>
      <c r="T3210">
        <v>1.2067572794283701</v>
      </c>
      <c r="U3210">
        <v>1.2067572794283701</v>
      </c>
      <c r="V3210">
        <v>1.8851021260707199</v>
      </c>
      <c r="W3210">
        <v>6.32</v>
      </c>
      <c r="X3210">
        <v>3.26</v>
      </c>
      <c r="Y3210">
        <v>-28787</v>
      </c>
      <c r="Z3210">
        <v>-1439</v>
      </c>
      <c r="AA3210">
        <v>-0.11</v>
      </c>
      <c r="AB3210">
        <v>20</v>
      </c>
      <c r="AC3210">
        <v>12</v>
      </c>
      <c r="AD3210">
        <v>8</v>
      </c>
      <c r="AE3210">
        <v>60</v>
      </c>
      <c r="AF3210">
        <v>13</v>
      </c>
      <c r="AG3210">
        <v>6</v>
      </c>
      <c r="AH3210">
        <v>7</v>
      </c>
      <c r="AI3210">
        <v>7</v>
      </c>
    </row>
    <row r="3211" spans="1:35" x14ac:dyDescent="0.2">
      <c r="A3211" s="102">
        <v>1867</v>
      </c>
      <c r="B3211">
        <v>3632</v>
      </c>
      <c r="C3211" t="s">
        <v>1630</v>
      </c>
      <c r="D3211" t="s">
        <v>983</v>
      </c>
      <c r="E3211">
        <v>448</v>
      </c>
      <c r="F3211">
        <v>444</v>
      </c>
      <c r="G3211">
        <v>2400</v>
      </c>
      <c r="H3211" t="s">
        <v>981</v>
      </c>
      <c r="I3211">
        <v>5233</v>
      </c>
      <c r="J3211" t="s">
        <v>1127</v>
      </c>
      <c r="K3211" t="s">
        <v>980</v>
      </c>
      <c r="L3211">
        <v>2127</v>
      </c>
      <c r="M3211">
        <v>2125</v>
      </c>
      <c r="N3211">
        <v>500</v>
      </c>
      <c r="O3211" t="s">
        <v>984</v>
      </c>
      <c r="P3211">
        <v>0.82350316486537301</v>
      </c>
      <c r="Q3211">
        <v>0.92354491215726797</v>
      </c>
      <c r="R3211">
        <v>6.1342520127759897E-2</v>
      </c>
      <c r="S3211" s="15">
        <v>2.2722444057920801E-2</v>
      </c>
      <c r="T3211">
        <v>1.0325926714688101</v>
      </c>
      <c r="U3211">
        <v>1.0325926714688101</v>
      </c>
      <c r="V3211">
        <v>1.1899946244872699</v>
      </c>
      <c r="W3211">
        <v>10.89</v>
      </c>
      <c r="X3211">
        <v>0.28999999999999998</v>
      </c>
      <c r="Y3211">
        <v>-28816</v>
      </c>
      <c r="Z3211">
        <v>-1517</v>
      </c>
      <c r="AA3211">
        <v>0.01</v>
      </c>
      <c r="AB3211">
        <v>19</v>
      </c>
      <c r="AC3211">
        <v>9</v>
      </c>
      <c r="AD3211">
        <v>10</v>
      </c>
      <c r="AE3211">
        <v>47.37</v>
      </c>
      <c r="AF3211">
        <v>11</v>
      </c>
      <c r="AG3211">
        <v>7</v>
      </c>
      <c r="AH3211">
        <v>7</v>
      </c>
      <c r="AI3211">
        <v>5</v>
      </c>
    </row>
    <row r="3212" spans="1:35" x14ac:dyDescent="0.2">
      <c r="A3212" s="102">
        <v>372</v>
      </c>
      <c r="B3212">
        <v>8179</v>
      </c>
      <c r="C3212" t="s">
        <v>681</v>
      </c>
      <c r="D3212" t="s">
        <v>1004</v>
      </c>
      <c r="E3212">
        <v>1700</v>
      </c>
      <c r="F3212">
        <v>1812</v>
      </c>
      <c r="G3212">
        <v>600</v>
      </c>
      <c r="H3212" t="s">
        <v>984</v>
      </c>
      <c r="I3212">
        <v>9474</v>
      </c>
      <c r="J3212" t="s">
        <v>1140</v>
      </c>
      <c r="K3212" t="s">
        <v>983</v>
      </c>
      <c r="L3212">
        <v>1282</v>
      </c>
      <c r="M3212">
        <v>1274</v>
      </c>
      <c r="N3212">
        <v>900</v>
      </c>
      <c r="O3212" t="s">
        <v>981</v>
      </c>
      <c r="P3212">
        <v>0.76088850153431997</v>
      </c>
      <c r="Q3212">
        <v>0.95793112876462505</v>
      </c>
      <c r="R3212">
        <v>7.4361747981978005E-2</v>
      </c>
      <c r="S3212">
        <v>1.2288102550217299E-2</v>
      </c>
      <c r="T3212">
        <v>-0.94862512487934303</v>
      </c>
      <c r="U3212">
        <v>0.94862512487934303</v>
      </c>
      <c r="V3212">
        <v>1.46571996392614</v>
      </c>
      <c r="W3212">
        <v>-10.07</v>
      </c>
      <c r="X3212">
        <v>5.46</v>
      </c>
      <c r="Y3212">
        <v>-28950</v>
      </c>
      <c r="Z3212">
        <v>-2412</v>
      </c>
      <c r="AA3212">
        <v>7.0000000000000007E-2</v>
      </c>
      <c r="AB3212">
        <v>12</v>
      </c>
      <c r="AC3212">
        <v>8</v>
      </c>
      <c r="AD3212">
        <v>4</v>
      </c>
      <c r="AE3212">
        <v>66.67</v>
      </c>
      <c r="AF3212">
        <v>12</v>
      </c>
      <c r="AG3212">
        <v>5</v>
      </c>
      <c r="AH3212">
        <v>2</v>
      </c>
      <c r="AI3212">
        <v>5</v>
      </c>
    </row>
    <row r="3213" spans="1:35" x14ac:dyDescent="0.2">
      <c r="A3213" s="102">
        <v>407</v>
      </c>
      <c r="B3213">
        <v>2914</v>
      </c>
      <c r="C3213" t="s">
        <v>1085</v>
      </c>
      <c r="D3213" t="s">
        <v>1006</v>
      </c>
      <c r="E3213">
        <v>2016</v>
      </c>
      <c r="F3213">
        <v>2024.5</v>
      </c>
      <c r="G3213">
        <v>400</v>
      </c>
      <c r="H3213" t="s">
        <v>981</v>
      </c>
      <c r="I3213">
        <v>4023</v>
      </c>
      <c r="J3213" t="s">
        <v>1640</v>
      </c>
      <c r="K3213" t="s">
        <v>1003</v>
      </c>
      <c r="L3213">
        <v>4265</v>
      </c>
      <c r="M3213">
        <v>4325</v>
      </c>
      <c r="N3213">
        <v>200</v>
      </c>
      <c r="O3213" t="s">
        <v>984</v>
      </c>
      <c r="P3213">
        <v>0.95681336195269595</v>
      </c>
      <c r="Q3213">
        <v>0.95672908841431703</v>
      </c>
      <c r="R3213">
        <v>2.10328427095792E-2</v>
      </c>
      <c r="S3213">
        <v>7.3239964208239902E-2</v>
      </c>
      <c r="T3213">
        <v>0.78295106794504299</v>
      </c>
      <c r="U3213">
        <v>0.78295106794504299</v>
      </c>
      <c r="V3213">
        <v>0.91779692670853197</v>
      </c>
      <c r="W3213">
        <v>7.73</v>
      </c>
      <c r="X3213">
        <v>6.38</v>
      </c>
      <c r="Y3213">
        <v>-29223</v>
      </c>
      <c r="Z3213">
        <v>-4175</v>
      </c>
      <c r="AA3213">
        <v>0.01</v>
      </c>
      <c r="AB3213">
        <v>7</v>
      </c>
      <c r="AC3213">
        <v>3</v>
      </c>
      <c r="AD3213">
        <v>4</v>
      </c>
      <c r="AE3213">
        <v>42.86</v>
      </c>
      <c r="AF3213">
        <v>12</v>
      </c>
      <c r="AG3213">
        <v>2</v>
      </c>
      <c r="AH3213">
        <v>2</v>
      </c>
      <c r="AI3213">
        <v>3</v>
      </c>
    </row>
    <row r="3214" spans="1:35" x14ac:dyDescent="0.2">
      <c r="A3214" s="102">
        <v>2891</v>
      </c>
      <c r="B3214">
        <v>7984</v>
      </c>
      <c r="C3214" t="s">
        <v>663</v>
      </c>
      <c r="D3214" t="s">
        <v>1002</v>
      </c>
      <c r="E3214">
        <v>1284</v>
      </c>
      <c r="F3214">
        <v>1284</v>
      </c>
      <c r="G3214">
        <v>800</v>
      </c>
      <c r="H3214" t="s">
        <v>984</v>
      </c>
      <c r="I3214">
        <v>8031</v>
      </c>
      <c r="J3214" t="s">
        <v>667</v>
      </c>
      <c r="K3214" t="s">
        <v>988</v>
      </c>
      <c r="L3214">
        <v>1535</v>
      </c>
      <c r="M3214">
        <v>1559</v>
      </c>
      <c r="N3214">
        <v>700</v>
      </c>
      <c r="O3214" t="s">
        <v>981</v>
      </c>
      <c r="P3214">
        <v>0.72836480026707795</v>
      </c>
      <c r="Q3214">
        <v>0.89840025596831596</v>
      </c>
      <c r="R3214">
        <v>0.42279400081724899</v>
      </c>
      <c r="S3214">
        <v>9.9700087984887803E-2</v>
      </c>
      <c r="T3214">
        <v>-1.05717778465595</v>
      </c>
      <c r="U3214">
        <v>1.05717778465595</v>
      </c>
      <c r="V3214">
        <v>0.88933438757170602</v>
      </c>
      <c r="W3214">
        <v>-7.06</v>
      </c>
      <c r="X3214">
        <v>5.87</v>
      </c>
      <c r="Y3214">
        <v>-29256</v>
      </c>
      <c r="Z3214">
        <v>-2090</v>
      </c>
      <c r="AA3214">
        <v>0</v>
      </c>
      <c r="AB3214">
        <v>14</v>
      </c>
      <c r="AC3214">
        <v>7</v>
      </c>
      <c r="AD3214">
        <v>7</v>
      </c>
      <c r="AE3214">
        <v>50</v>
      </c>
      <c r="AF3214">
        <v>12</v>
      </c>
      <c r="AG3214">
        <v>5</v>
      </c>
      <c r="AH3214">
        <v>5</v>
      </c>
      <c r="AI3214">
        <v>4</v>
      </c>
    </row>
    <row r="3215" spans="1:35" x14ac:dyDescent="0.2">
      <c r="A3215" s="102">
        <v>1241</v>
      </c>
      <c r="B3215">
        <v>1417</v>
      </c>
      <c r="C3215" t="s">
        <v>1641</v>
      </c>
      <c r="D3215" t="s">
        <v>990</v>
      </c>
      <c r="E3215">
        <v>1485</v>
      </c>
      <c r="F3215">
        <v>1486</v>
      </c>
      <c r="G3215">
        <v>700</v>
      </c>
      <c r="H3215" t="s">
        <v>981</v>
      </c>
      <c r="I3215">
        <v>6472</v>
      </c>
      <c r="J3215" t="s">
        <v>59</v>
      </c>
      <c r="K3215" t="s">
        <v>992</v>
      </c>
      <c r="L3215">
        <v>204</v>
      </c>
      <c r="M3215">
        <v>200</v>
      </c>
      <c r="N3215">
        <v>5200</v>
      </c>
      <c r="O3215" t="s">
        <v>984</v>
      </c>
      <c r="P3215">
        <v>0.769633384016425</v>
      </c>
      <c r="Q3215">
        <v>0.93615782164843098</v>
      </c>
      <c r="R3215">
        <v>9.1465633567856905E-2</v>
      </c>
      <c r="S3215">
        <v>4.4741343723944003E-3</v>
      </c>
      <c r="T3215">
        <v>1.3253260788891901</v>
      </c>
      <c r="U3215">
        <v>1.3253260788891901</v>
      </c>
      <c r="V3215">
        <v>1.1431124954273</v>
      </c>
      <c r="W3215">
        <v>14.47</v>
      </c>
      <c r="X3215">
        <v>0.02</v>
      </c>
      <c r="Y3215">
        <v>-29378</v>
      </c>
      <c r="Z3215">
        <v>-1175</v>
      </c>
      <c r="AA3215">
        <v>-0.04</v>
      </c>
      <c r="AB3215">
        <v>25</v>
      </c>
      <c r="AC3215">
        <v>13</v>
      </c>
      <c r="AD3215">
        <v>12</v>
      </c>
      <c r="AE3215">
        <v>52</v>
      </c>
      <c r="AF3215">
        <v>9</v>
      </c>
      <c r="AG3215">
        <v>12</v>
      </c>
      <c r="AH3215">
        <v>11</v>
      </c>
      <c r="AI3215">
        <v>2</v>
      </c>
    </row>
    <row r="3216" spans="1:35" x14ac:dyDescent="0.2">
      <c r="A3216" s="102">
        <v>3870</v>
      </c>
      <c r="B3216">
        <v>2607</v>
      </c>
      <c r="C3216" t="s">
        <v>1007</v>
      </c>
      <c r="D3216" t="s">
        <v>1006</v>
      </c>
      <c r="E3216">
        <v>2728</v>
      </c>
      <c r="F3216">
        <v>2784</v>
      </c>
      <c r="G3216">
        <v>200</v>
      </c>
      <c r="H3216" t="s">
        <v>981</v>
      </c>
      <c r="I3216">
        <v>4581</v>
      </c>
      <c r="J3216" t="s">
        <v>1312</v>
      </c>
      <c r="K3216" t="s">
        <v>1001</v>
      </c>
      <c r="L3216">
        <v>6110</v>
      </c>
      <c r="M3216">
        <v>6380</v>
      </c>
      <c r="N3216">
        <v>100</v>
      </c>
      <c r="O3216" t="s">
        <v>984</v>
      </c>
      <c r="P3216">
        <v>0.778173233034956</v>
      </c>
      <c r="Q3216">
        <v>0.87028262822449698</v>
      </c>
      <c r="R3216">
        <v>1.02602389355418E-2</v>
      </c>
      <c r="S3216">
        <v>7.3038079789472701E-2</v>
      </c>
      <c r="T3216">
        <v>2.5769434081126299</v>
      </c>
      <c r="U3216">
        <v>2.5769434081126299</v>
      </c>
      <c r="V3216">
        <v>3.0129785695631299</v>
      </c>
      <c r="W3216">
        <v>11.64</v>
      </c>
      <c r="X3216">
        <v>12.73</v>
      </c>
      <c r="Y3216">
        <v>-29392</v>
      </c>
      <c r="Z3216">
        <v>-7348</v>
      </c>
      <c r="AA3216">
        <v>-0.36</v>
      </c>
      <c r="AB3216">
        <v>4</v>
      </c>
      <c r="AC3216">
        <v>1</v>
      </c>
      <c r="AD3216">
        <v>3</v>
      </c>
      <c r="AE3216">
        <v>25</v>
      </c>
      <c r="AF3216">
        <v>16</v>
      </c>
      <c r="AG3216">
        <v>1</v>
      </c>
      <c r="AH3216">
        <v>0</v>
      </c>
      <c r="AI3216">
        <v>3</v>
      </c>
    </row>
    <row r="3217" spans="1:35" x14ac:dyDescent="0.2">
      <c r="A3217" s="102">
        <v>1120</v>
      </c>
      <c r="B3217">
        <v>5334</v>
      </c>
      <c r="C3217" t="s">
        <v>1168</v>
      </c>
      <c r="D3217" t="s">
        <v>980</v>
      </c>
      <c r="E3217">
        <v>1586</v>
      </c>
      <c r="F3217">
        <v>1584</v>
      </c>
      <c r="G3217">
        <v>700</v>
      </c>
      <c r="H3217" t="s">
        <v>981</v>
      </c>
      <c r="I3217">
        <v>9678</v>
      </c>
      <c r="J3217" t="s">
        <v>1632</v>
      </c>
      <c r="K3217" t="s">
        <v>993</v>
      </c>
      <c r="L3217">
        <v>2121</v>
      </c>
      <c r="M3217">
        <v>2133</v>
      </c>
      <c r="N3217">
        <v>500</v>
      </c>
      <c r="O3217" t="s">
        <v>984</v>
      </c>
      <c r="P3217">
        <v>0.95449451247411798</v>
      </c>
      <c r="Q3217">
        <v>0.93868721269135103</v>
      </c>
      <c r="R3217">
        <v>0.100403857623002</v>
      </c>
      <c r="S3217">
        <v>5.2252340662685803E-2</v>
      </c>
      <c r="T3217">
        <v>0.79587618536125204</v>
      </c>
      <c r="U3217">
        <v>0.79587618536125204</v>
      </c>
      <c r="V3217">
        <v>1.10706632782265</v>
      </c>
      <c r="W3217">
        <v>2.4</v>
      </c>
      <c r="X3217">
        <v>3.97</v>
      </c>
      <c r="Y3217">
        <v>-29575</v>
      </c>
      <c r="Z3217">
        <v>-3697</v>
      </c>
      <c r="AA3217">
        <v>-0.27</v>
      </c>
      <c r="AB3217">
        <v>8</v>
      </c>
      <c r="AC3217">
        <v>4</v>
      </c>
      <c r="AD3217">
        <v>4</v>
      </c>
      <c r="AE3217">
        <v>50</v>
      </c>
      <c r="AF3217">
        <v>12</v>
      </c>
      <c r="AG3217">
        <v>2</v>
      </c>
      <c r="AH3217">
        <v>2</v>
      </c>
      <c r="AI3217">
        <v>4</v>
      </c>
    </row>
    <row r="3218" spans="1:35" x14ac:dyDescent="0.2">
      <c r="A3218" s="102">
        <v>2983</v>
      </c>
      <c r="B3218">
        <v>8303</v>
      </c>
      <c r="C3218" t="s">
        <v>1639</v>
      </c>
      <c r="D3218" t="s">
        <v>1024</v>
      </c>
      <c r="E3218">
        <v>1281</v>
      </c>
      <c r="F3218">
        <v>1304</v>
      </c>
      <c r="G3218">
        <v>800</v>
      </c>
      <c r="H3218" t="s">
        <v>984</v>
      </c>
      <c r="I3218">
        <v>9072</v>
      </c>
      <c r="J3218" t="s">
        <v>1064</v>
      </c>
      <c r="K3218" t="s">
        <v>1065</v>
      </c>
      <c r="L3218">
        <v>2031</v>
      </c>
      <c r="M3218">
        <v>2016</v>
      </c>
      <c r="N3218">
        <v>500</v>
      </c>
      <c r="O3218" t="s">
        <v>981</v>
      </c>
      <c r="P3218">
        <v>0.83618271600725202</v>
      </c>
      <c r="Q3218">
        <v>0.89626591514776</v>
      </c>
      <c r="R3218">
        <v>0.162531092136913</v>
      </c>
      <c r="S3218" s="15">
        <v>1.8962637055927999E-2</v>
      </c>
      <c r="T3218">
        <v>-0.74861853548615598</v>
      </c>
      <c r="U3218">
        <v>0.74861853548615598</v>
      </c>
      <c r="V3218">
        <v>0.88147314766229401</v>
      </c>
      <c r="W3218">
        <v>-3.6</v>
      </c>
      <c r="X3218">
        <v>3.49</v>
      </c>
      <c r="Y3218">
        <v>-29636</v>
      </c>
      <c r="Z3218">
        <v>-1743</v>
      </c>
      <c r="AA3218">
        <v>0.03</v>
      </c>
      <c r="AB3218">
        <v>17</v>
      </c>
      <c r="AC3218">
        <v>9</v>
      </c>
      <c r="AD3218">
        <v>8</v>
      </c>
      <c r="AE3218">
        <v>52.94</v>
      </c>
      <c r="AF3218">
        <v>14</v>
      </c>
      <c r="AG3218">
        <v>4</v>
      </c>
      <c r="AH3218">
        <v>4</v>
      </c>
      <c r="AI3218">
        <v>9</v>
      </c>
    </row>
    <row r="3219" spans="1:35" x14ac:dyDescent="0.2">
      <c r="A3219" s="102">
        <v>525</v>
      </c>
      <c r="B3219">
        <v>2531</v>
      </c>
      <c r="C3219" t="s">
        <v>1005</v>
      </c>
      <c r="D3219" t="s">
        <v>1006</v>
      </c>
      <c r="E3219">
        <v>800</v>
      </c>
      <c r="F3219">
        <v>815</v>
      </c>
      <c r="G3219">
        <v>1200</v>
      </c>
      <c r="H3219" t="s">
        <v>981</v>
      </c>
      <c r="I3219">
        <v>7976</v>
      </c>
      <c r="J3219" t="s">
        <v>1019</v>
      </c>
      <c r="K3219" t="s">
        <v>1002</v>
      </c>
      <c r="L3219">
        <v>1398</v>
      </c>
      <c r="M3219">
        <v>1394</v>
      </c>
      <c r="N3219">
        <v>700</v>
      </c>
      <c r="O3219" t="s">
        <v>984</v>
      </c>
      <c r="P3219">
        <v>0.88005656484286499</v>
      </c>
      <c r="Q3219">
        <v>0.953419330371441</v>
      </c>
      <c r="R3219">
        <v>0.13822423848089799</v>
      </c>
      <c r="S3219">
        <v>5.7200055695029598E-3</v>
      </c>
      <c r="T3219">
        <v>0.21469228998224901</v>
      </c>
      <c r="U3219">
        <v>0.21469228998224901</v>
      </c>
      <c r="V3219">
        <v>1.3399620216557899</v>
      </c>
      <c r="W3219">
        <v>0.88</v>
      </c>
      <c r="X3219">
        <v>0.23</v>
      </c>
      <c r="Y3219">
        <v>-29709</v>
      </c>
      <c r="Z3219">
        <v>-1485</v>
      </c>
      <c r="AA3219">
        <v>-0.17</v>
      </c>
      <c r="AB3219">
        <v>20</v>
      </c>
      <c r="AC3219">
        <v>9</v>
      </c>
      <c r="AD3219">
        <v>11</v>
      </c>
      <c r="AE3219">
        <v>45</v>
      </c>
      <c r="AF3219">
        <v>11</v>
      </c>
      <c r="AG3219">
        <v>6</v>
      </c>
      <c r="AH3219">
        <v>7</v>
      </c>
      <c r="AI3219">
        <v>7</v>
      </c>
    </row>
    <row r="3220" spans="1:35" x14ac:dyDescent="0.2">
      <c r="A3220" s="102">
        <v>2503</v>
      </c>
      <c r="B3220">
        <v>3291</v>
      </c>
      <c r="C3220" t="s">
        <v>55</v>
      </c>
      <c r="D3220" t="s">
        <v>1000</v>
      </c>
      <c r="E3220">
        <v>1320</v>
      </c>
      <c r="F3220">
        <v>1382</v>
      </c>
      <c r="G3220">
        <v>700</v>
      </c>
      <c r="H3220" t="s">
        <v>984</v>
      </c>
      <c r="I3220">
        <v>7453</v>
      </c>
      <c r="J3220" t="s">
        <v>50</v>
      </c>
      <c r="K3220" t="s">
        <v>1004</v>
      </c>
      <c r="L3220">
        <v>1455</v>
      </c>
      <c r="M3220">
        <v>1465</v>
      </c>
      <c r="N3220">
        <v>700</v>
      </c>
      <c r="O3220" t="s">
        <v>981</v>
      </c>
      <c r="P3220">
        <v>0.71462232047205698</v>
      </c>
      <c r="Q3220">
        <v>0.90835547998939703</v>
      </c>
      <c r="R3220">
        <v>1.30570040352334E-2</v>
      </c>
      <c r="S3220">
        <v>1.6237735997155701E-2</v>
      </c>
      <c r="T3220">
        <v>-1.25543418122342</v>
      </c>
      <c r="U3220">
        <v>1.25543418122342</v>
      </c>
      <c r="V3220">
        <v>1.0992582491632801</v>
      </c>
      <c r="W3220">
        <v>-17.61</v>
      </c>
      <c r="X3220">
        <v>5.67</v>
      </c>
      <c r="Y3220">
        <v>-29752</v>
      </c>
      <c r="Z3220">
        <v>-1566</v>
      </c>
      <c r="AA3220">
        <v>0</v>
      </c>
      <c r="AB3220">
        <v>19</v>
      </c>
      <c r="AC3220">
        <v>11</v>
      </c>
      <c r="AD3220">
        <v>8</v>
      </c>
      <c r="AE3220">
        <v>57.89</v>
      </c>
      <c r="AF3220">
        <v>10</v>
      </c>
      <c r="AG3220">
        <v>10</v>
      </c>
      <c r="AH3220">
        <v>7</v>
      </c>
      <c r="AI3220">
        <v>2</v>
      </c>
    </row>
    <row r="3221" spans="1:35" x14ac:dyDescent="0.2">
      <c r="A3221" s="102">
        <v>4107</v>
      </c>
      <c r="B3221">
        <v>4686</v>
      </c>
      <c r="C3221" t="s">
        <v>999</v>
      </c>
      <c r="D3221" t="s">
        <v>983</v>
      </c>
      <c r="E3221">
        <v>7080</v>
      </c>
      <c r="F3221">
        <v>6910</v>
      </c>
      <c r="G3221">
        <v>100</v>
      </c>
      <c r="H3221" t="s">
        <v>981</v>
      </c>
      <c r="I3221">
        <v>8697</v>
      </c>
      <c r="J3221" t="s">
        <v>722</v>
      </c>
      <c r="K3221" t="s">
        <v>987</v>
      </c>
      <c r="L3221">
        <v>2085</v>
      </c>
      <c r="M3221">
        <v>2091</v>
      </c>
      <c r="N3221">
        <v>300</v>
      </c>
      <c r="O3221" t="s">
        <v>984</v>
      </c>
      <c r="P3221">
        <v>0.81400436003201704</v>
      </c>
      <c r="Q3221">
        <v>0.86142255702037995</v>
      </c>
      <c r="R3221">
        <v>0.23632767362248899</v>
      </c>
      <c r="S3221">
        <v>5.00853500542012E-2</v>
      </c>
      <c r="T3221">
        <v>1.5306196832528001</v>
      </c>
      <c r="U3221">
        <v>1.5306196832528001</v>
      </c>
      <c r="V3221">
        <v>1.8511574870063401</v>
      </c>
      <c r="W3221">
        <v>13.21</v>
      </c>
      <c r="X3221">
        <v>9.2200000000000006</v>
      </c>
      <c r="Y3221">
        <v>-29776</v>
      </c>
      <c r="Z3221">
        <v>-1654</v>
      </c>
      <c r="AA3221">
        <v>-0.14000000000000001</v>
      </c>
      <c r="AB3221">
        <v>18</v>
      </c>
      <c r="AC3221">
        <v>12</v>
      </c>
      <c r="AD3221">
        <v>6</v>
      </c>
      <c r="AE3221">
        <v>66.67</v>
      </c>
      <c r="AF3221">
        <v>11</v>
      </c>
      <c r="AG3221">
        <v>7</v>
      </c>
      <c r="AH3221">
        <v>6</v>
      </c>
      <c r="AI3221">
        <v>5</v>
      </c>
    </row>
    <row r="3222" spans="1:35" x14ac:dyDescent="0.2">
      <c r="A3222" s="102">
        <v>3155</v>
      </c>
      <c r="B3222">
        <v>8020</v>
      </c>
      <c r="C3222" t="s">
        <v>1061</v>
      </c>
      <c r="D3222" t="s">
        <v>988</v>
      </c>
      <c r="E3222">
        <v>1191</v>
      </c>
      <c r="F3222">
        <v>1216</v>
      </c>
      <c r="G3222">
        <v>700</v>
      </c>
      <c r="H3222" t="s">
        <v>981</v>
      </c>
      <c r="I3222">
        <v>9142</v>
      </c>
      <c r="J3222" t="s">
        <v>741</v>
      </c>
      <c r="K3222" t="s">
        <v>1065</v>
      </c>
      <c r="L3222">
        <v>2927</v>
      </c>
      <c r="M3222">
        <v>2948</v>
      </c>
      <c r="N3222">
        <v>300</v>
      </c>
      <c r="O3222" t="s">
        <v>984</v>
      </c>
      <c r="P3222">
        <v>0.73974237656618103</v>
      </c>
      <c r="Q3222">
        <v>0.89217983919344102</v>
      </c>
      <c r="R3222">
        <v>9.0467449606273995E-2</v>
      </c>
      <c r="S3222" s="15">
        <v>1.48967477797197E-2</v>
      </c>
      <c r="T3222">
        <v>2.3059267827876599</v>
      </c>
      <c r="U3222">
        <v>2.3059267827876599</v>
      </c>
      <c r="V3222">
        <v>1.95110819813612</v>
      </c>
      <c r="W3222">
        <v>11.71</v>
      </c>
      <c r="X3222">
        <v>3.75</v>
      </c>
      <c r="Y3222">
        <v>-29805</v>
      </c>
      <c r="Z3222">
        <v>-1490</v>
      </c>
      <c r="AA3222">
        <v>-0.05</v>
      </c>
      <c r="AB3222">
        <v>20</v>
      </c>
      <c r="AC3222">
        <v>11</v>
      </c>
      <c r="AD3222">
        <v>9</v>
      </c>
      <c r="AE3222">
        <v>55</v>
      </c>
      <c r="AF3222">
        <v>13</v>
      </c>
      <c r="AG3222">
        <v>7</v>
      </c>
      <c r="AH3222">
        <v>5</v>
      </c>
      <c r="AI3222">
        <v>8</v>
      </c>
    </row>
    <row r="3223" spans="1:35" x14ac:dyDescent="0.2">
      <c r="A3223" s="102">
        <v>924</v>
      </c>
      <c r="B3223">
        <v>4205</v>
      </c>
      <c r="C3223" t="s">
        <v>1089</v>
      </c>
      <c r="D3223" t="s">
        <v>1003</v>
      </c>
      <c r="E3223">
        <v>932</v>
      </c>
      <c r="F3223">
        <v>932</v>
      </c>
      <c r="G3223">
        <v>1100</v>
      </c>
      <c r="H3223" t="s">
        <v>984</v>
      </c>
      <c r="I3223">
        <v>4631</v>
      </c>
      <c r="J3223" t="s">
        <v>1183</v>
      </c>
      <c r="K3223" t="s">
        <v>1003</v>
      </c>
      <c r="L3223">
        <v>2599</v>
      </c>
      <c r="M3223">
        <v>2630</v>
      </c>
      <c r="N3223">
        <v>400</v>
      </c>
      <c r="O3223" t="s">
        <v>981</v>
      </c>
      <c r="P3223">
        <v>0.90703292253850698</v>
      </c>
      <c r="Q3223">
        <v>0.94245907995249301</v>
      </c>
      <c r="R3223">
        <v>0.312177209780931</v>
      </c>
      <c r="S3223">
        <v>6.8381240029567599E-3</v>
      </c>
      <c r="T3223">
        <v>-0.98164089185713199</v>
      </c>
      <c r="U3223">
        <v>0.98164089185713199</v>
      </c>
      <c r="V3223">
        <v>0.83281184290882504</v>
      </c>
      <c r="W3223">
        <v>-7.74</v>
      </c>
      <c r="X3223">
        <v>2.5499999999999998</v>
      </c>
      <c r="Y3223">
        <v>-29876</v>
      </c>
      <c r="Z3223">
        <v>-1660</v>
      </c>
      <c r="AA3223">
        <v>-7.0000000000000007E-2</v>
      </c>
      <c r="AB3223">
        <v>18</v>
      </c>
      <c r="AC3223">
        <v>9</v>
      </c>
      <c r="AD3223">
        <v>9</v>
      </c>
      <c r="AE3223">
        <v>50</v>
      </c>
      <c r="AF3223">
        <v>13</v>
      </c>
      <c r="AG3223">
        <v>5</v>
      </c>
      <c r="AH3223">
        <v>4</v>
      </c>
      <c r="AI3223">
        <v>9</v>
      </c>
    </row>
    <row r="3224" spans="1:35" x14ac:dyDescent="0.2">
      <c r="A3224" s="102">
        <v>759</v>
      </c>
      <c r="B3224">
        <v>2768</v>
      </c>
      <c r="C3224" t="s">
        <v>1494</v>
      </c>
      <c r="D3224" t="s">
        <v>988</v>
      </c>
      <c r="E3224">
        <v>233</v>
      </c>
      <c r="F3224">
        <v>231</v>
      </c>
      <c r="G3224">
        <v>4500</v>
      </c>
      <c r="H3224" t="s">
        <v>984</v>
      </c>
      <c r="I3224">
        <v>4681</v>
      </c>
      <c r="J3224" t="s">
        <v>842</v>
      </c>
      <c r="K3224" t="s">
        <v>993</v>
      </c>
      <c r="L3224">
        <v>1153</v>
      </c>
      <c r="M3224">
        <v>1153</v>
      </c>
      <c r="N3224">
        <v>900</v>
      </c>
      <c r="O3224" t="s">
        <v>981</v>
      </c>
      <c r="P3224">
        <v>0.94487481277847196</v>
      </c>
      <c r="Q3224">
        <v>0.946933754605779</v>
      </c>
      <c r="R3224">
        <v>0.121827450376681</v>
      </c>
      <c r="S3224">
        <v>6.5606508334982605E-2</v>
      </c>
      <c r="T3224">
        <v>-1.4008845011964699</v>
      </c>
      <c r="U3224">
        <v>1.4008845011964699</v>
      </c>
      <c r="V3224">
        <v>1.13850459354143</v>
      </c>
      <c r="W3224">
        <v>-10.23</v>
      </c>
      <c r="X3224">
        <v>0.17</v>
      </c>
      <c r="Y3224">
        <v>-29880</v>
      </c>
      <c r="Z3224">
        <v>-1358</v>
      </c>
      <c r="AA3224">
        <v>-0.11</v>
      </c>
      <c r="AB3224">
        <v>22</v>
      </c>
      <c r="AC3224">
        <v>11</v>
      </c>
      <c r="AD3224">
        <v>11</v>
      </c>
      <c r="AE3224">
        <v>50</v>
      </c>
      <c r="AF3224">
        <v>14</v>
      </c>
      <c r="AG3224">
        <v>6</v>
      </c>
      <c r="AH3224">
        <v>5</v>
      </c>
      <c r="AI3224">
        <v>11</v>
      </c>
    </row>
    <row r="3225" spans="1:35" x14ac:dyDescent="0.2">
      <c r="A3225" s="102">
        <v>2904</v>
      </c>
      <c r="B3225">
        <v>3101</v>
      </c>
      <c r="C3225" t="s">
        <v>1205</v>
      </c>
      <c r="D3225" t="s">
        <v>1199</v>
      </c>
      <c r="E3225">
        <v>1455</v>
      </c>
      <c r="F3225">
        <v>1467</v>
      </c>
      <c r="G3225">
        <v>600</v>
      </c>
      <c r="H3225" t="s">
        <v>981</v>
      </c>
      <c r="I3225">
        <v>7313</v>
      </c>
      <c r="J3225" t="s">
        <v>937</v>
      </c>
      <c r="K3225" t="s">
        <v>996</v>
      </c>
      <c r="L3225">
        <v>2788</v>
      </c>
      <c r="M3225">
        <v>2898</v>
      </c>
      <c r="N3225">
        <v>300</v>
      </c>
      <c r="O3225" t="s">
        <v>984</v>
      </c>
      <c r="P3225">
        <v>0.803606058626261</v>
      </c>
      <c r="Q3225">
        <v>0.89801539050588097</v>
      </c>
      <c r="R3225">
        <v>0.237170408004614</v>
      </c>
      <c r="S3225">
        <v>2.4373583253209E-2</v>
      </c>
      <c r="T3225">
        <v>1.2277628277297901</v>
      </c>
      <c r="U3225">
        <v>1.2277628277297901</v>
      </c>
      <c r="V3225">
        <v>1.7406139700880201</v>
      </c>
      <c r="W3225">
        <v>7.75</v>
      </c>
      <c r="X3225">
        <v>1.24</v>
      </c>
      <c r="Y3225">
        <v>-29886</v>
      </c>
      <c r="Z3225">
        <v>-1660</v>
      </c>
      <c r="AA3225">
        <v>-0.13</v>
      </c>
      <c r="AB3225">
        <v>18</v>
      </c>
      <c r="AC3225">
        <v>11</v>
      </c>
      <c r="AD3225">
        <v>7</v>
      </c>
      <c r="AE3225">
        <v>61.11</v>
      </c>
      <c r="AF3225">
        <v>11</v>
      </c>
      <c r="AG3225">
        <v>6</v>
      </c>
      <c r="AH3225">
        <v>5</v>
      </c>
      <c r="AI3225">
        <v>7</v>
      </c>
    </row>
    <row r="3226" spans="1:35" x14ac:dyDescent="0.2">
      <c r="A3226" s="102">
        <v>4337</v>
      </c>
      <c r="B3226">
        <v>1824</v>
      </c>
      <c r="C3226" t="s">
        <v>221</v>
      </c>
      <c r="D3226" t="s">
        <v>990</v>
      </c>
      <c r="E3226">
        <v>841</v>
      </c>
      <c r="F3226">
        <v>829</v>
      </c>
      <c r="G3226">
        <v>1200</v>
      </c>
      <c r="H3226" t="s">
        <v>984</v>
      </c>
      <c r="I3226">
        <v>3101</v>
      </c>
      <c r="J3226" t="s">
        <v>1205</v>
      </c>
      <c r="K3226" t="s">
        <v>1199</v>
      </c>
      <c r="L3226">
        <v>1455</v>
      </c>
      <c r="M3226">
        <v>1467</v>
      </c>
      <c r="N3226">
        <v>700</v>
      </c>
      <c r="O3226" t="s">
        <v>981</v>
      </c>
      <c r="P3226">
        <v>0.80276839792405397</v>
      </c>
      <c r="Q3226">
        <v>0.85217087696417804</v>
      </c>
      <c r="R3226">
        <v>0.38745411997951501</v>
      </c>
      <c r="S3226">
        <v>2.31962350680152E-2</v>
      </c>
      <c r="T3226">
        <v>-3.0350704171721201</v>
      </c>
      <c r="U3226">
        <v>3.0350704171721201</v>
      </c>
      <c r="V3226">
        <v>3.4413594131920999</v>
      </c>
      <c r="W3226">
        <v>-22.57</v>
      </c>
      <c r="X3226">
        <v>3.13</v>
      </c>
      <c r="Y3226">
        <v>-30400</v>
      </c>
      <c r="Z3226">
        <v>-1689</v>
      </c>
      <c r="AA3226">
        <v>-0.11</v>
      </c>
      <c r="AB3226">
        <v>18</v>
      </c>
      <c r="AC3226">
        <v>10</v>
      </c>
      <c r="AD3226">
        <v>8</v>
      </c>
      <c r="AE3226">
        <v>55.56</v>
      </c>
      <c r="AF3226">
        <v>12</v>
      </c>
      <c r="AG3226">
        <v>5</v>
      </c>
      <c r="AH3226">
        <v>7</v>
      </c>
      <c r="AI3226">
        <v>6</v>
      </c>
    </row>
    <row r="3227" spans="1:35" x14ac:dyDescent="0.2">
      <c r="A3227" s="102">
        <v>4344</v>
      </c>
      <c r="B3227">
        <v>2331</v>
      </c>
      <c r="C3227" t="s">
        <v>1083</v>
      </c>
      <c r="D3227" t="s">
        <v>993</v>
      </c>
      <c r="E3227">
        <v>5420</v>
      </c>
      <c r="F3227">
        <v>5480</v>
      </c>
      <c r="G3227">
        <v>200</v>
      </c>
      <c r="H3227" t="s">
        <v>981</v>
      </c>
      <c r="I3227">
        <v>4578</v>
      </c>
      <c r="J3227" t="s">
        <v>1492</v>
      </c>
      <c r="K3227" t="s">
        <v>1001</v>
      </c>
      <c r="L3227">
        <v>4297</v>
      </c>
      <c r="M3227">
        <v>4268</v>
      </c>
      <c r="N3227">
        <v>300</v>
      </c>
      <c r="O3227" t="s">
        <v>984</v>
      </c>
      <c r="P3227">
        <v>0.897843344458637</v>
      </c>
      <c r="Q3227">
        <v>0.85192462705427796</v>
      </c>
      <c r="R3227">
        <v>1.70585656530765E-3</v>
      </c>
      <c r="S3227">
        <v>1.29474365629288E-2</v>
      </c>
      <c r="T3227">
        <v>0.67796065205995204</v>
      </c>
      <c r="U3227">
        <v>0.67796065205995204</v>
      </c>
      <c r="V3227">
        <v>0.48851199736082701</v>
      </c>
      <c r="W3227">
        <v>2.98</v>
      </c>
      <c r="X3227">
        <v>16.82</v>
      </c>
      <c r="Y3227">
        <v>-30742</v>
      </c>
      <c r="Z3227">
        <v>-6148</v>
      </c>
      <c r="AA3227">
        <v>-0.3</v>
      </c>
      <c r="AB3227">
        <v>5</v>
      </c>
      <c r="AC3227">
        <v>2</v>
      </c>
      <c r="AD3227">
        <v>3</v>
      </c>
      <c r="AE3227">
        <v>40</v>
      </c>
      <c r="AF3227">
        <v>12</v>
      </c>
      <c r="AG3227">
        <v>2</v>
      </c>
      <c r="AH3227">
        <v>1</v>
      </c>
      <c r="AI3227">
        <v>2</v>
      </c>
    </row>
    <row r="3228" spans="1:35" x14ac:dyDescent="0.2">
      <c r="A3228" s="102">
        <v>2850</v>
      </c>
      <c r="B3228">
        <v>3048</v>
      </c>
      <c r="C3228" t="s">
        <v>1226</v>
      </c>
      <c r="D3228" t="s">
        <v>1004</v>
      </c>
      <c r="E3228">
        <v>1026</v>
      </c>
      <c r="F3228">
        <v>1031</v>
      </c>
      <c r="G3228">
        <v>1000</v>
      </c>
      <c r="H3228" t="s">
        <v>981</v>
      </c>
      <c r="I3228">
        <v>8306</v>
      </c>
      <c r="J3228" t="s">
        <v>1123</v>
      </c>
      <c r="K3228" t="s">
        <v>1024</v>
      </c>
      <c r="L3228">
        <v>409</v>
      </c>
      <c r="M3228">
        <v>407.4</v>
      </c>
      <c r="N3228">
        <v>2500</v>
      </c>
      <c r="O3228" t="s">
        <v>984</v>
      </c>
      <c r="P3228">
        <v>0.64194818569200196</v>
      </c>
      <c r="Q3228">
        <v>0.89950344961057205</v>
      </c>
      <c r="R3228">
        <v>0.39144523690993699</v>
      </c>
      <c r="S3228">
        <v>8.3101363176612097E-2</v>
      </c>
      <c r="T3228">
        <v>2.5579019059705401</v>
      </c>
      <c r="U3228">
        <v>2.5579019059705401</v>
      </c>
      <c r="V3228">
        <v>2.6162024260468999</v>
      </c>
      <c r="W3228">
        <v>17.079999999999998</v>
      </c>
      <c r="X3228">
        <v>1.21</v>
      </c>
      <c r="Y3228">
        <v>-30749</v>
      </c>
      <c r="Z3228">
        <v>-1708</v>
      </c>
      <c r="AA3228">
        <v>-0.1</v>
      </c>
      <c r="AB3228">
        <v>18</v>
      </c>
      <c r="AC3228">
        <v>9</v>
      </c>
      <c r="AD3228">
        <v>9</v>
      </c>
      <c r="AE3228">
        <v>50</v>
      </c>
      <c r="AF3228">
        <v>12</v>
      </c>
      <c r="AG3228">
        <v>9</v>
      </c>
      <c r="AH3228">
        <v>6</v>
      </c>
      <c r="AI3228">
        <v>3</v>
      </c>
    </row>
    <row r="3229" spans="1:35" x14ac:dyDescent="0.2">
      <c r="A3229" s="102">
        <v>2435</v>
      </c>
      <c r="B3229">
        <v>3099</v>
      </c>
      <c r="C3229" t="s">
        <v>33</v>
      </c>
      <c r="D3229" t="s">
        <v>1004</v>
      </c>
      <c r="E3229">
        <v>650</v>
      </c>
      <c r="F3229">
        <v>664</v>
      </c>
      <c r="G3229">
        <v>1600</v>
      </c>
      <c r="H3229" t="s">
        <v>984</v>
      </c>
      <c r="I3229">
        <v>7867</v>
      </c>
      <c r="J3229" t="s">
        <v>1291</v>
      </c>
      <c r="K3229" t="s">
        <v>1002</v>
      </c>
      <c r="L3229">
        <v>913</v>
      </c>
      <c r="M3229">
        <v>909</v>
      </c>
      <c r="N3229">
        <v>1200</v>
      </c>
      <c r="O3229" t="s">
        <v>981</v>
      </c>
      <c r="P3229">
        <v>0.84895703341984396</v>
      </c>
      <c r="Q3229">
        <v>0.90969139418662803</v>
      </c>
      <c r="R3229">
        <v>0.224485097169213</v>
      </c>
      <c r="S3229">
        <v>2.84798948660866E-2</v>
      </c>
      <c r="T3229">
        <v>-0.66696488661969899</v>
      </c>
      <c r="U3229">
        <v>0.66696488661969899</v>
      </c>
      <c r="V3229">
        <v>1.04813158414707</v>
      </c>
      <c r="W3229">
        <v>-4.09</v>
      </c>
      <c r="X3229">
        <v>2.6</v>
      </c>
      <c r="Y3229">
        <v>-30818</v>
      </c>
      <c r="Z3229">
        <v>-1622</v>
      </c>
      <c r="AA3229">
        <v>-0.08</v>
      </c>
      <c r="AB3229">
        <v>19</v>
      </c>
      <c r="AC3229">
        <v>9</v>
      </c>
      <c r="AD3229">
        <v>10</v>
      </c>
      <c r="AE3229">
        <v>47.37</v>
      </c>
      <c r="AF3229">
        <v>9</v>
      </c>
      <c r="AG3229">
        <v>9</v>
      </c>
      <c r="AH3229">
        <v>8</v>
      </c>
      <c r="AI3229">
        <v>2</v>
      </c>
    </row>
    <row r="3230" spans="1:35" x14ac:dyDescent="0.2">
      <c r="A3230" s="102">
        <v>1819</v>
      </c>
      <c r="B3230">
        <v>4188</v>
      </c>
      <c r="C3230" t="s">
        <v>1142</v>
      </c>
      <c r="D3230" t="s">
        <v>1003</v>
      </c>
      <c r="E3230">
        <v>588</v>
      </c>
      <c r="F3230">
        <v>572.4</v>
      </c>
      <c r="G3230">
        <v>1900</v>
      </c>
      <c r="H3230" t="s">
        <v>984</v>
      </c>
      <c r="I3230">
        <v>5803</v>
      </c>
      <c r="J3230" t="s">
        <v>23</v>
      </c>
      <c r="K3230" t="s">
        <v>994</v>
      </c>
      <c r="L3230">
        <v>302</v>
      </c>
      <c r="M3230">
        <v>296</v>
      </c>
      <c r="N3230">
        <v>3700</v>
      </c>
      <c r="O3230" t="s">
        <v>981</v>
      </c>
      <c r="P3230">
        <v>0.85792423096177695</v>
      </c>
      <c r="Q3230">
        <v>0.92440103180023603</v>
      </c>
      <c r="R3230">
        <v>0.18107329325535201</v>
      </c>
      <c r="S3230">
        <v>1.9847428550965301E-2</v>
      </c>
      <c r="T3230">
        <v>-1.37024430941209</v>
      </c>
      <c r="U3230">
        <v>1.37024430941209</v>
      </c>
      <c r="V3230">
        <v>1.32185765976259</v>
      </c>
      <c r="W3230">
        <v>-8.19</v>
      </c>
      <c r="X3230">
        <v>0.7</v>
      </c>
      <c r="Y3230">
        <v>-31034</v>
      </c>
      <c r="Z3230">
        <v>-1633</v>
      </c>
      <c r="AA3230">
        <v>-0.09</v>
      </c>
      <c r="AB3230">
        <v>19</v>
      </c>
      <c r="AC3230">
        <v>7</v>
      </c>
      <c r="AD3230">
        <v>12</v>
      </c>
      <c r="AE3230">
        <v>36.840000000000003</v>
      </c>
      <c r="AF3230">
        <v>13</v>
      </c>
      <c r="AG3230">
        <v>6</v>
      </c>
      <c r="AH3230">
        <v>5</v>
      </c>
      <c r="AI3230">
        <v>8</v>
      </c>
    </row>
    <row r="3231" spans="1:35" x14ac:dyDescent="0.2">
      <c r="A3231" s="102">
        <v>4256</v>
      </c>
      <c r="B3231">
        <v>4401</v>
      </c>
      <c r="C3231" t="s">
        <v>222</v>
      </c>
      <c r="D3231" t="s">
        <v>1003</v>
      </c>
      <c r="E3231">
        <v>1437</v>
      </c>
      <c r="F3231">
        <v>1413</v>
      </c>
      <c r="G3231">
        <v>400</v>
      </c>
      <c r="H3231" t="s">
        <v>981</v>
      </c>
      <c r="I3231">
        <v>4507</v>
      </c>
      <c r="J3231" t="s">
        <v>1322</v>
      </c>
      <c r="K3231" t="s">
        <v>1001</v>
      </c>
      <c r="L3231">
        <v>5647</v>
      </c>
      <c r="M3231">
        <v>5623</v>
      </c>
      <c r="N3231">
        <v>100</v>
      </c>
      <c r="O3231" t="s">
        <v>984</v>
      </c>
      <c r="P3231">
        <v>0.87795425100479296</v>
      </c>
      <c r="Q3231">
        <v>0.85538086442960304</v>
      </c>
      <c r="R3231">
        <v>9.5672727669732102E-2</v>
      </c>
      <c r="S3231">
        <v>7.9520473825469395E-2</v>
      </c>
      <c r="T3231">
        <v>0.757129971918028</v>
      </c>
      <c r="U3231">
        <v>0.757129971918028</v>
      </c>
      <c r="V3231">
        <v>0.34122406354223001</v>
      </c>
      <c r="W3231">
        <v>2.8</v>
      </c>
      <c r="X3231">
        <v>0.52</v>
      </c>
      <c r="Y3231">
        <v>-31056</v>
      </c>
      <c r="Z3231">
        <v>-4437</v>
      </c>
      <c r="AA3231">
        <v>-0.38</v>
      </c>
      <c r="AB3231">
        <v>7</v>
      </c>
      <c r="AC3231">
        <v>3</v>
      </c>
      <c r="AD3231">
        <v>4</v>
      </c>
      <c r="AE3231">
        <v>42.86</v>
      </c>
      <c r="AF3231">
        <v>13</v>
      </c>
      <c r="AG3231">
        <v>2</v>
      </c>
      <c r="AH3231">
        <v>2</v>
      </c>
      <c r="AI3231">
        <v>3</v>
      </c>
    </row>
    <row r="3232" spans="1:35" x14ac:dyDescent="0.2">
      <c r="A3232" s="102">
        <v>3137</v>
      </c>
      <c r="B3232">
        <v>6723</v>
      </c>
      <c r="C3232" t="s">
        <v>1177</v>
      </c>
      <c r="D3232" t="s">
        <v>986</v>
      </c>
      <c r="E3232">
        <v>548</v>
      </c>
      <c r="F3232">
        <v>535</v>
      </c>
      <c r="G3232">
        <v>1200</v>
      </c>
      <c r="H3232" t="s">
        <v>981</v>
      </c>
      <c r="I3232">
        <v>7203</v>
      </c>
      <c r="J3232" t="s">
        <v>1497</v>
      </c>
      <c r="K3232" t="s">
        <v>996</v>
      </c>
      <c r="L3232">
        <v>6280</v>
      </c>
      <c r="M3232">
        <v>6257</v>
      </c>
      <c r="N3232">
        <v>100</v>
      </c>
      <c r="O3232" t="s">
        <v>984</v>
      </c>
      <c r="P3232">
        <v>0.75759361632048505</v>
      </c>
      <c r="Q3232">
        <v>0.89243270812064901</v>
      </c>
      <c r="R3232">
        <v>0.42258015158936102</v>
      </c>
      <c r="S3232">
        <v>6.30376376280226E-2</v>
      </c>
      <c r="T3232">
        <v>0.33257493297011598</v>
      </c>
      <c r="U3232">
        <v>0.33257493297011598</v>
      </c>
      <c r="V3232">
        <v>0.56134695900555598</v>
      </c>
      <c r="W3232">
        <v>5.9</v>
      </c>
      <c r="X3232">
        <v>2.61</v>
      </c>
      <c r="Y3232">
        <v>-31182</v>
      </c>
      <c r="Z3232">
        <v>-1559</v>
      </c>
      <c r="AA3232">
        <v>-0.18</v>
      </c>
      <c r="AB3232">
        <v>20</v>
      </c>
      <c r="AC3232">
        <v>9</v>
      </c>
      <c r="AD3232">
        <v>11</v>
      </c>
      <c r="AE3232">
        <v>45</v>
      </c>
      <c r="AF3232">
        <v>9</v>
      </c>
      <c r="AG3232">
        <v>9</v>
      </c>
      <c r="AH3232">
        <v>8</v>
      </c>
      <c r="AI3232">
        <v>3</v>
      </c>
    </row>
    <row r="3233" spans="1:35" x14ac:dyDescent="0.2">
      <c r="A3233" s="102">
        <v>3771</v>
      </c>
      <c r="B3233">
        <v>1941</v>
      </c>
      <c r="C3233" t="s">
        <v>1269</v>
      </c>
      <c r="D3233" t="s">
        <v>990</v>
      </c>
      <c r="E3233">
        <v>2206</v>
      </c>
      <c r="F3233">
        <v>2222</v>
      </c>
      <c r="G3233">
        <v>400</v>
      </c>
      <c r="H3233" t="s">
        <v>984</v>
      </c>
      <c r="I3233">
        <v>9715</v>
      </c>
      <c r="J3233" t="s">
        <v>1239</v>
      </c>
      <c r="K3233" t="s">
        <v>993</v>
      </c>
      <c r="L3233">
        <v>2170</v>
      </c>
      <c r="M3233">
        <v>2208</v>
      </c>
      <c r="N3233">
        <v>400</v>
      </c>
      <c r="O3233" t="s">
        <v>981</v>
      </c>
      <c r="P3233">
        <v>0.69528665354302699</v>
      </c>
      <c r="Q3233">
        <v>0.87368567074185699</v>
      </c>
      <c r="R3233">
        <v>0.26974698387527701</v>
      </c>
      <c r="S3233">
        <v>2.8771974535029599E-2</v>
      </c>
      <c r="T3233">
        <v>-0.175063756638664</v>
      </c>
      <c r="U3233">
        <v>0.175063756638664</v>
      </c>
      <c r="V3233">
        <v>8.6950904526237702E-2</v>
      </c>
      <c r="W3233">
        <v>-2.31</v>
      </c>
      <c r="X3233">
        <v>0.63</v>
      </c>
      <c r="Y3233">
        <v>-31474</v>
      </c>
      <c r="Z3233">
        <v>-2623</v>
      </c>
      <c r="AA3233">
        <v>0.1</v>
      </c>
      <c r="AB3233">
        <v>12</v>
      </c>
      <c r="AC3233">
        <v>6</v>
      </c>
      <c r="AD3233">
        <v>6</v>
      </c>
      <c r="AE3233">
        <v>50</v>
      </c>
      <c r="AF3233">
        <v>10</v>
      </c>
      <c r="AG3233">
        <v>5</v>
      </c>
      <c r="AH3233">
        <v>3</v>
      </c>
      <c r="AI3233">
        <v>4</v>
      </c>
    </row>
    <row r="3234" spans="1:35" x14ac:dyDescent="0.2">
      <c r="A3234" s="102">
        <v>3885</v>
      </c>
      <c r="B3234">
        <v>1824</v>
      </c>
      <c r="C3234" t="s">
        <v>221</v>
      </c>
      <c r="D3234" t="s">
        <v>990</v>
      </c>
      <c r="E3234">
        <v>841</v>
      </c>
      <c r="F3234">
        <v>829</v>
      </c>
      <c r="G3234">
        <v>1000</v>
      </c>
      <c r="H3234" t="s">
        <v>981</v>
      </c>
      <c r="I3234">
        <v>9706</v>
      </c>
      <c r="J3234" t="s">
        <v>1069</v>
      </c>
      <c r="K3234" t="s">
        <v>1000</v>
      </c>
      <c r="L3234">
        <v>4040</v>
      </c>
      <c r="M3234">
        <v>4005</v>
      </c>
      <c r="N3234">
        <v>200</v>
      </c>
      <c r="O3234" t="s">
        <v>984</v>
      </c>
      <c r="P3234">
        <v>0.78702081417929504</v>
      </c>
      <c r="Q3234">
        <v>0.86989628844903999</v>
      </c>
      <c r="R3234">
        <v>0.33828334268057703</v>
      </c>
      <c r="S3234">
        <v>7.90139525348411E-2</v>
      </c>
      <c r="T3234">
        <v>0.42280877976291698</v>
      </c>
      <c r="U3234">
        <v>0.42280877976291698</v>
      </c>
      <c r="V3234">
        <v>0.28092866747860301</v>
      </c>
      <c r="W3234">
        <v>2.5</v>
      </c>
      <c r="X3234">
        <v>3.5</v>
      </c>
      <c r="Y3234">
        <v>-31634</v>
      </c>
      <c r="Z3234">
        <v>-1582</v>
      </c>
      <c r="AA3234">
        <v>7.0000000000000007E-2</v>
      </c>
      <c r="AB3234">
        <v>20</v>
      </c>
      <c r="AC3234">
        <v>9</v>
      </c>
      <c r="AD3234">
        <v>11</v>
      </c>
      <c r="AE3234">
        <v>45</v>
      </c>
      <c r="AF3234">
        <v>10</v>
      </c>
      <c r="AG3234">
        <v>6</v>
      </c>
      <c r="AH3234">
        <v>7</v>
      </c>
      <c r="AI3234">
        <v>7</v>
      </c>
    </row>
    <row r="3235" spans="1:35" x14ac:dyDescent="0.2">
      <c r="A3235" s="102">
        <v>1429</v>
      </c>
      <c r="B3235">
        <v>6436</v>
      </c>
      <c r="C3235" t="s">
        <v>1283</v>
      </c>
      <c r="D3235" t="s">
        <v>992</v>
      </c>
      <c r="E3235">
        <v>2190</v>
      </c>
      <c r="F3235">
        <v>2167</v>
      </c>
      <c r="G3235">
        <v>500</v>
      </c>
      <c r="H3235" t="s">
        <v>984</v>
      </c>
      <c r="I3235">
        <v>8233</v>
      </c>
      <c r="J3235" t="s">
        <v>1013</v>
      </c>
      <c r="K3235" t="s">
        <v>1004</v>
      </c>
      <c r="L3235">
        <v>961</v>
      </c>
      <c r="M3235">
        <v>967</v>
      </c>
      <c r="N3235">
        <v>1100</v>
      </c>
      <c r="O3235" t="s">
        <v>981</v>
      </c>
      <c r="P3235">
        <v>0.76310272937790802</v>
      </c>
      <c r="Q3235">
        <v>0.93246367845573697</v>
      </c>
      <c r="R3235">
        <v>0.34444833442371597</v>
      </c>
      <c r="S3235">
        <v>2.1385546457733499E-2</v>
      </c>
      <c r="T3235">
        <v>-1.8824228133710399</v>
      </c>
      <c r="U3235">
        <v>1.8824228133710399</v>
      </c>
      <c r="V3235">
        <v>1.51074917519552</v>
      </c>
      <c r="W3235">
        <v>-11.88</v>
      </c>
      <c r="X3235">
        <v>1.83</v>
      </c>
      <c r="Y3235">
        <v>-31665</v>
      </c>
      <c r="Z3235">
        <v>-1863</v>
      </c>
      <c r="AA3235">
        <v>-0.01</v>
      </c>
      <c r="AB3235">
        <v>17</v>
      </c>
      <c r="AC3235">
        <v>10</v>
      </c>
      <c r="AD3235">
        <v>7</v>
      </c>
      <c r="AE3235">
        <v>58.82</v>
      </c>
      <c r="AF3235">
        <v>13</v>
      </c>
      <c r="AG3235">
        <v>5</v>
      </c>
      <c r="AH3235">
        <v>5</v>
      </c>
      <c r="AI3235">
        <v>7</v>
      </c>
    </row>
    <row r="3236" spans="1:35" x14ac:dyDescent="0.2">
      <c r="A3236" s="102">
        <v>1795</v>
      </c>
      <c r="B3236">
        <v>8242</v>
      </c>
      <c r="C3236" t="s">
        <v>688</v>
      </c>
      <c r="D3236" t="s">
        <v>1004</v>
      </c>
      <c r="E3236">
        <v>799</v>
      </c>
      <c r="F3236">
        <v>821</v>
      </c>
      <c r="G3236">
        <v>900</v>
      </c>
      <c r="H3236" t="s">
        <v>984</v>
      </c>
      <c r="I3236">
        <v>9602</v>
      </c>
      <c r="J3236" t="s">
        <v>1650</v>
      </c>
      <c r="K3236" t="s">
        <v>983</v>
      </c>
      <c r="L3236">
        <v>3720</v>
      </c>
      <c r="M3236">
        <v>3785</v>
      </c>
      <c r="N3236">
        <v>200</v>
      </c>
      <c r="O3236" t="s">
        <v>981</v>
      </c>
      <c r="P3236">
        <v>0.70112891773617503</v>
      </c>
      <c r="Q3236">
        <v>0.92488115867180498</v>
      </c>
      <c r="R3236">
        <v>0.26396556415286998</v>
      </c>
      <c r="S3236">
        <v>4.1089265625477801E-2</v>
      </c>
      <c r="T3236">
        <v>-1.8253554353915999</v>
      </c>
      <c r="U3236">
        <v>1.8253554353915999</v>
      </c>
      <c r="V3236">
        <v>1.8985561813517999</v>
      </c>
      <c r="W3236">
        <v>-10.14</v>
      </c>
      <c r="X3236">
        <v>2.39</v>
      </c>
      <c r="Y3236">
        <v>-31883</v>
      </c>
      <c r="Z3236">
        <v>-1875</v>
      </c>
      <c r="AA3236">
        <v>-0.08</v>
      </c>
      <c r="AB3236">
        <v>17</v>
      </c>
      <c r="AC3236">
        <v>9</v>
      </c>
      <c r="AD3236">
        <v>8</v>
      </c>
      <c r="AE3236">
        <v>52.94</v>
      </c>
      <c r="AF3236">
        <v>10</v>
      </c>
      <c r="AG3236">
        <v>5</v>
      </c>
      <c r="AH3236">
        <v>7</v>
      </c>
      <c r="AI3236">
        <v>5</v>
      </c>
    </row>
    <row r="3237" spans="1:35" x14ac:dyDescent="0.2">
      <c r="A3237" s="102">
        <v>4142</v>
      </c>
      <c r="B3237">
        <v>8358</v>
      </c>
      <c r="C3237" t="s">
        <v>1196</v>
      </c>
      <c r="D3237" t="s">
        <v>1024</v>
      </c>
      <c r="E3237">
        <v>340</v>
      </c>
      <c r="F3237">
        <v>345</v>
      </c>
      <c r="G3237">
        <v>2500</v>
      </c>
      <c r="H3237" t="s">
        <v>981</v>
      </c>
      <c r="I3237">
        <v>9787</v>
      </c>
      <c r="J3237" t="s">
        <v>1295</v>
      </c>
      <c r="K3237" t="s">
        <v>993</v>
      </c>
      <c r="L3237">
        <v>2879</v>
      </c>
      <c r="M3237">
        <v>2868</v>
      </c>
      <c r="N3237">
        <v>300</v>
      </c>
      <c r="O3237" t="s">
        <v>984</v>
      </c>
      <c r="P3237">
        <v>0.91223329256181096</v>
      </c>
      <c r="Q3237">
        <v>0.86010869762207898</v>
      </c>
      <c r="R3237">
        <v>2.02246153005185E-2</v>
      </c>
      <c r="S3237">
        <v>9.7275235151709397E-2</v>
      </c>
      <c r="T3237">
        <v>0.95907430147260198</v>
      </c>
      <c r="U3237">
        <v>0.95907430147260198</v>
      </c>
      <c r="V3237">
        <v>0.95150801017850695</v>
      </c>
      <c r="W3237">
        <v>3.43</v>
      </c>
      <c r="X3237">
        <v>0.24</v>
      </c>
      <c r="Y3237">
        <v>-32090</v>
      </c>
      <c r="Z3237">
        <v>-1783</v>
      </c>
      <c r="AA3237">
        <v>-0.06</v>
      </c>
      <c r="AB3237">
        <v>18</v>
      </c>
      <c r="AC3237">
        <v>9</v>
      </c>
      <c r="AD3237">
        <v>9</v>
      </c>
      <c r="AE3237">
        <v>50</v>
      </c>
      <c r="AF3237">
        <v>9</v>
      </c>
      <c r="AG3237">
        <v>7</v>
      </c>
      <c r="AH3237">
        <v>8</v>
      </c>
      <c r="AI3237">
        <v>3</v>
      </c>
    </row>
    <row r="3238" spans="1:35" x14ac:dyDescent="0.2">
      <c r="A3238" s="102">
        <v>335</v>
      </c>
      <c r="B3238">
        <v>2502</v>
      </c>
      <c r="C3238" t="s">
        <v>1636</v>
      </c>
      <c r="D3238" t="s">
        <v>1006</v>
      </c>
      <c r="E3238">
        <v>3700</v>
      </c>
      <c r="F3238">
        <v>3709</v>
      </c>
      <c r="G3238">
        <v>200</v>
      </c>
      <c r="H3238" t="s">
        <v>981</v>
      </c>
      <c r="I3238">
        <v>4005</v>
      </c>
      <c r="J3238" t="s">
        <v>1166</v>
      </c>
      <c r="K3238" t="s">
        <v>1003</v>
      </c>
      <c r="L3238">
        <v>328</v>
      </c>
      <c r="M3238">
        <v>314</v>
      </c>
      <c r="N3238">
        <v>2400</v>
      </c>
      <c r="O3238" t="s">
        <v>984</v>
      </c>
      <c r="P3238">
        <v>0.97146611519736104</v>
      </c>
      <c r="Q3238">
        <v>0.95902380576657897</v>
      </c>
      <c r="R3238">
        <v>6.8391697625140302E-2</v>
      </c>
      <c r="S3238">
        <v>3.6226373180488297E-2</v>
      </c>
      <c r="T3238">
        <v>1.88032021310122</v>
      </c>
      <c r="U3238">
        <v>1.88032021310122</v>
      </c>
      <c r="V3238">
        <v>0.71417593389474898</v>
      </c>
      <c r="W3238">
        <v>5.97</v>
      </c>
      <c r="X3238">
        <v>1.59</v>
      </c>
      <c r="Y3238">
        <v>-32613</v>
      </c>
      <c r="Z3238">
        <v>-2718</v>
      </c>
      <c r="AA3238">
        <v>-0.04</v>
      </c>
      <c r="AB3238">
        <v>12</v>
      </c>
      <c r="AC3238">
        <v>5</v>
      </c>
      <c r="AD3238">
        <v>7</v>
      </c>
      <c r="AE3238">
        <v>41.67</v>
      </c>
      <c r="AF3238">
        <v>13</v>
      </c>
      <c r="AG3238">
        <v>3</v>
      </c>
      <c r="AH3238">
        <v>2</v>
      </c>
      <c r="AI3238">
        <v>7</v>
      </c>
    </row>
    <row r="3239" spans="1:35" x14ac:dyDescent="0.2">
      <c r="A3239" s="102">
        <v>3956</v>
      </c>
      <c r="B3239">
        <v>6971</v>
      </c>
      <c r="C3239" t="s">
        <v>632</v>
      </c>
      <c r="D3239" t="s">
        <v>986</v>
      </c>
      <c r="E3239">
        <v>5745</v>
      </c>
      <c r="F3239">
        <v>5656</v>
      </c>
      <c r="G3239">
        <v>100</v>
      </c>
      <c r="H3239" t="s">
        <v>984</v>
      </c>
      <c r="I3239">
        <v>7259</v>
      </c>
      <c r="J3239" t="s">
        <v>24</v>
      </c>
      <c r="K3239" t="s">
        <v>996</v>
      </c>
      <c r="L3239">
        <v>3130</v>
      </c>
      <c r="M3239">
        <v>3220</v>
      </c>
      <c r="N3239">
        <v>200</v>
      </c>
      <c r="O3239" t="s">
        <v>981</v>
      </c>
      <c r="P3239">
        <v>0.73573941469139403</v>
      </c>
      <c r="Q3239">
        <v>0.86747269860964005</v>
      </c>
      <c r="R3239">
        <v>0.498398935858543</v>
      </c>
      <c r="S3239">
        <v>3.2927323114519402E-2</v>
      </c>
      <c r="T3239">
        <v>-1.75851730604791</v>
      </c>
      <c r="U3239">
        <v>1.75851730604791</v>
      </c>
      <c r="V3239">
        <v>1.26841724593948</v>
      </c>
      <c r="W3239">
        <v>-17.82</v>
      </c>
      <c r="X3239">
        <v>13.86</v>
      </c>
      <c r="Y3239">
        <v>-32720</v>
      </c>
      <c r="Z3239">
        <v>-4090</v>
      </c>
      <c r="AA3239">
        <v>-0.5</v>
      </c>
      <c r="AB3239">
        <v>8</v>
      </c>
      <c r="AC3239">
        <v>5</v>
      </c>
      <c r="AD3239">
        <v>3</v>
      </c>
      <c r="AE3239">
        <v>62.5</v>
      </c>
      <c r="AF3239">
        <v>12</v>
      </c>
      <c r="AG3239">
        <v>2</v>
      </c>
      <c r="AH3239">
        <v>3</v>
      </c>
      <c r="AI3239">
        <v>3</v>
      </c>
    </row>
    <row r="3240" spans="1:35" x14ac:dyDescent="0.2">
      <c r="A3240" s="102">
        <v>3521</v>
      </c>
      <c r="B3240">
        <v>4534</v>
      </c>
      <c r="C3240" t="s">
        <v>1175</v>
      </c>
      <c r="D3240" t="s">
        <v>1001</v>
      </c>
      <c r="E3240">
        <v>4060</v>
      </c>
      <c r="F3240">
        <v>3950</v>
      </c>
      <c r="G3240">
        <v>200</v>
      </c>
      <c r="H3240" t="s">
        <v>984</v>
      </c>
      <c r="I3240">
        <v>9956</v>
      </c>
      <c r="J3240" t="s">
        <v>939</v>
      </c>
      <c r="K3240" t="s">
        <v>1004</v>
      </c>
      <c r="L3240">
        <v>1948</v>
      </c>
      <c r="M3240">
        <v>1976</v>
      </c>
      <c r="N3240">
        <v>400</v>
      </c>
      <c r="O3240" t="s">
        <v>981</v>
      </c>
      <c r="P3240">
        <v>0.69220853224670897</v>
      </c>
      <c r="Q3240">
        <v>0.88159609079329104</v>
      </c>
      <c r="R3240">
        <v>1.7147894275206198E-2</v>
      </c>
      <c r="S3240">
        <v>5.4412489164356297E-3</v>
      </c>
      <c r="T3240">
        <v>-1.61106558620589</v>
      </c>
      <c r="U3240">
        <v>1.61106558620589</v>
      </c>
      <c r="V3240">
        <v>1.3118721839794401</v>
      </c>
      <c r="W3240">
        <v>-10.41</v>
      </c>
      <c r="X3240">
        <v>0.05</v>
      </c>
      <c r="Y3240">
        <v>-32768</v>
      </c>
      <c r="Z3240">
        <v>-2521</v>
      </c>
      <c r="AA3240">
        <v>-0.24</v>
      </c>
      <c r="AB3240">
        <v>13</v>
      </c>
      <c r="AC3240">
        <v>6</v>
      </c>
      <c r="AD3240">
        <v>7</v>
      </c>
      <c r="AE3240">
        <v>46.15</v>
      </c>
      <c r="AF3240">
        <v>11</v>
      </c>
      <c r="AG3240">
        <v>3</v>
      </c>
      <c r="AH3240">
        <v>4</v>
      </c>
      <c r="AI3240">
        <v>6</v>
      </c>
    </row>
    <row r="3241" spans="1:35" x14ac:dyDescent="0.2">
      <c r="A3241" s="102">
        <v>787</v>
      </c>
      <c r="B3241">
        <v>6471</v>
      </c>
      <c r="C3241" t="s">
        <v>877</v>
      </c>
      <c r="D3241" t="s">
        <v>992</v>
      </c>
      <c r="E3241">
        <v>742</v>
      </c>
      <c r="F3241">
        <v>738</v>
      </c>
      <c r="G3241">
        <v>1400</v>
      </c>
      <c r="H3241" t="s">
        <v>984</v>
      </c>
      <c r="I3241">
        <v>9303</v>
      </c>
      <c r="J3241" t="s">
        <v>1279</v>
      </c>
      <c r="K3241" t="s">
        <v>1297</v>
      </c>
      <c r="L3241">
        <v>1269</v>
      </c>
      <c r="M3241">
        <v>1264</v>
      </c>
      <c r="N3241">
        <v>800</v>
      </c>
      <c r="O3241" t="s">
        <v>981</v>
      </c>
      <c r="P3241">
        <v>0.89727519641069897</v>
      </c>
      <c r="Q3241">
        <v>0.94627595947749099</v>
      </c>
      <c r="R3241">
        <v>0.30070332133439198</v>
      </c>
      <c r="S3241">
        <v>5.6690678220506401E-3</v>
      </c>
      <c r="T3241">
        <v>-0.39813270148285901</v>
      </c>
      <c r="U3241">
        <v>0.39813270148285901</v>
      </c>
      <c r="V3241">
        <v>0.29131201909974902</v>
      </c>
      <c r="W3241">
        <v>-2.4300000000000002</v>
      </c>
      <c r="X3241">
        <v>2.1800000000000002</v>
      </c>
      <c r="Y3241">
        <v>-32825</v>
      </c>
      <c r="Z3241">
        <v>-2052</v>
      </c>
      <c r="AA3241">
        <v>-0.12</v>
      </c>
      <c r="AB3241">
        <v>16</v>
      </c>
      <c r="AC3241">
        <v>7</v>
      </c>
      <c r="AD3241">
        <v>9</v>
      </c>
      <c r="AE3241">
        <v>43.75</v>
      </c>
      <c r="AF3241">
        <v>13</v>
      </c>
      <c r="AG3241">
        <v>6</v>
      </c>
      <c r="AH3241">
        <v>4</v>
      </c>
      <c r="AI3241">
        <v>6</v>
      </c>
    </row>
    <row r="3242" spans="1:35" x14ac:dyDescent="0.2">
      <c r="A3242" s="102">
        <v>1770</v>
      </c>
      <c r="B3242">
        <v>1332</v>
      </c>
      <c r="C3242" t="s">
        <v>1287</v>
      </c>
      <c r="D3242" t="s">
        <v>1063</v>
      </c>
      <c r="E3242">
        <v>450</v>
      </c>
      <c r="F3242">
        <v>457</v>
      </c>
      <c r="G3242">
        <v>2200</v>
      </c>
      <c r="H3242" t="s">
        <v>984</v>
      </c>
      <c r="I3242">
        <v>2914</v>
      </c>
      <c r="J3242" t="s">
        <v>1085</v>
      </c>
      <c r="K3242" t="s">
        <v>1006</v>
      </c>
      <c r="L3242">
        <v>2016</v>
      </c>
      <c r="M3242">
        <v>2024.5</v>
      </c>
      <c r="N3242">
        <v>500</v>
      </c>
      <c r="O3242" t="s">
        <v>981</v>
      </c>
      <c r="P3242">
        <v>0.85341347923514599</v>
      </c>
      <c r="Q3242">
        <v>0.92530957771850098</v>
      </c>
      <c r="R3242">
        <v>0.25416177117845401</v>
      </c>
      <c r="S3242">
        <v>1.8649513404519698E-2</v>
      </c>
      <c r="T3242">
        <v>-1.07121574828419</v>
      </c>
      <c r="U3242">
        <v>1.07121574828419</v>
      </c>
      <c r="V3242">
        <v>1.3362592109601701</v>
      </c>
      <c r="W3242">
        <v>-7.65</v>
      </c>
      <c r="X3242">
        <v>0.68</v>
      </c>
      <c r="Y3242">
        <v>-32849</v>
      </c>
      <c r="Z3242">
        <v>-1263</v>
      </c>
      <c r="AA3242">
        <v>-0.14000000000000001</v>
      </c>
      <c r="AB3242">
        <v>26</v>
      </c>
      <c r="AC3242">
        <v>13</v>
      </c>
      <c r="AD3242">
        <v>13</v>
      </c>
      <c r="AE3242">
        <v>50</v>
      </c>
      <c r="AF3242">
        <v>11</v>
      </c>
      <c r="AG3242">
        <v>8</v>
      </c>
      <c r="AH3242">
        <v>10</v>
      </c>
      <c r="AI3242">
        <v>8</v>
      </c>
    </row>
    <row r="3243" spans="1:35" x14ac:dyDescent="0.2">
      <c r="A3243" s="102">
        <v>2789</v>
      </c>
      <c r="B3243">
        <v>1861</v>
      </c>
      <c r="C3243" t="s">
        <v>1321</v>
      </c>
      <c r="D3243" t="s">
        <v>990</v>
      </c>
      <c r="E3243">
        <v>2449</v>
      </c>
      <c r="F3243">
        <v>2438</v>
      </c>
      <c r="G3243">
        <v>400</v>
      </c>
      <c r="H3243" t="s">
        <v>984</v>
      </c>
      <c r="I3243">
        <v>3099</v>
      </c>
      <c r="J3243" t="s">
        <v>33</v>
      </c>
      <c r="K3243" t="s">
        <v>1004</v>
      </c>
      <c r="L3243">
        <v>650</v>
      </c>
      <c r="M3243">
        <v>664</v>
      </c>
      <c r="N3243">
        <v>1500</v>
      </c>
      <c r="O3243" t="s">
        <v>981</v>
      </c>
      <c r="P3243">
        <v>0.80180218925846403</v>
      </c>
      <c r="Q3243">
        <v>0.901042246512473</v>
      </c>
      <c r="R3243">
        <v>0.36482907104350498</v>
      </c>
      <c r="S3243">
        <v>5.6102948421130901E-2</v>
      </c>
      <c r="T3243">
        <v>-0.691523513450227</v>
      </c>
      <c r="U3243">
        <v>0.691523513450227</v>
      </c>
      <c r="V3243">
        <v>0.487122504783642</v>
      </c>
      <c r="W3243">
        <v>-4.46</v>
      </c>
      <c r="X3243">
        <v>2.13</v>
      </c>
      <c r="Y3243">
        <v>-32852</v>
      </c>
      <c r="Z3243">
        <v>-1643</v>
      </c>
      <c r="AA3243">
        <v>-0.13</v>
      </c>
      <c r="AB3243">
        <v>20</v>
      </c>
      <c r="AC3243">
        <v>10</v>
      </c>
      <c r="AD3243">
        <v>10</v>
      </c>
      <c r="AE3243">
        <v>50</v>
      </c>
      <c r="AF3243">
        <v>14</v>
      </c>
      <c r="AG3243">
        <v>6</v>
      </c>
      <c r="AH3243">
        <v>7</v>
      </c>
      <c r="AI3243">
        <v>7</v>
      </c>
    </row>
    <row r="3244" spans="1:35" x14ac:dyDescent="0.2">
      <c r="A3244" s="102">
        <v>1484</v>
      </c>
      <c r="B3244">
        <v>4634</v>
      </c>
      <c r="C3244" t="s">
        <v>62</v>
      </c>
      <c r="D3244" t="s">
        <v>1003</v>
      </c>
      <c r="E3244">
        <v>1920</v>
      </c>
      <c r="F3244">
        <v>1921</v>
      </c>
      <c r="G3244">
        <v>500</v>
      </c>
      <c r="H3244" t="s">
        <v>984</v>
      </c>
      <c r="I3244">
        <v>9107</v>
      </c>
      <c r="J3244" t="s">
        <v>1164</v>
      </c>
      <c r="K3244" t="s">
        <v>1165</v>
      </c>
      <c r="L3244">
        <v>1017</v>
      </c>
      <c r="M3244">
        <v>1061</v>
      </c>
      <c r="N3244">
        <v>900</v>
      </c>
      <c r="O3244" t="s">
        <v>981</v>
      </c>
      <c r="P3244">
        <v>0.76937349683143397</v>
      </c>
      <c r="Q3244">
        <v>0.93140731070051697</v>
      </c>
      <c r="R3244">
        <v>0.15829016373410101</v>
      </c>
      <c r="S3244">
        <v>2.5761993213386899E-2</v>
      </c>
      <c r="T3244">
        <v>-0.54685012977019098</v>
      </c>
      <c r="U3244">
        <v>0.54685012977019098</v>
      </c>
      <c r="V3244">
        <v>1.08034383692097E-2</v>
      </c>
      <c r="W3244">
        <v>-8.16</v>
      </c>
      <c r="X3244">
        <v>0.57999999999999996</v>
      </c>
      <c r="Y3244">
        <v>-32881</v>
      </c>
      <c r="Z3244">
        <v>-1644</v>
      </c>
      <c r="AA3244">
        <v>-0.03</v>
      </c>
      <c r="AB3244">
        <v>20</v>
      </c>
      <c r="AC3244">
        <v>12</v>
      </c>
      <c r="AD3244">
        <v>8</v>
      </c>
      <c r="AE3244">
        <v>60</v>
      </c>
      <c r="AF3244">
        <v>7</v>
      </c>
      <c r="AG3244">
        <v>11</v>
      </c>
      <c r="AH3244">
        <v>8</v>
      </c>
      <c r="AI3244">
        <v>1</v>
      </c>
    </row>
    <row r="3245" spans="1:35" x14ac:dyDescent="0.2">
      <c r="A3245" s="102">
        <v>1364</v>
      </c>
      <c r="B3245">
        <v>7186</v>
      </c>
      <c r="C3245" t="s">
        <v>461</v>
      </c>
      <c r="D3245" t="s">
        <v>1024</v>
      </c>
      <c r="E3245">
        <v>309</v>
      </c>
      <c r="F3245">
        <v>312</v>
      </c>
      <c r="G3245">
        <v>3000</v>
      </c>
      <c r="H3245" t="s">
        <v>981</v>
      </c>
      <c r="I3245">
        <v>9513</v>
      </c>
      <c r="J3245" t="s">
        <v>1138</v>
      </c>
      <c r="K3245" t="s">
        <v>1026</v>
      </c>
      <c r="L3245">
        <v>1903</v>
      </c>
      <c r="M3245">
        <v>1886</v>
      </c>
      <c r="N3245">
        <v>500</v>
      </c>
      <c r="O3245" t="s">
        <v>984</v>
      </c>
      <c r="P3245">
        <v>0.83857222755857697</v>
      </c>
      <c r="Q3245">
        <v>0.93387607297396102</v>
      </c>
      <c r="R3245">
        <v>0.21397289917581999</v>
      </c>
      <c r="S3245">
        <v>5.47223519221725E-2</v>
      </c>
      <c r="T3245">
        <v>0.87697465126885299</v>
      </c>
      <c r="U3245">
        <v>0.87697465126885299</v>
      </c>
      <c r="V3245">
        <v>0.65056354986326204</v>
      </c>
      <c r="W3245">
        <v>6.05</v>
      </c>
      <c r="X3245">
        <v>0.74</v>
      </c>
      <c r="Y3245">
        <v>-33021</v>
      </c>
      <c r="Z3245">
        <v>-1738</v>
      </c>
      <c r="AA3245">
        <v>-0.09</v>
      </c>
      <c r="AB3245">
        <v>19</v>
      </c>
      <c r="AC3245">
        <v>8</v>
      </c>
      <c r="AD3245">
        <v>11</v>
      </c>
      <c r="AE3245">
        <v>42.11</v>
      </c>
      <c r="AF3245">
        <v>13</v>
      </c>
      <c r="AG3245">
        <v>5</v>
      </c>
      <c r="AH3245">
        <v>5</v>
      </c>
      <c r="AI3245">
        <v>9</v>
      </c>
    </row>
    <row r="3246" spans="1:35" x14ac:dyDescent="0.2">
      <c r="A3246" s="102">
        <v>2754</v>
      </c>
      <c r="B3246">
        <v>2282</v>
      </c>
      <c r="C3246" t="s">
        <v>1598</v>
      </c>
      <c r="D3246" t="s">
        <v>1006</v>
      </c>
      <c r="E3246">
        <v>3665</v>
      </c>
      <c r="F3246">
        <v>3740</v>
      </c>
      <c r="G3246">
        <v>200</v>
      </c>
      <c r="H3246" t="s">
        <v>981</v>
      </c>
      <c r="I3246">
        <v>4208</v>
      </c>
      <c r="J3246" t="s">
        <v>1120</v>
      </c>
      <c r="K3246" t="s">
        <v>1003</v>
      </c>
      <c r="L3246">
        <v>1716</v>
      </c>
      <c r="M3246">
        <v>1689</v>
      </c>
      <c r="N3246">
        <v>400</v>
      </c>
      <c r="O3246" t="s">
        <v>984</v>
      </c>
      <c r="P3246">
        <v>0.93738800713257397</v>
      </c>
      <c r="Q3246">
        <v>0.901881830324329</v>
      </c>
      <c r="R3246">
        <v>2.5815216553567499E-2</v>
      </c>
      <c r="S3246">
        <v>8.0342551290722E-2</v>
      </c>
      <c r="T3246">
        <v>1.1280557610888899</v>
      </c>
      <c r="U3246">
        <v>1.1280557610888899</v>
      </c>
      <c r="V3246">
        <v>0.144986308721086</v>
      </c>
      <c r="W3246">
        <v>3.51</v>
      </c>
      <c r="X3246">
        <v>9.68</v>
      </c>
      <c r="Y3246">
        <v>-33137</v>
      </c>
      <c r="Z3246">
        <v>-3012</v>
      </c>
      <c r="AA3246">
        <v>-0.24</v>
      </c>
      <c r="AB3246">
        <v>11</v>
      </c>
      <c r="AC3246">
        <v>5</v>
      </c>
      <c r="AD3246">
        <v>6</v>
      </c>
      <c r="AE3246">
        <v>45.45</v>
      </c>
      <c r="AF3246">
        <v>12</v>
      </c>
      <c r="AG3246">
        <v>3</v>
      </c>
      <c r="AH3246">
        <v>3</v>
      </c>
      <c r="AI3246">
        <v>5</v>
      </c>
    </row>
    <row r="3247" spans="1:35" x14ac:dyDescent="0.2">
      <c r="A3247" s="102">
        <v>2890</v>
      </c>
      <c r="B3247">
        <v>2327</v>
      </c>
      <c r="C3247" t="s">
        <v>1284</v>
      </c>
      <c r="D3247" t="s">
        <v>983</v>
      </c>
      <c r="E3247">
        <v>2748</v>
      </c>
      <c r="F3247">
        <v>2730</v>
      </c>
      <c r="G3247">
        <v>400</v>
      </c>
      <c r="H3247" t="s">
        <v>981</v>
      </c>
      <c r="I3247">
        <v>8850</v>
      </c>
      <c r="J3247" t="s">
        <v>1485</v>
      </c>
      <c r="K3247" t="s">
        <v>1000</v>
      </c>
      <c r="L3247">
        <v>1977</v>
      </c>
      <c r="M3247">
        <v>2027</v>
      </c>
      <c r="N3247">
        <v>500</v>
      </c>
      <c r="O3247" t="s">
        <v>984</v>
      </c>
      <c r="P3247">
        <v>0.94505705050333799</v>
      </c>
      <c r="Q3247">
        <v>0.89843184960002198</v>
      </c>
      <c r="R3247">
        <v>2.1357237619772101E-4</v>
      </c>
      <c r="S3247" s="15">
        <v>4.0257192474254903E-2</v>
      </c>
      <c r="T3247">
        <v>0.52796180001747495</v>
      </c>
      <c r="U3247">
        <v>0.52796180001747495</v>
      </c>
      <c r="V3247">
        <v>0.67259624533808704</v>
      </c>
      <c r="W3247">
        <v>2.2999999999999998</v>
      </c>
      <c r="X3247">
        <v>7.19</v>
      </c>
      <c r="Y3247">
        <v>-33169</v>
      </c>
      <c r="Z3247">
        <v>-2764</v>
      </c>
      <c r="AA3247">
        <v>-0.17</v>
      </c>
      <c r="AB3247">
        <v>12</v>
      </c>
      <c r="AC3247">
        <v>5</v>
      </c>
      <c r="AD3247">
        <v>7</v>
      </c>
      <c r="AE3247">
        <v>41.67</v>
      </c>
      <c r="AF3247">
        <v>8</v>
      </c>
      <c r="AG3247">
        <v>5</v>
      </c>
      <c r="AH3247">
        <v>6</v>
      </c>
      <c r="AI3247">
        <v>1</v>
      </c>
    </row>
    <row r="3248" spans="1:35" x14ac:dyDescent="0.2">
      <c r="A3248" s="102">
        <v>3121</v>
      </c>
      <c r="B3248">
        <v>1812</v>
      </c>
      <c r="C3248" t="s">
        <v>1048</v>
      </c>
      <c r="D3248" t="s">
        <v>990</v>
      </c>
      <c r="E3248">
        <v>1196</v>
      </c>
      <c r="F3248">
        <v>1187</v>
      </c>
      <c r="G3248">
        <v>900</v>
      </c>
      <c r="H3248" t="s">
        <v>981</v>
      </c>
      <c r="I3248">
        <v>5423</v>
      </c>
      <c r="J3248" t="s">
        <v>1556</v>
      </c>
      <c r="K3248" t="s">
        <v>1022</v>
      </c>
      <c r="L3248">
        <v>707</v>
      </c>
      <c r="M3248">
        <v>700</v>
      </c>
      <c r="N3248">
        <v>1500</v>
      </c>
      <c r="O3248" t="s">
        <v>984</v>
      </c>
      <c r="P3248">
        <v>0.80765455873279401</v>
      </c>
      <c r="Q3248">
        <v>0.89282579620514702</v>
      </c>
      <c r="R3248">
        <v>5.5619445067080199E-2</v>
      </c>
      <c r="S3248">
        <v>7.7743043977506907E-2</v>
      </c>
      <c r="T3248">
        <v>0.84153974061893799</v>
      </c>
      <c r="U3248">
        <v>0.84153974061893799</v>
      </c>
      <c r="V3248">
        <v>0.43719529530527601</v>
      </c>
      <c r="W3248">
        <v>3.65</v>
      </c>
      <c r="X3248">
        <v>1.71</v>
      </c>
      <c r="Y3248">
        <v>-33245</v>
      </c>
      <c r="Z3248">
        <v>-1445</v>
      </c>
      <c r="AA3248">
        <v>-7.0000000000000007E-2</v>
      </c>
      <c r="AB3248">
        <v>23</v>
      </c>
      <c r="AC3248">
        <v>11</v>
      </c>
      <c r="AD3248">
        <v>12</v>
      </c>
      <c r="AE3248">
        <v>47.83</v>
      </c>
      <c r="AF3248">
        <v>11</v>
      </c>
      <c r="AG3248">
        <v>6</v>
      </c>
      <c r="AH3248">
        <v>9</v>
      </c>
      <c r="AI3248">
        <v>8</v>
      </c>
    </row>
    <row r="3249" spans="1:35" x14ac:dyDescent="0.2">
      <c r="A3249" s="102">
        <v>4292</v>
      </c>
      <c r="B3249">
        <v>5301</v>
      </c>
      <c r="C3249" t="s">
        <v>588</v>
      </c>
      <c r="D3249" t="s">
        <v>980</v>
      </c>
      <c r="E3249">
        <v>887</v>
      </c>
      <c r="F3249">
        <v>881</v>
      </c>
      <c r="G3249">
        <v>1100</v>
      </c>
      <c r="H3249" t="s">
        <v>981</v>
      </c>
      <c r="I3249">
        <v>9005</v>
      </c>
      <c r="J3249" t="s">
        <v>1626</v>
      </c>
      <c r="K3249" t="s">
        <v>1065</v>
      </c>
      <c r="L3249">
        <v>1580</v>
      </c>
      <c r="M3249">
        <v>1587</v>
      </c>
      <c r="N3249">
        <v>600</v>
      </c>
      <c r="O3249" t="s">
        <v>984</v>
      </c>
      <c r="P3249">
        <v>0.72661822213118699</v>
      </c>
      <c r="Q3249">
        <v>0.85367874668033294</v>
      </c>
      <c r="R3249">
        <v>0.31674656090102499</v>
      </c>
      <c r="S3249">
        <v>1.53253333629036E-2</v>
      </c>
      <c r="T3249">
        <v>0.62148044482559095</v>
      </c>
      <c r="U3249">
        <v>0.62148044482559095</v>
      </c>
      <c r="V3249">
        <v>1.0481462775667201</v>
      </c>
      <c r="W3249">
        <v>2.84</v>
      </c>
      <c r="X3249">
        <v>1.77</v>
      </c>
      <c r="Y3249">
        <v>-33302</v>
      </c>
      <c r="Z3249">
        <v>-1514</v>
      </c>
      <c r="AA3249">
        <v>-7.0000000000000007E-2</v>
      </c>
      <c r="AB3249">
        <v>22</v>
      </c>
      <c r="AC3249">
        <v>10</v>
      </c>
      <c r="AD3249">
        <v>12</v>
      </c>
      <c r="AE3249">
        <v>45.45</v>
      </c>
      <c r="AF3249">
        <v>8</v>
      </c>
      <c r="AG3249">
        <v>10</v>
      </c>
      <c r="AH3249">
        <v>12</v>
      </c>
      <c r="AI3249">
        <v>0</v>
      </c>
    </row>
    <row r="3250" spans="1:35" x14ac:dyDescent="0.2">
      <c r="A3250" s="102">
        <v>807</v>
      </c>
      <c r="B3250">
        <v>1861</v>
      </c>
      <c r="C3250" t="s">
        <v>1321</v>
      </c>
      <c r="D3250" t="s">
        <v>990</v>
      </c>
      <c r="E3250">
        <v>2449</v>
      </c>
      <c r="F3250">
        <v>2438</v>
      </c>
      <c r="G3250">
        <v>400</v>
      </c>
      <c r="H3250" t="s">
        <v>981</v>
      </c>
      <c r="I3250">
        <v>6925</v>
      </c>
      <c r="J3250" t="s">
        <v>1290</v>
      </c>
      <c r="K3250" t="s">
        <v>986</v>
      </c>
      <c r="L3250">
        <v>1078</v>
      </c>
      <c r="M3250">
        <v>1075</v>
      </c>
      <c r="N3250">
        <v>900</v>
      </c>
      <c r="O3250" t="s">
        <v>984</v>
      </c>
      <c r="P3250">
        <v>0.92987687871539904</v>
      </c>
      <c r="Q3250">
        <v>0.94558091380716802</v>
      </c>
      <c r="R3250">
        <v>0.37358117547790698</v>
      </c>
      <c r="S3250">
        <v>4.9001118036715502E-2</v>
      </c>
      <c r="T3250">
        <v>0.976141874642101</v>
      </c>
      <c r="U3250">
        <v>0.976141874642101</v>
      </c>
      <c r="V3250">
        <v>1.1231029129877801</v>
      </c>
      <c r="W3250">
        <v>5.15</v>
      </c>
      <c r="X3250">
        <v>0.79</v>
      </c>
      <c r="Y3250">
        <v>-33403</v>
      </c>
      <c r="Z3250">
        <v>-1518</v>
      </c>
      <c r="AA3250">
        <v>-0.11</v>
      </c>
      <c r="AB3250">
        <v>22</v>
      </c>
      <c r="AC3250">
        <v>9</v>
      </c>
      <c r="AD3250">
        <v>13</v>
      </c>
      <c r="AE3250">
        <v>40.909999999999997</v>
      </c>
      <c r="AF3250">
        <v>12</v>
      </c>
      <c r="AG3250">
        <v>7</v>
      </c>
      <c r="AH3250">
        <v>7</v>
      </c>
      <c r="AI3250">
        <v>8</v>
      </c>
    </row>
    <row r="3251" spans="1:35" x14ac:dyDescent="0.2">
      <c r="A3251" s="102">
        <v>686</v>
      </c>
      <c r="B3251">
        <v>1861</v>
      </c>
      <c r="C3251" t="s">
        <v>1321</v>
      </c>
      <c r="D3251" t="s">
        <v>990</v>
      </c>
      <c r="E3251">
        <v>2449</v>
      </c>
      <c r="F3251">
        <v>2438</v>
      </c>
      <c r="G3251">
        <v>400</v>
      </c>
      <c r="H3251" t="s">
        <v>984</v>
      </c>
      <c r="I3251">
        <v>7458</v>
      </c>
      <c r="J3251" t="s">
        <v>1308</v>
      </c>
      <c r="K3251" t="s">
        <v>988</v>
      </c>
      <c r="L3251">
        <v>3450</v>
      </c>
      <c r="M3251">
        <v>3455</v>
      </c>
      <c r="N3251">
        <v>300</v>
      </c>
      <c r="O3251" t="s">
        <v>981</v>
      </c>
      <c r="P3251">
        <v>0.93472973359539302</v>
      </c>
      <c r="Q3251">
        <v>0.94904878870418996</v>
      </c>
      <c r="R3251">
        <v>0.49013786101179402</v>
      </c>
      <c r="S3251">
        <v>6.5513161514789003E-2</v>
      </c>
      <c r="T3251">
        <v>-9.2444721875444197E-2</v>
      </c>
      <c r="U3251">
        <v>9.2444721875444197E-2</v>
      </c>
      <c r="V3251">
        <v>2.4732474326118799E-2</v>
      </c>
      <c r="W3251">
        <v>-1.08</v>
      </c>
      <c r="X3251">
        <v>5.91</v>
      </c>
      <c r="Y3251">
        <v>-33481</v>
      </c>
      <c r="Z3251">
        <v>-4185</v>
      </c>
      <c r="AA3251">
        <v>-0.45</v>
      </c>
      <c r="AB3251">
        <v>8</v>
      </c>
      <c r="AC3251">
        <v>3</v>
      </c>
      <c r="AD3251">
        <v>5</v>
      </c>
      <c r="AE3251">
        <v>37.5</v>
      </c>
      <c r="AF3251">
        <v>11</v>
      </c>
      <c r="AG3251">
        <v>3</v>
      </c>
      <c r="AH3251">
        <v>4</v>
      </c>
      <c r="AI3251">
        <v>1</v>
      </c>
    </row>
    <row r="3252" spans="1:35" x14ac:dyDescent="0.2">
      <c r="A3252" s="102">
        <v>2245</v>
      </c>
      <c r="B3252">
        <v>2282</v>
      </c>
      <c r="C3252" t="s">
        <v>1598</v>
      </c>
      <c r="D3252" t="s">
        <v>1006</v>
      </c>
      <c r="E3252">
        <v>3665</v>
      </c>
      <c r="F3252">
        <v>3740</v>
      </c>
      <c r="G3252">
        <v>200</v>
      </c>
      <c r="H3252" t="s">
        <v>981</v>
      </c>
      <c r="I3252">
        <v>8309</v>
      </c>
      <c r="J3252" t="s">
        <v>695</v>
      </c>
      <c r="K3252" t="s">
        <v>1024</v>
      </c>
      <c r="L3252">
        <v>2921</v>
      </c>
      <c r="M3252">
        <v>2892</v>
      </c>
      <c r="N3252">
        <v>300</v>
      </c>
      <c r="O3252" t="s">
        <v>984</v>
      </c>
      <c r="P3252">
        <v>0.88484921474223999</v>
      </c>
      <c r="Q3252">
        <v>0.91431008679556802</v>
      </c>
      <c r="R3252">
        <v>0.19823313524830499</v>
      </c>
      <c r="S3252">
        <v>5.1881997628281301E-2</v>
      </c>
      <c r="T3252">
        <v>2.4603828398990601</v>
      </c>
      <c r="U3252">
        <v>2.4603828398990601</v>
      </c>
      <c r="V3252">
        <v>1.5958707848331</v>
      </c>
      <c r="W3252">
        <v>9.8000000000000007</v>
      </c>
      <c r="X3252">
        <v>15.99</v>
      </c>
      <c r="Y3252">
        <v>-33706</v>
      </c>
      <c r="Z3252">
        <v>-4815</v>
      </c>
      <c r="AA3252">
        <v>-0.38</v>
      </c>
      <c r="AB3252">
        <v>7</v>
      </c>
      <c r="AC3252">
        <v>2</v>
      </c>
      <c r="AD3252">
        <v>5</v>
      </c>
      <c r="AE3252">
        <v>28.57</v>
      </c>
      <c r="AF3252">
        <v>13</v>
      </c>
      <c r="AG3252">
        <v>1</v>
      </c>
      <c r="AH3252">
        <v>1</v>
      </c>
      <c r="AI3252">
        <v>5</v>
      </c>
    </row>
    <row r="3253" spans="1:35" x14ac:dyDescent="0.2">
      <c r="A3253" s="102">
        <v>4369</v>
      </c>
      <c r="B3253">
        <v>4543</v>
      </c>
      <c r="C3253" t="s">
        <v>569</v>
      </c>
      <c r="D3253" t="s">
        <v>989</v>
      </c>
      <c r="E3253">
        <v>3638</v>
      </c>
      <c r="F3253">
        <v>3742</v>
      </c>
      <c r="G3253">
        <v>200</v>
      </c>
      <c r="H3253" t="s">
        <v>984</v>
      </c>
      <c r="I3253">
        <v>4686</v>
      </c>
      <c r="J3253" t="s">
        <v>999</v>
      </c>
      <c r="K3253" t="s">
        <v>983</v>
      </c>
      <c r="L3253">
        <v>7080</v>
      </c>
      <c r="M3253">
        <v>6910</v>
      </c>
      <c r="N3253">
        <v>100</v>
      </c>
      <c r="O3253" t="s">
        <v>981</v>
      </c>
      <c r="P3253">
        <v>0.53506377591323095</v>
      </c>
      <c r="Q3253">
        <v>0.85081189425734705</v>
      </c>
      <c r="R3253">
        <v>0.498410628432775</v>
      </c>
      <c r="S3253">
        <v>6.8961430118551298E-2</v>
      </c>
      <c r="T3253">
        <v>-1.39459322788526</v>
      </c>
      <c r="U3253">
        <v>1.39459322788526</v>
      </c>
      <c r="V3253">
        <v>1.7833195658182399</v>
      </c>
      <c r="W3253">
        <v>-19.96</v>
      </c>
      <c r="X3253">
        <v>8.31</v>
      </c>
      <c r="Y3253">
        <v>-34040</v>
      </c>
      <c r="Z3253">
        <v>-2618</v>
      </c>
      <c r="AA3253">
        <v>-0.19</v>
      </c>
      <c r="AB3253">
        <v>13</v>
      </c>
      <c r="AC3253">
        <v>7</v>
      </c>
      <c r="AD3253">
        <v>6</v>
      </c>
      <c r="AE3253">
        <v>53.85</v>
      </c>
      <c r="AF3253">
        <v>11</v>
      </c>
      <c r="AG3253">
        <v>5</v>
      </c>
      <c r="AH3253">
        <v>4</v>
      </c>
      <c r="AI3253">
        <v>4</v>
      </c>
    </row>
    <row r="3254" spans="1:35" x14ac:dyDescent="0.2">
      <c r="A3254" s="102">
        <v>2249</v>
      </c>
      <c r="B3254">
        <v>1941</v>
      </c>
      <c r="C3254" t="s">
        <v>1269</v>
      </c>
      <c r="D3254" t="s">
        <v>990</v>
      </c>
      <c r="E3254">
        <v>2206</v>
      </c>
      <c r="F3254">
        <v>2222</v>
      </c>
      <c r="G3254">
        <v>400</v>
      </c>
      <c r="H3254" t="s">
        <v>981</v>
      </c>
      <c r="I3254">
        <v>8601</v>
      </c>
      <c r="J3254" t="s">
        <v>22</v>
      </c>
      <c r="K3254" t="s">
        <v>1118</v>
      </c>
      <c r="L3254">
        <v>407.6</v>
      </c>
      <c r="M3254">
        <v>407</v>
      </c>
      <c r="N3254">
        <v>2200</v>
      </c>
      <c r="O3254" t="s">
        <v>984</v>
      </c>
      <c r="P3254">
        <v>0.89235550751330694</v>
      </c>
      <c r="Q3254">
        <v>0.91426467014553903</v>
      </c>
      <c r="R3254">
        <v>1.9296611996591001E-3</v>
      </c>
      <c r="S3254">
        <v>8.7384511897653592E-3</v>
      </c>
      <c r="T3254">
        <v>1.91911572929395</v>
      </c>
      <c r="U3254">
        <v>1.91911572929395</v>
      </c>
      <c r="V3254">
        <v>1.8760913701036599</v>
      </c>
      <c r="W3254">
        <v>10.07</v>
      </c>
      <c r="X3254">
        <v>0.74</v>
      </c>
      <c r="Y3254">
        <v>-34106</v>
      </c>
      <c r="Z3254">
        <v>-2132</v>
      </c>
      <c r="AA3254">
        <v>-0.09</v>
      </c>
      <c r="AB3254">
        <v>16</v>
      </c>
      <c r="AC3254">
        <v>9</v>
      </c>
      <c r="AD3254">
        <v>7</v>
      </c>
      <c r="AE3254">
        <v>56.25</v>
      </c>
      <c r="AF3254">
        <v>13</v>
      </c>
      <c r="AG3254">
        <v>4</v>
      </c>
      <c r="AH3254">
        <v>5</v>
      </c>
      <c r="AI3254">
        <v>7</v>
      </c>
    </row>
    <row r="3255" spans="1:35" x14ac:dyDescent="0.2">
      <c r="A3255" s="102">
        <v>2128</v>
      </c>
      <c r="B3255">
        <v>6098</v>
      </c>
      <c r="C3255" t="s">
        <v>235</v>
      </c>
      <c r="D3255" t="s">
        <v>993</v>
      </c>
      <c r="E3255">
        <v>3302</v>
      </c>
      <c r="F3255">
        <v>3320</v>
      </c>
      <c r="G3255">
        <v>300</v>
      </c>
      <c r="H3255" t="s">
        <v>981</v>
      </c>
      <c r="I3255">
        <v>6752</v>
      </c>
      <c r="J3255" t="s">
        <v>51</v>
      </c>
      <c r="K3255" t="s">
        <v>986</v>
      </c>
      <c r="L3255">
        <v>809.8</v>
      </c>
      <c r="M3255">
        <v>809.5</v>
      </c>
      <c r="N3255">
        <v>1200</v>
      </c>
      <c r="O3255" t="s">
        <v>984</v>
      </c>
      <c r="P3255">
        <v>0.91527353060240302</v>
      </c>
      <c r="Q3255">
        <v>0.91725785614281896</v>
      </c>
      <c r="R3255">
        <v>0.44760071461068701</v>
      </c>
      <c r="S3255">
        <v>9.7612388266887604E-2</v>
      </c>
      <c r="T3255">
        <v>1.5598439710451799</v>
      </c>
      <c r="U3255">
        <v>1.5598439710451799</v>
      </c>
      <c r="V3255">
        <v>1.86601333013549</v>
      </c>
      <c r="W3255">
        <v>9.77</v>
      </c>
      <c r="X3255">
        <v>2.4700000000000002</v>
      </c>
      <c r="Y3255">
        <v>-34135</v>
      </c>
      <c r="Z3255">
        <v>-1365</v>
      </c>
      <c r="AA3255">
        <v>-7.0000000000000007E-2</v>
      </c>
      <c r="AB3255">
        <v>25</v>
      </c>
      <c r="AC3255">
        <v>12</v>
      </c>
      <c r="AD3255">
        <v>13</v>
      </c>
      <c r="AE3255">
        <v>48</v>
      </c>
      <c r="AF3255">
        <v>10</v>
      </c>
      <c r="AG3255">
        <v>9</v>
      </c>
      <c r="AH3255">
        <v>10</v>
      </c>
      <c r="AI3255">
        <v>6</v>
      </c>
    </row>
    <row r="3256" spans="1:35" x14ac:dyDescent="0.2">
      <c r="A3256" s="102">
        <v>793</v>
      </c>
      <c r="B3256">
        <v>4204</v>
      </c>
      <c r="C3256" t="s">
        <v>226</v>
      </c>
      <c r="D3256" t="s">
        <v>1003</v>
      </c>
      <c r="E3256">
        <v>1337</v>
      </c>
      <c r="F3256">
        <v>1364</v>
      </c>
      <c r="G3256">
        <v>800</v>
      </c>
      <c r="H3256" t="s">
        <v>984</v>
      </c>
      <c r="I3256">
        <v>8020</v>
      </c>
      <c r="J3256" t="s">
        <v>1061</v>
      </c>
      <c r="K3256" t="s">
        <v>988</v>
      </c>
      <c r="L3256">
        <v>1191</v>
      </c>
      <c r="M3256">
        <v>1216</v>
      </c>
      <c r="N3256">
        <v>900</v>
      </c>
      <c r="O3256" t="s">
        <v>981</v>
      </c>
      <c r="P3256">
        <v>0.84314086526703502</v>
      </c>
      <c r="Q3256">
        <v>0.94606668023419804</v>
      </c>
      <c r="R3256">
        <v>7.1451271392641097E-2</v>
      </c>
      <c r="S3256">
        <v>6.2777138772498802E-4</v>
      </c>
      <c r="T3256">
        <v>-2.6937301336615702</v>
      </c>
      <c r="U3256">
        <v>2.6937301336615702</v>
      </c>
      <c r="V3256">
        <v>2.8159916710044199</v>
      </c>
      <c r="W3256">
        <v>-16.29</v>
      </c>
      <c r="X3256">
        <v>0.28999999999999998</v>
      </c>
      <c r="Y3256">
        <v>-34137</v>
      </c>
      <c r="Z3256">
        <v>-2276</v>
      </c>
      <c r="AA3256">
        <v>-0.13</v>
      </c>
      <c r="AB3256">
        <v>15</v>
      </c>
      <c r="AC3256">
        <v>8</v>
      </c>
      <c r="AD3256">
        <v>7</v>
      </c>
      <c r="AE3256">
        <v>53.33</v>
      </c>
      <c r="AF3256">
        <v>14</v>
      </c>
      <c r="AG3256">
        <v>2</v>
      </c>
      <c r="AH3256">
        <v>3</v>
      </c>
      <c r="AI3256">
        <v>10</v>
      </c>
    </row>
    <row r="3257" spans="1:35" x14ac:dyDescent="0.2">
      <c r="A3257" s="102">
        <v>3119</v>
      </c>
      <c r="B3257">
        <v>1925</v>
      </c>
      <c r="C3257" t="s">
        <v>1638</v>
      </c>
      <c r="D3257" t="s">
        <v>990</v>
      </c>
      <c r="E3257">
        <v>2390.5</v>
      </c>
      <c r="F3257">
        <v>2416.5</v>
      </c>
      <c r="G3257">
        <v>400</v>
      </c>
      <c r="H3257" t="s">
        <v>984</v>
      </c>
      <c r="I3257">
        <v>6201</v>
      </c>
      <c r="J3257" t="s">
        <v>1259</v>
      </c>
      <c r="K3257" t="s">
        <v>996</v>
      </c>
      <c r="L3257">
        <v>5150</v>
      </c>
      <c r="M3257">
        <v>5200</v>
      </c>
      <c r="N3257">
        <v>200</v>
      </c>
      <c r="O3257" t="s">
        <v>981</v>
      </c>
      <c r="P3257">
        <v>0.94498435146890503</v>
      </c>
      <c r="Q3257">
        <v>0.892863411018056</v>
      </c>
      <c r="R3257">
        <v>1.6999589327861199E-3</v>
      </c>
      <c r="S3257">
        <v>9.3505366015312605E-2</v>
      </c>
      <c r="T3257">
        <v>-2.3863349381034098</v>
      </c>
      <c r="U3257">
        <v>2.3863349381034098</v>
      </c>
      <c r="V3257">
        <v>2.5449464564248201</v>
      </c>
      <c r="W3257">
        <v>-13.25</v>
      </c>
      <c r="X3257">
        <v>7.06</v>
      </c>
      <c r="Y3257">
        <v>-34702</v>
      </c>
      <c r="Z3257">
        <v>-4338</v>
      </c>
      <c r="AA3257">
        <v>-0.15</v>
      </c>
      <c r="AB3257">
        <v>8</v>
      </c>
      <c r="AC3257">
        <v>3</v>
      </c>
      <c r="AD3257">
        <v>5</v>
      </c>
      <c r="AE3257">
        <v>37.5</v>
      </c>
      <c r="AF3257">
        <v>13</v>
      </c>
      <c r="AG3257">
        <v>2</v>
      </c>
      <c r="AH3257">
        <v>2</v>
      </c>
      <c r="AI3257">
        <v>4</v>
      </c>
    </row>
    <row r="3258" spans="1:35" x14ac:dyDescent="0.2">
      <c r="A3258" s="102">
        <v>2544</v>
      </c>
      <c r="B3258">
        <v>3197</v>
      </c>
      <c r="C3258" t="s">
        <v>531</v>
      </c>
      <c r="D3258" t="s">
        <v>1004</v>
      </c>
      <c r="E3258">
        <v>1673</v>
      </c>
      <c r="F3258">
        <v>1681</v>
      </c>
      <c r="G3258">
        <v>600</v>
      </c>
      <c r="H3258" t="s">
        <v>981</v>
      </c>
      <c r="I3258">
        <v>4681</v>
      </c>
      <c r="J3258" t="s">
        <v>842</v>
      </c>
      <c r="K3258" t="s">
        <v>993</v>
      </c>
      <c r="L3258">
        <v>1153</v>
      </c>
      <c r="M3258">
        <v>1153</v>
      </c>
      <c r="N3258">
        <v>900</v>
      </c>
      <c r="O3258" t="s">
        <v>984</v>
      </c>
      <c r="P3258">
        <v>0.62960345179712396</v>
      </c>
      <c r="Q3258">
        <v>0.90720423721099597</v>
      </c>
      <c r="R3258">
        <v>0.155239689769294</v>
      </c>
      <c r="S3258">
        <v>2.92390610919748E-2</v>
      </c>
      <c r="T3258">
        <v>0.58211209092008998</v>
      </c>
      <c r="U3258">
        <v>0.58211209092008998</v>
      </c>
      <c r="V3258">
        <v>0.52422432578884604</v>
      </c>
      <c r="W3258">
        <v>6.81</v>
      </c>
      <c r="X3258">
        <v>2.89</v>
      </c>
      <c r="Y3258">
        <v>-34827</v>
      </c>
      <c r="Z3258">
        <v>-1741</v>
      </c>
      <c r="AA3258">
        <v>-0.16</v>
      </c>
      <c r="AB3258">
        <v>20</v>
      </c>
      <c r="AC3258">
        <v>10</v>
      </c>
      <c r="AD3258">
        <v>10</v>
      </c>
      <c r="AE3258">
        <v>50</v>
      </c>
      <c r="AF3258">
        <v>10</v>
      </c>
      <c r="AG3258">
        <v>9</v>
      </c>
      <c r="AH3258">
        <v>7</v>
      </c>
      <c r="AI3258">
        <v>4</v>
      </c>
    </row>
    <row r="3259" spans="1:35" x14ac:dyDescent="0.2">
      <c r="A3259" s="102">
        <v>2496</v>
      </c>
      <c r="B3259">
        <v>6183</v>
      </c>
      <c r="C3259" t="s">
        <v>1154</v>
      </c>
      <c r="D3259" t="s">
        <v>993</v>
      </c>
      <c r="E3259">
        <v>1264</v>
      </c>
      <c r="F3259">
        <v>1259</v>
      </c>
      <c r="G3259">
        <v>800</v>
      </c>
      <c r="H3259" t="s">
        <v>981</v>
      </c>
      <c r="I3259">
        <v>9072</v>
      </c>
      <c r="J3259" t="s">
        <v>1064</v>
      </c>
      <c r="K3259" t="s">
        <v>1065</v>
      </c>
      <c r="L3259">
        <v>2031</v>
      </c>
      <c r="M3259">
        <v>2016</v>
      </c>
      <c r="N3259">
        <v>500</v>
      </c>
      <c r="O3259" t="s">
        <v>984</v>
      </c>
      <c r="P3259">
        <v>0.74545921960169004</v>
      </c>
      <c r="Q3259">
        <v>0.908534273519365</v>
      </c>
      <c r="R3259" s="15">
        <v>0.42263939429994501</v>
      </c>
      <c r="S3259">
        <v>7.6294172388590695E-2</v>
      </c>
      <c r="T3259">
        <v>0.896279901089584</v>
      </c>
      <c r="U3259">
        <v>0.896279901089584</v>
      </c>
      <c r="V3259">
        <v>0.96083811937159203</v>
      </c>
      <c r="W3259">
        <v>6.86</v>
      </c>
      <c r="X3259">
        <v>0.08</v>
      </c>
      <c r="Y3259">
        <v>-34950</v>
      </c>
      <c r="Z3259">
        <v>-1398</v>
      </c>
      <c r="AA3259">
        <v>0</v>
      </c>
      <c r="AB3259">
        <v>25</v>
      </c>
      <c r="AC3259">
        <v>10</v>
      </c>
      <c r="AD3259">
        <v>15</v>
      </c>
      <c r="AE3259">
        <v>40</v>
      </c>
      <c r="AF3259">
        <v>11</v>
      </c>
      <c r="AG3259">
        <v>8</v>
      </c>
      <c r="AH3259">
        <v>8</v>
      </c>
      <c r="AI3259">
        <v>9</v>
      </c>
    </row>
    <row r="3260" spans="1:35" x14ac:dyDescent="0.2">
      <c r="A3260" s="102">
        <v>76</v>
      </c>
      <c r="B3260">
        <v>6287</v>
      </c>
      <c r="C3260" t="s">
        <v>1050</v>
      </c>
      <c r="D3260" t="s">
        <v>992</v>
      </c>
      <c r="E3260">
        <v>2164</v>
      </c>
      <c r="F3260">
        <v>2234</v>
      </c>
      <c r="G3260">
        <v>400</v>
      </c>
      <c r="H3260" t="s">
        <v>981</v>
      </c>
      <c r="I3260">
        <v>6770</v>
      </c>
      <c r="J3260" t="s">
        <v>21</v>
      </c>
      <c r="K3260" t="s">
        <v>986</v>
      </c>
      <c r="L3260">
        <v>1141</v>
      </c>
      <c r="M3260">
        <v>1097</v>
      </c>
      <c r="N3260">
        <v>800</v>
      </c>
      <c r="O3260" t="s">
        <v>984</v>
      </c>
      <c r="P3260">
        <v>0.917912615164724</v>
      </c>
      <c r="Q3260">
        <v>0.97236197581542205</v>
      </c>
      <c r="R3260">
        <v>0.41419296847966502</v>
      </c>
      <c r="S3260">
        <v>3.4714595383226299E-2</v>
      </c>
      <c r="T3260">
        <v>0.87202021850539502</v>
      </c>
      <c r="U3260">
        <v>0.87202021850539502</v>
      </c>
      <c r="V3260">
        <v>0.496130974629098</v>
      </c>
      <c r="W3260">
        <v>11.64</v>
      </c>
      <c r="X3260">
        <v>1.79</v>
      </c>
      <c r="Y3260">
        <v>-34971</v>
      </c>
      <c r="Z3260">
        <v>-2057</v>
      </c>
      <c r="AA3260">
        <v>-0.05</v>
      </c>
      <c r="AB3260">
        <v>17</v>
      </c>
      <c r="AC3260">
        <v>5</v>
      </c>
      <c r="AD3260">
        <v>12</v>
      </c>
      <c r="AE3260">
        <v>29.41</v>
      </c>
      <c r="AF3260">
        <v>10</v>
      </c>
      <c r="AG3260">
        <v>4</v>
      </c>
      <c r="AH3260">
        <v>8</v>
      </c>
      <c r="AI3260">
        <v>5</v>
      </c>
    </row>
    <row r="3261" spans="1:35" x14ac:dyDescent="0.2">
      <c r="A3261" s="102">
        <v>1778</v>
      </c>
      <c r="B3261">
        <v>5463</v>
      </c>
      <c r="C3261" t="s">
        <v>63</v>
      </c>
      <c r="D3261" t="s">
        <v>1022</v>
      </c>
      <c r="E3261">
        <v>2752</v>
      </c>
      <c r="F3261">
        <v>2683</v>
      </c>
      <c r="G3261">
        <v>400</v>
      </c>
      <c r="H3261" t="s">
        <v>981</v>
      </c>
      <c r="I3261">
        <v>5802</v>
      </c>
      <c r="J3261" t="s">
        <v>1150</v>
      </c>
      <c r="K3261" t="s">
        <v>994</v>
      </c>
      <c r="L3261">
        <v>1092.5</v>
      </c>
      <c r="M3261">
        <v>1091.5</v>
      </c>
      <c r="N3261">
        <v>1000</v>
      </c>
      <c r="O3261" t="s">
        <v>984</v>
      </c>
      <c r="P3261">
        <v>0.65135053154786304</v>
      </c>
      <c r="Q3261">
        <v>0.92515286787344397</v>
      </c>
      <c r="R3261">
        <v>2.3283991312593798E-2</v>
      </c>
      <c r="S3261">
        <v>1.96441910921694E-4</v>
      </c>
      <c r="T3261">
        <v>1.5269817893513999</v>
      </c>
      <c r="U3261">
        <v>1.5269817893513999</v>
      </c>
      <c r="V3261">
        <v>1.87562801361733</v>
      </c>
      <c r="W3261">
        <v>11.18</v>
      </c>
      <c r="X3261">
        <v>1.71</v>
      </c>
      <c r="Y3261">
        <v>-34977</v>
      </c>
      <c r="Z3261">
        <v>-1943</v>
      </c>
      <c r="AA3261">
        <v>-0.08</v>
      </c>
      <c r="AB3261">
        <v>18</v>
      </c>
      <c r="AC3261">
        <v>10</v>
      </c>
      <c r="AD3261">
        <v>8</v>
      </c>
      <c r="AE3261">
        <v>55.56</v>
      </c>
      <c r="AF3261">
        <v>14</v>
      </c>
      <c r="AG3261">
        <v>3</v>
      </c>
      <c r="AH3261">
        <v>4</v>
      </c>
      <c r="AI3261">
        <v>11</v>
      </c>
    </row>
    <row r="3262" spans="1:35" x14ac:dyDescent="0.2">
      <c r="A3262" s="102">
        <v>2905</v>
      </c>
      <c r="B3262">
        <v>6395</v>
      </c>
      <c r="C3262" t="s">
        <v>1095</v>
      </c>
      <c r="D3262" t="s">
        <v>992</v>
      </c>
      <c r="E3262">
        <v>794</v>
      </c>
      <c r="F3262">
        <v>793</v>
      </c>
      <c r="G3262">
        <v>1300</v>
      </c>
      <c r="H3262" t="s">
        <v>981</v>
      </c>
      <c r="I3262">
        <v>6841</v>
      </c>
      <c r="J3262" t="s">
        <v>1275</v>
      </c>
      <c r="K3262" t="s">
        <v>986</v>
      </c>
      <c r="L3262">
        <v>1402</v>
      </c>
      <c r="M3262">
        <v>1426</v>
      </c>
      <c r="N3262">
        <v>700</v>
      </c>
      <c r="O3262" t="s">
        <v>984</v>
      </c>
      <c r="P3262">
        <v>0.92267416168397098</v>
      </c>
      <c r="Q3262">
        <v>0.89801034928317103</v>
      </c>
      <c r="R3262">
        <v>0.20547462874325501</v>
      </c>
      <c r="S3262">
        <v>4.2396290992564097E-2</v>
      </c>
      <c r="T3262">
        <v>4.0186796162826603E-2</v>
      </c>
      <c r="U3262">
        <v>4.0186796162826603E-2</v>
      </c>
      <c r="V3262">
        <v>4.7414238063442103E-2</v>
      </c>
      <c r="W3262">
        <v>0.34</v>
      </c>
      <c r="X3262">
        <v>3.28</v>
      </c>
      <c r="Y3262">
        <v>-35168</v>
      </c>
      <c r="Z3262">
        <v>-1851</v>
      </c>
      <c r="AA3262">
        <v>-7.0000000000000007E-2</v>
      </c>
      <c r="AB3262">
        <v>19</v>
      </c>
      <c r="AC3262">
        <v>8</v>
      </c>
      <c r="AD3262">
        <v>11</v>
      </c>
      <c r="AE3262">
        <v>42.11</v>
      </c>
      <c r="AF3262">
        <v>11</v>
      </c>
      <c r="AG3262">
        <v>6</v>
      </c>
      <c r="AH3262">
        <v>8</v>
      </c>
      <c r="AI3262">
        <v>5</v>
      </c>
    </row>
    <row r="3263" spans="1:35" x14ac:dyDescent="0.2">
      <c r="A3263" s="102">
        <v>2697</v>
      </c>
      <c r="B3263">
        <v>4911</v>
      </c>
      <c r="C3263" t="s">
        <v>1633</v>
      </c>
      <c r="D3263" t="s">
        <v>1003</v>
      </c>
      <c r="E3263">
        <v>6464</v>
      </c>
      <c r="F3263">
        <v>6311</v>
      </c>
      <c r="G3263">
        <v>100</v>
      </c>
      <c r="H3263" t="s">
        <v>981</v>
      </c>
      <c r="I3263">
        <v>9766</v>
      </c>
      <c r="J3263" t="s">
        <v>1628</v>
      </c>
      <c r="K3263" t="s">
        <v>983</v>
      </c>
      <c r="L3263">
        <v>3500</v>
      </c>
      <c r="M3263">
        <v>3385</v>
      </c>
      <c r="N3263">
        <v>200</v>
      </c>
      <c r="O3263" t="s">
        <v>984</v>
      </c>
      <c r="P3263">
        <v>0.65566875136535196</v>
      </c>
      <c r="Q3263">
        <v>0.90355781874491803</v>
      </c>
      <c r="R3263">
        <v>0.31860720958637201</v>
      </c>
      <c r="S3263">
        <v>3.35716950665675E-2</v>
      </c>
      <c r="T3263">
        <v>0.16189751341494099</v>
      </c>
      <c r="U3263">
        <v>0.16189751341494099</v>
      </c>
      <c r="V3263">
        <v>0.43400231115246002</v>
      </c>
      <c r="W3263">
        <v>1.53</v>
      </c>
      <c r="X3263">
        <v>7.27</v>
      </c>
      <c r="Y3263">
        <v>-35234</v>
      </c>
      <c r="Z3263">
        <v>-5033</v>
      </c>
      <c r="AA3263">
        <v>-0.75</v>
      </c>
      <c r="AB3263">
        <v>7</v>
      </c>
      <c r="AC3263">
        <v>3</v>
      </c>
      <c r="AD3263">
        <v>4</v>
      </c>
      <c r="AE3263">
        <v>42.86</v>
      </c>
      <c r="AF3263">
        <v>10</v>
      </c>
      <c r="AG3263">
        <v>3</v>
      </c>
      <c r="AH3263">
        <v>3</v>
      </c>
      <c r="AI3263">
        <v>1</v>
      </c>
    </row>
    <row r="3264" spans="1:35" x14ac:dyDescent="0.2">
      <c r="A3264" s="102">
        <v>261</v>
      </c>
      <c r="B3264">
        <v>6471</v>
      </c>
      <c r="C3264" t="s">
        <v>877</v>
      </c>
      <c r="D3264" t="s">
        <v>992</v>
      </c>
      <c r="E3264">
        <v>742</v>
      </c>
      <c r="F3264">
        <v>738</v>
      </c>
      <c r="G3264">
        <v>1400</v>
      </c>
      <c r="H3264" t="s">
        <v>981</v>
      </c>
      <c r="I3264">
        <v>9072</v>
      </c>
      <c r="J3264" t="s">
        <v>1064</v>
      </c>
      <c r="K3264" t="s">
        <v>1065</v>
      </c>
      <c r="L3264">
        <v>2031</v>
      </c>
      <c r="M3264">
        <v>2016</v>
      </c>
      <c r="N3264">
        <v>500</v>
      </c>
      <c r="O3264" t="s">
        <v>984</v>
      </c>
      <c r="P3264">
        <v>0.819565450891101</v>
      </c>
      <c r="Q3264">
        <v>0.96200585819593598</v>
      </c>
      <c r="R3264">
        <v>0.371841077331801</v>
      </c>
      <c r="S3264">
        <v>1.9008816306876099E-2</v>
      </c>
      <c r="T3264">
        <v>0.59694008638119</v>
      </c>
      <c r="U3264">
        <v>0.59694008638119</v>
      </c>
      <c r="V3264">
        <v>0.53114901490172794</v>
      </c>
      <c r="W3264">
        <v>3.71</v>
      </c>
      <c r="X3264">
        <v>2.5</v>
      </c>
      <c r="Y3264">
        <v>-35235</v>
      </c>
      <c r="Z3264">
        <v>-2073</v>
      </c>
      <c r="AA3264">
        <v>-0.17</v>
      </c>
      <c r="AB3264">
        <v>17</v>
      </c>
      <c r="AC3264">
        <v>8</v>
      </c>
      <c r="AD3264">
        <v>9</v>
      </c>
      <c r="AE3264">
        <v>47.06</v>
      </c>
      <c r="AF3264">
        <v>12</v>
      </c>
      <c r="AG3264">
        <v>6</v>
      </c>
      <c r="AH3264">
        <v>6</v>
      </c>
      <c r="AI3264">
        <v>5</v>
      </c>
    </row>
    <row r="3265" spans="1:35" x14ac:dyDescent="0.2">
      <c r="A3265" s="102">
        <v>2441</v>
      </c>
      <c r="B3265">
        <v>3863</v>
      </c>
      <c r="C3265" t="s">
        <v>1144</v>
      </c>
      <c r="D3265" t="s">
        <v>1143</v>
      </c>
      <c r="E3265">
        <v>1510</v>
      </c>
      <c r="F3265">
        <v>1547</v>
      </c>
      <c r="G3265">
        <v>600</v>
      </c>
      <c r="H3265" t="s">
        <v>984</v>
      </c>
      <c r="I3265">
        <v>7943</v>
      </c>
      <c r="J3265" t="s">
        <v>1646</v>
      </c>
      <c r="K3265" t="s">
        <v>980</v>
      </c>
      <c r="L3265">
        <v>2195</v>
      </c>
      <c r="M3265">
        <v>2230</v>
      </c>
      <c r="N3265">
        <v>400</v>
      </c>
      <c r="O3265" t="s">
        <v>981</v>
      </c>
      <c r="P3265">
        <v>0.74410745532474598</v>
      </c>
      <c r="Q3265">
        <v>0.90948319318132997</v>
      </c>
      <c r="R3265">
        <v>0.15477010765874499</v>
      </c>
      <c r="S3265">
        <v>6.73702950157163E-2</v>
      </c>
      <c r="T3265">
        <v>-0.70826998573225797</v>
      </c>
      <c r="U3265">
        <v>0.70826998573225797</v>
      </c>
      <c r="V3265">
        <v>1.3902986123843599</v>
      </c>
      <c r="W3265">
        <v>-5.1100000000000003</v>
      </c>
      <c r="X3265">
        <v>4.0599999999999996</v>
      </c>
      <c r="Y3265">
        <v>-35371</v>
      </c>
      <c r="Z3265">
        <v>-2358</v>
      </c>
      <c r="AA3265">
        <v>-0.22</v>
      </c>
      <c r="AB3265">
        <v>15</v>
      </c>
      <c r="AC3265">
        <v>6</v>
      </c>
      <c r="AD3265">
        <v>9</v>
      </c>
      <c r="AE3265">
        <v>40</v>
      </c>
      <c r="AF3265">
        <v>11</v>
      </c>
      <c r="AG3265">
        <v>4</v>
      </c>
      <c r="AH3265">
        <v>4</v>
      </c>
      <c r="AI3265">
        <v>7</v>
      </c>
    </row>
    <row r="3266" spans="1:35" x14ac:dyDescent="0.2">
      <c r="A3266" s="102">
        <v>3060</v>
      </c>
      <c r="B3266">
        <v>2607</v>
      </c>
      <c r="C3266" t="s">
        <v>1007</v>
      </c>
      <c r="D3266" t="s">
        <v>1006</v>
      </c>
      <c r="E3266">
        <v>2728</v>
      </c>
      <c r="F3266">
        <v>2784</v>
      </c>
      <c r="G3266">
        <v>300</v>
      </c>
      <c r="H3266" t="s">
        <v>984</v>
      </c>
      <c r="I3266">
        <v>9474</v>
      </c>
      <c r="J3266" t="s">
        <v>1140</v>
      </c>
      <c r="K3266" t="s">
        <v>983</v>
      </c>
      <c r="L3266">
        <v>1282</v>
      </c>
      <c r="M3266">
        <v>1274</v>
      </c>
      <c r="N3266">
        <v>700</v>
      </c>
      <c r="O3266" t="s">
        <v>981</v>
      </c>
      <c r="P3266">
        <v>0.58105990684414799</v>
      </c>
      <c r="Q3266">
        <v>0.89424999048290499</v>
      </c>
      <c r="R3266">
        <v>0.24885740144632501</v>
      </c>
      <c r="S3266">
        <v>9.6844215697276304E-2</v>
      </c>
      <c r="T3266">
        <v>-1.7907531415961301E-2</v>
      </c>
      <c r="U3266">
        <v>1.7907531415961301E-2</v>
      </c>
      <c r="V3266">
        <v>0.162973557237311</v>
      </c>
      <c r="W3266">
        <v>-0.25</v>
      </c>
      <c r="X3266">
        <v>6.78</v>
      </c>
      <c r="Y3266">
        <v>-35378</v>
      </c>
      <c r="Z3266">
        <v>-2721</v>
      </c>
      <c r="AA3266">
        <v>-0.2</v>
      </c>
      <c r="AB3266">
        <v>13</v>
      </c>
      <c r="AC3266">
        <v>7</v>
      </c>
      <c r="AD3266">
        <v>6</v>
      </c>
      <c r="AE3266">
        <v>53.85</v>
      </c>
      <c r="AF3266">
        <v>10</v>
      </c>
      <c r="AG3266">
        <v>6</v>
      </c>
      <c r="AH3266">
        <v>6</v>
      </c>
      <c r="AI3266">
        <v>1</v>
      </c>
    </row>
    <row r="3267" spans="1:35" x14ac:dyDescent="0.2">
      <c r="A3267" s="102">
        <v>276</v>
      </c>
      <c r="B3267">
        <v>5802</v>
      </c>
      <c r="C3267" t="s">
        <v>1150</v>
      </c>
      <c r="D3267" t="s">
        <v>994</v>
      </c>
      <c r="E3267">
        <v>1092.5</v>
      </c>
      <c r="F3267">
        <v>1091.5</v>
      </c>
      <c r="G3267">
        <v>900</v>
      </c>
      <c r="H3267" t="s">
        <v>984</v>
      </c>
      <c r="I3267">
        <v>7267</v>
      </c>
      <c r="J3267" t="s">
        <v>57</v>
      </c>
      <c r="K3267" t="s">
        <v>996</v>
      </c>
      <c r="L3267">
        <v>2470</v>
      </c>
      <c r="M3267">
        <v>2487.5</v>
      </c>
      <c r="N3267">
        <v>400</v>
      </c>
      <c r="O3267" t="s">
        <v>981</v>
      </c>
      <c r="P3267">
        <v>0.96365877155712598</v>
      </c>
      <c r="Q3267">
        <v>0.96120941319641595</v>
      </c>
      <c r="R3267">
        <v>0.116481375050888</v>
      </c>
      <c r="S3267">
        <v>3.2543382047782398E-3</v>
      </c>
      <c r="T3267">
        <v>-0.84832420062740699</v>
      </c>
      <c r="U3267">
        <v>0.84832420062740699</v>
      </c>
      <c r="V3267">
        <v>0.76299674621723901</v>
      </c>
      <c r="W3267">
        <v>-6.04</v>
      </c>
      <c r="X3267">
        <v>1.27</v>
      </c>
      <c r="Y3267">
        <v>-35658</v>
      </c>
      <c r="Z3267">
        <v>-2229</v>
      </c>
      <c r="AA3267">
        <v>-0.13</v>
      </c>
      <c r="AB3267">
        <v>16</v>
      </c>
      <c r="AC3267">
        <v>8</v>
      </c>
      <c r="AD3267">
        <v>8</v>
      </c>
      <c r="AE3267">
        <v>50</v>
      </c>
      <c r="AF3267">
        <v>15</v>
      </c>
      <c r="AG3267">
        <v>1</v>
      </c>
      <c r="AH3267">
        <v>3</v>
      </c>
      <c r="AI3267">
        <v>12</v>
      </c>
    </row>
    <row r="3268" spans="1:35" x14ac:dyDescent="0.2">
      <c r="A3268" s="102">
        <v>4245</v>
      </c>
      <c r="B3268">
        <v>7182</v>
      </c>
      <c r="C3268" t="s">
        <v>1060</v>
      </c>
      <c r="D3268" t="s">
        <v>1024</v>
      </c>
      <c r="E3268">
        <v>940</v>
      </c>
      <c r="F3268">
        <v>895</v>
      </c>
      <c r="G3268">
        <v>1200</v>
      </c>
      <c r="H3268" t="s">
        <v>981</v>
      </c>
      <c r="I3268">
        <v>8377</v>
      </c>
      <c r="J3268" t="s">
        <v>1066</v>
      </c>
      <c r="K3268" t="s">
        <v>1024</v>
      </c>
      <c r="L3268">
        <v>807</v>
      </c>
      <c r="M3268">
        <v>815</v>
      </c>
      <c r="N3268">
        <v>1300</v>
      </c>
      <c r="O3268" t="s">
        <v>984</v>
      </c>
      <c r="P3268">
        <v>0.57325975456035005</v>
      </c>
      <c r="Q3268">
        <v>0.85591562427682499</v>
      </c>
      <c r="R3268">
        <v>0.23275225445942199</v>
      </c>
      <c r="S3268">
        <v>5.19912001438462E-2</v>
      </c>
      <c r="T3268">
        <v>0.198006858293235</v>
      </c>
      <c r="U3268">
        <v>0.198006858293235</v>
      </c>
      <c r="V3268">
        <v>2.1324484607917</v>
      </c>
      <c r="W3268">
        <v>1.59</v>
      </c>
      <c r="X3268">
        <v>1.35</v>
      </c>
      <c r="Y3268">
        <v>-36323</v>
      </c>
      <c r="Z3268">
        <v>-1651</v>
      </c>
      <c r="AA3268">
        <v>-0.1</v>
      </c>
      <c r="AB3268">
        <v>22</v>
      </c>
      <c r="AC3268">
        <v>9</v>
      </c>
      <c r="AD3268">
        <v>13</v>
      </c>
      <c r="AE3268">
        <v>40.909999999999997</v>
      </c>
      <c r="AF3268">
        <v>14</v>
      </c>
      <c r="AG3268">
        <v>5</v>
      </c>
      <c r="AH3268">
        <v>4</v>
      </c>
      <c r="AI3268">
        <v>13</v>
      </c>
    </row>
    <row r="3269" spans="1:35" x14ac:dyDescent="0.2">
      <c r="A3269" s="102">
        <v>4044</v>
      </c>
      <c r="B3269">
        <v>2768</v>
      </c>
      <c r="C3269" t="s">
        <v>1494</v>
      </c>
      <c r="D3269" t="s">
        <v>988</v>
      </c>
      <c r="E3269">
        <v>233</v>
      </c>
      <c r="F3269">
        <v>231</v>
      </c>
      <c r="G3269">
        <v>4600</v>
      </c>
      <c r="H3269" t="s">
        <v>984</v>
      </c>
      <c r="I3269">
        <v>8905</v>
      </c>
      <c r="J3269" t="s">
        <v>1193</v>
      </c>
      <c r="K3269" t="s">
        <v>1000</v>
      </c>
      <c r="L3269">
        <v>1482</v>
      </c>
      <c r="M3269">
        <v>1512</v>
      </c>
      <c r="N3269">
        <v>700</v>
      </c>
      <c r="O3269" t="s">
        <v>981</v>
      </c>
      <c r="P3269">
        <v>0.84020626379179797</v>
      </c>
      <c r="Q3269">
        <v>0.86372368042950198</v>
      </c>
      <c r="R3269">
        <v>0.187745150811614</v>
      </c>
      <c r="S3269">
        <v>8.6572728912328895E-2</v>
      </c>
      <c r="T3269">
        <v>-3.11355801173706</v>
      </c>
      <c r="U3269">
        <v>3.11355801173706</v>
      </c>
      <c r="V3269">
        <v>2.9645445191347499</v>
      </c>
      <c r="W3269">
        <v>-22.45</v>
      </c>
      <c r="X3269">
        <v>0.4</v>
      </c>
      <c r="Y3269">
        <v>-36544</v>
      </c>
      <c r="Z3269">
        <v>-1923</v>
      </c>
      <c r="AA3269">
        <v>-0.12</v>
      </c>
      <c r="AB3269">
        <v>19</v>
      </c>
      <c r="AC3269">
        <v>9</v>
      </c>
      <c r="AD3269">
        <v>10</v>
      </c>
      <c r="AE3269">
        <v>47.37</v>
      </c>
      <c r="AF3269">
        <v>12</v>
      </c>
      <c r="AG3269">
        <v>6</v>
      </c>
      <c r="AH3269">
        <v>5</v>
      </c>
      <c r="AI3269">
        <v>8</v>
      </c>
    </row>
    <row r="3270" spans="1:35" x14ac:dyDescent="0.2">
      <c r="A3270" s="102">
        <v>3018</v>
      </c>
      <c r="B3270">
        <v>1414</v>
      </c>
      <c r="C3270" t="s">
        <v>1110</v>
      </c>
      <c r="D3270" t="s">
        <v>990</v>
      </c>
      <c r="E3270">
        <v>4605</v>
      </c>
      <c r="F3270">
        <v>4660</v>
      </c>
      <c r="G3270">
        <v>100</v>
      </c>
      <c r="H3270" t="s">
        <v>981</v>
      </c>
      <c r="I3270">
        <v>6981</v>
      </c>
      <c r="J3270" t="s">
        <v>1114</v>
      </c>
      <c r="K3270" t="s">
        <v>986</v>
      </c>
      <c r="L3270">
        <v>5960</v>
      </c>
      <c r="M3270">
        <v>5932</v>
      </c>
      <c r="N3270">
        <v>100</v>
      </c>
      <c r="O3270" t="s">
        <v>984</v>
      </c>
      <c r="P3270">
        <v>0.76795386155775003</v>
      </c>
      <c r="Q3270">
        <v>0.89520122844584105</v>
      </c>
      <c r="R3270">
        <v>0.48103435597001598</v>
      </c>
      <c r="S3270">
        <v>1.36992886295998E-2</v>
      </c>
      <c r="T3270">
        <v>1.77924289947609</v>
      </c>
      <c r="U3270">
        <v>1.77924289947609</v>
      </c>
      <c r="V3270">
        <v>0.73119884771300103</v>
      </c>
      <c r="W3270">
        <v>8.27</v>
      </c>
      <c r="X3270">
        <v>21.44</v>
      </c>
      <c r="Y3270">
        <v>-36599</v>
      </c>
      <c r="Z3270">
        <v>-9150</v>
      </c>
      <c r="AA3270">
        <v>-0.41</v>
      </c>
      <c r="AB3270">
        <v>4</v>
      </c>
      <c r="AC3270">
        <v>1</v>
      </c>
      <c r="AD3270">
        <v>3</v>
      </c>
      <c r="AE3270">
        <v>25</v>
      </c>
      <c r="AF3270">
        <v>14</v>
      </c>
      <c r="AG3270">
        <v>1</v>
      </c>
      <c r="AH3270">
        <v>2</v>
      </c>
      <c r="AI3270">
        <v>1</v>
      </c>
    </row>
    <row r="3271" spans="1:35" x14ac:dyDescent="0.2">
      <c r="A3271" s="102">
        <v>2681</v>
      </c>
      <c r="B3271">
        <v>2282</v>
      </c>
      <c r="C3271" t="s">
        <v>1598</v>
      </c>
      <c r="D3271" t="s">
        <v>1006</v>
      </c>
      <c r="E3271">
        <v>3665</v>
      </c>
      <c r="F3271">
        <v>3740</v>
      </c>
      <c r="G3271">
        <v>200</v>
      </c>
      <c r="H3271" t="s">
        <v>981</v>
      </c>
      <c r="I3271">
        <v>7278</v>
      </c>
      <c r="J3271" t="s">
        <v>42</v>
      </c>
      <c r="K3271" t="s">
        <v>996</v>
      </c>
      <c r="L3271">
        <v>1575</v>
      </c>
      <c r="M3271">
        <v>1549</v>
      </c>
      <c r="N3271">
        <v>500</v>
      </c>
      <c r="O3271" t="s">
        <v>984</v>
      </c>
      <c r="P3271">
        <v>0.920018552748472</v>
      </c>
      <c r="Q3271">
        <v>0.90403868655011999</v>
      </c>
      <c r="R3271">
        <v>0.118569290525634</v>
      </c>
      <c r="S3271">
        <v>4.9439367366933301E-2</v>
      </c>
      <c r="T3271">
        <v>1.99321336134592</v>
      </c>
      <c r="U3271">
        <v>1.99321336134592</v>
      </c>
      <c r="V3271">
        <v>1.46931059631413</v>
      </c>
      <c r="W3271">
        <v>9.48</v>
      </c>
      <c r="X3271">
        <v>3.54</v>
      </c>
      <c r="Y3271">
        <v>-37556</v>
      </c>
      <c r="Z3271">
        <v>-4694</v>
      </c>
      <c r="AA3271">
        <v>-0.26</v>
      </c>
      <c r="AB3271">
        <v>8</v>
      </c>
      <c r="AC3271">
        <v>4</v>
      </c>
      <c r="AD3271">
        <v>4</v>
      </c>
      <c r="AE3271">
        <v>50</v>
      </c>
      <c r="AF3271">
        <v>9</v>
      </c>
      <c r="AG3271">
        <v>3</v>
      </c>
      <c r="AH3271">
        <v>4</v>
      </c>
      <c r="AI3271">
        <v>1</v>
      </c>
    </row>
    <row r="3272" spans="1:35" x14ac:dyDescent="0.2">
      <c r="A3272" s="102">
        <v>1303</v>
      </c>
      <c r="B3272">
        <v>5714</v>
      </c>
      <c r="C3272" t="s">
        <v>594</v>
      </c>
      <c r="D3272" t="s">
        <v>994</v>
      </c>
      <c r="E3272">
        <v>3060</v>
      </c>
      <c r="F3272">
        <v>3090</v>
      </c>
      <c r="G3272">
        <v>300</v>
      </c>
      <c r="H3272" t="s">
        <v>981</v>
      </c>
      <c r="I3272">
        <v>8795</v>
      </c>
      <c r="J3272" t="s">
        <v>1178</v>
      </c>
      <c r="K3272" t="s">
        <v>1111</v>
      </c>
      <c r="L3272">
        <v>807</v>
      </c>
      <c r="M3272">
        <v>834</v>
      </c>
      <c r="N3272">
        <v>1100</v>
      </c>
      <c r="O3272" t="s">
        <v>984</v>
      </c>
      <c r="P3272">
        <v>0.94887514013989704</v>
      </c>
      <c r="Q3272">
        <v>0.93495752206402305</v>
      </c>
      <c r="R3272">
        <v>5.1091117843544899E-2</v>
      </c>
      <c r="S3272">
        <v>2.87243892248965E-2</v>
      </c>
      <c r="T3272">
        <v>3.3936132597700901</v>
      </c>
      <c r="U3272">
        <v>3.3936132597700901</v>
      </c>
      <c r="V3272">
        <v>3.0731709166473502</v>
      </c>
      <c r="W3272">
        <v>11.65</v>
      </c>
      <c r="X3272">
        <v>1.04</v>
      </c>
      <c r="Y3272">
        <v>-37580</v>
      </c>
      <c r="Z3272">
        <v>-1978</v>
      </c>
      <c r="AA3272">
        <v>-0.04</v>
      </c>
      <c r="AB3272">
        <v>19</v>
      </c>
      <c r="AC3272">
        <v>11</v>
      </c>
      <c r="AD3272">
        <v>8</v>
      </c>
      <c r="AE3272">
        <v>57.89</v>
      </c>
      <c r="AF3272">
        <v>12</v>
      </c>
      <c r="AG3272">
        <v>8</v>
      </c>
      <c r="AH3272">
        <v>7</v>
      </c>
      <c r="AI3272">
        <v>4</v>
      </c>
    </row>
    <row r="3273" spans="1:35" x14ac:dyDescent="0.2">
      <c r="A3273" s="102">
        <v>3184</v>
      </c>
      <c r="B3273">
        <v>4553</v>
      </c>
      <c r="C3273" t="s">
        <v>935</v>
      </c>
      <c r="D3273" t="s">
        <v>1001</v>
      </c>
      <c r="E3273">
        <v>2116</v>
      </c>
      <c r="F3273">
        <v>2180</v>
      </c>
      <c r="G3273">
        <v>500</v>
      </c>
      <c r="H3273" t="s">
        <v>984</v>
      </c>
      <c r="I3273">
        <v>6301</v>
      </c>
      <c r="J3273" t="s">
        <v>52</v>
      </c>
      <c r="K3273" t="s">
        <v>992</v>
      </c>
      <c r="L3273">
        <v>2030</v>
      </c>
      <c r="M3273">
        <v>2033.5</v>
      </c>
      <c r="N3273">
        <v>500</v>
      </c>
      <c r="O3273" t="s">
        <v>981</v>
      </c>
      <c r="P3273">
        <v>0.526040809167723</v>
      </c>
      <c r="Q3273">
        <v>0.89109245755764599</v>
      </c>
      <c r="R3273">
        <v>0.48776237029158198</v>
      </c>
      <c r="S3273">
        <v>5.3061889567975903E-2</v>
      </c>
      <c r="T3273">
        <v>-0.451054507297938</v>
      </c>
      <c r="U3273">
        <v>0.451054507297938</v>
      </c>
      <c r="V3273">
        <v>0.63718703532094501</v>
      </c>
      <c r="W3273">
        <v>-3.95</v>
      </c>
      <c r="X3273">
        <v>6.72</v>
      </c>
      <c r="Y3273">
        <v>-37597</v>
      </c>
      <c r="Z3273">
        <v>-2686</v>
      </c>
      <c r="AA3273">
        <v>-0.16</v>
      </c>
      <c r="AB3273">
        <v>14</v>
      </c>
      <c r="AC3273">
        <v>6</v>
      </c>
      <c r="AD3273">
        <v>8</v>
      </c>
      <c r="AE3273">
        <v>42.86</v>
      </c>
      <c r="AF3273">
        <v>13</v>
      </c>
      <c r="AG3273">
        <v>5</v>
      </c>
      <c r="AH3273">
        <v>4</v>
      </c>
      <c r="AI3273">
        <v>5</v>
      </c>
    </row>
    <row r="3274" spans="1:35" x14ac:dyDescent="0.2">
      <c r="A3274" s="102">
        <v>3717</v>
      </c>
      <c r="B3274">
        <v>1414</v>
      </c>
      <c r="C3274" t="s">
        <v>1110</v>
      </c>
      <c r="D3274" t="s">
        <v>990</v>
      </c>
      <c r="E3274">
        <v>4605</v>
      </c>
      <c r="F3274">
        <v>4660</v>
      </c>
      <c r="G3274">
        <v>100</v>
      </c>
      <c r="H3274" t="s">
        <v>981</v>
      </c>
      <c r="I3274">
        <v>4521</v>
      </c>
      <c r="J3274" t="s">
        <v>568</v>
      </c>
      <c r="K3274" t="s">
        <v>1001</v>
      </c>
      <c r="L3274">
        <v>5600</v>
      </c>
      <c r="M3274">
        <v>5660</v>
      </c>
      <c r="N3274">
        <v>100</v>
      </c>
      <c r="O3274" t="s">
        <v>984</v>
      </c>
      <c r="P3274">
        <v>0.86808094723807305</v>
      </c>
      <c r="Q3274">
        <v>0.875383428348394</v>
      </c>
      <c r="R3274">
        <v>0.16014602880173001</v>
      </c>
      <c r="S3274">
        <v>1.7762540277542E-2</v>
      </c>
      <c r="T3274">
        <v>1.42678676774873</v>
      </c>
      <c r="U3274">
        <v>1.42678676774873</v>
      </c>
      <c r="V3274">
        <v>1.27635359114106</v>
      </c>
      <c r="W3274">
        <v>6.44</v>
      </c>
      <c r="X3274">
        <v>17.670000000000002</v>
      </c>
      <c r="Y3274">
        <v>-37617</v>
      </c>
      <c r="Z3274">
        <v>-12539</v>
      </c>
      <c r="AA3274">
        <v>-0.61</v>
      </c>
      <c r="AB3274">
        <v>3</v>
      </c>
      <c r="AC3274">
        <v>2</v>
      </c>
      <c r="AD3274">
        <v>1</v>
      </c>
      <c r="AE3274">
        <v>66.67</v>
      </c>
      <c r="AF3274">
        <v>15</v>
      </c>
      <c r="AG3274">
        <v>1</v>
      </c>
      <c r="AH3274">
        <v>1</v>
      </c>
      <c r="AI3274">
        <v>1</v>
      </c>
    </row>
    <row r="3275" spans="1:35" x14ac:dyDescent="0.2">
      <c r="A3275" s="102">
        <v>4248</v>
      </c>
      <c r="B3275">
        <v>1925</v>
      </c>
      <c r="C3275" t="s">
        <v>1638</v>
      </c>
      <c r="D3275" t="s">
        <v>990</v>
      </c>
      <c r="E3275">
        <v>2390.5</v>
      </c>
      <c r="F3275">
        <v>2416.5</v>
      </c>
      <c r="G3275">
        <v>400</v>
      </c>
      <c r="H3275" t="s">
        <v>984</v>
      </c>
      <c r="I3275">
        <v>6471</v>
      </c>
      <c r="J3275" t="s">
        <v>877</v>
      </c>
      <c r="K3275" t="s">
        <v>992</v>
      </c>
      <c r="L3275">
        <v>742</v>
      </c>
      <c r="M3275">
        <v>738</v>
      </c>
      <c r="N3275">
        <v>1300</v>
      </c>
      <c r="O3275" t="s">
        <v>981</v>
      </c>
      <c r="P3275">
        <v>0.87971047381774703</v>
      </c>
      <c r="Q3275">
        <v>0.85588160453866002</v>
      </c>
      <c r="R3275" s="15">
        <v>5.6372809668369002E-2</v>
      </c>
      <c r="S3275">
        <v>9.8367065728052594E-2</v>
      </c>
      <c r="T3275">
        <v>-2.7686781657512101</v>
      </c>
      <c r="U3275">
        <v>2.7686781657512101</v>
      </c>
      <c r="V3275">
        <v>2.9323054420652799</v>
      </c>
      <c r="W3275">
        <v>-15.75</v>
      </c>
      <c r="X3275">
        <v>0.74</v>
      </c>
      <c r="Y3275">
        <v>-37743</v>
      </c>
      <c r="Z3275">
        <v>-2359</v>
      </c>
      <c r="AA3275">
        <v>-0.2</v>
      </c>
      <c r="AB3275">
        <v>16</v>
      </c>
      <c r="AC3275">
        <v>6</v>
      </c>
      <c r="AD3275">
        <v>10</v>
      </c>
      <c r="AE3275">
        <v>37.5</v>
      </c>
      <c r="AF3275">
        <v>12</v>
      </c>
      <c r="AG3275">
        <v>6</v>
      </c>
      <c r="AH3275">
        <v>6</v>
      </c>
      <c r="AI3275">
        <v>4</v>
      </c>
    </row>
    <row r="3276" spans="1:35" x14ac:dyDescent="0.2">
      <c r="A3276" s="102">
        <v>743</v>
      </c>
      <c r="B3276">
        <v>3635</v>
      </c>
      <c r="C3276" t="s">
        <v>43</v>
      </c>
      <c r="D3276" t="s">
        <v>983</v>
      </c>
      <c r="E3276">
        <v>3100</v>
      </c>
      <c r="F3276">
        <v>3085</v>
      </c>
      <c r="G3276">
        <v>300</v>
      </c>
      <c r="H3276" t="s">
        <v>981</v>
      </c>
      <c r="I3276">
        <v>6702</v>
      </c>
      <c r="J3276" t="s">
        <v>231</v>
      </c>
      <c r="K3276" t="s">
        <v>986</v>
      </c>
      <c r="L3276">
        <v>10420</v>
      </c>
      <c r="M3276">
        <v>10315</v>
      </c>
      <c r="N3276">
        <v>100</v>
      </c>
      <c r="O3276" t="s">
        <v>984</v>
      </c>
      <c r="P3276">
        <v>0.65971973237030501</v>
      </c>
      <c r="Q3276">
        <v>0.94761969599880802</v>
      </c>
      <c r="R3276">
        <v>0.27175929075349797</v>
      </c>
      <c r="S3276">
        <v>2.1608762280668499E-2</v>
      </c>
      <c r="T3276">
        <v>2.0209848497105001</v>
      </c>
      <c r="U3276">
        <v>2.0209848497105001</v>
      </c>
      <c r="V3276">
        <v>1.8952283838361199</v>
      </c>
      <c r="W3276">
        <v>11.72</v>
      </c>
      <c r="X3276">
        <v>10.28</v>
      </c>
      <c r="Y3276">
        <v>-37858</v>
      </c>
      <c r="Z3276">
        <v>-5408</v>
      </c>
      <c r="AA3276">
        <v>-0.41</v>
      </c>
      <c r="AB3276">
        <v>7</v>
      </c>
      <c r="AC3276">
        <v>4</v>
      </c>
      <c r="AD3276">
        <v>3</v>
      </c>
      <c r="AE3276">
        <v>57.14</v>
      </c>
      <c r="AF3276">
        <v>12</v>
      </c>
      <c r="AG3276">
        <v>4</v>
      </c>
      <c r="AH3276">
        <v>1</v>
      </c>
      <c r="AI3276">
        <v>2</v>
      </c>
    </row>
    <row r="3277" spans="1:35" x14ac:dyDescent="0.2">
      <c r="A3277" s="102">
        <v>3364</v>
      </c>
      <c r="B3277">
        <v>3405</v>
      </c>
      <c r="C3277" t="s">
        <v>1397</v>
      </c>
      <c r="D3277" t="s">
        <v>1003</v>
      </c>
      <c r="E3277">
        <v>1061</v>
      </c>
      <c r="F3277">
        <v>1047</v>
      </c>
      <c r="G3277">
        <v>900</v>
      </c>
      <c r="H3277" t="s">
        <v>981</v>
      </c>
      <c r="I3277">
        <v>8802</v>
      </c>
      <c r="J3277" t="s">
        <v>1652</v>
      </c>
      <c r="K3277" t="s">
        <v>1000</v>
      </c>
      <c r="L3277">
        <v>1553</v>
      </c>
      <c r="M3277">
        <v>1574.5</v>
      </c>
      <c r="N3277">
        <v>600</v>
      </c>
      <c r="O3277" t="s">
        <v>984</v>
      </c>
      <c r="P3277">
        <v>0.83434644604825103</v>
      </c>
      <c r="Q3277">
        <v>0.88609458242179895</v>
      </c>
      <c r="R3277">
        <v>6.4423301720841E-2</v>
      </c>
      <c r="S3277">
        <v>1.0673097887605801E-2</v>
      </c>
      <c r="T3277">
        <v>0.98496653618253804</v>
      </c>
      <c r="U3277">
        <v>0.98496653618253804</v>
      </c>
      <c r="V3277">
        <v>1.0056599146507199</v>
      </c>
      <c r="W3277">
        <v>5.62</v>
      </c>
      <c r="X3277">
        <v>0.25</v>
      </c>
      <c r="Y3277">
        <v>-38270</v>
      </c>
      <c r="Z3277">
        <v>-2014</v>
      </c>
      <c r="AA3277">
        <v>-0.08</v>
      </c>
      <c r="AB3277">
        <v>19</v>
      </c>
      <c r="AC3277">
        <v>9</v>
      </c>
      <c r="AD3277">
        <v>10</v>
      </c>
      <c r="AE3277">
        <v>47.37</v>
      </c>
      <c r="AF3277">
        <v>10</v>
      </c>
      <c r="AG3277">
        <v>8</v>
      </c>
      <c r="AH3277">
        <v>8</v>
      </c>
      <c r="AI3277">
        <v>3</v>
      </c>
    </row>
    <row r="3278" spans="1:35" x14ac:dyDescent="0.2">
      <c r="A3278" s="102">
        <v>920</v>
      </c>
      <c r="B3278">
        <v>2413</v>
      </c>
      <c r="C3278" t="s">
        <v>998</v>
      </c>
      <c r="D3278" t="s">
        <v>993</v>
      </c>
      <c r="E3278">
        <v>3975</v>
      </c>
      <c r="F3278">
        <v>4155</v>
      </c>
      <c r="G3278">
        <v>300</v>
      </c>
      <c r="H3278" t="s">
        <v>981</v>
      </c>
      <c r="I3278">
        <v>3110</v>
      </c>
      <c r="J3278" t="s">
        <v>458</v>
      </c>
      <c r="K3278" t="s">
        <v>980</v>
      </c>
      <c r="L3278">
        <v>5290</v>
      </c>
      <c r="M3278">
        <v>5280</v>
      </c>
      <c r="N3278">
        <v>200</v>
      </c>
      <c r="O3278" t="s">
        <v>984</v>
      </c>
      <c r="P3278">
        <v>0.80597077710487497</v>
      </c>
      <c r="Q3278">
        <v>0.94263837763773195</v>
      </c>
      <c r="R3278">
        <v>0.47356091136852602</v>
      </c>
      <c r="S3278">
        <v>9.3381553886758301E-3</v>
      </c>
      <c r="T3278">
        <v>1.33103072532672</v>
      </c>
      <c r="U3278">
        <v>1.33103072532672</v>
      </c>
      <c r="V3278">
        <v>0.136261921244624</v>
      </c>
      <c r="W3278">
        <v>10.36</v>
      </c>
      <c r="X3278">
        <v>18.04</v>
      </c>
      <c r="Y3278">
        <v>-38278</v>
      </c>
      <c r="Z3278">
        <v>-2552</v>
      </c>
      <c r="AA3278">
        <v>-0.14000000000000001</v>
      </c>
      <c r="AB3278">
        <v>15</v>
      </c>
      <c r="AC3278">
        <v>8</v>
      </c>
      <c r="AD3278">
        <v>7</v>
      </c>
      <c r="AE3278">
        <v>53.33</v>
      </c>
      <c r="AF3278">
        <v>12</v>
      </c>
      <c r="AG3278">
        <v>5</v>
      </c>
      <c r="AH3278">
        <v>5</v>
      </c>
      <c r="AI3278">
        <v>5</v>
      </c>
    </row>
    <row r="3279" spans="1:35" x14ac:dyDescent="0.2">
      <c r="A3279" s="102">
        <v>2824</v>
      </c>
      <c r="B3279">
        <v>5802</v>
      </c>
      <c r="C3279" t="s">
        <v>1150</v>
      </c>
      <c r="D3279" t="s">
        <v>994</v>
      </c>
      <c r="E3279">
        <v>1092.5</v>
      </c>
      <c r="F3279">
        <v>1091.5</v>
      </c>
      <c r="G3279">
        <v>800</v>
      </c>
      <c r="H3279" t="s">
        <v>984</v>
      </c>
      <c r="I3279">
        <v>9142</v>
      </c>
      <c r="J3279" t="s">
        <v>741</v>
      </c>
      <c r="K3279" t="s">
        <v>1065</v>
      </c>
      <c r="L3279">
        <v>2927</v>
      </c>
      <c r="M3279">
        <v>2948</v>
      </c>
      <c r="N3279">
        <v>300</v>
      </c>
      <c r="O3279" t="s">
        <v>981</v>
      </c>
      <c r="P3279">
        <v>0.87361541370276297</v>
      </c>
      <c r="Q3279">
        <v>0.90027172948891998</v>
      </c>
      <c r="R3279">
        <v>0.16397679709223001</v>
      </c>
      <c r="S3279">
        <v>8.3433039932938602E-2</v>
      </c>
      <c r="T3279">
        <v>-0.30943050376692799</v>
      </c>
      <c r="U3279">
        <v>0.30943050376692799</v>
      </c>
      <c r="V3279">
        <v>0.26040937337534897</v>
      </c>
      <c r="W3279">
        <v>-2.27</v>
      </c>
      <c r="X3279">
        <v>1.27</v>
      </c>
      <c r="Y3279">
        <v>-38532</v>
      </c>
      <c r="Z3279">
        <v>-2569</v>
      </c>
      <c r="AA3279">
        <v>-0.05</v>
      </c>
      <c r="AB3279">
        <v>15</v>
      </c>
      <c r="AC3279">
        <v>8</v>
      </c>
      <c r="AD3279">
        <v>7</v>
      </c>
      <c r="AE3279">
        <v>53.33</v>
      </c>
      <c r="AF3279">
        <v>11</v>
      </c>
      <c r="AG3279">
        <v>6</v>
      </c>
      <c r="AH3279">
        <v>5</v>
      </c>
      <c r="AI3279">
        <v>4</v>
      </c>
    </row>
    <row r="3280" spans="1:35" x14ac:dyDescent="0.2">
      <c r="A3280" s="102">
        <v>1148</v>
      </c>
      <c r="B3280">
        <v>2914</v>
      </c>
      <c r="C3280" t="s">
        <v>1085</v>
      </c>
      <c r="D3280" t="s">
        <v>1006</v>
      </c>
      <c r="E3280">
        <v>2016</v>
      </c>
      <c r="F3280">
        <v>2024.5</v>
      </c>
      <c r="G3280">
        <v>500</v>
      </c>
      <c r="H3280" t="s">
        <v>981</v>
      </c>
      <c r="I3280">
        <v>4676</v>
      </c>
      <c r="J3280" t="s">
        <v>1323</v>
      </c>
      <c r="K3280" t="s">
        <v>983</v>
      </c>
      <c r="L3280">
        <v>1000</v>
      </c>
      <c r="M3280">
        <v>1005</v>
      </c>
      <c r="N3280">
        <v>1000</v>
      </c>
      <c r="O3280" t="s">
        <v>984</v>
      </c>
      <c r="P3280">
        <v>0.94338255982769503</v>
      </c>
      <c r="Q3280">
        <v>0.93800688411946098</v>
      </c>
      <c r="R3280">
        <v>1.1657538060095101E-3</v>
      </c>
      <c r="S3280">
        <v>7.0779544400247904E-2</v>
      </c>
      <c r="T3280">
        <v>1.5684323076156601</v>
      </c>
      <c r="U3280">
        <v>1.5684323076156601</v>
      </c>
      <c r="V3280">
        <v>1.8077901194628601</v>
      </c>
      <c r="W3280">
        <v>12.22</v>
      </c>
      <c r="X3280">
        <v>0.72</v>
      </c>
      <c r="Y3280">
        <v>-38578</v>
      </c>
      <c r="Z3280">
        <v>-2269</v>
      </c>
      <c r="AA3280">
        <v>-0.06</v>
      </c>
      <c r="AB3280">
        <v>17</v>
      </c>
      <c r="AC3280">
        <v>8</v>
      </c>
      <c r="AD3280">
        <v>9</v>
      </c>
      <c r="AE3280">
        <v>47.06</v>
      </c>
      <c r="AF3280">
        <v>12</v>
      </c>
      <c r="AG3280">
        <v>5</v>
      </c>
      <c r="AH3280">
        <v>4</v>
      </c>
      <c r="AI3280">
        <v>8</v>
      </c>
    </row>
    <row r="3281" spans="1:35" x14ac:dyDescent="0.2">
      <c r="A3281" s="102">
        <v>1205</v>
      </c>
      <c r="B3281">
        <v>7951</v>
      </c>
      <c r="C3281" t="s">
        <v>1234</v>
      </c>
      <c r="D3281" t="s">
        <v>1002</v>
      </c>
      <c r="E3281">
        <v>4665</v>
      </c>
      <c r="F3281">
        <v>4600</v>
      </c>
      <c r="G3281">
        <v>200</v>
      </c>
      <c r="H3281" t="s">
        <v>981</v>
      </c>
      <c r="I3281">
        <v>9810</v>
      </c>
      <c r="J3281" t="s">
        <v>948</v>
      </c>
      <c r="K3281" t="s">
        <v>988</v>
      </c>
      <c r="L3281">
        <v>3220</v>
      </c>
      <c r="M3281">
        <v>3235</v>
      </c>
      <c r="N3281">
        <v>300</v>
      </c>
      <c r="O3281" t="s">
        <v>984</v>
      </c>
      <c r="P3281">
        <v>0.89585023795881702</v>
      </c>
      <c r="Q3281">
        <v>0.93698384196900297</v>
      </c>
      <c r="R3281">
        <v>0.44145202373827502</v>
      </c>
      <c r="S3281">
        <v>2.8002347920790802E-2</v>
      </c>
      <c r="T3281">
        <v>2.5272119465249299</v>
      </c>
      <c r="U3281">
        <v>2.5272119465249299</v>
      </c>
      <c r="V3281">
        <v>3.06052818949671</v>
      </c>
      <c r="W3281">
        <v>13.1</v>
      </c>
      <c r="X3281">
        <v>5.49</v>
      </c>
      <c r="Y3281">
        <v>-38793</v>
      </c>
      <c r="Z3281">
        <v>-9698</v>
      </c>
      <c r="AA3281">
        <v>-1.34</v>
      </c>
      <c r="AB3281">
        <v>4</v>
      </c>
      <c r="AC3281">
        <v>1</v>
      </c>
      <c r="AD3281">
        <v>3</v>
      </c>
      <c r="AE3281">
        <v>25</v>
      </c>
      <c r="AF3281">
        <v>12</v>
      </c>
      <c r="AG3281">
        <v>1</v>
      </c>
      <c r="AH3281">
        <v>1</v>
      </c>
      <c r="AI3281">
        <v>2</v>
      </c>
    </row>
    <row r="3282" spans="1:35" x14ac:dyDescent="0.2">
      <c r="A3282" s="102">
        <v>3057</v>
      </c>
      <c r="B3282">
        <v>5991</v>
      </c>
      <c r="C3282" t="s">
        <v>859</v>
      </c>
      <c r="D3282" t="s">
        <v>1126</v>
      </c>
      <c r="E3282">
        <v>697</v>
      </c>
      <c r="F3282">
        <v>698</v>
      </c>
      <c r="G3282">
        <v>1300</v>
      </c>
      <c r="H3282" t="s">
        <v>984</v>
      </c>
      <c r="I3282">
        <v>9142</v>
      </c>
      <c r="J3282" t="s">
        <v>741</v>
      </c>
      <c r="K3282" t="s">
        <v>1065</v>
      </c>
      <c r="L3282">
        <v>2927</v>
      </c>
      <c r="M3282">
        <v>2948</v>
      </c>
      <c r="N3282">
        <v>300</v>
      </c>
      <c r="O3282" t="s">
        <v>981</v>
      </c>
      <c r="P3282">
        <v>0.87794509871065296</v>
      </c>
      <c r="Q3282">
        <v>0.89432327099559605</v>
      </c>
      <c r="R3282">
        <v>0.15150299659949501</v>
      </c>
      <c r="S3282">
        <v>8.4000675346080897E-2</v>
      </c>
      <c r="T3282">
        <v>-7.2252809833193293E-2</v>
      </c>
      <c r="U3282">
        <v>7.2252809833193293E-2</v>
      </c>
      <c r="V3282">
        <v>6.5958764975522305E-2</v>
      </c>
      <c r="W3282">
        <v>-0.41</v>
      </c>
      <c r="X3282">
        <v>2.6</v>
      </c>
      <c r="Y3282">
        <v>-38880</v>
      </c>
      <c r="Z3282">
        <v>-2046</v>
      </c>
      <c r="AA3282">
        <v>-0.1</v>
      </c>
      <c r="AB3282">
        <v>19</v>
      </c>
      <c r="AC3282">
        <v>10</v>
      </c>
      <c r="AD3282">
        <v>9</v>
      </c>
      <c r="AE3282">
        <v>52.63</v>
      </c>
      <c r="AF3282">
        <v>11</v>
      </c>
      <c r="AG3282">
        <v>5</v>
      </c>
      <c r="AH3282">
        <v>8</v>
      </c>
      <c r="AI3282">
        <v>6</v>
      </c>
    </row>
    <row r="3283" spans="1:35" x14ac:dyDescent="0.2">
      <c r="A3283" s="102">
        <v>1681</v>
      </c>
      <c r="B3283">
        <v>3632</v>
      </c>
      <c r="C3283" t="s">
        <v>1630</v>
      </c>
      <c r="D3283" t="s">
        <v>983</v>
      </c>
      <c r="E3283">
        <v>448</v>
      </c>
      <c r="F3283">
        <v>444</v>
      </c>
      <c r="G3283">
        <v>2400</v>
      </c>
      <c r="H3283" t="s">
        <v>981</v>
      </c>
      <c r="I3283">
        <v>8242</v>
      </c>
      <c r="J3283" t="s">
        <v>688</v>
      </c>
      <c r="K3283" t="s">
        <v>1004</v>
      </c>
      <c r="L3283">
        <v>799</v>
      </c>
      <c r="M3283">
        <v>821</v>
      </c>
      <c r="N3283">
        <v>1300</v>
      </c>
      <c r="O3283" t="s">
        <v>984</v>
      </c>
      <c r="P3283">
        <v>0.63791537994743197</v>
      </c>
      <c r="Q3283">
        <v>0.92751705503792903</v>
      </c>
      <c r="R3283">
        <v>0.235527867643332</v>
      </c>
      <c r="S3283">
        <v>1.5469244083072501E-3</v>
      </c>
      <c r="T3283">
        <v>1.1586646748621401</v>
      </c>
      <c r="U3283">
        <v>1.1586646748621401</v>
      </c>
      <c r="V3283">
        <v>1.6978643272262</v>
      </c>
      <c r="W3283">
        <v>7.23</v>
      </c>
      <c r="X3283">
        <v>0.16</v>
      </c>
      <c r="Y3283">
        <v>-39000</v>
      </c>
      <c r="Z3283">
        <v>-2053</v>
      </c>
      <c r="AA3283">
        <v>-0.05</v>
      </c>
      <c r="AB3283">
        <v>19</v>
      </c>
      <c r="AC3283">
        <v>9</v>
      </c>
      <c r="AD3283">
        <v>10</v>
      </c>
      <c r="AE3283">
        <v>47.37</v>
      </c>
      <c r="AF3283">
        <v>11</v>
      </c>
      <c r="AG3283">
        <v>7</v>
      </c>
      <c r="AH3283">
        <v>6</v>
      </c>
      <c r="AI3283">
        <v>6</v>
      </c>
    </row>
    <row r="3284" spans="1:35" x14ac:dyDescent="0.2">
      <c r="A3284" s="102">
        <v>4036</v>
      </c>
      <c r="B3284">
        <v>6460</v>
      </c>
      <c r="C3284" t="s">
        <v>1200</v>
      </c>
      <c r="D3284" t="s">
        <v>992</v>
      </c>
      <c r="E3284">
        <v>1374</v>
      </c>
      <c r="F3284">
        <v>1376</v>
      </c>
      <c r="G3284">
        <v>700</v>
      </c>
      <c r="H3284" t="s">
        <v>984</v>
      </c>
      <c r="I3284">
        <v>7282</v>
      </c>
      <c r="J3284" t="s">
        <v>1173</v>
      </c>
      <c r="K3284" t="s">
        <v>996</v>
      </c>
      <c r="L3284">
        <v>1990</v>
      </c>
      <c r="M3284">
        <v>2060</v>
      </c>
      <c r="N3284">
        <v>500</v>
      </c>
      <c r="O3284" t="s">
        <v>981</v>
      </c>
      <c r="P3284">
        <v>0.94027781088797402</v>
      </c>
      <c r="Q3284">
        <v>0.86402640561801802</v>
      </c>
      <c r="R3284">
        <v>0.19229043317494601</v>
      </c>
      <c r="S3284">
        <v>8.8085407090892798E-2</v>
      </c>
      <c r="T3284">
        <v>-0.121997276440359</v>
      </c>
      <c r="U3284">
        <v>0.121997276440359</v>
      </c>
      <c r="V3284">
        <v>0.65389699546350499</v>
      </c>
      <c r="W3284">
        <v>-0.71</v>
      </c>
      <c r="X3284">
        <v>6.49</v>
      </c>
      <c r="Y3284">
        <v>-39340</v>
      </c>
      <c r="Z3284">
        <v>-2071</v>
      </c>
      <c r="AA3284">
        <v>-0.2</v>
      </c>
      <c r="AB3284">
        <v>19</v>
      </c>
      <c r="AC3284">
        <v>8</v>
      </c>
      <c r="AD3284">
        <v>11</v>
      </c>
      <c r="AE3284">
        <v>42.11</v>
      </c>
      <c r="AF3284">
        <v>11</v>
      </c>
      <c r="AG3284">
        <v>5</v>
      </c>
      <c r="AH3284">
        <v>7</v>
      </c>
      <c r="AI3284">
        <v>7</v>
      </c>
    </row>
    <row r="3285" spans="1:35" x14ac:dyDescent="0.2">
      <c r="A3285" s="102">
        <v>4034</v>
      </c>
      <c r="B3285">
        <v>1959</v>
      </c>
      <c r="C3285" t="s">
        <v>1625</v>
      </c>
      <c r="D3285" t="s">
        <v>990</v>
      </c>
      <c r="E3285">
        <v>2965</v>
      </c>
      <c r="F3285">
        <v>2941</v>
      </c>
      <c r="G3285">
        <v>300</v>
      </c>
      <c r="H3285" t="s">
        <v>981</v>
      </c>
      <c r="I3285">
        <v>2587</v>
      </c>
      <c r="J3285" t="s">
        <v>1364</v>
      </c>
      <c r="K3285" t="s">
        <v>1006</v>
      </c>
      <c r="L3285">
        <v>4100</v>
      </c>
      <c r="M3285">
        <v>4075</v>
      </c>
      <c r="N3285">
        <v>200</v>
      </c>
      <c r="O3285" t="s">
        <v>984</v>
      </c>
      <c r="P3285">
        <v>0.77566795706674097</v>
      </c>
      <c r="Q3285">
        <v>0.86408110793360604</v>
      </c>
      <c r="R3285" s="15">
        <v>9.1499333694658999E-2</v>
      </c>
      <c r="S3285">
        <v>2.4769826991312201E-2</v>
      </c>
      <c r="T3285">
        <v>1.3213217742719301</v>
      </c>
      <c r="U3285">
        <v>1.3213217742719301</v>
      </c>
      <c r="V3285">
        <v>1.04918726605521</v>
      </c>
      <c r="W3285">
        <v>4.71</v>
      </c>
      <c r="X3285">
        <v>8.26</v>
      </c>
      <c r="Y3285">
        <v>-39589</v>
      </c>
      <c r="Z3285">
        <v>-3959</v>
      </c>
      <c r="AA3285">
        <v>0.02</v>
      </c>
      <c r="AB3285">
        <v>10</v>
      </c>
      <c r="AC3285">
        <v>4</v>
      </c>
      <c r="AD3285">
        <v>6</v>
      </c>
      <c r="AE3285">
        <v>40</v>
      </c>
      <c r="AF3285">
        <v>10</v>
      </c>
      <c r="AG3285">
        <v>3</v>
      </c>
      <c r="AH3285">
        <v>3</v>
      </c>
      <c r="AI3285">
        <v>4</v>
      </c>
    </row>
    <row r="3286" spans="1:35" x14ac:dyDescent="0.2">
      <c r="A3286" s="102">
        <v>4355</v>
      </c>
      <c r="B3286">
        <v>6592</v>
      </c>
      <c r="C3286" t="s">
        <v>1153</v>
      </c>
      <c r="D3286" t="s">
        <v>986</v>
      </c>
      <c r="E3286">
        <v>3160</v>
      </c>
      <c r="F3286">
        <v>3160</v>
      </c>
      <c r="G3286">
        <v>300</v>
      </c>
      <c r="H3286" t="s">
        <v>984</v>
      </c>
      <c r="I3286">
        <v>8905</v>
      </c>
      <c r="J3286" t="s">
        <v>1193</v>
      </c>
      <c r="K3286" t="s">
        <v>1000</v>
      </c>
      <c r="L3286">
        <v>1482</v>
      </c>
      <c r="M3286">
        <v>1512</v>
      </c>
      <c r="N3286">
        <v>600</v>
      </c>
      <c r="O3286" t="s">
        <v>981</v>
      </c>
      <c r="P3286">
        <v>0.87363620107511897</v>
      </c>
      <c r="Q3286">
        <v>0.85153733817027299</v>
      </c>
      <c r="R3286">
        <v>0.111557652067045</v>
      </c>
      <c r="S3286">
        <v>8.4754239040661997E-2</v>
      </c>
      <c r="T3286">
        <v>-1.5300856253132</v>
      </c>
      <c r="U3286">
        <v>1.5300856253132</v>
      </c>
      <c r="V3286">
        <v>1.2117318254035101</v>
      </c>
      <c r="W3286">
        <v>-11.23</v>
      </c>
      <c r="X3286">
        <v>4.3</v>
      </c>
      <c r="Y3286">
        <v>-39946</v>
      </c>
      <c r="Z3286">
        <v>-2350</v>
      </c>
      <c r="AA3286">
        <v>-0.05</v>
      </c>
      <c r="AB3286">
        <v>17</v>
      </c>
      <c r="AC3286">
        <v>9</v>
      </c>
      <c r="AD3286">
        <v>8</v>
      </c>
      <c r="AE3286">
        <v>52.94</v>
      </c>
      <c r="AF3286">
        <v>12</v>
      </c>
      <c r="AG3286">
        <v>4</v>
      </c>
      <c r="AH3286">
        <v>6</v>
      </c>
      <c r="AI3286">
        <v>7</v>
      </c>
    </row>
    <row r="3287" spans="1:35" x14ac:dyDescent="0.2">
      <c r="A3287" s="102">
        <v>1580</v>
      </c>
      <c r="B3287">
        <v>3405</v>
      </c>
      <c r="C3287" t="s">
        <v>1397</v>
      </c>
      <c r="D3287" t="s">
        <v>1003</v>
      </c>
      <c r="E3287">
        <v>1061</v>
      </c>
      <c r="F3287">
        <v>1047</v>
      </c>
      <c r="G3287">
        <v>1000</v>
      </c>
      <c r="H3287" t="s">
        <v>981</v>
      </c>
      <c r="I3287">
        <v>5631</v>
      </c>
      <c r="J3287" t="s">
        <v>1147</v>
      </c>
      <c r="K3287" t="s">
        <v>992</v>
      </c>
      <c r="L3287">
        <v>1331</v>
      </c>
      <c r="M3287">
        <v>1318</v>
      </c>
      <c r="N3287">
        <v>800</v>
      </c>
      <c r="O3287" t="s">
        <v>984</v>
      </c>
      <c r="P3287">
        <v>0.86984014977053203</v>
      </c>
      <c r="Q3287">
        <v>0.92938902424224301</v>
      </c>
      <c r="R3287">
        <v>2.9840391944791901E-3</v>
      </c>
      <c r="S3287">
        <v>2.3163045169312499E-3</v>
      </c>
      <c r="T3287">
        <v>7.8104566100471395E-2</v>
      </c>
      <c r="U3287">
        <v>7.8104566100471395E-2</v>
      </c>
      <c r="V3287">
        <v>0.125589942762624</v>
      </c>
      <c r="W3287">
        <v>0.95</v>
      </c>
      <c r="X3287">
        <v>0.7</v>
      </c>
      <c r="Y3287">
        <v>-40318</v>
      </c>
      <c r="Z3287">
        <v>-1920</v>
      </c>
      <c r="AA3287">
        <v>0.08</v>
      </c>
      <c r="AB3287">
        <v>21</v>
      </c>
      <c r="AC3287">
        <v>9</v>
      </c>
      <c r="AD3287">
        <v>12</v>
      </c>
      <c r="AE3287">
        <v>42.86</v>
      </c>
      <c r="AF3287">
        <v>10</v>
      </c>
      <c r="AG3287">
        <v>7</v>
      </c>
      <c r="AH3287">
        <v>7</v>
      </c>
      <c r="AI3287">
        <v>7</v>
      </c>
    </row>
    <row r="3288" spans="1:35" x14ac:dyDescent="0.2">
      <c r="A3288" s="102">
        <v>1247</v>
      </c>
      <c r="B3288">
        <v>1941</v>
      </c>
      <c r="C3288" t="s">
        <v>1269</v>
      </c>
      <c r="D3288" t="s">
        <v>990</v>
      </c>
      <c r="E3288">
        <v>2206</v>
      </c>
      <c r="F3288">
        <v>2222</v>
      </c>
      <c r="G3288">
        <v>400</v>
      </c>
      <c r="H3288" t="s">
        <v>981</v>
      </c>
      <c r="I3288">
        <v>8593</v>
      </c>
      <c r="J3288" t="s">
        <v>220</v>
      </c>
      <c r="K3288" t="s">
        <v>987</v>
      </c>
      <c r="L3288">
        <v>498</v>
      </c>
      <c r="M3288">
        <v>496</v>
      </c>
      <c r="N3288">
        <v>1800</v>
      </c>
      <c r="O3288" t="s">
        <v>984</v>
      </c>
      <c r="P3288">
        <v>0.81700666547373801</v>
      </c>
      <c r="Q3288">
        <v>0.93613272917466905</v>
      </c>
      <c r="R3288">
        <v>5.1861066829108599E-2</v>
      </c>
      <c r="S3288">
        <v>1.17576374707321E-3</v>
      </c>
      <c r="T3288">
        <v>1.4293712316067699</v>
      </c>
      <c r="U3288">
        <v>1.4293712316067699</v>
      </c>
      <c r="V3288">
        <v>1.4907783926166001</v>
      </c>
      <c r="W3288">
        <v>10.95</v>
      </c>
      <c r="X3288">
        <v>0.45</v>
      </c>
      <c r="Y3288">
        <v>-40416</v>
      </c>
      <c r="Z3288">
        <v>-2127</v>
      </c>
      <c r="AA3288">
        <v>-0.08</v>
      </c>
      <c r="AB3288">
        <v>19</v>
      </c>
      <c r="AC3288">
        <v>9</v>
      </c>
      <c r="AD3288">
        <v>10</v>
      </c>
      <c r="AE3288">
        <v>47.37</v>
      </c>
      <c r="AF3288">
        <v>12</v>
      </c>
      <c r="AG3288">
        <v>4</v>
      </c>
      <c r="AH3288">
        <v>7</v>
      </c>
      <c r="AI3288">
        <v>8</v>
      </c>
    </row>
    <row r="3289" spans="1:35" x14ac:dyDescent="0.2">
      <c r="A3289" s="102">
        <v>858</v>
      </c>
      <c r="B3289">
        <v>5334</v>
      </c>
      <c r="C3289" t="s">
        <v>1168</v>
      </c>
      <c r="D3289" t="s">
        <v>980</v>
      </c>
      <c r="E3289">
        <v>1586</v>
      </c>
      <c r="F3289">
        <v>1584</v>
      </c>
      <c r="G3289">
        <v>600</v>
      </c>
      <c r="H3289" t="s">
        <v>984</v>
      </c>
      <c r="I3289">
        <v>6141</v>
      </c>
      <c r="J3289" t="s">
        <v>1163</v>
      </c>
      <c r="K3289" t="s">
        <v>992</v>
      </c>
      <c r="L3289">
        <v>1172</v>
      </c>
      <c r="M3289">
        <v>1148</v>
      </c>
      <c r="N3289">
        <v>800</v>
      </c>
      <c r="O3289" t="s">
        <v>981</v>
      </c>
      <c r="P3289">
        <v>0.91229653573448199</v>
      </c>
      <c r="Q3289">
        <v>0.94460669187565105</v>
      </c>
      <c r="R3289" s="15">
        <v>3.6861329696854898E-2</v>
      </c>
      <c r="S3289">
        <v>2.5939169808240702E-2</v>
      </c>
      <c r="T3289">
        <v>-0.24104798873001201</v>
      </c>
      <c r="U3289">
        <v>0.24104798873001201</v>
      </c>
      <c r="V3289">
        <v>0.32727300737985698</v>
      </c>
      <c r="W3289">
        <v>-3.03</v>
      </c>
      <c r="X3289">
        <v>3.37</v>
      </c>
      <c r="Y3289">
        <v>-40449</v>
      </c>
      <c r="Z3289">
        <v>-2022</v>
      </c>
      <c r="AA3289">
        <v>-0.06</v>
      </c>
      <c r="AB3289">
        <v>20</v>
      </c>
      <c r="AC3289">
        <v>10</v>
      </c>
      <c r="AD3289">
        <v>10</v>
      </c>
      <c r="AE3289">
        <v>50</v>
      </c>
      <c r="AF3289">
        <v>9</v>
      </c>
      <c r="AG3289">
        <v>9</v>
      </c>
      <c r="AH3289">
        <v>9</v>
      </c>
      <c r="AI3289">
        <v>2</v>
      </c>
    </row>
    <row r="3290" spans="1:35" x14ac:dyDescent="0.2">
      <c r="A3290" s="102">
        <v>2116</v>
      </c>
      <c r="B3290">
        <v>4503</v>
      </c>
      <c r="C3290" t="s">
        <v>567</v>
      </c>
      <c r="D3290" t="s">
        <v>1001</v>
      </c>
      <c r="E3290">
        <v>1745</v>
      </c>
      <c r="F3290">
        <v>1721.5</v>
      </c>
      <c r="G3290">
        <v>600</v>
      </c>
      <c r="H3290" t="s">
        <v>981</v>
      </c>
      <c r="I3290">
        <v>4530</v>
      </c>
      <c r="J3290" t="s">
        <v>816</v>
      </c>
      <c r="K3290" t="s">
        <v>1001</v>
      </c>
      <c r="L3290">
        <v>4915</v>
      </c>
      <c r="M3290">
        <v>4930</v>
      </c>
      <c r="N3290">
        <v>200</v>
      </c>
      <c r="O3290" t="s">
        <v>984</v>
      </c>
      <c r="P3290">
        <v>0.82720009245611004</v>
      </c>
      <c r="Q3290">
        <v>0.91741695743570795</v>
      </c>
      <c r="R3290">
        <v>0.174568794390391</v>
      </c>
      <c r="S3290">
        <v>9.3648392321813295E-2</v>
      </c>
      <c r="T3290">
        <v>0.108727759021021</v>
      </c>
      <c r="U3290">
        <v>0.108727759021021</v>
      </c>
      <c r="V3290">
        <v>0.31412814694529501</v>
      </c>
      <c r="W3290">
        <v>0.46</v>
      </c>
      <c r="X3290">
        <v>4.76</v>
      </c>
      <c r="Y3290">
        <v>-40626</v>
      </c>
      <c r="Z3290">
        <v>-3386</v>
      </c>
      <c r="AA3290">
        <v>-0.23</v>
      </c>
      <c r="AB3290">
        <v>12</v>
      </c>
      <c r="AC3290">
        <v>5</v>
      </c>
      <c r="AD3290">
        <v>7</v>
      </c>
      <c r="AE3290">
        <v>41.67</v>
      </c>
      <c r="AF3290">
        <v>12</v>
      </c>
      <c r="AG3290">
        <v>3</v>
      </c>
      <c r="AH3290">
        <v>4</v>
      </c>
      <c r="AI3290">
        <v>5</v>
      </c>
    </row>
    <row r="3291" spans="1:35" x14ac:dyDescent="0.2">
      <c r="A3291" s="102">
        <v>1378</v>
      </c>
      <c r="B3291">
        <v>4023</v>
      </c>
      <c r="C3291" t="s">
        <v>1640</v>
      </c>
      <c r="D3291" t="s">
        <v>1003</v>
      </c>
      <c r="E3291">
        <v>4265</v>
      </c>
      <c r="F3291">
        <v>4325</v>
      </c>
      <c r="G3291">
        <v>200</v>
      </c>
      <c r="H3291" t="s">
        <v>984</v>
      </c>
      <c r="I3291">
        <v>6326</v>
      </c>
      <c r="J3291" t="s">
        <v>1629</v>
      </c>
      <c r="K3291" t="s">
        <v>992</v>
      </c>
      <c r="L3291">
        <v>1400</v>
      </c>
      <c r="M3291">
        <v>1411.5</v>
      </c>
      <c r="N3291">
        <v>600</v>
      </c>
      <c r="O3291" t="s">
        <v>981</v>
      </c>
      <c r="P3291">
        <v>0.91084121367444504</v>
      </c>
      <c r="Q3291">
        <v>0.93350251605368095</v>
      </c>
      <c r="R3291">
        <v>0.10216598935508001</v>
      </c>
      <c r="S3291">
        <v>7.6803492902216997E-2</v>
      </c>
      <c r="T3291">
        <v>-1.65340663039677</v>
      </c>
      <c r="U3291">
        <v>1.65340663039677</v>
      </c>
      <c r="V3291">
        <v>1.76260264393419</v>
      </c>
      <c r="W3291">
        <v>-11.75</v>
      </c>
      <c r="X3291">
        <v>2.09</v>
      </c>
      <c r="Y3291">
        <v>-40683</v>
      </c>
      <c r="Z3291">
        <v>-2712</v>
      </c>
      <c r="AA3291">
        <v>-0.2</v>
      </c>
      <c r="AB3291">
        <v>15</v>
      </c>
      <c r="AC3291">
        <v>7</v>
      </c>
      <c r="AD3291">
        <v>8</v>
      </c>
      <c r="AE3291">
        <v>46.67</v>
      </c>
      <c r="AF3291">
        <v>12</v>
      </c>
      <c r="AG3291">
        <v>4</v>
      </c>
      <c r="AH3291">
        <v>4</v>
      </c>
      <c r="AI3291">
        <v>7</v>
      </c>
    </row>
    <row r="3292" spans="1:35" x14ac:dyDescent="0.2">
      <c r="A3292" s="102">
        <v>3495</v>
      </c>
      <c r="B3292">
        <v>5301</v>
      </c>
      <c r="C3292" t="s">
        <v>588</v>
      </c>
      <c r="D3292" t="s">
        <v>980</v>
      </c>
      <c r="E3292">
        <v>887</v>
      </c>
      <c r="F3292">
        <v>881</v>
      </c>
      <c r="G3292">
        <v>1000</v>
      </c>
      <c r="H3292" t="s">
        <v>984</v>
      </c>
      <c r="I3292">
        <v>6103</v>
      </c>
      <c r="J3292" t="s">
        <v>1643</v>
      </c>
      <c r="K3292" t="s">
        <v>992</v>
      </c>
      <c r="L3292">
        <v>4285</v>
      </c>
      <c r="M3292">
        <v>4245</v>
      </c>
      <c r="N3292">
        <v>200</v>
      </c>
      <c r="O3292" t="s">
        <v>981</v>
      </c>
      <c r="P3292">
        <v>0.64307557698906204</v>
      </c>
      <c r="Q3292">
        <v>0.88233597378079998</v>
      </c>
      <c r="R3292">
        <v>7.6656986886541101E-2</v>
      </c>
      <c r="S3292">
        <v>3.65950007010215E-2</v>
      </c>
      <c r="T3292">
        <v>-0.70258289961638898</v>
      </c>
      <c r="U3292">
        <v>0.70258289961638898</v>
      </c>
      <c r="V3292">
        <v>0.61014754009144301</v>
      </c>
      <c r="W3292">
        <v>-10.59</v>
      </c>
      <c r="X3292">
        <v>3.77</v>
      </c>
      <c r="Y3292">
        <v>-40993</v>
      </c>
      <c r="Z3292">
        <v>-1708</v>
      </c>
      <c r="AA3292">
        <v>-0.36</v>
      </c>
      <c r="AB3292">
        <v>24</v>
      </c>
      <c r="AC3292">
        <v>12</v>
      </c>
      <c r="AD3292">
        <v>12</v>
      </c>
      <c r="AE3292">
        <v>50</v>
      </c>
      <c r="AF3292">
        <v>9</v>
      </c>
      <c r="AG3292">
        <v>11</v>
      </c>
      <c r="AH3292">
        <v>10</v>
      </c>
      <c r="AI3292">
        <v>3</v>
      </c>
    </row>
    <row r="3293" spans="1:35" x14ac:dyDescent="0.2">
      <c r="A3293" s="102">
        <v>3860</v>
      </c>
      <c r="B3293">
        <v>2433</v>
      </c>
      <c r="C3293" t="s">
        <v>1319</v>
      </c>
      <c r="D3293" t="s">
        <v>993</v>
      </c>
      <c r="E3293">
        <v>1128</v>
      </c>
      <c r="F3293">
        <v>1117</v>
      </c>
      <c r="G3293">
        <v>700</v>
      </c>
      <c r="H3293" t="s">
        <v>984</v>
      </c>
      <c r="I3293">
        <v>2587</v>
      </c>
      <c r="J3293" t="s">
        <v>1364</v>
      </c>
      <c r="K3293" t="s">
        <v>1006</v>
      </c>
      <c r="L3293">
        <v>4100</v>
      </c>
      <c r="M3293">
        <v>4075</v>
      </c>
      <c r="N3293">
        <v>200</v>
      </c>
      <c r="O3293" t="s">
        <v>981</v>
      </c>
      <c r="P3293">
        <v>0.838097229834465</v>
      </c>
      <c r="Q3293">
        <v>0.87078642403610296</v>
      </c>
      <c r="R3293">
        <v>1.51941962302015E-2</v>
      </c>
      <c r="S3293">
        <v>3.01142621446998E-2</v>
      </c>
      <c r="T3293">
        <v>-0.56410316702929997</v>
      </c>
      <c r="U3293">
        <v>0.56410316702929997</v>
      </c>
      <c r="V3293">
        <v>0.63417874494708304</v>
      </c>
      <c r="W3293">
        <v>-6.13</v>
      </c>
      <c r="X3293">
        <v>4.0599999999999996</v>
      </c>
      <c r="Y3293">
        <v>-41034</v>
      </c>
      <c r="Z3293">
        <v>-1954</v>
      </c>
      <c r="AA3293">
        <v>-0.19</v>
      </c>
      <c r="AB3293">
        <v>21</v>
      </c>
      <c r="AC3293">
        <v>11</v>
      </c>
      <c r="AD3293">
        <v>10</v>
      </c>
      <c r="AE3293">
        <v>52.38</v>
      </c>
      <c r="AF3293">
        <v>12</v>
      </c>
      <c r="AG3293">
        <v>7</v>
      </c>
      <c r="AH3293">
        <v>6</v>
      </c>
      <c r="AI3293">
        <v>8</v>
      </c>
    </row>
    <row r="3294" spans="1:35" x14ac:dyDescent="0.2">
      <c r="A3294" s="102">
        <v>2161</v>
      </c>
      <c r="B3294">
        <v>1662</v>
      </c>
      <c r="C3294" t="s">
        <v>481</v>
      </c>
      <c r="D3294" t="s">
        <v>1139</v>
      </c>
      <c r="E3294">
        <v>2007</v>
      </c>
      <c r="F3294">
        <v>2085</v>
      </c>
      <c r="G3294">
        <v>500</v>
      </c>
      <c r="H3294" t="s">
        <v>981</v>
      </c>
      <c r="I3294">
        <v>1861</v>
      </c>
      <c r="J3294" t="s">
        <v>1321</v>
      </c>
      <c r="K3294" t="s">
        <v>990</v>
      </c>
      <c r="L3294">
        <v>2449</v>
      </c>
      <c r="M3294">
        <v>2438</v>
      </c>
      <c r="N3294">
        <v>400</v>
      </c>
      <c r="O3294" t="s">
        <v>984</v>
      </c>
      <c r="P3294">
        <v>0.910195109906622</v>
      </c>
      <c r="Q3294">
        <v>0.91666240394659504</v>
      </c>
      <c r="R3294">
        <v>0.38383331156705502</v>
      </c>
      <c r="S3294">
        <v>7.0924393087589202E-2</v>
      </c>
      <c r="T3294">
        <v>0.79651353377228296</v>
      </c>
      <c r="U3294">
        <v>0.79651353377228296</v>
      </c>
      <c r="V3294">
        <v>0.161593189561126</v>
      </c>
      <c r="W3294">
        <v>5.54</v>
      </c>
      <c r="X3294">
        <v>6.9</v>
      </c>
      <c r="Y3294">
        <v>-41219</v>
      </c>
      <c r="Z3294">
        <v>-2748</v>
      </c>
      <c r="AA3294">
        <v>-0.1</v>
      </c>
      <c r="AB3294">
        <v>15</v>
      </c>
      <c r="AC3294">
        <v>8</v>
      </c>
      <c r="AD3294">
        <v>7</v>
      </c>
      <c r="AE3294">
        <v>53.33</v>
      </c>
      <c r="AF3294">
        <v>11</v>
      </c>
      <c r="AG3294">
        <v>6</v>
      </c>
      <c r="AH3294">
        <v>6</v>
      </c>
      <c r="AI3294">
        <v>3</v>
      </c>
    </row>
    <row r="3295" spans="1:35" x14ac:dyDescent="0.2">
      <c r="A3295" s="102">
        <v>1211</v>
      </c>
      <c r="B3295">
        <v>6856</v>
      </c>
      <c r="C3295" t="s">
        <v>230</v>
      </c>
      <c r="D3295" t="s">
        <v>986</v>
      </c>
      <c r="E3295">
        <v>5800</v>
      </c>
      <c r="F3295">
        <v>5650</v>
      </c>
      <c r="G3295">
        <v>100</v>
      </c>
      <c r="H3295" t="s">
        <v>981</v>
      </c>
      <c r="I3295">
        <v>9706</v>
      </c>
      <c r="J3295" t="s">
        <v>1069</v>
      </c>
      <c r="K3295" t="s">
        <v>1000</v>
      </c>
      <c r="L3295">
        <v>4040</v>
      </c>
      <c r="M3295">
        <v>4005</v>
      </c>
      <c r="N3295">
        <v>100</v>
      </c>
      <c r="O3295" t="s">
        <v>984</v>
      </c>
      <c r="P3295">
        <v>0.80077669550165798</v>
      </c>
      <c r="Q3295">
        <v>0.93689674550080304</v>
      </c>
      <c r="R3295">
        <v>0.28444604476033603</v>
      </c>
      <c r="S3295">
        <v>6.5059468534017798E-2</v>
      </c>
      <c r="T3295">
        <v>1.4008479087624599</v>
      </c>
      <c r="U3295">
        <v>1.4008479087624599</v>
      </c>
      <c r="V3295">
        <v>2.04457262826431</v>
      </c>
      <c r="W3295">
        <v>7.07</v>
      </c>
      <c r="X3295">
        <v>29.12</v>
      </c>
      <c r="Y3295">
        <v>-41251</v>
      </c>
      <c r="Z3295">
        <v>-20626</v>
      </c>
      <c r="AA3295">
        <v>-1.35</v>
      </c>
      <c r="AB3295">
        <v>2</v>
      </c>
      <c r="AC3295">
        <v>1</v>
      </c>
      <c r="AD3295">
        <v>1</v>
      </c>
      <c r="AE3295">
        <v>50</v>
      </c>
      <c r="AF3295">
        <v>16</v>
      </c>
      <c r="AG3295">
        <v>0</v>
      </c>
      <c r="AH3295">
        <v>1</v>
      </c>
      <c r="AI3295">
        <v>1</v>
      </c>
    </row>
    <row r="3296" spans="1:35" x14ac:dyDescent="0.2">
      <c r="A3296" s="102">
        <v>3385</v>
      </c>
      <c r="B3296">
        <v>2587</v>
      </c>
      <c r="C3296" t="s">
        <v>1364</v>
      </c>
      <c r="D3296" t="s">
        <v>1006</v>
      </c>
      <c r="E3296">
        <v>4100</v>
      </c>
      <c r="F3296">
        <v>4075</v>
      </c>
      <c r="G3296">
        <v>200</v>
      </c>
      <c r="H3296" t="s">
        <v>984</v>
      </c>
      <c r="I3296">
        <v>7240</v>
      </c>
      <c r="J3296" t="s">
        <v>640</v>
      </c>
      <c r="K3296" t="s">
        <v>996</v>
      </c>
      <c r="L3296">
        <v>1242</v>
      </c>
      <c r="M3296">
        <v>1234</v>
      </c>
      <c r="N3296">
        <v>700</v>
      </c>
      <c r="O3296" t="s">
        <v>981</v>
      </c>
      <c r="P3296">
        <v>0.84563161795262498</v>
      </c>
      <c r="Q3296">
        <v>0.88556687336489504</v>
      </c>
      <c r="R3296">
        <v>1.0664810000117399E-2</v>
      </c>
      <c r="S3296" s="15">
        <v>1.2387175503133599E-2</v>
      </c>
      <c r="T3296">
        <v>-0.22951110169555999</v>
      </c>
      <c r="U3296">
        <v>0.22951110169555999</v>
      </c>
      <c r="V3296">
        <v>8.1553729640428105E-2</v>
      </c>
      <c r="W3296">
        <v>-2.08</v>
      </c>
      <c r="X3296">
        <v>5.99</v>
      </c>
      <c r="Y3296">
        <v>-41501</v>
      </c>
      <c r="Z3296">
        <v>-2184</v>
      </c>
      <c r="AA3296">
        <v>0</v>
      </c>
      <c r="AB3296">
        <v>19</v>
      </c>
      <c r="AC3296">
        <v>9</v>
      </c>
      <c r="AD3296">
        <v>10</v>
      </c>
      <c r="AE3296">
        <v>47.37</v>
      </c>
      <c r="AF3296">
        <v>10</v>
      </c>
      <c r="AG3296">
        <v>7</v>
      </c>
      <c r="AH3296">
        <v>9</v>
      </c>
      <c r="AI3296">
        <v>3</v>
      </c>
    </row>
    <row r="3297" spans="1:35" x14ac:dyDescent="0.2">
      <c r="A3297" s="102">
        <v>3598</v>
      </c>
      <c r="B3297">
        <v>2607</v>
      </c>
      <c r="C3297" t="s">
        <v>1007</v>
      </c>
      <c r="D3297" t="s">
        <v>1006</v>
      </c>
      <c r="E3297">
        <v>2728</v>
      </c>
      <c r="F3297">
        <v>2784</v>
      </c>
      <c r="G3297">
        <v>300</v>
      </c>
      <c r="H3297" t="s">
        <v>981</v>
      </c>
      <c r="I3297">
        <v>3865</v>
      </c>
      <c r="J3297" t="s">
        <v>934</v>
      </c>
      <c r="K3297" t="s">
        <v>1143</v>
      </c>
      <c r="L3297">
        <v>390</v>
      </c>
      <c r="M3297">
        <v>391</v>
      </c>
      <c r="N3297">
        <v>2100</v>
      </c>
      <c r="O3297" t="s">
        <v>984</v>
      </c>
      <c r="P3297">
        <v>0.68043169588557995</v>
      </c>
      <c r="Q3297">
        <v>0.87932169932650095</v>
      </c>
      <c r="R3297">
        <v>2.3974149634641999E-2</v>
      </c>
      <c r="S3297">
        <v>4.40217919601531E-2</v>
      </c>
      <c r="T3297">
        <v>2.0816787778633699</v>
      </c>
      <c r="U3297">
        <v>2.0816787778633699</v>
      </c>
      <c r="V3297">
        <v>1.40137726352401</v>
      </c>
      <c r="W3297">
        <v>13.73</v>
      </c>
      <c r="X3297">
        <v>1.69</v>
      </c>
      <c r="Y3297">
        <v>-42058</v>
      </c>
      <c r="Z3297">
        <v>-2214</v>
      </c>
      <c r="AA3297">
        <v>-0.04</v>
      </c>
      <c r="AB3297">
        <v>19</v>
      </c>
      <c r="AC3297">
        <v>10</v>
      </c>
      <c r="AD3297">
        <v>9</v>
      </c>
      <c r="AE3297">
        <v>52.63</v>
      </c>
      <c r="AF3297">
        <v>11</v>
      </c>
      <c r="AG3297">
        <v>8</v>
      </c>
      <c r="AH3297">
        <v>8</v>
      </c>
      <c r="AI3297">
        <v>3</v>
      </c>
    </row>
    <row r="3298" spans="1:35" x14ac:dyDescent="0.2">
      <c r="A3298" s="102">
        <v>1453</v>
      </c>
      <c r="B3298">
        <v>6723</v>
      </c>
      <c r="C3298" t="s">
        <v>1177</v>
      </c>
      <c r="D3298" t="s">
        <v>986</v>
      </c>
      <c r="E3298">
        <v>548</v>
      </c>
      <c r="F3298">
        <v>535</v>
      </c>
      <c r="G3298">
        <v>1800</v>
      </c>
      <c r="H3298" t="s">
        <v>981</v>
      </c>
      <c r="I3298">
        <v>7735</v>
      </c>
      <c r="J3298" t="s">
        <v>1300</v>
      </c>
      <c r="K3298" t="s">
        <v>986</v>
      </c>
      <c r="L3298">
        <v>5050</v>
      </c>
      <c r="M3298">
        <v>4780</v>
      </c>
      <c r="N3298">
        <v>200</v>
      </c>
      <c r="O3298" t="s">
        <v>984</v>
      </c>
      <c r="P3298">
        <v>0.96098520446832902</v>
      </c>
      <c r="Q3298">
        <v>0.93197665667139895</v>
      </c>
      <c r="R3298">
        <v>0.140257822253541</v>
      </c>
      <c r="S3298">
        <v>6.8039089642140504E-2</v>
      </c>
      <c r="T3298">
        <v>0.37489830031003102</v>
      </c>
      <c r="U3298">
        <v>0.37489830031003102</v>
      </c>
      <c r="V3298">
        <v>0.88270990295372398</v>
      </c>
      <c r="W3298">
        <v>2.94</v>
      </c>
      <c r="X3298">
        <v>0.73</v>
      </c>
      <c r="Y3298">
        <v>-42127</v>
      </c>
      <c r="Z3298">
        <v>-1832</v>
      </c>
      <c r="AA3298">
        <v>0.08</v>
      </c>
      <c r="AB3298">
        <v>23</v>
      </c>
      <c r="AC3298">
        <v>13</v>
      </c>
      <c r="AD3298">
        <v>10</v>
      </c>
      <c r="AE3298">
        <v>56.52</v>
      </c>
      <c r="AF3298">
        <v>9</v>
      </c>
      <c r="AG3298">
        <v>14</v>
      </c>
      <c r="AH3298">
        <v>9</v>
      </c>
      <c r="AI3298">
        <v>0</v>
      </c>
    </row>
    <row r="3299" spans="1:35" x14ac:dyDescent="0.2">
      <c r="A3299" s="102">
        <v>3320</v>
      </c>
      <c r="B3299">
        <v>6501</v>
      </c>
      <c r="C3299" t="s">
        <v>1115</v>
      </c>
      <c r="D3299" t="s">
        <v>986</v>
      </c>
      <c r="E3299">
        <v>3077</v>
      </c>
      <c r="F3299">
        <v>3109</v>
      </c>
      <c r="G3299">
        <v>300</v>
      </c>
      <c r="H3299" t="s">
        <v>984</v>
      </c>
      <c r="I3299">
        <v>8020</v>
      </c>
      <c r="J3299" t="s">
        <v>1061</v>
      </c>
      <c r="K3299" t="s">
        <v>988</v>
      </c>
      <c r="L3299">
        <v>1191</v>
      </c>
      <c r="M3299">
        <v>1216</v>
      </c>
      <c r="N3299">
        <v>800</v>
      </c>
      <c r="O3299" t="s">
        <v>981</v>
      </c>
      <c r="P3299">
        <v>0.81158435486867098</v>
      </c>
      <c r="Q3299">
        <v>0.88771690267390901</v>
      </c>
      <c r="R3299">
        <v>0.121866968385587</v>
      </c>
      <c r="S3299">
        <v>1.65002381119752E-2</v>
      </c>
      <c r="T3299">
        <v>-2.2137803451231699</v>
      </c>
      <c r="U3299">
        <v>2.2137803451231699</v>
      </c>
      <c r="V3299">
        <v>1.95581749613518</v>
      </c>
      <c r="W3299">
        <v>-15.88</v>
      </c>
      <c r="X3299">
        <v>4.3</v>
      </c>
      <c r="Y3299">
        <v>-42407</v>
      </c>
      <c r="Z3299">
        <v>-3534</v>
      </c>
      <c r="AA3299">
        <v>-0.31</v>
      </c>
      <c r="AB3299">
        <v>12</v>
      </c>
      <c r="AC3299">
        <v>5</v>
      </c>
      <c r="AD3299">
        <v>7</v>
      </c>
      <c r="AE3299">
        <v>41.67</v>
      </c>
      <c r="AF3299">
        <v>11</v>
      </c>
      <c r="AG3299">
        <v>3</v>
      </c>
      <c r="AH3299">
        <v>3</v>
      </c>
      <c r="AI3299">
        <v>6</v>
      </c>
    </row>
    <row r="3300" spans="1:35" x14ac:dyDescent="0.2">
      <c r="A3300" s="102">
        <v>3046</v>
      </c>
      <c r="B3300">
        <v>3405</v>
      </c>
      <c r="C3300" t="s">
        <v>1397</v>
      </c>
      <c r="D3300" t="s">
        <v>1003</v>
      </c>
      <c r="E3300">
        <v>1061</v>
      </c>
      <c r="F3300">
        <v>1047</v>
      </c>
      <c r="G3300">
        <v>1000</v>
      </c>
      <c r="H3300" t="s">
        <v>984</v>
      </c>
      <c r="I3300">
        <v>9613</v>
      </c>
      <c r="J3300" t="s">
        <v>1296</v>
      </c>
      <c r="K3300" t="s">
        <v>983</v>
      </c>
      <c r="L3300">
        <v>1114</v>
      </c>
      <c r="M3300">
        <v>1119</v>
      </c>
      <c r="N3300">
        <v>900</v>
      </c>
      <c r="O3300" t="s">
        <v>981</v>
      </c>
      <c r="P3300">
        <v>0.79724288839882096</v>
      </c>
      <c r="Q3300">
        <v>0.89460283180936595</v>
      </c>
      <c r="R3300">
        <v>8.1536476299958902E-2</v>
      </c>
      <c r="S3300">
        <v>4.1891396419064001E-3</v>
      </c>
      <c r="T3300">
        <v>-0.202786514989721</v>
      </c>
      <c r="U3300">
        <v>0.202786514989721</v>
      </c>
      <c r="V3300">
        <v>0.12160312782641</v>
      </c>
      <c r="W3300">
        <v>-1.74</v>
      </c>
      <c r="X3300">
        <v>3.96</v>
      </c>
      <c r="Y3300">
        <v>-42645</v>
      </c>
      <c r="Z3300">
        <v>-2509</v>
      </c>
      <c r="AA3300">
        <v>-0.14000000000000001</v>
      </c>
      <c r="AB3300">
        <v>17</v>
      </c>
      <c r="AC3300">
        <v>10</v>
      </c>
      <c r="AD3300">
        <v>7</v>
      </c>
      <c r="AE3300">
        <v>58.82</v>
      </c>
      <c r="AF3300">
        <v>12</v>
      </c>
      <c r="AG3300">
        <v>6</v>
      </c>
      <c r="AH3300">
        <v>4</v>
      </c>
      <c r="AI3300">
        <v>7</v>
      </c>
    </row>
    <row r="3301" spans="1:35" x14ac:dyDescent="0.2">
      <c r="A3301" s="102">
        <v>18</v>
      </c>
      <c r="B3301">
        <v>4681</v>
      </c>
      <c r="C3301" t="s">
        <v>842</v>
      </c>
      <c r="D3301" t="s">
        <v>993</v>
      </c>
      <c r="E3301">
        <v>1153</v>
      </c>
      <c r="F3301">
        <v>1153</v>
      </c>
      <c r="G3301">
        <v>900</v>
      </c>
      <c r="H3301" t="s">
        <v>984</v>
      </c>
      <c r="I3301">
        <v>7458</v>
      </c>
      <c r="J3301" t="s">
        <v>1308</v>
      </c>
      <c r="K3301" t="s">
        <v>988</v>
      </c>
      <c r="L3301">
        <v>3450</v>
      </c>
      <c r="M3301">
        <v>3455</v>
      </c>
      <c r="N3301">
        <v>300</v>
      </c>
      <c r="O3301" t="s">
        <v>981</v>
      </c>
      <c r="P3301">
        <v>0.974810582647478</v>
      </c>
      <c r="Q3301">
        <v>0.98183102942297595</v>
      </c>
      <c r="R3301">
        <v>0.378869750996086</v>
      </c>
      <c r="S3301">
        <v>4.50494236569286E-2</v>
      </c>
      <c r="T3301">
        <v>-0.39635848971634802</v>
      </c>
      <c r="U3301">
        <v>0.39635848971634802</v>
      </c>
      <c r="V3301">
        <v>0.26464268446711697</v>
      </c>
      <c r="W3301">
        <v>-2.14</v>
      </c>
      <c r="X3301">
        <v>0.12</v>
      </c>
      <c r="Y3301">
        <v>-43212</v>
      </c>
      <c r="Z3301">
        <v>-2701</v>
      </c>
      <c r="AA3301">
        <v>-0.23</v>
      </c>
      <c r="AB3301">
        <v>16</v>
      </c>
      <c r="AC3301">
        <v>7</v>
      </c>
      <c r="AD3301">
        <v>9</v>
      </c>
      <c r="AE3301">
        <v>43.75</v>
      </c>
      <c r="AF3301">
        <v>12</v>
      </c>
      <c r="AG3301">
        <v>6</v>
      </c>
      <c r="AH3301">
        <v>3</v>
      </c>
      <c r="AI3301">
        <v>7</v>
      </c>
    </row>
    <row r="3302" spans="1:35" x14ac:dyDescent="0.2">
      <c r="A3302" s="102">
        <v>765</v>
      </c>
      <c r="B3302">
        <v>8411</v>
      </c>
      <c r="C3302" t="s">
        <v>1068</v>
      </c>
      <c r="D3302" t="s">
        <v>1024</v>
      </c>
      <c r="E3302">
        <v>120.4</v>
      </c>
      <c r="F3302">
        <v>119.7</v>
      </c>
      <c r="G3302">
        <v>8200</v>
      </c>
      <c r="H3302" t="s">
        <v>984</v>
      </c>
      <c r="I3302">
        <v>9101</v>
      </c>
      <c r="J3302" t="s">
        <v>739</v>
      </c>
      <c r="K3302" t="s">
        <v>1165</v>
      </c>
      <c r="L3302">
        <v>1392</v>
      </c>
      <c r="M3302">
        <v>1404</v>
      </c>
      <c r="N3302">
        <v>700</v>
      </c>
      <c r="O3302" t="s">
        <v>981</v>
      </c>
      <c r="P3302">
        <v>0.89911004808337502</v>
      </c>
      <c r="Q3302">
        <v>0.94676789892638102</v>
      </c>
      <c r="R3302" s="15">
        <v>0.22064910896633799</v>
      </c>
      <c r="S3302" s="15">
        <v>5.2654790479622703E-2</v>
      </c>
      <c r="T3302">
        <v>-1.8094058617236199</v>
      </c>
      <c r="U3302">
        <v>1.8094058617236199</v>
      </c>
      <c r="V3302">
        <v>1.5378834598789899</v>
      </c>
      <c r="W3302">
        <v>-7.95</v>
      </c>
      <c r="X3302">
        <v>0.13</v>
      </c>
      <c r="Y3302">
        <v>-43297</v>
      </c>
      <c r="Z3302">
        <v>-2062</v>
      </c>
      <c r="AA3302">
        <v>-0.12</v>
      </c>
      <c r="AB3302">
        <v>21</v>
      </c>
      <c r="AC3302">
        <v>11</v>
      </c>
      <c r="AD3302">
        <v>10</v>
      </c>
      <c r="AE3302">
        <v>52.38</v>
      </c>
      <c r="AF3302">
        <v>12</v>
      </c>
      <c r="AG3302">
        <v>5</v>
      </c>
      <c r="AH3302">
        <v>7</v>
      </c>
      <c r="AI3302">
        <v>9</v>
      </c>
    </row>
    <row r="3303" spans="1:35" x14ac:dyDescent="0.2">
      <c r="A3303" s="102">
        <v>4332</v>
      </c>
      <c r="B3303">
        <v>4704</v>
      </c>
      <c r="C3303" t="s">
        <v>945</v>
      </c>
      <c r="D3303" t="s">
        <v>983</v>
      </c>
      <c r="E3303">
        <v>5650</v>
      </c>
      <c r="F3303">
        <v>5740</v>
      </c>
      <c r="G3303">
        <v>100</v>
      </c>
      <c r="H3303" t="s">
        <v>981</v>
      </c>
      <c r="I3303">
        <v>6479</v>
      </c>
      <c r="J3303" t="s">
        <v>466</v>
      </c>
      <c r="K3303" t="s">
        <v>986</v>
      </c>
      <c r="L3303">
        <v>1782</v>
      </c>
      <c r="M3303">
        <v>1767</v>
      </c>
      <c r="N3303">
        <v>300</v>
      </c>
      <c r="O3303" t="s">
        <v>984</v>
      </c>
      <c r="P3303">
        <v>0.858851842614336</v>
      </c>
      <c r="Q3303">
        <v>0.85222407995530403</v>
      </c>
      <c r="R3303">
        <v>0.217709531706934</v>
      </c>
      <c r="S3303">
        <v>1.1368074244773801E-2</v>
      </c>
      <c r="T3303">
        <v>1.3532918826065501</v>
      </c>
      <c r="U3303">
        <v>1.3532918826065501</v>
      </c>
      <c r="V3303">
        <v>0.71953472851379496</v>
      </c>
      <c r="W3303">
        <v>9.61</v>
      </c>
      <c r="X3303">
        <v>7.65</v>
      </c>
      <c r="Y3303">
        <v>-43312</v>
      </c>
      <c r="Z3303">
        <v>-3609</v>
      </c>
      <c r="AA3303">
        <v>-0.54</v>
      </c>
      <c r="AB3303">
        <v>12</v>
      </c>
      <c r="AC3303">
        <v>5</v>
      </c>
      <c r="AD3303">
        <v>7</v>
      </c>
      <c r="AE3303">
        <v>41.67</v>
      </c>
      <c r="AF3303">
        <v>11</v>
      </c>
      <c r="AG3303">
        <v>4</v>
      </c>
      <c r="AH3303">
        <v>4</v>
      </c>
      <c r="AI3303">
        <v>4</v>
      </c>
    </row>
    <row r="3304" spans="1:35" x14ac:dyDescent="0.2">
      <c r="A3304" s="102">
        <v>1113</v>
      </c>
      <c r="B3304">
        <v>1812</v>
      </c>
      <c r="C3304" t="s">
        <v>1048</v>
      </c>
      <c r="D3304" t="s">
        <v>990</v>
      </c>
      <c r="E3304">
        <v>1196</v>
      </c>
      <c r="F3304">
        <v>1187</v>
      </c>
      <c r="G3304">
        <v>900</v>
      </c>
      <c r="H3304" t="s">
        <v>981</v>
      </c>
      <c r="I3304">
        <v>8377</v>
      </c>
      <c r="J3304" t="s">
        <v>1066</v>
      </c>
      <c r="K3304" t="s">
        <v>1024</v>
      </c>
      <c r="L3304">
        <v>807</v>
      </c>
      <c r="M3304">
        <v>815</v>
      </c>
      <c r="N3304">
        <v>1300</v>
      </c>
      <c r="O3304" t="s">
        <v>984</v>
      </c>
      <c r="P3304">
        <v>0.64309418232716897</v>
      </c>
      <c r="Q3304">
        <v>0.93875890020654096</v>
      </c>
      <c r="R3304">
        <v>0.43475243441677403</v>
      </c>
      <c r="S3304">
        <v>2.3078152021198201E-2</v>
      </c>
      <c r="T3304">
        <v>2.4813804568384699</v>
      </c>
      <c r="U3304">
        <v>2.4813804568384699</v>
      </c>
      <c r="V3304">
        <v>2.4044331746199799</v>
      </c>
      <c r="W3304">
        <v>12.72</v>
      </c>
      <c r="X3304">
        <v>0.82</v>
      </c>
      <c r="Y3304">
        <v>-43490</v>
      </c>
      <c r="Z3304">
        <v>-2416</v>
      </c>
      <c r="AA3304">
        <v>-0.12</v>
      </c>
      <c r="AB3304">
        <v>18</v>
      </c>
      <c r="AC3304">
        <v>10</v>
      </c>
      <c r="AD3304">
        <v>8</v>
      </c>
      <c r="AE3304">
        <v>55.56</v>
      </c>
      <c r="AF3304">
        <v>11</v>
      </c>
      <c r="AG3304">
        <v>5</v>
      </c>
      <c r="AH3304">
        <v>5</v>
      </c>
      <c r="AI3304">
        <v>8</v>
      </c>
    </row>
    <row r="3305" spans="1:35" x14ac:dyDescent="0.2">
      <c r="A3305" s="102">
        <v>2002</v>
      </c>
      <c r="B3305">
        <v>3632</v>
      </c>
      <c r="C3305" t="s">
        <v>1630</v>
      </c>
      <c r="D3305" t="s">
        <v>983</v>
      </c>
      <c r="E3305">
        <v>448</v>
      </c>
      <c r="F3305">
        <v>444</v>
      </c>
      <c r="G3305">
        <v>2300</v>
      </c>
      <c r="H3305" t="s">
        <v>981</v>
      </c>
      <c r="I3305">
        <v>9716</v>
      </c>
      <c r="J3305" t="s">
        <v>1128</v>
      </c>
      <c r="K3305" t="s">
        <v>993</v>
      </c>
      <c r="L3305">
        <v>868</v>
      </c>
      <c r="M3305">
        <v>867</v>
      </c>
      <c r="N3305">
        <v>1200</v>
      </c>
      <c r="O3305" t="s">
        <v>984</v>
      </c>
      <c r="P3305">
        <v>0.79869478219442103</v>
      </c>
      <c r="Q3305">
        <v>0.92020661055046904</v>
      </c>
      <c r="R3305">
        <v>0.18442149013599199</v>
      </c>
      <c r="S3305">
        <v>2.4665843645125699E-2</v>
      </c>
      <c r="T3305">
        <v>0.69269448852368698</v>
      </c>
      <c r="U3305">
        <v>0.69269448852368698</v>
      </c>
      <c r="V3305">
        <v>0.81906916100193805</v>
      </c>
      <c r="W3305">
        <v>8.9</v>
      </c>
      <c r="X3305">
        <v>1.85</v>
      </c>
      <c r="Y3305">
        <v>-43767</v>
      </c>
      <c r="Z3305">
        <v>-2084</v>
      </c>
      <c r="AA3305">
        <v>-0.1</v>
      </c>
      <c r="AB3305">
        <v>21</v>
      </c>
      <c r="AC3305">
        <v>13</v>
      </c>
      <c r="AD3305">
        <v>8</v>
      </c>
      <c r="AE3305">
        <v>61.9</v>
      </c>
      <c r="AF3305">
        <v>12</v>
      </c>
      <c r="AG3305">
        <v>7</v>
      </c>
      <c r="AH3305">
        <v>8</v>
      </c>
      <c r="AI3305">
        <v>6</v>
      </c>
    </row>
    <row r="3306" spans="1:35" x14ac:dyDescent="0.2">
      <c r="A3306" s="102">
        <v>3415</v>
      </c>
      <c r="B3306">
        <v>1941</v>
      </c>
      <c r="C3306" t="s">
        <v>1269</v>
      </c>
      <c r="D3306" t="s">
        <v>990</v>
      </c>
      <c r="E3306">
        <v>2206</v>
      </c>
      <c r="F3306">
        <v>2222</v>
      </c>
      <c r="G3306">
        <v>400</v>
      </c>
      <c r="H3306" t="s">
        <v>981</v>
      </c>
      <c r="I3306">
        <v>8358</v>
      </c>
      <c r="J3306" t="s">
        <v>1196</v>
      </c>
      <c r="K3306" t="s">
        <v>1024</v>
      </c>
      <c r="L3306">
        <v>340</v>
      </c>
      <c r="M3306">
        <v>345</v>
      </c>
      <c r="N3306">
        <v>2600</v>
      </c>
      <c r="O3306" t="s">
        <v>984</v>
      </c>
      <c r="P3306">
        <v>0.90021439866092001</v>
      </c>
      <c r="Q3306">
        <v>0.88469282776529001</v>
      </c>
      <c r="R3306">
        <v>5.2862696334683202E-4</v>
      </c>
      <c r="S3306">
        <v>1.8601474544613299E-2</v>
      </c>
      <c r="T3306">
        <v>1.5086602652409999</v>
      </c>
      <c r="U3306">
        <v>1.5086602652409999</v>
      </c>
      <c r="V3306">
        <v>1.32612282201397</v>
      </c>
      <c r="W3306">
        <v>7.55</v>
      </c>
      <c r="X3306">
        <v>0.92</v>
      </c>
      <c r="Y3306">
        <v>-43774</v>
      </c>
      <c r="Z3306">
        <v>-1621</v>
      </c>
      <c r="AA3306">
        <v>-0.08</v>
      </c>
      <c r="AB3306">
        <v>27</v>
      </c>
      <c r="AC3306">
        <v>13</v>
      </c>
      <c r="AD3306">
        <v>14</v>
      </c>
      <c r="AE3306">
        <v>48.15</v>
      </c>
      <c r="AF3306">
        <v>9</v>
      </c>
      <c r="AG3306">
        <v>12</v>
      </c>
      <c r="AH3306">
        <v>11</v>
      </c>
      <c r="AI3306">
        <v>4</v>
      </c>
    </row>
    <row r="3307" spans="1:35" x14ac:dyDescent="0.2">
      <c r="A3307" s="102">
        <v>3455</v>
      </c>
      <c r="B3307">
        <v>6925</v>
      </c>
      <c r="C3307" t="s">
        <v>1290</v>
      </c>
      <c r="D3307" t="s">
        <v>986</v>
      </c>
      <c r="E3307">
        <v>1078</v>
      </c>
      <c r="F3307">
        <v>1075</v>
      </c>
      <c r="G3307">
        <v>800</v>
      </c>
      <c r="H3307" t="s">
        <v>984</v>
      </c>
      <c r="I3307">
        <v>9142</v>
      </c>
      <c r="J3307" t="s">
        <v>741</v>
      </c>
      <c r="K3307" t="s">
        <v>1065</v>
      </c>
      <c r="L3307">
        <v>2927</v>
      </c>
      <c r="M3307">
        <v>2948</v>
      </c>
      <c r="N3307">
        <v>300</v>
      </c>
      <c r="O3307" t="s">
        <v>981</v>
      </c>
      <c r="P3307">
        <v>0.77853438099258199</v>
      </c>
      <c r="Q3307">
        <v>0.88338456309787405</v>
      </c>
      <c r="R3307">
        <v>0.437673567462535</v>
      </c>
      <c r="S3307">
        <v>6.4370614750280705E-2</v>
      </c>
      <c r="T3307">
        <v>-0.59020932705948304</v>
      </c>
      <c r="U3307">
        <v>0.59020932705948304</v>
      </c>
      <c r="V3307">
        <v>0.65530060680854496</v>
      </c>
      <c r="W3307">
        <v>-6.29</v>
      </c>
      <c r="X3307">
        <v>2.76</v>
      </c>
      <c r="Y3307">
        <v>-43979</v>
      </c>
      <c r="Z3307">
        <v>-1832</v>
      </c>
      <c r="AA3307">
        <v>-0.11</v>
      </c>
      <c r="AB3307">
        <v>24</v>
      </c>
      <c r="AC3307">
        <v>13</v>
      </c>
      <c r="AD3307">
        <v>11</v>
      </c>
      <c r="AE3307">
        <v>54.17</v>
      </c>
      <c r="AF3307">
        <v>12</v>
      </c>
      <c r="AG3307">
        <v>8</v>
      </c>
      <c r="AH3307">
        <v>7</v>
      </c>
      <c r="AI3307">
        <v>9</v>
      </c>
    </row>
    <row r="3308" spans="1:35" x14ac:dyDescent="0.2">
      <c r="A3308" s="102">
        <v>3838</v>
      </c>
      <c r="B3308">
        <v>4042</v>
      </c>
      <c r="C3308" t="s">
        <v>1208</v>
      </c>
      <c r="D3308" t="s">
        <v>1003</v>
      </c>
      <c r="E3308">
        <v>1394</v>
      </c>
      <c r="F3308">
        <v>1394</v>
      </c>
      <c r="G3308">
        <v>700</v>
      </c>
      <c r="H3308" t="s">
        <v>981</v>
      </c>
      <c r="I3308">
        <v>7224</v>
      </c>
      <c r="J3308" t="s">
        <v>639</v>
      </c>
      <c r="K3308" t="s">
        <v>996</v>
      </c>
      <c r="L3308">
        <v>1051</v>
      </c>
      <c r="M3308">
        <v>1032</v>
      </c>
      <c r="N3308">
        <v>900</v>
      </c>
      <c r="O3308" t="s">
        <v>984</v>
      </c>
      <c r="P3308">
        <v>0.70049231446039995</v>
      </c>
      <c r="Q3308">
        <v>0.87163197997773001</v>
      </c>
      <c r="R3308">
        <v>0.397344634557597</v>
      </c>
      <c r="S3308">
        <v>8.6484814393970495E-3</v>
      </c>
      <c r="T3308">
        <v>2.1271207332428199</v>
      </c>
      <c r="U3308">
        <v>2.1271207332428199</v>
      </c>
      <c r="V3308">
        <v>1.8999989990327499</v>
      </c>
      <c r="W3308">
        <v>13.33</v>
      </c>
      <c r="X3308">
        <v>4.82</v>
      </c>
      <c r="Y3308">
        <v>-44063</v>
      </c>
      <c r="Z3308">
        <v>-2203</v>
      </c>
      <c r="AA3308">
        <v>-0.14000000000000001</v>
      </c>
      <c r="AB3308">
        <v>20</v>
      </c>
      <c r="AC3308">
        <v>8</v>
      </c>
      <c r="AD3308">
        <v>12</v>
      </c>
      <c r="AE3308">
        <v>40</v>
      </c>
      <c r="AF3308">
        <v>9</v>
      </c>
      <c r="AG3308">
        <v>8</v>
      </c>
      <c r="AH3308">
        <v>9</v>
      </c>
      <c r="AI3308">
        <v>3</v>
      </c>
    </row>
    <row r="3309" spans="1:35" x14ac:dyDescent="0.2">
      <c r="A3309" s="102">
        <v>3432</v>
      </c>
      <c r="B3309">
        <v>4503</v>
      </c>
      <c r="C3309" t="s">
        <v>567</v>
      </c>
      <c r="D3309" t="s">
        <v>1001</v>
      </c>
      <c r="E3309">
        <v>1745</v>
      </c>
      <c r="F3309">
        <v>1721.5</v>
      </c>
      <c r="G3309">
        <v>500</v>
      </c>
      <c r="H3309" t="s">
        <v>984</v>
      </c>
      <c r="I3309">
        <v>5947</v>
      </c>
      <c r="J3309" t="s">
        <v>227</v>
      </c>
      <c r="K3309" t="s">
        <v>1126</v>
      </c>
      <c r="L3309">
        <v>8450</v>
      </c>
      <c r="M3309">
        <v>8490</v>
      </c>
      <c r="N3309">
        <v>100</v>
      </c>
      <c r="O3309" t="s">
        <v>981</v>
      </c>
      <c r="P3309">
        <v>0.805063083416099</v>
      </c>
      <c r="Q3309">
        <v>0.88425378781563801</v>
      </c>
      <c r="R3309">
        <v>0.44193614536355302</v>
      </c>
      <c r="S3309">
        <v>1.2924620070144501E-2</v>
      </c>
      <c r="T3309">
        <v>-1.88219771748275</v>
      </c>
      <c r="U3309">
        <v>1.88219771748275</v>
      </c>
      <c r="V3309">
        <v>1.8152541542398499</v>
      </c>
      <c r="W3309">
        <v>-11.7</v>
      </c>
      <c r="X3309">
        <v>1.38</v>
      </c>
      <c r="Y3309">
        <v>-44067</v>
      </c>
      <c r="Z3309">
        <v>-2938</v>
      </c>
      <c r="AA3309">
        <v>-0.02</v>
      </c>
      <c r="AB3309">
        <v>15</v>
      </c>
      <c r="AC3309">
        <v>6</v>
      </c>
      <c r="AD3309">
        <v>9</v>
      </c>
      <c r="AE3309">
        <v>40</v>
      </c>
      <c r="AF3309">
        <v>12</v>
      </c>
      <c r="AG3309">
        <v>5</v>
      </c>
      <c r="AH3309">
        <v>5</v>
      </c>
      <c r="AI3309">
        <v>5</v>
      </c>
    </row>
    <row r="3310" spans="1:35" x14ac:dyDescent="0.2">
      <c r="A3310" s="102">
        <v>3871</v>
      </c>
      <c r="B3310">
        <v>8113</v>
      </c>
      <c r="C3310" t="s">
        <v>1251</v>
      </c>
      <c r="D3310" t="s">
        <v>1003</v>
      </c>
      <c r="E3310">
        <v>4041</v>
      </c>
      <c r="F3310">
        <v>4101</v>
      </c>
      <c r="G3310">
        <v>200</v>
      </c>
      <c r="H3310" t="s">
        <v>984</v>
      </c>
      <c r="I3310">
        <v>8279</v>
      </c>
      <c r="J3310" t="s">
        <v>693</v>
      </c>
      <c r="K3310" t="s">
        <v>1004</v>
      </c>
      <c r="L3310">
        <v>6700</v>
      </c>
      <c r="M3310">
        <v>6760</v>
      </c>
      <c r="N3310">
        <v>100</v>
      </c>
      <c r="O3310" t="s">
        <v>981</v>
      </c>
      <c r="P3310">
        <v>0.86340609232615395</v>
      </c>
      <c r="Q3310">
        <v>0.870259556668037</v>
      </c>
      <c r="R3310">
        <v>0.43810341117350998</v>
      </c>
      <c r="S3310">
        <v>3.4301149194185497E-2</v>
      </c>
      <c r="T3310">
        <v>-0.43474340355594798</v>
      </c>
      <c r="U3310">
        <v>0.43474340355594798</v>
      </c>
      <c r="V3310">
        <v>0.56094330541621595</v>
      </c>
      <c r="W3310">
        <v>-2.0099999999999998</v>
      </c>
      <c r="X3310">
        <v>21.33</v>
      </c>
      <c r="Y3310">
        <v>-44542</v>
      </c>
      <c r="Z3310">
        <v>-6363</v>
      </c>
      <c r="AA3310">
        <v>-0.39</v>
      </c>
      <c r="AB3310">
        <v>7</v>
      </c>
      <c r="AC3310">
        <v>2</v>
      </c>
      <c r="AD3310">
        <v>5</v>
      </c>
      <c r="AE3310">
        <v>28.57</v>
      </c>
      <c r="AF3310">
        <v>16</v>
      </c>
      <c r="AG3310">
        <v>2</v>
      </c>
      <c r="AH3310">
        <v>1</v>
      </c>
      <c r="AI3310">
        <v>4</v>
      </c>
    </row>
    <row r="3311" spans="1:35" x14ac:dyDescent="0.2">
      <c r="A3311" s="102">
        <v>1040</v>
      </c>
      <c r="B3311">
        <v>1860</v>
      </c>
      <c r="C3311" t="s">
        <v>53</v>
      </c>
      <c r="D3311" t="s">
        <v>990</v>
      </c>
      <c r="E3311">
        <v>639</v>
      </c>
      <c r="F3311">
        <v>639</v>
      </c>
      <c r="G3311">
        <v>1400</v>
      </c>
      <c r="H3311" t="s">
        <v>984</v>
      </c>
      <c r="I3311">
        <v>5393</v>
      </c>
      <c r="J3311" t="s">
        <v>232</v>
      </c>
      <c r="K3311" t="s">
        <v>980</v>
      </c>
      <c r="L3311">
        <v>2301</v>
      </c>
      <c r="M3311">
        <v>2285</v>
      </c>
      <c r="N3311">
        <v>400</v>
      </c>
      <c r="O3311" t="s">
        <v>981</v>
      </c>
      <c r="P3311">
        <v>0.88714818597522904</v>
      </c>
      <c r="Q3311">
        <v>0.940227693414037</v>
      </c>
      <c r="R3311">
        <v>0.21896830368689499</v>
      </c>
      <c r="S3311">
        <v>4.7298233517294704E-3</v>
      </c>
      <c r="T3311">
        <v>-0.86478513411878399</v>
      </c>
      <c r="U3311">
        <v>0.86478513411878399</v>
      </c>
      <c r="V3311">
        <v>1.3195471954325499</v>
      </c>
      <c r="W3311">
        <v>-4.76</v>
      </c>
      <c r="X3311">
        <v>2.12</v>
      </c>
      <c r="Y3311">
        <v>-44596</v>
      </c>
      <c r="Z3311">
        <v>-2347</v>
      </c>
      <c r="AA3311">
        <v>-0.08</v>
      </c>
      <c r="AB3311">
        <v>19</v>
      </c>
      <c r="AC3311">
        <v>9</v>
      </c>
      <c r="AD3311">
        <v>10</v>
      </c>
      <c r="AE3311">
        <v>47.37</v>
      </c>
      <c r="AF3311">
        <v>11</v>
      </c>
      <c r="AG3311">
        <v>6</v>
      </c>
      <c r="AH3311">
        <v>6</v>
      </c>
      <c r="AI3311">
        <v>7</v>
      </c>
    </row>
    <row r="3312" spans="1:35" x14ac:dyDescent="0.2">
      <c r="A3312" s="102">
        <v>4297</v>
      </c>
      <c r="B3312">
        <v>2587</v>
      </c>
      <c r="C3312" t="s">
        <v>1364</v>
      </c>
      <c r="D3312" t="s">
        <v>1006</v>
      </c>
      <c r="E3312">
        <v>4100</v>
      </c>
      <c r="F3312">
        <v>4075</v>
      </c>
      <c r="G3312">
        <v>200</v>
      </c>
      <c r="H3312" t="s">
        <v>984</v>
      </c>
      <c r="I3312">
        <v>6326</v>
      </c>
      <c r="J3312" t="s">
        <v>1629</v>
      </c>
      <c r="K3312" t="s">
        <v>992</v>
      </c>
      <c r="L3312">
        <v>1400</v>
      </c>
      <c r="M3312">
        <v>1411.5</v>
      </c>
      <c r="N3312">
        <v>600</v>
      </c>
      <c r="O3312" t="s">
        <v>981</v>
      </c>
      <c r="P3312">
        <v>0.80524410792662304</v>
      </c>
      <c r="Q3312">
        <v>0.85348218451436297</v>
      </c>
      <c r="R3312">
        <v>4.7005452581362801E-2</v>
      </c>
      <c r="S3312">
        <v>2.0702034430441E-2</v>
      </c>
      <c r="T3312">
        <v>-0.39748399159846498</v>
      </c>
      <c r="U3312">
        <v>0.39748399159846498</v>
      </c>
      <c r="V3312">
        <v>0.16055076587901701</v>
      </c>
      <c r="W3312">
        <v>-2.89</v>
      </c>
      <c r="X3312">
        <v>3.91</v>
      </c>
      <c r="Y3312">
        <v>-44635</v>
      </c>
      <c r="Z3312">
        <v>-2232</v>
      </c>
      <c r="AA3312">
        <v>-0.1</v>
      </c>
      <c r="AB3312">
        <v>20</v>
      </c>
      <c r="AC3312">
        <v>9</v>
      </c>
      <c r="AD3312">
        <v>11</v>
      </c>
      <c r="AE3312">
        <v>45</v>
      </c>
      <c r="AF3312">
        <v>12</v>
      </c>
      <c r="AG3312">
        <v>8</v>
      </c>
      <c r="AH3312">
        <v>4</v>
      </c>
      <c r="AI3312">
        <v>8</v>
      </c>
    </row>
    <row r="3313" spans="1:35" x14ac:dyDescent="0.2">
      <c r="A3313" s="102">
        <v>2791</v>
      </c>
      <c r="B3313">
        <v>1941</v>
      </c>
      <c r="C3313" t="s">
        <v>1269</v>
      </c>
      <c r="D3313" t="s">
        <v>990</v>
      </c>
      <c r="E3313">
        <v>2206</v>
      </c>
      <c r="F3313">
        <v>2222</v>
      </c>
      <c r="G3313">
        <v>400</v>
      </c>
      <c r="H3313" t="s">
        <v>981</v>
      </c>
      <c r="I3313">
        <v>6925</v>
      </c>
      <c r="J3313" t="s">
        <v>1290</v>
      </c>
      <c r="K3313" t="s">
        <v>986</v>
      </c>
      <c r="L3313">
        <v>1078</v>
      </c>
      <c r="M3313">
        <v>1075</v>
      </c>
      <c r="N3313">
        <v>800</v>
      </c>
      <c r="O3313" t="s">
        <v>984</v>
      </c>
      <c r="P3313">
        <v>0.731614595111588</v>
      </c>
      <c r="Q3313">
        <v>0.900886554596523</v>
      </c>
      <c r="R3313">
        <v>0.224880018315636</v>
      </c>
      <c r="S3313" s="15">
        <v>1.12481451448995E-2</v>
      </c>
      <c r="T3313">
        <v>1.0831159370633701</v>
      </c>
      <c r="U3313">
        <v>1.0831159370633701</v>
      </c>
      <c r="V3313">
        <v>1.1901608712071801</v>
      </c>
      <c r="W3313">
        <v>10.65</v>
      </c>
      <c r="X3313">
        <v>3.24</v>
      </c>
      <c r="Y3313">
        <v>-44828</v>
      </c>
      <c r="Z3313">
        <v>-2490</v>
      </c>
      <c r="AA3313">
        <v>-0.12</v>
      </c>
      <c r="AB3313">
        <v>18</v>
      </c>
      <c r="AC3313">
        <v>10</v>
      </c>
      <c r="AD3313">
        <v>8</v>
      </c>
      <c r="AE3313">
        <v>55.56</v>
      </c>
      <c r="AF3313">
        <v>13</v>
      </c>
      <c r="AG3313">
        <v>4</v>
      </c>
      <c r="AH3313">
        <v>4</v>
      </c>
      <c r="AI3313">
        <v>10</v>
      </c>
    </row>
    <row r="3314" spans="1:35" x14ac:dyDescent="0.2">
      <c r="A3314" s="102">
        <v>2338</v>
      </c>
      <c r="B3314">
        <v>4183</v>
      </c>
      <c r="C3314" t="s">
        <v>1122</v>
      </c>
      <c r="D3314" t="s">
        <v>1003</v>
      </c>
      <c r="E3314">
        <v>1879</v>
      </c>
      <c r="F3314">
        <v>1889</v>
      </c>
      <c r="G3314">
        <v>500</v>
      </c>
      <c r="H3314" t="s">
        <v>984</v>
      </c>
      <c r="I3314">
        <v>4849</v>
      </c>
      <c r="J3314" t="s">
        <v>464</v>
      </c>
      <c r="K3314" t="s">
        <v>993</v>
      </c>
      <c r="L3314">
        <v>2542</v>
      </c>
      <c r="M3314">
        <v>2592</v>
      </c>
      <c r="N3314">
        <v>400</v>
      </c>
      <c r="O3314" t="s">
        <v>981</v>
      </c>
      <c r="P3314">
        <v>0.87216138242875396</v>
      </c>
      <c r="Q3314">
        <v>0.912002951857526</v>
      </c>
      <c r="R3314">
        <v>7.53151347232313E-2</v>
      </c>
      <c r="S3314">
        <v>1.3441024544762099E-2</v>
      </c>
      <c r="T3314">
        <v>-0.55778723931056295</v>
      </c>
      <c r="U3314">
        <v>0.55778723931056295</v>
      </c>
      <c r="V3314">
        <v>0.45225931641945999</v>
      </c>
      <c r="W3314">
        <v>-12.36</v>
      </c>
      <c r="X3314">
        <v>8.9</v>
      </c>
      <c r="Y3314">
        <v>-44845</v>
      </c>
      <c r="Z3314">
        <v>-3203</v>
      </c>
      <c r="AA3314">
        <v>-0.22</v>
      </c>
      <c r="AB3314">
        <v>14</v>
      </c>
      <c r="AC3314">
        <v>8</v>
      </c>
      <c r="AD3314">
        <v>6</v>
      </c>
      <c r="AE3314">
        <v>57.14</v>
      </c>
      <c r="AF3314">
        <v>8</v>
      </c>
      <c r="AG3314">
        <v>6</v>
      </c>
      <c r="AH3314">
        <v>6</v>
      </c>
      <c r="AI3314">
        <v>2</v>
      </c>
    </row>
    <row r="3315" spans="1:35" x14ac:dyDescent="0.2">
      <c r="A3315" s="102">
        <v>2657</v>
      </c>
      <c r="B3315">
        <v>3101</v>
      </c>
      <c r="C3315" t="s">
        <v>1205</v>
      </c>
      <c r="D3315" t="s">
        <v>1199</v>
      </c>
      <c r="E3315">
        <v>1455</v>
      </c>
      <c r="F3315">
        <v>1467</v>
      </c>
      <c r="G3315">
        <v>700</v>
      </c>
      <c r="H3315" t="s">
        <v>981</v>
      </c>
      <c r="I3315">
        <v>6723</v>
      </c>
      <c r="J3315" t="s">
        <v>1177</v>
      </c>
      <c r="K3315" t="s">
        <v>986</v>
      </c>
      <c r="L3315">
        <v>548</v>
      </c>
      <c r="M3315">
        <v>535</v>
      </c>
      <c r="N3315">
        <v>1900</v>
      </c>
      <c r="O3315" t="s">
        <v>984</v>
      </c>
      <c r="P3315">
        <v>0.88490768634112504</v>
      </c>
      <c r="Q3315">
        <v>0.90446702327162298</v>
      </c>
      <c r="R3315">
        <v>6.2158537099773099E-2</v>
      </c>
      <c r="S3315">
        <v>1.02815301543276E-2</v>
      </c>
      <c r="T3315">
        <v>1.0617888615901201</v>
      </c>
      <c r="U3315">
        <v>1.0617888615901201</v>
      </c>
      <c r="V3315">
        <v>0.82591167743984595</v>
      </c>
      <c r="W3315">
        <v>12.86</v>
      </c>
      <c r="X3315">
        <v>1.01</v>
      </c>
      <c r="Y3315">
        <v>-45561</v>
      </c>
      <c r="Z3315">
        <v>-2071</v>
      </c>
      <c r="AA3315">
        <v>-0.11</v>
      </c>
      <c r="AB3315">
        <v>22</v>
      </c>
      <c r="AC3315">
        <v>10</v>
      </c>
      <c r="AD3315">
        <v>12</v>
      </c>
      <c r="AE3315">
        <v>45.45</v>
      </c>
      <c r="AF3315">
        <v>10</v>
      </c>
      <c r="AG3315">
        <v>8</v>
      </c>
      <c r="AH3315">
        <v>9</v>
      </c>
      <c r="AI3315">
        <v>5</v>
      </c>
    </row>
    <row r="3316" spans="1:35" x14ac:dyDescent="0.2">
      <c r="A3316" s="102">
        <v>1882</v>
      </c>
      <c r="B3316">
        <v>3048</v>
      </c>
      <c r="C3316" t="s">
        <v>1226</v>
      </c>
      <c r="D3316" t="s">
        <v>1004</v>
      </c>
      <c r="E3316">
        <v>1026</v>
      </c>
      <c r="F3316">
        <v>1031</v>
      </c>
      <c r="G3316">
        <v>1000</v>
      </c>
      <c r="H3316" t="s">
        <v>981</v>
      </c>
      <c r="I3316">
        <v>6371</v>
      </c>
      <c r="J3316" t="s">
        <v>1094</v>
      </c>
      <c r="K3316" t="s">
        <v>992</v>
      </c>
      <c r="L3316">
        <v>2515</v>
      </c>
      <c r="M3316">
        <v>2499</v>
      </c>
      <c r="N3316">
        <v>400</v>
      </c>
      <c r="O3316" t="s">
        <v>984</v>
      </c>
      <c r="P3316">
        <v>0.75453246027592802</v>
      </c>
      <c r="Q3316">
        <v>0.92320225741774797</v>
      </c>
      <c r="R3316">
        <v>0.32295539227534997</v>
      </c>
      <c r="S3316">
        <v>2.9159206956200199E-2</v>
      </c>
      <c r="T3316">
        <v>2.2091093216534099</v>
      </c>
      <c r="U3316">
        <v>2.2091093216534099</v>
      </c>
      <c r="V3316">
        <v>2.0244145146681798</v>
      </c>
      <c r="W3316">
        <v>12.68</v>
      </c>
      <c r="X3316">
        <v>3.14</v>
      </c>
      <c r="Y3316">
        <v>-45610</v>
      </c>
      <c r="Z3316">
        <v>-2401</v>
      </c>
      <c r="AA3316">
        <v>-0.15</v>
      </c>
      <c r="AB3316">
        <v>19</v>
      </c>
      <c r="AC3316">
        <v>11</v>
      </c>
      <c r="AD3316">
        <v>8</v>
      </c>
      <c r="AE3316">
        <v>57.89</v>
      </c>
      <c r="AF3316">
        <v>10</v>
      </c>
      <c r="AG3316">
        <v>9</v>
      </c>
      <c r="AH3316">
        <v>7</v>
      </c>
      <c r="AI3316">
        <v>3</v>
      </c>
    </row>
    <row r="3317" spans="1:35" x14ac:dyDescent="0.2">
      <c r="A3317" s="102">
        <v>1698</v>
      </c>
      <c r="B3317">
        <v>1803</v>
      </c>
      <c r="C3317" t="s">
        <v>991</v>
      </c>
      <c r="D3317" t="s">
        <v>990</v>
      </c>
      <c r="E3317">
        <v>855</v>
      </c>
      <c r="F3317">
        <v>855</v>
      </c>
      <c r="G3317">
        <v>1300</v>
      </c>
      <c r="H3317" t="s">
        <v>984</v>
      </c>
      <c r="I3317">
        <v>8020</v>
      </c>
      <c r="J3317" t="s">
        <v>1061</v>
      </c>
      <c r="K3317" t="s">
        <v>988</v>
      </c>
      <c r="L3317">
        <v>1191</v>
      </c>
      <c r="M3317">
        <v>1216</v>
      </c>
      <c r="N3317">
        <v>900</v>
      </c>
      <c r="O3317" t="s">
        <v>981</v>
      </c>
      <c r="P3317">
        <v>0.87226615074222602</v>
      </c>
      <c r="Q3317">
        <v>0.92716933310924898</v>
      </c>
      <c r="R3317">
        <v>9.3875859438669204E-2</v>
      </c>
      <c r="S3317">
        <v>3.6037640021742402E-2</v>
      </c>
      <c r="T3317">
        <v>-2.2598586960182501</v>
      </c>
      <c r="U3317">
        <v>2.2598586960182501</v>
      </c>
      <c r="V3317">
        <v>1.9879284161891</v>
      </c>
      <c r="W3317">
        <v>-12.21</v>
      </c>
      <c r="X3317">
        <v>1.56</v>
      </c>
      <c r="Y3317">
        <v>-45992</v>
      </c>
      <c r="Z3317">
        <v>-2874</v>
      </c>
      <c r="AA3317">
        <v>-0.12</v>
      </c>
      <c r="AB3317">
        <v>16</v>
      </c>
      <c r="AC3317">
        <v>8</v>
      </c>
      <c r="AD3317">
        <v>8</v>
      </c>
      <c r="AE3317">
        <v>50</v>
      </c>
      <c r="AF3317">
        <v>13</v>
      </c>
      <c r="AG3317">
        <v>3</v>
      </c>
      <c r="AH3317">
        <v>4</v>
      </c>
      <c r="AI3317">
        <v>9</v>
      </c>
    </row>
    <row r="3318" spans="1:35" x14ac:dyDescent="0.2">
      <c r="A3318" s="102">
        <v>1130</v>
      </c>
      <c r="B3318">
        <v>6501</v>
      </c>
      <c r="C3318" t="s">
        <v>1115</v>
      </c>
      <c r="D3318" t="s">
        <v>986</v>
      </c>
      <c r="E3318">
        <v>3077</v>
      </c>
      <c r="F3318">
        <v>3109</v>
      </c>
      <c r="G3318">
        <v>300</v>
      </c>
      <c r="H3318" t="s">
        <v>984</v>
      </c>
      <c r="I3318">
        <v>6674</v>
      </c>
      <c r="J3318" t="s">
        <v>229</v>
      </c>
      <c r="K3318" t="s">
        <v>986</v>
      </c>
      <c r="L3318">
        <v>1623</v>
      </c>
      <c r="M3318">
        <v>1626</v>
      </c>
      <c r="N3318">
        <v>600</v>
      </c>
      <c r="O3318" t="s">
        <v>981</v>
      </c>
      <c r="P3318">
        <v>0.96751157096704599</v>
      </c>
      <c r="Q3318">
        <v>0.93845774907644197</v>
      </c>
      <c r="R3318">
        <v>5.4707399962098099E-2</v>
      </c>
      <c r="S3318">
        <v>9.6724806811394198E-2</v>
      </c>
      <c r="T3318">
        <v>-1.13866773701531</v>
      </c>
      <c r="U3318">
        <v>1.13866773701531</v>
      </c>
      <c r="V3318">
        <v>1.1564385376096</v>
      </c>
      <c r="W3318">
        <v>-6.79</v>
      </c>
      <c r="X3318">
        <v>4.5999999999999996</v>
      </c>
      <c r="Y3318">
        <v>-45993</v>
      </c>
      <c r="Z3318">
        <v>-2555</v>
      </c>
      <c r="AA3318">
        <v>-0.06</v>
      </c>
      <c r="AB3318">
        <v>18</v>
      </c>
      <c r="AC3318">
        <v>9</v>
      </c>
      <c r="AD3318">
        <v>9</v>
      </c>
      <c r="AE3318">
        <v>50</v>
      </c>
      <c r="AF3318">
        <v>11</v>
      </c>
      <c r="AG3318">
        <v>5</v>
      </c>
      <c r="AH3318">
        <v>5</v>
      </c>
      <c r="AI3318">
        <v>8</v>
      </c>
    </row>
    <row r="3319" spans="1:35" x14ac:dyDescent="0.2">
      <c r="A3319" s="102">
        <v>2228</v>
      </c>
      <c r="B3319">
        <v>2579</v>
      </c>
      <c r="C3319" t="s">
        <v>1396</v>
      </c>
      <c r="D3319" t="s">
        <v>1006</v>
      </c>
      <c r="E3319">
        <v>1879</v>
      </c>
      <c r="F3319">
        <v>1894</v>
      </c>
      <c r="G3319">
        <v>300</v>
      </c>
      <c r="H3319" t="s">
        <v>984</v>
      </c>
      <c r="I3319">
        <v>6971</v>
      </c>
      <c r="J3319" t="s">
        <v>632</v>
      </c>
      <c r="K3319" t="s">
        <v>986</v>
      </c>
      <c r="L3319">
        <v>5745</v>
      </c>
      <c r="M3319">
        <v>5656</v>
      </c>
      <c r="N3319">
        <v>100</v>
      </c>
      <c r="O3319" t="s">
        <v>981</v>
      </c>
      <c r="P3319">
        <v>0.913339153867607</v>
      </c>
      <c r="Q3319">
        <v>0.914755155554966</v>
      </c>
      <c r="R3319">
        <v>0.131215048988884</v>
      </c>
      <c r="S3319" s="15">
        <v>5.0424713901984202E-3</v>
      </c>
      <c r="T3319">
        <v>-0.82353780383063402</v>
      </c>
      <c r="U3319">
        <v>0.82353780383063402</v>
      </c>
      <c r="V3319">
        <v>1.1068715741781301</v>
      </c>
      <c r="W3319">
        <v>-7.16</v>
      </c>
      <c r="X3319">
        <v>0.46</v>
      </c>
      <c r="Y3319">
        <v>-46016</v>
      </c>
      <c r="Z3319">
        <v>-6574</v>
      </c>
      <c r="AA3319">
        <v>-0.71</v>
      </c>
      <c r="AB3319">
        <v>7</v>
      </c>
      <c r="AC3319">
        <v>3</v>
      </c>
      <c r="AD3319">
        <v>4</v>
      </c>
      <c r="AE3319">
        <v>42.86</v>
      </c>
      <c r="AF3319">
        <v>9</v>
      </c>
      <c r="AG3319">
        <v>3</v>
      </c>
      <c r="AH3319">
        <v>4</v>
      </c>
      <c r="AI3319">
        <v>0</v>
      </c>
    </row>
    <row r="3320" spans="1:35" x14ac:dyDescent="0.2">
      <c r="A3320" s="102">
        <v>3575</v>
      </c>
      <c r="B3320">
        <v>3088</v>
      </c>
      <c r="C3320" t="s">
        <v>525</v>
      </c>
      <c r="D3320" t="s">
        <v>1004</v>
      </c>
      <c r="E3320">
        <v>3870</v>
      </c>
      <c r="F3320">
        <v>4010</v>
      </c>
      <c r="G3320">
        <v>200</v>
      </c>
      <c r="H3320" t="s">
        <v>981</v>
      </c>
      <c r="I3320">
        <v>4536</v>
      </c>
      <c r="J3320" t="s">
        <v>1207</v>
      </c>
      <c r="K3320" t="s">
        <v>1001</v>
      </c>
      <c r="L3320">
        <v>1911</v>
      </c>
      <c r="M3320">
        <v>1914</v>
      </c>
      <c r="N3320">
        <v>400</v>
      </c>
      <c r="O3320" t="s">
        <v>984</v>
      </c>
      <c r="P3320">
        <v>0.54332856257287099</v>
      </c>
      <c r="Q3320">
        <v>0.87997472996813497</v>
      </c>
      <c r="R3320">
        <v>3.6869298366772198E-2</v>
      </c>
      <c r="S3320" s="15">
        <v>2.3875634130763702E-2</v>
      </c>
      <c r="T3320">
        <v>0.335664409113968</v>
      </c>
      <c r="U3320">
        <v>0.335664409113968</v>
      </c>
      <c r="V3320">
        <v>0.39082575988787199</v>
      </c>
      <c r="W3320">
        <v>1.79</v>
      </c>
      <c r="X3320">
        <v>4.54</v>
      </c>
      <c r="Y3320">
        <v>-46146</v>
      </c>
      <c r="Z3320">
        <v>-3076</v>
      </c>
      <c r="AA3320">
        <v>-0.13</v>
      </c>
      <c r="AB3320">
        <v>15</v>
      </c>
      <c r="AC3320">
        <v>8</v>
      </c>
      <c r="AD3320">
        <v>7</v>
      </c>
      <c r="AE3320">
        <v>53.33</v>
      </c>
      <c r="AF3320">
        <v>10</v>
      </c>
      <c r="AG3320">
        <v>7</v>
      </c>
      <c r="AH3320">
        <v>5</v>
      </c>
      <c r="AI3320">
        <v>3</v>
      </c>
    </row>
    <row r="3321" spans="1:35" x14ac:dyDescent="0.2">
      <c r="A3321" s="102">
        <v>1801</v>
      </c>
      <c r="B3321">
        <v>4634</v>
      </c>
      <c r="C3321" t="s">
        <v>62</v>
      </c>
      <c r="D3321" t="s">
        <v>1003</v>
      </c>
      <c r="E3321">
        <v>1920</v>
      </c>
      <c r="F3321">
        <v>1921</v>
      </c>
      <c r="G3321">
        <v>500</v>
      </c>
      <c r="H3321" t="s">
        <v>981</v>
      </c>
      <c r="I3321">
        <v>6770</v>
      </c>
      <c r="J3321" t="s">
        <v>21</v>
      </c>
      <c r="K3321" t="s">
        <v>986</v>
      </c>
      <c r="L3321">
        <v>1141</v>
      </c>
      <c r="M3321">
        <v>1097</v>
      </c>
      <c r="N3321">
        <v>900</v>
      </c>
      <c r="O3321" t="s">
        <v>984</v>
      </c>
      <c r="P3321">
        <v>0.634772937454122</v>
      </c>
      <c r="Q3321">
        <v>0.92477788866406196</v>
      </c>
      <c r="R3321">
        <v>0.33504841213150899</v>
      </c>
      <c r="S3321">
        <v>5.4783305829617497E-2</v>
      </c>
      <c r="T3321">
        <v>0.34022454886019399</v>
      </c>
      <c r="U3321">
        <v>0.34022454886019399</v>
      </c>
      <c r="V3321">
        <v>0.29112625029525102</v>
      </c>
      <c r="W3321">
        <v>6.73</v>
      </c>
      <c r="X3321">
        <v>2.79</v>
      </c>
      <c r="Y3321">
        <v>-46168</v>
      </c>
      <c r="Z3321">
        <v>-2716</v>
      </c>
      <c r="AA3321">
        <v>-0.28000000000000003</v>
      </c>
      <c r="AB3321">
        <v>17</v>
      </c>
      <c r="AC3321">
        <v>9</v>
      </c>
      <c r="AD3321">
        <v>8</v>
      </c>
      <c r="AE3321">
        <v>52.94</v>
      </c>
      <c r="AF3321">
        <v>10</v>
      </c>
      <c r="AG3321">
        <v>4</v>
      </c>
      <c r="AH3321">
        <v>6</v>
      </c>
      <c r="AI3321">
        <v>7</v>
      </c>
    </row>
    <row r="3322" spans="1:35" x14ac:dyDescent="0.2">
      <c r="A3322" s="102">
        <v>1540</v>
      </c>
      <c r="B3322">
        <v>7205</v>
      </c>
      <c r="C3322" t="s">
        <v>56</v>
      </c>
      <c r="D3322" t="s">
        <v>996</v>
      </c>
      <c r="E3322">
        <v>618</v>
      </c>
      <c r="F3322">
        <v>600</v>
      </c>
      <c r="G3322">
        <v>1700</v>
      </c>
      <c r="H3322" t="s">
        <v>984</v>
      </c>
      <c r="I3322">
        <v>7267</v>
      </c>
      <c r="J3322" t="s">
        <v>57</v>
      </c>
      <c r="K3322" t="s">
        <v>996</v>
      </c>
      <c r="L3322">
        <v>2470</v>
      </c>
      <c r="M3322">
        <v>2487.5</v>
      </c>
      <c r="N3322">
        <v>400</v>
      </c>
      <c r="O3322" t="s">
        <v>981</v>
      </c>
      <c r="P3322">
        <v>0.91834351750743204</v>
      </c>
      <c r="Q3322">
        <v>0.93039599549998897</v>
      </c>
      <c r="R3322">
        <v>0.18257544142253901</v>
      </c>
      <c r="S3322">
        <v>1.877477326634E-2</v>
      </c>
      <c r="T3322">
        <v>-0.93906161923887399</v>
      </c>
      <c r="U3322">
        <v>0.93906161923887399</v>
      </c>
      <c r="V3322">
        <v>0.769636747818774</v>
      </c>
      <c r="W3322">
        <v>-19.03</v>
      </c>
      <c r="X3322">
        <v>2.5099999999999998</v>
      </c>
      <c r="Y3322">
        <v>-46232</v>
      </c>
      <c r="Z3322">
        <v>-2568</v>
      </c>
      <c r="AA3322">
        <v>-0.13</v>
      </c>
      <c r="AB3322">
        <v>18</v>
      </c>
      <c r="AC3322">
        <v>10</v>
      </c>
      <c r="AD3322">
        <v>8</v>
      </c>
      <c r="AE3322">
        <v>55.56</v>
      </c>
      <c r="AF3322">
        <v>13</v>
      </c>
      <c r="AG3322">
        <v>5</v>
      </c>
      <c r="AH3322">
        <v>4</v>
      </c>
      <c r="AI3322">
        <v>9</v>
      </c>
    </row>
    <row r="3323" spans="1:35" x14ac:dyDescent="0.2">
      <c r="A3323" s="102">
        <v>2516</v>
      </c>
      <c r="B3323">
        <v>3632</v>
      </c>
      <c r="C3323" t="s">
        <v>1630</v>
      </c>
      <c r="D3323" t="s">
        <v>983</v>
      </c>
      <c r="E3323">
        <v>448</v>
      </c>
      <c r="F3323">
        <v>444</v>
      </c>
      <c r="G3323">
        <v>2400</v>
      </c>
      <c r="H3323" t="s">
        <v>981</v>
      </c>
      <c r="I3323">
        <v>7201</v>
      </c>
      <c r="J3323" t="s">
        <v>1011</v>
      </c>
      <c r="K3323" t="s">
        <v>996</v>
      </c>
      <c r="L3323">
        <v>370</v>
      </c>
      <c r="M3323">
        <v>365</v>
      </c>
      <c r="N3323">
        <v>2900</v>
      </c>
      <c r="O3323" t="s">
        <v>984</v>
      </c>
      <c r="P3323">
        <v>0.56475380385890195</v>
      </c>
      <c r="Q3323">
        <v>0.90800278860358097</v>
      </c>
      <c r="R3323">
        <v>0.29173547716152698</v>
      </c>
      <c r="S3323">
        <v>2.1306087288143798E-2</v>
      </c>
      <c r="T3323">
        <v>1.3199962421415601</v>
      </c>
      <c r="U3323">
        <v>1.3199962421415601</v>
      </c>
      <c r="V3323">
        <v>1.30334892623525</v>
      </c>
      <c r="W3323">
        <v>15.81</v>
      </c>
      <c r="X3323">
        <v>0.67</v>
      </c>
      <c r="Y3323">
        <v>-46260</v>
      </c>
      <c r="Z3323">
        <v>-2103</v>
      </c>
      <c r="AA3323">
        <v>-0.08</v>
      </c>
      <c r="AB3323">
        <v>22</v>
      </c>
      <c r="AC3323">
        <v>12</v>
      </c>
      <c r="AD3323">
        <v>10</v>
      </c>
      <c r="AE3323">
        <v>54.55</v>
      </c>
      <c r="AF3323">
        <v>10</v>
      </c>
      <c r="AG3323">
        <v>9</v>
      </c>
      <c r="AH3323">
        <v>7</v>
      </c>
      <c r="AI3323">
        <v>6</v>
      </c>
    </row>
    <row r="3324" spans="1:35" x14ac:dyDescent="0.2">
      <c r="A3324" s="102">
        <v>3036</v>
      </c>
      <c r="B3324">
        <v>1941</v>
      </c>
      <c r="C3324" t="s">
        <v>1269</v>
      </c>
      <c r="D3324" t="s">
        <v>990</v>
      </c>
      <c r="E3324">
        <v>2206</v>
      </c>
      <c r="F3324">
        <v>2222</v>
      </c>
      <c r="G3324">
        <v>400</v>
      </c>
      <c r="H3324" t="s">
        <v>981</v>
      </c>
      <c r="I3324">
        <v>8795</v>
      </c>
      <c r="J3324" t="s">
        <v>1178</v>
      </c>
      <c r="K3324" t="s">
        <v>1111</v>
      </c>
      <c r="L3324">
        <v>807</v>
      </c>
      <c r="M3324">
        <v>834</v>
      </c>
      <c r="N3324">
        <v>1100</v>
      </c>
      <c r="O3324" t="s">
        <v>984</v>
      </c>
      <c r="P3324">
        <v>0.830595561724919</v>
      </c>
      <c r="Q3324">
        <v>0.894740082352946</v>
      </c>
      <c r="R3324">
        <v>1.4944418713293601E-2</v>
      </c>
      <c r="S3324">
        <v>1.0061977999665701E-2</v>
      </c>
      <c r="T3324">
        <v>1.39929604894182</v>
      </c>
      <c r="U3324">
        <v>1.39929604894182</v>
      </c>
      <c r="V3324">
        <v>1.39228512017332</v>
      </c>
      <c r="W3324">
        <v>12.36</v>
      </c>
      <c r="X3324">
        <v>3.22</v>
      </c>
      <c r="Y3324">
        <v>-46315</v>
      </c>
      <c r="Z3324">
        <v>-2438</v>
      </c>
      <c r="AA3324">
        <v>-7.0000000000000007E-2</v>
      </c>
      <c r="AB3324">
        <v>19</v>
      </c>
      <c r="AC3324">
        <v>9</v>
      </c>
      <c r="AD3324">
        <v>10</v>
      </c>
      <c r="AE3324">
        <v>47.37</v>
      </c>
      <c r="AF3324">
        <v>11</v>
      </c>
      <c r="AG3324">
        <v>6</v>
      </c>
      <c r="AH3324">
        <v>7</v>
      </c>
      <c r="AI3324">
        <v>6</v>
      </c>
    </row>
    <row r="3325" spans="1:35" x14ac:dyDescent="0.2">
      <c r="A3325" s="102">
        <v>23</v>
      </c>
      <c r="B3325">
        <v>6770</v>
      </c>
      <c r="C3325" t="s">
        <v>21</v>
      </c>
      <c r="D3325" t="s">
        <v>986</v>
      </c>
      <c r="E3325">
        <v>1141</v>
      </c>
      <c r="F3325">
        <v>1097</v>
      </c>
      <c r="G3325">
        <v>900</v>
      </c>
      <c r="H3325" t="s">
        <v>984</v>
      </c>
      <c r="I3325">
        <v>6995</v>
      </c>
      <c r="J3325" t="s">
        <v>47</v>
      </c>
      <c r="K3325" t="s">
        <v>996</v>
      </c>
      <c r="L3325">
        <v>1400</v>
      </c>
      <c r="M3325">
        <v>1409</v>
      </c>
      <c r="N3325">
        <v>700</v>
      </c>
      <c r="O3325" t="s">
        <v>981</v>
      </c>
      <c r="P3325">
        <v>0.95258812771867096</v>
      </c>
      <c r="Q3325">
        <v>0.98018202987661596</v>
      </c>
      <c r="R3325">
        <v>0.25717575870769299</v>
      </c>
      <c r="S3325">
        <v>1.42374015534672E-3</v>
      </c>
      <c r="T3325">
        <v>-0.85588448424420005</v>
      </c>
      <c r="U3325">
        <v>0.85588448424420005</v>
      </c>
      <c r="V3325">
        <v>0.55650189827528396</v>
      </c>
      <c r="W3325">
        <v>-15.21</v>
      </c>
      <c r="X3325">
        <v>0.1</v>
      </c>
      <c r="Y3325">
        <v>-46477</v>
      </c>
      <c r="Z3325">
        <v>-2734</v>
      </c>
      <c r="AA3325">
        <v>-0.26</v>
      </c>
      <c r="AB3325">
        <v>17</v>
      </c>
      <c r="AC3325">
        <v>6</v>
      </c>
      <c r="AD3325">
        <v>11</v>
      </c>
      <c r="AE3325">
        <v>35.29</v>
      </c>
      <c r="AF3325">
        <v>12</v>
      </c>
      <c r="AG3325">
        <v>3</v>
      </c>
      <c r="AH3325">
        <v>5</v>
      </c>
      <c r="AI3325">
        <v>9</v>
      </c>
    </row>
    <row r="3326" spans="1:35" x14ac:dyDescent="0.2">
      <c r="A3326" s="102">
        <v>3740</v>
      </c>
      <c r="B3326">
        <v>2327</v>
      </c>
      <c r="C3326" t="s">
        <v>1284</v>
      </c>
      <c r="D3326" t="s">
        <v>983</v>
      </c>
      <c r="E3326">
        <v>2748</v>
      </c>
      <c r="F3326">
        <v>2730</v>
      </c>
      <c r="G3326">
        <v>400</v>
      </c>
      <c r="H3326" t="s">
        <v>984</v>
      </c>
      <c r="I3326">
        <v>2337</v>
      </c>
      <c r="J3326" t="s">
        <v>1285</v>
      </c>
      <c r="K3326" t="s">
        <v>1000</v>
      </c>
      <c r="L3326">
        <v>282</v>
      </c>
      <c r="M3326">
        <v>289</v>
      </c>
      <c r="N3326">
        <v>3800</v>
      </c>
      <c r="O3326" t="s">
        <v>981</v>
      </c>
      <c r="P3326">
        <v>0.87432511706207305</v>
      </c>
      <c r="Q3326">
        <v>0.87477169188575099</v>
      </c>
      <c r="R3326">
        <v>0.17539371228941</v>
      </c>
      <c r="S3326">
        <v>9.1895790473234998E-2</v>
      </c>
      <c r="T3326">
        <v>-6.2239636914199203E-2</v>
      </c>
      <c r="U3326">
        <v>6.2239636914199203E-2</v>
      </c>
      <c r="V3326">
        <v>0.15648112083142099</v>
      </c>
      <c r="W3326">
        <v>-0.82</v>
      </c>
      <c r="X3326">
        <v>0.56999999999999995</v>
      </c>
      <c r="Y3326">
        <v>-46847</v>
      </c>
      <c r="Z3326">
        <v>-2466</v>
      </c>
      <c r="AA3326">
        <v>-0.16</v>
      </c>
      <c r="AB3326">
        <v>19</v>
      </c>
      <c r="AC3326">
        <v>10</v>
      </c>
      <c r="AD3326">
        <v>9</v>
      </c>
      <c r="AE3326">
        <v>52.63</v>
      </c>
      <c r="AF3326">
        <v>11</v>
      </c>
      <c r="AG3326">
        <v>7</v>
      </c>
      <c r="AH3326">
        <v>6</v>
      </c>
      <c r="AI3326">
        <v>6</v>
      </c>
    </row>
    <row r="3327" spans="1:35" x14ac:dyDescent="0.2">
      <c r="A3327" s="102">
        <v>3296</v>
      </c>
      <c r="B3327">
        <v>3405</v>
      </c>
      <c r="C3327" t="s">
        <v>1397</v>
      </c>
      <c r="D3327" t="s">
        <v>1003</v>
      </c>
      <c r="E3327">
        <v>1061</v>
      </c>
      <c r="F3327">
        <v>1047</v>
      </c>
      <c r="G3327">
        <v>1000</v>
      </c>
      <c r="H3327" t="s">
        <v>984</v>
      </c>
      <c r="I3327">
        <v>6183</v>
      </c>
      <c r="J3327" t="s">
        <v>1154</v>
      </c>
      <c r="K3327" t="s">
        <v>993</v>
      </c>
      <c r="L3327">
        <v>1264</v>
      </c>
      <c r="M3327">
        <v>1259</v>
      </c>
      <c r="N3327">
        <v>800</v>
      </c>
      <c r="O3327" t="s">
        <v>981</v>
      </c>
      <c r="P3327">
        <v>0.79245023404426596</v>
      </c>
      <c r="Q3327">
        <v>0.88842492269154705</v>
      </c>
      <c r="R3327">
        <v>8.9144090039600998E-2</v>
      </c>
      <c r="S3327">
        <v>8.2817958784724699E-3</v>
      </c>
      <c r="T3327">
        <v>-0.93534821614564201</v>
      </c>
      <c r="U3327">
        <v>0.93534821614564201</v>
      </c>
      <c r="V3327">
        <v>0.87816806328338104</v>
      </c>
      <c r="W3327">
        <v>-9.3000000000000007</v>
      </c>
      <c r="X3327">
        <v>3.95</v>
      </c>
      <c r="Y3327">
        <v>-47038</v>
      </c>
      <c r="Z3327">
        <v>-1680</v>
      </c>
      <c r="AA3327">
        <v>-0.09</v>
      </c>
      <c r="AB3327">
        <v>28</v>
      </c>
      <c r="AC3327">
        <v>13</v>
      </c>
      <c r="AD3327">
        <v>15</v>
      </c>
      <c r="AE3327">
        <v>46.43</v>
      </c>
      <c r="AF3327">
        <v>11</v>
      </c>
      <c r="AG3327">
        <v>10</v>
      </c>
      <c r="AH3327">
        <v>11</v>
      </c>
      <c r="AI3327">
        <v>7</v>
      </c>
    </row>
    <row r="3328" spans="1:35" x14ac:dyDescent="0.2">
      <c r="A3328" s="102">
        <v>3135</v>
      </c>
      <c r="B3328">
        <v>1959</v>
      </c>
      <c r="C3328" t="s">
        <v>1625</v>
      </c>
      <c r="D3328" t="s">
        <v>990</v>
      </c>
      <c r="E3328">
        <v>2965</v>
      </c>
      <c r="F3328">
        <v>2941</v>
      </c>
      <c r="G3328">
        <v>300</v>
      </c>
      <c r="H3328" t="s">
        <v>981</v>
      </c>
      <c r="I3328">
        <v>6471</v>
      </c>
      <c r="J3328" t="s">
        <v>877</v>
      </c>
      <c r="K3328" t="s">
        <v>992</v>
      </c>
      <c r="L3328">
        <v>742</v>
      </c>
      <c r="M3328">
        <v>738</v>
      </c>
      <c r="N3328">
        <v>1200</v>
      </c>
      <c r="O3328" t="s">
        <v>984</v>
      </c>
      <c r="P3328">
        <v>0.81210065042064306</v>
      </c>
      <c r="Q3328">
        <v>0.892468370533816</v>
      </c>
      <c r="R3328">
        <v>0.18827661214653499</v>
      </c>
      <c r="S3328">
        <v>9.4450596772258505E-2</v>
      </c>
      <c r="T3328">
        <v>0.47132204136290901</v>
      </c>
      <c r="U3328">
        <v>0.47132204136290901</v>
      </c>
      <c r="V3328">
        <v>0.49951588825555399</v>
      </c>
      <c r="W3328">
        <v>3.7</v>
      </c>
      <c r="X3328">
        <v>0.37</v>
      </c>
      <c r="Y3328">
        <v>-47345</v>
      </c>
      <c r="Z3328">
        <v>-2785</v>
      </c>
      <c r="AA3328">
        <v>-0.22</v>
      </c>
      <c r="AB3328">
        <v>17</v>
      </c>
      <c r="AC3328">
        <v>7</v>
      </c>
      <c r="AD3328">
        <v>10</v>
      </c>
      <c r="AE3328">
        <v>41.18</v>
      </c>
      <c r="AF3328">
        <v>10</v>
      </c>
      <c r="AG3328">
        <v>5</v>
      </c>
      <c r="AH3328">
        <v>7</v>
      </c>
      <c r="AI3328">
        <v>5</v>
      </c>
    </row>
    <row r="3329" spans="1:35" x14ac:dyDescent="0.2">
      <c r="A3329" s="102">
        <v>1565</v>
      </c>
      <c r="B3329">
        <v>3405</v>
      </c>
      <c r="C3329" t="s">
        <v>1397</v>
      </c>
      <c r="D3329" t="s">
        <v>1003</v>
      </c>
      <c r="E3329">
        <v>1061</v>
      </c>
      <c r="F3329">
        <v>1047</v>
      </c>
      <c r="G3329">
        <v>1000</v>
      </c>
      <c r="H3329" t="s">
        <v>981</v>
      </c>
      <c r="I3329">
        <v>3407</v>
      </c>
      <c r="J3329" t="s">
        <v>1072</v>
      </c>
      <c r="K3329" t="s">
        <v>1003</v>
      </c>
      <c r="L3329">
        <v>755</v>
      </c>
      <c r="M3329">
        <v>757.5</v>
      </c>
      <c r="N3329">
        <v>1400</v>
      </c>
      <c r="O3329" t="s">
        <v>984</v>
      </c>
      <c r="P3329">
        <v>0.86413361546195799</v>
      </c>
      <c r="Q3329">
        <v>0.92972333569038001</v>
      </c>
      <c r="R3329">
        <v>2.6208144666538601E-2</v>
      </c>
      <c r="S3329">
        <v>5.3938417457200703E-2</v>
      </c>
      <c r="T3329">
        <v>0.167299358534933</v>
      </c>
      <c r="U3329">
        <v>0.167299358534933</v>
      </c>
      <c r="V3329">
        <v>0.33624640355802499</v>
      </c>
      <c r="W3329">
        <v>1.56</v>
      </c>
      <c r="X3329">
        <v>1.29</v>
      </c>
      <c r="Y3329">
        <v>-47420</v>
      </c>
      <c r="Z3329">
        <v>-2371</v>
      </c>
      <c r="AA3329">
        <v>-0.17</v>
      </c>
      <c r="AB3329">
        <v>20</v>
      </c>
      <c r="AC3329">
        <v>8</v>
      </c>
      <c r="AD3329">
        <v>12</v>
      </c>
      <c r="AE3329">
        <v>40</v>
      </c>
      <c r="AF3329">
        <v>12</v>
      </c>
      <c r="AG3329">
        <v>5</v>
      </c>
      <c r="AH3329">
        <v>7</v>
      </c>
      <c r="AI3329">
        <v>8</v>
      </c>
    </row>
    <row r="3330" spans="1:35" x14ac:dyDescent="0.2">
      <c r="A3330" s="102">
        <v>1653</v>
      </c>
      <c r="B3330">
        <v>4631</v>
      </c>
      <c r="C3330" t="s">
        <v>1183</v>
      </c>
      <c r="D3330" t="s">
        <v>1003</v>
      </c>
      <c r="E3330">
        <v>2599</v>
      </c>
      <c r="F3330">
        <v>2630</v>
      </c>
      <c r="G3330">
        <v>400</v>
      </c>
      <c r="H3330" t="s">
        <v>981</v>
      </c>
      <c r="I3330">
        <v>6135</v>
      </c>
      <c r="J3330" t="s">
        <v>1631</v>
      </c>
      <c r="K3330" t="s">
        <v>992</v>
      </c>
      <c r="L3330">
        <v>3065</v>
      </c>
      <c r="M3330">
        <v>3095</v>
      </c>
      <c r="N3330">
        <v>300</v>
      </c>
      <c r="O3330" t="s">
        <v>984</v>
      </c>
      <c r="P3330">
        <v>0.83878987502654101</v>
      </c>
      <c r="Q3330">
        <v>0.92828566367115795</v>
      </c>
      <c r="R3330">
        <v>0.38919963951105901</v>
      </c>
      <c r="S3330">
        <v>1.7568338900491601E-2</v>
      </c>
      <c r="T3330">
        <v>1.28109364938868</v>
      </c>
      <c r="U3330">
        <v>1.28109364938868</v>
      </c>
      <c r="V3330">
        <v>1.19248227520243</v>
      </c>
      <c r="W3330">
        <v>10.11</v>
      </c>
      <c r="X3330">
        <v>13.3</v>
      </c>
      <c r="Y3330">
        <v>-47969</v>
      </c>
      <c r="Z3330">
        <v>-5996</v>
      </c>
      <c r="AA3330">
        <v>-0.32</v>
      </c>
      <c r="AB3330">
        <v>8</v>
      </c>
      <c r="AC3330">
        <v>5</v>
      </c>
      <c r="AD3330">
        <v>3</v>
      </c>
      <c r="AE3330">
        <v>62.5</v>
      </c>
      <c r="AF3330">
        <v>14</v>
      </c>
      <c r="AG3330">
        <v>3</v>
      </c>
      <c r="AH3330">
        <v>3</v>
      </c>
      <c r="AI3330">
        <v>2</v>
      </c>
    </row>
    <row r="3331" spans="1:35" x14ac:dyDescent="0.2">
      <c r="A3331" s="102">
        <v>2292</v>
      </c>
      <c r="B3331">
        <v>3632</v>
      </c>
      <c r="C3331" t="s">
        <v>1630</v>
      </c>
      <c r="D3331" t="s">
        <v>983</v>
      </c>
      <c r="E3331">
        <v>448</v>
      </c>
      <c r="F3331">
        <v>444</v>
      </c>
      <c r="G3331">
        <v>2300</v>
      </c>
      <c r="H3331" t="s">
        <v>981</v>
      </c>
      <c r="I3331">
        <v>7011</v>
      </c>
      <c r="J3331" t="s">
        <v>1261</v>
      </c>
      <c r="K3331" t="s">
        <v>992</v>
      </c>
      <c r="L3331">
        <v>2562.5</v>
      </c>
      <c r="M3331">
        <v>2540</v>
      </c>
      <c r="N3331">
        <v>400</v>
      </c>
      <c r="O3331" t="s">
        <v>984</v>
      </c>
      <c r="P3331">
        <v>0.63315139342624405</v>
      </c>
      <c r="Q3331">
        <v>0.91318032493518098</v>
      </c>
      <c r="R3331">
        <v>0.21097224137694301</v>
      </c>
      <c r="S3331">
        <v>1.58552975791382E-2</v>
      </c>
      <c r="T3331">
        <v>2.0022629008508002</v>
      </c>
      <c r="U3331">
        <v>2.0022629008508002</v>
      </c>
      <c r="V3331">
        <v>2.1067033036128402</v>
      </c>
      <c r="W3331">
        <v>19.73</v>
      </c>
      <c r="X3331">
        <v>0.51</v>
      </c>
      <c r="Y3331">
        <v>-48447</v>
      </c>
      <c r="Z3331">
        <v>-2550</v>
      </c>
      <c r="AA3331">
        <v>-0.11</v>
      </c>
      <c r="AB3331">
        <v>19</v>
      </c>
      <c r="AC3331">
        <v>8</v>
      </c>
      <c r="AD3331">
        <v>11</v>
      </c>
      <c r="AE3331">
        <v>42.11</v>
      </c>
      <c r="AF3331">
        <v>12</v>
      </c>
      <c r="AG3331">
        <v>5</v>
      </c>
      <c r="AH3331">
        <v>4</v>
      </c>
      <c r="AI3331">
        <v>10</v>
      </c>
    </row>
    <row r="3332" spans="1:35" x14ac:dyDescent="0.2">
      <c r="A3332" s="102">
        <v>426</v>
      </c>
      <c r="B3332">
        <v>1803</v>
      </c>
      <c r="C3332" t="s">
        <v>991</v>
      </c>
      <c r="D3332" t="s">
        <v>990</v>
      </c>
      <c r="E3332">
        <v>855</v>
      </c>
      <c r="F3332">
        <v>855</v>
      </c>
      <c r="G3332">
        <v>1200</v>
      </c>
      <c r="H3332" t="s">
        <v>981</v>
      </c>
      <c r="I3332">
        <v>8601</v>
      </c>
      <c r="J3332" t="s">
        <v>22</v>
      </c>
      <c r="K3332" t="s">
        <v>1118</v>
      </c>
      <c r="L3332">
        <v>407.6</v>
      </c>
      <c r="M3332">
        <v>407</v>
      </c>
      <c r="N3332">
        <v>2500</v>
      </c>
      <c r="O3332" t="s">
        <v>984</v>
      </c>
      <c r="P3332">
        <v>0.90714272484976499</v>
      </c>
      <c r="Q3332">
        <v>0.95615168273079398</v>
      </c>
      <c r="R3332">
        <v>0.111818405805317</v>
      </c>
      <c r="S3332">
        <v>1.0621056808916001E-3</v>
      </c>
      <c r="T3332">
        <v>1.46192196971731</v>
      </c>
      <c r="U3332">
        <v>1.46192196971731</v>
      </c>
      <c r="V3332">
        <v>1.26919580932999</v>
      </c>
      <c r="W3332">
        <v>5.48</v>
      </c>
      <c r="X3332">
        <v>0.83</v>
      </c>
      <c r="Y3332">
        <v>-49263</v>
      </c>
      <c r="Z3332">
        <v>-1895</v>
      </c>
      <c r="AA3332">
        <v>-0.1</v>
      </c>
      <c r="AB3332">
        <v>26</v>
      </c>
      <c r="AC3332">
        <v>13</v>
      </c>
      <c r="AD3332">
        <v>13</v>
      </c>
      <c r="AE3332">
        <v>50</v>
      </c>
      <c r="AF3332">
        <v>13</v>
      </c>
      <c r="AG3332">
        <v>7</v>
      </c>
      <c r="AH3332">
        <v>6</v>
      </c>
      <c r="AI3332">
        <v>13</v>
      </c>
    </row>
    <row r="3333" spans="1:35" x14ac:dyDescent="0.2">
      <c r="A3333" s="102">
        <v>3763</v>
      </c>
      <c r="B3333">
        <v>3405</v>
      </c>
      <c r="C3333" t="s">
        <v>1397</v>
      </c>
      <c r="D3333" t="s">
        <v>1003</v>
      </c>
      <c r="E3333">
        <v>1061</v>
      </c>
      <c r="F3333">
        <v>1047</v>
      </c>
      <c r="G3333">
        <v>900</v>
      </c>
      <c r="H3333" t="s">
        <v>984</v>
      </c>
      <c r="I3333">
        <v>6923</v>
      </c>
      <c r="J3333" t="s">
        <v>54</v>
      </c>
      <c r="K3333" t="s">
        <v>986</v>
      </c>
      <c r="L3333">
        <v>2424</v>
      </c>
      <c r="M3333">
        <v>2450</v>
      </c>
      <c r="N3333">
        <v>400</v>
      </c>
      <c r="O3333" t="s">
        <v>981</v>
      </c>
      <c r="P3333">
        <v>0.82448114619531099</v>
      </c>
      <c r="Q3333">
        <v>0.87401629436722195</v>
      </c>
      <c r="R3333">
        <v>0.122442762628135</v>
      </c>
      <c r="S3333">
        <v>4.0211106162738E-2</v>
      </c>
      <c r="T3333">
        <v>-1.1130866522763101</v>
      </c>
      <c r="U3333">
        <v>1.1130866522763101</v>
      </c>
      <c r="V3333">
        <v>0.60910083473544396</v>
      </c>
      <c r="W3333">
        <v>-7.97</v>
      </c>
      <c r="X3333">
        <v>3.85</v>
      </c>
      <c r="Y3333">
        <v>-49294</v>
      </c>
      <c r="Z3333">
        <v>-2594</v>
      </c>
      <c r="AA3333">
        <v>-0.06</v>
      </c>
      <c r="AB3333">
        <v>19</v>
      </c>
      <c r="AC3333">
        <v>11</v>
      </c>
      <c r="AD3333">
        <v>8</v>
      </c>
      <c r="AE3333">
        <v>57.89</v>
      </c>
      <c r="AF3333">
        <v>12</v>
      </c>
      <c r="AG3333">
        <v>6</v>
      </c>
      <c r="AH3333">
        <v>5</v>
      </c>
      <c r="AI3333">
        <v>8</v>
      </c>
    </row>
    <row r="3334" spans="1:35" x14ac:dyDescent="0.2">
      <c r="A3334" s="102">
        <v>228</v>
      </c>
      <c r="B3334">
        <v>6287</v>
      </c>
      <c r="C3334" t="s">
        <v>1050</v>
      </c>
      <c r="D3334" t="s">
        <v>992</v>
      </c>
      <c r="E3334">
        <v>2164</v>
      </c>
      <c r="F3334">
        <v>2234</v>
      </c>
      <c r="G3334">
        <v>400</v>
      </c>
      <c r="H3334" t="s">
        <v>981</v>
      </c>
      <c r="I3334">
        <v>7205</v>
      </c>
      <c r="J3334" t="s">
        <v>56</v>
      </c>
      <c r="K3334" t="s">
        <v>996</v>
      </c>
      <c r="L3334">
        <v>618</v>
      </c>
      <c r="M3334">
        <v>600</v>
      </c>
      <c r="N3334">
        <v>1500</v>
      </c>
      <c r="O3334" t="s">
        <v>984</v>
      </c>
      <c r="P3334">
        <v>0.90584843102603396</v>
      </c>
      <c r="Q3334">
        <v>0.963203066988505</v>
      </c>
      <c r="R3334">
        <v>0.46285521994026901</v>
      </c>
      <c r="S3334">
        <v>8.4934725956168702E-2</v>
      </c>
      <c r="T3334">
        <v>1.3831894052428499</v>
      </c>
      <c r="U3334">
        <v>1.3831894052428499</v>
      </c>
      <c r="V3334">
        <v>1.07630750286354</v>
      </c>
      <c r="W3334">
        <v>13.25</v>
      </c>
      <c r="X3334">
        <v>0.72</v>
      </c>
      <c r="Y3334">
        <v>-49339</v>
      </c>
      <c r="Z3334">
        <v>-2056</v>
      </c>
      <c r="AA3334">
        <v>-0.14000000000000001</v>
      </c>
      <c r="AB3334">
        <v>24</v>
      </c>
      <c r="AC3334">
        <v>13</v>
      </c>
      <c r="AD3334">
        <v>11</v>
      </c>
      <c r="AE3334">
        <v>54.17</v>
      </c>
      <c r="AF3334">
        <v>12</v>
      </c>
      <c r="AG3334">
        <v>7</v>
      </c>
      <c r="AH3334">
        <v>8</v>
      </c>
      <c r="AI3334">
        <v>9</v>
      </c>
    </row>
    <row r="3335" spans="1:35" x14ac:dyDescent="0.2">
      <c r="A3335" s="102">
        <v>4368</v>
      </c>
      <c r="B3335">
        <v>9003</v>
      </c>
      <c r="C3335" t="s">
        <v>1158</v>
      </c>
      <c r="D3335" t="s">
        <v>1065</v>
      </c>
      <c r="E3335">
        <v>2899</v>
      </c>
      <c r="F3335">
        <v>2893</v>
      </c>
      <c r="G3335">
        <v>200</v>
      </c>
      <c r="H3335" t="s">
        <v>981</v>
      </c>
      <c r="I3335">
        <v>9008</v>
      </c>
      <c r="J3335" t="s">
        <v>1660</v>
      </c>
      <c r="K3335" t="s">
        <v>1065</v>
      </c>
      <c r="L3335">
        <v>5940</v>
      </c>
      <c r="M3335">
        <v>6100</v>
      </c>
      <c r="N3335">
        <v>100</v>
      </c>
      <c r="O3335" t="s">
        <v>984</v>
      </c>
      <c r="P3335">
        <v>0.86014130846553805</v>
      </c>
      <c r="Q3335">
        <v>0.85085237966785099</v>
      </c>
      <c r="R3335">
        <v>0.19691450329943599</v>
      </c>
      <c r="S3335">
        <v>3.8470461277457298E-2</v>
      </c>
      <c r="T3335">
        <v>0.84094936040837198</v>
      </c>
      <c r="U3335">
        <v>0.84094936040837198</v>
      </c>
      <c r="V3335">
        <v>1.72834952603767</v>
      </c>
      <c r="W3335">
        <v>2.95</v>
      </c>
      <c r="X3335">
        <v>5.15</v>
      </c>
      <c r="Y3335">
        <v>-49456</v>
      </c>
      <c r="Z3335">
        <v>-8243</v>
      </c>
      <c r="AA3335">
        <v>-0.6</v>
      </c>
      <c r="AB3335">
        <v>6</v>
      </c>
      <c r="AC3335">
        <v>2</v>
      </c>
      <c r="AD3335">
        <v>4</v>
      </c>
      <c r="AE3335">
        <v>33.33</v>
      </c>
      <c r="AF3335">
        <v>16</v>
      </c>
      <c r="AG3335">
        <v>0</v>
      </c>
      <c r="AH3335">
        <v>1</v>
      </c>
      <c r="AI3335">
        <v>5</v>
      </c>
    </row>
    <row r="3336" spans="1:35" x14ac:dyDescent="0.2">
      <c r="A3336" s="102">
        <v>2783</v>
      </c>
      <c r="B3336">
        <v>4471</v>
      </c>
      <c r="C3336" t="s">
        <v>1320</v>
      </c>
      <c r="D3336" t="s">
        <v>1003</v>
      </c>
      <c r="E3336">
        <v>4470</v>
      </c>
      <c r="F3336">
        <v>4520</v>
      </c>
      <c r="G3336">
        <v>200</v>
      </c>
      <c r="H3336" t="s">
        <v>981</v>
      </c>
      <c r="I3336">
        <v>7731</v>
      </c>
      <c r="J3336" t="s">
        <v>1170</v>
      </c>
      <c r="K3336" t="s">
        <v>989</v>
      </c>
      <c r="L3336">
        <v>931</v>
      </c>
      <c r="M3336">
        <v>929</v>
      </c>
      <c r="N3336">
        <v>1000</v>
      </c>
      <c r="O3336" t="s">
        <v>984</v>
      </c>
      <c r="P3336">
        <v>0.70747480373380101</v>
      </c>
      <c r="Q3336">
        <v>0.90112733216573004</v>
      </c>
      <c r="R3336">
        <v>2.9365010956102999E-2</v>
      </c>
      <c r="S3336">
        <v>5.2364168153273598E-2</v>
      </c>
      <c r="T3336">
        <v>2.9505945560133302</v>
      </c>
      <c r="U3336">
        <v>2.9505945560133302</v>
      </c>
      <c r="V3336">
        <v>2.6240056107221399</v>
      </c>
      <c r="W3336">
        <v>16.100000000000001</v>
      </c>
      <c r="X3336">
        <v>2.77</v>
      </c>
      <c r="Y3336">
        <v>-49656</v>
      </c>
      <c r="Z3336">
        <v>-2759</v>
      </c>
      <c r="AA3336">
        <v>-0.23</v>
      </c>
      <c r="AB3336">
        <v>18</v>
      </c>
      <c r="AC3336">
        <v>9</v>
      </c>
      <c r="AD3336">
        <v>9</v>
      </c>
      <c r="AE3336">
        <v>50</v>
      </c>
      <c r="AF3336">
        <v>13</v>
      </c>
      <c r="AG3336">
        <v>4</v>
      </c>
      <c r="AH3336">
        <v>4</v>
      </c>
      <c r="AI3336">
        <v>10</v>
      </c>
    </row>
    <row r="3337" spans="1:35" x14ac:dyDescent="0.2">
      <c r="A3337" s="102">
        <v>1890</v>
      </c>
      <c r="B3337">
        <v>1605</v>
      </c>
      <c r="C3337" t="s">
        <v>1156</v>
      </c>
      <c r="D3337" t="s">
        <v>1139</v>
      </c>
      <c r="E3337">
        <v>692</v>
      </c>
      <c r="F3337">
        <v>709.3</v>
      </c>
      <c r="G3337">
        <v>1400</v>
      </c>
      <c r="H3337" t="s">
        <v>981</v>
      </c>
      <c r="I3337">
        <v>7013</v>
      </c>
      <c r="J3337" t="s">
        <v>1659</v>
      </c>
      <c r="K3337" t="s">
        <v>992</v>
      </c>
      <c r="L3337">
        <v>1240</v>
      </c>
      <c r="M3337">
        <v>1231</v>
      </c>
      <c r="N3337">
        <v>800</v>
      </c>
      <c r="O3337" t="s">
        <v>984</v>
      </c>
      <c r="P3337">
        <v>0.94628575505030599</v>
      </c>
      <c r="Q3337">
        <v>0.92299477945561803</v>
      </c>
      <c r="R3337">
        <v>0.453157855579916</v>
      </c>
      <c r="S3337" s="15">
        <v>7.2611318211391093E-2</v>
      </c>
      <c r="T3337">
        <v>1.8008051266306699</v>
      </c>
      <c r="U3337">
        <v>1.8008051266306699</v>
      </c>
      <c r="V3337">
        <v>1.35406478773477</v>
      </c>
      <c r="W3337">
        <v>20.55</v>
      </c>
      <c r="X3337">
        <v>0.83</v>
      </c>
      <c r="Y3337">
        <v>-50048</v>
      </c>
      <c r="Z3337">
        <v>-2085</v>
      </c>
      <c r="AA3337">
        <v>-0.25</v>
      </c>
      <c r="AB3337">
        <v>24</v>
      </c>
      <c r="AC3337">
        <v>13</v>
      </c>
      <c r="AD3337">
        <v>11</v>
      </c>
      <c r="AE3337">
        <v>54.17</v>
      </c>
      <c r="AF3337">
        <v>8</v>
      </c>
      <c r="AG3337">
        <v>10</v>
      </c>
      <c r="AH3337">
        <v>9</v>
      </c>
      <c r="AI3337">
        <v>5</v>
      </c>
    </row>
    <row r="3338" spans="1:35" x14ac:dyDescent="0.2">
      <c r="A3338" s="102">
        <v>2424</v>
      </c>
      <c r="B3338">
        <v>5929</v>
      </c>
      <c r="C3338" t="s">
        <v>1324</v>
      </c>
      <c r="D3338" t="s">
        <v>1126</v>
      </c>
      <c r="E3338">
        <v>890</v>
      </c>
      <c r="F3338">
        <v>883</v>
      </c>
      <c r="G3338">
        <v>1100</v>
      </c>
      <c r="H3338" t="s">
        <v>981</v>
      </c>
      <c r="I3338">
        <v>9513</v>
      </c>
      <c r="J3338" t="s">
        <v>1138</v>
      </c>
      <c r="K3338" t="s">
        <v>1026</v>
      </c>
      <c r="L3338">
        <v>1903</v>
      </c>
      <c r="M3338">
        <v>1886</v>
      </c>
      <c r="N3338">
        <v>500</v>
      </c>
      <c r="O3338" t="s">
        <v>984</v>
      </c>
      <c r="P3338">
        <v>0.73787942151197194</v>
      </c>
      <c r="Q3338">
        <v>0.90995161807261904</v>
      </c>
      <c r="R3338">
        <v>0.34643026692354301</v>
      </c>
      <c r="S3338">
        <v>8.0453985748840703E-2</v>
      </c>
      <c r="T3338">
        <v>1.3088927184391399</v>
      </c>
      <c r="U3338">
        <v>1.3088927184391399</v>
      </c>
      <c r="V3338">
        <v>1.0225179898018999</v>
      </c>
      <c r="W3338">
        <v>11.71</v>
      </c>
      <c r="X3338">
        <v>3</v>
      </c>
      <c r="Y3338">
        <v>-50504</v>
      </c>
      <c r="Z3338">
        <v>-2806</v>
      </c>
      <c r="AA3338">
        <v>-0.06</v>
      </c>
      <c r="AB3338">
        <v>18</v>
      </c>
      <c r="AC3338">
        <v>9</v>
      </c>
      <c r="AD3338">
        <v>9</v>
      </c>
      <c r="AE3338">
        <v>50</v>
      </c>
      <c r="AF3338">
        <v>13</v>
      </c>
      <c r="AG3338">
        <v>6</v>
      </c>
      <c r="AH3338">
        <v>5</v>
      </c>
      <c r="AI3338">
        <v>7</v>
      </c>
    </row>
    <row r="3339" spans="1:35" x14ac:dyDescent="0.2">
      <c r="A3339" s="102">
        <v>3163</v>
      </c>
      <c r="B3339">
        <v>5332</v>
      </c>
      <c r="C3339" t="s">
        <v>590</v>
      </c>
      <c r="D3339" t="s">
        <v>980</v>
      </c>
      <c r="E3339">
        <v>3825</v>
      </c>
      <c r="F3339">
        <v>3805</v>
      </c>
      <c r="G3339">
        <v>200</v>
      </c>
      <c r="H3339" t="s">
        <v>981</v>
      </c>
      <c r="I3339">
        <v>8309</v>
      </c>
      <c r="J3339" t="s">
        <v>695</v>
      </c>
      <c r="K3339" t="s">
        <v>1024</v>
      </c>
      <c r="L3339">
        <v>2921</v>
      </c>
      <c r="M3339">
        <v>2892</v>
      </c>
      <c r="N3339">
        <v>300</v>
      </c>
      <c r="O3339" t="s">
        <v>984</v>
      </c>
      <c r="P3339">
        <v>0.85937855917551198</v>
      </c>
      <c r="Q3339">
        <v>0.89198697175715203</v>
      </c>
      <c r="R3339">
        <v>0.35778775169898402</v>
      </c>
      <c r="S3339" s="15">
        <v>6.2491195044781199E-2</v>
      </c>
      <c r="T3339">
        <v>2.5201018603398202</v>
      </c>
      <c r="U3339">
        <v>2.5201018603398202</v>
      </c>
      <c r="V3339">
        <v>2.0415226602964198</v>
      </c>
      <c r="W3339">
        <v>11.07</v>
      </c>
      <c r="X3339">
        <v>14.01</v>
      </c>
      <c r="Y3339">
        <v>-50801</v>
      </c>
      <c r="Z3339">
        <v>-10160</v>
      </c>
      <c r="AA3339">
        <v>-0.63</v>
      </c>
      <c r="AB3339">
        <v>5</v>
      </c>
      <c r="AC3339">
        <v>2</v>
      </c>
      <c r="AD3339">
        <v>3</v>
      </c>
      <c r="AE3339">
        <v>40</v>
      </c>
      <c r="AF3339">
        <v>10</v>
      </c>
      <c r="AG3339">
        <v>2</v>
      </c>
      <c r="AH3339">
        <v>2</v>
      </c>
      <c r="AI3339">
        <v>1</v>
      </c>
    </row>
    <row r="3340" spans="1:35" x14ac:dyDescent="0.2">
      <c r="A3340" s="102">
        <v>2608</v>
      </c>
      <c r="B3340">
        <v>3291</v>
      </c>
      <c r="C3340" t="s">
        <v>55</v>
      </c>
      <c r="D3340" t="s">
        <v>1000</v>
      </c>
      <c r="E3340">
        <v>1320</v>
      </c>
      <c r="F3340">
        <v>1382</v>
      </c>
      <c r="G3340">
        <v>800</v>
      </c>
      <c r="H3340" t="s">
        <v>984</v>
      </c>
      <c r="I3340">
        <v>7846</v>
      </c>
      <c r="J3340" t="s">
        <v>659</v>
      </c>
      <c r="K3340" t="s">
        <v>1002</v>
      </c>
      <c r="L3340">
        <v>3595</v>
      </c>
      <c r="M3340">
        <v>3555</v>
      </c>
      <c r="N3340">
        <v>300</v>
      </c>
      <c r="O3340" t="s">
        <v>981</v>
      </c>
      <c r="P3340">
        <v>0.72945573785457796</v>
      </c>
      <c r="Q3340">
        <v>0.90565627310413999</v>
      </c>
      <c r="R3340">
        <v>0.28172065808142199</v>
      </c>
      <c r="S3340">
        <v>4.6545719922210203E-2</v>
      </c>
      <c r="T3340">
        <v>-1.0566098720274499</v>
      </c>
      <c r="U3340">
        <v>1.0566098720274499</v>
      </c>
      <c r="V3340">
        <v>0.89992298015496797</v>
      </c>
      <c r="W3340">
        <v>-7.79</v>
      </c>
      <c r="X3340">
        <v>3.67</v>
      </c>
      <c r="Y3340">
        <v>-50889</v>
      </c>
      <c r="Z3340">
        <v>-4626</v>
      </c>
      <c r="AA3340">
        <v>-0.03</v>
      </c>
      <c r="AB3340">
        <v>11</v>
      </c>
      <c r="AC3340">
        <v>5</v>
      </c>
      <c r="AD3340">
        <v>6</v>
      </c>
      <c r="AE3340">
        <v>45.45</v>
      </c>
      <c r="AF3340">
        <v>11</v>
      </c>
      <c r="AG3340">
        <v>4</v>
      </c>
      <c r="AH3340">
        <v>3</v>
      </c>
      <c r="AI3340">
        <v>4</v>
      </c>
    </row>
    <row r="3341" spans="1:35" x14ac:dyDescent="0.2">
      <c r="A3341" s="102">
        <v>1865</v>
      </c>
      <c r="B3341">
        <v>7321</v>
      </c>
      <c r="C3341" t="s">
        <v>1131</v>
      </c>
      <c r="D3341" t="s">
        <v>1024</v>
      </c>
      <c r="E3341">
        <v>335</v>
      </c>
      <c r="F3341">
        <v>344</v>
      </c>
      <c r="G3341">
        <v>2600</v>
      </c>
      <c r="H3341" t="s">
        <v>984</v>
      </c>
      <c r="I3341">
        <v>7943</v>
      </c>
      <c r="J3341" t="s">
        <v>1646</v>
      </c>
      <c r="K3341" t="s">
        <v>980</v>
      </c>
      <c r="L3341">
        <v>2195</v>
      </c>
      <c r="M3341">
        <v>2230</v>
      </c>
      <c r="N3341">
        <v>400</v>
      </c>
      <c r="O3341" t="s">
        <v>981</v>
      </c>
      <c r="P3341">
        <v>0.78473226698365395</v>
      </c>
      <c r="Q3341">
        <v>0.92357664431668196</v>
      </c>
      <c r="R3341">
        <v>0.43669725916887198</v>
      </c>
      <c r="S3341">
        <v>3.9017933023330398E-2</v>
      </c>
      <c r="T3341">
        <v>-1.6468461215496299</v>
      </c>
      <c r="U3341">
        <v>1.6468461215496299</v>
      </c>
      <c r="V3341">
        <v>1.83035078243782</v>
      </c>
      <c r="W3341">
        <v>-29.88</v>
      </c>
      <c r="X3341">
        <v>0.27</v>
      </c>
      <c r="Y3341">
        <v>-51130</v>
      </c>
      <c r="Z3341">
        <v>-3933</v>
      </c>
      <c r="AA3341">
        <v>-0.39</v>
      </c>
      <c r="AB3341">
        <v>13</v>
      </c>
      <c r="AC3341">
        <v>6</v>
      </c>
      <c r="AD3341">
        <v>7</v>
      </c>
      <c r="AE3341">
        <v>46.15</v>
      </c>
      <c r="AF3341">
        <v>9</v>
      </c>
      <c r="AG3341">
        <v>3</v>
      </c>
      <c r="AH3341">
        <v>6</v>
      </c>
      <c r="AI3341">
        <v>4</v>
      </c>
    </row>
    <row r="3342" spans="1:35" x14ac:dyDescent="0.2">
      <c r="A3342" s="102">
        <v>1225</v>
      </c>
      <c r="B3342">
        <v>3076</v>
      </c>
      <c r="C3342" t="s">
        <v>1227</v>
      </c>
      <c r="D3342" t="s">
        <v>988</v>
      </c>
      <c r="E3342">
        <v>1298</v>
      </c>
      <c r="F3342">
        <v>1320</v>
      </c>
      <c r="G3342">
        <v>700</v>
      </c>
      <c r="H3342" t="s">
        <v>981</v>
      </c>
      <c r="I3342">
        <v>8309</v>
      </c>
      <c r="J3342" t="s">
        <v>695</v>
      </c>
      <c r="K3342" t="s">
        <v>1024</v>
      </c>
      <c r="L3342">
        <v>2921</v>
      </c>
      <c r="M3342">
        <v>2892</v>
      </c>
      <c r="N3342">
        <v>300</v>
      </c>
      <c r="O3342" t="s">
        <v>984</v>
      </c>
      <c r="P3342">
        <v>0.90928135929885801</v>
      </c>
      <c r="Q3342">
        <v>0.93644011623003198</v>
      </c>
      <c r="R3342">
        <v>0.21744391415830999</v>
      </c>
      <c r="S3342" s="15">
        <v>3.1787671228863099E-2</v>
      </c>
      <c r="T3342">
        <v>1.0410491948320399</v>
      </c>
      <c r="U3342">
        <v>1.0410491948320399</v>
      </c>
      <c r="V3342">
        <v>0.295650933439986</v>
      </c>
      <c r="W3342">
        <v>5.22</v>
      </c>
      <c r="X3342">
        <v>6.5</v>
      </c>
      <c r="Y3342">
        <v>-51680</v>
      </c>
      <c r="Z3342">
        <v>-3975</v>
      </c>
      <c r="AA3342">
        <v>-0.2</v>
      </c>
      <c r="AB3342">
        <v>13</v>
      </c>
      <c r="AC3342">
        <v>6</v>
      </c>
      <c r="AD3342">
        <v>7</v>
      </c>
      <c r="AE3342">
        <v>46.15</v>
      </c>
      <c r="AF3342">
        <v>13</v>
      </c>
      <c r="AG3342">
        <v>4</v>
      </c>
      <c r="AH3342">
        <v>4</v>
      </c>
      <c r="AI3342">
        <v>5</v>
      </c>
    </row>
    <row r="3343" spans="1:35" x14ac:dyDescent="0.2">
      <c r="A3343" s="102">
        <v>1746</v>
      </c>
      <c r="B3343">
        <v>8031</v>
      </c>
      <c r="C3343" t="s">
        <v>667</v>
      </c>
      <c r="D3343" t="s">
        <v>988</v>
      </c>
      <c r="E3343">
        <v>1535</v>
      </c>
      <c r="F3343">
        <v>1559</v>
      </c>
      <c r="G3343">
        <v>700</v>
      </c>
      <c r="H3343" t="s">
        <v>981</v>
      </c>
      <c r="I3343">
        <v>8304</v>
      </c>
      <c r="J3343" t="s">
        <v>1235</v>
      </c>
      <c r="K3343" t="s">
        <v>1024</v>
      </c>
      <c r="L3343">
        <v>1760</v>
      </c>
      <c r="M3343">
        <v>1783</v>
      </c>
      <c r="N3343">
        <v>600</v>
      </c>
      <c r="O3343" t="s">
        <v>984</v>
      </c>
      <c r="P3343">
        <v>0.93871964550201004</v>
      </c>
      <c r="Q3343">
        <v>0.92598608967386498</v>
      </c>
      <c r="R3343" s="15">
        <v>9.0009349910105493E-2</v>
      </c>
      <c r="S3343">
        <v>6.51365434139108E-2</v>
      </c>
      <c r="T3343">
        <v>2.3310589729990698</v>
      </c>
      <c r="U3343">
        <v>2.3310589729990698</v>
      </c>
      <c r="V3343">
        <v>2.2603187623622398</v>
      </c>
      <c r="W3343">
        <v>17.68</v>
      </c>
      <c r="X3343">
        <v>2.0099999999999998</v>
      </c>
      <c r="Y3343">
        <v>-51725</v>
      </c>
      <c r="Z3343">
        <v>-3233</v>
      </c>
      <c r="AA3343">
        <v>-0.22</v>
      </c>
      <c r="AB3343">
        <v>16</v>
      </c>
      <c r="AC3343">
        <v>8</v>
      </c>
      <c r="AD3343">
        <v>8</v>
      </c>
      <c r="AE3343">
        <v>50</v>
      </c>
      <c r="AF3343">
        <v>14</v>
      </c>
      <c r="AG3343">
        <v>2</v>
      </c>
      <c r="AH3343">
        <v>3</v>
      </c>
      <c r="AI3343">
        <v>11</v>
      </c>
    </row>
    <row r="3344" spans="1:35" x14ac:dyDescent="0.2">
      <c r="A3344" s="102">
        <v>464</v>
      </c>
      <c r="B3344">
        <v>6371</v>
      </c>
      <c r="C3344" t="s">
        <v>1094</v>
      </c>
      <c r="D3344" t="s">
        <v>992</v>
      </c>
      <c r="E3344">
        <v>2515</v>
      </c>
      <c r="F3344">
        <v>2499</v>
      </c>
      <c r="G3344">
        <v>400</v>
      </c>
      <c r="H3344" t="s">
        <v>981</v>
      </c>
      <c r="I3344">
        <v>8795</v>
      </c>
      <c r="J3344" t="s">
        <v>1178</v>
      </c>
      <c r="K3344" t="s">
        <v>1111</v>
      </c>
      <c r="L3344">
        <v>807</v>
      </c>
      <c r="M3344">
        <v>834</v>
      </c>
      <c r="N3344">
        <v>1200</v>
      </c>
      <c r="O3344" t="s">
        <v>984</v>
      </c>
      <c r="P3344">
        <v>0.92733962760787403</v>
      </c>
      <c r="Q3344">
        <v>0.95525726208509798</v>
      </c>
      <c r="R3344">
        <v>0.25468540365132097</v>
      </c>
      <c r="S3344">
        <v>6.1010083320860997E-2</v>
      </c>
      <c r="T3344">
        <v>1.55975431321722</v>
      </c>
      <c r="U3344">
        <v>1.55975431321722</v>
      </c>
      <c r="V3344">
        <v>1.7538442698704699</v>
      </c>
      <c r="W3344">
        <v>6.82</v>
      </c>
      <c r="X3344">
        <v>0.12</v>
      </c>
      <c r="Y3344">
        <v>-51920</v>
      </c>
      <c r="Z3344">
        <v>-3054</v>
      </c>
      <c r="AA3344">
        <v>-0.23</v>
      </c>
      <c r="AB3344">
        <v>17</v>
      </c>
      <c r="AC3344">
        <v>8</v>
      </c>
      <c r="AD3344">
        <v>9</v>
      </c>
      <c r="AE3344">
        <v>47.06</v>
      </c>
      <c r="AF3344">
        <v>11</v>
      </c>
      <c r="AG3344">
        <v>8</v>
      </c>
      <c r="AH3344">
        <v>6</v>
      </c>
      <c r="AI3344">
        <v>3</v>
      </c>
    </row>
    <row r="3345" spans="1:35" x14ac:dyDescent="0.2">
      <c r="A3345" s="102">
        <v>3186</v>
      </c>
      <c r="B3345">
        <v>1802</v>
      </c>
      <c r="C3345" t="s">
        <v>1135</v>
      </c>
      <c r="D3345" t="s">
        <v>990</v>
      </c>
      <c r="E3345">
        <v>910</v>
      </c>
      <c r="F3345">
        <v>932</v>
      </c>
      <c r="G3345">
        <v>900</v>
      </c>
      <c r="H3345" t="s">
        <v>981</v>
      </c>
      <c r="I3345">
        <v>9706</v>
      </c>
      <c r="J3345" t="s">
        <v>1069</v>
      </c>
      <c r="K3345" t="s">
        <v>1000</v>
      </c>
      <c r="L3345">
        <v>4040</v>
      </c>
      <c r="M3345">
        <v>4005</v>
      </c>
      <c r="N3345">
        <v>200</v>
      </c>
      <c r="O3345" t="s">
        <v>984</v>
      </c>
      <c r="P3345">
        <v>0.84319099178222701</v>
      </c>
      <c r="Q3345">
        <v>0.891059069848115</v>
      </c>
      <c r="R3345">
        <v>0.21325538770212901</v>
      </c>
      <c r="S3345">
        <v>4.8151703760197499E-2</v>
      </c>
      <c r="T3345">
        <v>0.32219407163276198</v>
      </c>
      <c r="U3345">
        <v>0.32219407163276198</v>
      </c>
      <c r="V3345">
        <v>0.207749977172697</v>
      </c>
      <c r="W3345">
        <v>1.65</v>
      </c>
      <c r="X3345">
        <v>4.72</v>
      </c>
      <c r="Y3345">
        <v>-52134</v>
      </c>
      <c r="Z3345">
        <v>-2896</v>
      </c>
      <c r="AA3345">
        <v>-0.1</v>
      </c>
      <c r="AB3345">
        <v>18</v>
      </c>
      <c r="AC3345">
        <v>9</v>
      </c>
      <c r="AD3345">
        <v>9</v>
      </c>
      <c r="AE3345">
        <v>50</v>
      </c>
      <c r="AF3345">
        <v>12</v>
      </c>
      <c r="AG3345">
        <v>7</v>
      </c>
      <c r="AH3345">
        <v>8</v>
      </c>
      <c r="AI3345">
        <v>3</v>
      </c>
    </row>
    <row r="3346" spans="1:35" x14ac:dyDescent="0.2">
      <c r="A3346" s="102">
        <v>1511</v>
      </c>
      <c r="B3346">
        <v>3865</v>
      </c>
      <c r="C3346" t="s">
        <v>934</v>
      </c>
      <c r="D3346" t="s">
        <v>1143</v>
      </c>
      <c r="E3346">
        <v>390</v>
      </c>
      <c r="F3346">
        <v>391</v>
      </c>
      <c r="G3346">
        <v>2400</v>
      </c>
      <c r="H3346" t="s">
        <v>984</v>
      </c>
      <c r="I3346">
        <v>5021</v>
      </c>
      <c r="J3346" t="s">
        <v>1548</v>
      </c>
      <c r="K3346" t="s">
        <v>1185</v>
      </c>
      <c r="L3346">
        <v>1600</v>
      </c>
      <c r="M3346">
        <v>1596</v>
      </c>
      <c r="N3346">
        <v>600</v>
      </c>
      <c r="O3346" t="s">
        <v>981</v>
      </c>
      <c r="P3346">
        <v>0.88205662918947403</v>
      </c>
      <c r="Q3346">
        <v>0.93078401768401597</v>
      </c>
      <c r="R3346">
        <v>8.6245138424613094E-2</v>
      </c>
      <c r="S3346">
        <v>4.4686106962872799E-2</v>
      </c>
      <c r="T3346">
        <v>-0.53883584534622597</v>
      </c>
      <c r="U3346">
        <v>0.53883584534622597</v>
      </c>
      <c r="V3346">
        <v>0.18084366058201801</v>
      </c>
      <c r="W3346">
        <v>-2.79</v>
      </c>
      <c r="X3346">
        <v>2.0099999999999998</v>
      </c>
      <c r="Y3346">
        <v>-52391</v>
      </c>
      <c r="Z3346">
        <v>-2757</v>
      </c>
      <c r="AA3346">
        <v>-0.24</v>
      </c>
      <c r="AB3346">
        <v>19</v>
      </c>
      <c r="AC3346">
        <v>9</v>
      </c>
      <c r="AD3346">
        <v>10</v>
      </c>
      <c r="AE3346">
        <v>47.37</v>
      </c>
      <c r="AF3346">
        <v>8</v>
      </c>
      <c r="AG3346">
        <v>9</v>
      </c>
      <c r="AH3346">
        <v>9</v>
      </c>
      <c r="AI3346">
        <v>1</v>
      </c>
    </row>
    <row r="3347" spans="1:35" x14ac:dyDescent="0.2">
      <c r="A3347" s="102">
        <v>2522</v>
      </c>
      <c r="B3347">
        <v>1893</v>
      </c>
      <c r="C3347" t="s">
        <v>1286</v>
      </c>
      <c r="D3347" t="s">
        <v>990</v>
      </c>
      <c r="E3347">
        <v>547</v>
      </c>
      <c r="F3347">
        <v>550</v>
      </c>
      <c r="G3347">
        <v>1800</v>
      </c>
      <c r="H3347" t="s">
        <v>984</v>
      </c>
      <c r="I3347">
        <v>6460</v>
      </c>
      <c r="J3347" t="s">
        <v>1200</v>
      </c>
      <c r="K3347" t="s">
        <v>992</v>
      </c>
      <c r="L3347">
        <v>1374</v>
      </c>
      <c r="M3347">
        <v>1376</v>
      </c>
      <c r="N3347">
        <v>700</v>
      </c>
      <c r="O3347" t="s">
        <v>981</v>
      </c>
      <c r="P3347">
        <v>0.864166331090368</v>
      </c>
      <c r="Q3347">
        <v>0.90777617315843195</v>
      </c>
      <c r="R3347">
        <v>0.29941401215915903</v>
      </c>
      <c r="S3347">
        <v>8.1303832857469394E-2</v>
      </c>
      <c r="T3347">
        <v>-0.41783064276705201</v>
      </c>
      <c r="U3347">
        <v>0.41783064276705201</v>
      </c>
      <c r="V3347">
        <v>0.892772721898905</v>
      </c>
      <c r="W3347">
        <v>-2.2599999999999998</v>
      </c>
      <c r="X3347">
        <v>2.78</v>
      </c>
      <c r="Y3347">
        <v>-52532</v>
      </c>
      <c r="Z3347">
        <v>-2918</v>
      </c>
      <c r="AA3347">
        <v>-0.18</v>
      </c>
      <c r="AB3347">
        <v>18</v>
      </c>
      <c r="AC3347">
        <v>7</v>
      </c>
      <c r="AD3347">
        <v>11</v>
      </c>
      <c r="AE3347">
        <v>38.89</v>
      </c>
      <c r="AF3347">
        <v>11</v>
      </c>
      <c r="AG3347">
        <v>6</v>
      </c>
      <c r="AH3347">
        <v>8</v>
      </c>
      <c r="AI3347">
        <v>4</v>
      </c>
    </row>
    <row r="3348" spans="1:35" x14ac:dyDescent="0.2">
      <c r="A3348" s="102">
        <v>4110</v>
      </c>
      <c r="B3348">
        <v>4043</v>
      </c>
      <c r="C3348" t="s">
        <v>1201</v>
      </c>
      <c r="D3348" t="s">
        <v>1003</v>
      </c>
      <c r="E3348">
        <v>2401</v>
      </c>
      <c r="F3348">
        <v>2319</v>
      </c>
      <c r="G3348">
        <v>400</v>
      </c>
      <c r="H3348" t="s">
        <v>981</v>
      </c>
      <c r="I3348">
        <v>9062</v>
      </c>
      <c r="J3348" t="s">
        <v>946</v>
      </c>
      <c r="K3348" t="s">
        <v>1065</v>
      </c>
      <c r="L3348">
        <v>4860</v>
      </c>
      <c r="M3348">
        <v>4830</v>
      </c>
      <c r="N3348">
        <v>200</v>
      </c>
      <c r="O3348" t="s">
        <v>984</v>
      </c>
      <c r="P3348">
        <v>0.65952216742351299</v>
      </c>
      <c r="Q3348">
        <v>0.86124627417525501</v>
      </c>
      <c r="R3348">
        <v>0.38039123002941799</v>
      </c>
      <c r="S3348">
        <v>3.6112296933969702E-2</v>
      </c>
      <c r="T3348">
        <v>1.20603006880148</v>
      </c>
      <c r="U3348">
        <v>1.20603006880148</v>
      </c>
      <c r="V3348">
        <v>1.3354627467742799</v>
      </c>
      <c r="W3348">
        <v>8.5</v>
      </c>
      <c r="X3348">
        <v>3.98</v>
      </c>
      <c r="Y3348">
        <v>-52909</v>
      </c>
      <c r="Z3348">
        <v>-5879</v>
      </c>
      <c r="AA3348">
        <v>-0.36</v>
      </c>
      <c r="AB3348">
        <v>9</v>
      </c>
      <c r="AC3348">
        <v>5</v>
      </c>
      <c r="AD3348">
        <v>4</v>
      </c>
      <c r="AE3348">
        <v>55.56</v>
      </c>
      <c r="AF3348">
        <v>11</v>
      </c>
      <c r="AG3348">
        <v>3</v>
      </c>
      <c r="AH3348">
        <v>4</v>
      </c>
      <c r="AI3348">
        <v>2</v>
      </c>
    </row>
    <row r="3349" spans="1:35" x14ac:dyDescent="0.2">
      <c r="A3349" s="102">
        <v>4030</v>
      </c>
      <c r="B3349">
        <v>2651</v>
      </c>
      <c r="C3349" t="s">
        <v>504</v>
      </c>
      <c r="D3349" t="s">
        <v>1004</v>
      </c>
      <c r="E3349">
        <v>5460</v>
      </c>
      <c r="F3349">
        <v>5540</v>
      </c>
      <c r="G3349">
        <v>100</v>
      </c>
      <c r="H3349" t="s">
        <v>984</v>
      </c>
      <c r="I3349">
        <v>4185</v>
      </c>
      <c r="J3349" t="s">
        <v>1282</v>
      </c>
      <c r="K3349" t="s">
        <v>1003</v>
      </c>
      <c r="L3349">
        <v>1973</v>
      </c>
      <c r="M3349">
        <v>1971</v>
      </c>
      <c r="N3349">
        <v>300</v>
      </c>
      <c r="O3349" t="s">
        <v>981</v>
      </c>
      <c r="P3349">
        <v>0.59252975895843496</v>
      </c>
      <c r="Q3349">
        <v>0.86420555318837999</v>
      </c>
      <c r="R3349">
        <v>0.123276522092594</v>
      </c>
      <c r="S3349">
        <v>2.13897965790604E-3</v>
      </c>
      <c r="T3349">
        <v>-1.21911452197101</v>
      </c>
      <c r="U3349">
        <v>1.21911452197101</v>
      </c>
      <c r="V3349">
        <v>1.5332123041007899</v>
      </c>
      <c r="W3349">
        <v>-7.87</v>
      </c>
      <c r="X3349">
        <v>6.73</v>
      </c>
      <c r="Y3349">
        <v>-53110</v>
      </c>
      <c r="Z3349">
        <v>-4426</v>
      </c>
      <c r="AA3349">
        <v>-0.43</v>
      </c>
      <c r="AB3349">
        <v>12</v>
      </c>
      <c r="AC3349">
        <v>6</v>
      </c>
      <c r="AD3349">
        <v>6</v>
      </c>
      <c r="AE3349">
        <v>50</v>
      </c>
      <c r="AF3349">
        <v>9</v>
      </c>
      <c r="AG3349">
        <v>5</v>
      </c>
      <c r="AH3349">
        <v>5</v>
      </c>
      <c r="AI3349">
        <v>2</v>
      </c>
    </row>
    <row r="3350" spans="1:35" x14ac:dyDescent="0.2">
      <c r="A3350" s="102">
        <v>2939</v>
      </c>
      <c r="B3350">
        <v>6501</v>
      </c>
      <c r="C3350" t="s">
        <v>1115</v>
      </c>
      <c r="D3350" t="s">
        <v>986</v>
      </c>
      <c r="E3350">
        <v>3077</v>
      </c>
      <c r="F3350">
        <v>3109</v>
      </c>
      <c r="G3350">
        <v>300</v>
      </c>
      <c r="H3350" t="s">
        <v>984</v>
      </c>
      <c r="I3350">
        <v>9412</v>
      </c>
      <c r="J3350" t="s">
        <v>470</v>
      </c>
      <c r="K3350" t="s">
        <v>983</v>
      </c>
      <c r="L3350">
        <v>416</v>
      </c>
      <c r="M3350">
        <v>410</v>
      </c>
      <c r="N3350">
        <v>2300</v>
      </c>
      <c r="O3350" t="s">
        <v>981</v>
      </c>
      <c r="P3350">
        <v>0.93002419065808595</v>
      </c>
      <c r="Q3350">
        <v>0.89728542055447902</v>
      </c>
      <c r="R3350">
        <v>0.46744395272712103</v>
      </c>
      <c r="S3350">
        <v>5.9695070190553597E-2</v>
      </c>
      <c r="T3350">
        <v>-1.0189650928854299</v>
      </c>
      <c r="U3350">
        <v>1.0189650928854299</v>
      </c>
      <c r="V3350">
        <v>1.0568631489995199</v>
      </c>
      <c r="W3350">
        <v>-7.6</v>
      </c>
      <c r="X3350">
        <v>1.1000000000000001</v>
      </c>
      <c r="Y3350">
        <v>-53379</v>
      </c>
      <c r="Z3350">
        <v>-2321</v>
      </c>
      <c r="AA3350">
        <v>-0.23</v>
      </c>
      <c r="AB3350">
        <v>23</v>
      </c>
      <c r="AC3350">
        <v>11</v>
      </c>
      <c r="AD3350">
        <v>12</v>
      </c>
      <c r="AE3350">
        <v>47.83</v>
      </c>
      <c r="AF3350">
        <v>13</v>
      </c>
      <c r="AG3350">
        <v>6</v>
      </c>
      <c r="AH3350">
        <v>6</v>
      </c>
      <c r="AI3350">
        <v>11</v>
      </c>
    </row>
    <row r="3351" spans="1:35" x14ac:dyDescent="0.2">
      <c r="A3351" s="102">
        <v>2695</v>
      </c>
      <c r="B3351">
        <v>4536</v>
      </c>
      <c r="C3351" t="s">
        <v>1207</v>
      </c>
      <c r="D3351" t="s">
        <v>1001</v>
      </c>
      <c r="E3351">
        <v>1911</v>
      </c>
      <c r="F3351">
        <v>1914</v>
      </c>
      <c r="G3351">
        <v>400</v>
      </c>
      <c r="H3351" t="s">
        <v>981</v>
      </c>
      <c r="I3351">
        <v>4578</v>
      </c>
      <c r="J3351" t="s">
        <v>1492</v>
      </c>
      <c r="K3351" t="s">
        <v>1001</v>
      </c>
      <c r="L3351">
        <v>4297</v>
      </c>
      <c r="M3351">
        <v>4268</v>
      </c>
      <c r="N3351">
        <v>200</v>
      </c>
      <c r="O3351" t="s">
        <v>984</v>
      </c>
      <c r="P3351">
        <v>0.88407653331590796</v>
      </c>
      <c r="Q3351">
        <v>0.90366334626074296</v>
      </c>
      <c r="R3351">
        <v>9.7115248657795694E-2</v>
      </c>
      <c r="S3351">
        <v>8.7721199599300505E-3</v>
      </c>
      <c r="T3351">
        <v>0.34361391414025599</v>
      </c>
      <c r="U3351">
        <v>0.34361391414025599</v>
      </c>
      <c r="V3351">
        <v>0.26636782212712201</v>
      </c>
      <c r="W3351">
        <v>1.46</v>
      </c>
      <c r="X3351">
        <v>10.31</v>
      </c>
      <c r="Y3351">
        <v>-53510</v>
      </c>
      <c r="Z3351">
        <v>-3148</v>
      </c>
      <c r="AA3351">
        <v>-0.21</v>
      </c>
      <c r="AB3351">
        <v>17</v>
      </c>
      <c r="AC3351">
        <v>9</v>
      </c>
      <c r="AD3351">
        <v>8</v>
      </c>
      <c r="AE3351">
        <v>52.94</v>
      </c>
      <c r="AF3351">
        <v>10</v>
      </c>
      <c r="AG3351">
        <v>7</v>
      </c>
      <c r="AH3351">
        <v>7</v>
      </c>
      <c r="AI3351">
        <v>3</v>
      </c>
    </row>
    <row r="3352" spans="1:35" x14ac:dyDescent="0.2">
      <c r="A3352" s="102">
        <v>3473</v>
      </c>
      <c r="B3352">
        <v>3254</v>
      </c>
      <c r="C3352" t="s">
        <v>1547</v>
      </c>
      <c r="D3352" t="s">
        <v>1000</v>
      </c>
      <c r="E3352">
        <v>1245</v>
      </c>
      <c r="F3352">
        <v>1267</v>
      </c>
      <c r="G3352">
        <v>700</v>
      </c>
      <c r="H3352" t="s">
        <v>981</v>
      </c>
      <c r="I3352">
        <v>6103</v>
      </c>
      <c r="J3352" t="s">
        <v>1643</v>
      </c>
      <c r="K3352" t="s">
        <v>992</v>
      </c>
      <c r="L3352">
        <v>4285</v>
      </c>
      <c r="M3352">
        <v>4245</v>
      </c>
      <c r="N3352">
        <v>200</v>
      </c>
      <c r="O3352" t="s">
        <v>984</v>
      </c>
      <c r="P3352">
        <v>0.87351602006780904</v>
      </c>
      <c r="Q3352">
        <v>0.88294157403041396</v>
      </c>
      <c r="R3352">
        <v>9.7060810937311101E-2</v>
      </c>
      <c r="S3352" s="15">
        <v>6.4405299397213706E-2</v>
      </c>
      <c r="T3352">
        <v>0.89318826317480504</v>
      </c>
      <c r="U3352">
        <v>0.89318826317480504</v>
      </c>
      <c r="V3352">
        <v>0.59497301821482096</v>
      </c>
      <c r="W3352">
        <v>7.4</v>
      </c>
      <c r="X3352">
        <v>4.46</v>
      </c>
      <c r="Y3352">
        <v>-53514</v>
      </c>
      <c r="Z3352">
        <v>-3148</v>
      </c>
      <c r="AA3352">
        <v>-0.28999999999999998</v>
      </c>
      <c r="AB3352">
        <v>17</v>
      </c>
      <c r="AC3352">
        <v>7</v>
      </c>
      <c r="AD3352">
        <v>10</v>
      </c>
      <c r="AE3352">
        <v>41.18</v>
      </c>
      <c r="AF3352">
        <v>8</v>
      </c>
      <c r="AG3352">
        <v>6</v>
      </c>
      <c r="AH3352">
        <v>9</v>
      </c>
      <c r="AI3352">
        <v>2</v>
      </c>
    </row>
    <row r="3353" spans="1:35" x14ac:dyDescent="0.2">
      <c r="A3353" s="102">
        <v>2257</v>
      </c>
      <c r="B3353">
        <v>2651</v>
      </c>
      <c r="C3353" t="s">
        <v>504</v>
      </c>
      <c r="D3353" t="s">
        <v>1004</v>
      </c>
      <c r="E3353">
        <v>5460</v>
      </c>
      <c r="F3353">
        <v>5540</v>
      </c>
      <c r="G3353">
        <v>100</v>
      </c>
      <c r="H3353" t="s">
        <v>981</v>
      </c>
      <c r="I3353">
        <v>8604</v>
      </c>
      <c r="J3353" t="s">
        <v>376</v>
      </c>
      <c r="K3353" t="s">
        <v>1118</v>
      </c>
      <c r="L3353">
        <v>405</v>
      </c>
      <c r="M3353">
        <v>407.2</v>
      </c>
      <c r="N3353">
        <v>1400</v>
      </c>
      <c r="O3353" t="s">
        <v>984</v>
      </c>
      <c r="P3353">
        <v>0.63291495127878095</v>
      </c>
      <c r="Q3353">
        <v>0.91414174501745404</v>
      </c>
      <c r="R3353">
        <v>4.0970802189755802E-2</v>
      </c>
      <c r="S3353">
        <v>2.1062788736218299E-4</v>
      </c>
      <c r="T3353">
        <v>1.0541434830769301</v>
      </c>
      <c r="U3353">
        <v>1.0541434830769301</v>
      </c>
      <c r="V3353">
        <v>0.94642399815296596</v>
      </c>
      <c r="W3353">
        <v>7.99</v>
      </c>
      <c r="X3353">
        <v>2.9</v>
      </c>
      <c r="Y3353">
        <v>-54024</v>
      </c>
      <c r="Z3353">
        <v>-2349</v>
      </c>
      <c r="AA3353">
        <v>0.04</v>
      </c>
      <c r="AB3353">
        <v>23</v>
      </c>
      <c r="AC3353">
        <v>12</v>
      </c>
      <c r="AD3353">
        <v>11</v>
      </c>
      <c r="AE3353">
        <v>52.17</v>
      </c>
      <c r="AF3353">
        <v>10</v>
      </c>
      <c r="AG3353">
        <v>8</v>
      </c>
      <c r="AH3353">
        <v>11</v>
      </c>
      <c r="AI3353">
        <v>4</v>
      </c>
    </row>
    <row r="3354" spans="1:35" x14ac:dyDescent="0.2">
      <c r="A3354" s="102">
        <v>1096</v>
      </c>
      <c r="B3354">
        <v>6995</v>
      </c>
      <c r="C3354" t="s">
        <v>47</v>
      </c>
      <c r="D3354" t="s">
        <v>996</v>
      </c>
      <c r="E3354">
        <v>1400</v>
      </c>
      <c r="F3354">
        <v>1409</v>
      </c>
      <c r="G3354">
        <v>700</v>
      </c>
      <c r="H3354" t="s">
        <v>984</v>
      </c>
      <c r="I3354">
        <v>8020</v>
      </c>
      <c r="J3354" t="s">
        <v>1061</v>
      </c>
      <c r="K3354" t="s">
        <v>988</v>
      </c>
      <c r="L3354">
        <v>1191</v>
      </c>
      <c r="M3354">
        <v>1216</v>
      </c>
      <c r="N3354">
        <v>800</v>
      </c>
      <c r="O3354" t="s">
        <v>981</v>
      </c>
      <c r="P3354">
        <v>0.88238613416234801</v>
      </c>
      <c r="Q3354">
        <v>0.93902468754900403</v>
      </c>
      <c r="R3354">
        <v>0.107478340403378</v>
      </c>
      <c r="S3354">
        <v>6.5786477030342197E-2</v>
      </c>
      <c r="T3354">
        <v>-1.67654926300837</v>
      </c>
      <c r="U3354">
        <v>1.67654926300837</v>
      </c>
      <c r="V3354">
        <v>1.4055068959963</v>
      </c>
      <c r="W3354">
        <v>-11.46</v>
      </c>
      <c r="X3354">
        <v>1.37</v>
      </c>
      <c r="Y3354">
        <v>-54177</v>
      </c>
      <c r="Z3354">
        <v>-3010</v>
      </c>
      <c r="AA3354">
        <v>-0.11</v>
      </c>
      <c r="AB3354">
        <v>18</v>
      </c>
      <c r="AC3354">
        <v>8</v>
      </c>
      <c r="AD3354">
        <v>10</v>
      </c>
      <c r="AE3354">
        <v>44.44</v>
      </c>
      <c r="AF3354">
        <v>14</v>
      </c>
      <c r="AG3354">
        <v>6</v>
      </c>
      <c r="AH3354">
        <v>3</v>
      </c>
      <c r="AI3354">
        <v>9</v>
      </c>
    </row>
    <row r="3355" spans="1:35" x14ac:dyDescent="0.2">
      <c r="A3355" s="102">
        <v>3264</v>
      </c>
      <c r="B3355">
        <v>6951</v>
      </c>
      <c r="C3355" t="s">
        <v>225</v>
      </c>
      <c r="D3355" t="s">
        <v>986</v>
      </c>
      <c r="E3355">
        <v>3200</v>
      </c>
      <c r="F3355">
        <v>3105</v>
      </c>
      <c r="G3355">
        <v>300</v>
      </c>
      <c r="H3355" t="s">
        <v>981</v>
      </c>
      <c r="I3355">
        <v>9746</v>
      </c>
      <c r="J3355" t="s">
        <v>1132</v>
      </c>
      <c r="K3355" t="s">
        <v>983</v>
      </c>
      <c r="L3355">
        <v>5000</v>
      </c>
      <c r="M3355">
        <v>5030</v>
      </c>
      <c r="N3355">
        <v>200</v>
      </c>
      <c r="O3355" t="s">
        <v>984</v>
      </c>
      <c r="P3355">
        <v>0.89113157217635297</v>
      </c>
      <c r="Q3355">
        <v>0.88918291984881903</v>
      </c>
      <c r="R3355">
        <v>0.17719929838232401</v>
      </c>
      <c r="S3355">
        <v>7.65461075833032E-2</v>
      </c>
      <c r="T3355">
        <v>0.37093379837456802</v>
      </c>
      <c r="U3355">
        <v>0.37093379837456802</v>
      </c>
      <c r="V3355">
        <v>1.11107948550265</v>
      </c>
      <c r="W3355">
        <v>3.76</v>
      </c>
      <c r="X3355">
        <v>7.41</v>
      </c>
      <c r="Y3355">
        <v>-54413</v>
      </c>
      <c r="Z3355">
        <v>-4186</v>
      </c>
      <c r="AA3355">
        <v>-0.23</v>
      </c>
      <c r="AB3355">
        <v>13</v>
      </c>
      <c r="AC3355">
        <v>8</v>
      </c>
      <c r="AD3355">
        <v>5</v>
      </c>
      <c r="AE3355">
        <v>61.54</v>
      </c>
      <c r="AF3355">
        <v>8</v>
      </c>
      <c r="AG3355">
        <v>5</v>
      </c>
      <c r="AH3355">
        <v>5</v>
      </c>
      <c r="AI3355">
        <v>3</v>
      </c>
    </row>
    <row r="3356" spans="1:35" x14ac:dyDescent="0.2">
      <c r="A3356" s="102">
        <v>2504</v>
      </c>
      <c r="B3356">
        <v>2607</v>
      </c>
      <c r="C3356" t="s">
        <v>1007</v>
      </c>
      <c r="D3356" t="s">
        <v>1006</v>
      </c>
      <c r="E3356">
        <v>2728</v>
      </c>
      <c r="F3356">
        <v>2784</v>
      </c>
      <c r="G3356">
        <v>300</v>
      </c>
      <c r="H3356" t="s">
        <v>981</v>
      </c>
      <c r="I3356">
        <v>3863</v>
      </c>
      <c r="J3356" t="s">
        <v>1144</v>
      </c>
      <c r="K3356" t="s">
        <v>1143</v>
      </c>
      <c r="L3356">
        <v>1510</v>
      </c>
      <c r="M3356">
        <v>1547</v>
      </c>
      <c r="N3356">
        <v>500</v>
      </c>
      <c r="O3356" t="s">
        <v>984</v>
      </c>
      <c r="P3356">
        <v>0.74115709993647505</v>
      </c>
      <c r="Q3356">
        <v>0.90835538280833605</v>
      </c>
      <c r="R3356">
        <v>0.13887787995963699</v>
      </c>
      <c r="S3356" s="15">
        <v>3.2364518523779397E-2</v>
      </c>
      <c r="T3356">
        <v>2.1492983856305701</v>
      </c>
      <c r="U3356">
        <v>2.1492983856305701</v>
      </c>
      <c r="V3356">
        <v>2.78766862036258</v>
      </c>
      <c r="W3356">
        <v>8.2100000000000009</v>
      </c>
      <c r="X3356">
        <v>7.39</v>
      </c>
      <c r="Y3356">
        <v>-54538</v>
      </c>
      <c r="Z3356">
        <v>-5454</v>
      </c>
      <c r="AA3356">
        <v>-0.36</v>
      </c>
      <c r="AB3356">
        <v>10</v>
      </c>
      <c r="AC3356">
        <v>4</v>
      </c>
      <c r="AD3356">
        <v>6</v>
      </c>
      <c r="AE3356">
        <v>40</v>
      </c>
      <c r="AF3356">
        <v>14</v>
      </c>
      <c r="AG3356">
        <v>3</v>
      </c>
      <c r="AH3356">
        <v>3</v>
      </c>
      <c r="AI3356">
        <v>4</v>
      </c>
    </row>
    <row r="3357" spans="1:35" x14ac:dyDescent="0.2">
      <c r="A3357" s="102">
        <v>151</v>
      </c>
      <c r="B3357">
        <v>2768</v>
      </c>
      <c r="C3357" t="s">
        <v>1494</v>
      </c>
      <c r="D3357" t="s">
        <v>988</v>
      </c>
      <c r="E3357">
        <v>233</v>
      </c>
      <c r="F3357">
        <v>231</v>
      </c>
      <c r="G3357">
        <v>4700</v>
      </c>
      <c r="H3357" t="s">
        <v>984</v>
      </c>
      <c r="I3357">
        <v>8308</v>
      </c>
      <c r="J3357" t="s">
        <v>48</v>
      </c>
      <c r="K3357" t="s">
        <v>1024</v>
      </c>
      <c r="L3357">
        <v>330.7</v>
      </c>
      <c r="M3357">
        <v>336</v>
      </c>
      <c r="N3357">
        <v>3200</v>
      </c>
      <c r="O3357" t="s">
        <v>981</v>
      </c>
      <c r="P3357">
        <v>0.96378108325879197</v>
      </c>
      <c r="Q3357">
        <v>0.96694823526483897</v>
      </c>
      <c r="R3357">
        <v>1.23622881052432E-2</v>
      </c>
      <c r="S3357">
        <v>1.25262100656245E-2</v>
      </c>
      <c r="T3357">
        <v>-3.0648126083618701</v>
      </c>
      <c r="U3357">
        <v>3.0648126083618701</v>
      </c>
      <c r="V3357">
        <v>2.8831420432733301</v>
      </c>
      <c r="W3357">
        <v>-10.51</v>
      </c>
      <c r="X3357">
        <v>0.98</v>
      </c>
      <c r="Y3357">
        <v>-54596</v>
      </c>
      <c r="Z3357">
        <v>-2730</v>
      </c>
      <c r="AA3357">
        <v>-0.13</v>
      </c>
      <c r="AB3357">
        <v>20</v>
      </c>
      <c r="AC3357">
        <v>9</v>
      </c>
      <c r="AD3357">
        <v>11</v>
      </c>
      <c r="AE3357">
        <v>45</v>
      </c>
      <c r="AF3357">
        <v>15</v>
      </c>
      <c r="AG3357">
        <v>2</v>
      </c>
      <c r="AH3357">
        <v>3</v>
      </c>
      <c r="AI3357">
        <v>15</v>
      </c>
    </row>
    <row r="3358" spans="1:35" x14ac:dyDescent="0.2">
      <c r="A3358" s="102">
        <v>948</v>
      </c>
      <c r="B3358">
        <v>6762</v>
      </c>
      <c r="C3358" t="s">
        <v>1553</v>
      </c>
      <c r="D3358" t="s">
        <v>986</v>
      </c>
      <c r="E3358">
        <v>9010</v>
      </c>
      <c r="F3358">
        <v>8890</v>
      </c>
      <c r="G3358">
        <v>100</v>
      </c>
      <c r="H3358" t="s">
        <v>981</v>
      </c>
      <c r="I3358">
        <v>8585</v>
      </c>
      <c r="J3358" t="s">
        <v>1315</v>
      </c>
      <c r="K3358" t="s">
        <v>987</v>
      </c>
      <c r="L3358">
        <v>117</v>
      </c>
      <c r="M3358">
        <v>116</v>
      </c>
      <c r="N3358">
        <v>7700</v>
      </c>
      <c r="O3358" t="s">
        <v>984</v>
      </c>
      <c r="P3358">
        <v>0.87991828436922204</v>
      </c>
      <c r="Q3358">
        <v>0.94204918018655104</v>
      </c>
      <c r="R3358">
        <v>0.207460336815361</v>
      </c>
      <c r="S3358">
        <v>1.23130625996973E-2</v>
      </c>
      <c r="T3358">
        <v>0.89980210815976902</v>
      </c>
      <c r="U3358">
        <v>0.89980210815976902</v>
      </c>
      <c r="V3358">
        <v>1.9322261442172499</v>
      </c>
      <c r="W3358">
        <v>4.72</v>
      </c>
      <c r="X3358">
        <v>0.47</v>
      </c>
      <c r="Y3358">
        <v>-54762</v>
      </c>
      <c r="Z3358">
        <v>-3221</v>
      </c>
      <c r="AA3358">
        <v>-0.13</v>
      </c>
      <c r="AB3358">
        <v>17</v>
      </c>
      <c r="AC3358">
        <v>8</v>
      </c>
      <c r="AD3358">
        <v>9</v>
      </c>
      <c r="AE3358">
        <v>47.06</v>
      </c>
      <c r="AF3358">
        <v>11</v>
      </c>
      <c r="AG3358">
        <v>9</v>
      </c>
      <c r="AH3358">
        <v>7</v>
      </c>
      <c r="AI3358">
        <v>1</v>
      </c>
    </row>
    <row r="3359" spans="1:35" x14ac:dyDescent="0.2">
      <c r="A3359" s="102">
        <v>2864</v>
      </c>
      <c r="B3359">
        <v>2768</v>
      </c>
      <c r="C3359" t="s">
        <v>1494</v>
      </c>
      <c r="D3359" t="s">
        <v>988</v>
      </c>
      <c r="E3359">
        <v>233</v>
      </c>
      <c r="F3359">
        <v>231</v>
      </c>
      <c r="G3359">
        <v>4600</v>
      </c>
      <c r="H3359" t="s">
        <v>984</v>
      </c>
      <c r="I3359">
        <v>4917</v>
      </c>
      <c r="J3359" t="s">
        <v>1241</v>
      </c>
      <c r="K3359" t="s">
        <v>1003</v>
      </c>
      <c r="L3359">
        <v>2128</v>
      </c>
      <c r="M3359">
        <v>2135</v>
      </c>
      <c r="N3359">
        <v>500</v>
      </c>
      <c r="O3359" t="s">
        <v>981</v>
      </c>
      <c r="P3359">
        <v>0.93696586449959496</v>
      </c>
      <c r="Q3359">
        <v>0.89915981120865596</v>
      </c>
      <c r="R3359">
        <v>0.40523020997228498</v>
      </c>
      <c r="S3359">
        <v>6.6763708378139594E-2</v>
      </c>
      <c r="T3359">
        <v>-2.1782345820975402</v>
      </c>
      <c r="U3359">
        <v>2.1782345820975402</v>
      </c>
      <c r="V3359">
        <v>1.7250977562018499</v>
      </c>
      <c r="W3359">
        <v>-15.27</v>
      </c>
      <c r="X3359">
        <v>0.46</v>
      </c>
      <c r="Y3359">
        <v>-54825</v>
      </c>
      <c r="Z3359">
        <v>-2611</v>
      </c>
      <c r="AA3359">
        <v>-0.25</v>
      </c>
      <c r="AB3359">
        <v>21</v>
      </c>
      <c r="AC3359">
        <v>11</v>
      </c>
      <c r="AD3359">
        <v>10</v>
      </c>
      <c r="AE3359">
        <v>52.38</v>
      </c>
      <c r="AF3359">
        <v>12</v>
      </c>
      <c r="AG3359">
        <v>6</v>
      </c>
      <c r="AH3359">
        <v>5</v>
      </c>
      <c r="AI3359">
        <v>10</v>
      </c>
    </row>
    <row r="3360" spans="1:35" x14ac:dyDescent="0.2">
      <c r="A3360" s="102">
        <v>3583</v>
      </c>
      <c r="B3360">
        <v>5463</v>
      </c>
      <c r="C3360" t="s">
        <v>63</v>
      </c>
      <c r="D3360" t="s">
        <v>1022</v>
      </c>
      <c r="E3360">
        <v>2752</v>
      </c>
      <c r="F3360">
        <v>2683</v>
      </c>
      <c r="G3360">
        <v>300</v>
      </c>
      <c r="H3360" t="s">
        <v>981</v>
      </c>
      <c r="I3360">
        <v>8316</v>
      </c>
      <c r="J3360" t="s">
        <v>1145</v>
      </c>
      <c r="K3360" t="s">
        <v>1024</v>
      </c>
      <c r="L3360">
        <v>2802</v>
      </c>
      <c r="M3360">
        <v>2805.5</v>
      </c>
      <c r="N3360">
        <v>300</v>
      </c>
      <c r="O3360" t="s">
        <v>984</v>
      </c>
      <c r="P3360">
        <v>0.58573453854275104</v>
      </c>
      <c r="Q3360">
        <v>0.87975942262005502</v>
      </c>
      <c r="R3360" s="15">
        <v>0.18716049799902101</v>
      </c>
      <c r="S3360">
        <v>1.8186823656265599E-2</v>
      </c>
      <c r="T3360">
        <v>1.33775015779662</v>
      </c>
      <c r="U3360">
        <v>1.33775015779662</v>
      </c>
      <c r="V3360">
        <v>2.0045495096603898</v>
      </c>
      <c r="W3360">
        <v>11.11</v>
      </c>
      <c r="X3360">
        <v>4.37</v>
      </c>
      <c r="Y3360">
        <v>-54918</v>
      </c>
      <c r="Z3360">
        <v>-6865</v>
      </c>
      <c r="AA3360">
        <v>-0.35</v>
      </c>
      <c r="AB3360">
        <v>8</v>
      </c>
      <c r="AC3360">
        <v>4</v>
      </c>
      <c r="AD3360">
        <v>4</v>
      </c>
      <c r="AE3360">
        <v>50</v>
      </c>
      <c r="AF3360">
        <v>12</v>
      </c>
      <c r="AG3360">
        <v>4</v>
      </c>
      <c r="AH3360">
        <v>1</v>
      </c>
      <c r="AI3360">
        <v>3</v>
      </c>
    </row>
    <row r="3361" spans="1:35" x14ac:dyDescent="0.2">
      <c r="A3361" s="102">
        <v>2</v>
      </c>
      <c r="B3361">
        <v>6103</v>
      </c>
      <c r="C3361" t="s">
        <v>1643</v>
      </c>
      <c r="D3361" t="s">
        <v>992</v>
      </c>
      <c r="E3361">
        <v>4285</v>
      </c>
      <c r="F3361">
        <v>4245</v>
      </c>
      <c r="G3361">
        <v>200</v>
      </c>
      <c r="H3361" t="s">
        <v>981</v>
      </c>
      <c r="I3361">
        <v>6474</v>
      </c>
      <c r="J3361" t="s">
        <v>1559</v>
      </c>
      <c r="K3361" t="s">
        <v>992</v>
      </c>
      <c r="L3361">
        <v>3215</v>
      </c>
      <c r="M3361">
        <v>3195</v>
      </c>
      <c r="N3361">
        <v>300</v>
      </c>
      <c r="O3361" t="s">
        <v>984</v>
      </c>
      <c r="P3361">
        <v>0.97178880971446702</v>
      </c>
      <c r="Q3361">
        <v>0.98984177802034601</v>
      </c>
      <c r="R3361">
        <v>0.484060376893866</v>
      </c>
      <c r="S3361">
        <v>6.7829158185481403E-3</v>
      </c>
      <c r="T3361">
        <v>1.8592918328008401</v>
      </c>
      <c r="U3361">
        <v>1.8592918328008401</v>
      </c>
      <c r="V3361">
        <v>1.6322267179416401</v>
      </c>
      <c r="W3361">
        <v>6.39</v>
      </c>
      <c r="X3361">
        <v>12.9</v>
      </c>
      <c r="Y3361">
        <v>-54929</v>
      </c>
      <c r="Z3361">
        <v>-10986</v>
      </c>
      <c r="AA3361">
        <v>-1.02</v>
      </c>
      <c r="AB3361">
        <v>5</v>
      </c>
      <c r="AC3361">
        <v>2</v>
      </c>
      <c r="AD3361">
        <v>3</v>
      </c>
      <c r="AE3361">
        <v>40</v>
      </c>
      <c r="AF3361">
        <v>14</v>
      </c>
      <c r="AG3361">
        <v>1</v>
      </c>
      <c r="AH3361">
        <v>1</v>
      </c>
      <c r="AI3361">
        <v>3</v>
      </c>
    </row>
    <row r="3362" spans="1:35" x14ac:dyDescent="0.2">
      <c r="A3362" s="102">
        <v>3334</v>
      </c>
      <c r="B3362">
        <v>3086</v>
      </c>
      <c r="C3362" t="s">
        <v>524</v>
      </c>
      <c r="D3362" t="s">
        <v>1004</v>
      </c>
      <c r="E3362">
        <v>863</v>
      </c>
      <c r="F3362">
        <v>864</v>
      </c>
      <c r="G3362">
        <v>1300</v>
      </c>
      <c r="H3362" t="s">
        <v>984</v>
      </c>
      <c r="I3362">
        <v>8020</v>
      </c>
      <c r="J3362" t="s">
        <v>1061</v>
      </c>
      <c r="K3362" t="s">
        <v>988</v>
      </c>
      <c r="L3362">
        <v>1191</v>
      </c>
      <c r="M3362">
        <v>1216</v>
      </c>
      <c r="N3362">
        <v>900</v>
      </c>
      <c r="O3362" t="s">
        <v>981</v>
      </c>
      <c r="P3362">
        <v>0.74048803082611603</v>
      </c>
      <c r="Q3362">
        <v>0.88721601869070699</v>
      </c>
      <c r="R3362">
        <v>0.46008979061064498</v>
      </c>
      <c r="S3362">
        <v>3.5861876720504303E-2</v>
      </c>
      <c r="T3362">
        <v>-1.54478228277577</v>
      </c>
      <c r="U3362">
        <v>1.54478228277577</v>
      </c>
      <c r="V3362">
        <v>1.4002465873116601</v>
      </c>
      <c r="W3362">
        <v>-22.13</v>
      </c>
      <c r="X3362">
        <v>2.63</v>
      </c>
      <c r="Y3362">
        <v>-55140</v>
      </c>
      <c r="Z3362">
        <v>-2902</v>
      </c>
      <c r="AA3362">
        <v>-0.1</v>
      </c>
      <c r="AB3362">
        <v>19</v>
      </c>
      <c r="AC3362">
        <v>11</v>
      </c>
      <c r="AD3362">
        <v>8</v>
      </c>
      <c r="AE3362">
        <v>57.89</v>
      </c>
      <c r="AF3362">
        <v>12</v>
      </c>
      <c r="AG3362">
        <v>8</v>
      </c>
      <c r="AH3362">
        <v>5</v>
      </c>
      <c r="AI3362">
        <v>6</v>
      </c>
    </row>
    <row r="3363" spans="1:35" x14ac:dyDescent="0.2">
      <c r="A3363" s="102">
        <v>3218</v>
      </c>
      <c r="B3363">
        <v>3863</v>
      </c>
      <c r="C3363" t="s">
        <v>1144</v>
      </c>
      <c r="D3363" t="s">
        <v>1143</v>
      </c>
      <c r="E3363">
        <v>1510</v>
      </c>
      <c r="F3363">
        <v>1547</v>
      </c>
      <c r="G3363">
        <v>700</v>
      </c>
      <c r="H3363" t="s">
        <v>981</v>
      </c>
      <c r="I3363">
        <v>9766</v>
      </c>
      <c r="J3363" t="s">
        <v>1628</v>
      </c>
      <c r="K3363" t="s">
        <v>983</v>
      </c>
      <c r="L3363">
        <v>3500</v>
      </c>
      <c r="M3363">
        <v>3385</v>
      </c>
      <c r="N3363">
        <v>300</v>
      </c>
      <c r="O3363" t="s">
        <v>984</v>
      </c>
      <c r="P3363">
        <v>0.769852476199125</v>
      </c>
      <c r="Q3363">
        <v>0.890379063355481</v>
      </c>
      <c r="R3363">
        <v>0.10234416066813</v>
      </c>
      <c r="S3363">
        <v>6.6765346005628695E-2</v>
      </c>
      <c r="T3363">
        <v>0.412902490268236</v>
      </c>
      <c r="U3363">
        <v>0.412902490268236</v>
      </c>
      <c r="V3363">
        <v>0.22309787129286801</v>
      </c>
      <c r="W3363">
        <v>3.17</v>
      </c>
      <c r="X3363">
        <v>6.64</v>
      </c>
      <c r="Y3363">
        <v>-55474</v>
      </c>
      <c r="Z3363">
        <v>-3263</v>
      </c>
      <c r="AA3363">
        <v>-0.26</v>
      </c>
      <c r="AB3363">
        <v>17</v>
      </c>
      <c r="AC3363">
        <v>6</v>
      </c>
      <c r="AD3363">
        <v>11</v>
      </c>
      <c r="AE3363">
        <v>35.29</v>
      </c>
      <c r="AF3363">
        <v>12</v>
      </c>
      <c r="AG3363">
        <v>4</v>
      </c>
      <c r="AH3363">
        <v>6</v>
      </c>
      <c r="AI3363">
        <v>7</v>
      </c>
    </row>
    <row r="3364" spans="1:35" x14ac:dyDescent="0.2">
      <c r="A3364" s="102">
        <v>3610</v>
      </c>
      <c r="B3364">
        <v>7224</v>
      </c>
      <c r="C3364" t="s">
        <v>639</v>
      </c>
      <c r="D3364" t="s">
        <v>996</v>
      </c>
      <c r="E3364">
        <v>1051</v>
      </c>
      <c r="F3364">
        <v>1032</v>
      </c>
      <c r="G3364">
        <v>1000</v>
      </c>
      <c r="H3364" t="s">
        <v>984</v>
      </c>
      <c r="I3364">
        <v>8876</v>
      </c>
      <c r="J3364" t="s">
        <v>1627</v>
      </c>
      <c r="K3364" t="s">
        <v>993</v>
      </c>
      <c r="L3364">
        <v>2400</v>
      </c>
      <c r="M3364">
        <v>2462</v>
      </c>
      <c r="N3364">
        <v>400</v>
      </c>
      <c r="O3364" t="s">
        <v>981</v>
      </c>
      <c r="P3364">
        <v>0.61538192036653605</v>
      </c>
      <c r="Q3364">
        <v>0.878661640253937</v>
      </c>
      <c r="R3364">
        <v>0.37919783835916698</v>
      </c>
      <c r="S3364">
        <v>6.7660869521279201E-3</v>
      </c>
      <c r="T3364">
        <v>-2.11623739156903</v>
      </c>
      <c r="U3364">
        <v>2.11623739156903</v>
      </c>
      <c r="V3364">
        <v>1.7536016873439599</v>
      </c>
      <c r="W3364">
        <v>-16.46</v>
      </c>
      <c r="X3364">
        <v>4.79</v>
      </c>
      <c r="Y3364">
        <v>-55513</v>
      </c>
      <c r="Z3364">
        <v>-2523</v>
      </c>
      <c r="AA3364">
        <v>-0.15</v>
      </c>
      <c r="AB3364">
        <v>22</v>
      </c>
      <c r="AC3364">
        <v>11</v>
      </c>
      <c r="AD3364">
        <v>11</v>
      </c>
      <c r="AE3364">
        <v>50</v>
      </c>
      <c r="AF3364">
        <v>8</v>
      </c>
      <c r="AG3364">
        <v>9</v>
      </c>
      <c r="AH3364">
        <v>10</v>
      </c>
      <c r="AI3364">
        <v>3</v>
      </c>
    </row>
    <row r="3365" spans="1:35" x14ac:dyDescent="0.2">
      <c r="A3365" s="102">
        <v>921</v>
      </c>
      <c r="B3365">
        <v>3405</v>
      </c>
      <c r="C3365" t="s">
        <v>1397</v>
      </c>
      <c r="D3365" t="s">
        <v>1003</v>
      </c>
      <c r="E3365">
        <v>1061</v>
      </c>
      <c r="F3365">
        <v>1047</v>
      </c>
      <c r="G3365">
        <v>1000</v>
      </c>
      <c r="H3365" t="s">
        <v>984</v>
      </c>
      <c r="I3365">
        <v>6371</v>
      </c>
      <c r="J3365" t="s">
        <v>1094</v>
      </c>
      <c r="K3365" t="s">
        <v>992</v>
      </c>
      <c r="L3365">
        <v>2515</v>
      </c>
      <c r="M3365">
        <v>2499</v>
      </c>
      <c r="N3365">
        <v>400</v>
      </c>
      <c r="O3365" t="s">
        <v>981</v>
      </c>
      <c r="P3365">
        <v>0.87413455056858003</v>
      </c>
      <c r="Q3365">
        <v>0.942556195179305</v>
      </c>
      <c r="R3365">
        <v>4.0230088434078104E-3</v>
      </c>
      <c r="S3365">
        <v>3.12264828366716E-2</v>
      </c>
      <c r="T3365">
        <v>-3.7227525880033502E-3</v>
      </c>
      <c r="U3365">
        <v>3.7227525880033502E-3</v>
      </c>
      <c r="V3365">
        <v>4.0644163105535203E-2</v>
      </c>
      <c r="W3365">
        <v>-0.03</v>
      </c>
      <c r="X3365">
        <v>4.74</v>
      </c>
      <c r="Y3365">
        <v>-55687</v>
      </c>
      <c r="Z3365">
        <v>-2931</v>
      </c>
      <c r="AA3365">
        <v>-0.15</v>
      </c>
      <c r="AB3365">
        <v>19</v>
      </c>
      <c r="AC3365">
        <v>9</v>
      </c>
      <c r="AD3365">
        <v>10</v>
      </c>
      <c r="AE3365">
        <v>47.37</v>
      </c>
      <c r="AF3365">
        <v>13</v>
      </c>
      <c r="AG3365">
        <v>5</v>
      </c>
      <c r="AH3365">
        <v>6</v>
      </c>
      <c r="AI3365">
        <v>8</v>
      </c>
    </row>
    <row r="3366" spans="1:35" x14ac:dyDescent="0.2">
      <c r="A3366" s="102">
        <v>4259</v>
      </c>
      <c r="B3366">
        <v>2579</v>
      </c>
      <c r="C3366" t="s">
        <v>1396</v>
      </c>
      <c r="D3366" t="s">
        <v>1006</v>
      </c>
      <c r="E3366">
        <v>1879</v>
      </c>
      <c r="F3366">
        <v>1894</v>
      </c>
      <c r="G3366">
        <v>600</v>
      </c>
      <c r="H3366" t="s">
        <v>984</v>
      </c>
      <c r="I3366">
        <v>5233</v>
      </c>
      <c r="J3366" t="s">
        <v>1127</v>
      </c>
      <c r="K3366" t="s">
        <v>980</v>
      </c>
      <c r="L3366">
        <v>2127</v>
      </c>
      <c r="M3366">
        <v>2125</v>
      </c>
      <c r="N3366">
        <v>500</v>
      </c>
      <c r="O3366" t="s">
        <v>981</v>
      </c>
      <c r="P3366">
        <v>0.82037145129834199</v>
      </c>
      <c r="Q3366">
        <v>0.85525434998267902</v>
      </c>
      <c r="R3366">
        <v>0.193093801531596</v>
      </c>
      <c r="S3366">
        <v>8.46525844480817E-2</v>
      </c>
      <c r="T3366">
        <v>-1.23696439991026</v>
      </c>
      <c r="U3366">
        <v>1.23696439991026</v>
      </c>
      <c r="V3366">
        <v>1.33444477829224</v>
      </c>
      <c r="W3366">
        <v>-11.9</v>
      </c>
      <c r="X3366">
        <v>6.96</v>
      </c>
      <c r="Y3366">
        <v>-55711</v>
      </c>
      <c r="Z3366">
        <v>-3979</v>
      </c>
      <c r="AA3366">
        <v>-0.28000000000000003</v>
      </c>
      <c r="AB3366">
        <v>14</v>
      </c>
      <c r="AC3366">
        <v>7</v>
      </c>
      <c r="AD3366">
        <v>7</v>
      </c>
      <c r="AE3366">
        <v>50</v>
      </c>
      <c r="AF3366">
        <v>9</v>
      </c>
      <c r="AG3366">
        <v>7</v>
      </c>
      <c r="AH3366">
        <v>5</v>
      </c>
      <c r="AI3366">
        <v>2</v>
      </c>
    </row>
    <row r="3367" spans="1:35" x14ac:dyDescent="0.2">
      <c r="A3367" s="102">
        <v>2327</v>
      </c>
      <c r="B3367">
        <v>5803</v>
      </c>
      <c r="C3367" t="s">
        <v>23</v>
      </c>
      <c r="D3367" t="s">
        <v>994</v>
      </c>
      <c r="E3367">
        <v>302</v>
      </c>
      <c r="F3367">
        <v>296</v>
      </c>
      <c r="G3367">
        <v>3200</v>
      </c>
      <c r="H3367" t="s">
        <v>981</v>
      </c>
      <c r="I3367">
        <v>9513</v>
      </c>
      <c r="J3367" t="s">
        <v>1138</v>
      </c>
      <c r="K3367" t="s">
        <v>1026</v>
      </c>
      <c r="L3367">
        <v>1903</v>
      </c>
      <c r="M3367">
        <v>1886</v>
      </c>
      <c r="N3367">
        <v>500</v>
      </c>
      <c r="O3367" t="s">
        <v>984</v>
      </c>
      <c r="P3367">
        <v>0.75252436338995399</v>
      </c>
      <c r="Q3367">
        <v>0.91229279775010397</v>
      </c>
      <c r="R3367">
        <v>0.386625680822485</v>
      </c>
      <c r="S3367">
        <v>3.6712968414958701E-3</v>
      </c>
      <c r="T3367">
        <v>0.95284364028746504</v>
      </c>
      <c r="U3367">
        <v>0.95284364028746504</v>
      </c>
      <c r="V3367">
        <v>0.99259497053918699</v>
      </c>
      <c r="W3367">
        <v>6.89</v>
      </c>
      <c r="X3367">
        <v>0.45</v>
      </c>
      <c r="Y3367">
        <v>-55722</v>
      </c>
      <c r="Z3367">
        <v>-2933</v>
      </c>
      <c r="AA3367">
        <v>-0.16</v>
      </c>
      <c r="AB3367">
        <v>19</v>
      </c>
      <c r="AC3367">
        <v>9</v>
      </c>
      <c r="AD3367">
        <v>10</v>
      </c>
      <c r="AE3367">
        <v>47.37</v>
      </c>
      <c r="AF3367">
        <v>11</v>
      </c>
      <c r="AG3367">
        <v>7</v>
      </c>
      <c r="AH3367">
        <v>5</v>
      </c>
      <c r="AI3367">
        <v>7</v>
      </c>
    </row>
    <row r="3368" spans="1:35" x14ac:dyDescent="0.2">
      <c r="A3368" s="102">
        <v>3859</v>
      </c>
      <c r="B3368">
        <v>1941</v>
      </c>
      <c r="C3368" t="s">
        <v>1269</v>
      </c>
      <c r="D3368" t="s">
        <v>990</v>
      </c>
      <c r="E3368">
        <v>2206</v>
      </c>
      <c r="F3368">
        <v>2222</v>
      </c>
      <c r="G3368">
        <v>400</v>
      </c>
      <c r="H3368" t="s">
        <v>981</v>
      </c>
      <c r="I3368">
        <v>7951</v>
      </c>
      <c r="J3368" t="s">
        <v>1234</v>
      </c>
      <c r="K3368" t="s">
        <v>1002</v>
      </c>
      <c r="L3368">
        <v>4665</v>
      </c>
      <c r="M3368">
        <v>4600</v>
      </c>
      <c r="N3368">
        <v>200</v>
      </c>
      <c r="O3368" t="s">
        <v>984</v>
      </c>
      <c r="P3368">
        <v>0.79132395346667395</v>
      </c>
      <c r="Q3368">
        <v>0.87086985599529199</v>
      </c>
      <c r="R3368">
        <v>9.0409155623777299E-2</v>
      </c>
      <c r="S3368" s="15">
        <v>7.1288838549623895E-2</v>
      </c>
      <c r="T3368">
        <v>0.124583921142448</v>
      </c>
      <c r="U3368">
        <v>0.124583921142448</v>
      </c>
      <c r="V3368">
        <v>0.104051488708649</v>
      </c>
      <c r="W3368">
        <v>1.1000000000000001</v>
      </c>
      <c r="X3368">
        <v>3.39</v>
      </c>
      <c r="Y3368">
        <v>-55776</v>
      </c>
      <c r="Z3368">
        <v>-5578</v>
      </c>
      <c r="AA3368">
        <v>-0.57999999999999996</v>
      </c>
      <c r="AB3368">
        <v>10</v>
      </c>
      <c r="AC3368">
        <v>4</v>
      </c>
      <c r="AD3368">
        <v>6</v>
      </c>
      <c r="AE3368">
        <v>40</v>
      </c>
      <c r="AF3368">
        <v>12</v>
      </c>
      <c r="AG3368">
        <v>2</v>
      </c>
      <c r="AH3368">
        <v>3</v>
      </c>
      <c r="AI3368">
        <v>5</v>
      </c>
    </row>
    <row r="3369" spans="1:35" x14ac:dyDescent="0.2">
      <c r="A3369" s="102">
        <v>4330</v>
      </c>
      <c r="B3369">
        <v>4540</v>
      </c>
      <c r="C3369" t="s">
        <v>1299</v>
      </c>
      <c r="D3369" t="s">
        <v>1001</v>
      </c>
      <c r="E3369">
        <v>2812</v>
      </c>
      <c r="F3369">
        <v>2828</v>
      </c>
      <c r="G3369">
        <v>300</v>
      </c>
      <c r="H3369" t="s">
        <v>984</v>
      </c>
      <c r="I3369">
        <v>7180</v>
      </c>
      <c r="J3369" t="s">
        <v>856</v>
      </c>
      <c r="K3369" t="s">
        <v>1024</v>
      </c>
      <c r="L3369">
        <v>421</v>
      </c>
      <c r="M3369">
        <v>433</v>
      </c>
      <c r="N3369">
        <v>2000</v>
      </c>
      <c r="O3369" t="s">
        <v>981</v>
      </c>
      <c r="P3369">
        <v>0.90245371036008004</v>
      </c>
      <c r="Q3369">
        <v>0.85228120086517001</v>
      </c>
      <c r="R3369">
        <v>0.11731734022681201</v>
      </c>
      <c r="S3369">
        <v>9.7487506494485995E-3</v>
      </c>
      <c r="T3369">
        <v>-0.69644863808381496</v>
      </c>
      <c r="U3369">
        <v>0.69644863808381496</v>
      </c>
      <c r="V3369">
        <v>0.43726983901022498</v>
      </c>
      <c r="W3369">
        <v>-3.55</v>
      </c>
      <c r="X3369">
        <v>2.0699999999999998</v>
      </c>
      <c r="Y3369">
        <v>-55932</v>
      </c>
      <c r="Z3369">
        <v>-4302</v>
      </c>
      <c r="AA3369">
        <v>-0.25</v>
      </c>
      <c r="AB3369">
        <v>13</v>
      </c>
      <c r="AC3369">
        <v>7</v>
      </c>
      <c r="AD3369">
        <v>6</v>
      </c>
      <c r="AE3369">
        <v>53.85</v>
      </c>
      <c r="AF3369">
        <v>12</v>
      </c>
      <c r="AG3369">
        <v>3</v>
      </c>
      <c r="AH3369">
        <v>5</v>
      </c>
      <c r="AI3369">
        <v>5</v>
      </c>
    </row>
    <row r="3370" spans="1:35" x14ac:dyDescent="0.2">
      <c r="A3370" s="102">
        <v>2527</v>
      </c>
      <c r="B3370">
        <v>3632</v>
      </c>
      <c r="C3370" t="s">
        <v>1630</v>
      </c>
      <c r="D3370" t="s">
        <v>983</v>
      </c>
      <c r="E3370">
        <v>448</v>
      </c>
      <c r="F3370">
        <v>444</v>
      </c>
      <c r="G3370">
        <v>2400</v>
      </c>
      <c r="H3370" t="s">
        <v>981</v>
      </c>
      <c r="I3370">
        <v>6504</v>
      </c>
      <c r="J3370" t="s">
        <v>1623</v>
      </c>
      <c r="K3370" t="s">
        <v>986</v>
      </c>
      <c r="L3370">
        <v>2694</v>
      </c>
      <c r="M3370">
        <v>2680</v>
      </c>
      <c r="N3370">
        <v>400</v>
      </c>
      <c r="O3370" t="s">
        <v>984</v>
      </c>
      <c r="P3370">
        <v>0.90963129297997203</v>
      </c>
      <c r="Q3370">
        <v>0.907712575648709</v>
      </c>
      <c r="R3370">
        <v>3.90524533041428E-3</v>
      </c>
      <c r="S3370">
        <v>4.8889683122812902E-2</v>
      </c>
      <c r="T3370">
        <v>0.53379949918861003</v>
      </c>
      <c r="U3370">
        <v>0.53379949918861003</v>
      </c>
      <c r="V3370">
        <v>0.58335863577358904</v>
      </c>
      <c r="W3370">
        <v>4.7699999999999996</v>
      </c>
      <c r="X3370">
        <v>0.6</v>
      </c>
      <c r="Y3370">
        <v>-56006</v>
      </c>
      <c r="Z3370">
        <v>-2948</v>
      </c>
      <c r="AA3370">
        <v>-0.2</v>
      </c>
      <c r="AB3370">
        <v>19</v>
      </c>
      <c r="AC3370">
        <v>9</v>
      </c>
      <c r="AD3370">
        <v>10</v>
      </c>
      <c r="AE3370">
        <v>47.37</v>
      </c>
      <c r="AF3370">
        <v>8</v>
      </c>
      <c r="AG3370">
        <v>8</v>
      </c>
      <c r="AH3370">
        <v>9</v>
      </c>
      <c r="AI3370">
        <v>2</v>
      </c>
    </row>
    <row r="3371" spans="1:35" x14ac:dyDescent="0.2">
      <c r="A3371" s="102">
        <v>3091</v>
      </c>
      <c r="B3371">
        <v>9412</v>
      </c>
      <c r="C3371" t="s">
        <v>470</v>
      </c>
      <c r="D3371" t="s">
        <v>983</v>
      </c>
      <c r="E3371">
        <v>416</v>
      </c>
      <c r="F3371">
        <v>410</v>
      </c>
      <c r="G3371">
        <v>2200</v>
      </c>
      <c r="H3371" t="s">
        <v>984</v>
      </c>
      <c r="I3371">
        <v>9715</v>
      </c>
      <c r="J3371" t="s">
        <v>1239</v>
      </c>
      <c r="K3371" t="s">
        <v>993</v>
      </c>
      <c r="L3371">
        <v>2170</v>
      </c>
      <c r="M3371">
        <v>2208</v>
      </c>
      <c r="N3371">
        <v>400</v>
      </c>
      <c r="O3371" t="s">
        <v>981</v>
      </c>
      <c r="P3371">
        <v>0.91922009341963595</v>
      </c>
      <c r="Q3371">
        <v>0.89353049335529799</v>
      </c>
      <c r="R3371">
        <v>0.13413862858950201</v>
      </c>
      <c r="S3371">
        <v>7.7547578936480704E-2</v>
      </c>
      <c r="T3371">
        <v>-0.31981263067933002</v>
      </c>
      <c r="U3371">
        <v>0.31981263067933002</v>
      </c>
      <c r="V3371">
        <v>0.16528210571319499</v>
      </c>
      <c r="W3371">
        <v>-3.12</v>
      </c>
      <c r="X3371">
        <v>2.13</v>
      </c>
      <c r="Y3371">
        <v>-56134</v>
      </c>
      <c r="Z3371">
        <v>-2954</v>
      </c>
      <c r="AA3371">
        <v>-0.12</v>
      </c>
      <c r="AB3371">
        <v>19</v>
      </c>
      <c r="AC3371">
        <v>9</v>
      </c>
      <c r="AD3371">
        <v>10</v>
      </c>
      <c r="AE3371">
        <v>47.37</v>
      </c>
      <c r="AF3371">
        <v>10</v>
      </c>
      <c r="AG3371">
        <v>8</v>
      </c>
      <c r="AH3371">
        <v>7</v>
      </c>
      <c r="AI3371">
        <v>4</v>
      </c>
    </row>
    <row r="3372" spans="1:35" x14ac:dyDescent="0.2">
      <c r="A3372" s="102">
        <v>1872</v>
      </c>
      <c r="B3372">
        <v>4042</v>
      </c>
      <c r="C3372" t="s">
        <v>1208</v>
      </c>
      <c r="D3372" t="s">
        <v>1003</v>
      </c>
      <c r="E3372">
        <v>1394</v>
      </c>
      <c r="F3372">
        <v>1394</v>
      </c>
      <c r="G3372">
        <v>700</v>
      </c>
      <c r="H3372" t="s">
        <v>981</v>
      </c>
      <c r="I3372">
        <v>7205</v>
      </c>
      <c r="J3372" t="s">
        <v>56</v>
      </c>
      <c r="K3372" t="s">
        <v>996</v>
      </c>
      <c r="L3372">
        <v>618</v>
      </c>
      <c r="M3372">
        <v>600</v>
      </c>
      <c r="N3372">
        <v>1600</v>
      </c>
      <c r="O3372" t="s">
        <v>984</v>
      </c>
      <c r="P3372">
        <v>0.84994523405169897</v>
      </c>
      <c r="Q3372">
        <v>0.92336592492884895</v>
      </c>
      <c r="R3372">
        <v>0.39938813864337902</v>
      </c>
      <c r="S3372" s="15">
        <v>1.22004270843431E-2</v>
      </c>
      <c r="T3372">
        <v>1.57226719016484</v>
      </c>
      <c r="U3372">
        <v>1.57226719016484</v>
      </c>
      <c r="V3372">
        <v>1.4047189386351799</v>
      </c>
      <c r="W3372">
        <v>18.21</v>
      </c>
      <c r="X3372">
        <v>1.62</v>
      </c>
      <c r="Y3372">
        <v>-56185</v>
      </c>
      <c r="Z3372">
        <v>-2675</v>
      </c>
      <c r="AA3372">
        <v>-0.08</v>
      </c>
      <c r="AB3372">
        <v>21</v>
      </c>
      <c r="AC3372">
        <v>11</v>
      </c>
      <c r="AD3372">
        <v>10</v>
      </c>
      <c r="AE3372">
        <v>52.38</v>
      </c>
      <c r="AF3372">
        <v>12</v>
      </c>
      <c r="AG3372">
        <v>9</v>
      </c>
      <c r="AH3372">
        <v>8</v>
      </c>
      <c r="AI3372">
        <v>4</v>
      </c>
    </row>
    <row r="3373" spans="1:35" x14ac:dyDescent="0.2">
      <c r="A3373" s="102">
        <v>47</v>
      </c>
      <c r="B3373">
        <v>5334</v>
      </c>
      <c r="C3373" t="s">
        <v>1168</v>
      </c>
      <c r="D3373" t="s">
        <v>980</v>
      </c>
      <c r="E3373">
        <v>1586</v>
      </c>
      <c r="F3373">
        <v>1584</v>
      </c>
      <c r="G3373">
        <v>500</v>
      </c>
      <c r="H3373" t="s">
        <v>984</v>
      </c>
      <c r="I3373">
        <v>6902</v>
      </c>
      <c r="J3373" t="s">
        <v>628</v>
      </c>
      <c r="K3373" t="s">
        <v>996</v>
      </c>
      <c r="L3373">
        <v>3745</v>
      </c>
      <c r="M3373">
        <v>3760</v>
      </c>
      <c r="N3373">
        <v>200</v>
      </c>
      <c r="O3373" t="s">
        <v>981</v>
      </c>
      <c r="P3373">
        <v>0.95546906282447397</v>
      </c>
      <c r="Q3373">
        <v>0.97583459849947196</v>
      </c>
      <c r="R3373">
        <v>0.43603162532590101</v>
      </c>
      <c r="S3373">
        <v>5.3051724875597299E-3</v>
      </c>
      <c r="T3373">
        <v>-4.3308785438823202E-2</v>
      </c>
      <c r="U3373">
        <v>4.3308785438823202E-2</v>
      </c>
      <c r="V3373">
        <v>0.103996649719094</v>
      </c>
      <c r="W3373">
        <v>-0.13</v>
      </c>
      <c r="X3373">
        <v>5.32</v>
      </c>
      <c r="Y3373">
        <v>-56216</v>
      </c>
      <c r="Z3373">
        <v>-5111</v>
      </c>
      <c r="AA3373">
        <v>-0.45</v>
      </c>
      <c r="AB3373">
        <v>11</v>
      </c>
      <c r="AC3373">
        <v>6</v>
      </c>
      <c r="AD3373">
        <v>5</v>
      </c>
      <c r="AE3373">
        <v>54.55</v>
      </c>
      <c r="AF3373">
        <v>12</v>
      </c>
      <c r="AG3373">
        <v>4</v>
      </c>
      <c r="AH3373">
        <v>4</v>
      </c>
      <c r="AI3373">
        <v>3</v>
      </c>
    </row>
    <row r="3374" spans="1:35" x14ac:dyDescent="0.2">
      <c r="A3374" s="102">
        <v>2511</v>
      </c>
      <c r="B3374">
        <v>6645</v>
      </c>
      <c r="C3374" t="s">
        <v>621</v>
      </c>
      <c r="D3374" t="s">
        <v>986</v>
      </c>
      <c r="E3374">
        <v>6670</v>
      </c>
      <c r="F3374">
        <v>6730</v>
      </c>
      <c r="G3374">
        <v>100</v>
      </c>
      <c r="H3374" t="s">
        <v>981</v>
      </c>
      <c r="I3374">
        <v>6981</v>
      </c>
      <c r="J3374" t="s">
        <v>1114</v>
      </c>
      <c r="K3374" t="s">
        <v>986</v>
      </c>
      <c r="L3374">
        <v>5960</v>
      </c>
      <c r="M3374">
        <v>5932</v>
      </c>
      <c r="N3374">
        <v>100</v>
      </c>
      <c r="O3374" t="s">
        <v>984</v>
      </c>
      <c r="P3374">
        <v>0.93989116444221399</v>
      </c>
      <c r="Q3374">
        <v>0.90821461699056805</v>
      </c>
      <c r="R3374">
        <v>6.04243499256963E-2</v>
      </c>
      <c r="S3374">
        <v>3.8171717134818303E-2</v>
      </c>
      <c r="T3374">
        <v>2.4984317719254601</v>
      </c>
      <c r="U3374">
        <v>2.4984317719254601</v>
      </c>
      <c r="V3374">
        <v>1.52042266198349</v>
      </c>
      <c r="W3374">
        <v>9.18</v>
      </c>
      <c r="X3374">
        <v>11.86</v>
      </c>
      <c r="Y3374">
        <v>-56299</v>
      </c>
      <c r="Z3374">
        <v>-8043</v>
      </c>
      <c r="AA3374">
        <v>-0.4</v>
      </c>
      <c r="AB3374">
        <v>7</v>
      </c>
      <c r="AC3374">
        <v>5</v>
      </c>
      <c r="AD3374">
        <v>2</v>
      </c>
      <c r="AE3374">
        <v>71.430000000000007</v>
      </c>
      <c r="AF3374">
        <v>16</v>
      </c>
      <c r="AG3374">
        <v>1</v>
      </c>
      <c r="AH3374">
        <v>1</v>
      </c>
      <c r="AI3374">
        <v>5</v>
      </c>
    </row>
    <row r="3375" spans="1:35" x14ac:dyDescent="0.2">
      <c r="A3375" s="102">
        <v>2470</v>
      </c>
      <c r="B3375">
        <v>2531</v>
      </c>
      <c r="C3375" t="s">
        <v>1005</v>
      </c>
      <c r="D3375" t="s">
        <v>1006</v>
      </c>
      <c r="E3375">
        <v>800</v>
      </c>
      <c r="F3375">
        <v>815</v>
      </c>
      <c r="G3375">
        <v>900</v>
      </c>
      <c r="H3375" t="s">
        <v>984</v>
      </c>
      <c r="I3375">
        <v>9602</v>
      </c>
      <c r="J3375" t="s">
        <v>1650</v>
      </c>
      <c r="K3375" t="s">
        <v>983</v>
      </c>
      <c r="L3375">
        <v>3720</v>
      </c>
      <c r="M3375">
        <v>3785</v>
      </c>
      <c r="N3375">
        <v>200</v>
      </c>
      <c r="O3375" t="s">
        <v>981</v>
      </c>
      <c r="P3375">
        <v>0.68048247440083598</v>
      </c>
      <c r="Q3375">
        <v>0.908992961009643</v>
      </c>
      <c r="R3375">
        <v>0.11467567348596</v>
      </c>
      <c r="S3375">
        <v>9.7453881543832499E-2</v>
      </c>
      <c r="T3375">
        <v>-1.01981959001137</v>
      </c>
      <c r="U3375">
        <v>1.01981959001137</v>
      </c>
      <c r="V3375">
        <v>1.6967566715553799</v>
      </c>
      <c r="W3375">
        <v>-6.44</v>
      </c>
      <c r="X3375">
        <v>3.1</v>
      </c>
      <c r="Y3375">
        <v>-56348</v>
      </c>
      <c r="Z3375">
        <v>-3130</v>
      </c>
      <c r="AA3375">
        <v>-0.23</v>
      </c>
      <c r="AB3375">
        <v>18</v>
      </c>
      <c r="AC3375">
        <v>9</v>
      </c>
      <c r="AD3375">
        <v>9</v>
      </c>
      <c r="AE3375">
        <v>50</v>
      </c>
      <c r="AF3375">
        <v>9</v>
      </c>
      <c r="AG3375">
        <v>7</v>
      </c>
      <c r="AH3375">
        <v>8</v>
      </c>
      <c r="AI3375">
        <v>3</v>
      </c>
    </row>
    <row r="3376" spans="1:35" x14ac:dyDescent="0.2">
      <c r="A3376" s="102">
        <v>828</v>
      </c>
      <c r="B3376">
        <v>3405</v>
      </c>
      <c r="C3376" t="s">
        <v>1397</v>
      </c>
      <c r="D3376" t="s">
        <v>1003</v>
      </c>
      <c r="E3376">
        <v>1061</v>
      </c>
      <c r="F3376">
        <v>1047</v>
      </c>
      <c r="G3376">
        <v>1000</v>
      </c>
      <c r="H3376" t="s">
        <v>981</v>
      </c>
      <c r="I3376">
        <v>7762</v>
      </c>
      <c r="J3376" t="s">
        <v>1134</v>
      </c>
      <c r="K3376" t="s">
        <v>989</v>
      </c>
      <c r="L3376">
        <v>340</v>
      </c>
      <c r="M3376">
        <v>357</v>
      </c>
      <c r="N3376">
        <v>2900</v>
      </c>
      <c r="O3376" t="s">
        <v>984</v>
      </c>
      <c r="P3376">
        <v>0.93467765559524096</v>
      </c>
      <c r="Q3376">
        <v>0.94527072377816901</v>
      </c>
      <c r="R3376">
        <v>9.4570122637541003E-4</v>
      </c>
      <c r="S3376">
        <v>1.9507795598726399E-3</v>
      </c>
      <c r="T3376">
        <v>0.75573051444999795</v>
      </c>
      <c r="U3376">
        <v>0.75573051444999795</v>
      </c>
      <c r="V3376">
        <v>1.48594129359445</v>
      </c>
      <c r="W3376">
        <v>4.9000000000000004</v>
      </c>
      <c r="X3376">
        <v>1.1200000000000001</v>
      </c>
      <c r="Y3376">
        <v>-56424</v>
      </c>
      <c r="Z3376">
        <v>-2821</v>
      </c>
      <c r="AA3376">
        <v>-0.15</v>
      </c>
      <c r="AB3376">
        <v>20</v>
      </c>
      <c r="AC3376">
        <v>9</v>
      </c>
      <c r="AD3376">
        <v>11</v>
      </c>
      <c r="AE3376">
        <v>45</v>
      </c>
      <c r="AF3376">
        <v>14</v>
      </c>
      <c r="AG3376">
        <v>5</v>
      </c>
      <c r="AH3376">
        <v>3</v>
      </c>
      <c r="AI3376">
        <v>12</v>
      </c>
    </row>
    <row r="3377" spans="1:35" x14ac:dyDescent="0.2">
      <c r="A3377" s="102">
        <v>472</v>
      </c>
      <c r="B3377">
        <v>3087</v>
      </c>
      <c r="C3377" t="s">
        <v>1192</v>
      </c>
      <c r="D3377" t="s">
        <v>1004</v>
      </c>
      <c r="E3377">
        <v>1730</v>
      </c>
      <c r="F3377">
        <v>1732</v>
      </c>
      <c r="G3377">
        <v>600</v>
      </c>
      <c r="H3377" t="s">
        <v>984</v>
      </c>
      <c r="I3377">
        <v>6474</v>
      </c>
      <c r="J3377" t="s">
        <v>1559</v>
      </c>
      <c r="K3377" t="s">
        <v>992</v>
      </c>
      <c r="L3377">
        <v>3215</v>
      </c>
      <c r="M3377">
        <v>3195</v>
      </c>
      <c r="N3377">
        <v>300</v>
      </c>
      <c r="O3377" t="s">
        <v>981</v>
      </c>
      <c r="P3377">
        <v>0.91240919302137702</v>
      </c>
      <c r="Q3377">
        <v>0.95496381766081895</v>
      </c>
      <c r="R3377">
        <v>0.19009620444782399</v>
      </c>
      <c r="S3377">
        <v>1.9016101422527298E-2</v>
      </c>
      <c r="T3377">
        <v>-0.16443941994146999</v>
      </c>
      <c r="U3377">
        <v>0.16443941994146999</v>
      </c>
      <c r="V3377">
        <v>0.25092846843067901</v>
      </c>
      <c r="W3377">
        <v>-1.3</v>
      </c>
      <c r="X3377">
        <v>8.42</v>
      </c>
      <c r="Y3377">
        <v>-56462</v>
      </c>
      <c r="Z3377">
        <v>-3529</v>
      </c>
      <c r="AA3377">
        <v>-0.21</v>
      </c>
      <c r="AB3377">
        <v>16</v>
      </c>
      <c r="AC3377">
        <v>7</v>
      </c>
      <c r="AD3377">
        <v>9</v>
      </c>
      <c r="AE3377">
        <v>43.75</v>
      </c>
      <c r="AF3377">
        <v>10</v>
      </c>
      <c r="AG3377">
        <v>5</v>
      </c>
      <c r="AH3377">
        <v>8</v>
      </c>
      <c r="AI3377">
        <v>3</v>
      </c>
    </row>
    <row r="3378" spans="1:35" x14ac:dyDescent="0.2">
      <c r="A3378" s="102">
        <v>814</v>
      </c>
      <c r="B3378">
        <v>8795</v>
      </c>
      <c r="C3378" t="s">
        <v>1178</v>
      </c>
      <c r="D3378" t="s">
        <v>1111</v>
      </c>
      <c r="E3378">
        <v>807</v>
      </c>
      <c r="F3378">
        <v>834</v>
      </c>
      <c r="G3378">
        <v>1200</v>
      </c>
      <c r="H3378" t="s">
        <v>984</v>
      </c>
      <c r="I3378">
        <v>8850</v>
      </c>
      <c r="J3378" t="s">
        <v>1485</v>
      </c>
      <c r="K3378" t="s">
        <v>1000</v>
      </c>
      <c r="L3378">
        <v>1977</v>
      </c>
      <c r="M3378">
        <v>2027</v>
      </c>
      <c r="N3378">
        <v>500</v>
      </c>
      <c r="O3378" t="s">
        <v>981</v>
      </c>
      <c r="P3378">
        <v>0.94077452629688496</v>
      </c>
      <c r="Q3378">
        <v>0.94546586423937695</v>
      </c>
      <c r="R3378">
        <v>8.1154128129105593E-2</v>
      </c>
      <c r="S3378">
        <v>4.8455556510899202E-2</v>
      </c>
      <c r="T3378">
        <v>-1.68302770149846</v>
      </c>
      <c r="U3378">
        <v>1.68302770149846</v>
      </c>
      <c r="V3378">
        <v>1.38907121499304</v>
      </c>
      <c r="W3378">
        <v>-8.3800000000000008</v>
      </c>
      <c r="X3378">
        <v>1.25</v>
      </c>
      <c r="Y3378">
        <v>-56487</v>
      </c>
      <c r="Z3378">
        <v>-2690</v>
      </c>
      <c r="AA3378">
        <v>-0.13</v>
      </c>
      <c r="AB3378">
        <v>21</v>
      </c>
      <c r="AC3378">
        <v>10</v>
      </c>
      <c r="AD3378">
        <v>11</v>
      </c>
      <c r="AE3378">
        <v>47.62</v>
      </c>
      <c r="AF3378">
        <v>12</v>
      </c>
      <c r="AG3378">
        <v>8</v>
      </c>
      <c r="AH3378">
        <v>6</v>
      </c>
      <c r="AI3378">
        <v>7</v>
      </c>
    </row>
    <row r="3379" spans="1:35" x14ac:dyDescent="0.2">
      <c r="A3379" s="102">
        <v>3200</v>
      </c>
      <c r="B3379">
        <v>4091</v>
      </c>
      <c r="C3379" t="s">
        <v>1469</v>
      </c>
      <c r="D3379" t="s">
        <v>1003</v>
      </c>
      <c r="E3379">
        <v>1787</v>
      </c>
      <c r="F3379">
        <v>1764</v>
      </c>
      <c r="G3379">
        <v>500</v>
      </c>
      <c r="H3379" t="s">
        <v>981</v>
      </c>
      <c r="I3379">
        <v>5471</v>
      </c>
      <c r="J3379" t="s">
        <v>1146</v>
      </c>
      <c r="K3379" t="s">
        <v>1022</v>
      </c>
      <c r="L3379">
        <v>3270</v>
      </c>
      <c r="M3379">
        <v>3160</v>
      </c>
      <c r="N3379">
        <v>300</v>
      </c>
      <c r="O3379" t="s">
        <v>984</v>
      </c>
      <c r="P3379">
        <v>0.74924378334876296</v>
      </c>
      <c r="Q3379">
        <v>0.89071808090135496</v>
      </c>
      <c r="R3379">
        <v>0.109785127578212</v>
      </c>
      <c r="S3379">
        <v>2.5282107994017301E-2</v>
      </c>
      <c r="T3379">
        <v>1.3198123888447699</v>
      </c>
      <c r="U3379">
        <v>1.3198123888447699</v>
      </c>
      <c r="V3379">
        <v>0.27165963154346201</v>
      </c>
      <c r="W3379">
        <v>10.54</v>
      </c>
      <c r="X3379">
        <v>6.96</v>
      </c>
      <c r="Y3379">
        <v>-56494</v>
      </c>
      <c r="Z3379">
        <v>-2568</v>
      </c>
      <c r="AA3379">
        <v>-0.27</v>
      </c>
      <c r="AB3379">
        <v>22</v>
      </c>
      <c r="AC3379">
        <v>11</v>
      </c>
      <c r="AD3379">
        <v>11</v>
      </c>
      <c r="AE3379">
        <v>50</v>
      </c>
      <c r="AF3379">
        <v>11</v>
      </c>
      <c r="AG3379">
        <v>7</v>
      </c>
      <c r="AH3379">
        <v>9</v>
      </c>
      <c r="AI3379">
        <v>6</v>
      </c>
    </row>
    <row r="3380" spans="1:35" x14ac:dyDescent="0.2">
      <c r="A3380" s="102">
        <v>3006</v>
      </c>
      <c r="B3380">
        <v>6481</v>
      </c>
      <c r="C3380" t="s">
        <v>1288</v>
      </c>
      <c r="D3380" t="s">
        <v>992</v>
      </c>
      <c r="E3380">
        <v>2570</v>
      </c>
      <c r="F3380">
        <v>2555</v>
      </c>
      <c r="G3380">
        <v>200</v>
      </c>
      <c r="H3380" t="s">
        <v>981</v>
      </c>
      <c r="I3380">
        <v>7203</v>
      </c>
      <c r="J3380" t="s">
        <v>1497</v>
      </c>
      <c r="K3380" t="s">
        <v>996</v>
      </c>
      <c r="L3380">
        <v>6280</v>
      </c>
      <c r="M3380">
        <v>6257</v>
      </c>
      <c r="N3380">
        <v>100</v>
      </c>
      <c r="O3380" t="s">
        <v>984</v>
      </c>
      <c r="P3380">
        <v>0.61888005852321804</v>
      </c>
      <c r="Q3380">
        <v>0.89554566895443</v>
      </c>
      <c r="R3380">
        <v>0.41692255800662598</v>
      </c>
      <c r="S3380">
        <v>3.2430105205228703E-2</v>
      </c>
      <c r="T3380">
        <v>1.8985441506898999</v>
      </c>
      <c r="U3380">
        <v>1.8985441506898999</v>
      </c>
      <c r="V3380">
        <v>2.0318336922893701</v>
      </c>
      <c r="W3380">
        <v>13.17</v>
      </c>
      <c r="X3380">
        <v>18.329999999999998</v>
      </c>
      <c r="Y3380">
        <v>-57274</v>
      </c>
      <c r="Z3380">
        <v>-8182</v>
      </c>
      <c r="AA3380">
        <v>-0.41</v>
      </c>
      <c r="AB3380">
        <v>7</v>
      </c>
      <c r="AC3380">
        <v>2</v>
      </c>
      <c r="AD3380">
        <v>5</v>
      </c>
      <c r="AE3380">
        <v>28.57</v>
      </c>
      <c r="AF3380">
        <v>13</v>
      </c>
      <c r="AG3380">
        <v>2</v>
      </c>
      <c r="AH3380">
        <v>3</v>
      </c>
      <c r="AI3380">
        <v>2</v>
      </c>
    </row>
    <row r="3381" spans="1:35" x14ac:dyDescent="0.2">
      <c r="A3381" s="102">
        <v>3279</v>
      </c>
      <c r="B3381">
        <v>1941</v>
      </c>
      <c r="C3381" t="s">
        <v>1269</v>
      </c>
      <c r="D3381" t="s">
        <v>990</v>
      </c>
      <c r="E3381">
        <v>2206</v>
      </c>
      <c r="F3381">
        <v>2222</v>
      </c>
      <c r="G3381">
        <v>400</v>
      </c>
      <c r="H3381" t="s">
        <v>981</v>
      </c>
      <c r="I3381">
        <v>9412</v>
      </c>
      <c r="J3381" t="s">
        <v>470</v>
      </c>
      <c r="K3381" t="s">
        <v>983</v>
      </c>
      <c r="L3381">
        <v>416</v>
      </c>
      <c r="M3381">
        <v>410</v>
      </c>
      <c r="N3381">
        <v>2200</v>
      </c>
      <c r="O3381" t="s">
        <v>984</v>
      </c>
      <c r="P3381">
        <v>0.75806953824766699</v>
      </c>
      <c r="Q3381">
        <v>0.88876085014222095</v>
      </c>
      <c r="R3381" s="15">
        <v>0.43524202357016301</v>
      </c>
      <c r="S3381">
        <v>1.8973085494875901E-2</v>
      </c>
      <c r="T3381">
        <v>0.194393531115859</v>
      </c>
      <c r="U3381">
        <v>0.194393531115859</v>
      </c>
      <c r="V3381">
        <v>0.129450735003272</v>
      </c>
      <c r="W3381">
        <v>0.98</v>
      </c>
      <c r="X3381">
        <v>1.49</v>
      </c>
      <c r="Y3381">
        <v>-57823</v>
      </c>
      <c r="Z3381">
        <v>-2628</v>
      </c>
      <c r="AA3381">
        <v>-0.14000000000000001</v>
      </c>
      <c r="AB3381">
        <v>22</v>
      </c>
      <c r="AC3381">
        <v>12</v>
      </c>
      <c r="AD3381">
        <v>10</v>
      </c>
      <c r="AE3381">
        <v>54.55</v>
      </c>
      <c r="AF3381">
        <v>13</v>
      </c>
      <c r="AG3381">
        <v>4</v>
      </c>
      <c r="AH3381">
        <v>7</v>
      </c>
      <c r="AI3381">
        <v>11</v>
      </c>
    </row>
    <row r="3382" spans="1:35" x14ac:dyDescent="0.2">
      <c r="A3382" s="102">
        <v>2371</v>
      </c>
      <c r="B3382">
        <v>6988</v>
      </c>
      <c r="C3382" t="s">
        <v>61</v>
      </c>
      <c r="D3382" t="s">
        <v>1003</v>
      </c>
      <c r="E3382">
        <v>5390</v>
      </c>
      <c r="F3382">
        <v>5320</v>
      </c>
      <c r="G3382">
        <v>100</v>
      </c>
      <c r="H3382" t="s">
        <v>981</v>
      </c>
      <c r="I3382">
        <v>7203</v>
      </c>
      <c r="J3382" t="s">
        <v>1497</v>
      </c>
      <c r="K3382" t="s">
        <v>996</v>
      </c>
      <c r="L3382">
        <v>6280</v>
      </c>
      <c r="M3382">
        <v>6257</v>
      </c>
      <c r="N3382">
        <v>100</v>
      </c>
      <c r="O3382" t="s">
        <v>984</v>
      </c>
      <c r="P3382">
        <v>0.73794935280948903</v>
      </c>
      <c r="Q3382">
        <v>0.91127263530793101</v>
      </c>
      <c r="R3382">
        <v>0.41538828683112</v>
      </c>
      <c r="S3382">
        <v>2.8475650432559101E-2</v>
      </c>
      <c r="T3382">
        <v>2.0024982346536899</v>
      </c>
      <c r="U3382">
        <v>2.0024982346536899</v>
      </c>
      <c r="V3382">
        <v>2.1793255242019902</v>
      </c>
      <c r="W3382">
        <v>9.89</v>
      </c>
      <c r="X3382">
        <v>14.98</v>
      </c>
      <c r="Y3382">
        <v>-58055</v>
      </c>
      <c r="Z3382">
        <v>-19352</v>
      </c>
      <c r="AA3382">
        <v>-1.74</v>
      </c>
      <c r="AB3382">
        <v>3</v>
      </c>
      <c r="AC3382">
        <v>1</v>
      </c>
      <c r="AD3382">
        <v>2</v>
      </c>
      <c r="AE3382">
        <v>33.33</v>
      </c>
      <c r="AF3382">
        <v>7</v>
      </c>
      <c r="AG3382">
        <v>1</v>
      </c>
      <c r="AH3382">
        <v>2</v>
      </c>
      <c r="AI3382">
        <v>0</v>
      </c>
    </row>
    <row r="3383" spans="1:35" x14ac:dyDescent="0.2">
      <c r="A3383" s="102">
        <v>1114</v>
      </c>
      <c r="B3383">
        <v>8020</v>
      </c>
      <c r="C3383" t="s">
        <v>1061</v>
      </c>
      <c r="D3383" t="s">
        <v>988</v>
      </c>
      <c r="E3383">
        <v>1191</v>
      </c>
      <c r="F3383">
        <v>1216</v>
      </c>
      <c r="G3383">
        <v>900</v>
      </c>
      <c r="H3383" t="s">
        <v>981</v>
      </c>
      <c r="I3383">
        <v>8601</v>
      </c>
      <c r="J3383" t="s">
        <v>22</v>
      </c>
      <c r="K3383" t="s">
        <v>1118</v>
      </c>
      <c r="L3383">
        <v>407.6</v>
      </c>
      <c r="M3383">
        <v>407</v>
      </c>
      <c r="N3383">
        <v>2700</v>
      </c>
      <c r="O3383" t="s">
        <v>984</v>
      </c>
      <c r="P3383">
        <v>0.78594382674173702</v>
      </c>
      <c r="Q3383">
        <v>0.93874980805890296</v>
      </c>
      <c r="R3383">
        <v>2.3553464536964198E-2</v>
      </c>
      <c r="S3383" s="15">
        <v>4.2246423085670799E-4</v>
      </c>
      <c r="T3383">
        <v>3.7318683426197499</v>
      </c>
      <c r="U3383">
        <v>3.7318683426197499</v>
      </c>
      <c r="V3383">
        <v>3.4511861263577099</v>
      </c>
      <c r="W3383">
        <v>15.64</v>
      </c>
      <c r="X3383">
        <v>0.41</v>
      </c>
      <c r="Y3383">
        <v>-58110</v>
      </c>
      <c r="Z3383">
        <v>-4151</v>
      </c>
      <c r="AA3383">
        <v>-0.15</v>
      </c>
      <c r="AB3383">
        <v>14</v>
      </c>
      <c r="AC3383">
        <v>8</v>
      </c>
      <c r="AD3383">
        <v>6</v>
      </c>
      <c r="AE3383">
        <v>57.14</v>
      </c>
      <c r="AF3383">
        <v>13</v>
      </c>
      <c r="AG3383">
        <v>3</v>
      </c>
      <c r="AH3383">
        <v>5</v>
      </c>
      <c r="AI3383">
        <v>6</v>
      </c>
    </row>
    <row r="3384" spans="1:35" x14ac:dyDescent="0.2">
      <c r="A3384" s="102">
        <v>600</v>
      </c>
      <c r="B3384">
        <v>4927</v>
      </c>
      <c r="C3384" t="s">
        <v>1203</v>
      </c>
      <c r="D3384" t="s">
        <v>1003</v>
      </c>
      <c r="E3384">
        <v>2000</v>
      </c>
      <c r="F3384">
        <v>1986</v>
      </c>
      <c r="G3384">
        <v>500</v>
      </c>
      <c r="H3384" t="s">
        <v>981</v>
      </c>
      <c r="I3384">
        <v>6178</v>
      </c>
      <c r="J3384" t="s">
        <v>1317</v>
      </c>
      <c r="K3384" t="s">
        <v>993</v>
      </c>
      <c r="L3384">
        <v>794.9</v>
      </c>
      <c r="M3384">
        <v>760</v>
      </c>
      <c r="N3384">
        <v>1300</v>
      </c>
      <c r="O3384" t="s">
        <v>984</v>
      </c>
      <c r="P3384">
        <v>0.76109738973738195</v>
      </c>
      <c r="Q3384">
        <v>0.95129886468593605</v>
      </c>
      <c r="R3384">
        <v>0.13678729483228999</v>
      </c>
      <c r="S3384">
        <v>3.90444954012647E-3</v>
      </c>
      <c r="T3384">
        <v>2.1797916702542199</v>
      </c>
      <c r="U3384">
        <v>2.1797916702542199</v>
      </c>
      <c r="V3384">
        <v>0.31044093956607199</v>
      </c>
      <c r="W3384">
        <v>8.4</v>
      </c>
      <c r="X3384">
        <v>0.5</v>
      </c>
      <c r="Y3384">
        <v>-58178</v>
      </c>
      <c r="Z3384">
        <v>-3879</v>
      </c>
      <c r="AA3384">
        <v>-0.28999999999999998</v>
      </c>
      <c r="AB3384">
        <v>15</v>
      </c>
      <c r="AC3384">
        <v>6</v>
      </c>
      <c r="AD3384">
        <v>9</v>
      </c>
      <c r="AE3384">
        <v>40</v>
      </c>
      <c r="AF3384">
        <v>13</v>
      </c>
      <c r="AG3384">
        <v>5</v>
      </c>
      <c r="AH3384">
        <v>6</v>
      </c>
      <c r="AI3384">
        <v>4</v>
      </c>
    </row>
    <row r="3385" spans="1:35" x14ac:dyDescent="0.2">
      <c r="A3385" s="102">
        <v>3591</v>
      </c>
      <c r="B3385">
        <v>3046</v>
      </c>
      <c r="C3385" t="s">
        <v>521</v>
      </c>
      <c r="D3385" t="s">
        <v>1004</v>
      </c>
      <c r="E3385">
        <v>6560</v>
      </c>
      <c r="F3385">
        <v>6680</v>
      </c>
      <c r="G3385">
        <v>100</v>
      </c>
      <c r="H3385" t="s">
        <v>981</v>
      </c>
      <c r="I3385">
        <v>6752</v>
      </c>
      <c r="J3385" t="s">
        <v>51</v>
      </c>
      <c r="K3385" t="s">
        <v>986</v>
      </c>
      <c r="L3385">
        <v>809.8</v>
      </c>
      <c r="M3385">
        <v>809.5</v>
      </c>
      <c r="N3385">
        <v>800</v>
      </c>
      <c r="O3385" t="s">
        <v>984</v>
      </c>
      <c r="P3385">
        <v>0.82926739690037699</v>
      </c>
      <c r="Q3385">
        <v>0.87957704122957103</v>
      </c>
      <c r="R3385">
        <v>0.21625310268846601</v>
      </c>
      <c r="S3385">
        <v>1.8262451414413499E-2</v>
      </c>
      <c r="T3385">
        <v>2.2029866358197299</v>
      </c>
      <c r="U3385">
        <v>2.2029866358197299</v>
      </c>
      <c r="V3385">
        <v>2.1178716879697599</v>
      </c>
      <c r="W3385">
        <v>15.46</v>
      </c>
      <c r="X3385">
        <v>3.05</v>
      </c>
      <c r="Y3385">
        <v>-58262</v>
      </c>
      <c r="Z3385">
        <v>-3641</v>
      </c>
      <c r="AA3385">
        <v>-0.42</v>
      </c>
      <c r="AB3385">
        <v>16</v>
      </c>
      <c r="AC3385">
        <v>8</v>
      </c>
      <c r="AD3385">
        <v>8</v>
      </c>
      <c r="AE3385">
        <v>50</v>
      </c>
      <c r="AF3385">
        <v>8</v>
      </c>
      <c r="AG3385">
        <v>7</v>
      </c>
      <c r="AH3385">
        <v>6</v>
      </c>
      <c r="AI3385">
        <v>3</v>
      </c>
    </row>
    <row r="3386" spans="1:35" x14ac:dyDescent="0.2">
      <c r="A3386" s="102">
        <v>2006</v>
      </c>
      <c r="B3386">
        <v>5803</v>
      </c>
      <c r="C3386" t="s">
        <v>23</v>
      </c>
      <c r="D3386" t="s">
        <v>994</v>
      </c>
      <c r="E3386">
        <v>302</v>
      </c>
      <c r="F3386">
        <v>296</v>
      </c>
      <c r="G3386">
        <v>3500</v>
      </c>
      <c r="H3386" t="s">
        <v>984</v>
      </c>
      <c r="I3386">
        <v>6201</v>
      </c>
      <c r="J3386" t="s">
        <v>1259</v>
      </c>
      <c r="K3386" t="s">
        <v>996</v>
      </c>
      <c r="L3386">
        <v>5150</v>
      </c>
      <c r="M3386">
        <v>5200</v>
      </c>
      <c r="N3386">
        <v>200</v>
      </c>
      <c r="O3386" t="s">
        <v>981</v>
      </c>
      <c r="P3386">
        <v>0.88916536155761405</v>
      </c>
      <c r="Q3386">
        <v>0.92009769459785695</v>
      </c>
      <c r="R3386">
        <v>0.118906768606955</v>
      </c>
      <c r="S3386">
        <v>2.8329855224014901E-2</v>
      </c>
      <c r="T3386">
        <v>-0.645144943376178</v>
      </c>
      <c r="U3386">
        <v>0.645144943376178</v>
      </c>
      <c r="V3386">
        <v>0.234204551077553</v>
      </c>
      <c r="W3386">
        <v>-4.47</v>
      </c>
      <c r="X3386">
        <v>0.38</v>
      </c>
      <c r="Y3386">
        <v>-58321</v>
      </c>
      <c r="Z3386">
        <v>-2777</v>
      </c>
      <c r="AA3386">
        <v>-0.41</v>
      </c>
      <c r="AB3386">
        <v>21</v>
      </c>
      <c r="AC3386">
        <v>11</v>
      </c>
      <c r="AD3386">
        <v>10</v>
      </c>
      <c r="AE3386">
        <v>52.38</v>
      </c>
      <c r="AF3386">
        <v>11</v>
      </c>
      <c r="AG3386">
        <v>8</v>
      </c>
      <c r="AH3386">
        <v>8</v>
      </c>
      <c r="AI3386">
        <v>5</v>
      </c>
    </row>
    <row r="3387" spans="1:35" x14ac:dyDescent="0.2">
      <c r="A3387" s="102">
        <v>2606</v>
      </c>
      <c r="B3387">
        <v>6770</v>
      </c>
      <c r="C3387" t="s">
        <v>21</v>
      </c>
      <c r="D3387" t="s">
        <v>986</v>
      </c>
      <c r="E3387">
        <v>1141</v>
      </c>
      <c r="F3387">
        <v>1097</v>
      </c>
      <c r="G3387">
        <v>1000</v>
      </c>
      <c r="H3387" t="s">
        <v>984</v>
      </c>
      <c r="I3387">
        <v>8020</v>
      </c>
      <c r="J3387" t="s">
        <v>1061</v>
      </c>
      <c r="K3387" t="s">
        <v>988</v>
      </c>
      <c r="L3387">
        <v>1191</v>
      </c>
      <c r="M3387">
        <v>1216</v>
      </c>
      <c r="N3387">
        <v>900</v>
      </c>
      <c r="O3387" t="s">
        <v>981</v>
      </c>
      <c r="P3387">
        <v>0.75758967286400003</v>
      </c>
      <c r="Q3387">
        <v>0.90568098230599203</v>
      </c>
      <c r="R3387">
        <v>0.32272211175258397</v>
      </c>
      <c r="S3387">
        <v>1.6510959963682102E-2</v>
      </c>
      <c r="T3387">
        <v>-1.0818125483912</v>
      </c>
      <c r="U3387">
        <v>1.0818125483912</v>
      </c>
      <c r="V3387">
        <v>0.81068636144939399</v>
      </c>
      <c r="W3387">
        <v>-29.47</v>
      </c>
      <c r="X3387">
        <v>0.24</v>
      </c>
      <c r="Y3387">
        <v>-58474</v>
      </c>
      <c r="Z3387">
        <v>-2436</v>
      </c>
      <c r="AA3387">
        <v>-0.08</v>
      </c>
      <c r="AB3387">
        <v>24</v>
      </c>
      <c r="AC3387">
        <v>12</v>
      </c>
      <c r="AD3387">
        <v>12</v>
      </c>
      <c r="AE3387">
        <v>50</v>
      </c>
      <c r="AF3387">
        <v>10</v>
      </c>
      <c r="AG3387">
        <v>7</v>
      </c>
      <c r="AH3387">
        <v>8</v>
      </c>
      <c r="AI3387">
        <v>9</v>
      </c>
    </row>
    <row r="3388" spans="1:35" x14ac:dyDescent="0.2">
      <c r="A3388" s="102">
        <v>3414</v>
      </c>
      <c r="B3388">
        <v>1925</v>
      </c>
      <c r="C3388" t="s">
        <v>1638</v>
      </c>
      <c r="D3388" t="s">
        <v>990</v>
      </c>
      <c r="E3388">
        <v>2390.5</v>
      </c>
      <c r="F3388">
        <v>2416.5</v>
      </c>
      <c r="G3388">
        <v>400</v>
      </c>
      <c r="H3388" t="s">
        <v>984</v>
      </c>
      <c r="I3388">
        <v>5334</v>
      </c>
      <c r="J3388" t="s">
        <v>1168</v>
      </c>
      <c r="K3388" t="s">
        <v>980</v>
      </c>
      <c r="L3388">
        <v>1586</v>
      </c>
      <c r="M3388">
        <v>1584</v>
      </c>
      <c r="N3388">
        <v>600</v>
      </c>
      <c r="O3388" t="s">
        <v>981</v>
      </c>
      <c r="P3388">
        <v>0.91989771111060203</v>
      </c>
      <c r="Q3388">
        <v>0.88472990014396502</v>
      </c>
      <c r="R3388">
        <v>5.1434576377893597E-4</v>
      </c>
      <c r="S3388">
        <v>5.3763400807127402E-2</v>
      </c>
      <c r="T3388">
        <v>-3.41259133628524</v>
      </c>
      <c r="U3388">
        <v>3.41259133628524</v>
      </c>
      <c r="V3388">
        <v>3.89219299510401</v>
      </c>
      <c r="W3388">
        <v>-15.08</v>
      </c>
      <c r="X3388">
        <v>1.68</v>
      </c>
      <c r="Y3388">
        <v>-58559</v>
      </c>
      <c r="Z3388">
        <v>-7320</v>
      </c>
      <c r="AA3388">
        <v>-0.47</v>
      </c>
      <c r="AB3388">
        <v>8</v>
      </c>
      <c r="AC3388">
        <v>3</v>
      </c>
      <c r="AD3388">
        <v>5</v>
      </c>
      <c r="AE3388">
        <v>37.5</v>
      </c>
      <c r="AF3388">
        <v>14</v>
      </c>
      <c r="AG3388">
        <v>2</v>
      </c>
      <c r="AH3388">
        <v>2</v>
      </c>
      <c r="AI3388">
        <v>4</v>
      </c>
    </row>
    <row r="3389" spans="1:35" x14ac:dyDescent="0.2">
      <c r="A3389" s="102">
        <v>2725</v>
      </c>
      <c r="B3389">
        <v>8341</v>
      </c>
      <c r="C3389" t="s">
        <v>697</v>
      </c>
      <c r="D3389" t="s">
        <v>1024</v>
      </c>
      <c r="E3389">
        <v>1396</v>
      </c>
      <c r="F3389">
        <v>1439</v>
      </c>
      <c r="G3389">
        <v>700</v>
      </c>
      <c r="H3389" t="s">
        <v>981</v>
      </c>
      <c r="I3389">
        <v>9107</v>
      </c>
      <c r="J3389" t="s">
        <v>1164</v>
      </c>
      <c r="K3389" t="s">
        <v>1165</v>
      </c>
      <c r="L3389">
        <v>1017</v>
      </c>
      <c r="M3389">
        <v>1061</v>
      </c>
      <c r="N3389">
        <v>900</v>
      </c>
      <c r="O3389" t="s">
        <v>984</v>
      </c>
      <c r="P3389">
        <v>0.69882550146186995</v>
      </c>
      <c r="Q3389">
        <v>0.90271498179583398</v>
      </c>
      <c r="R3389">
        <v>0.47154922511845099</v>
      </c>
      <c r="S3389">
        <v>2.2069004172826201E-2</v>
      </c>
      <c r="T3389">
        <v>0.262994013064767</v>
      </c>
      <c r="U3389">
        <v>0.262994013064767</v>
      </c>
      <c r="V3389">
        <v>0.53075104106753201</v>
      </c>
      <c r="W3389">
        <v>3.64</v>
      </c>
      <c r="X3389">
        <v>5.2</v>
      </c>
      <c r="Y3389">
        <v>-58759</v>
      </c>
      <c r="Z3389">
        <v>-2798</v>
      </c>
      <c r="AA3389">
        <v>-7.0000000000000007E-2</v>
      </c>
      <c r="AB3389">
        <v>21</v>
      </c>
      <c r="AC3389">
        <v>10</v>
      </c>
      <c r="AD3389">
        <v>11</v>
      </c>
      <c r="AE3389">
        <v>47.62</v>
      </c>
      <c r="AF3389">
        <v>9</v>
      </c>
      <c r="AG3389">
        <v>9</v>
      </c>
      <c r="AH3389">
        <v>9</v>
      </c>
      <c r="AI3389">
        <v>3</v>
      </c>
    </row>
    <row r="3390" spans="1:35" x14ac:dyDescent="0.2">
      <c r="A3390" s="102">
        <v>2195</v>
      </c>
      <c r="B3390">
        <v>5706</v>
      </c>
      <c r="C3390" t="s">
        <v>1240</v>
      </c>
      <c r="D3390" t="s">
        <v>994</v>
      </c>
      <c r="E3390">
        <v>2062</v>
      </c>
      <c r="F3390">
        <v>2030</v>
      </c>
      <c r="G3390">
        <v>500</v>
      </c>
      <c r="H3390" t="s">
        <v>984</v>
      </c>
      <c r="I3390">
        <v>6471</v>
      </c>
      <c r="J3390" t="s">
        <v>877</v>
      </c>
      <c r="K3390" t="s">
        <v>992</v>
      </c>
      <c r="L3390">
        <v>742</v>
      </c>
      <c r="M3390">
        <v>738</v>
      </c>
      <c r="N3390">
        <v>1400</v>
      </c>
      <c r="O3390" t="s">
        <v>981</v>
      </c>
      <c r="P3390">
        <v>0.94353680932819295</v>
      </c>
      <c r="Q3390">
        <v>0.915556883630672</v>
      </c>
      <c r="R3390">
        <v>0.203063774440436</v>
      </c>
      <c r="S3390">
        <v>8.67475180621015E-2</v>
      </c>
      <c r="T3390">
        <v>-0.54934672171624199</v>
      </c>
      <c r="U3390">
        <v>0.54934672171624199</v>
      </c>
      <c r="V3390">
        <v>0.43567036636726902</v>
      </c>
      <c r="W3390">
        <v>-3.75</v>
      </c>
      <c r="X3390">
        <v>1.79</v>
      </c>
      <c r="Y3390">
        <v>-59011</v>
      </c>
      <c r="Z3390">
        <v>-4215</v>
      </c>
      <c r="AA3390">
        <v>-0.19</v>
      </c>
      <c r="AB3390">
        <v>14</v>
      </c>
      <c r="AC3390">
        <v>6</v>
      </c>
      <c r="AD3390">
        <v>8</v>
      </c>
      <c r="AE3390">
        <v>42.86</v>
      </c>
      <c r="AF3390">
        <v>11</v>
      </c>
      <c r="AG3390">
        <v>5</v>
      </c>
      <c r="AH3390">
        <v>5</v>
      </c>
      <c r="AI3390">
        <v>4</v>
      </c>
    </row>
    <row r="3391" spans="1:35" x14ac:dyDescent="0.2">
      <c r="A3391" s="102">
        <v>695</v>
      </c>
      <c r="B3391">
        <v>2327</v>
      </c>
      <c r="C3391" t="s">
        <v>1284</v>
      </c>
      <c r="D3391" t="s">
        <v>983</v>
      </c>
      <c r="E3391">
        <v>2748</v>
      </c>
      <c r="F3391">
        <v>2730</v>
      </c>
      <c r="G3391">
        <v>400</v>
      </c>
      <c r="H3391" t="s">
        <v>984</v>
      </c>
      <c r="I3391">
        <v>5929</v>
      </c>
      <c r="J3391" t="s">
        <v>1324</v>
      </c>
      <c r="K3391" t="s">
        <v>1126</v>
      </c>
      <c r="L3391">
        <v>890</v>
      </c>
      <c r="M3391">
        <v>883</v>
      </c>
      <c r="N3391">
        <v>1200</v>
      </c>
      <c r="O3391" t="s">
        <v>981</v>
      </c>
      <c r="P3391">
        <v>0.85934654120780496</v>
      </c>
      <c r="Q3391">
        <v>0.948713150503946</v>
      </c>
      <c r="R3391">
        <v>0.249921296854592</v>
      </c>
      <c r="S3391">
        <v>5.7107546366130697E-3</v>
      </c>
      <c r="T3391">
        <v>-0.18890056852634399</v>
      </c>
      <c r="U3391">
        <v>0.18890056852634399</v>
      </c>
      <c r="V3391">
        <v>0.25704544858329398</v>
      </c>
      <c r="W3391">
        <v>-1.59</v>
      </c>
      <c r="X3391">
        <v>2.97</v>
      </c>
      <c r="Y3391">
        <v>-59178</v>
      </c>
      <c r="Z3391">
        <v>-2690</v>
      </c>
      <c r="AA3391">
        <v>-0.15</v>
      </c>
      <c r="AB3391">
        <v>22</v>
      </c>
      <c r="AC3391">
        <v>13</v>
      </c>
      <c r="AD3391">
        <v>9</v>
      </c>
      <c r="AE3391">
        <v>59.09</v>
      </c>
      <c r="AF3391">
        <v>12</v>
      </c>
      <c r="AG3391">
        <v>4</v>
      </c>
      <c r="AH3391">
        <v>7</v>
      </c>
      <c r="AI3391">
        <v>11</v>
      </c>
    </row>
    <row r="3392" spans="1:35" x14ac:dyDescent="0.2">
      <c r="A3392" s="102">
        <v>2266</v>
      </c>
      <c r="B3392">
        <v>3401</v>
      </c>
      <c r="C3392" t="s">
        <v>540</v>
      </c>
      <c r="D3392" t="s">
        <v>1199</v>
      </c>
      <c r="E3392">
        <v>1639</v>
      </c>
      <c r="F3392">
        <v>1645</v>
      </c>
      <c r="G3392">
        <v>600</v>
      </c>
      <c r="H3392" t="s">
        <v>984</v>
      </c>
      <c r="I3392">
        <v>5938</v>
      </c>
      <c r="J3392" t="s">
        <v>1552</v>
      </c>
      <c r="K3392" t="s">
        <v>1126</v>
      </c>
      <c r="L3392">
        <v>1339</v>
      </c>
      <c r="M3392">
        <v>1349</v>
      </c>
      <c r="N3392">
        <v>700</v>
      </c>
      <c r="O3392" t="s">
        <v>981</v>
      </c>
      <c r="P3392">
        <v>0.79906808544917995</v>
      </c>
      <c r="Q3392">
        <v>0.914000375723372</v>
      </c>
      <c r="R3392">
        <v>0.27786905470612799</v>
      </c>
      <c r="S3392">
        <v>2.57665022111274E-2</v>
      </c>
      <c r="T3392">
        <v>-0.13051064906190299</v>
      </c>
      <c r="U3392">
        <v>0.13051064906190299</v>
      </c>
      <c r="V3392">
        <v>0.11294791710132</v>
      </c>
      <c r="W3392">
        <v>-1.55</v>
      </c>
      <c r="X3392">
        <v>4.33</v>
      </c>
      <c r="Y3392">
        <v>-59268</v>
      </c>
      <c r="Z3392">
        <v>-4233</v>
      </c>
      <c r="AA3392">
        <v>-0.15</v>
      </c>
      <c r="AB3392">
        <v>14</v>
      </c>
      <c r="AC3392">
        <v>6</v>
      </c>
      <c r="AD3392">
        <v>8</v>
      </c>
      <c r="AE3392">
        <v>42.86</v>
      </c>
      <c r="AF3392">
        <v>11</v>
      </c>
      <c r="AG3392">
        <v>5</v>
      </c>
      <c r="AH3392">
        <v>4</v>
      </c>
      <c r="AI3392">
        <v>5</v>
      </c>
    </row>
    <row r="3393" spans="1:35" x14ac:dyDescent="0.2">
      <c r="A3393" s="102">
        <v>1691</v>
      </c>
      <c r="B3393">
        <v>5471</v>
      </c>
      <c r="C3393" t="s">
        <v>1146</v>
      </c>
      <c r="D3393" t="s">
        <v>1022</v>
      </c>
      <c r="E3393">
        <v>3270</v>
      </c>
      <c r="F3393">
        <v>3160</v>
      </c>
      <c r="G3393">
        <v>300</v>
      </c>
      <c r="H3393" t="s">
        <v>984</v>
      </c>
      <c r="I3393">
        <v>7313</v>
      </c>
      <c r="J3393" t="s">
        <v>937</v>
      </c>
      <c r="K3393" t="s">
        <v>996</v>
      </c>
      <c r="L3393">
        <v>2788</v>
      </c>
      <c r="M3393">
        <v>2898</v>
      </c>
      <c r="N3393">
        <v>300</v>
      </c>
      <c r="O3393" t="s">
        <v>981</v>
      </c>
      <c r="P3393">
        <v>0.67952647620321704</v>
      </c>
      <c r="Q3393">
        <v>0.92728818205515195</v>
      </c>
      <c r="R3393">
        <v>0.47384874785279901</v>
      </c>
      <c r="S3393">
        <v>6.4783096694841696E-2</v>
      </c>
      <c r="T3393">
        <v>-2.7005231626559101</v>
      </c>
      <c r="U3393">
        <v>2.7005231626559101</v>
      </c>
      <c r="V3393">
        <v>1.2530922292625</v>
      </c>
      <c r="W3393">
        <v>-21.67</v>
      </c>
      <c r="X3393">
        <v>8.2899999999999991</v>
      </c>
      <c r="Y3393">
        <v>-59518</v>
      </c>
      <c r="Z3393">
        <v>-8503</v>
      </c>
      <c r="AA3393">
        <v>-0.35</v>
      </c>
      <c r="AB3393">
        <v>7</v>
      </c>
      <c r="AC3393">
        <v>4</v>
      </c>
      <c r="AD3393">
        <v>3</v>
      </c>
      <c r="AE3393">
        <v>57.14</v>
      </c>
      <c r="AF3393">
        <v>11</v>
      </c>
      <c r="AG3393">
        <v>3</v>
      </c>
      <c r="AH3393">
        <v>3</v>
      </c>
      <c r="AI3393">
        <v>1</v>
      </c>
    </row>
    <row r="3394" spans="1:35" x14ac:dyDescent="0.2">
      <c r="A3394" s="102">
        <v>2380</v>
      </c>
      <c r="B3394">
        <v>4634</v>
      </c>
      <c r="C3394" t="s">
        <v>62</v>
      </c>
      <c r="D3394" t="s">
        <v>1003</v>
      </c>
      <c r="E3394">
        <v>1920</v>
      </c>
      <c r="F3394">
        <v>1921</v>
      </c>
      <c r="G3394">
        <v>500</v>
      </c>
      <c r="H3394" t="s">
        <v>984</v>
      </c>
      <c r="I3394">
        <v>5706</v>
      </c>
      <c r="J3394" t="s">
        <v>1240</v>
      </c>
      <c r="K3394" t="s">
        <v>994</v>
      </c>
      <c r="L3394">
        <v>2062</v>
      </c>
      <c r="M3394">
        <v>2030</v>
      </c>
      <c r="N3394">
        <v>500</v>
      </c>
      <c r="O3394" t="s">
        <v>981</v>
      </c>
      <c r="P3394">
        <v>0.76095044952246205</v>
      </c>
      <c r="Q3394">
        <v>0.91096522186944995</v>
      </c>
      <c r="R3394">
        <v>0.19339117319080501</v>
      </c>
      <c r="S3394">
        <v>3.2613721303709702E-2</v>
      </c>
      <c r="T3394">
        <v>-0.35706261573273002</v>
      </c>
      <c r="U3394">
        <v>0.35706261573273002</v>
      </c>
      <c r="V3394">
        <v>3.8064192667707199E-2</v>
      </c>
      <c r="W3394">
        <v>-3.89</v>
      </c>
      <c r="X3394">
        <v>5.37</v>
      </c>
      <c r="Y3394">
        <v>-59790</v>
      </c>
      <c r="Z3394">
        <v>-4271</v>
      </c>
      <c r="AA3394">
        <v>0</v>
      </c>
      <c r="AB3394">
        <v>14</v>
      </c>
      <c r="AC3394">
        <v>8</v>
      </c>
      <c r="AD3394">
        <v>6</v>
      </c>
      <c r="AE3394">
        <v>57.14</v>
      </c>
      <c r="AF3394">
        <v>7</v>
      </c>
      <c r="AG3394">
        <v>7</v>
      </c>
      <c r="AH3394">
        <v>6</v>
      </c>
      <c r="AI3394">
        <v>1</v>
      </c>
    </row>
    <row r="3395" spans="1:35" x14ac:dyDescent="0.2">
      <c r="A3395" s="102">
        <v>4052</v>
      </c>
      <c r="B3395">
        <v>2678</v>
      </c>
      <c r="C3395" t="s">
        <v>507</v>
      </c>
      <c r="D3395" t="s">
        <v>1004</v>
      </c>
      <c r="E3395">
        <v>3500</v>
      </c>
      <c r="F3395">
        <v>3460</v>
      </c>
      <c r="G3395">
        <v>300</v>
      </c>
      <c r="H3395" t="s">
        <v>984</v>
      </c>
      <c r="I3395">
        <v>3635</v>
      </c>
      <c r="J3395" t="s">
        <v>43</v>
      </c>
      <c r="K3395" t="s">
        <v>983</v>
      </c>
      <c r="L3395">
        <v>3100</v>
      </c>
      <c r="M3395">
        <v>3085</v>
      </c>
      <c r="N3395">
        <v>300</v>
      </c>
      <c r="O3395" t="s">
        <v>981</v>
      </c>
      <c r="P3395">
        <v>0.81549890016888604</v>
      </c>
      <c r="Q3395">
        <v>0.86355825655341401</v>
      </c>
      <c r="R3395">
        <v>0.18405932555593599</v>
      </c>
      <c r="S3395">
        <v>1.42452645410428E-2</v>
      </c>
      <c r="T3395">
        <v>-0.166179023111864</v>
      </c>
      <c r="U3395">
        <v>0.166179023111864</v>
      </c>
      <c r="V3395">
        <v>0.12973722732135301</v>
      </c>
      <c r="W3395">
        <v>-1.0900000000000001</v>
      </c>
      <c r="X3395">
        <v>10.84</v>
      </c>
      <c r="Y3395">
        <v>-59870</v>
      </c>
      <c r="Z3395">
        <v>-3991</v>
      </c>
      <c r="AA3395">
        <v>-0.35</v>
      </c>
      <c r="AB3395">
        <v>15</v>
      </c>
      <c r="AC3395">
        <v>6</v>
      </c>
      <c r="AD3395">
        <v>9</v>
      </c>
      <c r="AE3395">
        <v>40</v>
      </c>
      <c r="AF3395">
        <v>8</v>
      </c>
      <c r="AG3395">
        <v>5</v>
      </c>
      <c r="AH3395">
        <v>9</v>
      </c>
      <c r="AI3395">
        <v>1</v>
      </c>
    </row>
    <row r="3396" spans="1:35" x14ac:dyDescent="0.2">
      <c r="A3396" s="102">
        <v>1142</v>
      </c>
      <c r="B3396">
        <v>6501</v>
      </c>
      <c r="C3396" t="s">
        <v>1115</v>
      </c>
      <c r="D3396" t="s">
        <v>986</v>
      </c>
      <c r="E3396">
        <v>3077</v>
      </c>
      <c r="F3396">
        <v>3109</v>
      </c>
      <c r="G3396">
        <v>300</v>
      </c>
      <c r="H3396" t="s">
        <v>984</v>
      </c>
      <c r="I3396">
        <v>9613</v>
      </c>
      <c r="J3396" t="s">
        <v>1296</v>
      </c>
      <c r="K3396" t="s">
        <v>983</v>
      </c>
      <c r="L3396">
        <v>1114</v>
      </c>
      <c r="M3396">
        <v>1119</v>
      </c>
      <c r="N3396">
        <v>800</v>
      </c>
      <c r="O3396" t="s">
        <v>981</v>
      </c>
      <c r="P3396">
        <v>0.96066589637720501</v>
      </c>
      <c r="Q3396">
        <v>0.93821649421996001</v>
      </c>
      <c r="R3396">
        <v>0.29184647407889203</v>
      </c>
      <c r="S3396">
        <v>1.92284262692538E-2</v>
      </c>
      <c r="T3396">
        <v>-0.90291249391587303</v>
      </c>
      <c r="U3396">
        <v>0.90291249391587303</v>
      </c>
      <c r="V3396">
        <v>1.04534939968729</v>
      </c>
      <c r="W3396">
        <v>-3.37</v>
      </c>
      <c r="X3396">
        <v>4.0199999999999996</v>
      </c>
      <c r="Y3396">
        <v>-60007</v>
      </c>
      <c r="Z3396">
        <v>-3334</v>
      </c>
      <c r="AA3396">
        <v>-0.11</v>
      </c>
      <c r="AB3396">
        <v>18</v>
      </c>
      <c r="AC3396">
        <v>10</v>
      </c>
      <c r="AD3396">
        <v>8</v>
      </c>
      <c r="AE3396">
        <v>55.56</v>
      </c>
      <c r="AF3396">
        <v>12</v>
      </c>
      <c r="AG3396">
        <v>5</v>
      </c>
      <c r="AH3396">
        <v>6</v>
      </c>
      <c r="AI3396">
        <v>7</v>
      </c>
    </row>
    <row r="3397" spans="1:35" x14ac:dyDescent="0.2">
      <c r="A3397" s="102">
        <v>68</v>
      </c>
      <c r="B3397">
        <v>6457</v>
      </c>
      <c r="C3397" t="s">
        <v>1233</v>
      </c>
      <c r="D3397" t="s">
        <v>992</v>
      </c>
      <c r="E3397">
        <v>2423</v>
      </c>
      <c r="F3397">
        <v>2387</v>
      </c>
      <c r="G3397">
        <v>400</v>
      </c>
      <c r="H3397" t="s">
        <v>981</v>
      </c>
      <c r="I3397">
        <v>8425</v>
      </c>
      <c r="J3397" t="s">
        <v>1109</v>
      </c>
      <c r="K3397" t="s">
        <v>987</v>
      </c>
      <c r="L3397">
        <v>2140</v>
      </c>
      <c r="M3397">
        <v>2161</v>
      </c>
      <c r="N3397">
        <v>400</v>
      </c>
      <c r="O3397" t="s">
        <v>984</v>
      </c>
      <c r="P3397">
        <v>0.96707137534925902</v>
      </c>
      <c r="Q3397">
        <v>0.97356994852540202</v>
      </c>
      <c r="R3397">
        <v>4.63898009580593E-3</v>
      </c>
      <c r="S3397">
        <v>2.0661985777257301E-3</v>
      </c>
      <c r="T3397">
        <v>0.18414986817993001</v>
      </c>
      <c r="U3397">
        <v>0.18414986817993001</v>
      </c>
      <c r="V3397">
        <v>0.33689532994024601</v>
      </c>
      <c r="W3397">
        <v>1.57</v>
      </c>
      <c r="X3397">
        <v>9.4700000000000006</v>
      </c>
      <c r="Y3397">
        <v>-60187</v>
      </c>
      <c r="Z3397">
        <v>-5472</v>
      </c>
      <c r="AA3397">
        <v>-0.31</v>
      </c>
      <c r="AB3397">
        <v>11</v>
      </c>
      <c r="AC3397">
        <v>4</v>
      </c>
      <c r="AD3397">
        <v>7</v>
      </c>
      <c r="AE3397">
        <v>36.36</v>
      </c>
      <c r="AF3397">
        <v>15</v>
      </c>
      <c r="AG3397">
        <v>1</v>
      </c>
      <c r="AH3397">
        <v>2</v>
      </c>
      <c r="AI3397">
        <v>8</v>
      </c>
    </row>
    <row r="3398" spans="1:35" x14ac:dyDescent="0.2">
      <c r="A3398" s="102">
        <v>2737</v>
      </c>
      <c r="B3398">
        <v>3405</v>
      </c>
      <c r="C3398" t="s">
        <v>1397</v>
      </c>
      <c r="D3398" t="s">
        <v>1003</v>
      </c>
      <c r="E3398">
        <v>1061</v>
      </c>
      <c r="F3398">
        <v>1047</v>
      </c>
      <c r="G3398">
        <v>1000</v>
      </c>
      <c r="H3398" t="s">
        <v>981</v>
      </c>
      <c r="I3398">
        <v>7278</v>
      </c>
      <c r="J3398" t="s">
        <v>42</v>
      </c>
      <c r="K3398" t="s">
        <v>996</v>
      </c>
      <c r="L3398">
        <v>1575</v>
      </c>
      <c r="M3398">
        <v>1549</v>
      </c>
      <c r="N3398">
        <v>700</v>
      </c>
      <c r="O3398" t="s">
        <v>984</v>
      </c>
      <c r="P3398">
        <v>0.77585091564042596</v>
      </c>
      <c r="Q3398">
        <v>0.90241230435643305</v>
      </c>
      <c r="R3398">
        <v>8.2638349121704396E-2</v>
      </c>
      <c r="S3398">
        <v>6.6175088937795307E-2</v>
      </c>
      <c r="T3398">
        <v>0.80219748813479197</v>
      </c>
      <c r="U3398">
        <v>0.80219748813479197</v>
      </c>
      <c r="V3398">
        <v>0.77041695391902998</v>
      </c>
      <c r="W3398">
        <v>6.68</v>
      </c>
      <c r="X3398">
        <v>3.44</v>
      </c>
      <c r="Y3398">
        <v>-60193</v>
      </c>
      <c r="Z3398">
        <v>-3541</v>
      </c>
      <c r="AA3398">
        <v>-0.26</v>
      </c>
      <c r="AB3398">
        <v>17</v>
      </c>
      <c r="AC3398">
        <v>10</v>
      </c>
      <c r="AD3398">
        <v>7</v>
      </c>
      <c r="AE3398">
        <v>58.82</v>
      </c>
      <c r="AF3398">
        <v>10</v>
      </c>
      <c r="AG3398">
        <v>7</v>
      </c>
      <c r="AH3398">
        <v>4</v>
      </c>
      <c r="AI3398">
        <v>6</v>
      </c>
    </row>
    <row r="3399" spans="1:35" x14ac:dyDescent="0.2">
      <c r="A3399" s="102">
        <v>4325</v>
      </c>
      <c r="B3399">
        <v>3197</v>
      </c>
      <c r="C3399" t="s">
        <v>531</v>
      </c>
      <c r="D3399" t="s">
        <v>1004</v>
      </c>
      <c r="E3399">
        <v>1673</v>
      </c>
      <c r="F3399">
        <v>1681</v>
      </c>
      <c r="G3399">
        <v>600</v>
      </c>
      <c r="H3399" t="s">
        <v>981</v>
      </c>
      <c r="I3399">
        <v>4203</v>
      </c>
      <c r="J3399" t="s">
        <v>563</v>
      </c>
      <c r="K3399" t="s">
        <v>1003</v>
      </c>
      <c r="L3399">
        <v>2795</v>
      </c>
      <c r="M3399">
        <v>2668</v>
      </c>
      <c r="N3399">
        <v>400</v>
      </c>
      <c r="O3399" t="s">
        <v>984</v>
      </c>
      <c r="P3399">
        <v>0.50006617818594201</v>
      </c>
      <c r="Q3399">
        <v>0.85251897084182904</v>
      </c>
      <c r="R3399">
        <v>0.22196728374134</v>
      </c>
      <c r="S3399">
        <v>7.2872510165308102E-2</v>
      </c>
      <c r="T3399">
        <v>0.40036049535269902</v>
      </c>
      <c r="U3399">
        <v>0.40036049535269902</v>
      </c>
      <c r="V3399">
        <v>0.113080847715071</v>
      </c>
      <c r="W3399">
        <v>5.92</v>
      </c>
      <c r="X3399">
        <v>5.49</v>
      </c>
      <c r="Y3399">
        <v>-60217</v>
      </c>
      <c r="Z3399">
        <v>-3542</v>
      </c>
      <c r="AA3399">
        <v>-0.28000000000000003</v>
      </c>
      <c r="AB3399">
        <v>17</v>
      </c>
      <c r="AC3399">
        <v>5</v>
      </c>
      <c r="AD3399">
        <v>12</v>
      </c>
      <c r="AE3399">
        <v>29.41</v>
      </c>
      <c r="AF3399">
        <v>11</v>
      </c>
      <c r="AG3399">
        <v>4</v>
      </c>
      <c r="AH3399">
        <v>5</v>
      </c>
      <c r="AI3399">
        <v>8</v>
      </c>
    </row>
    <row r="3400" spans="1:35" x14ac:dyDescent="0.2">
      <c r="A3400" s="102">
        <v>3249</v>
      </c>
      <c r="B3400">
        <v>6326</v>
      </c>
      <c r="C3400" t="s">
        <v>1629</v>
      </c>
      <c r="D3400" t="s">
        <v>992</v>
      </c>
      <c r="E3400">
        <v>1400</v>
      </c>
      <c r="F3400">
        <v>1411.5</v>
      </c>
      <c r="G3400">
        <v>700</v>
      </c>
      <c r="H3400" t="s">
        <v>981</v>
      </c>
      <c r="I3400">
        <v>7224</v>
      </c>
      <c r="J3400" t="s">
        <v>639</v>
      </c>
      <c r="K3400" t="s">
        <v>996</v>
      </c>
      <c r="L3400">
        <v>1051</v>
      </c>
      <c r="M3400">
        <v>1032</v>
      </c>
      <c r="N3400">
        <v>1000</v>
      </c>
      <c r="O3400" t="s">
        <v>984</v>
      </c>
      <c r="P3400">
        <v>0.80538354578861904</v>
      </c>
      <c r="Q3400">
        <v>0.88972572697888797</v>
      </c>
      <c r="R3400">
        <v>0.13381252909837499</v>
      </c>
      <c r="S3400">
        <v>9.2769059115576702E-2</v>
      </c>
      <c r="T3400">
        <v>2.4252199182667198</v>
      </c>
      <c r="U3400">
        <v>2.4252199182667198</v>
      </c>
      <c r="V3400">
        <v>1.82614829235488</v>
      </c>
      <c r="W3400">
        <v>11.7</v>
      </c>
      <c r="X3400">
        <v>4.45</v>
      </c>
      <c r="Y3400">
        <v>-60300</v>
      </c>
      <c r="Z3400">
        <v>-3350</v>
      </c>
      <c r="AA3400">
        <v>-0.21</v>
      </c>
      <c r="AB3400">
        <v>18</v>
      </c>
      <c r="AC3400">
        <v>11</v>
      </c>
      <c r="AD3400">
        <v>7</v>
      </c>
      <c r="AE3400">
        <v>61.11</v>
      </c>
      <c r="AF3400">
        <v>12</v>
      </c>
      <c r="AG3400">
        <v>7</v>
      </c>
      <c r="AH3400">
        <v>6</v>
      </c>
      <c r="AI3400">
        <v>5</v>
      </c>
    </row>
    <row r="3401" spans="1:35" x14ac:dyDescent="0.2">
      <c r="A3401" s="102">
        <v>1696</v>
      </c>
      <c r="B3401">
        <v>1417</v>
      </c>
      <c r="C3401" t="s">
        <v>1641</v>
      </c>
      <c r="D3401" t="s">
        <v>990</v>
      </c>
      <c r="E3401">
        <v>1485</v>
      </c>
      <c r="F3401">
        <v>1486</v>
      </c>
      <c r="G3401">
        <v>700</v>
      </c>
      <c r="H3401" t="s">
        <v>981</v>
      </c>
      <c r="I3401">
        <v>7762</v>
      </c>
      <c r="J3401" t="s">
        <v>1134</v>
      </c>
      <c r="K3401" t="s">
        <v>989</v>
      </c>
      <c r="L3401">
        <v>340</v>
      </c>
      <c r="M3401">
        <v>357</v>
      </c>
      <c r="N3401">
        <v>2900</v>
      </c>
      <c r="O3401" t="s">
        <v>984</v>
      </c>
      <c r="P3401">
        <v>0.71373072945355398</v>
      </c>
      <c r="Q3401">
        <v>0.92719204311831405</v>
      </c>
      <c r="R3401">
        <v>0.12123709829198399</v>
      </c>
      <c r="S3401">
        <v>9.8026128901153101E-3</v>
      </c>
      <c r="T3401">
        <v>2.17322143772234</v>
      </c>
      <c r="U3401">
        <v>2.17322143772234</v>
      </c>
      <c r="V3401">
        <v>2.5931755223120501</v>
      </c>
      <c r="W3401">
        <v>16.260000000000002</v>
      </c>
      <c r="X3401">
        <v>0.47</v>
      </c>
      <c r="Y3401">
        <v>-60457</v>
      </c>
      <c r="Z3401">
        <v>-2748</v>
      </c>
      <c r="AA3401">
        <v>-0.1</v>
      </c>
      <c r="AB3401">
        <v>22</v>
      </c>
      <c r="AC3401">
        <v>10</v>
      </c>
      <c r="AD3401">
        <v>12</v>
      </c>
      <c r="AE3401">
        <v>45.45</v>
      </c>
      <c r="AF3401">
        <v>12</v>
      </c>
      <c r="AG3401">
        <v>6</v>
      </c>
      <c r="AH3401">
        <v>6</v>
      </c>
      <c r="AI3401">
        <v>10</v>
      </c>
    </row>
    <row r="3402" spans="1:35" x14ac:dyDescent="0.2">
      <c r="A3402" s="102">
        <v>463</v>
      </c>
      <c r="B3402">
        <v>2768</v>
      </c>
      <c r="C3402" t="s">
        <v>1494</v>
      </c>
      <c r="D3402" t="s">
        <v>988</v>
      </c>
      <c r="E3402">
        <v>233</v>
      </c>
      <c r="F3402">
        <v>231</v>
      </c>
      <c r="G3402">
        <v>4100</v>
      </c>
      <c r="H3402" t="s">
        <v>984</v>
      </c>
      <c r="I3402">
        <v>8058</v>
      </c>
      <c r="J3402" t="s">
        <v>1244</v>
      </c>
      <c r="K3402" t="s">
        <v>988</v>
      </c>
      <c r="L3402">
        <v>2340</v>
      </c>
      <c r="M3402">
        <v>2340</v>
      </c>
      <c r="N3402">
        <v>400</v>
      </c>
      <c r="O3402" t="s">
        <v>981</v>
      </c>
      <c r="P3402">
        <v>0.94178467586163905</v>
      </c>
      <c r="Q3402">
        <v>0.955262748935225</v>
      </c>
      <c r="R3402">
        <v>0.31394291034379301</v>
      </c>
      <c r="S3402" s="15">
        <v>4.0754551525121301E-2</v>
      </c>
      <c r="T3402">
        <v>-2.1068879469245401</v>
      </c>
      <c r="U3402">
        <v>2.1068879469245401</v>
      </c>
      <c r="V3402">
        <v>1.94901257192248</v>
      </c>
      <c r="W3402">
        <v>-14.52</v>
      </c>
      <c r="X3402">
        <v>1.19</v>
      </c>
      <c r="Y3402">
        <v>-60511</v>
      </c>
      <c r="Z3402">
        <v>-3362</v>
      </c>
      <c r="AA3402">
        <v>-0.21</v>
      </c>
      <c r="AB3402">
        <v>18</v>
      </c>
      <c r="AC3402">
        <v>10</v>
      </c>
      <c r="AD3402">
        <v>8</v>
      </c>
      <c r="AE3402">
        <v>55.56</v>
      </c>
      <c r="AF3402">
        <v>15</v>
      </c>
      <c r="AG3402">
        <v>2</v>
      </c>
      <c r="AH3402">
        <v>3</v>
      </c>
      <c r="AI3402">
        <v>13</v>
      </c>
    </row>
    <row r="3403" spans="1:35" x14ac:dyDescent="0.2">
      <c r="A3403" s="102">
        <v>3078</v>
      </c>
      <c r="B3403">
        <v>6988</v>
      </c>
      <c r="C3403" t="s">
        <v>61</v>
      </c>
      <c r="D3403" t="s">
        <v>1003</v>
      </c>
      <c r="E3403">
        <v>5390</v>
      </c>
      <c r="F3403">
        <v>5320</v>
      </c>
      <c r="G3403">
        <v>200</v>
      </c>
      <c r="H3403" t="s">
        <v>981</v>
      </c>
      <c r="I3403">
        <v>8585</v>
      </c>
      <c r="J3403" t="s">
        <v>1315</v>
      </c>
      <c r="K3403" t="s">
        <v>987</v>
      </c>
      <c r="L3403">
        <v>117</v>
      </c>
      <c r="M3403">
        <v>116</v>
      </c>
      <c r="N3403">
        <v>9200</v>
      </c>
      <c r="O3403" t="s">
        <v>984</v>
      </c>
      <c r="P3403">
        <v>0.80912556473592501</v>
      </c>
      <c r="Q3403">
        <v>0.89376489786442104</v>
      </c>
      <c r="R3403">
        <v>0.39832238435766298</v>
      </c>
      <c r="S3403">
        <v>4.4620141650156903E-2</v>
      </c>
      <c r="T3403">
        <v>1.9724409385998101</v>
      </c>
      <c r="U3403">
        <v>1.9724409385998101</v>
      </c>
      <c r="V3403">
        <v>1.9531784224772299</v>
      </c>
      <c r="W3403">
        <v>12.49</v>
      </c>
      <c r="X3403">
        <v>0.3</v>
      </c>
      <c r="Y3403">
        <v>-60514</v>
      </c>
      <c r="Z3403">
        <v>-2421</v>
      </c>
      <c r="AA3403">
        <v>-0.22</v>
      </c>
      <c r="AB3403">
        <v>25</v>
      </c>
      <c r="AC3403">
        <v>13</v>
      </c>
      <c r="AD3403">
        <v>12</v>
      </c>
      <c r="AE3403">
        <v>52</v>
      </c>
      <c r="AF3403">
        <v>9</v>
      </c>
      <c r="AG3403">
        <v>11</v>
      </c>
      <c r="AH3403">
        <v>11</v>
      </c>
      <c r="AI3403">
        <v>3</v>
      </c>
    </row>
    <row r="3404" spans="1:35" x14ac:dyDescent="0.2">
      <c r="A3404" s="102">
        <v>4108</v>
      </c>
      <c r="B3404">
        <v>2492</v>
      </c>
      <c r="C3404" t="s">
        <v>500</v>
      </c>
      <c r="D3404" t="s">
        <v>993</v>
      </c>
      <c r="E3404">
        <v>840</v>
      </c>
      <c r="F3404">
        <v>848</v>
      </c>
      <c r="G3404">
        <v>1200</v>
      </c>
      <c r="H3404" t="s">
        <v>981</v>
      </c>
      <c r="I3404">
        <v>2730</v>
      </c>
      <c r="J3404" t="s">
        <v>510</v>
      </c>
      <c r="K3404" t="s">
        <v>1004</v>
      </c>
      <c r="L3404">
        <v>951</v>
      </c>
      <c r="M3404">
        <v>946</v>
      </c>
      <c r="N3404">
        <v>1100</v>
      </c>
      <c r="O3404" t="s">
        <v>984</v>
      </c>
      <c r="P3404">
        <v>0.72395206193610095</v>
      </c>
      <c r="Q3404">
        <v>0.86134453912297704</v>
      </c>
      <c r="R3404">
        <v>0.25568211299979698</v>
      </c>
      <c r="S3404">
        <v>3.5496412960127101E-2</v>
      </c>
      <c r="T3404">
        <v>2.06643057589954</v>
      </c>
      <c r="U3404">
        <v>2.06643057589954</v>
      </c>
      <c r="V3404">
        <v>1.9518674407095</v>
      </c>
      <c r="W3404">
        <v>14.92</v>
      </c>
      <c r="X3404">
        <v>2.21</v>
      </c>
      <c r="Y3404">
        <v>-60689</v>
      </c>
      <c r="Z3404">
        <v>-2529</v>
      </c>
      <c r="AA3404">
        <v>-0.17</v>
      </c>
      <c r="AB3404">
        <v>24</v>
      </c>
      <c r="AC3404">
        <v>11</v>
      </c>
      <c r="AD3404">
        <v>13</v>
      </c>
      <c r="AE3404">
        <v>45.83</v>
      </c>
      <c r="AF3404">
        <v>8</v>
      </c>
      <c r="AG3404">
        <v>11</v>
      </c>
      <c r="AH3404">
        <v>11</v>
      </c>
      <c r="AI3404">
        <v>2</v>
      </c>
    </row>
    <row r="3405" spans="1:35" x14ac:dyDescent="0.2">
      <c r="A3405" s="102">
        <v>1450</v>
      </c>
      <c r="B3405">
        <v>1959</v>
      </c>
      <c r="C3405" t="s">
        <v>1625</v>
      </c>
      <c r="D3405" t="s">
        <v>990</v>
      </c>
      <c r="E3405">
        <v>2965</v>
      </c>
      <c r="F3405">
        <v>2941</v>
      </c>
      <c r="G3405">
        <v>300</v>
      </c>
      <c r="H3405" t="s">
        <v>981</v>
      </c>
      <c r="I3405">
        <v>5101</v>
      </c>
      <c r="J3405" t="s">
        <v>1395</v>
      </c>
      <c r="K3405" t="s">
        <v>1073</v>
      </c>
      <c r="L3405">
        <v>1406</v>
      </c>
      <c r="M3405">
        <v>1422</v>
      </c>
      <c r="N3405">
        <v>600</v>
      </c>
      <c r="O3405" t="s">
        <v>984</v>
      </c>
      <c r="P3405">
        <v>0.61538649023577496</v>
      </c>
      <c r="Q3405">
        <v>0.93204013697909205</v>
      </c>
      <c r="R3405">
        <v>0.49220462423915001</v>
      </c>
      <c r="S3405">
        <v>2.8954068757083302E-3</v>
      </c>
      <c r="T3405">
        <v>0.731474567877611</v>
      </c>
      <c r="U3405">
        <v>0.731474567877611</v>
      </c>
      <c r="V3405">
        <v>0.874195656016721</v>
      </c>
      <c r="W3405">
        <v>7.94</v>
      </c>
      <c r="X3405">
        <v>3.3</v>
      </c>
      <c r="Y3405">
        <v>-61063</v>
      </c>
      <c r="Z3405">
        <v>-5551</v>
      </c>
      <c r="AA3405">
        <v>-0.06</v>
      </c>
      <c r="AB3405">
        <v>11</v>
      </c>
      <c r="AC3405">
        <v>6</v>
      </c>
      <c r="AD3405">
        <v>5</v>
      </c>
      <c r="AE3405">
        <v>54.55</v>
      </c>
      <c r="AF3405">
        <v>10</v>
      </c>
      <c r="AG3405">
        <v>4</v>
      </c>
      <c r="AH3405">
        <v>4</v>
      </c>
      <c r="AI3405">
        <v>3</v>
      </c>
    </row>
    <row r="3406" spans="1:35" x14ac:dyDescent="0.2">
      <c r="A3406" s="102">
        <v>722</v>
      </c>
      <c r="B3406">
        <v>1963</v>
      </c>
      <c r="C3406" t="s">
        <v>1171</v>
      </c>
      <c r="D3406" t="s">
        <v>990</v>
      </c>
      <c r="E3406">
        <v>1026</v>
      </c>
      <c r="F3406">
        <v>1018</v>
      </c>
      <c r="G3406">
        <v>1000</v>
      </c>
      <c r="H3406" t="s">
        <v>984</v>
      </c>
      <c r="I3406">
        <v>6371</v>
      </c>
      <c r="J3406" t="s">
        <v>1094</v>
      </c>
      <c r="K3406" t="s">
        <v>992</v>
      </c>
      <c r="L3406">
        <v>2515</v>
      </c>
      <c r="M3406">
        <v>2499</v>
      </c>
      <c r="N3406">
        <v>400</v>
      </c>
      <c r="O3406" t="s">
        <v>981</v>
      </c>
      <c r="P3406">
        <v>0.92526061479590305</v>
      </c>
      <c r="Q3406">
        <v>0.94807935450436998</v>
      </c>
      <c r="R3406">
        <v>0.17453169884320799</v>
      </c>
      <c r="S3406">
        <v>7.8367661700164098E-2</v>
      </c>
      <c r="T3406">
        <v>-0.35841712790483798</v>
      </c>
      <c r="U3406">
        <v>0.35841712790483798</v>
      </c>
      <c r="V3406">
        <v>0.45289969350727699</v>
      </c>
      <c r="W3406">
        <v>-3.63</v>
      </c>
      <c r="X3406">
        <v>1.84</v>
      </c>
      <c r="Y3406">
        <v>-61825</v>
      </c>
      <c r="Z3406">
        <v>-2944</v>
      </c>
      <c r="AA3406">
        <v>-0.17</v>
      </c>
      <c r="AB3406">
        <v>21</v>
      </c>
      <c r="AC3406">
        <v>10</v>
      </c>
      <c r="AD3406">
        <v>11</v>
      </c>
      <c r="AE3406">
        <v>47.62</v>
      </c>
      <c r="AF3406">
        <v>11</v>
      </c>
      <c r="AG3406">
        <v>8</v>
      </c>
      <c r="AH3406">
        <v>5</v>
      </c>
      <c r="AI3406">
        <v>8</v>
      </c>
    </row>
    <row r="3407" spans="1:35" x14ac:dyDescent="0.2">
      <c r="A3407" s="102">
        <v>2817</v>
      </c>
      <c r="B3407">
        <v>2897</v>
      </c>
      <c r="C3407" t="s">
        <v>515</v>
      </c>
      <c r="D3407" t="s">
        <v>1006</v>
      </c>
      <c r="E3407">
        <v>9190</v>
      </c>
      <c r="F3407">
        <v>9240</v>
      </c>
      <c r="G3407">
        <v>100</v>
      </c>
      <c r="H3407" t="s">
        <v>981</v>
      </c>
      <c r="I3407">
        <v>3258</v>
      </c>
      <c r="J3407" t="s">
        <v>2545</v>
      </c>
      <c r="K3407" t="s">
        <v>1000</v>
      </c>
      <c r="L3407">
        <v>5990</v>
      </c>
      <c r="M3407">
        <v>5980</v>
      </c>
      <c r="N3407">
        <v>200</v>
      </c>
      <c r="O3407" t="s">
        <v>984</v>
      </c>
      <c r="P3407">
        <v>0.83182482469720997</v>
      </c>
      <c r="Q3407">
        <v>0.90043718710054499</v>
      </c>
      <c r="R3407">
        <v>3.0332595710882101E-3</v>
      </c>
      <c r="S3407">
        <v>9.7886072453899006E-2</v>
      </c>
      <c r="T3407">
        <v>0.76197359147719201</v>
      </c>
      <c r="U3407">
        <v>0.76197359147719201</v>
      </c>
      <c r="V3407">
        <v>0.50003758021795597</v>
      </c>
      <c r="W3407">
        <v>3.05</v>
      </c>
      <c r="X3407">
        <v>29.44</v>
      </c>
      <c r="Y3407">
        <v>-62011</v>
      </c>
      <c r="Z3407">
        <v>-4770</v>
      </c>
      <c r="AA3407">
        <v>-0.35</v>
      </c>
      <c r="AB3407">
        <v>13</v>
      </c>
      <c r="AC3407">
        <v>7</v>
      </c>
      <c r="AD3407">
        <v>6</v>
      </c>
      <c r="AE3407">
        <v>53.85</v>
      </c>
      <c r="AF3407">
        <v>13</v>
      </c>
      <c r="AG3407">
        <v>6</v>
      </c>
      <c r="AH3407">
        <v>4</v>
      </c>
      <c r="AI3407">
        <v>3</v>
      </c>
    </row>
    <row r="3408" spans="1:35" x14ac:dyDescent="0.2">
      <c r="A3408" s="102">
        <v>155</v>
      </c>
      <c r="B3408">
        <v>4324</v>
      </c>
      <c r="C3408" t="s">
        <v>1159</v>
      </c>
      <c r="D3408" t="s">
        <v>993</v>
      </c>
      <c r="E3408">
        <v>2249</v>
      </c>
      <c r="F3408">
        <v>2231</v>
      </c>
      <c r="G3408">
        <v>400</v>
      </c>
      <c r="H3408" t="s">
        <v>984</v>
      </c>
      <c r="I3408">
        <v>7202</v>
      </c>
      <c r="J3408" t="s">
        <v>637</v>
      </c>
      <c r="K3408" t="s">
        <v>996</v>
      </c>
      <c r="L3408">
        <v>876.6</v>
      </c>
      <c r="M3408">
        <v>873.2</v>
      </c>
      <c r="N3408">
        <v>1000</v>
      </c>
      <c r="O3408" t="s">
        <v>981</v>
      </c>
      <c r="P3408">
        <v>0.95254685838018405</v>
      </c>
      <c r="Q3408">
        <v>0.96677335949155896</v>
      </c>
      <c r="R3408">
        <v>0.47157623079583</v>
      </c>
      <c r="S3408">
        <v>7.3734072378062203E-3</v>
      </c>
      <c r="T3408">
        <v>-1.52893180132693</v>
      </c>
      <c r="U3408">
        <v>1.52893180132693</v>
      </c>
      <c r="V3408">
        <v>1.2970151350118799</v>
      </c>
      <c r="W3408">
        <v>-13.99</v>
      </c>
      <c r="X3408">
        <v>2.15</v>
      </c>
      <c r="Y3408">
        <v>-62070</v>
      </c>
      <c r="Z3408">
        <v>-3879</v>
      </c>
      <c r="AA3408">
        <v>-0.12</v>
      </c>
      <c r="AB3408">
        <v>16</v>
      </c>
      <c r="AC3408">
        <v>8</v>
      </c>
      <c r="AD3408">
        <v>8</v>
      </c>
      <c r="AE3408">
        <v>50</v>
      </c>
      <c r="AF3408">
        <v>13</v>
      </c>
      <c r="AG3408">
        <v>7</v>
      </c>
      <c r="AH3408">
        <v>5</v>
      </c>
      <c r="AI3408">
        <v>4</v>
      </c>
    </row>
    <row r="3409" spans="1:35" x14ac:dyDescent="0.2">
      <c r="A3409" s="102">
        <v>1937</v>
      </c>
      <c r="B3409">
        <v>1833</v>
      </c>
      <c r="C3409" t="s">
        <v>1313</v>
      </c>
      <c r="D3409" t="s">
        <v>990</v>
      </c>
      <c r="E3409">
        <v>2500</v>
      </c>
      <c r="F3409">
        <v>2511</v>
      </c>
      <c r="G3409">
        <v>300</v>
      </c>
      <c r="H3409" t="s">
        <v>981</v>
      </c>
      <c r="I3409">
        <v>6417</v>
      </c>
      <c r="J3409" t="s">
        <v>1232</v>
      </c>
      <c r="K3409" t="s">
        <v>992</v>
      </c>
      <c r="L3409">
        <v>2765</v>
      </c>
      <c r="M3409">
        <v>2780</v>
      </c>
      <c r="N3409">
        <v>300</v>
      </c>
      <c r="O3409" t="s">
        <v>984</v>
      </c>
      <c r="P3409">
        <v>0.81041206154100198</v>
      </c>
      <c r="Q3409">
        <v>0.92186151886857903</v>
      </c>
      <c r="R3409" s="15">
        <v>8.0572123939258597E-2</v>
      </c>
      <c r="S3409">
        <v>9.5540964585800504E-3</v>
      </c>
      <c r="T3409">
        <v>3.5142092772231401</v>
      </c>
      <c r="U3409">
        <v>3.5142092772231401</v>
      </c>
      <c r="V3409">
        <v>3.2872151317195799</v>
      </c>
      <c r="W3409">
        <v>16.77</v>
      </c>
      <c r="X3409">
        <v>9.68</v>
      </c>
      <c r="Y3409">
        <v>-62122</v>
      </c>
      <c r="Z3409">
        <v>-31061</v>
      </c>
      <c r="AA3409">
        <v>-1.63</v>
      </c>
      <c r="AB3409">
        <v>2</v>
      </c>
      <c r="AC3409">
        <v>0</v>
      </c>
      <c r="AD3409">
        <v>2</v>
      </c>
      <c r="AE3409">
        <v>0</v>
      </c>
      <c r="AF3409">
        <v>16</v>
      </c>
      <c r="AG3409">
        <v>0</v>
      </c>
      <c r="AH3409">
        <v>0</v>
      </c>
      <c r="AI3409">
        <v>2</v>
      </c>
    </row>
    <row r="3410" spans="1:35" x14ac:dyDescent="0.2">
      <c r="A3410" s="102">
        <v>2964</v>
      </c>
      <c r="B3410">
        <v>2229</v>
      </c>
      <c r="C3410" t="s">
        <v>1363</v>
      </c>
      <c r="D3410" t="s">
        <v>1006</v>
      </c>
      <c r="E3410">
        <v>2979</v>
      </c>
      <c r="F3410">
        <v>2925</v>
      </c>
      <c r="G3410">
        <v>400</v>
      </c>
      <c r="H3410" t="s">
        <v>984</v>
      </c>
      <c r="I3410">
        <v>2331</v>
      </c>
      <c r="J3410" t="s">
        <v>1083</v>
      </c>
      <c r="K3410" t="s">
        <v>993</v>
      </c>
      <c r="L3410">
        <v>5420</v>
      </c>
      <c r="M3410">
        <v>5480</v>
      </c>
      <c r="N3410">
        <v>200</v>
      </c>
      <c r="O3410" t="s">
        <v>981</v>
      </c>
      <c r="P3410">
        <v>0.76439686026906895</v>
      </c>
      <c r="Q3410">
        <v>0.89659438989990303</v>
      </c>
      <c r="R3410">
        <v>0.35794212447317397</v>
      </c>
      <c r="S3410">
        <v>1.3250671220295901E-3</v>
      </c>
      <c r="T3410">
        <v>-1.4358903263742899</v>
      </c>
      <c r="U3410">
        <v>1.4358903263742899</v>
      </c>
      <c r="V3410">
        <v>1.1726432447491799</v>
      </c>
      <c r="W3410">
        <v>-9.0399999999999991</v>
      </c>
      <c r="X3410">
        <v>6.75</v>
      </c>
      <c r="Y3410">
        <v>-62437</v>
      </c>
      <c r="Z3410">
        <v>-20812</v>
      </c>
      <c r="AA3410">
        <v>-0.94</v>
      </c>
      <c r="AB3410">
        <v>3</v>
      </c>
      <c r="AC3410">
        <v>1</v>
      </c>
      <c r="AD3410">
        <v>2</v>
      </c>
      <c r="AE3410">
        <v>33.33</v>
      </c>
      <c r="AF3410">
        <v>12</v>
      </c>
      <c r="AG3410">
        <v>1</v>
      </c>
      <c r="AH3410">
        <v>1</v>
      </c>
      <c r="AI3410">
        <v>1</v>
      </c>
    </row>
    <row r="3411" spans="1:35" x14ac:dyDescent="0.2">
      <c r="A3411" s="102">
        <v>2070</v>
      </c>
      <c r="B3411">
        <v>4091</v>
      </c>
      <c r="C3411" t="s">
        <v>1469</v>
      </c>
      <c r="D3411" t="s">
        <v>1003</v>
      </c>
      <c r="E3411">
        <v>1787</v>
      </c>
      <c r="F3411">
        <v>1764</v>
      </c>
      <c r="G3411">
        <v>600</v>
      </c>
      <c r="H3411" t="s">
        <v>981</v>
      </c>
      <c r="I3411">
        <v>6925</v>
      </c>
      <c r="J3411" t="s">
        <v>1290</v>
      </c>
      <c r="K3411" t="s">
        <v>986</v>
      </c>
      <c r="L3411">
        <v>1078</v>
      </c>
      <c r="M3411">
        <v>1075</v>
      </c>
      <c r="N3411">
        <v>1000</v>
      </c>
      <c r="O3411" t="s">
        <v>984</v>
      </c>
      <c r="P3411">
        <v>0.84822732582807903</v>
      </c>
      <c r="Q3411">
        <v>0.91833249999028499</v>
      </c>
      <c r="R3411">
        <v>4.0799835943572803E-2</v>
      </c>
      <c r="S3411">
        <v>4.63929298303873E-3</v>
      </c>
      <c r="T3411">
        <v>1.51097107608846</v>
      </c>
      <c r="U3411">
        <v>1.51097107608846</v>
      </c>
      <c r="V3411">
        <v>1.98230878585655</v>
      </c>
      <c r="W3411">
        <v>9.31</v>
      </c>
      <c r="X3411">
        <v>1.57</v>
      </c>
      <c r="Y3411">
        <v>-62479</v>
      </c>
      <c r="Z3411">
        <v>-3124</v>
      </c>
      <c r="AA3411">
        <v>-0.13</v>
      </c>
      <c r="AB3411">
        <v>20</v>
      </c>
      <c r="AC3411">
        <v>9</v>
      </c>
      <c r="AD3411">
        <v>11</v>
      </c>
      <c r="AE3411">
        <v>45</v>
      </c>
      <c r="AF3411">
        <v>12</v>
      </c>
      <c r="AG3411">
        <v>5</v>
      </c>
      <c r="AH3411">
        <v>6</v>
      </c>
      <c r="AI3411">
        <v>9</v>
      </c>
    </row>
    <row r="3412" spans="1:35" x14ac:dyDescent="0.2">
      <c r="A3412" s="102">
        <v>1215</v>
      </c>
      <c r="B3412">
        <v>7731</v>
      </c>
      <c r="C3412" t="s">
        <v>1170</v>
      </c>
      <c r="D3412" t="s">
        <v>989</v>
      </c>
      <c r="E3412">
        <v>931</v>
      </c>
      <c r="F3412">
        <v>929</v>
      </c>
      <c r="G3412">
        <v>1100</v>
      </c>
      <c r="H3412" t="s">
        <v>984</v>
      </c>
      <c r="I3412">
        <v>9716</v>
      </c>
      <c r="J3412" t="s">
        <v>1128</v>
      </c>
      <c r="K3412" t="s">
        <v>993</v>
      </c>
      <c r="L3412">
        <v>868</v>
      </c>
      <c r="M3412">
        <v>867</v>
      </c>
      <c r="N3412">
        <v>1200</v>
      </c>
      <c r="O3412" t="s">
        <v>981</v>
      </c>
      <c r="P3412">
        <v>0.89474078432678505</v>
      </c>
      <c r="Q3412">
        <v>0.93672315833082997</v>
      </c>
      <c r="R3412">
        <v>5.5853223367219103E-2</v>
      </c>
      <c r="S3412">
        <v>5.0250411665402402E-2</v>
      </c>
      <c r="T3412">
        <v>-0.71696056616327497</v>
      </c>
      <c r="U3412">
        <v>0.71696056616327497</v>
      </c>
      <c r="V3412">
        <v>0.62005278893253202</v>
      </c>
      <c r="W3412">
        <v>-7.38</v>
      </c>
      <c r="X3412">
        <v>1.81</v>
      </c>
      <c r="Y3412">
        <v>-62798</v>
      </c>
      <c r="Z3412">
        <v>-3140</v>
      </c>
      <c r="AA3412">
        <v>-0.15</v>
      </c>
      <c r="AB3412">
        <v>20</v>
      </c>
      <c r="AC3412">
        <v>9</v>
      </c>
      <c r="AD3412">
        <v>11</v>
      </c>
      <c r="AE3412">
        <v>45</v>
      </c>
      <c r="AF3412">
        <v>10</v>
      </c>
      <c r="AG3412">
        <v>7</v>
      </c>
      <c r="AH3412">
        <v>8</v>
      </c>
      <c r="AI3412">
        <v>5</v>
      </c>
    </row>
    <row r="3413" spans="1:35" x14ac:dyDescent="0.2">
      <c r="A3413" s="102">
        <v>3441</v>
      </c>
      <c r="B3413">
        <v>1860</v>
      </c>
      <c r="C3413" t="s">
        <v>53</v>
      </c>
      <c r="D3413" t="s">
        <v>990</v>
      </c>
      <c r="E3413">
        <v>639</v>
      </c>
      <c r="F3413">
        <v>639</v>
      </c>
      <c r="G3413">
        <v>1100</v>
      </c>
      <c r="H3413" t="s">
        <v>984</v>
      </c>
      <c r="I3413">
        <v>6645</v>
      </c>
      <c r="J3413" t="s">
        <v>621</v>
      </c>
      <c r="K3413" t="s">
        <v>986</v>
      </c>
      <c r="L3413">
        <v>6670</v>
      </c>
      <c r="M3413">
        <v>6730</v>
      </c>
      <c r="N3413">
        <v>100</v>
      </c>
      <c r="O3413" t="s">
        <v>981</v>
      </c>
      <c r="P3413">
        <v>0.77988231298412702</v>
      </c>
      <c r="Q3413">
        <v>0.88384305094611504</v>
      </c>
      <c r="R3413">
        <v>0.487120925948202</v>
      </c>
      <c r="S3413">
        <v>4.2564077655119097E-2</v>
      </c>
      <c r="T3413">
        <v>-2.0712618797606499</v>
      </c>
      <c r="U3413">
        <v>2.0712618797606499</v>
      </c>
      <c r="V3413">
        <v>2.27329910645676</v>
      </c>
      <c r="W3413">
        <v>-13.11</v>
      </c>
      <c r="X3413">
        <v>4.4400000000000004</v>
      </c>
      <c r="Y3413">
        <v>-63139</v>
      </c>
      <c r="Z3413">
        <v>-3157</v>
      </c>
      <c r="AA3413">
        <v>-0.21</v>
      </c>
      <c r="AB3413">
        <v>20</v>
      </c>
      <c r="AC3413">
        <v>10</v>
      </c>
      <c r="AD3413">
        <v>10</v>
      </c>
      <c r="AE3413">
        <v>50</v>
      </c>
      <c r="AF3413">
        <v>12</v>
      </c>
      <c r="AG3413">
        <v>7</v>
      </c>
      <c r="AH3413">
        <v>8</v>
      </c>
      <c r="AI3413">
        <v>5</v>
      </c>
    </row>
    <row r="3414" spans="1:35" x14ac:dyDescent="0.2">
      <c r="A3414" s="102">
        <v>338</v>
      </c>
      <c r="B3414">
        <v>6925</v>
      </c>
      <c r="C3414" t="s">
        <v>1290</v>
      </c>
      <c r="D3414" t="s">
        <v>986</v>
      </c>
      <c r="E3414">
        <v>1078</v>
      </c>
      <c r="F3414">
        <v>1075</v>
      </c>
      <c r="G3414">
        <v>1000</v>
      </c>
      <c r="H3414" t="s">
        <v>981</v>
      </c>
      <c r="I3414">
        <v>7205</v>
      </c>
      <c r="J3414" t="s">
        <v>56</v>
      </c>
      <c r="K3414" t="s">
        <v>996</v>
      </c>
      <c r="L3414">
        <v>618</v>
      </c>
      <c r="M3414">
        <v>600</v>
      </c>
      <c r="N3414">
        <v>1800</v>
      </c>
      <c r="O3414" t="s">
        <v>984</v>
      </c>
      <c r="P3414">
        <v>0.96958902694015903</v>
      </c>
      <c r="Q3414">
        <v>0.95885566445519299</v>
      </c>
      <c r="R3414">
        <v>3.2200776797911598E-2</v>
      </c>
      <c r="S3414">
        <v>2.6169858881119501E-2</v>
      </c>
      <c r="T3414">
        <v>0.69036688308747896</v>
      </c>
      <c r="U3414">
        <v>0.69036688308747896</v>
      </c>
      <c r="V3414">
        <v>0.25250456071937</v>
      </c>
      <c r="W3414">
        <v>6.11</v>
      </c>
      <c r="X3414">
        <v>0.47</v>
      </c>
      <c r="Y3414">
        <v>-63342</v>
      </c>
      <c r="Z3414">
        <v>-3167</v>
      </c>
      <c r="AA3414">
        <v>-0.19</v>
      </c>
      <c r="AB3414">
        <v>20</v>
      </c>
      <c r="AC3414">
        <v>10</v>
      </c>
      <c r="AD3414">
        <v>10</v>
      </c>
      <c r="AE3414">
        <v>50</v>
      </c>
      <c r="AF3414">
        <v>10</v>
      </c>
      <c r="AG3414">
        <v>8</v>
      </c>
      <c r="AH3414">
        <v>6</v>
      </c>
      <c r="AI3414">
        <v>6</v>
      </c>
    </row>
    <row r="3415" spans="1:35" x14ac:dyDescent="0.2">
      <c r="A3415" s="102">
        <v>0</v>
      </c>
      <c r="B3415">
        <v>7251</v>
      </c>
      <c r="C3415" t="s">
        <v>1649</v>
      </c>
      <c r="D3415" t="s">
        <v>996</v>
      </c>
      <c r="E3415">
        <v>2554</v>
      </c>
      <c r="F3415">
        <v>2553</v>
      </c>
      <c r="G3415">
        <v>400</v>
      </c>
      <c r="H3415" t="s">
        <v>981</v>
      </c>
      <c r="I3415">
        <v>7274</v>
      </c>
      <c r="J3415" t="s">
        <v>1657</v>
      </c>
      <c r="K3415" t="s">
        <v>996</v>
      </c>
      <c r="L3415">
        <v>2262</v>
      </c>
      <c r="M3415">
        <v>2254</v>
      </c>
      <c r="N3415">
        <v>500</v>
      </c>
      <c r="O3415" t="s">
        <v>984</v>
      </c>
      <c r="P3415">
        <v>0.97842797544261195</v>
      </c>
      <c r="Q3415">
        <v>0.99714319468136703</v>
      </c>
      <c r="R3415" s="15">
        <v>2.0123098866387299E-5</v>
      </c>
      <c r="S3415">
        <v>6.2547080014323702E-3</v>
      </c>
      <c r="T3415">
        <v>0.64796769512163999</v>
      </c>
      <c r="U3415">
        <v>0.64796769512163999</v>
      </c>
      <c r="V3415">
        <v>0.34973198648632597</v>
      </c>
      <c r="W3415">
        <v>0.21</v>
      </c>
      <c r="X3415">
        <v>10.36</v>
      </c>
      <c r="Y3415">
        <v>-63373</v>
      </c>
      <c r="Z3415">
        <v>-3335</v>
      </c>
      <c r="AA3415">
        <v>-0.14000000000000001</v>
      </c>
      <c r="AB3415">
        <v>19</v>
      </c>
      <c r="AC3415">
        <v>10</v>
      </c>
      <c r="AD3415">
        <v>9</v>
      </c>
      <c r="AE3415">
        <v>52.63</v>
      </c>
      <c r="AF3415">
        <v>9</v>
      </c>
      <c r="AG3415">
        <v>7</v>
      </c>
      <c r="AH3415">
        <v>7</v>
      </c>
      <c r="AI3415">
        <v>5</v>
      </c>
    </row>
    <row r="3416" spans="1:35" x14ac:dyDescent="0.2">
      <c r="A3416" s="102">
        <v>2194</v>
      </c>
      <c r="B3416">
        <v>3405</v>
      </c>
      <c r="C3416" t="s">
        <v>1397</v>
      </c>
      <c r="D3416" t="s">
        <v>1003</v>
      </c>
      <c r="E3416">
        <v>1061</v>
      </c>
      <c r="F3416">
        <v>1047</v>
      </c>
      <c r="G3416">
        <v>900</v>
      </c>
      <c r="H3416" t="s">
        <v>984</v>
      </c>
      <c r="I3416">
        <v>6995</v>
      </c>
      <c r="J3416" t="s">
        <v>47</v>
      </c>
      <c r="K3416" t="s">
        <v>996</v>
      </c>
      <c r="L3416">
        <v>1400</v>
      </c>
      <c r="M3416">
        <v>1409</v>
      </c>
      <c r="N3416">
        <v>700</v>
      </c>
      <c r="O3416" t="s">
        <v>981</v>
      </c>
      <c r="P3416">
        <v>0.88653507289845701</v>
      </c>
      <c r="Q3416">
        <v>0.91563849053039503</v>
      </c>
      <c r="R3416">
        <v>3.7762231874334702E-3</v>
      </c>
      <c r="S3416">
        <v>6.7912247608056905E-2</v>
      </c>
      <c r="T3416">
        <v>-0.30910153616076902</v>
      </c>
      <c r="U3416">
        <v>0.30910153616076902</v>
      </c>
      <c r="V3416">
        <v>9.8017254226674594E-2</v>
      </c>
      <c r="W3416">
        <v>-2.31</v>
      </c>
      <c r="X3416">
        <v>4.46</v>
      </c>
      <c r="Y3416">
        <v>-63461</v>
      </c>
      <c r="Z3416">
        <v>-3340</v>
      </c>
      <c r="AA3416">
        <v>-0.17</v>
      </c>
      <c r="AB3416">
        <v>19</v>
      </c>
      <c r="AC3416">
        <v>9</v>
      </c>
      <c r="AD3416">
        <v>10</v>
      </c>
      <c r="AE3416">
        <v>47.37</v>
      </c>
      <c r="AF3416">
        <v>12</v>
      </c>
      <c r="AG3416">
        <v>4</v>
      </c>
      <c r="AH3416">
        <v>5</v>
      </c>
      <c r="AI3416">
        <v>10</v>
      </c>
    </row>
    <row r="3417" spans="1:35" x14ac:dyDescent="0.2">
      <c r="A3417" s="102">
        <v>2184</v>
      </c>
      <c r="B3417">
        <v>1417</v>
      </c>
      <c r="C3417" t="s">
        <v>1641</v>
      </c>
      <c r="D3417" t="s">
        <v>990</v>
      </c>
      <c r="E3417">
        <v>1485</v>
      </c>
      <c r="F3417">
        <v>1486</v>
      </c>
      <c r="G3417">
        <v>600</v>
      </c>
      <c r="H3417" t="s">
        <v>981</v>
      </c>
      <c r="I3417">
        <v>7276</v>
      </c>
      <c r="J3417" t="s">
        <v>1020</v>
      </c>
      <c r="K3417" t="s">
        <v>986</v>
      </c>
      <c r="L3417">
        <v>4120</v>
      </c>
      <c r="M3417">
        <v>4165</v>
      </c>
      <c r="N3417">
        <v>200</v>
      </c>
      <c r="O3417" t="s">
        <v>984</v>
      </c>
      <c r="P3417">
        <v>0.83997825122355096</v>
      </c>
      <c r="Q3417">
        <v>0.91588458910148096</v>
      </c>
      <c r="R3417">
        <v>9.10735625991973E-2</v>
      </c>
      <c r="S3417">
        <v>4.1033294064234498E-2</v>
      </c>
      <c r="T3417">
        <v>0.200056059380714</v>
      </c>
      <c r="U3417">
        <v>0.200056059380714</v>
      </c>
      <c r="V3417">
        <v>0.34179669359966802</v>
      </c>
      <c r="W3417">
        <v>1.36</v>
      </c>
      <c r="X3417">
        <v>7.03</v>
      </c>
      <c r="Y3417">
        <v>-63479</v>
      </c>
      <c r="Z3417">
        <v>-4232</v>
      </c>
      <c r="AA3417">
        <v>-0.2</v>
      </c>
      <c r="AB3417">
        <v>15</v>
      </c>
      <c r="AC3417">
        <v>6</v>
      </c>
      <c r="AD3417">
        <v>9</v>
      </c>
      <c r="AE3417">
        <v>40</v>
      </c>
      <c r="AF3417">
        <v>10</v>
      </c>
      <c r="AG3417">
        <v>5</v>
      </c>
      <c r="AH3417">
        <v>5</v>
      </c>
      <c r="AI3417">
        <v>5</v>
      </c>
    </row>
    <row r="3418" spans="1:35" x14ac:dyDescent="0.2">
      <c r="A3418" s="102">
        <v>486</v>
      </c>
      <c r="B3418">
        <v>7751</v>
      </c>
      <c r="C3418" t="s">
        <v>1305</v>
      </c>
      <c r="D3418" t="s">
        <v>986</v>
      </c>
      <c r="E3418">
        <v>2154</v>
      </c>
      <c r="F3418">
        <v>2145</v>
      </c>
      <c r="G3418">
        <v>400</v>
      </c>
      <c r="H3418" t="s">
        <v>984</v>
      </c>
      <c r="I3418">
        <v>8058</v>
      </c>
      <c r="J3418" t="s">
        <v>1244</v>
      </c>
      <c r="K3418" t="s">
        <v>988</v>
      </c>
      <c r="L3418">
        <v>2340</v>
      </c>
      <c r="M3418">
        <v>2340</v>
      </c>
      <c r="N3418">
        <v>400</v>
      </c>
      <c r="O3418" t="s">
        <v>981</v>
      </c>
      <c r="P3418">
        <v>0.92243750159417703</v>
      </c>
      <c r="Q3418">
        <v>0.95446929394817703</v>
      </c>
      <c r="R3418">
        <v>0.26505562803286398</v>
      </c>
      <c r="S3418">
        <v>1.9461552627505801E-2</v>
      </c>
      <c r="T3418">
        <v>-2.1988936355633402</v>
      </c>
      <c r="U3418">
        <v>2.1988936355633402</v>
      </c>
      <c r="V3418">
        <v>2.0171351691851198</v>
      </c>
      <c r="W3418">
        <v>-8.85</v>
      </c>
      <c r="X3418">
        <v>8.33</v>
      </c>
      <c r="Y3418">
        <v>-63608</v>
      </c>
      <c r="Z3418">
        <v>-5301</v>
      </c>
      <c r="AA3418">
        <v>-0.31</v>
      </c>
      <c r="AB3418">
        <v>12</v>
      </c>
      <c r="AC3418">
        <v>6</v>
      </c>
      <c r="AD3418">
        <v>6</v>
      </c>
      <c r="AE3418">
        <v>50</v>
      </c>
      <c r="AF3418">
        <v>13</v>
      </c>
      <c r="AG3418">
        <v>3</v>
      </c>
      <c r="AH3418">
        <v>4</v>
      </c>
      <c r="AI3418">
        <v>5</v>
      </c>
    </row>
    <row r="3419" spans="1:35" x14ac:dyDescent="0.2">
      <c r="A3419" s="102">
        <v>4215</v>
      </c>
      <c r="B3419">
        <v>5423</v>
      </c>
      <c r="C3419" t="s">
        <v>1556</v>
      </c>
      <c r="D3419" t="s">
        <v>1022</v>
      </c>
      <c r="E3419">
        <v>707</v>
      </c>
      <c r="F3419">
        <v>700</v>
      </c>
      <c r="G3419">
        <v>1300</v>
      </c>
      <c r="H3419" t="s">
        <v>984</v>
      </c>
      <c r="I3419">
        <v>9749</v>
      </c>
      <c r="J3419" t="s">
        <v>1644</v>
      </c>
      <c r="K3419" t="s">
        <v>983</v>
      </c>
      <c r="L3419">
        <v>4325</v>
      </c>
      <c r="M3419">
        <v>4385</v>
      </c>
      <c r="N3419">
        <v>200</v>
      </c>
      <c r="O3419" t="s">
        <v>981</v>
      </c>
      <c r="P3419">
        <v>0.76871812307461296</v>
      </c>
      <c r="Q3419">
        <v>0.85729380260180599</v>
      </c>
      <c r="R3419">
        <v>0.21261822132281899</v>
      </c>
      <c r="S3419">
        <v>1.6518393220745799E-2</v>
      </c>
      <c r="T3419">
        <v>-3.1029981905724902</v>
      </c>
      <c r="U3419">
        <v>3.1029981905724902</v>
      </c>
      <c r="V3419">
        <v>3.0085305764017098</v>
      </c>
      <c r="W3419">
        <v>-17.63</v>
      </c>
      <c r="X3419">
        <v>3.76</v>
      </c>
      <c r="Y3419">
        <v>-63977</v>
      </c>
      <c r="Z3419">
        <v>-2908</v>
      </c>
      <c r="AA3419">
        <v>-0.16</v>
      </c>
      <c r="AB3419">
        <v>22</v>
      </c>
      <c r="AC3419">
        <v>11</v>
      </c>
      <c r="AD3419">
        <v>11</v>
      </c>
      <c r="AE3419">
        <v>50</v>
      </c>
      <c r="AF3419">
        <v>11</v>
      </c>
      <c r="AG3419">
        <v>10</v>
      </c>
      <c r="AH3419">
        <v>6</v>
      </c>
      <c r="AI3419">
        <v>6</v>
      </c>
    </row>
    <row r="3420" spans="1:35" x14ac:dyDescent="0.2">
      <c r="A3420" s="102">
        <v>829</v>
      </c>
      <c r="B3420">
        <v>5711</v>
      </c>
      <c r="C3420" t="s">
        <v>1398</v>
      </c>
      <c r="D3420" t="s">
        <v>994</v>
      </c>
      <c r="E3420">
        <v>2248</v>
      </c>
      <c r="F3420">
        <v>2268</v>
      </c>
      <c r="G3420">
        <v>400</v>
      </c>
      <c r="H3420" t="s">
        <v>984</v>
      </c>
      <c r="I3420">
        <v>6103</v>
      </c>
      <c r="J3420" t="s">
        <v>1643</v>
      </c>
      <c r="K3420" t="s">
        <v>992</v>
      </c>
      <c r="L3420">
        <v>4285</v>
      </c>
      <c r="M3420">
        <v>4245</v>
      </c>
      <c r="N3420">
        <v>200</v>
      </c>
      <c r="O3420" t="s">
        <v>981</v>
      </c>
      <c r="P3420">
        <v>0.83971082261794106</v>
      </c>
      <c r="Q3420">
        <v>0.94526598538011097</v>
      </c>
      <c r="R3420">
        <v>0.170993384619327</v>
      </c>
      <c r="S3420">
        <v>2.7397735317395502E-2</v>
      </c>
      <c r="T3420">
        <v>-0.84948171815692197</v>
      </c>
      <c r="U3420">
        <v>0.84948171815692197</v>
      </c>
      <c r="V3420">
        <v>0.99904691127591905</v>
      </c>
      <c r="W3420">
        <v>-8.1199999999999992</v>
      </c>
      <c r="X3420">
        <v>6.86</v>
      </c>
      <c r="Y3420">
        <v>-64244</v>
      </c>
      <c r="Z3420">
        <v>-5354</v>
      </c>
      <c r="AA3420">
        <v>7.0000000000000007E-2</v>
      </c>
      <c r="AB3420">
        <v>12</v>
      </c>
      <c r="AC3420">
        <v>7</v>
      </c>
      <c r="AD3420">
        <v>5</v>
      </c>
      <c r="AE3420">
        <v>58.33</v>
      </c>
      <c r="AF3420">
        <v>11</v>
      </c>
      <c r="AG3420">
        <v>5</v>
      </c>
      <c r="AH3420">
        <v>3</v>
      </c>
      <c r="AI3420">
        <v>4</v>
      </c>
    </row>
    <row r="3421" spans="1:35" x14ac:dyDescent="0.2">
      <c r="A3421" s="102">
        <v>2970</v>
      </c>
      <c r="B3421">
        <v>3048</v>
      </c>
      <c r="C3421" t="s">
        <v>1226</v>
      </c>
      <c r="D3421" t="s">
        <v>1004</v>
      </c>
      <c r="E3421">
        <v>1026</v>
      </c>
      <c r="F3421">
        <v>1031</v>
      </c>
      <c r="G3421">
        <v>1000</v>
      </c>
      <c r="H3421" t="s">
        <v>981</v>
      </c>
      <c r="I3421">
        <v>3405</v>
      </c>
      <c r="J3421" t="s">
        <v>1397</v>
      </c>
      <c r="K3421" t="s">
        <v>1003</v>
      </c>
      <c r="L3421">
        <v>1061</v>
      </c>
      <c r="M3421">
        <v>1047</v>
      </c>
      <c r="N3421">
        <v>1000</v>
      </c>
      <c r="O3421" t="s">
        <v>984</v>
      </c>
      <c r="P3421">
        <v>0.74601784310233399</v>
      </c>
      <c r="Q3421">
        <v>0.89651773603867801</v>
      </c>
      <c r="R3421">
        <v>0.14384201579994199</v>
      </c>
      <c r="S3421">
        <v>1.71993547733564E-2</v>
      </c>
      <c r="T3421">
        <v>2.3858617594463301</v>
      </c>
      <c r="U3421">
        <v>2.3858617594463301</v>
      </c>
      <c r="V3421">
        <v>2.0870219931982499</v>
      </c>
      <c r="W3421">
        <v>12.53</v>
      </c>
      <c r="X3421">
        <v>1.53</v>
      </c>
      <c r="Y3421">
        <v>-64285</v>
      </c>
      <c r="Z3421">
        <v>-2795</v>
      </c>
      <c r="AA3421">
        <v>-0.15</v>
      </c>
      <c r="AB3421">
        <v>23</v>
      </c>
      <c r="AC3421">
        <v>11</v>
      </c>
      <c r="AD3421">
        <v>12</v>
      </c>
      <c r="AE3421">
        <v>47.83</v>
      </c>
      <c r="AF3421">
        <v>10</v>
      </c>
      <c r="AG3421">
        <v>10</v>
      </c>
      <c r="AH3421">
        <v>8</v>
      </c>
      <c r="AI3421">
        <v>5</v>
      </c>
    </row>
    <row r="3422" spans="1:35" x14ac:dyDescent="0.2">
      <c r="A3422" s="102">
        <v>851</v>
      </c>
      <c r="B3422">
        <v>6113</v>
      </c>
      <c r="C3422" t="s">
        <v>1231</v>
      </c>
      <c r="D3422" t="s">
        <v>992</v>
      </c>
      <c r="E3422">
        <v>965</v>
      </c>
      <c r="F3422">
        <v>959</v>
      </c>
      <c r="G3422">
        <v>1100</v>
      </c>
      <c r="H3422" t="s">
        <v>981</v>
      </c>
      <c r="I3422">
        <v>7278</v>
      </c>
      <c r="J3422" t="s">
        <v>42</v>
      </c>
      <c r="K3422" t="s">
        <v>996</v>
      </c>
      <c r="L3422">
        <v>1575</v>
      </c>
      <c r="M3422">
        <v>1549</v>
      </c>
      <c r="N3422">
        <v>700</v>
      </c>
      <c r="O3422" t="s">
        <v>984</v>
      </c>
      <c r="P3422">
        <v>0.84537188038944</v>
      </c>
      <c r="Q3422">
        <v>0.94475207163155295</v>
      </c>
      <c r="R3422">
        <v>0.343492002491319</v>
      </c>
      <c r="S3422">
        <v>5.5878097669523702E-2</v>
      </c>
      <c r="T3422">
        <v>2.2789637442058099</v>
      </c>
      <c r="U3422">
        <v>2.2789637442058099</v>
      </c>
      <c r="V3422">
        <v>2.3044730569791998</v>
      </c>
      <c r="W3422">
        <v>13.66</v>
      </c>
      <c r="X3422">
        <v>2.71</v>
      </c>
      <c r="Y3422">
        <v>-64383</v>
      </c>
      <c r="Z3422">
        <v>-4599</v>
      </c>
      <c r="AA3422">
        <v>-0.23</v>
      </c>
      <c r="AB3422">
        <v>14</v>
      </c>
      <c r="AC3422">
        <v>6</v>
      </c>
      <c r="AD3422">
        <v>8</v>
      </c>
      <c r="AE3422">
        <v>42.86</v>
      </c>
      <c r="AF3422">
        <v>14</v>
      </c>
      <c r="AG3422">
        <v>6</v>
      </c>
      <c r="AH3422">
        <v>4</v>
      </c>
      <c r="AI3422">
        <v>4</v>
      </c>
    </row>
    <row r="3423" spans="1:35" x14ac:dyDescent="0.2">
      <c r="A3423" s="102">
        <v>4289</v>
      </c>
      <c r="B3423">
        <v>8056</v>
      </c>
      <c r="C3423" t="s">
        <v>2464</v>
      </c>
      <c r="D3423" t="s">
        <v>983</v>
      </c>
      <c r="E3423">
        <v>3230</v>
      </c>
      <c r="F3423">
        <v>3300</v>
      </c>
      <c r="G3423">
        <v>300</v>
      </c>
      <c r="H3423" t="s">
        <v>981</v>
      </c>
      <c r="I3423">
        <v>9616</v>
      </c>
      <c r="J3423" t="s">
        <v>1265</v>
      </c>
      <c r="K3423" t="s">
        <v>993</v>
      </c>
      <c r="L3423">
        <v>2899</v>
      </c>
      <c r="M3423">
        <v>2950</v>
      </c>
      <c r="N3423">
        <v>300</v>
      </c>
      <c r="O3423" t="s">
        <v>984</v>
      </c>
      <c r="P3423">
        <v>0.88045286765686603</v>
      </c>
      <c r="Q3423">
        <v>0.85374728964933499</v>
      </c>
      <c r="R3423">
        <v>0.45657565764334701</v>
      </c>
      <c r="S3423">
        <v>2.8007694975257701E-2</v>
      </c>
      <c r="T3423">
        <v>0.318602857620985</v>
      </c>
      <c r="U3423">
        <v>0.318602857620985</v>
      </c>
      <c r="V3423">
        <v>0.26992043541081501</v>
      </c>
      <c r="W3423">
        <v>5.19</v>
      </c>
      <c r="X3423">
        <v>10.61</v>
      </c>
      <c r="Y3423">
        <v>-64489</v>
      </c>
      <c r="Z3423">
        <v>-4031</v>
      </c>
      <c r="AA3423">
        <v>-0.15</v>
      </c>
      <c r="AB3423">
        <v>16</v>
      </c>
      <c r="AC3423">
        <v>8</v>
      </c>
      <c r="AD3423">
        <v>8</v>
      </c>
      <c r="AE3423">
        <v>50</v>
      </c>
      <c r="AF3423">
        <v>8</v>
      </c>
      <c r="AG3423">
        <v>7</v>
      </c>
      <c r="AH3423">
        <v>6</v>
      </c>
      <c r="AI3423">
        <v>3</v>
      </c>
    </row>
    <row r="3424" spans="1:35" x14ac:dyDescent="0.2">
      <c r="A3424" s="102">
        <v>1359</v>
      </c>
      <c r="B3424">
        <v>1605</v>
      </c>
      <c r="C3424" t="s">
        <v>1156</v>
      </c>
      <c r="D3424" t="s">
        <v>1139</v>
      </c>
      <c r="E3424">
        <v>692</v>
      </c>
      <c r="F3424">
        <v>709.3</v>
      </c>
      <c r="G3424">
        <v>1500</v>
      </c>
      <c r="H3424" t="s">
        <v>981</v>
      </c>
      <c r="I3424">
        <v>7278</v>
      </c>
      <c r="J3424" t="s">
        <v>42</v>
      </c>
      <c r="K3424" t="s">
        <v>996</v>
      </c>
      <c r="L3424">
        <v>1575</v>
      </c>
      <c r="M3424">
        <v>1549</v>
      </c>
      <c r="N3424">
        <v>700</v>
      </c>
      <c r="O3424" t="s">
        <v>984</v>
      </c>
      <c r="P3424">
        <v>0.92723507716553599</v>
      </c>
      <c r="Q3424">
        <v>0.93401684743235402</v>
      </c>
      <c r="R3424">
        <v>0.149134214432117</v>
      </c>
      <c r="S3424" s="15">
        <v>3.8387705650366401E-2</v>
      </c>
      <c r="T3424">
        <v>0.77671178815084496</v>
      </c>
      <c r="U3424">
        <v>0.77671178815084496</v>
      </c>
      <c r="V3424">
        <v>0.219581312999618</v>
      </c>
      <c r="W3424">
        <v>6.51</v>
      </c>
      <c r="X3424">
        <v>1.88</v>
      </c>
      <c r="Y3424">
        <v>-64607</v>
      </c>
      <c r="Z3424">
        <v>-2937</v>
      </c>
      <c r="AA3424">
        <v>-0.23</v>
      </c>
      <c r="AB3424">
        <v>22</v>
      </c>
      <c r="AC3424">
        <v>11</v>
      </c>
      <c r="AD3424">
        <v>11</v>
      </c>
      <c r="AE3424">
        <v>50</v>
      </c>
      <c r="AF3424">
        <v>11</v>
      </c>
      <c r="AG3424">
        <v>8</v>
      </c>
      <c r="AH3424">
        <v>9</v>
      </c>
      <c r="AI3424">
        <v>5</v>
      </c>
    </row>
    <row r="3425" spans="1:35" x14ac:dyDescent="0.2">
      <c r="A3425" s="102">
        <v>3997</v>
      </c>
      <c r="B3425">
        <v>3064</v>
      </c>
      <c r="C3425" t="s">
        <v>1186</v>
      </c>
      <c r="D3425" t="s">
        <v>1004</v>
      </c>
      <c r="E3425">
        <v>3895</v>
      </c>
      <c r="F3425">
        <v>4000</v>
      </c>
      <c r="G3425">
        <v>200</v>
      </c>
      <c r="H3425" t="s">
        <v>981</v>
      </c>
      <c r="I3425">
        <v>4612</v>
      </c>
      <c r="J3425" t="s">
        <v>571</v>
      </c>
      <c r="K3425" t="s">
        <v>1003</v>
      </c>
      <c r="L3425">
        <v>6450</v>
      </c>
      <c r="M3425">
        <v>6790</v>
      </c>
      <c r="N3425">
        <v>100</v>
      </c>
      <c r="O3425" t="s">
        <v>984</v>
      </c>
      <c r="P3425">
        <v>0.94231853729149095</v>
      </c>
      <c r="Q3425">
        <v>0.86596211397039802</v>
      </c>
      <c r="R3425">
        <v>4.1370014591987098E-3</v>
      </c>
      <c r="S3425">
        <v>3.8885866442758999E-3</v>
      </c>
      <c r="T3425">
        <v>2.52175809009734</v>
      </c>
      <c r="U3425">
        <v>2.52175809009734</v>
      </c>
      <c r="V3425">
        <v>1.6278576341564199</v>
      </c>
      <c r="W3425">
        <v>11.65</v>
      </c>
      <c r="X3425">
        <v>17.82</v>
      </c>
      <c r="Y3425">
        <v>-64767</v>
      </c>
      <c r="Z3425">
        <v>-5397</v>
      </c>
      <c r="AA3425">
        <v>-0.21</v>
      </c>
      <c r="AB3425">
        <v>12</v>
      </c>
      <c r="AC3425">
        <v>6</v>
      </c>
      <c r="AD3425">
        <v>6</v>
      </c>
      <c r="AE3425">
        <v>50</v>
      </c>
      <c r="AF3425">
        <v>10</v>
      </c>
      <c r="AG3425">
        <v>5</v>
      </c>
      <c r="AH3425">
        <v>5</v>
      </c>
      <c r="AI3425">
        <v>2</v>
      </c>
    </row>
    <row r="3426" spans="1:35" x14ac:dyDescent="0.2">
      <c r="A3426" s="102">
        <v>2899</v>
      </c>
      <c r="B3426">
        <v>2281</v>
      </c>
      <c r="C3426" t="s">
        <v>874</v>
      </c>
      <c r="D3426" t="s">
        <v>1006</v>
      </c>
      <c r="E3426">
        <v>2369</v>
      </c>
      <c r="F3426">
        <v>2382</v>
      </c>
      <c r="G3426">
        <v>400</v>
      </c>
      <c r="H3426" t="s">
        <v>984</v>
      </c>
      <c r="I3426">
        <v>8267</v>
      </c>
      <c r="J3426" t="s">
        <v>217</v>
      </c>
      <c r="K3426" t="s">
        <v>1004</v>
      </c>
      <c r="L3426">
        <v>2216</v>
      </c>
      <c r="M3426">
        <v>2242</v>
      </c>
      <c r="N3426">
        <v>400</v>
      </c>
      <c r="O3426" t="s">
        <v>981</v>
      </c>
      <c r="P3426">
        <v>0.66643483929897296</v>
      </c>
      <c r="Q3426">
        <v>0.898151376422198</v>
      </c>
      <c r="R3426">
        <v>0.49032328335652697</v>
      </c>
      <c r="S3426">
        <v>2.44844127045914E-2</v>
      </c>
      <c r="T3426">
        <v>-0.38782683111140998</v>
      </c>
      <c r="U3426">
        <v>0.38782683111140998</v>
      </c>
      <c r="V3426">
        <v>3.16711257668751E-2</v>
      </c>
      <c r="W3426">
        <v>-1.85</v>
      </c>
      <c r="X3426">
        <v>5.88</v>
      </c>
      <c r="Y3426">
        <v>-65149</v>
      </c>
      <c r="Z3426">
        <v>-3832</v>
      </c>
      <c r="AA3426">
        <v>-0.21</v>
      </c>
      <c r="AB3426">
        <v>17</v>
      </c>
      <c r="AC3426">
        <v>10</v>
      </c>
      <c r="AD3426">
        <v>7</v>
      </c>
      <c r="AE3426">
        <v>58.82</v>
      </c>
      <c r="AF3426">
        <v>11</v>
      </c>
      <c r="AG3426">
        <v>6</v>
      </c>
      <c r="AH3426">
        <v>5</v>
      </c>
      <c r="AI3426">
        <v>6</v>
      </c>
    </row>
    <row r="3427" spans="1:35" x14ac:dyDescent="0.2">
      <c r="A3427" s="102">
        <v>2902</v>
      </c>
      <c r="B3427">
        <v>6503</v>
      </c>
      <c r="C3427" t="s">
        <v>936</v>
      </c>
      <c r="D3427" t="s">
        <v>986</v>
      </c>
      <c r="E3427">
        <v>1310.5</v>
      </c>
      <c r="F3427">
        <v>1300</v>
      </c>
      <c r="G3427">
        <v>800</v>
      </c>
      <c r="H3427" t="s">
        <v>984</v>
      </c>
      <c r="I3427">
        <v>6988</v>
      </c>
      <c r="J3427" t="s">
        <v>61</v>
      </c>
      <c r="K3427" t="s">
        <v>1003</v>
      </c>
      <c r="L3427">
        <v>5390</v>
      </c>
      <c r="M3427">
        <v>5320</v>
      </c>
      <c r="N3427">
        <v>200</v>
      </c>
      <c r="O3427" t="s">
        <v>981</v>
      </c>
      <c r="P3427">
        <v>0.87480491094017399</v>
      </c>
      <c r="Q3427">
        <v>0.89805767336003095</v>
      </c>
      <c r="R3427">
        <v>0.36417991882048201</v>
      </c>
      <c r="S3427">
        <v>7.8468434653413702E-2</v>
      </c>
      <c r="T3427">
        <v>-1.60142614091271</v>
      </c>
      <c r="U3427">
        <v>1.60142614091271</v>
      </c>
      <c r="V3427">
        <v>1.7409320512272799</v>
      </c>
      <c r="W3427">
        <v>-6.4</v>
      </c>
      <c r="X3427">
        <v>2.2599999999999998</v>
      </c>
      <c r="Y3427">
        <v>-65460</v>
      </c>
      <c r="Z3427">
        <v>-3637</v>
      </c>
      <c r="AA3427">
        <v>-0.35</v>
      </c>
      <c r="AB3427">
        <v>18</v>
      </c>
      <c r="AC3427">
        <v>8</v>
      </c>
      <c r="AD3427">
        <v>10</v>
      </c>
      <c r="AE3427">
        <v>44.44</v>
      </c>
      <c r="AF3427">
        <v>13</v>
      </c>
      <c r="AG3427">
        <v>5</v>
      </c>
      <c r="AH3427">
        <v>5</v>
      </c>
      <c r="AI3427">
        <v>8</v>
      </c>
    </row>
    <row r="3428" spans="1:35" x14ac:dyDescent="0.2">
      <c r="A3428" s="102">
        <v>495</v>
      </c>
      <c r="B3428">
        <v>4676</v>
      </c>
      <c r="C3428" t="s">
        <v>1323</v>
      </c>
      <c r="D3428" t="s">
        <v>983</v>
      </c>
      <c r="E3428">
        <v>1000</v>
      </c>
      <c r="F3428">
        <v>1005</v>
      </c>
      <c r="G3428">
        <v>1000</v>
      </c>
      <c r="H3428" t="s">
        <v>981</v>
      </c>
      <c r="I3428">
        <v>5411</v>
      </c>
      <c r="J3428" t="s">
        <v>1293</v>
      </c>
      <c r="K3428" t="s">
        <v>1022</v>
      </c>
      <c r="L3428">
        <v>700</v>
      </c>
      <c r="M3428">
        <v>684</v>
      </c>
      <c r="N3428">
        <v>1500</v>
      </c>
      <c r="O3428" t="s">
        <v>984</v>
      </c>
      <c r="P3428">
        <v>0.95470720013968102</v>
      </c>
      <c r="Q3428">
        <v>0.95424892116789495</v>
      </c>
      <c r="R3428">
        <v>0.20249904770584701</v>
      </c>
      <c r="S3428">
        <v>9.1503561681594403E-2</v>
      </c>
      <c r="T3428">
        <v>0.59383804525843797</v>
      </c>
      <c r="U3428">
        <v>0.59383804525843797</v>
      </c>
      <c r="V3428">
        <v>0.243290842497143</v>
      </c>
      <c r="W3428">
        <v>6.26</v>
      </c>
      <c r="X3428">
        <v>2.09</v>
      </c>
      <c r="Y3428">
        <v>-65541</v>
      </c>
      <c r="Z3428">
        <v>-2731</v>
      </c>
      <c r="AA3428">
        <v>-0.13</v>
      </c>
      <c r="AB3428">
        <v>24</v>
      </c>
      <c r="AC3428">
        <v>11</v>
      </c>
      <c r="AD3428">
        <v>13</v>
      </c>
      <c r="AE3428">
        <v>45.83</v>
      </c>
      <c r="AF3428">
        <v>12</v>
      </c>
      <c r="AG3428">
        <v>8</v>
      </c>
      <c r="AH3428">
        <v>7</v>
      </c>
      <c r="AI3428">
        <v>9</v>
      </c>
    </row>
    <row r="3429" spans="1:35" x14ac:dyDescent="0.2">
      <c r="A3429" s="102">
        <v>2473</v>
      </c>
      <c r="B3429">
        <v>3405</v>
      </c>
      <c r="C3429" t="s">
        <v>1397</v>
      </c>
      <c r="D3429" t="s">
        <v>1003</v>
      </c>
      <c r="E3429">
        <v>1061</v>
      </c>
      <c r="F3429">
        <v>1047</v>
      </c>
      <c r="G3429">
        <v>1000</v>
      </c>
      <c r="H3429" t="s">
        <v>984</v>
      </c>
      <c r="I3429">
        <v>9024</v>
      </c>
      <c r="J3429" t="s">
        <v>1642</v>
      </c>
      <c r="K3429" t="s">
        <v>1065</v>
      </c>
      <c r="L3429">
        <v>1272</v>
      </c>
      <c r="M3429">
        <v>1295</v>
      </c>
      <c r="N3429">
        <v>800</v>
      </c>
      <c r="O3429" t="s">
        <v>981</v>
      </c>
      <c r="P3429">
        <v>0.861264484458933</v>
      </c>
      <c r="Q3429">
        <v>0.90890676190305497</v>
      </c>
      <c r="R3429">
        <v>6.4509489761555697E-2</v>
      </c>
      <c r="S3429">
        <v>4.3461962896431797E-2</v>
      </c>
      <c r="T3429">
        <v>-6.0851793133742997E-2</v>
      </c>
      <c r="U3429">
        <v>6.0851793133742997E-2</v>
      </c>
      <c r="V3429">
        <v>0.43504522437091098</v>
      </c>
      <c r="W3429">
        <v>-0.36</v>
      </c>
      <c r="X3429">
        <v>1.06</v>
      </c>
      <c r="Y3429">
        <v>-65810</v>
      </c>
      <c r="Z3429">
        <v>-3871</v>
      </c>
      <c r="AA3429">
        <v>-0.18</v>
      </c>
      <c r="AB3429">
        <v>17</v>
      </c>
      <c r="AC3429">
        <v>9</v>
      </c>
      <c r="AD3429">
        <v>8</v>
      </c>
      <c r="AE3429">
        <v>52.94</v>
      </c>
      <c r="AF3429">
        <v>10</v>
      </c>
      <c r="AG3429">
        <v>6</v>
      </c>
      <c r="AH3429">
        <v>5</v>
      </c>
      <c r="AI3429">
        <v>6</v>
      </c>
    </row>
    <row r="3430" spans="1:35" x14ac:dyDescent="0.2">
      <c r="A3430" s="102">
        <v>115</v>
      </c>
      <c r="B3430">
        <v>4324</v>
      </c>
      <c r="C3430" t="s">
        <v>1159</v>
      </c>
      <c r="D3430" t="s">
        <v>993</v>
      </c>
      <c r="E3430">
        <v>2249</v>
      </c>
      <c r="F3430">
        <v>2231</v>
      </c>
      <c r="G3430">
        <v>400</v>
      </c>
      <c r="H3430" t="s">
        <v>984</v>
      </c>
      <c r="I3430">
        <v>4681</v>
      </c>
      <c r="J3430" t="s">
        <v>842</v>
      </c>
      <c r="K3430" t="s">
        <v>993</v>
      </c>
      <c r="L3430">
        <v>1153</v>
      </c>
      <c r="M3430">
        <v>1153</v>
      </c>
      <c r="N3430">
        <v>800</v>
      </c>
      <c r="O3430" t="s">
        <v>981</v>
      </c>
      <c r="P3430">
        <v>0.97771500326796201</v>
      </c>
      <c r="Q3430">
        <v>0.96949718800921003</v>
      </c>
      <c r="R3430">
        <v>4.6259017968200401E-2</v>
      </c>
      <c r="S3430">
        <v>5.1536627901644302E-2</v>
      </c>
      <c r="T3430">
        <v>-0.62574113468572601</v>
      </c>
      <c r="U3430">
        <v>0.62574113468572601</v>
      </c>
      <c r="V3430">
        <v>0.27680256891201699</v>
      </c>
      <c r="W3430">
        <v>-3.07</v>
      </c>
      <c r="X3430">
        <v>3.36</v>
      </c>
      <c r="Y3430">
        <v>-66077</v>
      </c>
      <c r="Z3430">
        <v>-5083</v>
      </c>
      <c r="AA3430">
        <v>-0.28000000000000003</v>
      </c>
      <c r="AB3430">
        <v>13</v>
      </c>
      <c r="AC3430">
        <v>6</v>
      </c>
      <c r="AD3430">
        <v>7</v>
      </c>
      <c r="AE3430">
        <v>46.15</v>
      </c>
      <c r="AF3430">
        <v>12</v>
      </c>
      <c r="AG3430">
        <v>3</v>
      </c>
      <c r="AH3430">
        <v>4</v>
      </c>
      <c r="AI3430">
        <v>6</v>
      </c>
    </row>
    <row r="3431" spans="1:35" x14ac:dyDescent="0.2">
      <c r="A3431" s="102">
        <v>1246</v>
      </c>
      <c r="B3431">
        <v>1417</v>
      </c>
      <c r="C3431" t="s">
        <v>1641</v>
      </c>
      <c r="D3431" t="s">
        <v>990</v>
      </c>
      <c r="E3431">
        <v>1485</v>
      </c>
      <c r="F3431">
        <v>1486</v>
      </c>
      <c r="G3431">
        <v>700</v>
      </c>
      <c r="H3431" t="s">
        <v>981</v>
      </c>
      <c r="I3431">
        <v>4208</v>
      </c>
      <c r="J3431" t="s">
        <v>1120</v>
      </c>
      <c r="K3431" t="s">
        <v>1003</v>
      </c>
      <c r="L3431">
        <v>1716</v>
      </c>
      <c r="M3431">
        <v>1689</v>
      </c>
      <c r="N3431">
        <v>600</v>
      </c>
      <c r="O3431" t="s">
        <v>984</v>
      </c>
      <c r="P3431">
        <v>0.85172185027104497</v>
      </c>
      <c r="Q3431">
        <v>0.93613619175742802</v>
      </c>
      <c r="R3431">
        <v>0.22688235872444101</v>
      </c>
      <c r="S3431">
        <v>8.0258077631377607E-3</v>
      </c>
      <c r="T3431">
        <v>2.7098171313722799</v>
      </c>
      <c r="U3431">
        <v>2.7098171313722799</v>
      </c>
      <c r="V3431">
        <v>2.214823256206</v>
      </c>
      <c r="W3431">
        <v>12.7</v>
      </c>
      <c r="X3431">
        <v>2.64</v>
      </c>
      <c r="Y3431">
        <v>-66185</v>
      </c>
      <c r="Z3431">
        <v>-3677</v>
      </c>
      <c r="AA3431">
        <v>-0.1</v>
      </c>
      <c r="AB3431">
        <v>18</v>
      </c>
      <c r="AC3431">
        <v>8</v>
      </c>
      <c r="AD3431">
        <v>10</v>
      </c>
      <c r="AE3431">
        <v>44.44</v>
      </c>
      <c r="AF3431">
        <v>11</v>
      </c>
      <c r="AG3431">
        <v>7</v>
      </c>
      <c r="AH3431">
        <v>5</v>
      </c>
      <c r="AI3431">
        <v>6</v>
      </c>
    </row>
    <row r="3432" spans="1:35" x14ac:dyDescent="0.2">
      <c r="A3432" s="102">
        <v>2333</v>
      </c>
      <c r="B3432">
        <v>6925</v>
      </c>
      <c r="C3432" t="s">
        <v>1290</v>
      </c>
      <c r="D3432" t="s">
        <v>986</v>
      </c>
      <c r="E3432">
        <v>1078</v>
      </c>
      <c r="F3432">
        <v>1075</v>
      </c>
      <c r="G3432">
        <v>900</v>
      </c>
      <c r="H3432" t="s">
        <v>984</v>
      </c>
      <c r="I3432">
        <v>7240</v>
      </c>
      <c r="J3432" t="s">
        <v>640</v>
      </c>
      <c r="K3432" t="s">
        <v>996</v>
      </c>
      <c r="L3432">
        <v>1242</v>
      </c>
      <c r="M3432">
        <v>1234</v>
      </c>
      <c r="N3432">
        <v>800</v>
      </c>
      <c r="O3432" t="s">
        <v>981</v>
      </c>
      <c r="P3432">
        <v>0.84629153795234502</v>
      </c>
      <c r="Q3432">
        <v>0.91221971910173805</v>
      </c>
      <c r="R3432">
        <v>0.33583241050755203</v>
      </c>
      <c r="S3432">
        <v>9.5416930988240195E-2</v>
      </c>
      <c r="T3432">
        <v>-1.52195579486558</v>
      </c>
      <c r="U3432">
        <v>1.52195579486558</v>
      </c>
      <c r="V3432">
        <v>1.6447513150547599</v>
      </c>
      <c r="W3432">
        <v>-12.42</v>
      </c>
      <c r="X3432">
        <v>2</v>
      </c>
      <c r="Y3432">
        <v>-66385</v>
      </c>
      <c r="Z3432">
        <v>-3494</v>
      </c>
      <c r="AA3432">
        <v>-0.23</v>
      </c>
      <c r="AB3432">
        <v>19</v>
      </c>
      <c r="AC3432">
        <v>9</v>
      </c>
      <c r="AD3432">
        <v>10</v>
      </c>
      <c r="AE3432">
        <v>47.37</v>
      </c>
      <c r="AF3432">
        <v>12</v>
      </c>
      <c r="AG3432">
        <v>6</v>
      </c>
      <c r="AH3432">
        <v>6</v>
      </c>
      <c r="AI3432">
        <v>7</v>
      </c>
    </row>
    <row r="3433" spans="1:35" x14ac:dyDescent="0.2">
      <c r="A3433" s="102">
        <v>1639</v>
      </c>
      <c r="B3433">
        <v>5110</v>
      </c>
      <c r="C3433" t="s">
        <v>880</v>
      </c>
      <c r="D3433" t="s">
        <v>1073</v>
      </c>
      <c r="E3433">
        <v>1034</v>
      </c>
      <c r="F3433">
        <v>1029</v>
      </c>
      <c r="G3433">
        <v>1000</v>
      </c>
      <c r="H3433" t="s">
        <v>984</v>
      </c>
      <c r="I3433">
        <v>9303</v>
      </c>
      <c r="J3433" t="s">
        <v>1279</v>
      </c>
      <c r="K3433" t="s">
        <v>1297</v>
      </c>
      <c r="L3433">
        <v>1269</v>
      </c>
      <c r="M3433">
        <v>1264</v>
      </c>
      <c r="N3433">
        <v>800</v>
      </c>
      <c r="O3433" t="s">
        <v>981</v>
      </c>
      <c r="P3433">
        <v>0.91734359586000902</v>
      </c>
      <c r="Q3433">
        <v>0.92851406121733704</v>
      </c>
      <c r="R3433">
        <v>0.206650850799106</v>
      </c>
      <c r="S3433">
        <v>3.7668940276955103E-2</v>
      </c>
      <c r="T3433">
        <v>-1.0934679987517</v>
      </c>
      <c r="U3433">
        <v>1.0934679987517</v>
      </c>
      <c r="V3433">
        <v>0.83639410275185799</v>
      </c>
      <c r="W3433">
        <v>-3.41</v>
      </c>
      <c r="X3433">
        <v>1.76</v>
      </c>
      <c r="Y3433">
        <v>-66539</v>
      </c>
      <c r="Z3433">
        <v>-4436</v>
      </c>
      <c r="AA3433">
        <v>-0.24</v>
      </c>
      <c r="AB3433">
        <v>15</v>
      </c>
      <c r="AC3433">
        <v>7</v>
      </c>
      <c r="AD3433">
        <v>8</v>
      </c>
      <c r="AE3433">
        <v>46.67</v>
      </c>
      <c r="AF3433">
        <v>14</v>
      </c>
      <c r="AG3433">
        <v>2</v>
      </c>
      <c r="AH3433">
        <v>4</v>
      </c>
      <c r="AI3433">
        <v>9</v>
      </c>
    </row>
    <row r="3434" spans="1:35" x14ac:dyDescent="0.2">
      <c r="A3434" s="102">
        <v>3778</v>
      </c>
      <c r="B3434">
        <v>8750</v>
      </c>
      <c r="C3434" t="s">
        <v>27</v>
      </c>
      <c r="D3434" t="s">
        <v>1111</v>
      </c>
      <c r="E3434">
        <v>1257.5</v>
      </c>
      <c r="F3434">
        <v>1233</v>
      </c>
      <c r="G3434">
        <v>700</v>
      </c>
      <c r="H3434" t="s">
        <v>984</v>
      </c>
      <c r="I3434">
        <v>9715</v>
      </c>
      <c r="J3434" t="s">
        <v>1239</v>
      </c>
      <c r="K3434" t="s">
        <v>993</v>
      </c>
      <c r="L3434">
        <v>2170</v>
      </c>
      <c r="M3434">
        <v>2208</v>
      </c>
      <c r="N3434">
        <v>400</v>
      </c>
      <c r="O3434" t="s">
        <v>981</v>
      </c>
      <c r="P3434">
        <v>0.72973933711190297</v>
      </c>
      <c r="Q3434">
        <v>0.87353389384643199</v>
      </c>
      <c r="R3434">
        <v>0.27809422262688399</v>
      </c>
      <c r="S3434">
        <v>2.10258030382647E-2</v>
      </c>
      <c r="T3434">
        <v>-1.2886107706708401</v>
      </c>
      <c r="U3434">
        <v>1.2886107706708401</v>
      </c>
      <c r="V3434">
        <v>0.699535603721121</v>
      </c>
      <c r="W3434">
        <v>-13.84</v>
      </c>
      <c r="X3434">
        <v>2.2799999999999998</v>
      </c>
      <c r="Y3434">
        <v>-66549</v>
      </c>
      <c r="Z3434">
        <v>-4437</v>
      </c>
      <c r="AA3434">
        <v>-0.28000000000000003</v>
      </c>
      <c r="AB3434">
        <v>15</v>
      </c>
      <c r="AC3434">
        <v>8</v>
      </c>
      <c r="AD3434">
        <v>7</v>
      </c>
      <c r="AE3434">
        <v>53.33</v>
      </c>
      <c r="AF3434">
        <v>9</v>
      </c>
      <c r="AG3434">
        <v>6</v>
      </c>
      <c r="AH3434">
        <v>7</v>
      </c>
      <c r="AI3434">
        <v>2</v>
      </c>
    </row>
    <row r="3435" spans="1:35" x14ac:dyDescent="0.2">
      <c r="A3435" s="102">
        <v>965</v>
      </c>
      <c r="B3435">
        <v>3099</v>
      </c>
      <c r="C3435" t="s">
        <v>33</v>
      </c>
      <c r="D3435" t="s">
        <v>1004</v>
      </c>
      <c r="E3435">
        <v>650</v>
      </c>
      <c r="F3435">
        <v>664</v>
      </c>
      <c r="G3435">
        <v>1600</v>
      </c>
      <c r="H3435" t="s">
        <v>981</v>
      </c>
      <c r="I3435">
        <v>7272</v>
      </c>
      <c r="J3435" t="s">
        <v>1133</v>
      </c>
      <c r="K3435" t="s">
        <v>996</v>
      </c>
      <c r="L3435">
        <v>1376</v>
      </c>
      <c r="M3435">
        <v>1365</v>
      </c>
      <c r="N3435">
        <v>800</v>
      </c>
      <c r="O3435" t="s">
        <v>984</v>
      </c>
      <c r="P3435">
        <v>0.81941776361605501</v>
      </c>
      <c r="Q3435">
        <v>0.94163688164196002</v>
      </c>
      <c r="R3435" s="15">
        <v>0.116892648299327</v>
      </c>
      <c r="S3435">
        <v>2.1643759976378601E-2</v>
      </c>
      <c r="T3435">
        <v>0.74516906934761895</v>
      </c>
      <c r="U3435">
        <v>0.74516906934761895</v>
      </c>
      <c r="V3435">
        <v>0.48149132756626201</v>
      </c>
      <c r="W3435">
        <v>6.54</v>
      </c>
      <c r="X3435">
        <v>2.71</v>
      </c>
      <c r="Y3435">
        <v>-66624</v>
      </c>
      <c r="Z3435">
        <v>-3507</v>
      </c>
      <c r="AA3435">
        <v>-0.23</v>
      </c>
      <c r="AB3435">
        <v>19</v>
      </c>
      <c r="AC3435">
        <v>10</v>
      </c>
      <c r="AD3435">
        <v>9</v>
      </c>
      <c r="AE3435">
        <v>52.63</v>
      </c>
      <c r="AF3435">
        <v>10</v>
      </c>
      <c r="AG3435">
        <v>8</v>
      </c>
      <c r="AH3435">
        <v>8</v>
      </c>
      <c r="AI3435">
        <v>3</v>
      </c>
    </row>
    <row r="3436" spans="1:35" x14ac:dyDescent="0.2">
      <c r="A3436" s="102">
        <v>2010</v>
      </c>
      <c r="B3436">
        <v>5901</v>
      </c>
      <c r="C3436" t="s">
        <v>224</v>
      </c>
      <c r="D3436" t="s">
        <v>1126</v>
      </c>
      <c r="E3436">
        <v>1030</v>
      </c>
      <c r="F3436">
        <v>1047</v>
      </c>
      <c r="G3436">
        <v>1000</v>
      </c>
      <c r="H3436" t="s">
        <v>984</v>
      </c>
      <c r="I3436">
        <v>7269</v>
      </c>
      <c r="J3436" t="s">
        <v>912</v>
      </c>
      <c r="K3436" t="s">
        <v>996</v>
      </c>
      <c r="L3436">
        <v>3548</v>
      </c>
      <c r="M3436">
        <v>3530</v>
      </c>
      <c r="N3436">
        <v>300</v>
      </c>
      <c r="O3436" t="s">
        <v>981</v>
      </c>
      <c r="P3436">
        <v>0.84819717005612505</v>
      </c>
      <c r="Q3436">
        <v>0.92000858180517397</v>
      </c>
      <c r="R3436">
        <v>0.49512837817590999</v>
      </c>
      <c r="S3436">
        <v>9.2045141899707097E-2</v>
      </c>
      <c r="T3436">
        <v>-1.99613768365809</v>
      </c>
      <c r="U3436">
        <v>1.99613768365809</v>
      </c>
      <c r="V3436">
        <v>2.23649852411023</v>
      </c>
      <c r="W3436">
        <v>-29.19</v>
      </c>
      <c r="X3436">
        <v>1.1299999999999999</v>
      </c>
      <c r="Y3436">
        <v>-66743</v>
      </c>
      <c r="Z3436">
        <v>-4767</v>
      </c>
      <c r="AA3436">
        <v>-0.15</v>
      </c>
      <c r="AB3436">
        <v>14</v>
      </c>
      <c r="AC3436">
        <v>7</v>
      </c>
      <c r="AD3436">
        <v>7</v>
      </c>
      <c r="AE3436">
        <v>50</v>
      </c>
      <c r="AF3436">
        <v>9</v>
      </c>
      <c r="AG3436">
        <v>6</v>
      </c>
      <c r="AH3436">
        <v>6</v>
      </c>
      <c r="AI3436">
        <v>2</v>
      </c>
    </row>
    <row r="3437" spans="1:35" x14ac:dyDescent="0.2">
      <c r="A3437" s="102">
        <v>3722</v>
      </c>
      <c r="B3437">
        <v>2587</v>
      </c>
      <c r="C3437" t="s">
        <v>1364</v>
      </c>
      <c r="D3437" t="s">
        <v>1006</v>
      </c>
      <c r="E3437">
        <v>4100</v>
      </c>
      <c r="F3437">
        <v>4075</v>
      </c>
      <c r="G3437">
        <v>200</v>
      </c>
      <c r="H3437" t="s">
        <v>981</v>
      </c>
      <c r="I3437">
        <v>9603</v>
      </c>
      <c r="J3437" t="s">
        <v>1106</v>
      </c>
      <c r="K3437" t="s">
        <v>993</v>
      </c>
      <c r="L3437">
        <v>1621</v>
      </c>
      <c r="M3437">
        <v>1632</v>
      </c>
      <c r="N3437">
        <v>500</v>
      </c>
      <c r="O3437" t="s">
        <v>984</v>
      </c>
      <c r="P3437">
        <v>0.68408486891575704</v>
      </c>
      <c r="Q3437">
        <v>0.875282265912107</v>
      </c>
      <c r="R3437">
        <v>0.13751548393747101</v>
      </c>
      <c r="S3437" s="15">
        <v>1.2967654263040099E-4</v>
      </c>
      <c r="T3437">
        <v>1.04136717223011E-3</v>
      </c>
      <c r="U3437">
        <v>1.04136717223011E-3</v>
      </c>
      <c r="V3437">
        <v>5.48662376979231E-2</v>
      </c>
      <c r="W3437">
        <v>0.02</v>
      </c>
      <c r="X3437">
        <v>0.12</v>
      </c>
      <c r="Y3437">
        <v>-66802</v>
      </c>
      <c r="Z3437">
        <v>-4772</v>
      </c>
      <c r="AA3437">
        <v>-0.24</v>
      </c>
      <c r="AB3437">
        <v>14</v>
      </c>
      <c r="AC3437">
        <v>6</v>
      </c>
      <c r="AD3437">
        <v>8</v>
      </c>
      <c r="AE3437">
        <v>42.86</v>
      </c>
      <c r="AF3437">
        <v>9</v>
      </c>
      <c r="AG3437">
        <v>4</v>
      </c>
      <c r="AH3437">
        <v>5</v>
      </c>
      <c r="AI3437">
        <v>5</v>
      </c>
    </row>
    <row r="3438" spans="1:35" x14ac:dyDescent="0.2">
      <c r="A3438" s="102">
        <v>2158</v>
      </c>
      <c r="B3438">
        <v>5332</v>
      </c>
      <c r="C3438" t="s">
        <v>590</v>
      </c>
      <c r="D3438" t="s">
        <v>980</v>
      </c>
      <c r="E3438">
        <v>3825</v>
      </c>
      <c r="F3438">
        <v>3805</v>
      </c>
      <c r="G3438">
        <v>200</v>
      </c>
      <c r="H3438" t="s">
        <v>981</v>
      </c>
      <c r="I3438">
        <v>8425</v>
      </c>
      <c r="J3438" t="s">
        <v>1109</v>
      </c>
      <c r="K3438" t="s">
        <v>987</v>
      </c>
      <c r="L3438">
        <v>2140</v>
      </c>
      <c r="M3438">
        <v>2161</v>
      </c>
      <c r="N3438">
        <v>400</v>
      </c>
      <c r="O3438" t="s">
        <v>984</v>
      </c>
      <c r="P3438">
        <v>0.882934753817049</v>
      </c>
      <c r="Q3438">
        <v>0.91667826984830703</v>
      </c>
      <c r="R3438">
        <v>0.49500877139996902</v>
      </c>
      <c r="S3438">
        <v>6.9816535149361605E-2</v>
      </c>
      <c r="T3438">
        <v>0.82991087408770003</v>
      </c>
      <c r="U3438">
        <v>0.82991087408770003</v>
      </c>
      <c r="V3438">
        <v>0.92644767685575302</v>
      </c>
      <c r="W3438">
        <v>7.85</v>
      </c>
      <c r="X3438">
        <v>13.59</v>
      </c>
      <c r="Y3438">
        <v>-66956</v>
      </c>
      <c r="Z3438">
        <v>-6087</v>
      </c>
      <c r="AA3438">
        <v>-0.68</v>
      </c>
      <c r="AB3438">
        <v>11</v>
      </c>
      <c r="AC3438">
        <v>4</v>
      </c>
      <c r="AD3438">
        <v>7</v>
      </c>
      <c r="AE3438">
        <v>36.36</v>
      </c>
      <c r="AF3438">
        <v>11</v>
      </c>
      <c r="AG3438">
        <v>4</v>
      </c>
      <c r="AH3438">
        <v>6</v>
      </c>
      <c r="AI3438">
        <v>1</v>
      </c>
    </row>
    <row r="3439" spans="1:35" x14ac:dyDescent="0.2">
      <c r="A3439" s="102">
        <v>3479</v>
      </c>
      <c r="B3439">
        <v>2801</v>
      </c>
      <c r="C3439" t="s">
        <v>511</v>
      </c>
      <c r="D3439" t="s">
        <v>1006</v>
      </c>
      <c r="E3439">
        <v>4930</v>
      </c>
      <c r="F3439">
        <v>5050</v>
      </c>
      <c r="G3439">
        <v>100</v>
      </c>
      <c r="H3439" t="s">
        <v>981</v>
      </c>
      <c r="I3439">
        <v>7203</v>
      </c>
      <c r="J3439" t="s">
        <v>1497</v>
      </c>
      <c r="K3439" t="s">
        <v>996</v>
      </c>
      <c r="L3439">
        <v>6280</v>
      </c>
      <c r="M3439">
        <v>6257</v>
      </c>
      <c r="N3439">
        <v>100</v>
      </c>
      <c r="O3439" t="s">
        <v>984</v>
      </c>
      <c r="P3439">
        <v>0.82865395623084304</v>
      </c>
      <c r="Q3439">
        <v>0.88283206753102705</v>
      </c>
      <c r="R3439">
        <v>0.10874021870294601</v>
      </c>
      <c r="S3439">
        <v>1.5889851514371299E-2</v>
      </c>
      <c r="T3439">
        <v>2.5325502099242101</v>
      </c>
      <c r="U3439">
        <v>2.5325502099242101</v>
      </c>
      <c r="V3439">
        <v>1.8938649615373899</v>
      </c>
      <c r="W3439">
        <v>11.5</v>
      </c>
      <c r="X3439">
        <v>19.29</v>
      </c>
      <c r="Y3439">
        <v>-67299</v>
      </c>
      <c r="Z3439">
        <v>-33650</v>
      </c>
      <c r="AA3439">
        <v>-2.4900000000000002</v>
      </c>
      <c r="AB3439">
        <v>2</v>
      </c>
      <c r="AC3439">
        <v>0</v>
      </c>
      <c r="AD3439">
        <v>2</v>
      </c>
      <c r="AE3439">
        <v>0</v>
      </c>
      <c r="AF3439">
        <v>16</v>
      </c>
      <c r="AG3439">
        <v>0</v>
      </c>
      <c r="AH3439">
        <v>1</v>
      </c>
      <c r="AI3439">
        <v>1</v>
      </c>
    </row>
    <row r="3440" spans="1:35" x14ac:dyDescent="0.2">
      <c r="A3440" s="102">
        <v>4151</v>
      </c>
      <c r="B3440">
        <v>2127</v>
      </c>
      <c r="C3440" t="s">
        <v>1112</v>
      </c>
      <c r="D3440" t="s">
        <v>993</v>
      </c>
      <c r="E3440">
        <v>3700</v>
      </c>
      <c r="F3440">
        <v>3925</v>
      </c>
      <c r="G3440">
        <v>300</v>
      </c>
      <c r="H3440" t="s">
        <v>981</v>
      </c>
      <c r="I3440">
        <v>6857</v>
      </c>
      <c r="J3440" t="s">
        <v>1119</v>
      </c>
      <c r="K3440" t="s">
        <v>986</v>
      </c>
      <c r="L3440">
        <v>5240</v>
      </c>
      <c r="M3440">
        <v>5100</v>
      </c>
      <c r="N3440">
        <v>200</v>
      </c>
      <c r="O3440" t="s">
        <v>984</v>
      </c>
      <c r="P3440">
        <v>0.93562991820735997</v>
      </c>
      <c r="Q3440">
        <v>0.85985467451534503</v>
      </c>
      <c r="R3440" s="15">
        <v>7.7089713736131697E-4</v>
      </c>
      <c r="S3440">
        <v>2.47717433214532E-2</v>
      </c>
      <c r="T3440">
        <v>2.7357785372647099</v>
      </c>
      <c r="U3440">
        <v>2.7357785372647099</v>
      </c>
      <c r="V3440">
        <v>0.46107499186801598</v>
      </c>
      <c r="W3440">
        <v>11.98</v>
      </c>
      <c r="X3440">
        <v>15.44</v>
      </c>
      <c r="Y3440">
        <v>-67357</v>
      </c>
      <c r="Z3440">
        <v>-13471</v>
      </c>
      <c r="AA3440">
        <v>-0.42</v>
      </c>
      <c r="AB3440">
        <v>5</v>
      </c>
      <c r="AC3440">
        <v>2</v>
      </c>
      <c r="AD3440">
        <v>3</v>
      </c>
      <c r="AE3440">
        <v>40</v>
      </c>
      <c r="AF3440">
        <v>6</v>
      </c>
      <c r="AG3440">
        <v>3</v>
      </c>
      <c r="AH3440">
        <v>2</v>
      </c>
      <c r="AI3440">
        <v>0</v>
      </c>
    </row>
    <row r="3441" spans="1:35" x14ac:dyDescent="0.2">
      <c r="A3441" s="102">
        <v>2721</v>
      </c>
      <c r="B3441">
        <v>5019</v>
      </c>
      <c r="C3441" t="s">
        <v>1184</v>
      </c>
      <c r="D3441" t="s">
        <v>1185</v>
      </c>
      <c r="E3441">
        <v>2487</v>
      </c>
      <c r="F3441">
        <v>2470</v>
      </c>
      <c r="G3441">
        <v>400</v>
      </c>
      <c r="H3441" t="s">
        <v>984</v>
      </c>
      <c r="I3441">
        <v>8012</v>
      </c>
      <c r="J3441" t="s">
        <v>1149</v>
      </c>
      <c r="K3441" t="s">
        <v>988</v>
      </c>
      <c r="L3441">
        <v>1322</v>
      </c>
      <c r="M3441">
        <v>1303</v>
      </c>
      <c r="N3441">
        <v>800</v>
      </c>
      <c r="O3441" t="s">
        <v>981</v>
      </c>
      <c r="P3441">
        <v>0.77178130967866998</v>
      </c>
      <c r="Q3441">
        <v>0.90281434638962699</v>
      </c>
      <c r="R3441">
        <v>0.39629643009649301</v>
      </c>
      <c r="S3441">
        <v>8.4226414358241505E-2</v>
      </c>
      <c r="T3441">
        <v>-0.57954381178671399</v>
      </c>
      <c r="U3441">
        <v>0.57954381178671399</v>
      </c>
      <c r="V3441">
        <v>0.588046034197375</v>
      </c>
      <c r="W3441">
        <v>-2.95</v>
      </c>
      <c r="X3441">
        <v>5.51</v>
      </c>
      <c r="Y3441">
        <v>-67381</v>
      </c>
      <c r="Z3441">
        <v>-3546</v>
      </c>
      <c r="AA3441">
        <v>-0.25</v>
      </c>
      <c r="AB3441">
        <v>19</v>
      </c>
      <c r="AC3441">
        <v>7</v>
      </c>
      <c r="AD3441">
        <v>12</v>
      </c>
      <c r="AE3441">
        <v>36.840000000000003</v>
      </c>
      <c r="AF3441">
        <v>12</v>
      </c>
      <c r="AG3441">
        <v>6</v>
      </c>
      <c r="AH3441">
        <v>5</v>
      </c>
      <c r="AI3441">
        <v>8</v>
      </c>
    </row>
    <row r="3442" spans="1:35" x14ac:dyDescent="0.2">
      <c r="A3442" s="102">
        <v>311</v>
      </c>
      <c r="B3442">
        <v>5334</v>
      </c>
      <c r="C3442" t="s">
        <v>1168</v>
      </c>
      <c r="D3442" t="s">
        <v>980</v>
      </c>
      <c r="E3442">
        <v>1586</v>
      </c>
      <c r="F3442">
        <v>1584</v>
      </c>
      <c r="G3442">
        <v>600</v>
      </c>
      <c r="H3442" t="s">
        <v>984</v>
      </c>
      <c r="I3442">
        <v>6113</v>
      </c>
      <c r="J3442" t="s">
        <v>1231</v>
      </c>
      <c r="K3442" t="s">
        <v>992</v>
      </c>
      <c r="L3442">
        <v>965</v>
      </c>
      <c r="M3442">
        <v>959</v>
      </c>
      <c r="N3442">
        <v>1000</v>
      </c>
      <c r="O3442" t="s">
        <v>981</v>
      </c>
      <c r="P3442">
        <v>0.95338495523209599</v>
      </c>
      <c r="Q3442">
        <v>0.95998766489375098</v>
      </c>
      <c r="R3442">
        <v>0.17689756474333601</v>
      </c>
      <c r="S3442">
        <v>3.2417970632687997E-2</v>
      </c>
      <c r="T3442">
        <v>-1.0679029435279099</v>
      </c>
      <c r="U3442">
        <v>1.0679029435279099</v>
      </c>
      <c r="V3442">
        <v>1.3282247516886501</v>
      </c>
      <c r="W3442">
        <v>-3.21</v>
      </c>
      <c r="X3442">
        <v>0.9</v>
      </c>
      <c r="Y3442">
        <v>-67551</v>
      </c>
      <c r="Z3442">
        <v>-3555</v>
      </c>
      <c r="AA3442">
        <v>-0.2</v>
      </c>
      <c r="AB3442">
        <v>19</v>
      </c>
      <c r="AC3442">
        <v>7</v>
      </c>
      <c r="AD3442">
        <v>12</v>
      </c>
      <c r="AE3442">
        <v>36.840000000000003</v>
      </c>
      <c r="AF3442">
        <v>12</v>
      </c>
      <c r="AG3442">
        <v>7</v>
      </c>
      <c r="AH3442">
        <v>6</v>
      </c>
      <c r="AI3442">
        <v>6</v>
      </c>
    </row>
    <row r="3443" spans="1:35" x14ac:dyDescent="0.2">
      <c r="A3443" s="102">
        <v>2668</v>
      </c>
      <c r="B3443">
        <v>3086</v>
      </c>
      <c r="C3443" t="s">
        <v>524</v>
      </c>
      <c r="D3443" t="s">
        <v>1004</v>
      </c>
      <c r="E3443">
        <v>863</v>
      </c>
      <c r="F3443">
        <v>864</v>
      </c>
      <c r="G3443">
        <v>1200</v>
      </c>
      <c r="H3443" t="s">
        <v>984</v>
      </c>
      <c r="I3443">
        <v>7267</v>
      </c>
      <c r="J3443" t="s">
        <v>57</v>
      </c>
      <c r="K3443" t="s">
        <v>996</v>
      </c>
      <c r="L3443">
        <v>2470</v>
      </c>
      <c r="M3443">
        <v>2487.5</v>
      </c>
      <c r="N3443">
        <v>400</v>
      </c>
      <c r="O3443" t="s">
        <v>981</v>
      </c>
      <c r="P3443">
        <v>0.91830345069430996</v>
      </c>
      <c r="Q3443">
        <v>0.90428883878375599</v>
      </c>
      <c r="R3443">
        <v>0.18332529257737401</v>
      </c>
      <c r="S3443" s="15">
        <v>6.92576353768731E-2</v>
      </c>
      <c r="T3443">
        <v>-0.83762633465686898</v>
      </c>
      <c r="U3443">
        <v>0.83762633465686898</v>
      </c>
      <c r="V3443">
        <v>0.79332435085333097</v>
      </c>
      <c r="W3443">
        <v>-11.76</v>
      </c>
      <c r="X3443">
        <v>4.2</v>
      </c>
      <c r="Y3443">
        <v>-67604</v>
      </c>
      <c r="Z3443">
        <v>-3073</v>
      </c>
      <c r="AA3443">
        <v>-0.16</v>
      </c>
      <c r="AB3443">
        <v>22</v>
      </c>
      <c r="AC3443">
        <v>12</v>
      </c>
      <c r="AD3443">
        <v>10</v>
      </c>
      <c r="AE3443">
        <v>54.55</v>
      </c>
      <c r="AF3443">
        <v>12</v>
      </c>
      <c r="AG3443">
        <v>8</v>
      </c>
      <c r="AH3443">
        <v>6</v>
      </c>
      <c r="AI3443">
        <v>8</v>
      </c>
    </row>
    <row r="3444" spans="1:35" x14ac:dyDescent="0.2">
      <c r="A3444" s="102">
        <v>1082</v>
      </c>
      <c r="B3444">
        <v>7164</v>
      </c>
      <c r="C3444" t="s">
        <v>1136</v>
      </c>
      <c r="D3444" t="s">
        <v>987</v>
      </c>
      <c r="E3444">
        <v>3500</v>
      </c>
      <c r="F3444">
        <v>3520</v>
      </c>
      <c r="G3444">
        <v>300</v>
      </c>
      <c r="H3444" t="s">
        <v>981</v>
      </c>
      <c r="I3444">
        <v>9613</v>
      </c>
      <c r="J3444" t="s">
        <v>1296</v>
      </c>
      <c r="K3444" t="s">
        <v>983</v>
      </c>
      <c r="L3444">
        <v>1114</v>
      </c>
      <c r="M3444">
        <v>1119</v>
      </c>
      <c r="N3444">
        <v>900</v>
      </c>
      <c r="O3444" t="s">
        <v>984</v>
      </c>
      <c r="P3444">
        <v>0.91758815944110295</v>
      </c>
      <c r="Q3444">
        <v>0.93923395765098905</v>
      </c>
      <c r="R3444">
        <v>0.27677337757438197</v>
      </c>
      <c r="S3444">
        <v>1.9079111556277801E-2</v>
      </c>
      <c r="T3444">
        <v>0.51983406340159599</v>
      </c>
      <c r="U3444">
        <v>0.51983406340159599</v>
      </c>
      <c r="V3444">
        <v>0.22265493039232501</v>
      </c>
      <c r="W3444">
        <v>3.07</v>
      </c>
      <c r="X3444">
        <v>4.63</v>
      </c>
      <c r="Y3444">
        <v>-67631</v>
      </c>
      <c r="Z3444">
        <v>-3978</v>
      </c>
      <c r="AA3444">
        <v>-0.18</v>
      </c>
      <c r="AB3444">
        <v>17</v>
      </c>
      <c r="AC3444">
        <v>9</v>
      </c>
      <c r="AD3444">
        <v>8</v>
      </c>
      <c r="AE3444">
        <v>52.94</v>
      </c>
      <c r="AF3444">
        <v>13</v>
      </c>
      <c r="AG3444">
        <v>4</v>
      </c>
      <c r="AH3444">
        <v>3</v>
      </c>
      <c r="AI3444">
        <v>10</v>
      </c>
    </row>
    <row r="3445" spans="1:35" x14ac:dyDescent="0.2">
      <c r="A3445" s="102">
        <v>3649</v>
      </c>
      <c r="B3445">
        <v>6436</v>
      </c>
      <c r="C3445" t="s">
        <v>1283</v>
      </c>
      <c r="D3445" t="s">
        <v>992</v>
      </c>
      <c r="E3445">
        <v>2190</v>
      </c>
      <c r="F3445">
        <v>2167</v>
      </c>
      <c r="G3445">
        <v>500</v>
      </c>
      <c r="H3445" t="s">
        <v>984</v>
      </c>
      <c r="I3445">
        <v>6471</v>
      </c>
      <c r="J3445" t="s">
        <v>877</v>
      </c>
      <c r="K3445" t="s">
        <v>992</v>
      </c>
      <c r="L3445">
        <v>742</v>
      </c>
      <c r="M3445">
        <v>738</v>
      </c>
      <c r="N3445">
        <v>1500</v>
      </c>
      <c r="O3445" t="s">
        <v>981</v>
      </c>
      <c r="P3445">
        <v>0.80555419792707705</v>
      </c>
      <c r="Q3445">
        <v>0.87741674490139399</v>
      </c>
      <c r="R3445">
        <v>0.34294562173305099</v>
      </c>
      <c r="S3445">
        <v>9.7579802414683697E-2</v>
      </c>
      <c r="T3445">
        <v>-1.9710159640413401</v>
      </c>
      <c r="U3445">
        <v>1.9710159640413401</v>
      </c>
      <c r="V3445">
        <v>1.7937533499990199</v>
      </c>
      <c r="W3445">
        <v>-13.67</v>
      </c>
      <c r="X3445">
        <v>2.17</v>
      </c>
      <c r="Y3445">
        <v>-67654</v>
      </c>
      <c r="Z3445">
        <v>-3561</v>
      </c>
      <c r="AA3445">
        <v>-0.26</v>
      </c>
      <c r="AB3445">
        <v>19</v>
      </c>
      <c r="AC3445">
        <v>9</v>
      </c>
      <c r="AD3445">
        <v>10</v>
      </c>
      <c r="AE3445">
        <v>47.37</v>
      </c>
      <c r="AF3445">
        <v>11</v>
      </c>
      <c r="AG3445">
        <v>6</v>
      </c>
      <c r="AH3445">
        <v>5</v>
      </c>
      <c r="AI3445">
        <v>8</v>
      </c>
    </row>
    <row r="3446" spans="1:35" x14ac:dyDescent="0.2">
      <c r="A3446" s="102">
        <v>2528</v>
      </c>
      <c r="B3446">
        <v>2768</v>
      </c>
      <c r="C3446" t="s">
        <v>1494</v>
      </c>
      <c r="D3446" t="s">
        <v>988</v>
      </c>
      <c r="E3446">
        <v>233</v>
      </c>
      <c r="F3446">
        <v>231</v>
      </c>
      <c r="G3446">
        <v>4600</v>
      </c>
      <c r="H3446" t="s">
        <v>984</v>
      </c>
      <c r="I3446">
        <v>7269</v>
      </c>
      <c r="J3446" t="s">
        <v>912</v>
      </c>
      <c r="K3446" t="s">
        <v>996</v>
      </c>
      <c r="L3446">
        <v>3548</v>
      </c>
      <c r="M3446">
        <v>3530</v>
      </c>
      <c r="N3446">
        <v>300</v>
      </c>
      <c r="O3446" t="s">
        <v>981</v>
      </c>
      <c r="P3446">
        <v>0.87758183851627103</v>
      </c>
      <c r="Q3446">
        <v>0.90770431096155602</v>
      </c>
      <c r="R3446">
        <v>0.30244356844155101</v>
      </c>
      <c r="S3446">
        <v>3.4061872247978402E-2</v>
      </c>
      <c r="T3446">
        <v>-1.3195144185468199</v>
      </c>
      <c r="U3446">
        <v>1.3195144185468199</v>
      </c>
      <c r="V3446">
        <v>1.22477484284947</v>
      </c>
      <c r="W3446">
        <v>-17.850000000000001</v>
      </c>
      <c r="X3446">
        <v>0.34</v>
      </c>
      <c r="Y3446">
        <v>-67662</v>
      </c>
      <c r="Z3446">
        <v>-3383</v>
      </c>
      <c r="AA3446">
        <v>-0.2</v>
      </c>
      <c r="AB3446">
        <v>20</v>
      </c>
      <c r="AC3446">
        <v>11</v>
      </c>
      <c r="AD3446">
        <v>9</v>
      </c>
      <c r="AE3446">
        <v>55</v>
      </c>
      <c r="AF3446">
        <v>12</v>
      </c>
      <c r="AG3446">
        <v>8</v>
      </c>
      <c r="AH3446">
        <v>6</v>
      </c>
      <c r="AI3446">
        <v>6</v>
      </c>
    </row>
    <row r="3447" spans="1:35" x14ac:dyDescent="0.2">
      <c r="A3447" s="102">
        <v>2746</v>
      </c>
      <c r="B3447">
        <v>3048</v>
      </c>
      <c r="C3447" t="s">
        <v>1226</v>
      </c>
      <c r="D3447" t="s">
        <v>1004</v>
      </c>
      <c r="E3447">
        <v>1026</v>
      </c>
      <c r="F3447">
        <v>1031</v>
      </c>
      <c r="G3447">
        <v>1000</v>
      </c>
      <c r="H3447" t="s">
        <v>981</v>
      </c>
      <c r="I3447">
        <v>7762</v>
      </c>
      <c r="J3447" t="s">
        <v>1134</v>
      </c>
      <c r="K3447" t="s">
        <v>989</v>
      </c>
      <c r="L3447">
        <v>340</v>
      </c>
      <c r="M3447">
        <v>357</v>
      </c>
      <c r="N3447">
        <v>2900</v>
      </c>
      <c r="O3447" t="s">
        <v>984</v>
      </c>
      <c r="P3447">
        <v>0.67142901994284898</v>
      </c>
      <c r="Q3447">
        <v>0.90215596959147704</v>
      </c>
      <c r="R3447">
        <v>0.31381230669794302</v>
      </c>
      <c r="S3447">
        <v>4.56495675336102E-2</v>
      </c>
      <c r="T3447">
        <v>2.5278657741966102</v>
      </c>
      <c r="U3447">
        <v>2.5278657741966102</v>
      </c>
      <c r="V3447">
        <v>3.1418040370131202</v>
      </c>
      <c r="W3447">
        <v>16.91</v>
      </c>
      <c r="X3447">
        <v>0.42</v>
      </c>
      <c r="Y3447">
        <v>-68044</v>
      </c>
      <c r="Z3447">
        <v>-2958</v>
      </c>
      <c r="AA3447">
        <v>-0.13</v>
      </c>
      <c r="AB3447">
        <v>23</v>
      </c>
      <c r="AC3447">
        <v>12</v>
      </c>
      <c r="AD3447">
        <v>11</v>
      </c>
      <c r="AE3447">
        <v>52.17</v>
      </c>
      <c r="AF3447">
        <v>10</v>
      </c>
      <c r="AG3447">
        <v>11</v>
      </c>
      <c r="AH3447">
        <v>7</v>
      </c>
      <c r="AI3447">
        <v>5</v>
      </c>
    </row>
    <row r="3448" spans="1:35" x14ac:dyDescent="0.2">
      <c r="A3448" s="102">
        <v>2330</v>
      </c>
      <c r="B3448">
        <v>4631</v>
      </c>
      <c r="C3448" t="s">
        <v>1183</v>
      </c>
      <c r="D3448" t="s">
        <v>1003</v>
      </c>
      <c r="E3448">
        <v>2599</v>
      </c>
      <c r="F3448">
        <v>2630</v>
      </c>
      <c r="G3448">
        <v>400</v>
      </c>
      <c r="H3448" t="s">
        <v>981</v>
      </c>
      <c r="I3448">
        <v>6501</v>
      </c>
      <c r="J3448" t="s">
        <v>1115</v>
      </c>
      <c r="K3448" t="s">
        <v>986</v>
      </c>
      <c r="L3448">
        <v>3077</v>
      </c>
      <c r="M3448">
        <v>3109</v>
      </c>
      <c r="N3448">
        <v>300</v>
      </c>
      <c r="O3448" t="s">
        <v>984</v>
      </c>
      <c r="P3448">
        <v>0.85035855864577803</v>
      </c>
      <c r="Q3448">
        <v>0.91226627208002997</v>
      </c>
      <c r="R3448">
        <v>0.15576489516651301</v>
      </c>
      <c r="S3448">
        <v>2.2591307411678901E-2</v>
      </c>
      <c r="T3448">
        <v>2.4157360887547701</v>
      </c>
      <c r="U3448">
        <v>2.4157360887547701</v>
      </c>
      <c r="V3448">
        <v>2.3605944175392302</v>
      </c>
      <c r="W3448">
        <v>13.11</v>
      </c>
      <c r="X3448">
        <v>12.79</v>
      </c>
      <c r="Y3448">
        <v>-68119</v>
      </c>
      <c r="Z3448">
        <v>-4007</v>
      </c>
      <c r="AA3448">
        <v>-0.24</v>
      </c>
      <c r="AB3448">
        <v>17</v>
      </c>
      <c r="AC3448">
        <v>9</v>
      </c>
      <c r="AD3448">
        <v>8</v>
      </c>
      <c r="AE3448">
        <v>52.94</v>
      </c>
      <c r="AF3448">
        <v>11</v>
      </c>
      <c r="AG3448">
        <v>5</v>
      </c>
      <c r="AH3448">
        <v>6</v>
      </c>
      <c r="AI3448">
        <v>6</v>
      </c>
    </row>
    <row r="3449" spans="1:35" x14ac:dyDescent="0.2">
      <c r="A3449" s="102">
        <v>4029</v>
      </c>
      <c r="B3449">
        <v>2651</v>
      </c>
      <c r="C3449" t="s">
        <v>504</v>
      </c>
      <c r="D3449" t="s">
        <v>1004</v>
      </c>
      <c r="E3449">
        <v>5460</v>
      </c>
      <c r="F3449">
        <v>5540</v>
      </c>
      <c r="G3449">
        <v>100</v>
      </c>
      <c r="H3449" t="s">
        <v>984</v>
      </c>
      <c r="I3449">
        <v>4536</v>
      </c>
      <c r="J3449" t="s">
        <v>1207</v>
      </c>
      <c r="K3449" t="s">
        <v>1001</v>
      </c>
      <c r="L3449">
        <v>1911</v>
      </c>
      <c r="M3449">
        <v>1914</v>
      </c>
      <c r="N3449">
        <v>300</v>
      </c>
      <c r="O3449" t="s">
        <v>981</v>
      </c>
      <c r="P3449">
        <v>0.64201741495123299</v>
      </c>
      <c r="Q3449">
        <v>0.86420804133352402</v>
      </c>
      <c r="R3449">
        <v>0.29280413665334398</v>
      </c>
      <c r="S3449">
        <v>3.6894545705284899E-3</v>
      </c>
      <c r="T3449">
        <v>-1.5214290667122601</v>
      </c>
      <c r="U3449">
        <v>1.5214290667122601</v>
      </c>
      <c r="V3449">
        <v>1.67877562227035</v>
      </c>
      <c r="W3449">
        <v>-8.11</v>
      </c>
      <c r="X3449">
        <v>3.65</v>
      </c>
      <c r="Y3449">
        <v>-68351</v>
      </c>
      <c r="Z3449">
        <v>-6214</v>
      </c>
      <c r="AA3449">
        <v>-0.13</v>
      </c>
      <c r="AB3449">
        <v>11</v>
      </c>
      <c r="AC3449">
        <v>6</v>
      </c>
      <c r="AD3449">
        <v>5</v>
      </c>
      <c r="AE3449">
        <v>54.55</v>
      </c>
      <c r="AF3449">
        <v>12</v>
      </c>
      <c r="AG3449">
        <v>3</v>
      </c>
      <c r="AH3449">
        <v>4</v>
      </c>
      <c r="AI3449">
        <v>4</v>
      </c>
    </row>
    <row r="3450" spans="1:35" x14ac:dyDescent="0.2">
      <c r="A3450" s="102">
        <v>1069</v>
      </c>
      <c r="B3450">
        <v>5714</v>
      </c>
      <c r="C3450" t="s">
        <v>594</v>
      </c>
      <c r="D3450" t="s">
        <v>994</v>
      </c>
      <c r="E3450">
        <v>3060</v>
      </c>
      <c r="F3450">
        <v>3090</v>
      </c>
      <c r="G3450">
        <v>300</v>
      </c>
      <c r="H3450" t="s">
        <v>984</v>
      </c>
      <c r="I3450">
        <v>6448</v>
      </c>
      <c r="J3450" t="s">
        <v>377</v>
      </c>
      <c r="K3450" t="s">
        <v>986</v>
      </c>
      <c r="L3450">
        <v>1835</v>
      </c>
      <c r="M3450">
        <v>1805</v>
      </c>
      <c r="N3450">
        <v>500</v>
      </c>
      <c r="O3450" t="s">
        <v>981</v>
      </c>
      <c r="P3450">
        <v>0.92792624545145097</v>
      </c>
      <c r="Q3450">
        <v>0.93953573293763104</v>
      </c>
      <c r="R3450">
        <v>6.9242626695852502E-2</v>
      </c>
      <c r="S3450">
        <v>7.9088109465177595E-2</v>
      </c>
      <c r="T3450">
        <v>-5.1061561613728497E-2</v>
      </c>
      <c r="U3450">
        <v>5.1061561613728497E-2</v>
      </c>
      <c r="V3450">
        <v>1.2459561202660701</v>
      </c>
      <c r="W3450">
        <v>-0.24</v>
      </c>
      <c r="X3450">
        <v>2.64</v>
      </c>
      <c r="Y3450">
        <v>-68430</v>
      </c>
      <c r="Z3450">
        <v>-6843</v>
      </c>
      <c r="AA3450">
        <v>-0.48</v>
      </c>
      <c r="AB3450">
        <v>10</v>
      </c>
      <c r="AC3450">
        <v>6</v>
      </c>
      <c r="AD3450">
        <v>4</v>
      </c>
      <c r="AE3450">
        <v>60</v>
      </c>
      <c r="AF3450">
        <v>14</v>
      </c>
      <c r="AG3450">
        <v>3</v>
      </c>
      <c r="AH3450">
        <v>4</v>
      </c>
      <c r="AI3450">
        <v>3</v>
      </c>
    </row>
    <row r="3451" spans="1:35" x14ac:dyDescent="0.2">
      <c r="A3451" s="102">
        <v>3405</v>
      </c>
      <c r="B3451">
        <v>3401</v>
      </c>
      <c r="C3451" t="s">
        <v>540</v>
      </c>
      <c r="D3451" t="s">
        <v>1199</v>
      </c>
      <c r="E3451">
        <v>1639</v>
      </c>
      <c r="F3451">
        <v>1645</v>
      </c>
      <c r="G3451">
        <v>600</v>
      </c>
      <c r="H3451" t="s">
        <v>984</v>
      </c>
      <c r="I3451">
        <v>6481</v>
      </c>
      <c r="J3451" t="s">
        <v>1288</v>
      </c>
      <c r="K3451" t="s">
        <v>992</v>
      </c>
      <c r="L3451">
        <v>2570</v>
      </c>
      <c r="M3451">
        <v>2555</v>
      </c>
      <c r="N3451">
        <v>400</v>
      </c>
      <c r="O3451" t="s">
        <v>981</v>
      </c>
      <c r="P3451">
        <v>0.60892121577576697</v>
      </c>
      <c r="Q3451">
        <v>0.88499864988260901</v>
      </c>
      <c r="R3451">
        <v>0.48911789874544598</v>
      </c>
      <c r="S3451">
        <v>1.41198268194391E-2</v>
      </c>
      <c r="T3451">
        <v>-1.5538901494503501</v>
      </c>
      <c r="U3451">
        <v>1.5538901494503501</v>
      </c>
      <c r="V3451">
        <v>1.57883873981706</v>
      </c>
      <c r="W3451">
        <v>-14.28</v>
      </c>
      <c r="X3451">
        <v>3.42</v>
      </c>
      <c r="Y3451">
        <v>-68562</v>
      </c>
      <c r="Z3451">
        <v>-4571</v>
      </c>
      <c r="AA3451">
        <v>-0.28999999999999998</v>
      </c>
      <c r="AB3451">
        <v>15</v>
      </c>
      <c r="AC3451">
        <v>7</v>
      </c>
      <c r="AD3451">
        <v>8</v>
      </c>
      <c r="AE3451">
        <v>46.67</v>
      </c>
      <c r="AF3451">
        <v>13</v>
      </c>
      <c r="AG3451">
        <v>5</v>
      </c>
      <c r="AH3451">
        <v>6</v>
      </c>
      <c r="AI3451">
        <v>4</v>
      </c>
    </row>
    <row r="3452" spans="1:35" x14ac:dyDescent="0.2">
      <c r="A3452" s="102">
        <v>3458</v>
      </c>
      <c r="B3452">
        <v>7202</v>
      </c>
      <c r="C3452" t="s">
        <v>637</v>
      </c>
      <c r="D3452" t="s">
        <v>996</v>
      </c>
      <c r="E3452">
        <v>876.6</v>
      </c>
      <c r="F3452">
        <v>873.2</v>
      </c>
      <c r="G3452">
        <v>1100</v>
      </c>
      <c r="H3452" t="s">
        <v>981</v>
      </c>
      <c r="I3452">
        <v>8802</v>
      </c>
      <c r="J3452" t="s">
        <v>1652</v>
      </c>
      <c r="K3452" t="s">
        <v>1000</v>
      </c>
      <c r="L3452">
        <v>1553</v>
      </c>
      <c r="M3452">
        <v>1574.5</v>
      </c>
      <c r="N3452">
        <v>600</v>
      </c>
      <c r="O3452" t="s">
        <v>984</v>
      </c>
      <c r="P3452">
        <v>0.87229327166450599</v>
      </c>
      <c r="Q3452">
        <v>0.883282616959008</v>
      </c>
      <c r="R3452">
        <v>0.25625228944016798</v>
      </c>
      <c r="S3452">
        <v>7.3371543374794498E-2</v>
      </c>
      <c r="T3452">
        <v>1.68331117847066</v>
      </c>
      <c r="U3452">
        <v>1.68331117847066</v>
      </c>
      <c r="V3452">
        <v>1.3976846163546199</v>
      </c>
      <c r="W3452">
        <v>12.86</v>
      </c>
      <c r="X3452">
        <v>1.67</v>
      </c>
      <c r="Y3452">
        <v>-68721</v>
      </c>
      <c r="Z3452">
        <v>-3617</v>
      </c>
      <c r="AA3452">
        <v>-0.17</v>
      </c>
      <c r="AB3452">
        <v>19</v>
      </c>
      <c r="AC3452">
        <v>8</v>
      </c>
      <c r="AD3452">
        <v>11</v>
      </c>
      <c r="AE3452">
        <v>42.11</v>
      </c>
      <c r="AF3452">
        <v>11</v>
      </c>
      <c r="AG3452">
        <v>6</v>
      </c>
      <c r="AH3452">
        <v>6</v>
      </c>
      <c r="AI3452">
        <v>7</v>
      </c>
    </row>
    <row r="3453" spans="1:35" x14ac:dyDescent="0.2">
      <c r="A3453" s="102">
        <v>1647</v>
      </c>
      <c r="B3453">
        <v>2327</v>
      </c>
      <c r="C3453" t="s">
        <v>1284</v>
      </c>
      <c r="D3453" t="s">
        <v>983</v>
      </c>
      <c r="E3453">
        <v>2748</v>
      </c>
      <c r="F3453">
        <v>2730</v>
      </c>
      <c r="G3453">
        <v>400</v>
      </c>
      <c r="H3453" t="s">
        <v>984</v>
      </c>
      <c r="I3453">
        <v>5232</v>
      </c>
      <c r="J3453" t="s">
        <v>1606</v>
      </c>
      <c r="K3453" t="s">
        <v>980</v>
      </c>
      <c r="L3453">
        <v>3620</v>
      </c>
      <c r="M3453">
        <v>3640</v>
      </c>
      <c r="N3453">
        <v>300</v>
      </c>
      <c r="O3453" t="s">
        <v>981</v>
      </c>
      <c r="P3453">
        <v>0.90440103776290703</v>
      </c>
      <c r="Q3453">
        <v>0.92835182530156701</v>
      </c>
      <c r="R3453">
        <v>1.64646466474281E-2</v>
      </c>
      <c r="S3453">
        <v>2.8769220295828501E-3</v>
      </c>
      <c r="T3453">
        <v>-0.90296702567132903</v>
      </c>
      <c r="U3453">
        <v>0.90296702567132903</v>
      </c>
      <c r="V3453">
        <v>0.83531870502028904</v>
      </c>
      <c r="W3453">
        <v>-3.91</v>
      </c>
      <c r="X3453">
        <v>0</v>
      </c>
      <c r="Y3453">
        <v>-68810</v>
      </c>
      <c r="Z3453">
        <v>-7646</v>
      </c>
      <c r="AA3453">
        <v>-0.4</v>
      </c>
      <c r="AB3453">
        <v>9</v>
      </c>
      <c r="AC3453">
        <v>5</v>
      </c>
      <c r="AD3453">
        <v>4</v>
      </c>
      <c r="AE3453">
        <v>55.56</v>
      </c>
      <c r="AF3453">
        <v>10</v>
      </c>
      <c r="AG3453">
        <v>3</v>
      </c>
      <c r="AH3453">
        <v>3</v>
      </c>
      <c r="AI3453">
        <v>3</v>
      </c>
    </row>
    <row r="3454" spans="1:35" x14ac:dyDescent="0.2">
      <c r="A3454" s="102">
        <v>3544</v>
      </c>
      <c r="B3454">
        <v>4185</v>
      </c>
      <c r="C3454" t="s">
        <v>1282</v>
      </c>
      <c r="D3454" t="s">
        <v>1003</v>
      </c>
      <c r="E3454">
        <v>1973</v>
      </c>
      <c r="F3454">
        <v>1971</v>
      </c>
      <c r="G3454">
        <v>500</v>
      </c>
      <c r="H3454" t="s">
        <v>984</v>
      </c>
      <c r="I3454">
        <v>7729</v>
      </c>
      <c r="J3454" t="s">
        <v>462</v>
      </c>
      <c r="K3454" t="s">
        <v>989</v>
      </c>
      <c r="L3454">
        <v>3650</v>
      </c>
      <c r="M3454">
        <v>3480</v>
      </c>
      <c r="N3454">
        <v>300</v>
      </c>
      <c r="O3454" t="s">
        <v>981</v>
      </c>
      <c r="P3454">
        <v>0.88019392231869797</v>
      </c>
      <c r="Q3454">
        <v>0.88102203571684101</v>
      </c>
      <c r="R3454">
        <v>0.44179013189196098</v>
      </c>
      <c r="S3454">
        <v>9.6998837772165294E-2</v>
      </c>
      <c r="T3454">
        <v>-0.17345949368161401</v>
      </c>
      <c r="U3454">
        <v>0.17345949368161401</v>
      </c>
      <c r="V3454">
        <v>0.713088326548587</v>
      </c>
      <c r="W3454">
        <v>-1.39</v>
      </c>
      <c r="X3454">
        <v>5.6</v>
      </c>
      <c r="Y3454">
        <v>-69010</v>
      </c>
      <c r="Z3454">
        <v>-5751</v>
      </c>
      <c r="AA3454">
        <v>-0.33</v>
      </c>
      <c r="AB3454">
        <v>12</v>
      </c>
      <c r="AC3454">
        <v>6</v>
      </c>
      <c r="AD3454">
        <v>6</v>
      </c>
      <c r="AE3454">
        <v>50</v>
      </c>
      <c r="AF3454">
        <v>12</v>
      </c>
      <c r="AG3454">
        <v>3</v>
      </c>
      <c r="AH3454">
        <v>5</v>
      </c>
      <c r="AI3454">
        <v>4</v>
      </c>
    </row>
    <row r="3455" spans="1:35" x14ac:dyDescent="0.2">
      <c r="A3455" s="102">
        <v>1326</v>
      </c>
      <c r="B3455">
        <v>3863</v>
      </c>
      <c r="C3455" t="s">
        <v>1144</v>
      </c>
      <c r="D3455" t="s">
        <v>1143</v>
      </c>
      <c r="E3455">
        <v>1510</v>
      </c>
      <c r="F3455">
        <v>1547</v>
      </c>
      <c r="G3455">
        <v>700</v>
      </c>
      <c r="H3455" t="s">
        <v>984</v>
      </c>
      <c r="I3455">
        <v>4114</v>
      </c>
      <c r="J3455" t="s">
        <v>1088</v>
      </c>
      <c r="K3455" t="s">
        <v>1003</v>
      </c>
      <c r="L3455">
        <v>5540</v>
      </c>
      <c r="M3455">
        <v>5430</v>
      </c>
      <c r="N3455">
        <v>200</v>
      </c>
      <c r="O3455" t="s">
        <v>981</v>
      </c>
      <c r="P3455">
        <v>0.76891307106239204</v>
      </c>
      <c r="Q3455">
        <v>0.93459502690831397</v>
      </c>
      <c r="R3455">
        <v>8.7351690683032293E-2</v>
      </c>
      <c r="S3455">
        <v>1.6325812925554101E-2</v>
      </c>
      <c r="T3455">
        <v>-0.67691761861239896</v>
      </c>
      <c r="U3455">
        <v>0.67691761861239896</v>
      </c>
      <c r="V3455">
        <v>1.78791277857965</v>
      </c>
      <c r="W3455">
        <v>-3.29</v>
      </c>
      <c r="X3455">
        <v>0.28999999999999998</v>
      </c>
      <c r="Y3455">
        <v>-69088</v>
      </c>
      <c r="Z3455">
        <v>-4935</v>
      </c>
      <c r="AA3455">
        <v>-0.12</v>
      </c>
      <c r="AB3455">
        <v>14</v>
      </c>
      <c r="AC3455">
        <v>9</v>
      </c>
      <c r="AD3455">
        <v>5</v>
      </c>
      <c r="AE3455">
        <v>64.290000000000006</v>
      </c>
      <c r="AF3455">
        <v>9</v>
      </c>
      <c r="AG3455">
        <v>5</v>
      </c>
      <c r="AH3455">
        <v>5</v>
      </c>
      <c r="AI3455">
        <v>4</v>
      </c>
    </row>
    <row r="3456" spans="1:35" x14ac:dyDescent="0.2">
      <c r="A3456" s="102">
        <v>3925</v>
      </c>
      <c r="B3456">
        <v>2201</v>
      </c>
      <c r="C3456" t="s">
        <v>489</v>
      </c>
      <c r="D3456" t="s">
        <v>1006</v>
      </c>
      <c r="E3456">
        <v>4340</v>
      </c>
      <c r="F3456">
        <v>4265</v>
      </c>
      <c r="G3456">
        <v>200</v>
      </c>
      <c r="H3456" t="s">
        <v>984</v>
      </c>
      <c r="I3456">
        <v>7167</v>
      </c>
      <c r="J3456" t="s">
        <v>1044</v>
      </c>
      <c r="K3456" t="s">
        <v>1024</v>
      </c>
      <c r="L3456">
        <v>219</v>
      </c>
      <c r="M3456">
        <v>221</v>
      </c>
      <c r="N3456">
        <v>3900</v>
      </c>
      <c r="O3456" t="s">
        <v>981</v>
      </c>
      <c r="P3456">
        <v>0.798726895107705</v>
      </c>
      <c r="Q3456">
        <v>0.86852584235262897</v>
      </c>
      <c r="R3456">
        <v>6.0609893066196997E-2</v>
      </c>
      <c r="S3456">
        <v>5.8127022836926001E-2</v>
      </c>
      <c r="T3456">
        <v>-1.3876010442962099</v>
      </c>
      <c r="U3456">
        <v>1.3876010442962099</v>
      </c>
      <c r="V3456">
        <v>1.44973076903648</v>
      </c>
      <c r="W3456">
        <v>-6.92</v>
      </c>
      <c r="X3456">
        <v>1.04</v>
      </c>
      <c r="Y3456">
        <v>-69147</v>
      </c>
      <c r="Z3456">
        <v>-3842</v>
      </c>
      <c r="AA3456">
        <v>-0.17</v>
      </c>
      <c r="AB3456">
        <v>18</v>
      </c>
      <c r="AC3456">
        <v>6</v>
      </c>
      <c r="AD3456">
        <v>12</v>
      </c>
      <c r="AE3456">
        <v>33.33</v>
      </c>
      <c r="AF3456">
        <v>14</v>
      </c>
      <c r="AG3456">
        <v>5</v>
      </c>
      <c r="AH3456">
        <v>3</v>
      </c>
      <c r="AI3456">
        <v>10</v>
      </c>
    </row>
    <row r="3457" spans="1:35" x14ac:dyDescent="0.2">
      <c r="A3457" s="102">
        <v>2945</v>
      </c>
      <c r="B3457">
        <v>5423</v>
      </c>
      <c r="C3457" t="s">
        <v>1556</v>
      </c>
      <c r="D3457" t="s">
        <v>1022</v>
      </c>
      <c r="E3457">
        <v>707</v>
      </c>
      <c r="F3457">
        <v>700</v>
      </c>
      <c r="G3457">
        <v>1500</v>
      </c>
      <c r="H3457" t="s">
        <v>984</v>
      </c>
      <c r="I3457">
        <v>9474</v>
      </c>
      <c r="J3457" t="s">
        <v>1140</v>
      </c>
      <c r="K3457" t="s">
        <v>983</v>
      </c>
      <c r="L3457">
        <v>1282</v>
      </c>
      <c r="M3457">
        <v>1274</v>
      </c>
      <c r="N3457">
        <v>800</v>
      </c>
      <c r="O3457" t="s">
        <v>981</v>
      </c>
      <c r="P3457">
        <v>0.77213440216326101</v>
      </c>
      <c r="Q3457">
        <v>0.89718763526168099</v>
      </c>
      <c r="R3457">
        <v>0.15109293347588301</v>
      </c>
      <c r="S3457">
        <v>2.8069686938880001E-2</v>
      </c>
      <c r="T3457">
        <v>-0.65699984152211799</v>
      </c>
      <c r="U3457">
        <v>0.65699984152211799</v>
      </c>
      <c r="V3457">
        <v>0.45402582896497601</v>
      </c>
      <c r="W3457">
        <v>-8</v>
      </c>
      <c r="X3457">
        <v>3.02</v>
      </c>
      <c r="Y3457">
        <v>-69273</v>
      </c>
      <c r="Z3457">
        <v>-2566</v>
      </c>
      <c r="AA3457">
        <v>-0.11</v>
      </c>
      <c r="AB3457">
        <v>27</v>
      </c>
      <c r="AC3457">
        <v>14</v>
      </c>
      <c r="AD3457">
        <v>13</v>
      </c>
      <c r="AE3457">
        <v>51.85</v>
      </c>
      <c r="AF3457">
        <v>9</v>
      </c>
      <c r="AG3457">
        <v>12</v>
      </c>
      <c r="AH3457">
        <v>11</v>
      </c>
      <c r="AI3457">
        <v>4</v>
      </c>
    </row>
    <row r="3458" spans="1:35" x14ac:dyDescent="0.2">
      <c r="A3458" s="102">
        <v>1002</v>
      </c>
      <c r="B3458">
        <v>1963</v>
      </c>
      <c r="C3458" t="s">
        <v>1171</v>
      </c>
      <c r="D3458" t="s">
        <v>990</v>
      </c>
      <c r="E3458">
        <v>1026</v>
      </c>
      <c r="F3458">
        <v>1018</v>
      </c>
      <c r="G3458">
        <v>1100</v>
      </c>
      <c r="H3458" t="s">
        <v>984</v>
      </c>
      <c r="I3458">
        <v>4204</v>
      </c>
      <c r="J3458" t="s">
        <v>226</v>
      </c>
      <c r="K3458" t="s">
        <v>1003</v>
      </c>
      <c r="L3458">
        <v>1337</v>
      </c>
      <c r="M3458">
        <v>1364</v>
      </c>
      <c r="N3458">
        <v>800</v>
      </c>
      <c r="O3458" t="s">
        <v>981</v>
      </c>
      <c r="P3458">
        <v>0.90257062281859401</v>
      </c>
      <c r="Q3458">
        <v>0.94085239044839997</v>
      </c>
      <c r="R3458">
        <v>0.19702778112640101</v>
      </c>
      <c r="S3458">
        <v>2.2110301763593299E-2</v>
      </c>
      <c r="T3458">
        <v>-0.14651546572388899</v>
      </c>
      <c r="U3458">
        <v>0.14651546572388899</v>
      </c>
      <c r="V3458">
        <v>4.2178147107304803E-2</v>
      </c>
      <c r="W3458">
        <v>-1.62</v>
      </c>
      <c r="X3458">
        <v>2.62</v>
      </c>
      <c r="Y3458">
        <v>-69706</v>
      </c>
      <c r="Z3458">
        <v>-3319</v>
      </c>
      <c r="AA3458">
        <v>-0.22</v>
      </c>
      <c r="AB3458">
        <v>21</v>
      </c>
      <c r="AC3458">
        <v>8</v>
      </c>
      <c r="AD3458">
        <v>13</v>
      </c>
      <c r="AE3458">
        <v>38.1</v>
      </c>
      <c r="AF3458">
        <v>12</v>
      </c>
      <c r="AG3458">
        <v>4</v>
      </c>
      <c r="AH3458">
        <v>9</v>
      </c>
      <c r="AI3458">
        <v>8</v>
      </c>
    </row>
    <row r="3459" spans="1:35" x14ac:dyDescent="0.2">
      <c r="A3459" s="102">
        <v>213</v>
      </c>
      <c r="B3459">
        <v>2768</v>
      </c>
      <c r="C3459" t="s">
        <v>1494</v>
      </c>
      <c r="D3459" t="s">
        <v>988</v>
      </c>
      <c r="E3459">
        <v>233</v>
      </c>
      <c r="F3459">
        <v>231</v>
      </c>
      <c r="G3459">
        <v>4600</v>
      </c>
      <c r="H3459" t="s">
        <v>984</v>
      </c>
      <c r="I3459">
        <v>7751</v>
      </c>
      <c r="J3459" t="s">
        <v>1305</v>
      </c>
      <c r="K3459" t="s">
        <v>986</v>
      </c>
      <c r="L3459">
        <v>2154</v>
      </c>
      <c r="M3459">
        <v>2145</v>
      </c>
      <c r="N3459">
        <v>500</v>
      </c>
      <c r="O3459" t="s">
        <v>981</v>
      </c>
      <c r="P3459">
        <v>0.96460332346842503</v>
      </c>
      <c r="Q3459">
        <v>0.96371616154930395</v>
      </c>
      <c r="R3459">
        <v>0.119592650580504</v>
      </c>
      <c r="S3459">
        <v>7.3642365520011896E-2</v>
      </c>
      <c r="T3459">
        <v>-1.03687043000944</v>
      </c>
      <c r="U3459">
        <v>1.03687043000944</v>
      </c>
      <c r="V3459">
        <v>0.93983188507514004</v>
      </c>
      <c r="W3459">
        <v>-5.2</v>
      </c>
      <c r="X3459">
        <v>0.92</v>
      </c>
      <c r="Y3459">
        <v>-69779</v>
      </c>
      <c r="Z3459">
        <v>-4105</v>
      </c>
      <c r="AA3459">
        <v>-0.28999999999999998</v>
      </c>
      <c r="AB3459">
        <v>17</v>
      </c>
      <c r="AC3459">
        <v>6</v>
      </c>
      <c r="AD3459">
        <v>11</v>
      </c>
      <c r="AE3459">
        <v>35.29</v>
      </c>
      <c r="AF3459">
        <v>13</v>
      </c>
      <c r="AG3459">
        <v>4</v>
      </c>
      <c r="AH3459">
        <v>4</v>
      </c>
      <c r="AI3459">
        <v>9</v>
      </c>
    </row>
    <row r="3460" spans="1:35" x14ac:dyDescent="0.2">
      <c r="A3460" s="102">
        <v>4010</v>
      </c>
      <c r="B3460">
        <v>1925</v>
      </c>
      <c r="C3460" t="s">
        <v>1638</v>
      </c>
      <c r="D3460" t="s">
        <v>990</v>
      </c>
      <c r="E3460">
        <v>2390.5</v>
      </c>
      <c r="F3460">
        <v>2416.5</v>
      </c>
      <c r="G3460">
        <v>500</v>
      </c>
      <c r="H3460" t="s">
        <v>984</v>
      </c>
      <c r="I3460">
        <v>2327</v>
      </c>
      <c r="J3460" t="s">
        <v>1284</v>
      </c>
      <c r="K3460" t="s">
        <v>983</v>
      </c>
      <c r="L3460">
        <v>2748</v>
      </c>
      <c r="M3460">
        <v>2730</v>
      </c>
      <c r="N3460">
        <v>400</v>
      </c>
      <c r="O3460" t="s">
        <v>981</v>
      </c>
      <c r="P3460">
        <v>0.91880493272322405</v>
      </c>
      <c r="Q3460">
        <v>0.86501567115341405</v>
      </c>
      <c r="R3460">
        <v>8.5026547793557599E-4</v>
      </c>
      <c r="S3460">
        <v>5.81626930604262E-2</v>
      </c>
      <c r="T3460">
        <v>-2.7440166793143801</v>
      </c>
      <c r="U3460">
        <v>2.7440166793143801</v>
      </c>
      <c r="V3460">
        <v>2.8219609224208302</v>
      </c>
      <c r="W3460">
        <v>-13.38</v>
      </c>
      <c r="X3460">
        <v>10.65</v>
      </c>
      <c r="Y3460">
        <v>-70763</v>
      </c>
      <c r="Z3460">
        <v>-4718</v>
      </c>
      <c r="AA3460">
        <v>-0.15</v>
      </c>
      <c r="AB3460">
        <v>15</v>
      </c>
      <c r="AC3460">
        <v>8</v>
      </c>
      <c r="AD3460">
        <v>7</v>
      </c>
      <c r="AE3460">
        <v>53.33</v>
      </c>
      <c r="AF3460">
        <v>10</v>
      </c>
      <c r="AG3460">
        <v>5</v>
      </c>
      <c r="AH3460">
        <v>6</v>
      </c>
      <c r="AI3460">
        <v>4</v>
      </c>
    </row>
    <row r="3461" spans="1:35" x14ac:dyDescent="0.2">
      <c r="A3461" s="102">
        <v>1846</v>
      </c>
      <c r="B3461">
        <v>7259</v>
      </c>
      <c r="C3461" t="s">
        <v>24</v>
      </c>
      <c r="D3461" t="s">
        <v>996</v>
      </c>
      <c r="E3461">
        <v>3130</v>
      </c>
      <c r="F3461">
        <v>3220</v>
      </c>
      <c r="G3461">
        <v>300</v>
      </c>
      <c r="H3461" t="s">
        <v>981</v>
      </c>
      <c r="I3461">
        <v>8795</v>
      </c>
      <c r="J3461" t="s">
        <v>1178</v>
      </c>
      <c r="K3461" t="s">
        <v>1111</v>
      </c>
      <c r="L3461">
        <v>807</v>
      </c>
      <c r="M3461">
        <v>834</v>
      </c>
      <c r="N3461">
        <v>1200</v>
      </c>
      <c r="O3461" t="s">
        <v>984</v>
      </c>
      <c r="P3461">
        <v>0.84624029551413804</v>
      </c>
      <c r="Q3461">
        <v>0.92396430959665599</v>
      </c>
      <c r="R3461">
        <v>0.33197088433507799</v>
      </c>
      <c r="S3461">
        <v>1.92575980433656E-2</v>
      </c>
      <c r="T3461">
        <v>2.6236579651739702</v>
      </c>
      <c r="U3461">
        <v>2.6236579651739702</v>
      </c>
      <c r="V3461">
        <v>2.1454544854289499</v>
      </c>
      <c r="W3461">
        <v>16.489999999999998</v>
      </c>
      <c r="X3461">
        <v>3.6</v>
      </c>
      <c r="Y3461">
        <v>-71043</v>
      </c>
      <c r="Z3461">
        <v>-4179</v>
      </c>
      <c r="AA3461">
        <v>0.12</v>
      </c>
      <c r="AB3461">
        <v>17</v>
      </c>
      <c r="AC3461">
        <v>10</v>
      </c>
      <c r="AD3461">
        <v>7</v>
      </c>
      <c r="AE3461">
        <v>58.82</v>
      </c>
      <c r="AF3461">
        <v>10</v>
      </c>
      <c r="AG3461">
        <v>8</v>
      </c>
      <c r="AH3461">
        <v>6</v>
      </c>
      <c r="AI3461">
        <v>3</v>
      </c>
    </row>
    <row r="3462" spans="1:35" x14ac:dyDescent="0.2">
      <c r="A3462" s="102">
        <v>2632</v>
      </c>
      <c r="B3462">
        <v>4042</v>
      </c>
      <c r="C3462" t="s">
        <v>1208</v>
      </c>
      <c r="D3462" t="s">
        <v>1003</v>
      </c>
      <c r="E3462">
        <v>1394</v>
      </c>
      <c r="F3462">
        <v>1394</v>
      </c>
      <c r="G3462">
        <v>600</v>
      </c>
      <c r="H3462" t="s">
        <v>981</v>
      </c>
      <c r="I3462">
        <v>6287</v>
      </c>
      <c r="J3462" t="s">
        <v>1050</v>
      </c>
      <c r="K3462" t="s">
        <v>992</v>
      </c>
      <c r="L3462">
        <v>2164</v>
      </c>
      <c r="M3462">
        <v>2234</v>
      </c>
      <c r="N3462">
        <v>400</v>
      </c>
      <c r="O3462" t="s">
        <v>984</v>
      </c>
      <c r="P3462">
        <v>0.94652064326081398</v>
      </c>
      <c r="Q3462">
        <v>0.90513476668397996</v>
      </c>
      <c r="R3462">
        <v>0.117731935431428</v>
      </c>
      <c r="S3462">
        <v>7.1334927076189006E-2</v>
      </c>
      <c r="T3462">
        <v>1.05439244720766</v>
      </c>
      <c r="U3462">
        <v>1.05439244720766</v>
      </c>
      <c r="V3462">
        <v>1.2246047912364799</v>
      </c>
      <c r="W3462">
        <v>5.91</v>
      </c>
      <c r="X3462">
        <v>6.4</v>
      </c>
      <c r="Y3462">
        <v>-71231</v>
      </c>
      <c r="Z3462">
        <v>-3749</v>
      </c>
      <c r="AA3462">
        <v>-0.18</v>
      </c>
      <c r="AB3462">
        <v>19</v>
      </c>
      <c r="AC3462">
        <v>9</v>
      </c>
      <c r="AD3462">
        <v>10</v>
      </c>
      <c r="AE3462">
        <v>47.37</v>
      </c>
      <c r="AF3462">
        <v>11</v>
      </c>
      <c r="AG3462">
        <v>4</v>
      </c>
      <c r="AH3462">
        <v>6</v>
      </c>
      <c r="AI3462">
        <v>9</v>
      </c>
    </row>
    <row r="3463" spans="1:35" x14ac:dyDescent="0.2">
      <c r="A3463" s="102">
        <v>2596</v>
      </c>
      <c r="B3463">
        <v>2157</v>
      </c>
      <c r="C3463" t="s">
        <v>1654</v>
      </c>
      <c r="D3463" t="s">
        <v>993</v>
      </c>
      <c r="E3463">
        <v>465</v>
      </c>
      <c r="F3463">
        <v>465</v>
      </c>
      <c r="G3463">
        <v>2300</v>
      </c>
      <c r="H3463" t="s">
        <v>984</v>
      </c>
      <c r="I3463">
        <v>8233</v>
      </c>
      <c r="J3463" t="s">
        <v>1013</v>
      </c>
      <c r="K3463" t="s">
        <v>1004</v>
      </c>
      <c r="L3463">
        <v>961</v>
      </c>
      <c r="M3463">
        <v>967</v>
      </c>
      <c r="N3463">
        <v>1100</v>
      </c>
      <c r="O3463" t="s">
        <v>981</v>
      </c>
      <c r="P3463">
        <v>0.79816902166711701</v>
      </c>
      <c r="Q3463">
        <v>0.90591399550408402</v>
      </c>
      <c r="R3463">
        <v>0.425972836421455</v>
      </c>
      <c r="S3463">
        <v>6.7188426946995006E-2</v>
      </c>
      <c r="T3463">
        <v>-0.22495930794722099</v>
      </c>
      <c r="U3463">
        <v>0.22495930794722099</v>
      </c>
      <c r="V3463">
        <v>0.19118341891090601</v>
      </c>
      <c r="W3463">
        <v>-5.36</v>
      </c>
      <c r="X3463">
        <v>0.55000000000000004</v>
      </c>
      <c r="Y3463">
        <v>-71649</v>
      </c>
      <c r="Z3463">
        <v>-2471</v>
      </c>
      <c r="AA3463">
        <v>-0.14000000000000001</v>
      </c>
      <c r="AB3463">
        <v>29</v>
      </c>
      <c r="AC3463">
        <v>15</v>
      </c>
      <c r="AD3463">
        <v>14</v>
      </c>
      <c r="AE3463">
        <v>51.72</v>
      </c>
      <c r="AF3463">
        <v>8</v>
      </c>
      <c r="AG3463">
        <v>11</v>
      </c>
      <c r="AH3463">
        <v>13</v>
      </c>
      <c r="AI3463">
        <v>5</v>
      </c>
    </row>
    <row r="3464" spans="1:35" x14ac:dyDescent="0.2">
      <c r="A3464" s="102">
        <v>3951</v>
      </c>
      <c r="B3464">
        <v>2127</v>
      </c>
      <c r="C3464" t="s">
        <v>1112</v>
      </c>
      <c r="D3464" t="s">
        <v>993</v>
      </c>
      <c r="E3464">
        <v>3700</v>
      </c>
      <c r="F3464">
        <v>3925</v>
      </c>
      <c r="G3464">
        <v>200</v>
      </c>
      <c r="H3464" t="s">
        <v>981</v>
      </c>
      <c r="I3464">
        <v>6588</v>
      </c>
      <c r="J3464" t="s">
        <v>374</v>
      </c>
      <c r="K3464" t="s">
        <v>986</v>
      </c>
      <c r="L3464">
        <v>3400</v>
      </c>
      <c r="M3464">
        <v>3400</v>
      </c>
      <c r="N3464">
        <v>200</v>
      </c>
      <c r="O3464" t="s">
        <v>984</v>
      </c>
      <c r="P3464">
        <v>0.59142693387807599</v>
      </c>
      <c r="Q3464">
        <v>0.86763864258803103</v>
      </c>
      <c r="R3464">
        <v>0.16257199082832399</v>
      </c>
      <c r="S3464">
        <v>6.3806138833621797E-3</v>
      </c>
      <c r="T3464">
        <v>3.0735069732828699</v>
      </c>
      <c r="U3464">
        <v>3.0735069732828699</v>
      </c>
      <c r="V3464">
        <v>2.5446400396381601</v>
      </c>
      <c r="W3464">
        <v>21.92</v>
      </c>
      <c r="X3464">
        <v>13.38</v>
      </c>
      <c r="Y3464">
        <v>-71687</v>
      </c>
      <c r="Z3464">
        <v>-7965</v>
      </c>
      <c r="AA3464">
        <v>-0.44</v>
      </c>
      <c r="AB3464">
        <v>9</v>
      </c>
      <c r="AC3464">
        <v>4</v>
      </c>
      <c r="AD3464">
        <v>5</v>
      </c>
      <c r="AE3464">
        <v>44.44</v>
      </c>
      <c r="AF3464">
        <v>9</v>
      </c>
      <c r="AG3464">
        <v>3</v>
      </c>
      <c r="AH3464">
        <v>5</v>
      </c>
      <c r="AI3464">
        <v>1</v>
      </c>
    </row>
    <row r="3465" spans="1:35" x14ac:dyDescent="0.2">
      <c r="A3465" s="102">
        <v>3373</v>
      </c>
      <c r="B3465">
        <v>6841</v>
      </c>
      <c r="C3465" t="s">
        <v>1275</v>
      </c>
      <c r="D3465" t="s">
        <v>986</v>
      </c>
      <c r="E3465">
        <v>1402</v>
      </c>
      <c r="F3465">
        <v>1426</v>
      </c>
      <c r="G3465">
        <v>500</v>
      </c>
      <c r="H3465" t="s">
        <v>984</v>
      </c>
      <c r="I3465">
        <v>9602</v>
      </c>
      <c r="J3465" t="s">
        <v>1650</v>
      </c>
      <c r="K3465" t="s">
        <v>983</v>
      </c>
      <c r="L3465">
        <v>3720</v>
      </c>
      <c r="M3465">
        <v>3785</v>
      </c>
      <c r="N3465">
        <v>200</v>
      </c>
      <c r="O3465" t="s">
        <v>981</v>
      </c>
      <c r="P3465">
        <v>0.65118975223901399</v>
      </c>
      <c r="Q3465">
        <v>0.88583115696923098</v>
      </c>
      <c r="R3465">
        <v>0.45125880341878899</v>
      </c>
      <c r="S3465">
        <v>5.4424960039854302E-2</v>
      </c>
      <c r="T3465">
        <v>-0.99393236874302304</v>
      </c>
      <c r="U3465">
        <v>0.99393236874302304</v>
      </c>
      <c r="V3465">
        <v>0.913558252093019</v>
      </c>
      <c r="W3465">
        <v>-13.94</v>
      </c>
      <c r="X3465">
        <v>5.81</v>
      </c>
      <c r="Y3465">
        <v>-71900</v>
      </c>
      <c r="Z3465">
        <v>-5136</v>
      </c>
      <c r="AA3465">
        <v>-0.37</v>
      </c>
      <c r="AB3465">
        <v>14</v>
      </c>
      <c r="AC3465">
        <v>6</v>
      </c>
      <c r="AD3465">
        <v>8</v>
      </c>
      <c r="AE3465">
        <v>42.86</v>
      </c>
      <c r="AF3465">
        <v>11</v>
      </c>
      <c r="AG3465">
        <v>4</v>
      </c>
      <c r="AH3465">
        <v>5</v>
      </c>
      <c r="AI3465">
        <v>5</v>
      </c>
    </row>
    <row r="3466" spans="1:35" x14ac:dyDescent="0.2">
      <c r="A3466" s="102">
        <v>347</v>
      </c>
      <c r="B3466">
        <v>4023</v>
      </c>
      <c r="C3466" t="s">
        <v>1640</v>
      </c>
      <c r="D3466" t="s">
        <v>1003</v>
      </c>
      <c r="E3466">
        <v>4265</v>
      </c>
      <c r="F3466">
        <v>4325</v>
      </c>
      <c r="G3466">
        <v>200</v>
      </c>
      <c r="H3466" t="s">
        <v>981</v>
      </c>
      <c r="I3466">
        <v>7211</v>
      </c>
      <c r="J3466" t="s">
        <v>25</v>
      </c>
      <c r="K3466" t="s">
        <v>996</v>
      </c>
      <c r="L3466">
        <v>295</v>
      </c>
      <c r="M3466">
        <v>288</v>
      </c>
      <c r="N3466">
        <v>3000</v>
      </c>
      <c r="O3466" t="s">
        <v>984</v>
      </c>
      <c r="P3466">
        <v>0.95664761697933598</v>
      </c>
      <c r="Q3466">
        <v>0.95856562916389898</v>
      </c>
      <c r="R3466" s="15">
        <v>3.5519394662326099E-2</v>
      </c>
      <c r="S3466">
        <v>3.7048458422121497E-2</v>
      </c>
      <c r="T3466">
        <v>0.77870594401976401</v>
      </c>
      <c r="U3466">
        <v>0.77870594401976401</v>
      </c>
      <c r="V3466">
        <v>7.5074959455551496E-2</v>
      </c>
      <c r="W3466">
        <v>3.25</v>
      </c>
      <c r="X3466">
        <v>0.12</v>
      </c>
      <c r="Y3466">
        <v>-72136</v>
      </c>
      <c r="Z3466">
        <v>-4008</v>
      </c>
      <c r="AA3466">
        <v>-0.34</v>
      </c>
      <c r="AB3466">
        <v>18</v>
      </c>
      <c r="AC3466">
        <v>9</v>
      </c>
      <c r="AD3466">
        <v>9</v>
      </c>
      <c r="AE3466">
        <v>50</v>
      </c>
      <c r="AF3466">
        <v>11</v>
      </c>
      <c r="AG3466">
        <v>6</v>
      </c>
      <c r="AH3466">
        <v>5</v>
      </c>
      <c r="AI3466">
        <v>7</v>
      </c>
    </row>
    <row r="3467" spans="1:35" x14ac:dyDescent="0.2">
      <c r="A3467" s="102">
        <v>1712</v>
      </c>
      <c r="B3467">
        <v>1417</v>
      </c>
      <c r="C3467" t="s">
        <v>1641</v>
      </c>
      <c r="D3467" t="s">
        <v>990</v>
      </c>
      <c r="E3467">
        <v>1485</v>
      </c>
      <c r="F3467">
        <v>1486</v>
      </c>
      <c r="G3467">
        <v>700</v>
      </c>
      <c r="H3467" t="s">
        <v>981</v>
      </c>
      <c r="I3467">
        <v>2914</v>
      </c>
      <c r="J3467" t="s">
        <v>1085</v>
      </c>
      <c r="K3467" t="s">
        <v>1006</v>
      </c>
      <c r="L3467">
        <v>2016</v>
      </c>
      <c r="M3467">
        <v>2024.5</v>
      </c>
      <c r="N3467">
        <v>500</v>
      </c>
      <c r="O3467" t="s">
        <v>984</v>
      </c>
      <c r="P3467">
        <v>0.73800612453132597</v>
      </c>
      <c r="Q3467">
        <v>0.92693067037517496</v>
      </c>
      <c r="R3467">
        <v>0.19769260804299499</v>
      </c>
      <c r="S3467">
        <v>1.6681361362462399E-2</v>
      </c>
      <c r="T3467">
        <v>1.8310375816518301</v>
      </c>
      <c r="U3467">
        <v>1.8310375816518301</v>
      </c>
      <c r="V3467">
        <v>1.56490497295716</v>
      </c>
      <c r="W3467">
        <v>7.86</v>
      </c>
      <c r="X3467">
        <v>2.76</v>
      </c>
      <c r="Y3467">
        <v>-72666</v>
      </c>
      <c r="Z3467">
        <v>-4844</v>
      </c>
      <c r="AA3467">
        <v>-0.33</v>
      </c>
      <c r="AB3467">
        <v>15</v>
      </c>
      <c r="AC3467">
        <v>6</v>
      </c>
      <c r="AD3467">
        <v>9</v>
      </c>
      <c r="AE3467">
        <v>40</v>
      </c>
      <c r="AF3467">
        <v>14</v>
      </c>
      <c r="AG3467">
        <v>3</v>
      </c>
      <c r="AH3467">
        <v>3</v>
      </c>
      <c r="AI3467">
        <v>9</v>
      </c>
    </row>
    <row r="3468" spans="1:35" x14ac:dyDescent="0.2">
      <c r="A3468" s="102">
        <v>2451</v>
      </c>
      <c r="B3468">
        <v>2587</v>
      </c>
      <c r="C3468" t="s">
        <v>1364</v>
      </c>
      <c r="D3468" t="s">
        <v>1006</v>
      </c>
      <c r="E3468">
        <v>4100</v>
      </c>
      <c r="F3468">
        <v>4075</v>
      </c>
      <c r="G3468">
        <v>200</v>
      </c>
      <c r="H3468" t="s">
        <v>981</v>
      </c>
      <c r="I3468">
        <v>8411</v>
      </c>
      <c r="J3468" t="s">
        <v>1068</v>
      </c>
      <c r="K3468" t="s">
        <v>1024</v>
      </c>
      <c r="L3468">
        <v>120.4</v>
      </c>
      <c r="M3468">
        <v>119.7</v>
      </c>
      <c r="N3468">
        <v>6800</v>
      </c>
      <c r="O3468" t="s">
        <v>984</v>
      </c>
      <c r="P3468">
        <v>0.78720196743742199</v>
      </c>
      <c r="Q3468">
        <v>0.90927590374258904</v>
      </c>
      <c r="R3468">
        <v>6.2763878562950598E-2</v>
      </c>
      <c r="S3468">
        <v>5.74594578775105E-2</v>
      </c>
      <c r="T3468">
        <v>1.1865390869733501</v>
      </c>
      <c r="U3468">
        <v>1.1865390869733501</v>
      </c>
      <c r="V3468">
        <v>1.1736644177689199</v>
      </c>
      <c r="W3468">
        <v>7.86</v>
      </c>
      <c r="X3468">
        <v>0.13</v>
      </c>
      <c r="Y3468">
        <v>-72681</v>
      </c>
      <c r="Z3468">
        <v>-4543</v>
      </c>
      <c r="AA3468">
        <v>-0.23</v>
      </c>
      <c r="AB3468">
        <v>16</v>
      </c>
      <c r="AC3468">
        <v>8</v>
      </c>
      <c r="AD3468">
        <v>8</v>
      </c>
      <c r="AE3468">
        <v>50</v>
      </c>
      <c r="AF3468">
        <v>14</v>
      </c>
      <c r="AG3468">
        <v>5</v>
      </c>
      <c r="AH3468">
        <v>4</v>
      </c>
      <c r="AI3468">
        <v>7</v>
      </c>
    </row>
    <row r="3469" spans="1:35" x14ac:dyDescent="0.2">
      <c r="A3469" s="102">
        <v>3368</v>
      </c>
      <c r="B3469">
        <v>4704</v>
      </c>
      <c r="C3469" t="s">
        <v>945</v>
      </c>
      <c r="D3469" t="s">
        <v>983</v>
      </c>
      <c r="E3469">
        <v>5650</v>
      </c>
      <c r="F3469">
        <v>5740</v>
      </c>
      <c r="G3469">
        <v>100</v>
      </c>
      <c r="H3469" t="s">
        <v>981</v>
      </c>
      <c r="I3469">
        <v>6988</v>
      </c>
      <c r="J3469" t="s">
        <v>61</v>
      </c>
      <c r="K3469" t="s">
        <v>1003</v>
      </c>
      <c r="L3469">
        <v>5390</v>
      </c>
      <c r="M3469">
        <v>5320</v>
      </c>
      <c r="N3469">
        <v>100</v>
      </c>
      <c r="O3469" t="s">
        <v>984</v>
      </c>
      <c r="P3469">
        <v>0.91017764689017799</v>
      </c>
      <c r="Q3469">
        <v>0.88599815982697605</v>
      </c>
      <c r="R3469">
        <v>1.1248335742312E-2</v>
      </c>
      <c r="S3469">
        <v>7.0884886670974302E-4</v>
      </c>
      <c r="T3469">
        <v>1.79264327757654</v>
      </c>
      <c r="U3469">
        <v>1.79264327757654</v>
      </c>
      <c r="V3469">
        <v>1.0130627469178199</v>
      </c>
      <c r="W3469">
        <v>7.17</v>
      </c>
      <c r="X3469">
        <v>7.32</v>
      </c>
      <c r="Y3469">
        <v>-72814</v>
      </c>
      <c r="Z3469">
        <v>-9102</v>
      </c>
      <c r="AA3469">
        <v>-0.72</v>
      </c>
      <c r="AB3469">
        <v>8</v>
      </c>
      <c r="AC3469">
        <v>5</v>
      </c>
      <c r="AD3469">
        <v>3</v>
      </c>
      <c r="AE3469">
        <v>62.5</v>
      </c>
      <c r="AF3469">
        <v>14</v>
      </c>
      <c r="AG3469">
        <v>2</v>
      </c>
      <c r="AH3469">
        <v>2</v>
      </c>
      <c r="AI3469">
        <v>4</v>
      </c>
    </row>
    <row r="3470" spans="1:35" x14ac:dyDescent="0.2">
      <c r="A3470" s="102">
        <v>2159</v>
      </c>
      <c r="B3470">
        <v>5463</v>
      </c>
      <c r="C3470" t="s">
        <v>63</v>
      </c>
      <c r="D3470" t="s">
        <v>1022</v>
      </c>
      <c r="E3470">
        <v>2752</v>
      </c>
      <c r="F3470">
        <v>2683</v>
      </c>
      <c r="G3470">
        <v>400</v>
      </c>
      <c r="H3470" t="s">
        <v>981</v>
      </c>
      <c r="I3470">
        <v>8341</v>
      </c>
      <c r="J3470" t="s">
        <v>697</v>
      </c>
      <c r="K3470" t="s">
        <v>1024</v>
      </c>
      <c r="L3470">
        <v>1396</v>
      </c>
      <c r="M3470">
        <v>1439</v>
      </c>
      <c r="N3470">
        <v>700</v>
      </c>
      <c r="O3470" t="s">
        <v>984</v>
      </c>
      <c r="P3470">
        <v>0.75083683035501403</v>
      </c>
      <c r="Q3470">
        <v>0.91667314588666904</v>
      </c>
      <c r="R3470">
        <v>0.46488948488058901</v>
      </c>
      <c r="S3470">
        <v>2.2502862863129101E-2</v>
      </c>
      <c r="T3470">
        <v>3.5240463308869499E-2</v>
      </c>
      <c r="U3470">
        <v>3.5240463308869499E-2</v>
      </c>
      <c r="V3470">
        <v>0.50252122753642003</v>
      </c>
      <c r="W3470">
        <v>0.19</v>
      </c>
      <c r="X3470">
        <v>6.14</v>
      </c>
      <c r="Y3470">
        <v>-73070</v>
      </c>
      <c r="Z3470">
        <v>-5219</v>
      </c>
      <c r="AA3470">
        <v>-0.14000000000000001</v>
      </c>
      <c r="AB3470">
        <v>14</v>
      </c>
      <c r="AC3470">
        <v>7</v>
      </c>
      <c r="AD3470">
        <v>7</v>
      </c>
      <c r="AE3470">
        <v>50</v>
      </c>
      <c r="AF3470">
        <v>12</v>
      </c>
      <c r="AG3470">
        <v>4</v>
      </c>
      <c r="AH3470">
        <v>4</v>
      </c>
      <c r="AI3470">
        <v>6</v>
      </c>
    </row>
    <row r="3471" spans="1:35" x14ac:dyDescent="0.2">
      <c r="A3471" s="102">
        <v>320</v>
      </c>
      <c r="B3471">
        <v>6302</v>
      </c>
      <c r="C3471" t="s">
        <v>1180</v>
      </c>
      <c r="D3471" t="s">
        <v>992</v>
      </c>
      <c r="E3471">
        <v>2291</v>
      </c>
      <c r="F3471">
        <v>2288</v>
      </c>
      <c r="G3471">
        <v>400</v>
      </c>
      <c r="H3471" t="s">
        <v>981</v>
      </c>
      <c r="I3471">
        <v>7731</v>
      </c>
      <c r="J3471" t="s">
        <v>1170</v>
      </c>
      <c r="K3471" t="s">
        <v>989</v>
      </c>
      <c r="L3471">
        <v>931</v>
      </c>
      <c r="M3471">
        <v>929</v>
      </c>
      <c r="N3471">
        <v>1000</v>
      </c>
      <c r="O3471" t="s">
        <v>984</v>
      </c>
      <c r="P3471">
        <v>0.75121280966355297</v>
      </c>
      <c r="Q3471">
        <v>0.95963766363075098</v>
      </c>
      <c r="R3471">
        <v>0.37878764424246097</v>
      </c>
      <c r="S3471">
        <v>5.0832608994294301E-2</v>
      </c>
      <c r="T3471">
        <v>2.2618256671861801</v>
      </c>
      <c r="U3471">
        <v>2.2618256671861801</v>
      </c>
      <c r="V3471">
        <v>1.96921706331593</v>
      </c>
      <c r="W3471">
        <v>12.19</v>
      </c>
      <c r="X3471">
        <v>1.51</v>
      </c>
      <c r="Y3471">
        <v>-73426</v>
      </c>
      <c r="Z3471">
        <v>-4589</v>
      </c>
      <c r="AA3471">
        <v>-0.36</v>
      </c>
      <c r="AB3471">
        <v>16</v>
      </c>
      <c r="AC3471">
        <v>7</v>
      </c>
      <c r="AD3471">
        <v>9</v>
      </c>
      <c r="AE3471">
        <v>43.75</v>
      </c>
      <c r="AF3471">
        <v>13</v>
      </c>
      <c r="AG3471">
        <v>5</v>
      </c>
      <c r="AH3471">
        <v>5</v>
      </c>
      <c r="AI3471">
        <v>6</v>
      </c>
    </row>
    <row r="3472" spans="1:35" x14ac:dyDescent="0.2">
      <c r="A3472" s="102">
        <v>1034</v>
      </c>
      <c r="B3472">
        <v>6326</v>
      </c>
      <c r="C3472" t="s">
        <v>1629</v>
      </c>
      <c r="D3472" t="s">
        <v>992</v>
      </c>
      <c r="E3472">
        <v>1400</v>
      </c>
      <c r="F3472">
        <v>1411.5</v>
      </c>
      <c r="G3472">
        <v>700</v>
      </c>
      <c r="H3472" t="s">
        <v>981</v>
      </c>
      <c r="I3472">
        <v>7013</v>
      </c>
      <c r="J3472" t="s">
        <v>1659</v>
      </c>
      <c r="K3472" t="s">
        <v>992</v>
      </c>
      <c r="L3472">
        <v>1240</v>
      </c>
      <c r="M3472">
        <v>1231</v>
      </c>
      <c r="N3472">
        <v>800</v>
      </c>
      <c r="O3472" t="s">
        <v>984</v>
      </c>
      <c r="P3472">
        <v>0.85389053295828299</v>
      </c>
      <c r="Q3472">
        <v>0.94028480706977202</v>
      </c>
      <c r="R3472">
        <v>0.14320977193289</v>
      </c>
      <c r="S3472">
        <v>1.3379897234547701E-2</v>
      </c>
      <c r="T3472">
        <v>1.42644239782888</v>
      </c>
      <c r="U3472">
        <v>1.42644239782888</v>
      </c>
      <c r="V3472">
        <v>1.2696648432389499</v>
      </c>
      <c r="W3472">
        <v>24.61</v>
      </c>
      <c r="X3472">
        <v>0.33</v>
      </c>
      <c r="Y3472">
        <v>-73764</v>
      </c>
      <c r="Z3472">
        <v>-2951</v>
      </c>
      <c r="AA3472">
        <v>-0.16</v>
      </c>
      <c r="AB3472">
        <v>25</v>
      </c>
      <c r="AC3472">
        <v>12</v>
      </c>
      <c r="AD3472">
        <v>13</v>
      </c>
      <c r="AE3472">
        <v>48</v>
      </c>
      <c r="AF3472">
        <v>9</v>
      </c>
      <c r="AG3472">
        <v>11</v>
      </c>
      <c r="AH3472">
        <v>10</v>
      </c>
      <c r="AI3472">
        <v>4</v>
      </c>
    </row>
    <row r="3473" spans="1:35" x14ac:dyDescent="0.2">
      <c r="A3473" s="102">
        <v>3880</v>
      </c>
      <c r="B3473">
        <v>4523</v>
      </c>
      <c r="C3473" t="s">
        <v>1117</v>
      </c>
      <c r="D3473" t="s">
        <v>1001</v>
      </c>
      <c r="E3473">
        <v>7469</v>
      </c>
      <c r="F3473">
        <v>7514</v>
      </c>
      <c r="G3473">
        <v>100</v>
      </c>
      <c r="H3473" t="s">
        <v>984</v>
      </c>
      <c r="I3473">
        <v>9433</v>
      </c>
      <c r="J3473" t="s">
        <v>465</v>
      </c>
      <c r="K3473" t="s">
        <v>983</v>
      </c>
      <c r="L3473">
        <v>3222</v>
      </c>
      <c r="M3473">
        <v>3243</v>
      </c>
      <c r="N3473">
        <v>200</v>
      </c>
      <c r="O3473" t="s">
        <v>981</v>
      </c>
      <c r="P3473">
        <v>0.78874825053312303</v>
      </c>
      <c r="Q3473">
        <v>0.87006150178622899</v>
      </c>
      <c r="R3473">
        <v>0.428970679980956</v>
      </c>
      <c r="S3473">
        <v>7.4452542605705904E-3</v>
      </c>
      <c r="T3473">
        <v>-1.07390046778356</v>
      </c>
      <c r="U3473">
        <v>1.07390046778356</v>
      </c>
      <c r="V3473">
        <v>0.82389903548459498</v>
      </c>
      <c r="W3473">
        <v>-6.36</v>
      </c>
      <c r="X3473">
        <v>13.68</v>
      </c>
      <c r="Y3473">
        <v>-74085</v>
      </c>
      <c r="Z3473">
        <v>-18521</v>
      </c>
      <c r="AA3473">
        <v>-1.08</v>
      </c>
      <c r="AB3473">
        <v>4</v>
      </c>
      <c r="AC3473">
        <v>1</v>
      </c>
      <c r="AD3473">
        <v>3</v>
      </c>
      <c r="AE3473">
        <v>25</v>
      </c>
      <c r="AF3473">
        <v>10</v>
      </c>
      <c r="AG3473">
        <v>1</v>
      </c>
      <c r="AH3473">
        <v>2</v>
      </c>
      <c r="AI3473">
        <v>1</v>
      </c>
    </row>
    <row r="3474" spans="1:35" x14ac:dyDescent="0.2">
      <c r="A3474" s="102">
        <v>1972</v>
      </c>
      <c r="B3474">
        <v>9142</v>
      </c>
      <c r="C3474" t="s">
        <v>741</v>
      </c>
      <c r="D3474" t="s">
        <v>1065</v>
      </c>
      <c r="E3474">
        <v>2927</v>
      </c>
      <c r="F3474">
        <v>2948</v>
      </c>
      <c r="G3474">
        <v>300</v>
      </c>
      <c r="H3474" t="s">
        <v>981</v>
      </c>
      <c r="I3474">
        <v>9787</v>
      </c>
      <c r="J3474" t="s">
        <v>1295</v>
      </c>
      <c r="K3474" t="s">
        <v>993</v>
      </c>
      <c r="L3474">
        <v>2879</v>
      </c>
      <c r="M3474">
        <v>2868</v>
      </c>
      <c r="N3474">
        <v>300</v>
      </c>
      <c r="O3474" t="s">
        <v>984</v>
      </c>
      <c r="P3474">
        <v>0.847359165250268</v>
      </c>
      <c r="Q3474">
        <v>0.92115144278788497</v>
      </c>
      <c r="R3474">
        <v>0.415241317057712</v>
      </c>
      <c r="S3474">
        <v>6.6991721812663003E-3</v>
      </c>
      <c r="T3474">
        <v>1.37107614709356</v>
      </c>
      <c r="U3474">
        <v>1.37107614709356</v>
      </c>
      <c r="V3474">
        <v>0.98548949845259903</v>
      </c>
      <c r="W3474">
        <v>5.07</v>
      </c>
      <c r="X3474">
        <v>2.71</v>
      </c>
      <c r="Y3474">
        <v>-74147</v>
      </c>
      <c r="Z3474">
        <v>-7415</v>
      </c>
      <c r="AA3474">
        <v>-0.44</v>
      </c>
      <c r="AB3474">
        <v>10</v>
      </c>
      <c r="AC3474">
        <v>4</v>
      </c>
      <c r="AD3474">
        <v>6</v>
      </c>
      <c r="AE3474">
        <v>40</v>
      </c>
      <c r="AF3474">
        <v>11</v>
      </c>
      <c r="AG3474">
        <v>4</v>
      </c>
      <c r="AH3474">
        <v>5</v>
      </c>
      <c r="AI3474">
        <v>1</v>
      </c>
    </row>
    <row r="3475" spans="1:35" x14ac:dyDescent="0.2">
      <c r="A3475" s="102">
        <v>2592</v>
      </c>
      <c r="B3475">
        <v>3101</v>
      </c>
      <c r="C3475" t="s">
        <v>1205</v>
      </c>
      <c r="D3475" t="s">
        <v>1199</v>
      </c>
      <c r="E3475">
        <v>1455</v>
      </c>
      <c r="F3475">
        <v>1467</v>
      </c>
      <c r="G3475">
        <v>400</v>
      </c>
      <c r="H3475" t="s">
        <v>981</v>
      </c>
      <c r="I3475">
        <v>7203</v>
      </c>
      <c r="J3475" t="s">
        <v>1497</v>
      </c>
      <c r="K3475" t="s">
        <v>996</v>
      </c>
      <c r="L3475">
        <v>6280</v>
      </c>
      <c r="M3475">
        <v>6257</v>
      </c>
      <c r="N3475">
        <v>100</v>
      </c>
      <c r="O3475" t="s">
        <v>984</v>
      </c>
      <c r="P3475">
        <v>0.57938545557383303</v>
      </c>
      <c r="Q3475">
        <v>0.90596859769928295</v>
      </c>
      <c r="R3475">
        <v>0.15486862870283799</v>
      </c>
      <c r="S3475" s="15">
        <v>5.1134203209475799E-5</v>
      </c>
      <c r="T3475">
        <v>2.70871046294288</v>
      </c>
      <c r="U3475">
        <v>2.70871046294288</v>
      </c>
      <c r="V3475">
        <v>3.0272019310060601</v>
      </c>
      <c r="W3475">
        <v>19.98</v>
      </c>
      <c r="X3475">
        <v>6.22</v>
      </c>
      <c r="Y3475">
        <v>-74158</v>
      </c>
      <c r="Z3475">
        <v>-5297</v>
      </c>
      <c r="AA3475">
        <v>-0.38</v>
      </c>
      <c r="AB3475">
        <v>14</v>
      </c>
      <c r="AC3475">
        <v>7</v>
      </c>
      <c r="AD3475">
        <v>7</v>
      </c>
      <c r="AE3475">
        <v>50</v>
      </c>
      <c r="AF3475">
        <v>12</v>
      </c>
      <c r="AG3475">
        <v>3</v>
      </c>
      <c r="AH3475">
        <v>4</v>
      </c>
      <c r="AI3475">
        <v>7</v>
      </c>
    </row>
    <row r="3476" spans="1:35" x14ac:dyDescent="0.2">
      <c r="A3476" s="102">
        <v>3737</v>
      </c>
      <c r="B3476">
        <v>2768</v>
      </c>
      <c r="C3476" t="s">
        <v>1494</v>
      </c>
      <c r="D3476" t="s">
        <v>988</v>
      </c>
      <c r="E3476">
        <v>233</v>
      </c>
      <c r="F3476">
        <v>231</v>
      </c>
      <c r="G3476">
        <v>3900</v>
      </c>
      <c r="H3476" t="s">
        <v>984</v>
      </c>
      <c r="I3476">
        <v>4471</v>
      </c>
      <c r="J3476" t="s">
        <v>1320</v>
      </c>
      <c r="K3476" t="s">
        <v>1003</v>
      </c>
      <c r="L3476">
        <v>4470</v>
      </c>
      <c r="M3476">
        <v>4520</v>
      </c>
      <c r="N3476">
        <v>200</v>
      </c>
      <c r="O3476" t="s">
        <v>981</v>
      </c>
      <c r="P3476">
        <v>0.70154286892019202</v>
      </c>
      <c r="Q3476">
        <v>0.874808712501844</v>
      </c>
      <c r="R3476">
        <v>0.45755459243858898</v>
      </c>
      <c r="S3476">
        <v>3.0541745473232799E-2</v>
      </c>
      <c r="T3476">
        <v>-2.5852786726630401</v>
      </c>
      <c r="U3476">
        <v>2.5852786726630401</v>
      </c>
      <c r="V3476">
        <v>2.3833630783604298</v>
      </c>
      <c r="W3476">
        <v>-26.76</v>
      </c>
      <c r="X3476">
        <v>0.34</v>
      </c>
      <c r="Y3476">
        <v>-74821</v>
      </c>
      <c r="Z3476">
        <v>-4401</v>
      </c>
      <c r="AA3476">
        <v>-0.37</v>
      </c>
      <c r="AB3476">
        <v>17</v>
      </c>
      <c r="AC3476">
        <v>8</v>
      </c>
      <c r="AD3476">
        <v>9</v>
      </c>
      <c r="AE3476">
        <v>47.06</v>
      </c>
      <c r="AF3476">
        <v>15</v>
      </c>
      <c r="AG3476">
        <v>5</v>
      </c>
      <c r="AH3476">
        <v>3</v>
      </c>
      <c r="AI3476">
        <v>9</v>
      </c>
    </row>
    <row r="3477" spans="1:35" x14ac:dyDescent="0.2">
      <c r="A3477" s="102">
        <v>329</v>
      </c>
      <c r="B3477">
        <v>2502</v>
      </c>
      <c r="C3477" t="s">
        <v>1636</v>
      </c>
      <c r="D3477" t="s">
        <v>1006</v>
      </c>
      <c r="E3477">
        <v>3700</v>
      </c>
      <c r="F3477">
        <v>3709</v>
      </c>
      <c r="G3477">
        <v>200</v>
      </c>
      <c r="H3477" t="s">
        <v>981</v>
      </c>
      <c r="I3477">
        <v>4324</v>
      </c>
      <c r="J3477" t="s">
        <v>1159</v>
      </c>
      <c r="K3477" t="s">
        <v>993</v>
      </c>
      <c r="L3477">
        <v>2249</v>
      </c>
      <c r="M3477">
        <v>2231</v>
      </c>
      <c r="N3477">
        <v>300</v>
      </c>
      <c r="O3477" t="s">
        <v>984</v>
      </c>
      <c r="P3477">
        <v>0.92529006861469199</v>
      </c>
      <c r="Q3477">
        <v>0.95920463768722797</v>
      </c>
      <c r="R3477">
        <v>0.49858275682005199</v>
      </c>
      <c r="S3477">
        <v>6.5663535356383404E-2</v>
      </c>
      <c r="T3477">
        <v>0.53290786218728603</v>
      </c>
      <c r="U3477">
        <v>0.53290786218728603</v>
      </c>
      <c r="V3477">
        <v>0.282998977688871</v>
      </c>
      <c r="W3477">
        <v>4.9800000000000004</v>
      </c>
      <c r="X3477">
        <v>9.77</v>
      </c>
      <c r="Y3477">
        <v>-75122</v>
      </c>
      <c r="Z3477">
        <v>-5779</v>
      </c>
      <c r="AA3477">
        <v>-0.3</v>
      </c>
      <c r="AB3477">
        <v>13</v>
      </c>
      <c r="AC3477">
        <v>8</v>
      </c>
      <c r="AD3477">
        <v>5</v>
      </c>
      <c r="AE3477">
        <v>61.54</v>
      </c>
      <c r="AF3477">
        <v>10</v>
      </c>
      <c r="AG3477">
        <v>6</v>
      </c>
      <c r="AH3477">
        <v>5</v>
      </c>
      <c r="AI3477">
        <v>2</v>
      </c>
    </row>
    <row r="3478" spans="1:35" x14ac:dyDescent="0.2">
      <c r="A3478" s="102">
        <v>3647</v>
      </c>
      <c r="B3478">
        <v>8002</v>
      </c>
      <c r="C3478" t="s">
        <v>26</v>
      </c>
      <c r="D3478" t="s">
        <v>988</v>
      </c>
      <c r="E3478">
        <v>470</v>
      </c>
      <c r="F3478">
        <v>470.5</v>
      </c>
      <c r="G3478">
        <v>2300</v>
      </c>
      <c r="H3478" t="s">
        <v>984</v>
      </c>
      <c r="I3478">
        <v>8020</v>
      </c>
      <c r="J3478" t="s">
        <v>1061</v>
      </c>
      <c r="K3478" t="s">
        <v>988</v>
      </c>
      <c r="L3478">
        <v>1191</v>
      </c>
      <c r="M3478">
        <v>1216</v>
      </c>
      <c r="N3478">
        <v>900</v>
      </c>
      <c r="O3478" t="s">
        <v>981</v>
      </c>
      <c r="P3478">
        <v>0.63388701064703101</v>
      </c>
      <c r="Q3478">
        <v>0.87745008708385697</v>
      </c>
      <c r="R3478">
        <v>0.36680310598823201</v>
      </c>
      <c r="S3478">
        <v>1.76126426906616E-3</v>
      </c>
      <c r="T3478">
        <v>-2.1692106985713</v>
      </c>
      <c r="U3478">
        <v>2.1692106985713</v>
      </c>
      <c r="V3478">
        <v>2.14963475778378</v>
      </c>
      <c r="W3478">
        <v>-36.08</v>
      </c>
      <c r="X3478">
        <v>1.1200000000000001</v>
      </c>
      <c r="Y3478">
        <v>-75288</v>
      </c>
      <c r="Z3478">
        <v>-3585</v>
      </c>
      <c r="AA3478">
        <v>-0.19</v>
      </c>
      <c r="AB3478">
        <v>21</v>
      </c>
      <c r="AC3478">
        <v>11</v>
      </c>
      <c r="AD3478">
        <v>10</v>
      </c>
      <c r="AE3478">
        <v>52.38</v>
      </c>
      <c r="AF3478">
        <v>12</v>
      </c>
      <c r="AG3478">
        <v>5</v>
      </c>
      <c r="AH3478">
        <v>4</v>
      </c>
      <c r="AI3478">
        <v>12</v>
      </c>
    </row>
    <row r="3479" spans="1:35" x14ac:dyDescent="0.2">
      <c r="A3479" s="102">
        <v>52</v>
      </c>
      <c r="B3479">
        <v>2768</v>
      </c>
      <c r="C3479" t="s">
        <v>1494</v>
      </c>
      <c r="D3479" t="s">
        <v>988</v>
      </c>
      <c r="E3479">
        <v>233</v>
      </c>
      <c r="F3479">
        <v>231</v>
      </c>
      <c r="G3479">
        <v>3600</v>
      </c>
      <c r="H3479" t="s">
        <v>984</v>
      </c>
      <c r="I3479">
        <v>8316</v>
      </c>
      <c r="J3479" t="s">
        <v>1145</v>
      </c>
      <c r="K3479" t="s">
        <v>1024</v>
      </c>
      <c r="L3479">
        <v>2802</v>
      </c>
      <c r="M3479">
        <v>2805.5</v>
      </c>
      <c r="N3479">
        <v>300</v>
      </c>
      <c r="O3479" t="s">
        <v>981</v>
      </c>
      <c r="P3479">
        <v>0.97749542770098896</v>
      </c>
      <c r="Q3479">
        <v>0.97523718108687096</v>
      </c>
      <c r="R3479">
        <v>4.3060523109093099E-3</v>
      </c>
      <c r="S3479">
        <v>7.4216615309930702E-3</v>
      </c>
      <c r="T3479">
        <v>-3.5644315090419498</v>
      </c>
      <c r="U3479">
        <v>3.5644315090419498</v>
      </c>
      <c r="V3479">
        <v>2.1734884586793899</v>
      </c>
      <c r="W3479">
        <v>-9.7200000000000006</v>
      </c>
      <c r="X3479">
        <v>1.19</v>
      </c>
      <c r="Y3479">
        <v>-75549</v>
      </c>
      <c r="Z3479">
        <v>-3777</v>
      </c>
      <c r="AA3479">
        <v>-0.31</v>
      </c>
      <c r="AB3479">
        <v>20</v>
      </c>
      <c r="AC3479">
        <v>9</v>
      </c>
      <c r="AD3479">
        <v>11</v>
      </c>
      <c r="AE3479">
        <v>45</v>
      </c>
      <c r="AF3479">
        <v>15</v>
      </c>
      <c r="AG3479">
        <v>3</v>
      </c>
      <c r="AH3479">
        <v>3</v>
      </c>
      <c r="AI3479">
        <v>14</v>
      </c>
    </row>
    <row r="3480" spans="1:35" x14ac:dyDescent="0.2">
      <c r="A3480" s="102">
        <v>1572</v>
      </c>
      <c r="B3480">
        <v>1802</v>
      </c>
      <c r="C3480" t="s">
        <v>1135</v>
      </c>
      <c r="D3480" t="s">
        <v>990</v>
      </c>
      <c r="E3480">
        <v>910</v>
      </c>
      <c r="F3480">
        <v>932</v>
      </c>
      <c r="G3480">
        <v>1100</v>
      </c>
      <c r="H3480" t="s">
        <v>984</v>
      </c>
      <c r="I3480">
        <v>7282</v>
      </c>
      <c r="J3480" t="s">
        <v>1173</v>
      </c>
      <c r="K3480" t="s">
        <v>996</v>
      </c>
      <c r="L3480">
        <v>1990</v>
      </c>
      <c r="M3480">
        <v>2060</v>
      </c>
      <c r="N3480">
        <v>500</v>
      </c>
      <c r="O3480" t="s">
        <v>981</v>
      </c>
      <c r="P3480">
        <v>0.92300118119402697</v>
      </c>
      <c r="Q3480">
        <v>0.92959889277757402</v>
      </c>
      <c r="R3480">
        <v>0.410661699117433</v>
      </c>
      <c r="S3480">
        <v>4.7316540822424501E-2</v>
      </c>
      <c r="T3480">
        <v>-1.7037519231895</v>
      </c>
      <c r="U3480">
        <v>1.7037519231895</v>
      </c>
      <c r="V3480">
        <v>1.4104292557047999</v>
      </c>
      <c r="W3480">
        <v>-8.19</v>
      </c>
      <c r="X3480">
        <v>0.47</v>
      </c>
      <c r="Y3480">
        <v>-76611</v>
      </c>
      <c r="Z3480">
        <v>-5472</v>
      </c>
      <c r="AA3480">
        <v>-0.32</v>
      </c>
      <c r="AB3480">
        <v>14</v>
      </c>
      <c r="AC3480">
        <v>7</v>
      </c>
      <c r="AD3480">
        <v>7</v>
      </c>
      <c r="AE3480">
        <v>50</v>
      </c>
      <c r="AF3480">
        <v>12</v>
      </c>
      <c r="AG3480">
        <v>4</v>
      </c>
      <c r="AH3480">
        <v>5</v>
      </c>
      <c r="AI3480">
        <v>5</v>
      </c>
    </row>
    <row r="3481" spans="1:35" x14ac:dyDescent="0.2">
      <c r="A3481" s="102">
        <v>3129</v>
      </c>
      <c r="B3481">
        <v>3632</v>
      </c>
      <c r="C3481" t="s">
        <v>1630</v>
      </c>
      <c r="D3481" t="s">
        <v>983</v>
      </c>
      <c r="E3481">
        <v>448</v>
      </c>
      <c r="F3481">
        <v>444</v>
      </c>
      <c r="G3481">
        <v>2400</v>
      </c>
      <c r="H3481" t="s">
        <v>981</v>
      </c>
      <c r="I3481">
        <v>9201</v>
      </c>
      <c r="J3481" t="s">
        <v>1181</v>
      </c>
      <c r="K3481" t="s">
        <v>1182</v>
      </c>
      <c r="L3481">
        <v>1799</v>
      </c>
      <c r="M3481">
        <v>1804.5</v>
      </c>
      <c r="N3481">
        <v>600</v>
      </c>
      <c r="O3481" t="s">
        <v>984</v>
      </c>
      <c r="P3481">
        <v>0.54971070567299396</v>
      </c>
      <c r="Q3481">
        <v>0.89269376985029203</v>
      </c>
      <c r="R3481">
        <v>0.253420471309104</v>
      </c>
      <c r="S3481">
        <v>2.5086176558069499E-2</v>
      </c>
      <c r="T3481">
        <v>1.85701872080437</v>
      </c>
      <c r="U3481">
        <v>1.85701872080437</v>
      </c>
      <c r="V3481">
        <v>1.9671984361216901</v>
      </c>
      <c r="W3481">
        <v>23.35</v>
      </c>
      <c r="X3481">
        <v>1.58</v>
      </c>
      <c r="Y3481">
        <v>-76967</v>
      </c>
      <c r="Z3481">
        <v>-2960</v>
      </c>
      <c r="AA3481">
        <v>-0.16</v>
      </c>
      <c r="AB3481">
        <v>26</v>
      </c>
      <c r="AC3481">
        <v>14</v>
      </c>
      <c r="AD3481">
        <v>12</v>
      </c>
      <c r="AE3481">
        <v>53.85</v>
      </c>
      <c r="AF3481">
        <v>9</v>
      </c>
      <c r="AG3481">
        <v>11</v>
      </c>
      <c r="AH3481">
        <v>11</v>
      </c>
      <c r="AI3481">
        <v>4</v>
      </c>
    </row>
    <row r="3482" spans="1:35" x14ac:dyDescent="0.2">
      <c r="A3482" s="102">
        <v>3435</v>
      </c>
      <c r="B3482">
        <v>3048</v>
      </c>
      <c r="C3482" t="s">
        <v>1226</v>
      </c>
      <c r="D3482" t="s">
        <v>1004</v>
      </c>
      <c r="E3482">
        <v>1026</v>
      </c>
      <c r="F3482">
        <v>1031</v>
      </c>
      <c r="G3482">
        <v>1000</v>
      </c>
      <c r="H3482" t="s">
        <v>981</v>
      </c>
      <c r="I3482">
        <v>7224</v>
      </c>
      <c r="J3482" t="s">
        <v>639</v>
      </c>
      <c r="K3482" t="s">
        <v>996</v>
      </c>
      <c r="L3482">
        <v>1051</v>
      </c>
      <c r="M3482">
        <v>1032</v>
      </c>
      <c r="N3482">
        <v>1000</v>
      </c>
      <c r="O3482" t="s">
        <v>984</v>
      </c>
      <c r="P3482">
        <v>0.54767350428908101</v>
      </c>
      <c r="Q3482">
        <v>0.88402743859330801</v>
      </c>
      <c r="R3482">
        <v>0.44646796854470699</v>
      </c>
      <c r="S3482">
        <v>4.1436665523556203E-2</v>
      </c>
      <c r="T3482">
        <v>2.6832197430047802</v>
      </c>
      <c r="U3482">
        <v>2.6832197430047802</v>
      </c>
      <c r="V3482">
        <v>2.3076234728778302</v>
      </c>
      <c r="W3482">
        <v>17.32</v>
      </c>
      <c r="X3482">
        <v>0.1</v>
      </c>
      <c r="Y3482">
        <v>-77125</v>
      </c>
      <c r="Z3482">
        <v>-4537</v>
      </c>
      <c r="AA3482">
        <v>-0.17</v>
      </c>
      <c r="AB3482">
        <v>17</v>
      </c>
      <c r="AC3482">
        <v>8</v>
      </c>
      <c r="AD3482">
        <v>9</v>
      </c>
      <c r="AE3482">
        <v>47.06</v>
      </c>
      <c r="AF3482">
        <v>11</v>
      </c>
      <c r="AG3482">
        <v>7</v>
      </c>
      <c r="AH3482">
        <v>5</v>
      </c>
      <c r="AI3482">
        <v>5</v>
      </c>
    </row>
    <row r="3483" spans="1:35" x14ac:dyDescent="0.2">
      <c r="A3483" s="102">
        <v>3841</v>
      </c>
      <c r="B3483">
        <v>2201</v>
      </c>
      <c r="C3483" t="s">
        <v>489</v>
      </c>
      <c r="D3483" t="s">
        <v>1006</v>
      </c>
      <c r="E3483">
        <v>4340</v>
      </c>
      <c r="F3483">
        <v>4265</v>
      </c>
      <c r="G3483">
        <v>200</v>
      </c>
      <c r="H3483" t="s">
        <v>981</v>
      </c>
      <c r="I3483">
        <v>3405</v>
      </c>
      <c r="J3483" t="s">
        <v>1397</v>
      </c>
      <c r="K3483" t="s">
        <v>1003</v>
      </c>
      <c r="L3483">
        <v>1061</v>
      </c>
      <c r="M3483">
        <v>1047</v>
      </c>
      <c r="N3483">
        <v>800</v>
      </c>
      <c r="O3483" t="s">
        <v>984</v>
      </c>
      <c r="P3483">
        <v>0.51475640616954099</v>
      </c>
      <c r="Q3483">
        <v>0.87148517105807399</v>
      </c>
      <c r="R3483">
        <v>0.44934516224647397</v>
      </c>
      <c r="S3483" s="15">
        <v>2.1845563984551598E-2</v>
      </c>
      <c r="T3483">
        <v>0.20392620058462299</v>
      </c>
      <c r="U3483">
        <v>0.20392620058462299</v>
      </c>
      <c r="V3483">
        <v>0.199992263473945</v>
      </c>
      <c r="W3483">
        <v>1.1000000000000001</v>
      </c>
      <c r="X3483">
        <v>1.81</v>
      </c>
      <c r="Y3483">
        <v>-77249</v>
      </c>
      <c r="Z3483">
        <v>-4292</v>
      </c>
      <c r="AA3483">
        <v>-0.23</v>
      </c>
      <c r="AB3483">
        <v>18</v>
      </c>
      <c r="AC3483">
        <v>8</v>
      </c>
      <c r="AD3483">
        <v>10</v>
      </c>
      <c r="AE3483">
        <v>44.44</v>
      </c>
      <c r="AF3483">
        <v>12</v>
      </c>
      <c r="AG3483">
        <v>6</v>
      </c>
      <c r="AH3483">
        <v>6</v>
      </c>
      <c r="AI3483">
        <v>6</v>
      </c>
    </row>
    <row r="3484" spans="1:35" x14ac:dyDescent="0.2">
      <c r="A3484" s="102">
        <v>1404</v>
      </c>
      <c r="B3484">
        <v>7240</v>
      </c>
      <c r="C3484" t="s">
        <v>640</v>
      </c>
      <c r="D3484" t="s">
        <v>996</v>
      </c>
      <c r="E3484">
        <v>1242</v>
      </c>
      <c r="F3484">
        <v>1234</v>
      </c>
      <c r="G3484">
        <v>800</v>
      </c>
      <c r="H3484" t="s">
        <v>984</v>
      </c>
      <c r="I3484">
        <v>7453</v>
      </c>
      <c r="J3484" t="s">
        <v>50</v>
      </c>
      <c r="K3484" t="s">
        <v>1004</v>
      </c>
      <c r="L3484">
        <v>1455</v>
      </c>
      <c r="M3484">
        <v>1465</v>
      </c>
      <c r="N3484">
        <v>700</v>
      </c>
      <c r="O3484" t="s">
        <v>981</v>
      </c>
      <c r="P3484">
        <v>0.91169491222025201</v>
      </c>
      <c r="Q3484">
        <v>0.93298755774171804</v>
      </c>
      <c r="R3484">
        <v>4.5389847348246498E-2</v>
      </c>
      <c r="S3484">
        <v>4.4156187717725497E-2</v>
      </c>
      <c r="T3484">
        <v>-0.99705120650179901</v>
      </c>
      <c r="U3484">
        <v>0.99705120650179901</v>
      </c>
      <c r="V3484">
        <v>0.89739727446583895</v>
      </c>
      <c r="W3484">
        <v>-8.84</v>
      </c>
      <c r="X3484">
        <v>3.73</v>
      </c>
      <c r="Y3484">
        <v>-77769</v>
      </c>
      <c r="Z3484">
        <v>-4093</v>
      </c>
      <c r="AA3484">
        <v>-0.21</v>
      </c>
      <c r="AB3484">
        <v>19</v>
      </c>
      <c r="AC3484">
        <v>9</v>
      </c>
      <c r="AD3484">
        <v>10</v>
      </c>
      <c r="AE3484">
        <v>47.37</v>
      </c>
      <c r="AF3484">
        <v>11</v>
      </c>
      <c r="AG3484">
        <v>7</v>
      </c>
      <c r="AH3484">
        <v>8</v>
      </c>
      <c r="AI3484">
        <v>4</v>
      </c>
    </row>
    <row r="3485" spans="1:35" x14ac:dyDescent="0.2">
      <c r="A3485" s="102">
        <v>1405</v>
      </c>
      <c r="B3485">
        <v>5021</v>
      </c>
      <c r="C3485" t="s">
        <v>1548</v>
      </c>
      <c r="D3485" t="s">
        <v>1185</v>
      </c>
      <c r="E3485">
        <v>1600</v>
      </c>
      <c r="F3485">
        <v>1596</v>
      </c>
      <c r="G3485">
        <v>600</v>
      </c>
      <c r="H3485" t="s">
        <v>984</v>
      </c>
      <c r="I3485">
        <v>7189</v>
      </c>
      <c r="J3485" t="s">
        <v>41</v>
      </c>
      <c r="K3485" t="s">
        <v>1024</v>
      </c>
      <c r="L3485">
        <v>623</v>
      </c>
      <c r="M3485">
        <v>631</v>
      </c>
      <c r="N3485">
        <v>1500</v>
      </c>
      <c r="O3485" t="s">
        <v>981</v>
      </c>
      <c r="P3485">
        <v>0.76956082551017702</v>
      </c>
      <c r="Q3485">
        <v>0.93298303211311095</v>
      </c>
      <c r="R3485">
        <v>0.47678815182193901</v>
      </c>
      <c r="S3485">
        <v>2.7723442842808199E-2</v>
      </c>
      <c r="T3485">
        <v>-0.96670333116845197</v>
      </c>
      <c r="U3485">
        <v>0.96670333116845197</v>
      </c>
      <c r="V3485">
        <v>1.0092501480421101</v>
      </c>
      <c r="W3485">
        <v>-7.69</v>
      </c>
      <c r="X3485">
        <v>1.1599999999999999</v>
      </c>
      <c r="Y3485">
        <v>-77813</v>
      </c>
      <c r="Z3485">
        <v>-2683</v>
      </c>
      <c r="AA3485">
        <v>-0.2</v>
      </c>
      <c r="AB3485">
        <v>29</v>
      </c>
      <c r="AC3485">
        <v>14</v>
      </c>
      <c r="AD3485">
        <v>15</v>
      </c>
      <c r="AE3485">
        <v>48.28</v>
      </c>
      <c r="AF3485">
        <v>8</v>
      </c>
      <c r="AG3485">
        <v>12</v>
      </c>
      <c r="AH3485">
        <v>13</v>
      </c>
      <c r="AI3485">
        <v>4</v>
      </c>
    </row>
    <row r="3486" spans="1:35" x14ac:dyDescent="0.2">
      <c r="A3486" s="102">
        <v>1019</v>
      </c>
      <c r="B3486">
        <v>1833</v>
      </c>
      <c r="C3486" t="s">
        <v>1313</v>
      </c>
      <c r="D3486" t="s">
        <v>990</v>
      </c>
      <c r="E3486">
        <v>2500</v>
      </c>
      <c r="F3486">
        <v>2511</v>
      </c>
      <c r="G3486">
        <v>400</v>
      </c>
      <c r="H3486" t="s">
        <v>981</v>
      </c>
      <c r="I3486">
        <v>7751</v>
      </c>
      <c r="J3486" t="s">
        <v>1305</v>
      </c>
      <c r="K3486" t="s">
        <v>986</v>
      </c>
      <c r="L3486">
        <v>2154</v>
      </c>
      <c r="M3486">
        <v>2145</v>
      </c>
      <c r="N3486">
        <v>500</v>
      </c>
      <c r="O3486" t="s">
        <v>984</v>
      </c>
      <c r="P3486">
        <v>0.82615747355293101</v>
      </c>
      <c r="Q3486">
        <v>0.94053435235980998</v>
      </c>
      <c r="R3486">
        <v>0.17785739431619399</v>
      </c>
      <c r="S3486">
        <v>2.48165323660447E-2</v>
      </c>
      <c r="T3486">
        <v>3.4247785431687001</v>
      </c>
      <c r="U3486">
        <v>3.4247785431687001</v>
      </c>
      <c r="V3486">
        <v>2.73540085517892</v>
      </c>
      <c r="W3486">
        <v>14.6</v>
      </c>
      <c r="X3486">
        <v>6.78</v>
      </c>
      <c r="Y3486">
        <v>-78082</v>
      </c>
      <c r="Z3486">
        <v>-7808</v>
      </c>
      <c r="AA3486">
        <v>-0.42</v>
      </c>
      <c r="AB3486">
        <v>10</v>
      </c>
      <c r="AC3486">
        <v>6</v>
      </c>
      <c r="AD3486">
        <v>4</v>
      </c>
      <c r="AE3486">
        <v>60</v>
      </c>
      <c r="AF3486">
        <v>11</v>
      </c>
      <c r="AG3486">
        <v>3</v>
      </c>
      <c r="AH3486">
        <v>4</v>
      </c>
      <c r="AI3486">
        <v>3</v>
      </c>
    </row>
    <row r="3487" spans="1:35" x14ac:dyDescent="0.2">
      <c r="A3487" s="102">
        <v>2870</v>
      </c>
      <c r="B3487">
        <v>2914</v>
      </c>
      <c r="C3487" t="s">
        <v>1085</v>
      </c>
      <c r="D3487" t="s">
        <v>1006</v>
      </c>
      <c r="E3487">
        <v>2016</v>
      </c>
      <c r="F3487">
        <v>2024.5</v>
      </c>
      <c r="G3487">
        <v>500</v>
      </c>
      <c r="H3487" t="s">
        <v>981</v>
      </c>
      <c r="I3487">
        <v>5301</v>
      </c>
      <c r="J3487" t="s">
        <v>588</v>
      </c>
      <c r="K3487" t="s">
        <v>980</v>
      </c>
      <c r="L3487">
        <v>887</v>
      </c>
      <c r="M3487">
        <v>881</v>
      </c>
      <c r="N3487">
        <v>1100</v>
      </c>
      <c r="O3487" t="s">
        <v>984</v>
      </c>
      <c r="P3487">
        <v>0.75234065124554494</v>
      </c>
      <c r="Q3487">
        <v>0.89902102834942099</v>
      </c>
      <c r="R3487">
        <v>0.45121521144239901</v>
      </c>
      <c r="S3487">
        <v>7.3263479089393804E-2</v>
      </c>
      <c r="T3487">
        <v>0.23915847041914601</v>
      </c>
      <c r="U3487">
        <v>0.23915847041914601</v>
      </c>
      <c r="V3487">
        <v>0.111362881536664</v>
      </c>
      <c r="W3487">
        <v>1.1299999999999999</v>
      </c>
      <c r="X3487">
        <v>4.26</v>
      </c>
      <c r="Y3487">
        <v>-78130</v>
      </c>
      <c r="Z3487">
        <v>-3906</v>
      </c>
      <c r="AA3487">
        <v>-0.28999999999999998</v>
      </c>
      <c r="AB3487">
        <v>20</v>
      </c>
      <c r="AC3487">
        <v>10</v>
      </c>
      <c r="AD3487">
        <v>10</v>
      </c>
      <c r="AE3487">
        <v>50</v>
      </c>
      <c r="AF3487">
        <v>7</v>
      </c>
      <c r="AG3487">
        <v>9</v>
      </c>
      <c r="AH3487">
        <v>9</v>
      </c>
      <c r="AI3487">
        <v>2</v>
      </c>
    </row>
    <row r="3488" spans="1:35" x14ac:dyDescent="0.2">
      <c r="A3488" s="102">
        <v>3489</v>
      </c>
      <c r="B3488">
        <v>3197</v>
      </c>
      <c r="C3488" t="s">
        <v>531</v>
      </c>
      <c r="D3488" t="s">
        <v>1004</v>
      </c>
      <c r="E3488">
        <v>1673</v>
      </c>
      <c r="F3488">
        <v>1681</v>
      </c>
      <c r="G3488">
        <v>600</v>
      </c>
      <c r="H3488" t="s">
        <v>981</v>
      </c>
      <c r="I3488">
        <v>8002</v>
      </c>
      <c r="J3488" t="s">
        <v>26</v>
      </c>
      <c r="K3488" t="s">
        <v>988</v>
      </c>
      <c r="L3488">
        <v>470</v>
      </c>
      <c r="M3488">
        <v>470.5</v>
      </c>
      <c r="N3488">
        <v>2100</v>
      </c>
      <c r="O3488" t="s">
        <v>984</v>
      </c>
      <c r="P3488">
        <v>0.52115010147187502</v>
      </c>
      <c r="Q3488">
        <v>0.88254444177062996</v>
      </c>
      <c r="R3488">
        <v>0.19456890382313399</v>
      </c>
      <c r="S3488">
        <v>3.2461109603614098E-2</v>
      </c>
      <c r="T3488">
        <v>1.8335833608811101</v>
      </c>
      <c r="U3488">
        <v>1.8335833608811101</v>
      </c>
      <c r="V3488">
        <v>1.8423087333489001</v>
      </c>
      <c r="W3488">
        <v>20.22</v>
      </c>
      <c r="X3488">
        <v>2.04</v>
      </c>
      <c r="Y3488">
        <v>-78196</v>
      </c>
      <c r="Z3488">
        <v>-3400</v>
      </c>
      <c r="AA3488">
        <v>-0.18</v>
      </c>
      <c r="AB3488">
        <v>23</v>
      </c>
      <c r="AC3488">
        <v>13</v>
      </c>
      <c r="AD3488">
        <v>10</v>
      </c>
      <c r="AE3488">
        <v>56.52</v>
      </c>
      <c r="AF3488">
        <v>9</v>
      </c>
      <c r="AG3488">
        <v>12</v>
      </c>
      <c r="AH3488">
        <v>10</v>
      </c>
      <c r="AI3488">
        <v>1</v>
      </c>
    </row>
    <row r="3489" spans="1:35" x14ac:dyDescent="0.2">
      <c r="A3489" s="102">
        <v>3727</v>
      </c>
      <c r="B3489">
        <v>3197</v>
      </c>
      <c r="C3489" t="s">
        <v>531</v>
      </c>
      <c r="D3489" t="s">
        <v>1004</v>
      </c>
      <c r="E3489">
        <v>1673</v>
      </c>
      <c r="F3489">
        <v>1681</v>
      </c>
      <c r="G3489">
        <v>600</v>
      </c>
      <c r="H3489" t="s">
        <v>981</v>
      </c>
      <c r="I3489">
        <v>5471</v>
      </c>
      <c r="J3489" t="s">
        <v>1146</v>
      </c>
      <c r="K3489" t="s">
        <v>1022</v>
      </c>
      <c r="L3489">
        <v>3270</v>
      </c>
      <c r="M3489">
        <v>3160</v>
      </c>
      <c r="N3489">
        <v>300</v>
      </c>
      <c r="O3489" t="s">
        <v>984</v>
      </c>
      <c r="P3489">
        <v>0.59887673869531499</v>
      </c>
      <c r="Q3489">
        <v>0.87505756576443205</v>
      </c>
      <c r="R3489">
        <v>0.36273529332394999</v>
      </c>
      <c r="S3489">
        <v>4.9971477503586902E-2</v>
      </c>
      <c r="T3489">
        <v>2.1128457110947001</v>
      </c>
      <c r="U3489">
        <v>2.1128457110947001</v>
      </c>
      <c r="V3489">
        <v>0.27042343543300701</v>
      </c>
      <c r="W3489">
        <v>12.23</v>
      </c>
      <c r="X3489">
        <v>6.39</v>
      </c>
      <c r="Y3489">
        <v>-78760</v>
      </c>
      <c r="Z3489">
        <v>-3750</v>
      </c>
      <c r="AA3489">
        <v>-0.2</v>
      </c>
      <c r="AB3489">
        <v>21</v>
      </c>
      <c r="AC3489">
        <v>9</v>
      </c>
      <c r="AD3489">
        <v>12</v>
      </c>
      <c r="AE3489">
        <v>42.86</v>
      </c>
      <c r="AF3489">
        <v>11</v>
      </c>
      <c r="AG3489">
        <v>7</v>
      </c>
      <c r="AH3489">
        <v>8</v>
      </c>
      <c r="AI3489">
        <v>6</v>
      </c>
    </row>
    <row r="3490" spans="1:35" x14ac:dyDescent="0.2">
      <c r="A3490" s="102">
        <v>2557</v>
      </c>
      <c r="B3490">
        <v>3863</v>
      </c>
      <c r="C3490" t="s">
        <v>1144</v>
      </c>
      <c r="D3490" t="s">
        <v>1143</v>
      </c>
      <c r="E3490">
        <v>1510</v>
      </c>
      <c r="F3490">
        <v>1547</v>
      </c>
      <c r="G3490">
        <v>600</v>
      </c>
      <c r="H3490" t="s">
        <v>981</v>
      </c>
      <c r="I3490">
        <v>6908</v>
      </c>
      <c r="J3490" t="s">
        <v>1562</v>
      </c>
      <c r="K3490" t="s">
        <v>986</v>
      </c>
      <c r="L3490">
        <v>3170</v>
      </c>
      <c r="M3490">
        <v>3140</v>
      </c>
      <c r="N3490">
        <v>300</v>
      </c>
      <c r="O3490" t="s">
        <v>984</v>
      </c>
      <c r="P3490">
        <v>0.606169869119628</v>
      </c>
      <c r="Q3490">
        <v>0.90686439061705604</v>
      </c>
      <c r="R3490">
        <v>0.451559290447552</v>
      </c>
      <c r="S3490">
        <v>8.5880958925150894E-2</v>
      </c>
      <c r="T3490">
        <v>0.46800010181457702</v>
      </c>
      <c r="U3490">
        <v>0.46800010181457702</v>
      </c>
      <c r="V3490">
        <v>0.28170475491315999</v>
      </c>
      <c r="W3490">
        <v>4.5</v>
      </c>
      <c r="X3490">
        <v>1.46</v>
      </c>
      <c r="Y3490">
        <v>-78938</v>
      </c>
      <c r="Z3490">
        <v>-4155</v>
      </c>
      <c r="AA3490">
        <v>-0.3</v>
      </c>
      <c r="AB3490">
        <v>19</v>
      </c>
      <c r="AC3490">
        <v>7</v>
      </c>
      <c r="AD3490">
        <v>12</v>
      </c>
      <c r="AE3490">
        <v>36.840000000000003</v>
      </c>
      <c r="AF3490">
        <v>10</v>
      </c>
      <c r="AG3490">
        <v>6</v>
      </c>
      <c r="AH3490">
        <v>7</v>
      </c>
      <c r="AI3490">
        <v>6</v>
      </c>
    </row>
    <row r="3491" spans="1:35" x14ac:dyDescent="0.2">
      <c r="A3491" s="102">
        <v>1232</v>
      </c>
      <c r="B3491">
        <v>7731</v>
      </c>
      <c r="C3491" t="s">
        <v>1170</v>
      </c>
      <c r="D3491" t="s">
        <v>989</v>
      </c>
      <c r="E3491">
        <v>931</v>
      </c>
      <c r="F3491">
        <v>929</v>
      </c>
      <c r="G3491">
        <v>1100</v>
      </c>
      <c r="H3491" t="s">
        <v>984</v>
      </c>
      <c r="I3491">
        <v>8136</v>
      </c>
      <c r="J3491" t="s">
        <v>1053</v>
      </c>
      <c r="K3491" t="s">
        <v>988</v>
      </c>
      <c r="L3491">
        <v>1665</v>
      </c>
      <c r="M3491">
        <v>1673</v>
      </c>
      <c r="N3491">
        <v>600</v>
      </c>
      <c r="O3491" t="s">
        <v>981</v>
      </c>
      <c r="P3491">
        <v>0.70026096193168896</v>
      </c>
      <c r="Q3491">
        <v>0.93627437275415204</v>
      </c>
      <c r="R3491">
        <v>0.49583021076204398</v>
      </c>
      <c r="S3491">
        <v>9.1063788506521498E-2</v>
      </c>
      <c r="T3491">
        <v>-1.8262788244513699</v>
      </c>
      <c r="U3491">
        <v>1.8262788244513699</v>
      </c>
      <c r="V3491">
        <v>1.7936312819462401</v>
      </c>
      <c r="W3491">
        <v>-16.329999999999998</v>
      </c>
      <c r="X3491">
        <v>1.8</v>
      </c>
      <c r="Y3491">
        <v>-78943</v>
      </c>
      <c r="Z3491">
        <v>-4934</v>
      </c>
      <c r="AA3491">
        <v>-0.3</v>
      </c>
      <c r="AB3491">
        <v>16</v>
      </c>
      <c r="AC3491">
        <v>7</v>
      </c>
      <c r="AD3491">
        <v>9</v>
      </c>
      <c r="AE3491">
        <v>43.75</v>
      </c>
      <c r="AF3491">
        <v>13</v>
      </c>
      <c r="AG3491">
        <v>6</v>
      </c>
      <c r="AH3491">
        <v>7</v>
      </c>
      <c r="AI3491">
        <v>3</v>
      </c>
    </row>
    <row r="3492" spans="1:35" x14ac:dyDescent="0.2">
      <c r="A3492" s="102">
        <v>271</v>
      </c>
      <c r="B3492">
        <v>1963</v>
      </c>
      <c r="C3492" t="s">
        <v>1171</v>
      </c>
      <c r="D3492" t="s">
        <v>990</v>
      </c>
      <c r="E3492">
        <v>1026</v>
      </c>
      <c r="F3492">
        <v>1018</v>
      </c>
      <c r="G3492">
        <v>900</v>
      </c>
      <c r="H3492" t="s">
        <v>984</v>
      </c>
      <c r="I3492">
        <v>6501</v>
      </c>
      <c r="J3492" t="s">
        <v>1115</v>
      </c>
      <c r="K3492" t="s">
        <v>986</v>
      </c>
      <c r="L3492">
        <v>3077</v>
      </c>
      <c r="M3492">
        <v>3109</v>
      </c>
      <c r="N3492">
        <v>300</v>
      </c>
      <c r="O3492" t="s">
        <v>981</v>
      </c>
      <c r="P3492">
        <v>0.96063579737952198</v>
      </c>
      <c r="Q3492">
        <v>0.96129775626307601</v>
      </c>
      <c r="R3492">
        <v>0.11027118053351501</v>
      </c>
      <c r="S3492">
        <v>4.67984549698833E-3</v>
      </c>
      <c r="T3492">
        <v>-0.19236675118063701</v>
      </c>
      <c r="U3492">
        <v>0.19236675118063701</v>
      </c>
      <c r="V3492">
        <v>0.20045284428295901</v>
      </c>
      <c r="W3492">
        <v>-1.88</v>
      </c>
      <c r="X3492">
        <v>1.77</v>
      </c>
      <c r="Y3492">
        <v>-78980</v>
      </c>
      <c r="Z3492">
        <v>-3590</v>
      </c>
      <c r="AA3492">
        <v>-0.18</v>
      </c>
      <c r="AB3492">
        <v>22</v>
      </c>
      <c r="AC3492">
        <v>9</v>
      </c>
      <c r="AD3492">
        <v>13</v>
      </c>
      <c r="AE3492">
        <v>40.909999999999997</v>
      </c>
      <c r="AF3492">
        <v>10</v>
      </c>
      <c r="AG3492">
        <v>8</v>
      </c>
      <c r="AH3492">
        <v>10</v>
      </c>
      <c r="AI3492">
        <v>4</v>
      </c>
    </row>
    <row r="3493" spans="1:35" x14ac:dyDescent="0.2">
      <c r="A3493" s="102">
        <v>3846</v>
      </c>
      <c r="B3493">
        <v>4043</v>
      </c>
      <c r="C3493" t="s">
        <v>1201</v>
      </c>
      <c r="D3493" t="s">
        <v>1003</v>
      </c>
      <c r="E3493">
        <v>2401</v>
      </c>
      <c r="F3493">
        <v>2319</v>
      </c>
      <c r="G3493">
        <v>400</v>
      </c>
      <c r="H3493" t="s">
        <v>981</v>
      </c>
      <c r="I3493">
        <v>8850</v>
      </c>
      <c r="J3493" t="s">
        <v>1485</v>
      </c>
      <c r="K3493" t="s">
        <v>1000</v>
      </c>
      <c r="L3493">
        <v>1977</v>
      </c>
      <c r="M3493">
        <v>2027</v>
      </c>
      <c r="N3493">
        <v>500</v>
      </c>
      <c r="O3493" t="s">
        <v>984</v>
      </c>
      <c r="P3493">
        <v>0.90815183455244197</v>
      </c>
      <c r="Q3493">
        <v>0.87133037673888303</v>
      </c>
      <c r="R3493">
        <v>0.113234712037918</v>
      </c>
      <c r="S3493">
        <v>4.2032414351316202E-2</v>
      </c>
      <c r="T3493">
        <v>1.5507172498935899</v>
      </c>
      <c r="U3493">
        <v>1.5507172498935899</v>
      </c>
      <c r="V3493">
        <v>2.4650690745621402</v>
      </c>
      <c r="W3493">
        <v>6.8</v>
      </c>
      <c r="X3493">
        <v>9.26</v>
      </c>
      <c r="Y3493">
        <v>-79046</v>
      </c>
      <c r="Z3493">
        <v>-9881</v>
      </c>
      <c r="AA3493">
        <v>-0.56000000000000005</v>
      </c>
      <c r="AB3493">
        <v>8</v>
      </c>
      <c r="AC3493">
        <v>4</v>
      </c>
      <c r="AD3493">
        <v>4</v>
      </c>
      <c r="AE3493">
        <v>50</v>
      </c>
      <c r="AF3493">
        <v>9</v>
      </c>
      <c r="AG3493">
        <v>3</v>
      </c>
      <c r="AH3493">
        <v>3</v>
      </c>
      <c r="AI3493">
        <v>2</v>
      </c>
    </row>
    <row r="3494" spans="1:35" x14ac:dyDescent="0.2">
      <c r="A3494" s="102">
        <v>381</v>
      </c>
      <c r="B3494">
        <v>3105</v>
      </c>
      <c r="C3494" t="s">
        <v>46</v>
      </c>
      <c r="D3494" t="s">
        <v>986</v>
      </c>
      <c r="E3494">
        <v>708</v>
      </c>
      <c r="F3494">
        <v>725</v>
      </c>
      <c r="G3494">
        <v>1500</v>
      </c>
      <c r="H3494" t="s">
        <v>984</v>
      </c>
      <c r="I3494">
        <v>9412</v>
      </c>
      <c r="J3494" t="s">
        <v>470</v>
      </c>
      <c r="K3494" t="s">
        <v>983</v>
      </c>
      <c r="L3494">
        <v>416</v>
      </c>
      <c r="M3494">
        <v>410</v>
      </c>
      <c r="N3494">
        <v>2700</v>
      </c>
      <c r="O3494" t="s">
        <v>981</v>
      </c>
      <c r="P3494">
        <v>0.94169335226898299</v>
      </c>
      <c r="Q3494">
        <v>0.95762014318802502</v>
      </c>
      <c r="R3494">
        <v>0.23154412274245101</v>
      </c>
      <c r="S3494" s="15">
        <v>3.3616076074575599E-6</v>
      </c>
      <c r="T3494">
        <v>-0.73078440175154502</v>
      </c>
      <c r="U3494">
        <v>0.73078440175154502</v>
      </c>
      <c r="V3494">
        <v>1.00444087144765</v>
      </c>
      <c r="W3494">
        <v>-6.96</v>
      </c>
      <c r="X3494">
        <v>1.79</v>
      </c>
      <c r="Y3494">
        <v>-79163</v>
      </c>
      <c r="Z3494">
        <v>-3442</v>
      </c>
      <c r="AA3494">
        <v>-0.19</v>
      </c>
      <c r="AB3494">
        <v>23</v>
      </c>
      <c r="AC3494">
        <v>8</v>
      </c>
      <c r="AD3494">
        <v>15</v>
      </c>
      <c r="AE3494">
        <v>34.78</v>
      </c>
      <c r="AF3494">
        <v>10</v>
      </c>
      <c r="AG3494">
        <v>7</v>
      </c>
      <c r="AH3494">
        <v>9</v>
      </c>
      <c r="AI3494">
        <v>7</v>
      </c>
    </row>
    <row r="3495" spans="1:35" x14ac:dyDescent="0.2">
      <c r="A3495" s="102">
        <v>1220</v>
      </c>
      <c r="B3495">
        <v>5232</v>
      </c>
      <c r="C3495" t="s">
        <v>1606</v>
      </c>
      <c r="D3495" t="s">
        <v>980</v>
      </c>
      <c r="E3495">
        <v>3620</v>
      </c>
      <c r="F3495">
        <v>3640</v>
      </c>
      <c r="G3495">
        <v>300</v>
      </c>
      <c r="H3495" t="s">
        <v>981</v>
      </c>
      <c r="I3495">
        <v>6472</v>
      </c>
      <c r="J3495" t="s">
        <v>59</v>
      </c>
      <c r="K3495" t="s">
        <v>992</v>
      </c>
      <c r="L3495">
        <v>204</v>
      </c>
      <c r="M3495">
        <v>200</v>
      </c>
      <c r="N3495">
        <v>5500</v>
      </c>
      <c r="O3495" t="s">
        <v>984</v>
      </c>
      <c r="P3495">
        <v>0.90777249318675202</v>
      </c>
      <c r="Q3495">
        <v>0.93656241673916096</v>
      </c>
      <c r="R3495">
        <v>0.11358948105993399</v>
      </c>
      <c r="S3495">
        <v>7.4863571448708796E-2</v>
      </c>
      <c r="T3495">
        <v>1.0166210976955401</v>
      </c>
      <c r="U3495">
        <v>1.0166210976955401</v>
      </c>
      <c r="V3495">
        <v>0.78188568357966504</v>
      </c>
      <c r="W3495">
        <v>9.35</v>
      </c>
      <c r="X3495">
        <v>0.73</v>
      </c>
      <c r="Y3495">
        <v>-79510</v>
      </c>
      <c r="Z3495">
        <v>-3313</v>
      </c>
      <c r="AA3495">
        <v>-0.17</v>
      </c>
      <c r="AB3495">
        <v>24</v>
      </c>
      <c r="AC3495">
        <v>10</v>
      </c>
      <c r="AD3495">
        <v>14</v>
      </c>
      <c r="AE3495">
        <v>41.67</v>
      </c>
      <c r="AF3495">
        <v>10</v>
      </c>
      <c r="AG3495">
        <v>10</v>
      </c>
      <c r="AH3495">
        <v>9</v>
      </c>
      <c r="AI3495">
        <v>5</v>
      </c>
    </row>
    <row r="3496" spans="1:35" x14ac:dyDescent="0.2">
      <c r="A3496" s="102">
        <v>3580</v>
      </c>
      <c r="B3496">
        <v>3101</v>
      </c>
      <c r="C3496" t="s">
        <v>1205</v>
      </c>
      <c r="D3496" t="s">
        <v>1199</v>
      </c>
      <c r="E3496">
        <v>1455</v>
      </c>
      <c r="F3496">
        <v>1467</v>
      </c>
      <c r="G3496">
        <v>700</v>
      </c>
      <c r="H3496" t="s">
        <v>981</v>
      </c>
      <c r="I3496">
        <v>8031</v>
      </c>
      <c r="J3496" t="s">
        <v>667</v>
      </c>
      <c r="K3496" t="s">
        <v>988</v>
      </c>
      <c r="L3496">
        <v>1535</v>
      </c>
      <c r="M3496">
        <v>1559</v>
      </c>
      <c r="N3496">
        <v>700</v>
      </c>
      <c r="O3496" t="s">
        <v>984</v>
      </c>
      <c r="P3496">
        <v>0.70758663114370202</v>
      </c>
      <c r="Q3496">
        <v>0.87987423060738301</v>
      </c>
      <c r="R3496">
        <v>0.108446937779988</v>
      </c>
      <c r="S3496">
        <v>1.75878986418243E-2</v>
      </c>
      <c r="T3496">
        <v>2.6927206087608999</v>
      </c>
      <c r="U3496">
        <v>2.6927206087608999</v>
      </c>
      <c r="V3496">
        <v>3.3051994283617301</v>
      </c>
      <c r="W3496">
        <v>16.940000000000001</v>
      </c>
      <c r="X3496">
        <v>5.9</v>
      </c>
      <c r="Y3496">
        <v>-79539</v>
      </c>
      <c r="Z3496">
        <v>-5303</v>
      </c>
      <c r="AA3496">
        <v>-0.28000000000000003</v>
      </c>
      <c r="AB3496">
        <v>15</v>
      </c>
      <c r="AC3496">
        <v>6</v>
      </c>
      <c r="AD3496">
        <v>9</v>
      </c>
      <c r="AE3496">
        <v>40</v>
      </c>
      <c r="AF3496">
        <v>14</v>
      </c>
      <c r="AG3496">
        <v>1</v>
      </c>
      <c r="AH3496">
        <v>2</v>
      </c>
      <c r="AI3496">
        <v>12</v>
      </c>
    </row>
    <row r="3497" spans="1:35" x14ac:dyDescent="0.2">
      <c r="A3497" s="102">
        <v>3593</v>
      </c>
      <c r="B3497">
        <v>3046</v>
      </c>
      <c r="C3497" t="s">
        <v>521</v>
      </c>
      <c r="D3497" t="s">
        <v>1004</v>
      </c>
      <c r="E3497">
        <v>6560</v>
      </c>
      <c r="F3497">
        <v>6680</v>
      </c>
      <c r="G3497">
        <v>100</v>
      </c>
      <c r="H3497" t="s">
        <v>981</v>
      </c>
      <c r="I3497">
        <v>5333</v>
      </c>
      <c r="J3497" t="s">
        <v>233</v>
      </c>
      <c r="K3497" t="s">
        <v>980</v>
      </c>
      <c r="L3497">
        <v>1381</v>
      </c>
      <c r="M3497">
        <v>1365</v>
      </c>
      <c r="N3497">
        <v>500</v>
      </c>
      <c r="O3497" t="s">
        <v>984</v>
      </c>
      <c r="P3497">
        <v>0.89270109920718899</v>
      </c>
      <c r="Q3497">
        <v>0.87954212657389896</v>
      </c>
      <c r="R3497">
        <v>6.61193199593446E-2</v>
      </c>
      <c r="S3497">
        <v>2.45489693430469E-2</v>
      </c>
      <c r="T3497">
        <v>3.05280270319563</v>
      </c>
      <c r="U3497">
        <v>3.05280270319563</v>
      </c>
      <c r="V3497">
        <v>2.4816598325833001</v>
      </c>
      <c r="W3497">
        <v>14.36</v>
      </c>
      <c r="X3497">
        <v>2.17</v>
      </c>
      <c r="Y3497">
        <v>-79616</v>
      </c>
      <c r="Z3497">
        <v>-9952</v>
      </c>
      <c r="AA3497">
        <v>-0.95</v>
      </c>
      <c r="AB3497">
        <v>8</v>
      </c>
      <c r="AC3497">
        <v>2</v>
      </c>
      <c r="AD3497">
        <v>6</v>
      </c>
      <c r="AE3497">
        <v>25</v>
      </c>
      <c r="AF3497">
        <v>11</v>
      </c>
      <c r="AG3497">
        <v>2</v>
      </c>
      <c r="AH3497">
        <v>4</v>
      </c>
      <c r="AI3497">
        <v>2</v>
      </c>
    </row>
    <row r="3498" spans="1:35" x14ac:dyDescent="0.2">
      <c r="A3498" s="102">
        <v>3984</v>
      </c>
      <c r="B3498">
        <v>1925</v>
      </c>
      <c r="C3498" t="s">
        <v>1638</v>
      </c>
      <c r="D3498" t="s">
        <v>990</v>
      </c>
      <c r="E3498">
        <v>2390.5</v>
      </c>
      <c r="F3498">
        <v>2416.5</v>
      </c>
      <c r="G3498">
        <v>400</v>
      </c>
      <c r="H3498" t="s">
        <v>984</v>
      </c>
      <c r="I3498">
        <v>4666</v>
      </c>
      <c r="J3498" t="s">
        <v>1479</v>
      </c>
      <c r="K3498" t="s">
        <v>1000</v>
      </c>
      <c r="L3498">
        <v>1891</v>
      </c>
      <c r="M3498">
        <v>1911</v>
      </c>
      <c r="N3498">
        <v>500</v>
      </c>
      <c r="O3498" t="s">
        <v>981</v>
      </c>
      <c r="P3498">
        <v>0.78681137818382496</v>
      </c>
      <c r="Q3498">
        <v>0.86659969659800795</v>
      </c>
      <c r="R3498">
        <v>0.46180801075203898</v>
      </c>
      <c r="S3498">
        <v>3.8724625606688497E-2</v>
      </c>
      <c r="T3498">
        <v>-1.0948854260268801</v>
      </c>
      <c r="U3498">
        <v>1.0948854260268801</v>
      </c>
      <c r="V3498">
        <v>1.1085847088885501</v>
      </c>
      <c r="W3498">
        <v>-18.46</v>
      </c>
      <c r="X3498">
        <v>1.1499999999999999</v>
      </c>
      <c r="Y3498">
        <v>-79682</v>
      </c>
      <c r="Z3498">
        <v>-4980</v>
      </c>
      <c r="AA3498">
        <v>-0.26</v>
      </c>
      <c r="AB3498">
        <v>16</v>
      </c>
      <c r="AC3498">
        <v>8</v>
      </c>
      <c r="AD3498">
        <v>8</v>
      </c>
      <c r="AE3498">
        <v>50</v>
      </c>
      <c r="AF3498">
        <v>10</v>
      </c>
      <c r="AG3498">
        <v>6</v>
      </c>
      <c r="AH3498">
        <v>5</v>
      </c>
      <c r="AI3498">
        <v>5</v>
      </c>
    </row>
    <row r="3499" spans="1:35" x14ac:dyDescent="0.2">
      <c r="A3499" s="102">
        <v>649</v>
      </c>
      <c r="B3499">
        <v>8830</v>
      </c>
      <c r="C3499" t="s">
        <v>1055</v>
      </c>
      <c r="D3499" t="s">
        <v>1000</v>
      </c>
      <c r="E3499">
        <v>2817.5</v>
      </c>
      <c r="F3499">
        <v>2875.5</v>
      </c>
      <c r="G3499">
        <v>300</v>
      </c>
      <c r="H3499" t="s">
        <v>981</v>
      </c>
      <c r="I3499">
        <v>9201</v>
      </c>
      <c r="J3499" t="s">
        <v>1181</v>
      </c>
      <c r="K3499" t="s">
        <v>1182</v>
      </c>
      <c r="L3499">
        <v>1799</v>
      </c>
      <c r="M3499">
        <v>1804.5</v>
      </c>
      <c r="N3499">
        <v>500</v>
      </c>
      <c r="O3499" t="s">
        <v>984</v>
      </c>
      <c r="P3499">
        <v>0.89383107986488897</v>
      </c>
      <c r="Q3499">
        <v>0.95014503069985801</v>
      </c>
      <c r="R3499">
        <v>0.45346452381586699</v>
      </c>
      <c r="S3499">
        <v>1.6456335623495401E-3</v>
      </c>
      <c r="T3499">
        <v>2.2572062534134898</v>
      </c>
      <c r="U3499">
        <v>2.2572062534134898</v>
      </c>
      <c r="V3499">
        <v>1.7637195721830601</v>
      </c>
      <c r="W3499">
        <v>14.7</v>
      </c>
      <c r="X3499">
        <v>4.59</v>
      </c>
      <c r="Y3499">
        <v>-79801</v>
      </c>
      <c r="Z3499">
        <v>-15960</v>
      </c>
      <c r="AA3499">
        <v>-0.68</v>
      </c>
      <c r="AB3499">
        <v>5</v>
      </c>
      <c r="AC3499">
        <v>2</v>
      </c>
      <c r="AD3499">
        <v>3</v>
      </c>
      <c r="AE3499">
        <v>40</v>
      </c>
      <c r="AF3499">
        <v>16</v>
      </c>
      <c r="AG3499">
        <v>1</v>
      </c>
      <c r="AH3499">
        <v>2</v>
      </c>
      <c r="AI3499">
        <v>2</v>
      </c>
    </row>
    <row r="3500" spans="1:35" x14ac:dyDescent="0.2">
      <c r="A3500" s="102">
        <v>2499</v>
      </c>
      <c r="B3500">
        <v>1959</v>
      </c>
      <c r="C3500" t="s">
        <v>1625</v>
      </c>
      <c r="D3500" t="s">
        <v>990</v>
      </c>
      <c r="E3500">
        <v>2965</v>
      </c>
      <c r="F3500">
        <v>2941</v>
      </c>
      <c r="G3500">
        <v>300</v>
      </c>
      <c r="H3500" t="s">
        <v>981</v>
      </c>
      <c r="I3500">
        <v>6902</v>
      </c>
      <c r="J3500" t="s">
        <v>628</v>
      </c>
      <c r="K3500" t="s">
        <v>996</v>
      </c>
      <c r="L3500">
        <v>3745</v>
      </c>
      <c r="M3500">
        <v>3760</v>
      </c>
      <c r="N3500">
        <v>200</v>
      </c>
      <c r="O3500" t="s">
        <v>984</v>
      </c>
      <c r="P3500">
        <v>0.73117664421189799</v>
      </c>
      <c r="Q3500">
        <v>0.908460295306036</v>
      </c>
      <c r="R3500">
        <v>0.37121887979243701</v>
      </c>
      <c r="S3500">
        <v>5.1410041110965102E-2</v>
      </c>
      <c r="T3500">
        <v>0.72737863881878695</v>
      </c>
      <c r="U3500">
        <v>0.72737863881878695</v>
      </c>
      <c r="V3500">
        <v>0.75217064201084705</v>
      </c>
      <c r="W3500">
        <v>4.28</v>
      </c>
      <c r="X3500">
        <v>17.329999999999998</v>
      </c>
      <c r="Y3500">
        <v>-79805</v>
      </c>
      <c r="Z3500">
        <v>-11401</v>
      </c>
      <c r="AA3500">
        <v>-0.46</v>
      </c>
      <c r="AB3500">
        <v>7</v>
      </c>
      <c r="AC3500">
        <v>2</v>
      </c>
      <c r="AD3500">
        <v>5</v>
      </c>
      <c r="AE3500">
        <v>28.57</v>
      </c>
      <c r="AF3500">
        <v>11</v>
      </c>
      <c r="AG3500">
        <v>1</v>
      </c>
      <c r="AH3500">
        <v>4</v>
      </c>
      <c r="AI3500">
        <v>2</v>
      </c>
    </row>
    <row r="3501" spans="1:35" x14ac:dyDescent="0.2">
      <c r="A3501" s="102">
        <v>1863</v>
      </c>
      <c r="B3501">
        <v>1417</v>
      </c>
      <c r="C3501" t="s">
        <v>1641</v>
      </c>
      <c r="D3501" t="s">
        <v>990</v>
      </c>
      <c r="E3501">
        <v>1485</v>
      </c>
      <c r="F3501">
        <v>1486</v>
      </c>
      <c r="G3501">
        <v>700</v>
      </c>
      <c r="H3501" t="s">
        <v>981</v>
      </c>
      <c r="I3501">
        <v>2433</v>
      </c>
      <c r="J3501" t="s">
        <v>1319</v>
      </c>
      <c r="K3501" t="s">
        <v>993</v>
      </c>
      <c r="L3501">
        <v>1128</v>
      </c>
      <c r="M3501">
        <v>1117</v>
      </c>
      <c r="N3501">
        <v>900</v>
      </c>
      <c r="O3501" t="s">
        <v>984</v>
      </c>
      <c r="P3501">
        <v>0.80850396831423399</v>
      </c>
      <c r="Q3501">
        <v>0.92362560882633604</v>
      </c>
      <c r="R3501">
        <v>1.38482181983582E-2</v>
      </c>
      <c r="S3501">
        <v>1.5818806559413701E-2</v>
      </c>
      <c r="T3501">
        <v>1.88253300328617</v>
      </c>
      <c r="U3501">
        <v>1.88253300328617</v>
      </c>
      <c r="V3501">
        <v>1.7328199295709401</v>
      </c>
      <c r="W3501">
        <v>12.86</v>
      </c>
      <c r="X3501">
        <v>3.36</v>
      </c>
      <c r="Y3501">
        <v>-79921</v>
      </c>
      <c r="Z3501">
        <v>-5328</v>
      </c>
      <c r="AA3501">
        <v>-0.25</v>
      </c>
      <c r="AB3501">
        <v>15</v>
      </c>
      <c r="AC3501">
        <v>8</v>
      </c>
      <c r="AD3501">
        <v>7</v>
      </c>
      <c r="AE3501">
        <v>53.33</v>
      </c>
      <c r="AF3501">
        <v>12</v>
      </c>
      <c r="AG3501">
        <v>5</v>
      </c>
      <c r="AH3501">
        <v>3</v>
      </c>
      <c r="AI3501">
        <v>7</v>
      </c>
    </row>
    <row r="3502" spans="1:35" x14ac:dyDescent="0.2">
      <c r="A3502" s="102">
        <v>2600</v>
      </c>
      <c r="B3502">
        <v>2327</v>
      </c>
      <c r="C3502" t="s">
        <v>1284</v>
      </c>
      <c r="D3502" t="s">
        <v>983</v>
      </c>
      <c r="E3502">
        <v>2748</v>
      </c>
      <c r="F3502">
        <v>2730</v>
      </c>
      <c r="G3502">
        <v>400</v>
      </c>
      <c r="H3502" t="s">
        <v>981</v>
      </c>
      <c r="I3502">
        <v>3402</v>
      </c>
      <c r="J3502" t="s">
        <v>1655</v>
      </c>
      <c r="K3502" t="s">
        <v>1199</v>
      </c>
      <c r="L3502">
        <v>473.3</v>
      </c>
      <c r="M3502">
        <v>470</v>
      </c>
      <c r="N3502">
        <v>2300</v>
      </c>
      <c r="O3502" t="s">
        <v>984</v>
      </c>
      <c r="P3502">
        <v>0.92498049989141495</v>
      </c>
      <c r="Q3502">
        <v>0.90578175733744504</v>
      </c>
      <c r="R3502">
        <v>0.29674701340041099</v>
      </c>
      <c r="S3502">
        <v>7.8207032043225294E-2</v>
      </c>
      <c r="T3502">
        <v>1.0764050076813301</v>
      </c>
      <c r="U3502">
        <v>1.0764050076813301</v>
      </c>
      <c r="V3502">
        <v>0.76571942660284997</v>
      </c>
      <c r="W3502">
        <v>9.35</v>
      </c>
      <c r="X3502">
        <v>1.01</v>
      </c>
      <c r="Y3502">
        <v>-79930</v>
      </c>
      <c r="Z3502">
        <v>-4441</v>
      </c>
      <c r="AA3502">
        <v>-0.12</v>
      </c>
      <c r="AB3502">
        <v>18</v>
      </c>
      <c r="AC3502">
        <v>8</v>
      </c>
      <c r="AD3502">
        <v>10</v>
      </c>
      <c r="AE3502">
        <v>44.44</v>
      </c>
      <c r="AF3502">
        <v>12</v>
      </c>
      <c r="AG3502">
        <v>6</v>
      </c>
      <c r="AH3502">
        <v>6</v>
      </c>
      <c r="AI3502">
        <v>6</v>
      </c>
    </row>
    <row r="3503" spans="1:35" x14ac:dyDescent="0.2">
      <c r="A3503" s="102">
        <v>1115</v>
      </c>
      <c r="B3503">
        <v>8012</v>
      </c>
      <c r="C3503" t="s">
        <v>1149</v>
      </c>
      <c r="D3503" t="s">
        <v>988</v>
      </c>
      <c r="E3503">
        <v>1322</v>
      </c>
      <c r="F3503">
        <v>1303</v>
      </c>
      <c r="G3503">
        <v>800</v>
      </c>
      <c r="H3503" t="s">
        <v>981</v>
      </c>
      <c r="I3503">
        <v>8242</v>
      </c>
      <c r="J3503" t="s">
        <v>688</v>
      </c>
      <c r="K3503" t="s">
        <v>1004</v>
      </c>
      <c r="L3503">
        <v>799</v>
      </c>
      <c r="M3503">
        <v>821</v>
      </c>
      <c r="N3503">
        <v>1300</v>
      </c>
      <c r="O3503" t="s">
        <v>984</v>
      </c>
      <c r="P3503">
        <v>0.87005810641443004</v>
      </c>
      <c r="Q3503">
        <v>0.93874907436454003</v>
      </c>
      <c r="R3503">
        <v>1.3008570082566E-2</v>
      </c>
      <c r="S3503">
        <v>7.3917254653968104E-2</v>
      </c>
      <c r="T3503">
        <v>0.67437364002738498</v>
      </c>
      <c r="U3503">
        <v>0.67437364002738498</v>
      </c>
      <c r="V3503">
        <v>1.1783348268403899</v>
      </c>
      <c r="W3503">
        <v>2.4900000000000002</v>
      </c>
      <c r="X3503">
        <v>2.39</v>
      </c>
      <c r="Y3503">
        <v>-80178</v>
      </c>
      <c r="Z3503">
        <v>-4454</v>
      </c>
      <c r="AA3503">
        <v>-0.2</v>
      </c>
      <c r="AB3503">
        <v>18</v>
      </c>
      <c r="AC3503">
        <v>9</v>
      </c>
      <c r="AD3503">
        <v>9</v>
      </c>
      <c r="AE3503">
        <v>50</v>
      </c>
      <c r="AF3503">
        <v>13</v>
      </c>
      <c r="AG3503">
        <v>6</v>
      </c>
      <c r="AH3503">
        <v>5</v>
      </c>
      <c r="AI3503">
        <v>7</v>
      </c>
    </row>
    <row r="3504" spans="1:35" x14ac:dyDescent="0.2">
      <c r="A3504" s="102">
        <v>357</v>
      </c>
      <c r="B3504">
        <v>1802</v>
      </c>
      <c r="C3504" t="s">
        <v>1135</v>
      </c>
      <c r="D3504" t="s">
        <v>990</v>
      </c>
      <c r="E3504">
        <v>910</v>
      </c>
      <c r="F3504">
        <v>932</v>
      </c>
      <c r="G3504">
        <v>1100</v>
      </c>
      <c r="H3504" t="s">
        <v>981</v>
      </c>
      <c r="I3504">
        <v>8601</v>
      </c>
      <c r="J3504" t="s">
        <v>22</v>
      </c>
      <c r="K3504" t="s">
        <v>1118</v>
      </c>
      <c r="L3504">
        <v>407.6</v>
      </c>
      <c r="M3504">
        <v>407</v>
      </c>
      <c r="N3504">
        <v>2500</v>
      </c>
      <c r="O3504" t="s">
        <v>984</v>
      </c>
      <c r="P3504">
        <v>0.90375513561546095</v>
      </c>
      <c r="Q3504">
        <v>0.95827926828148802</v>
      </c>
      <c r="R3504">
        <v>0.32717836601447098</v>
      </c>
      <c r="S3504" s="15">
        <v>4.82607930265507E-5</v>
      </c>
      <c r="T3504">
        <v>0.93860434746331001</v>
      </c>
      <c r="U3504">
        <v>0.93860434746331001</v>
      </c>
      <c r="V3504">
        <v>0.46098734918224998</v>
      </c>
      <c r="W3504">
        <v>3.82</v>
      </c>
      <c r="X3504">
        <v>0.75</v>
      </c>
      <c r="Y3504">
        <v>-80729</v>
      </c>
      <c r="Z3504">
        <v>-4749</v>
      </c>
      <c r="AA3504">
        <v>-0.24</v>
      </c>
      <c r="AB3504">
        <v>17</v>
      </c>
      <c r="AC3504">
        <v>7</v>
      </c>
      <c r="AD3504">
        <v>10</v>
      </c>
      <c r="AE3504">
        <v>41.18</v>
      </c>
      <c r="AF3504">
        <v>14</v>
      </c>
      <c r="AG3504">
        <v>4</v>
      </c>
      <c r="AH3504">
        <v>3</v>
      </c>
      <c r="AI3504">
        <v>10</v>
      </c>
    </row>
    <row r="3505" spans="1:35" x14ac:dyDescent="0.2">
      <c r="A3505" s="102">
        <v>3622</v>
      </c>
      <c r="B3505">
        <v>1835</v>
      </c>
      <c r="C3505" t="s">
        <v>873</v>
      </c>
      <c r="D3505" t="s">
        <v>990</v>
      </c>
      <c r="E3505">
        <v>2700</v>
      </c>
      <c r="F3505">
        <v>2700</v>
      </c>
      <c r="G3505">
        <v>400</v>
      </c>
      <c r="H3505" t="s">
        <v>981</v>
      </c>
      <c r="I3505">
        <v>5803</v>
      </c>
      <c r="J3505" t="s">
        <v>23</v>
      </c>
      <c r="K3505" t="s">
        <v>994</v>
      </c>
      <c r="L3505">
        <v>302</v>
      </c>
      <c r="M3505">
        <v>296</v>
      </c>
      <c r="N3505">
        <v>3600</v>
      </c>
      <c r="O3505" t="s">
        <v>984</v>
      </c>
      <c r="P3505">
        <v>0.67104848143788198</v>
      </c>
      <c r="Q3505">
        <v>0.87840174310777996</v>
      </c>
      <c r="R3505">
        <v>0.16935710723245201</v>
      </c>
      <c r="S3505">
        <v>4.4259949172520199E-2</v>
      </c>
      <c r="T3505">
        <v>0.29763002114960002</v>
      </c>
      <c r="U3505">
        <v>0.29763002114960002</v>
      </c>
      <c r="V3505">
        <v>0.19731008806368699</v>
      </c>
      <c r="W3505">
        <v>2.41</v>
      </c>
      <c r="X3505">
        <v>1.33</v>
      </c>
      <c r="Y3505">
        <v>-80927</v>
      </c>
      <c r="Z3505">
        <v>-2997</v>
      </c>
      <c r="AA3505">
        <v>-0.13</v>
      </c>
      <c r="AB3505">
        <v>27</v>
      </c>
      <c r="AC3505">
        <v>14</v>
      </c>
      <c r="AD3505">
        <v>13</v>
      </c>
      <c r="AE3505">
        <v>51.85</v>
      </c>
      <c r="AF3505">
        <v>9</v>
      </c>
      <c r="AG3505">
        <v>11</v>
      </c>
      <c r="AH3505">
        <v>11</v>
      </c>
      <c r="AI3505">
        <v>5</v>
      </c>
    </row>
    <row r="3506" spans="1:35" x14ac:dyDescent="0.2">
      <c r="A3506" s="102">
        <v>2416</v>
      </c>
      <c r="B3506">
        <v>2327</v>
      </c>
      <c r="C3506" t="s">
        <v>1284</v>
      </c>
      <c r="D3506" t="s">
        <v>983</v>
      </c>
      <c r="E3506">
        <v>2748</v>
      </c>
      <c r="F3506">
        <v>2730</v>
      </c>
      <c r="G3506">
        <v>400</v>
      </c>
      <c r="H3506" t="s">
        <v>984</v>
      </c>
      <c r="I3506">
        <v>8242</v>
      </c>
      <c r="J3506" t="s">
        <v>688</v>
      </c>
      <c r="K3506" t="s">
        <v>1004</v>
      </c>
      <c r="L3506">
        <v>799</v>
      </c>
      <c r="M3506">
        <v>821</v>
      </c>
      <c r="N3506">
        <v>1300</v>
      </c>
      <c r="O3506" t="s">
        <v>981</v>
      </c>
      <c r="P3506">
        <v>0.77593532677712995</v>
      </c>
      <c r="Q3506">
        <v>0.91014237959192501</v>
      </c>
      <c r="R3506">
        <v>8.1736943030881304E-2</v>
      </c>
      <c r="S3506">
        <v>1.6348026492084101E-2</v>
      </c>
      <c r="T3506">
        <v>-0.15753675972137501</v>
      </c>
      <c r="U3506">
        <v>0.15753675972137501</v>
      </c>
      <c r="V3506">
        <v>6.3526489034084199E-2</v>
      </c>
      <c r="W3506">
        <v>-0.86</v>
      </c>
      <c r="X3506">
        <v>2.2599999999999998</v>
      </c>
      <c r="Y3506">
        <v>-80961</v>
      </c>
      <c r="Z3506">
        <v>-3680</v>
      </c>
      <c r="AA3506">
        <v>-0.2</v>
      </c>
      <c r="AB3506">
        <v>22</v>
      </c>
      <c r="AC3506">
        <v>12</v>
      </c>
      <c r="AD3506">
        <v>10</v>
      </c>
      <c r="AE3506">
        <v>54.55</v>
      </c>
      <c r="AF3506">
        <v>12</v>
      </c>
      <c r="AG3506">
        <v>7</v>
      </c>
      <c r="AH3506">
        <v>7</v>
      </c>
      <c r="AI3506">
        <v>8</v>
      </c>
    </row>
    <row r="3507" spans="1:35" x14ac:dyDescent="0.2">
      <c r="A3507" s="102">
        <v>3882</v>
      </c>
      <c r="B3507">
        <v>2175</v>
      </c>
      <c r="C3507" t="s">
        <v>1152</v>
      </c>
      <c r="D3507" t="s">
        <v>993</v>
      </c>
      <c r="E3507">
        <v>2575</v>
      </c>
      <c r="F3507">
        <v>2566</v>
      </c>
      <c r="G3507">
        <v>400</v>
      </c>
      <c r="H3507" t="s">
        <v>981</v>
      </c>
      <c r="I3507">
        <v>4205</v>
      </c>
      <c r="J3507" t="s">
        <v>1089</v>
      </c>
      <c r="K3507" t="s">
        <v>1003</v>
      </c>
      <c r="L3507">
        <v>932</v>
      </c>
      <c r="M3507">
        <v>932</v>
      </c>
      <c r="N3507">
        <v>1100</v>
      </c>
      <c r="O3507" t="s">
        <v>984</v>
      </c>
      <c r="P3507">
        <v>0.56259353210094198</v>
      </c>
      <c r="Q3507">
        <v>0.86999118833361899</v>
      </c>
      <c r="R3507">
        <v>0.30682508045943202</v>
      </c>
      <c r="S3507">
        <v>1.17364304240433E-2</v>
      </c>
      <c r="T3507">
        <v>1.5604025320064601</v>
      </c>
      <c r="U3507">
        <v>1.5604025320064601</v>
      </c>
      <c r="V3507">
        <v>1.47943452505002</v>
      </c>
      <c r="W3507">
        <v>15.68</v>
      </c>
      <c r="X3507">
        <v>0.12</v>
      </c>
      <c r="Y3507">
        <v>-81001</v>
      </c>
      <c r="Z3507">
        <v>-3375</v>
      </c>
      <c r="AA3507">
        <v>-0.23</v>
      </c>
      <c r="AB3507">
        <v>24</v>
      </c>
      <c r="AC3507">
        <v>12</v>
      </c>
      <c r="AD3507">
        <v>12</v>
      </c>
      <c r="AE3507">
        <v>50</v>
      </c>
      <c r="AF3507">
        <v>8</v>
      </c>
      <c r="AG3507">
        <v>9</v>
      </c>
      <c r="AH3507">
        <v>10</v>
      </c>
      <c r="AI3507">
        <v>5</v>
      </c>
    </row>
    <row r="3508" spans="1:35" x14ac:dyDescent="0.2">
      <c r="A3508" s="102">
        <v>2031</v>
      </c>
      <c r="B3508">
        <v>3099</v>
      </c>
      <c r="C3508" t="s">
        <v>33</v>
      </c>
      <c r="D3508" t="s">
        <v>1004</v>
      </c>
      <c r="E3508">
        <v>650</v>
      </c>
      <c r="F3508">
        <v>664</v>
      </c>
      <c r="G3508">
        <v>1300</v>
      </c>
      <c r="H3508" t="s">
        <v>984</v>
      </c>
      <c r="I3508">
        <v>9616</v>
      </c>
      <c r="J3508" t="s">
        <v>1265</v>
      </c>
      <c r="K3508" t="s">
        <v>993</v>
      </c>
      <c r="L3508">
        <v>2899</v>
      </c>
      <c r="M3508">
        <v>2950</v>
      </c>
      <c r="N3508">
        <v>300</v>
      </c>
      <c r="O3508" t="s">
        <v>981</v>
      </c>
      <c r="P3508">
        <v>0.77535415299513699</v>
      </c>
      <c r="Q3508">
        <v>0.91937979214032195</v>
      </c>
      <c r="R3508">
        <v>2.56040204920212E-2</v>
      </c>
      <c r="S3508">
        <v>4.6636324635361201E-2</v>
      </c>
      <c r="T3508">
        <v>-0.19477287111915501</v>
      </c>
      <c r="U3508">
        <v>0.19477287111915501</v>
      </c>
      <c r="V3508">
        <v>0.22472909784591799</v>
      </c>
      <c r="W3508">
        <v>-3.35</v>
      </c>
      <c r="X3508">
        <v>2.46</v>
      </c>
      <c r="Y3508">
        <v>-81455</v>
      </c>
      <c r="Z3508">
        <v>-3133</v>
      </c>
      <c r="AA3508">
        <v>-0.22</v>
      </c>
      <c r="AB3508">
        <v>26</v>
      </c>
      <c r="AC3508">
        <v>13</v>
      </c>
      <c r="AD3508">
        <v>13</v>
      </c>
      <c r="AE3508">
        <v>50</v>
      </c>
      <c r="AF3508">
        <v>9</v>
      </c>
      <c r="AG3508">
        <v>13</v>
      </c>
      <c r="AH3508">
        <v>11</v>
      </c>
      <c r="AI3508">
        <v>2</v>
      </c>
    </row>
    <row r="3509" spans="1:35" x14ac:dyDescent="0.2">
      <c r="A3509" s="102">
        <v>775</v>
      </c>
      <c r="B3509">
        <v>6395</v>
      </c>
      <c r="C3509" t="s">
        <v>1095</v>
      </c>
      <c r="D3509" t="s">
        <v>992</v>
      </c>
      <c r="E3509">
        <v>794</v>
      </c>
      <c r="F3509">
        <v>793</v>
      </c>
      <c r="G3509">
        <v>1400</v>
      </c>
      <c r="H3509" t="s">
        <v>984</v>
      </c>
      <c r="I3509">
        <v>6504</v>
      </c>
      <c r="J3509" t="s">
        <v>1623</v>
      </c>
      <c r="K3509" t="s">
        <v>986</v>
      </c>
      <c r="L3509">
        <v>2694</v>
      </c>
      <c r="M3509">
        <v>2680</v>
      </c>
      <c r="N3509">
        <v>400</v>
      </c>
      <c r="O3509" t="s">
        <v>981</v>
      </c>
      <c r="P3509">
        <v>0.93563123016152305</v>
      </c>
      <c r="Q3509">
        <v>0.94655562273086302</v>
      </c>
      <c r="R3509">
        <v>0.163087280996979</v>
      </c>
      <c r="S3509">
        <v>1.7039376246452099E-3</v>
      </c>
      <c r="T3509">
        <v>-0.87333658939026204</v>
      </c>
      <c r="U3509">
        <v>0.87333658939026204</v>
      </c>
      <c r="V3509">
        <v>1.1000628619669399</v>
      </c>
      <c r="W3509">
        <v>-4.7</v>
      </c>
      <c r="X3509">
        <v>3.56</v>
      </c>
      <c r="Y3509">
        <v>-81510</v>
      </c>
      <c r="Z3509">
        <v>-4795</v>
      </c>
      <c r="AA3509">
        <v>-0.28000000000000003</v>
      </c>
      <c r="AB3509">
        <v>17</v>
      </c>
      <c r="AC3509">
        <v>8</v>
      </c>
      <c r="AD3509">
        <v>9</v>
      </c>
      <c r="AE3509">
        <v>47.06</v>
      </c>
      <c r="AF3509">
        <v>11</v>
      </c>
      <c r="AG3509">
        <v>7</v>
      </c>
      <c r="AH3509">
        <v>5</v>
      </c>
      <c r="AI3509">
        <v>5</v>
      </c>
    </row>
    <row r="3510" spans="1:35" x14ac:dyDescent="0.2">
      <c r="A3510" s="102">
        <v>1183</v>
      </c>
      <c r="B3510">
        <v>4114</v>
      </c>
      <c r="C3510" t="s">
        <v>1088</v>
      </c>
      <c r="D3510" t="s">
        <v>1003</v>
      </c>
      <c r="E3510">
        <v>5540</v>
      </c>
      <c r="F3510">
        <v>5430</v>
      </c>
      <c r="G3510">
        <v>200</v>
      </c>
      <c r="H3510" t="s">
        <v>981</v>
      </c>
      <c r="I3510">
        <v>7011</v>
      </c>
      <c r="J3510" t="s">
        <v>1261</v>
      </c>
      <c r="K3510" t="s">
        <v>992</v>
      </c>
      <c r="L3510">
        <v>2562.5</v>
      </c>
      <c r="M3510">
        <v>2540</v>
      </c>
      <c r="N3510">
        <v>400</v>
      </c>
      <c r="O3510" t="s">
        <v>984</v>
      </c>
      <c r="P3510">
        <v>0.81886536735272697</v>
      </c>
      <c r="Q3510">
        <v>0.93728313004283104</v>
      </c>
      <c r="R3510">
        <v>0.14090002213983599</v>
      </c>
      <c r="S3510">
        <v>4.7536972591708498E-2</v>
      </c>
      <c r="T3510">
        <v>2.39321491467325</v>
      </c>
      <c r="U3510">
        <v>2.39321491467325</v>
      </c>
      <c r="V3510">
        <v>2.5452855558073102</v>
      </c>
      <c r="W3510">
        <v>17.59</v>
      </c>
      <c r="X3510">
        <v>6.45</v>
      </c>
      <c r="Y3510">
        <v>-81520</v>
      </c>
      <c r="Z3510">
        <v>-16304</v>
      </c>
      <c r="AA3510">
        <v>-0.91</v>
      </c>
      <c r="AB3510">
        <v>5</v>
      </c>
      <c r="AC3510">
        <v>1</v>
      </c>
      <c r="AD3510">
        <v>4</v>
      </c>
      <c r="AE3510">
        <v>20</v>
      </c>
      <c r="AF3510">
        <v>13</v>
      </c>
      <c r="AG3510">
        <v>1</v>
      </c>
      <c r="AH3510">
        <v>1</v>
      </c>
      <c r="AI3510">
        <v>3</v>
      </c>
    </row>
    <row r="3511" spans="1:35" x14ac:dyDescent="0.2">
      <c r="A3511" s="102">
        <v>360</v>
      </c>
      <c r="B3511">
        <v>6141</v>
      </c>
      <c r="C3511" t="s">
        <v>1163</v>
      </c>
      <c r="D3511" t="s">
        <v>992</v>
      </c>
      <c r="E3511">
        <v>1172</v>
      </c>
      <c r="F3511">
        <v>1148</v>
      </c>
      <c r="G3511">
        <v>900</v>
      </c>
      <c r="H3511" t="s">
        <v>981</v>
      </c>
      <c r="I3511">
        <v>6371</v>
      </c>
      <c r="J3511" t="s">
        <v>1094</v>
      </c>
      <c r="K3511" t="s">
        <v>992</v>
      </c>
      <c r="L3511">
        <v>2515</v>
      </c>
      <c r="M3511">
        <v>2499</v>
      </c>
      <c r="N3511">
        <v>400</v>
      </c>
      <c r="O3511" t="s">
        <v>984</v>
      </c>
      <c r="P3511">
        <v>0.920771876358079</v>
      </c>
      <c r="Q3511">
        <v>0.95822380456105205</v>
      </c>
      <c r="R3511">
        <v>0.26939510542955197</v>
      </c>
      <c r="S3511">
        <v>3.5001881038545603E-2</v>
      </c>
      <c r="T3511">
        <v>0.68274391803286305</v>
      </c>
      <c r="U3511">
        <v>0.68274391803286305</v>
      </c>
      <c r="V3511">
        <v>0.74533820833926601</v>
      </c>
      <c r="W3511">
        <v>6.25</v>
      </c>
      <c r="X3511">
        <v>3.36</v>
      </c>
      <c r="Y3511">
        <v>-81562</v>
      </c>
      <c r="Z3511">
        <v>-3546</v>
      </c>
      <c r="AA3511">
        <v>-0.27</v>
      </c>
      <c r="AB3511">
        <v>23</v>
      </c>
      <c r="AC3511">
        <v>11</v>
      </c>
      <c r="AD3511">
        <v>12</v>
      </c>
      <c r="AE3511">
        <v>47.83</v>
      </c>
      <c r="AF3511">
        <v>11</v>
      </c>
      <c r="AG3511">
        <v>10</v>
      </c>
      <c r="AH3511">
        <v>10</v>
      </c>
      <c r="AI3511">
        <v>3</v>
      </c>
    </row>
    <row r="3512" spans="1:35" x14ac:dyDescent="0.2">
      <c r="A3512" s="102">
        <v>2253</v>
      </c>
      <c r="B3512">
        <v>4091</v>
      </c>
      <c r="C3512" t="s">
        <v>1469</v>
      </c>
      <c r="D3512" t="s">
        <v>1003</v>
      </c>
      <c r="E3512">
        <v>1787</v>
      </c>
      <c r="F3512">
        <v>1764</v>
      </c>
      <c r="G3512">
        <v>600</v>
      </c>
      <c r="H3512" t="s">
        <v>981</v>
      </c>
      <c r="I3512">
        <v>5110</v>
      </c>
      <c r="J3512" t="s">
        <v>880</v>
      </c>
      <c r="K3512" t="s">
        <v>1073</v>
      </c>
      <c r="L3512">
        <v>1034</v>
      </c>
      <c r="M3512">
        <v>1029</v>
      </c>
      <c r="N3512">
        <v>1000</v>
      </c>
      <c r="O3512" t="s">
        <v>984</v>
      </c>
      <c r="P3512">
        <v>0.87008227749853395</v>
      </c>
      <c r="Q3512">
        <v>0.914207168888299</v>
      </c>
      <c r="R3512">
        <v>0.229249189387976</v>
      </c>
      <c r="S3512">
        <v>2.35724811839126E-2</v>
      </c>
      <c r="T3512">
        <v>1.06395898792906E-2</v>
      </c>
      <c r="U3512">
        <v>1.06395898792906E-2</v>
      </c>
      <c r="V3512">
        <v>0.178348412431833</v>
      </c>
      <c r="W3512">
        <v>0.1</v>
      </c>
      <c r="X3512">
        <v>2.78</v>
      </c>
      <c r="Y3512">
        <v>-81593</v>
      </c>
      <c r="Z3512">
        <v>-4080</v>
      </c>
      <c r="AA3512">
        <v>-0.16</v>
      </c>
      <c r="AB3512">
        <v>20</v>
      </c>
      <c r="AC3512">
        <v>10</v>
      </c>
      <c r="AD3512">
        <v>10</v>
      </c>
      <c r="AE3512">
        <v>50</v>
      </c>
      <c r="AF3512">
        <v>11</v>
      </c>
      <c r="AG3512">
        <v>8</v>
      </c>
      <c r="AH3512">
        <v>6</v>
      </c>
      <c r="AI3512">
        <v>6</v>
      </c>
    </row>
    <row r="3513" spans="1:35" x14ac:dyDescent="0.2">
      <c r="A3513" s="102">
        <v>4172</v>
      </c>
      <c r="B3513">
        <v>7203</v>
      </c>
      <c r="C3513" t="s">
        <v>1497</v>
      </c>
      <c r="D3513" t="s">
        <v>996</v>
      </c>
      <c r="E3513">
        <v>6280</v>
      </c>
      <c r="F3513">
        <v>6257</v>
      </c>
      <c r="G3513">
        <v>100</v>
      </c>
      <c r="H3513" t="s">
        <v>984</v>
      </c>
      <c r="I3513">
        <v>8806</v>
      </c>
      <c r="J3513" t="s">
        <v>1124</v>
      </c>
      <c r="K3513" t="s">
        <v>1000</v>
      </c>
      <c r="L3513">
        <v>997</v>
      </c>
      <c r="M3513">
        <v>1011</v>
      </c>
      <c r="N3513">
        <v>600</v>
      </c>
      <c r="O3513" t="s">
        <v>981</v>
      </c>
      <c r="P3513">
        <v>0.80142955144458194</v>
      </c>
      <c r="Q3513">
        <v>0.85900362724361001</v>
      </c>
      <c r="R3513">
        <v>0.11794649003978599</v>
      </c>
      <c r="S3513">
        <v>3.4439029849946297E-2</v>
      </c>
      <c r="T3513">
        <v>-0.482441679330252</v>
      </c>
      <c r="U3513">
        <v>0.482441679330252</v>
      </c>
      <c r="V3513">
        <v>0.36650971243973701</v>
      </c>
      <c r="W3513">
        <v>-7.4</v>
      </c>
      <c r="X3513">
        <v>3.05</v>
      </c>
      <c r="Y3513">
        <v>-81728</v>
      </c>
      <c r="Z3513">
        <v>-4086</v>
      </c>
      <c r="AA3513">
        <v>-0.28999999999999998</v>
      </c>
      <c r="AB3513">
        <v>20</v>
      </c>
      <c r="AC3513">
        <v>9</v>
      </c>
      <c r="AD3513">
        <v>11</v>
      </c>
      <c r="AE3513">
        <v>45</v>
      </c>
      <c r="AF3513">
        <v>11</v>
      </c>
      <c r="AG3513">
        <v>7</v>
      </c>
      <c r="AH3513">
        <v>7</v>
      </c>
      <c r="AI3513">
        <v>6</v>
      </c>
    </row>
    <row r="3514" spans="1:35" x14ac:dyDescent="0.2">
      <c r="A3514" s="102">
        <v>992</v>
      </c>
      <c r="B3514">
        <v>4183</v>
      </c>
      <c r="C3514" t="s">
        <v>1122</v>
      </c>
      <c r="D3514" t="s">
        <v>1003</v>
      </c>
      <c r="E3514">
        <v>1879</v>
      </c>
      <c r="F3514">
        <v>1889</v>
      </c>
      <c r="G3514">
        <v>400</v>
      </c>
      <c r="H3514" t="s">
        <v>984</v>
      </c>
      <c r="I3514">
        <v>8316</v>
      </c>
      <c r="J3514" t="s">
        <v>1145</v>
      </c>
      <c r="K3514" t="s">
        <v>1024</v>
      </c>
      <c r="L3514">
        <v>2802</v>
      </c>
      <c r="M3514">
        <v>2805.5</v>
      </c>
      <c r="N3514">
        <v>300</v>
      </c>
      <c r="O3514" t="s">
        <v>981</v>
      </c>
      <c r="P3514">
        <v>0.90698020925693101</v>
      </c>
      <c r="Q3514">
        <v>0.94111620825851905</v>
      </c>
      <c r="R3514">
        <v>3.1264861986075101E-2</v>
      </c>
      <c r="S3514">
        <v>2.5528871951343901E-2</v>
      </c>
      <c r="T3514">
        <v>-0.75855643430862196</v>
      </c>
      <c r="U3514">
        <v>0.75855643430862196</v>
      </c>
      <c r="V3514">
        <v>0.23975545226632999</v>
      </c>
      <c r="W3514">
        <v>-5.1100000000000003</v>
      </c>
      <c r="X3514">
        <v>10.220000000000001</v>
      </c>
      <c r="Y3514">
        <v>-81741</v>
      </c>
      <c r="Z3514">
        <v>-5449</v>
      </c>
      <c r="AA3514">
        <v>-0.28999999999999998</v>
      </c>
      <c r="AB3514">
        <v>15</v>
      </c>
      <c r="AC3514">
        <v>8</v>
      </c>
      <c r="AD3514">
        <v>7</v>
      </c>
      <c r="AE3514">
        <v>53.33</v>
      </c>
      <c r="AF3514">
        <v>13</v>
      </c>
      <c r="AG3514">
        <v>4</v>
      </c>
      <c r="AH3514">
        <v>4</v>
      </c>
      <c r="AI3514">
        <v>7</v>
      </c>
    </row>
    <row r="3515" spans="1:35" x14ac:dyDescent="0.2">
      <c r="A3515" s="102">
        <v>1690</v>
      </c>
      <c r="B3515">
        <v>4203</v>
      </c>
      <c r="C3515" t="s">
        <v>563</v>
      </c>
      <c r="D3515" t="s">
        <v>1003</v>
      </c>
      <c r="E3515">
        <v>2795</v>
      </c>
      <c r="F3515">
        <v>2668</v>
      </c>
      <c r="G3515">
        <v>400</v>
      </c>
      <c r="H3515" t="s">
        <v>984</v>
      </c>
      <c r="I3515">
        <v>4917</v>
      </c>
      <c r="J3515" t="s">
        <v>1241</v>
      </c>
      <c r="K3515" t="s">
        <v>1003</v>
      </c>
      <c r="L3515">
        <v>2128</v>
      </c>
      <c r="M3515">
        <v>2135</v>
      </c>
      <c r="N3515">
        <v>500</v>
      </c>
      <c r="O3515" t="s">
        <v>981</v>
      </c>
      <c r="P3515">
        <v>0.86504991031166001</v>
      </c>
      <c r="Q3515">
        <v>0.92732771443406103</v>
      </c>
      <c r="R3515" s="15">
        <v>4.4312611668095102E-2</v>
      </c>
      <c r="S3515" s="15">
        <v>5.4948621957150598E-2</v>
      </c>
      <c r="T3515">
        <v>-0.38098995174275402</v>
      </c>
      <c r="U3515">
        <v>0.38098995174275402</v>
      </c>
      <c r="V3515">
        <v>0.36854738187548602</v>
      </c>
      <c r="W3515">
        <v>-4.71</v>
      </c>
      <c r="X3515">
        <v>0.03</v>
      </c>
      <c r="Y3515">
        <v>-81824</v>
      </c>
      <c r="Z3515">
        <v>-6819</v>
      </c>
      <c r="AA3515">
        <v>-0.31</v>
      </c>
      <c r="AB3515">
        <v>12</v>
      </c>
      <c r="AC3515">
        <v>6</v>
      </c>
      <c r="AD3515">
        <v>6</v>
      </c>
      <c r="AE3515">
        <v>50</v>
      </c>
      <c r="AF3515">
        <v>10</v>
      </c>
      <c r="AG3515">
        <v>5</v>
      </c>
      <c r="AH3515">
        <v>4</v>
      </c>
      <c r="AI3515">
        <v>3</v>
      </c>
    </row>
    <row r="3516" spans="1:35" x14ac:dyDescent="0.2">
      <c r="A3516" s="102">
        <v>1510</v>
      </c>
      <c r="B3516">
        <v>4471</v>
      </c>
      <c r="C3516" t="s">
        <v>1320</v>
      </c>
      <c r="D3516" t="s">
        <v>1003</v>
      </c>
      <c r="E3516">
        <v>4470</v>
      </c>
      <c r="F3516">
        <v>4520</v>
      </c>
      <c r="G3516">
        <v>200</v>
      </c>
      <c r="H3516" t="s">
        <v>981</v>
      </c>
      <c r="I3516">
        <v>6504</v>
      </c>
      <c r="J3516" t="s">
        <v>1623</v>
      </c>
      <c r="K3516" t="s">
        <v>986</v>
      </c>
      <c r="L3516">
        <v>2694</v>
      </c>
      <c r="M3516">
        <v>2680</v>
      </c>
      <c r="N3516">
        <v>300</v>
      </c>
      <c r="O3516" t="s">
        <v>984</v>
      </c>
      <c r="P3516">
        <v>0.92509855074891401</v>
      </c>
      <c r="Q3516">
        <v>0.93078957468179602</v>
      </c>
      <c r="R3516">
        <v>9.7007208060327296E-2</v>
      </c>
      <c r="S3516">
        <v>7.3548069088544499E-2</v>
      </c>
      <c r="T3516">
        <v>0.90439381615948999</v>
      </c>
      <c r="U3516">
        <v>0.90439381615948999</v>
      </c>
      <c r="V3516">
        <v>0.44237774479834302</v>
      </c>
      <c r="W3516">
        <v>5.68</v>
      </c>
      <c r="X3516">
        <v>11.06</v>
      </c>
      <c r="Y3516">
        <v>-81973</v>
      </c>
      <c r="Z3516">
        <v>-10247</v>
      </c>
      <c r="AA3516">
        <v>-0.44</v>
      </c>
      <c r="AB3516">
        <v>8</v>
      </c>
      <c r="AC3516">
        <v>4</v>
      </c>
      <c r="AD3516">
        <v>4</v>
      </c>
      <c r="AE3516">
        <v>50</v>
      </c>
      <c r="AF3516">
        <v>14</v>
      </c>
      <c r="AG3516">
        <v>2</v>
      </c>
      <c r="AH3516">
        <v>3</v>
      </c>
      <c r="AI3516">
        <v>3</v>
      </c>
    </row>
    <row r="3517" spans="1:35" x14ac:dyDescent="0.2">
      <c r="A3517" s="102">
        <v>522</v>
      </c>
      <c r="B3517">
        <v>4849</v>
      </c>
      <c r="C3517" t="s">
        <v>464</v>
      </c>
      <c r="D3517" t="s">
        <v>993</v>
      </c>
      <c r="E3517">
        <v>2542</v>
      </c>
      <c r="F3517">
        <v>2592</v>
      </c>
      <c r="G3517">
        <v>400</v>
      </c>
      <c r="H3517" t="s">
        <v>981</v>
      </c>
      <c r="I3517">
        <v>6770</v>
      </c>
      <c r="J3517" t="s">
        <v>21</v>
      </c>
      <c r="K3517" t="s">
        <v>986</v>
      </c>
      <c r="L3517">
        <v>1141</v>
      </c>
      <c r="M3517">
        <v>1097</v>
      </c>
      <c r="N3517">
        <v>900</v>
      </c>
      <c r="O3517" t="s">
        <v>984</v>
      </c>
      <c r="P3517">
        <v>0.96235650366731895</v>
      </c>
      <c r="Q3517">
        <v>0.953470584786691</v>
      </c>
      <c r="R3517">
        <v>8.3545774088796695E-2</v>
      </c>
      <c r="S3517">
        <v>6.2826532977759697E-2</v>
      </c>
      <c r="T3517">
        <v>1.79789288385238</v>
      </c>
      <c r="U3517">
        <v>1.79789288385238</v>
      </c>
      <c r="V3517">
        <v>0.94542183499914401</v>
      </c>
      <c r="W3517">
        <v>12.66</v>
      </c>
      <c r="X3517">
        <v>4.7699999999999996</v>
      </c>
      <c r="Y3517">
        <v>-82002</v>
      </c>
      <c r="Z3517">
        <v>-5857</v>
      </c>
      <c r="AA3517">
        <v>-0.28000000000000003</v>
      </c>
      <c r="AB3517">
        <v>14</v>
      </c>
      <c r="AC3517">
        <v>5</v>
      </c>
      <c r="AD3517">
        <v>9</v>
      </c>
      <c r="AE3517">
        <v>35.71</v>
      </c>
      <c r="AF3517">
        <v>10</v>
      </c>
      <c r="AG3517">
        <v>6</v>
      </c>
      <c r="AH3517">
        <v>5</v>
      </c>
      <c r="AI3517">
        <v>3</v>
      </c>
    </row>
    <row r="3518" spans="1:35" x14ac:dyDescent="0.2">
      <c r="A3518" s="102">
        <v>2295</v>
      </c>
      <c r="B3518">
        <v>6971</v>
      </c>
      <c r="C3518" t="s">
        <v>632</v>
      </c>
      <c r="D3518" t="s">
        <v>986</v>
      </c>
      <c r="E3518">
        <v>5745</v>
      </c>
      <c r="F3518">
        <v>5656</v>
      </c>
      <c r="G3518">
        <v>100</v>
      </c>
      <c r="H3518" t="s">
        <v>984</v>
      </c>
      <c r="I3518">
        <v>7951</v>
      </c>
      <c r="J3518" t="s">
        <v>1234</v>
      </c>
      <c r="K3518" t="s">
        <v>1002</v>
      </c>
      <c r="L3518">
        <v>4665</v>
      </c>
      <c r="M3518">
        <v>4600</v>
      </c>
      <c r="N3518">
        <v>100</v>
      </c>
      <c r="O3518" t="s">
        <v>981</v>
      </c>
      <c r="P3518">
        <v>0.88501940069285601</v>
      </c>
      <c r="Q3518">
        <v>0.91305605041959703</v>
      </c>
      <c r="R3518">
        <v>0.18799614952364399</v>
      </c>
      <c r="S3518">
        <v>9.0620827906349594E-3</v>
      </c>
      <c r="T3518">
        <v>-1.5587363574170301</v>
      </c>
      <c r="U3518">
        <v>1.5587363574170301</v>
      </c>
      <c r="V3518">
        <v>1.6614794530749</v>
      </c>
      <c r="W3518">
        <v>-10.66</v>
      </c>
      <c r="X3518">
        <v>18.670000000000002</v>
      </c>
      <c r="Y3518">
        <v>-82321</v>
      </c>
      <c r="Z3518">
        <v>-20580</v>
      </c>
      <c r="AA3518">
        <v>-0.97</v>
      </c>
      <c r="AB3518">
        <v>4</v>
      </c>
      <c r="AC3518">
        <v>2</v>
      </c>
      <c r="AD3518">
        <v>2</v>
      </c>
      <c r="AE3518">
        <v>50</v>
      </c>
      <c r="AF3518">
        <v>10</v>
      </c>
      <c r="AG3518">
        <v>1</v>
      </c>
      <c r="AH3518">
        <v>2</v>
      </c>
      <c r="AI3518">
        <v>1</v>
      </c>
    </row>
    <row r="3519" spans="1:35" x14ac:dyDescent="0.2">
      <c r="A3519" s="102">
        <v>3358</v>
      </c>
      <c r="B3519">
        <v>4587</v>
      </c>
      <c r="C3519" t="s">
        <v>1635</v>
      </c>
      <c r="D3519" t="s">
        <v>1001</v>
      </c>
      <c r="E3519">
        <v>4405</v>
      </c>
      <c r="F3519">
        <v>4365</v>
      </c>
      <c r="G3519">
        <v>200</v>
      </c>
      <c r="H3519" t="s">
        <v>981</v>
      </c>
      <c r="I3519">
        <v>6841</v>
      </c>
      <c r="J3519" t="s">
        <v>1275</v>
      </c>
      <c r="K3519" t="s">
        <v>986</v>
      </c>
      <c r="L3519">
        <v>1402</v>
      </c>
      <c r="M3519">
        <v>1426</v>
      </c>
      <c r="N3519">
        <v>600</v>
      </c>
      <c r="O3519" t="s">
        <v>984</v>
      </c>
      <c r="P3519">
        <v>0.65903568999057704</v>
      </c>
      <c r="Q3519">
        <v>0.88644187278328102</v>
      </c>
      <c r="R3519">
        <v>0.46582965052529901</v>
      </c>
      <c r="S3519">
        <v>4.50967307120426E-3</v>
      </c>
      <c r="T3519">
        <v>0.57174438485381496</v>
      </c>
      <c r="U3519">
        <v>0.57174438485381496</v>
      </c>
      <c r="V3519">
        <v>0.66336431956229702</v>
      </c>
      <c r="W3519">
        <v>6.79</v>
      </c>
      <c r="X3519">
        <v>1.99</v>
      </c>
      <c r="Y3519">
        <v>-82501</v>
      </c>
      <c r="Z3519">
        <v>-5500</v>
      </c>
      <c r="AA3519">
        <v>-0.12</v>
      </c>
      <c r="AB3519">
        <v>15</v>
      </c>
      <c r="AC3519">
        <v>7</v>
      </c>
      <c r="AD3519">
        <v>8</v>
      </c>
      <c r="AE3519">
        <v>46.67</v>
      </c>
      <c r="AF3519">
        <v>7</v>
      </c>
      <c r="AG3519">
        <v>7</v>
      </c>
      <c r="AH3519">
        <v>7</v>
      </c>
      <c r="AI3519">
        <v>1</v>
      </c>
    </row>
    <row r="3520" spans="1:35" x14ac:dyDescent="0.2">
      <c r="A3520" s="102">
        <v>1158</v>
      </c>
      <c r="B3520">
        <v>3405</v>
      </c>
      <c r="C3520" t="s">
        <v>1397</v>
      </c>
      <c r="D3520" t="s">
        <v>1003</v>
      </c>
      <c r="E3520">
        <v>1061</v>
      </c>
      <c r="F3520">
        <v>1047</v>
      </c>
      <c r="G3520">
        <v>1000</v>
      </c>
      <c r="H3520" t="s">
        <v>984</v>
      </c>
      <c r="I3520">
        <v>6113</v>
      </c>
      <c r="J3520" t="s">
        <v>1231</v>
      </c>
      <c r="K3520" t="s">
        <v>992</v>
      </c>
      <c r="L3520">
        <v>965</v>
      </c>
      <c r="M3520">
        <v>959</v>
      </c>
      <c r="N3520">
        <v>1100</v>
      </c>
      <c r="O3520" t="s">
        <v>981</v>
      </c>
      <c r="P3520">
        <v>0.82971795708488405</v>
      </c>
      <c r="Q3520">
        <v>0.93783504324845701</v>
      </c>
      <c r="R3520">
        <v>0.11256340274105101</v>
      </c>
      <c r="S3520">
        <v>9.7250473532714699E-3</v>
      </c>
      <c r="T3520">
        <v>-1.50499147331727</v>
      </c>
      <c r="U3520">
        <v>1.50499147331727</v>
      </c>
      <c r="V3520">
        <v>1.4712564108997901</v>
      </c>
      <c r="W3520">
        <v>-8.0500000000000007</v>
      </c>
      <c r="X3520">
        <v>0.75</v>
      </c>
      <c r="Y3520">
        <v>-82528</v>
      </c>
      <c r="Z3520">
        <v>-4585</v>
      </c>
      <c r="AA3520">
        <v>-0.32</v>
      </c>
      <c r="AB3520">
        <v>18</v>
      </c>
      <c r="AC3520">
        <v>8</v>
      </c>
      <c r="AD3520">
        <v>10</v>
      </c>
      <c r="AE3520">
        <v>44.44</v>
      </c>
      <c r="AF3520">
        <v>10</v>
      </c>
      <c r="AG3520">
        <v>7</v>
      </c>
      <c r="AH3520">
        <v>7</v>
      </c>
      <c r="AI3520">
        <v>4</v>
      </c>
    </row>
    <row r="3521" spans="1:35" x14ac:dyDescent="0.2">
      <c r="A3521" s="102">
        <v>2918</v>
      </c>
      <c r="B3521">
        <v>5019</v>
      </c>
      <c r="C3521" t="s">
        <v>1184</v>
      </c>
      <c r="D3521" t="s">
        <v>1185</v>
      </c>
      <c r="E3521">
        <v>2487</v>
      </c>
      <c r="F3521">
        <v>2470</v>
      </c>
      <c r="G3521">
        <v>400</v>
      </c>
      <c r="H3521" t="s">
        <v>981</v>
      </c>
      <c r="I3521">
        <v>9509</v>
      </c>
      <c r="J3521" t="s">
        <v>1522</v>
      </c>
      <c r="K3521" t="s">
        <v>1026</v>
      </c>
      <c r="L3521">
        <v>413</v>
      </c>
      <c r="M3521">
        <v>412</v>
      </c>
      <c r="N3521">
        <v>2400</v>
      </c>
      <c r="O3521" t="s">
        <v>984</v>
      </c>
      <c r="P3521">
        <v>0.88672291714457296</v>
      </c>
      <c r="Q3521">
        <v>0.89766825639703596</v>
      </c>
      <c r="R3521">
        <v>6.4827596476481203E-3</v>
      </c>
      <c r="S3521">
        <v>2.5488671027148399E-2</v>
      </c>
      <c r="T3521">
        <v>1.4926280269311201</v>
      </c>
      <c r="U3521">
        <v>1.4926280269311201</v>
      </c>
      <c r="V3521">
        <v>1.1651396793072299</v>
      </c>
      <c r="W3521">
        <v>5.0599999999999996</v>
      </c>
      <c r="X3521">
        <v>0.08</v>
      </c>
      <c r="Y3521">
        <v>-82595</v>
      </c>
      <c r="Z3521">
        <v>-2753</v>
      </c>
      <c r="AA3521">
        <v>-0.26</v>
      </c>
      <c r="AB3521">
        <v>30</v>
      </c>
      <c r="AC3521">
        <v>15</v>
      </c>
      <c r="AD3521">
        <v>15</v>
      </c>
      <c r="AE3521">
        <v>50</v>
      </c>
      <c r="AF3521">
        <v>8</v>
      </c>
      <c r="AG3521">
        <v>14</v>
      </c>
      <c r="AH3521">
        <v>15</v>
      </c>
      <c r="AI3521">
        <v>1</v>
      </c>
    </row>
    <row r="3522" spans="1:35" x14ac:dyDescent="0.2">
      <c r="A3522" s="102">
        <v>3982</v>
      </c>
      <c r="B3522">
        <v>2492</v>
      </c>
      <c r="C3522" t="s">
        <v>500</v>
      </c>
      <c r="D3522" t="s">
        <v>993</v>
      </c>
      <c r="E3522">
        <v>840</v>
      </c>
      <c r="F3522">
        <v>848</v>
      </c>
      <c r="G3522">
        <v>1000</v>
      </c>
      <c r="H3522" t="s">
        <v>981</v>
      </c>
      <c r="I3522">
        <v>4540</v>
      </c>
      <c r="J3522" t="s">
        <v>1299</v>
      </c>
      <c r="K3522" t="s">
        <v>1001</v>
      </c>
      <c r="L3522">
        <v>2812</v>
      </c>
      <c r="M3522">
        <v>2828</v>
      </c>
      <c r="N3522">
        <v>300</v>
      </c>
      <c r="O3522" t="s">
        <v>984</v>
      </c>
      <c r="P3522">
        <v>0.786882991334235</v>
      </c>
      <c r="Q3522">
        <v>0.86663722574783997</v>
      </c>
      <c r="R3522">
        <v>0.10429373621493999</v>
      </c>
      <c r="S3522">
        <v>2.22066806678189E-2</v>
      </c>
      <c r="T3522">
        <v>1.65661365324052</v>
      </c>
      <c r="U3522">
        <v>1.65661365324052</v>
      </c>
      <c r="V3522">
        <v>1.60157199102521</v>
      </c>
      <c r="W3522">
        <v>13.58</v>
      </c>
      <c r="X3522">
        <v>0.05</v>
      </c>
      <c r="Y3522">
        <v>-82720</v>
      </c>
      <c r="Z3522">
        <v>-3064</v>
      </c>
      <c r="AA3522">
        <v>-0.24</v>
      </c>
      <c r="AB3522">
        <v>27</v>
      </c>
      <c r="AC3522">
        <v>14</v>
      </c>
      <c r="AD3522">
        <v>13</v>
      </c>
      <c r="AE3522">
        <v>51.85</v>
      </c>
      <c r="AF3522">
        <v>9</v>
      </c>
      <c r="AG3522">
        <v>13</v>
      </c>
      <c r="AH3522">
        <v>12</v>
      </c>
      <c r="AI3522">
        <v>2</v>
      </c>
    </row>
    <row r="3523" spans="1:35" x14ac:dyDescent="0.2">
      <c r="A3523" s="102">
        <v>53</v>
      </c>
      <c r="B3523">
        <v>5334</v>
      </c>
      <c r="C3523" t="s">
        <v>1168</v>
      </c>
      <c r="D3523" t="s">
        <v>980</v>
      </c>
      <c r="E3523">
        <v>1586</v>
      </c>
      <c r="F3523">
        <v>1584</v>
      </c>
      <c r="G3523">
        <v>600</v>
      </c>
      <c r="H3523" t="s">
        <v>981</v>
      </c>
      <c r="I3523">
        <v>6472</v>
      </c>
      <c r="J3523" t="s">
        <v>59</v>
      </c>
      <c r="K3523" t="s">
        <v>992</v>
      </c>
      <c r="L3523">
        <v>204</v>
      </c>
      <c r="M3523">
        <v>200</v>
      </c>
      <c r="N3523">
        <v>4800</v>
      </c>
      <c r="O3523" t="s">
        <v>984</v>
      </c>
      <c r="P3523">
        <v>0.94015522835190501</v>
      </c>
      <c r="Q3523">
        <v>0.97519519562412105</v>
      </c>
      <c r="R3523">
        <v>0.1097779493687</v>
      </c>
      <c r="S3523">
        <v>2.9029790500303102E-3</v>
      </c>
      <c r="T3523">
        <v>0.87857060245382002</v>
      </c>
      <c r="U3523">
        <v>0.87857060245382002</v>
      </c>
      <c r="V3523">
        <v>0.79097723979926005</v>
      </c>
      <c r="W3523">
        <v>7.39</v>
      </c>
      <c r="X3523">
        <v>1.01</v>
      </c>
      <c r="Y3523">
        <v>-82922</v>
      </c>
      <c r="Z3523">
        <v>-4146</v>
      </c>
      <c r="AA3523">
        <v>-0.22</v>
      </c>
      <c r="AB3523">
        <v>20</v>
      </c>
      <c r="AC3523">
        <v>10</v>
      </c>
      <c r="AD3523">
        <v>10</v>
      </c>
      <c r="AE3523">
        <v>50</v>
      </c>
      <c r="AF3523">
        <v>14</v>
      </c>
      <c r="AG3523">
        <v>3</v>
      </c>
      <c r="AH3523">
        <v>6</v>
      </c>
      <c r="AI3523">
        <v>11</v>
      </c>
    </row>
    <row r="3524" spans="1:35" x14ac:dyDescent="0.2">
      <c r="A3524" s="102">
        <v>1369</v>
      </c>
      <c r="B3524">
        <v>3863</v>
      </c>
      <c r="C3524" t="s">
        <v>1144</v>
      </c>
      <c r="D3524" t="s">
        <v>1143</v>
      </c>
      <c r="E3524">
        <v>1510</v>
      </c>
      <c r="F3524">
        <v>1547</v>
      </c>
      <c r="G3524">
        <v>600</v>
      </c>
      <c r="H3524" t="s">
        <v>984</v>
      </c>
      <c r="I3524">
        <v>9616</v>
      </c>
      <c r="J3524" t="s">
        <v>1265</v>
      </c>
      <c r="K3524" t="s">
        <v>993</v>
      </c>
      <c r="L3524">
        <v>2899</v>
      </c>
      <c r="M3524">
        <v>2950</v>
      </c>
      <c r="N3524">
        <v>300</v>
      </c>
      <c r="O3524" t="s">
        <v>981</v>
      </c>
      <c r="P3524">
        <v>0.60041534329972801</v>
      </c>
      <c r="Q3524">
        <v>0.93370865442266804</v>
      </c>
      <c r="R3524">
        <v>0.231545406947468</v>
      </c>
      <c r="S3524">
        <v>1.6745679030213199E-2</v>
      </c>
      <c r="T3524">
        <v>-0.13757976970841401</v>
      </c>
      <c r="U3524">
        <v>0.13757976970841401</v>
      </c>
      <c r="V3524">
        <v>0.27818055564584998</v>
      </c>
      <c r="W3524">
        <v>-2.93</v>
      </c>
      <c r="X3524">
        <v>4.88</v>
      </c>
      <c r="Y3524">
        <v>-83102</v>
      </c>
      <c r="Z3524">
        <v>-3777</v>
      </c>
      <c r="AA3524">
        <v>-0.18</v>
      </c>
      <c r="AB3524">
        <v>22</v>
      </c>
      <c r="AC3524">
        <v>13</v>
      </c>
      <c r="AD3524">
        <v>9</v>
      </c>
      <c r="AE3524">
        <v>59.09</v>
      </c>
      <c r="AF3524">
        <v>7</v>
      </c>
      <c r="AG3524">
        <v>11</v>
      </c>
      <c r="AH3524">
        <v>9</v>
      </c>
      <c r="AI3524">
        <v>2</v>
      </c>
    </row>
    <row r="3525" spans="1:35" x14ac:dyDescent="0.2">
      <c r="A3525" s="102">
        <v>2666</v>
      </c>
      <c r="B3525">
        <v>3197</v>
      </c>
      <c r="C3525" t="s">
        <v>531</v>
      </c>
      <c r="D3525" t="s">
        <v>1004</v>
      </c>
      <c r="E3525">
        <v>1673</v>
      </c>
      <c r="F3525">
        <v>1681</v>
      </c>
      <c r="G3525">
        <v>600</v>
      </c>
      <c r="H3525" t="s">
        <v>981</v>
      </c>
      <c r="I3525">
        <v>7186</v>
      </c>
      <c r="J3525" t="s">
        <v>461</v>
      </c>
      <c r="K3525" t="s">
        <v>1024</v>
      </c>
      <c r="L3525">
        <v>309</v>
      </c>
      <c r="M3525">
        <v>312</v>
      </c>
      <c r="N3525">
        <v>3200</v>
      </c>
      <c r="O3525" t="s">
        <v>984</v>
      </c>
      <c r="P3525">
        <v>0.65299181181593802</v>
      </c>
      <c r="Q3525">
        <v>0.90429517467578502</v>
      </c>
      <c r="R3525">
        <v>0.30337313658389697</v>
      </c>
      <c r="S3525">
        <v>4.1570010058333003E-2</v>
      </c>
      <c r="T3525">
        <v>1.0816461026836099</v>
      </c>
      <c r="U3525">
        <v>1.0816461026836099</v>
      </c>
      <c r="V3525">
        <v>0.84674574552804205</v>
      </c>
      <c r="W3525">
        <v>7.77</v>
      </c>
      <c r="X3525">
        <v>1.01</v>
      </c>
      <c r="Y3525">
        <v>-83271</v>
      </c>
      <c r="Z3525">
        <v>-3785</v>
      </c>
      <c r="AA3525">
        <v>-0.22</v>
      </c>
      <c r="AB3525">
        <v>22</v>
      </c>
      <c r="AC3525">
        <v>11</v>
      </c>
      <c r="AD3525">
        <v>11</v>
      </c>
      <c r="AE3525">
        <v>50</v>
      </c>
      <c r="AF3525">
        <v>12</v>
      </c>
      <c r="AG3525">
        <v>8</v>
      </c>
      <c r="AH3525">
        <v>9</v>
      </c>
      <c r="AI3525">
        <v>5</v>
      </c>
    </row>
    <row r="3526" spans="1:35" x14ac:dyDescent="0.2">
      <c r="A3526" s="102">
        <v>1058</v>
      </c>
      <c r="B3526">
        <v>5332</v>
      </c>
      <c r="C3526" t="s">
        <v>590</v>
      </c>
      <c r="D3526" t="s">
        <v>980</v>
      </c>
      <c r="E3526">
        <v>3825</v>
      </c>
      <c r="F3526">
        <v>3805</v>
      </c>
      <c r="G3526">
        <v>200</v>
      </c>
      <c r="H3526" t="s">
        <v>981</v>
      </c>
      <c r="I3526">
        <v>5991</v>
      </c>
      <c r="J3526" t="s">
        <v>859</v>
      </c>
      <c r="K3526" t="s">
        <v>1126</v>
      </c>
      <c r="L3526">
        <v>697</v>
      </c>
      <c r="M3526">
        <v>698</v>
      </c>
      <c r="N3526">
        <v>1100</v>
      </c>
      <c r="O3526" t="s">
        <v>984</v>
      </c>
      <c r="P3526">
        <v>0.91270731054061904</v>
      </c>
      <c r="Q3526">
        <v>0.93978783366102603</v>
      </c>
      <c r="R3526">
        <v>5.4937836217684097E-2</v>
      </c>
      <c r="S3526">
        <v>2.5158643701862502E-3</v>
      </c>
      <c r="T3526">
        <v>1.1208362342559599</v>
      </c>
      <c r="U3526">
        <v>1.1208362342559599</v>
      </c>
      <c r="V3526">
        <v>1.2076857337395099</v>
      </c>
      <c r="W3526">
        <v>4.24</v>
      </c>
      <c r="X3526">
        <v>0.89</v>
      </c>
      <c r="Y3526">
        <v>-83760</v>
      </c>
      <c r="Z3526">
        <v>-4653</v>
      </c>
      <c r="AA3526">
        <v>-0.26</v>
      </c>
      <c r="AB3526">
        <v>18</v>
      </c>
      <c r="AC3526">
        <v>9</v>
      </c>
      <c r="AD3526">
        <v>9</v>
      </c>
      <c r="AE3526">
        <v>50</v>
      </c>
      <c r="AF3526">
        <v>13</v>
      </c>
      <c r="AG3526">
        <v>7</v>
      </c>
      <c r="AH3526">
        <v>6</v>
      </c>
      <c r="AI3526">
        <v>5</v>
      </c>
    </row>
    <row r="3527" spans="1:35" x14ac:dyDescent="0.2">
      <c r="A3527" s="102">
        <v>2581</v>
      </c>
      <c r="B3527">
        <v>6395</v>
      </c>
      <c r="C3527" t="s">
        <v>1095</v>
      </c>
      <c r="D3527" t="s">
        <v>992</v>
      </c>
      <c r="E3527">
        <v>794</v>
      </c>
      <c r="F3527">
        <v>793</v>
      </c>
      <c r="G3527">
        <v>1300</v>
      </c>
      <c r="H3527" t="s">
        <v>984</v>
      </c>
      <c r="I3527">
        <v>7269</v>
      </c>
      <c r="J3527" t="s">
        <v>912</v>
      </c>
      <c r="K3527" t="s">
        <v>996</v>
      </c>
      <c r="L3527">
        <v>3548</v>
      </c>
      <c r="M3527">
        <v>3530</v>
      </c>
      <c r="N3527">
        <v>300</v>
      </c>
      <c r="O3527" t="s">
        <v>981</v>
      </c>
      <c r="P3527">
        <v>0.85609567770738004</v>
      </c>
      <c r="Q3527">
        <v>0.90614647302451401</v>
      </c>
      <c r="R3527">
        <v>5.1531180183730504E-3</v>
      </c>
      <c r="S3527">
        <v>2.0451640757002901E-2</v>
      </c>
      <c r="T3527">
        <v>-0.28347882919936701</v>
      </c>
      <c r="U3527">
        <v>0.28347882919936701</v>
      </c>
      <c r="V3527">
        <v>0.29570949109327999</v>
      </c>
      <c r="W3527">
        <v>-3.9</v>
      </c>
      <c r="X3527">
        <v>2.65</v>
      </c>
      <c r="Y3527">
        <v>-83832</v>
      </c>
      <c r="Z3527">
        <v>-6449</v>
      </c>
      <c r="AA3527">
        <v>-0.54</v>
      </c>
      <c r="AB3527">
        <v>13</v>
      </c>
      <c r="AC3527">
        <v>6</v>
      </c>
      <c r="AD3527">
        <v>7</v>
      </c>
      <c r="AE3527">
        <v>46.15</v>
      </c>
      <c r="AF3527">
        <v>9</v>
      </c>
      <c r="AG3527">
        <v>6</v>
      </c>
      <c r="AH3527">
        <v>5</v>
      </c>
      <c r="AI3527">
        <v>2</v>
      </c>
    </row>
    <row r="3528" spans="1:35" x14ac:dyDescent="0.2">
      <c r="A3528" s="102">
        <v>3804</v>
      </c>
      <c r="B3528">
        <v>7267</v>
      </c>
      <c r="C3528" t="s">
        <v>57</v>
      </c>
      <c r="D3528" t="s">
        <v>996</v>
      </c>
      <c r="E3528">
        <v>2470</v>
      </c>
      <c r="F3528">
        <v>2487.5</v>
      </c>
      <c r="G3528">
        <v>400</v>
      </c>
      <c r="H3528" t="s">
        <v>984</v>
      </c>
      <c r="I3528">
        <v>9715</v>
      </c>
      <c r="J3528" t="s">
        <v>1239</v>
      </c>
      <c r="K3528" t="s">
        <v>993</v>
      </c>
      <c r="L3528">
        <v>2170</v>
      </c>
      <c r="M3528">
        <v>2208</v>
      </c>
      <c r="N3528">
        <v>500</v>
      </c>
      <c r="O3528" t="s">
        <v>981</v>
      </c>
      <c r="P3528">
        <v>0.89745887621691001</v>
      </c>
      <c r="Q3528">
        <v>0.87282716219048295</v>
      </c>
      <c r="R3528">
        <v>9.0866911480856502E-2</v>
      </c>
      <c r="S3528">
        <v>7.2922346259934601E-2</v>
      </c>
      <c r="T3528">
        <v>-0.45219374130052897</v>
      </c>
      <c r="U3528">
        <v>0.45219374130052897</v>
      </c>
      <c r="V3528">
        <v>0.399364409881381</v>
      </c>
      <c r="W3528">
        <v>-4.72</v>
      </c>
      <c r="X3528">
        <v>10.95</v>
      </c>
      <c r="Y3528">
        <v>-84121</v>
      </c>
      <c r="Z3528">
        <v>-7647</v>
      </c>
      <c r="AA3528">
        <v>-0.34</v>
      </c>
      <c r="AB3528">
        <v>11</v>
      </c>
      <c r="AC3528">
        <v>6</v>
      </c>
      <c r="AD3528">
        <v>5</v>
      </c>
      <c r="AE3528">
        <v>54.55</v>
      </c>
      <c r="AF3528">
        <v>12</v>
      </c>
      <c r="AG3528">
        <v>3</v>
      </c>
      <c r="AH3528">
        <v>5</v>
      </c>
      <c r="AI3528">
        <v>3</v>
      </c>
    </row>
    <row r="3529" spans="1:35" x14ac:dyDescent="0.2">
      <c r="A3529" s="102">
        <v>419</v>
      </c>
      <c r="B3529">
        <v>7272</v>
      </c>
      <c r="C3529" t="s">
        <v>1133</v>
      </c>
      <c r="D3529" t="s">
        <v>996</v>
      </c>
      <c r="E3529">
        <v>1376</v>
      </c>
      <c r="F3529">
        <v>1365</v>
      </c>
      <c r="G3529">
        <v>700</v>
      </c>
      <c r="H3529" t="s">
        <v>984</v>
      </c>
      <c r="I3529">
        <v>9101</v>
      </c>
      <c r="J3529" t="s">
        <v>739</v>
      </c>
      <c r="K3529" t="s">
        <v>1165</v>
      </c>
      <c r="L3529">
        <v>1392</v>
      </c>
      <c r="M3529">
        <v>1404</v>
      </c>
      <c r="N3529">
        <v>700</v>
      </c>
      <c r="O3529" t="s">
        <v>981</v>
      </c>
      <c r="P3529">
        <v>0.920672056576325</v>
      </c>
      <c r="Q3529">
        <v>0.95632605063027598</v>
      </c>
      <c r="R3529" s="15">
        <v>0.23960938730706299</v>
      </c>
      <c r="S3529">
        <v>6.3952876314078894E-2</v>
      </c>
      <c r="T3529">
        <v>-0.79770046982264198</v>
      </c>
      <c r="U3529">
        <v>0.79770046982264198</v>
      </c>
      <c r="V3529">
        <v>0.69041521049185395</v>
      </c>
      <c r="W3529">
        <v>-7.05</v>
      </c>
      <c r="X3529">
        <v>2.78</v>
      </c>
      <c r="Y3529">
        <v>-84258</v>
      </c>
      <c r="Z3529">
        <v>-5266</v>
      </c>
      <c r="AA3529">
        <v>-0.31</v>
      </c>
      <c r="AB3529">
        <v>16</v>
      </c>
      <c r="AC3529">
        <v>6</v>
      </c>
      <c r="AD3529">
        <v>10</v>
      </c>
      <c r="AE3529">
        <v>37.5</v>
      </c>
      <c r="AF3529">
        <v>10</v>
      </c>
      <c r="AG3529">
        <v>5</v>
      </c>
      <c r="AH3529">
        <v>6</v>
      </c>
      <c r="AI3529">
        <v>5</v>
      </c>
    </row>
    <row r="3530" spans="1:35" x14ac:dyDescent="0.2">
      <c r="A3530" s="102">
        <v>256</v>
      </c>
      <c r="B3530">
        <v>3076</v>
      </c>
      <c r="C3530" t="s">
        <v>1227</v>
      </c>
      <c r="D3530" t="s">
        <v>988</v>
      </c>
      <c r="E3530">
        <v>1298</v>
      </c>
      <c r="F3530">
        <v>1320</v>
      </c>
      <c r="G3530">
        <v>800</v>
      </c>
      <c r="H3530" t="s">
        <v>984</v>
      </c>
      <c r="I3530">
        <v>4203</v>
      </c>
      <c r="J3530" t="s">
        <v>563</v>
      </c>
      <c r="K3530" t="s">
        <v>1003</v>
      </c>
      <c r="L3530">
        <v>2795</v>
      </c>
      <c r="M3530">
        <v>2668</v>
      </c>
      <c r="N3530">
        <v>400</v>
      </c>
      <c r="O3530" t="s">
        <v>981</v>
      </c>
      <c r="P3530">
        <v>0.92382650058573401</v>
      </c>
      <c r="Q3530">
        <v>0.96221102938088698</v>
      </c>
      <c r="R3530">
        <v>0.273835754350019</v>
      </c>
      <c r="S3530">
        <v>5.7961698572734803E-2</v>
      </c>
      <c r="T3530">
        <v>-0.17756784689090499</v>
      </c>
      <c r="U3530">
        <v>0.17756784689090499</v>
      </c>
      <c r="V3530">
        <v>1.17400325904032</v>
      </c>
      <c r="W3530">
        <v>-1.37</v>
      </c>
      <c r="X3530">
        <v>1.05</v>
      </c>
      <c r="Y3530">
        <v>-84270</v>
      </c>
      <c r="Z3530">
        <v>-4013</v>
      </c>
      <c r="AA3530">
        <v>-0.08</v>
      </c>
      <c r="AB3530">
        <v>21</v>
      </c>
      <c r="AC3530">
        <v>11</v>
      </c>
      <c r="AD3530">
        <v>10</v>
      </c>
      <c r="AE3530">
        <v>52.38</v>
      </c>
      <c r="AF3530">
        <v>10</v>
      </c>
      <c r="AG3530">
        <v>8</v>
      </c>
      <c r="AH3530">
        <v>7</v>
      </c>
      <c r="AI3530">
        <v>6</v>
      </c>
    </row>
    <row r="3531" spans="1:35" x14ac:dyDescent="0.2">
      <c r="A3531" s="102">
        <v>3562</v>
      </c>
      <c r="B3531">
        <v>9602</v>
      </c>
      <c r="C3531" t="s">
        <v>1650</v>
      </c>
      <c r="D3531" t="s">
        <v>983</v>
      </c>
      <c r="E3531">
        <v>3720</v>
      </c>
      <c r="F3531">
        <v>3785</v>
      </c>
      <c r="G3531">
        <v>200</v>
      </c>
      <c r="H3531" t="s">
        <v>984</v>
      </c>
      <c r="I3531">
        <v>9749</v>
      </c>
      <c r="J3531" t="s">
        <v>1644</v>
      </c>
      <c r="K3531" t="s">
        <v>983</v>
      </c>
      <c r="L3531">
        <v>4325</v>
      </c>
      <c r="M3531">
        <v>4385</v>
      </c>
      <c r="N3531">
        <v>200</v>
      </c>
      <c r="O3531" t="s">
        <v>981</v>
      </c>
      <c r="P3531">
        <v>0.88716866659792604</v>
      </c>
      <c r="Q3531">
        <v>0.88067067494967699</v>
      </c>
      <c r="R3531">
        <v>5.7497547982976301E-2</v>
      </c>
      <c r="S3531">
        <v>5.2838866575370798E-2</v>
      </c>
      <c r="T3531">
        <v>-2.0156421266378901</v>
      </c>
      <c r="U3531">
        <v>2.0156421266378901</v>
      </c>
      <c r="V3531">
        <v>2.5469883615996598</v>
      </c>
      <c r="W3531">
        <v>-9.56</v>
      </c>
      <c r="X3531">
        <v>13.68</v>
      </c>
      <c r="Y3531">
        <v>-84739</v>
      </c>
      <c r="Z3531">
        <v>-9415</v>
      </c>
      <c r="AA3531">
        <v>-0.48</v>
      </c>
      <c r="AB3531">
        <v>9</v>
      </c>
      <c r="AC3531">
        <v>4</v>
      </c>
      <c r="AD3531">
        <v>5</v>
      </c>
      <c r="AE3531">
        <v>44.44</v>
      </c>
      <c r="AF3531">
        <v>15</v>
      </c>
      <c r="AG3531">
        <v>3</v>
      </c>
      <c r="AH3531">
        <v>4</v>
      </c>
      <c r="AI3531">
        <v>2</v>
      </c>
    </row>
    <row r="3532" spans="1:35" x14ac:dyDescent="0.2">
      <c r="A3532" s="102">
        <v>1048</v>
      </c>
      <c r="B3532">
        <v>1801</v>
      </c>
      <c r="C3532" t="s">
        <v>1493</v>
      </c>
      <c r="D3532" t="s">
        <v>990</v>
      </c>
      <c r="E3532">
        <v>3570</v>
      </c>
      <c r="F3532">
        <v>3610</v>
      </c>
      <c r="G3532">
        <v>300</v>
      </c>
      <c r="H3532" t="s">
        <v>981</v>
      </c>
      <c r="I3532">
        <v>3076</v>
      </c>
      <c r="J3532" t="s">
        <v>1227</v>
      </c>
      <c r="K3532" t="s">
        <v>988</v>
      </c>
      <c r="L3532">
        <v>1298</v>
      </c>
      <c r="M3532">
        <v>1320</v>
      </c>
      <c r="N3532">
        <v>800</v>
      </c>
      <c r="O3532" t="s">
        <v>984</v>
      </c>
      <c r="P3532">
        <v>0.93491236974560399</v>
      </c>
      <c r="Q3532">
        <v>0.94007482438800205</v>
      </c>
      <c r="R3532">
        <v>0.29101534724646799</v>
      </c>
      <c r="S3532">
        <v>2.6348281523239699E-2</v>
      </c>
      <c r="T3532">
        <v>2.6888550942038099</v>
      </c>
      <c r="U3532">
        <v>2.6888550942038099</v>
      </c>
      <c r="V3532">
        <v>2.7510324238761901</v>
      </c>
      <c r="W3532">
        <v>10.44</v>
      </c>
      <c r="X3532">
        <v>2.4900000000000002</v>
      </c>
      <c r="Y3532">
        <v>-84985</v>
      </c>
      <c r="Z3532">
        <v>-7726</v>
      </c>
      <c r="AA3532">
        <v>-0.85</v>
      </c>
      <c r="AB3532">
        <v>11</v>
      </c>
      <c r="AC3532">
        <v>5</v>
      </c>
      <c r="AD3532">
        <v>6</v>
      </c>
      <c r="AE3532">
        <v>45.45</v>
      </c>
      <c r="AF3532">
        <v>13</v>
      </c>
      <c r="AG3532">
        <v>4</v>
      </c>
      <c r="AH3532">
        <v>6</v>
      </c>
      <c r="AI3532">
        <v>1</v>
      </c>
    </row>
    <row r="3533" spans="1:35" x14ac:dyDescent="0.2">
      <c r="A3533" s="102">
        <v>4309</v>
      </c>
      <c r="B3533">
        <v>4021</v>
      </c>
      <c r="C3533" t="s">
        <v>1049</v>
      </c>
      <c r="D3533" t="s">
        <v>1003</v>
      </c>
      <c r="E3533">
        <v>4300</v>
      </c>
      <c r="F3533">
        <v>4450</v>
      </c>
      <c r="G3533">
        <v>200</v>
      </c>
      <c r="H3533" t="s">
        <v>981</v>
      </c>
      <c r="I3533">
        <v>8830</v>
      </c>
      <c r="J3533" t="s">
        <v>1055</v>
      </c>
      <c r="K3533" t="s">
        <v>1000</v>
      </c>
      <c r="L3533">
        <v>2817.5</v>
      </c>
      <c r="M3533">
        <v>2875.5</v>
      </c>
      <c r="N3533">
        <v>300</v>
      </c>
      <c r="O3533" t="s">
        <v>984</v>
      </c>
      <c r="P3533">
        <v>0.92815559095434796</v>
      </c>
      <c r="Q3533">
        <v>0.85299062614785703</v>
      </c>
      <c r="R3533">
        <v>4.1667281663447103E-2</v>
      </c>
      <c r="S3533">
        <v>6.8766562417950901E-3</v>
      </c>
      <c r="T3533">
        <v>1.9777044567978801</v>
      </c>
      <c r="U3533">
        <v>1.9777044567978801</v>
      </c>
      <c r="V3533">
        <v>1.3850689763514501</v>
      </c>
      <c r="W3533">
        <v>13.86</v>
      </c>
      <c r="X3533">
        <v>3.07</v>
      </c>
      <c r="Y3533">
        <v>-85067</v>
      </c>
      <c r="Z3533">
        <v>-12152</v>
      </c>
      <c r="AA3533">
        <v>-0.56000000000000005</v>
      </c>
      <c r="AB3533">
        <v>7</v>
      </c>
      <c r="AC3533">
        <v>3</v>
      </c>
      <c r="AD3533">
        <v>4</v>
      </c>
      <c r="AE3533">
        <v>42.86</v>
      </c>
      <c r="AF3533">
        <v>11</v>
      </c>
      <c r="AG3533">
        <v>2</v>
      </c>
      <c r="AH3533">
        <v>3</v>
      </c>
      <c r="AI3533">
        <v>2</v>
      </c>
    </row>
    <row r="3534" spans="1:35" x14ac:dyDescent="0.2">
      <c r="A3534" s="102">
        <v>3232</v>
      </c>
      <c r="B3534">
        <v>1835</v>
      </c>
      <c r="C3534" t="s">
        <v>873</v>
      </c>
      <c r="D3534" t="s">
        <v>990</v>
      </c>
      <c r="E3534">
        <v>2700</v>
      </c>
      <c r="F3534">
        <v>2700</v>
      </c>
      <c r="G3534">
        <v>400</v>
      </c>
      <c r="H3534" t="s">
        <v>981</v>
      </c>
      <c r="I3534">
        <v>8411</v>
      </c>
      <c r="J3534" t="s">
        <v>1068</v>
      </c>
      <c r="K3534" t="s">
        <v>1024</v>
      </c>
      <c r="L3534">
        <v>120.4</v>
      </c>
      <c r="M3534">
        <v>119.7</v>
      </c>
      <c r="N3534">
        <v>9000</v>
      </c>
      <c r="O3534" t="s">
        <v>984</v>
      </c>
      <c r="P3534">
        <v>0.61862903842791905</v>
      </c>
      <c r="Q3534">
        <v>0.890092418756114</v>
      </c>
      <c r="R3534">
        <v>3.2559376042734803E-2</v>
      </c>
      <c r="S3534">
        <v>3.20796793763337E-2</v>
      </c>
      <c r="T3534">
        <v>0.76937940327836096</v>
      </c>
      <c r="U3534">
        <v>0.76937940327836096</v>
      </c>
      <c r="V3534">
        <v>0.87535385581735403</v>
      </c>
      <c r="W3534">
        <v>5.29</v>
      </c>
      <c r="X3534">
        <v>0.25</v>
      </c>
      <c r="Y3534">
        <v>-85324</v>
      </c>
      <c r="Z3534">
        <v>-4491</v>
      </c>
      <c r="AA3534">
        <v>-0.32</v>
      </c>
      <c r="AB3534">
        <v>19</v>
      </c>
      <c r="AC3534">
        <v>8</v>
      </c>
      <c r="AD3534">
        <v>11</v>
      </c>
      <c r="AE3534">
        <v>42.11</v>
      </c>
      <c r="AF3534">
        <v>13</v>
      </c>
      <c r="AG3534">
        <v>4</v>
      </c>
      <c r="AH3534">
        <v>6</v>
      </c>
      <c r="AI3534">
        <v>9</v>
      </c>
    </row>
    <row r="3535" spans="1:35" x14ac:dyDescent="0.2">
      <c r="A3535" s="102">
        <v>1789</v>
      </c>
      <c r="B3535">
        <v>1861</v>
      </c>
      <c r="C3535" t="s">
        <v>1321</v>
      </c>
      <c r="D3535" t="s">
        <v>990</v>
      </c>
      <c r="E3535">
        <v>2449</v>
      </c>
      <c r="F3535">
        <v>2438</v>
      </c>
      <c r="G3535">
        <v>400</v>
      </c>
      <c r="H3535" t="s">
        <v>984</v>
      </c>
      <c r="I3535">
        <v>4849</v>
      </c>
      <c r="J3535" t="s">
        <v>464</v>
      </c>
      <c r="K3535" t="s">
        <v>993</v>
      </c>
      <c r="L3535">
        <v>2542</v>
      </c>
      <c r="M3535">
        <v>2592</v>
      </c>
      <c r="N3535">
        <v>400</v>
      </c>
      <c r="O3535" t="s">
        <v>981</v>
      </c>
      <c r="P3535">
        <v>0.90480124437562504</v>
      </c>
      <c r="Q3535">
        <v>0.92496516798356598</v>
      </c>
      <c r="R3535">
        <v>0.172270460359535</v>
      </c>
      <c r="S3535">
        <v>3.6353189143113702E-2</v>
      </c>
      <c r="T3535">
        <v>-0.25550468185820702</v>
      </c>
      <c r="U3535">
        <v>0.25550468185820702</v>
      </c>
      <c r="V3535">
        <v>0.18456960483495999</v>
      </c>
      <c r="W3535">
        <v>-4.62</v>
      </c>
      <c r="X3535">
        <v>5.94</v>
      </c>
      <c r="Y3535">
        <v>-85361</v>
      </c>
      <c r="Z3535">
        <v>-7760</v>
      </c>
      <c r="AA3535">
        <v>-0.32</v>
      </c>
      <c r="AB3535">
        <v>11</v>
      </c>
      <c r="AC3535">
        <v>4</v>
      </c>
      <c r="AD3535">
        <v>7</v>
      </c>
      <c r="AE3535">
        <v>36.36</v>
      </c>
      <c r="AF3535">
        <v>8</v>
      </c>
      <c r="AG3535">
        <v>3</v>
      </c>
      <c r="AH3535">
        <v>7</v>
      </c>
      <c r="AI3535">
        <v>1</v>
      </c>
    </row>
    <row r="3536" spans="1:35" x14ac:dyDescent="0.2">
      <c r="A3536" s="102">
        <v>2142</v>
      </c>
      <c r="B3536">
        <v>3865</v>
      </c>
      <c r="C3536" t="s">
        <v>934</v>
      </c>
      <c r="D3536" t="s">
        <v>1143</v>
      </c>
      <c r="E3536">
        <v>390</v>
      </c>
      <c r="F3536">
        <v>391</v>
      </c>
      <c r="G3536">
        <v>1900</v>
      </c>
      <c r="H3536" t="s">
        <v>984</v>
      </c>
      <c r="I3536">
        <v>9602</v>
      </c>
      <c r="J3536" t="s">
        <v>1650</v>
      </c>
      <c r="K3536" t="s">
        <v>983</v>
      </c>
      <c r="L3536">
        <v>3720</v>
      </c>
      <c r="M3536">
        <v>3785</v>
      </c>
      <c r="N3536">
        <v>200</v>
      </c>
      <c r="O3536" t="s">
        <v>981</v>
      </c>
      <c r="P3536">
        <v>0.67271857243296596</v>
      </c>
      <c r="Q3536">
        <v>0.916969572339845</v>
      </c>
      <c r="R3536">
        <v>0.17084072957336499</v>
      </c>
      <c r="S3536">
        <v>1.93959461902952E-2</v>
      </c>
      <c r="T3536">
        <v>-2.2168084922873601</v>
      </c>
      <c r="U3536">
        <v>2.2168084922873601</v>
      </c>
      <c r="V3536">
        <v>1.6629371982829</v>
      </c>
      <c r="W3536">
        <v>-15.64</v>
      </c>
      <c r="X3536">
        <v>1.86</v>
      </c>
      <c r="Y3536">
        <v>-86103</v>
      </c>
      <c r="Z3536">
        <v>-5381</v>
      </c>
      <c r="AA3536">
        <v>-0.41</v>
      </c>
      <c r="AB3536">
        <v>16</v>
      </c>
      <c r="AC3536">
        <v>7</v>
      </c>
      <c r="AD3536">
        <v>9</v>
      </c>
      <c r="AE3536">
        <v>43.75</v>
      </c>
      <c r="AF3536">
        <v>9</v>
      </c>
      <c r="AG3536">
        <v>6</v>
      </c>
      <c r="AH3536">
        <v>8</v>
      </c>
      <c r="AI3536">
        <v>2</v>
      </c>
    </row>
    <row r="3537" spans="1:35" x14ac:dyDescent="0.2">
      <c r="A3537" s="102">
        <v>650</v>
      </c>
      <c r="B3537">
        <v>4631</v>
      </c>
      <c r="C3537" t="s">
        <v>1183</v>
      </c>
      <c r="D3537" t="s">
        <v>1003</v>
      </c>
      <c r="E3537">
        <v>2599</v>
      </c>
      <c r="F3537">
        <v>2630</v>
      </c>
      <c r="G3537">
        <v>400</v>
      </c>
      <c r="H3537" t="s">
        <v>981</v>
      </c>
      <c r="I3537">
        <v>5631</v>
      </c>
      <c r="J3537" t="s">
        <v>1147</v>
      </c>
      <c r="K3537" t="s">
        <v>992</v>
      </c>
      <c r="L3537">
        <v>1331</v>
      </c>
      <c r="M3537">
        <v>1318</v>
      </c>
      <c r="N3537">
        <v>800</v>
      </c>
      <c r="O3537" t="s">
        <v>984</v>
      </c>
      <c r="P3537">
        <v>0.91274287388484299</v>
      </c>
      <c r="Q3537">
        <v>0.95010934272551295</v>
      </c>
      <c r="R3537">
        <v>3.9099932183205698E-2</v>
      </c>
      <c r="S3537">
        <v>9.0683676292856999E-4</v>
      </c>
      <c r="T3537">
        <v>1.3982549139208</v>
      </c>
      <c r="U3537">
        <v>1.3982549139208</v>
      </c>
      <c r="V3537">
        <v>1.24735477931599</v>
      </c>
      <c r="W3537">
        <v>12.65</v>
      </c>
      <c r="X3537">
        <v>0.23</v>
      </c>
      <c r="Y3537">
        <v>-86423</v>
      </c>
      <c r="Z3537">
        <v>-4321</v>
      </c>
      <c r="AA3537">
        <v>-0.13</v>
      </c>
      <c r="AB3537">
        <v>20</v>
      </c>
      <c r="AC3537">
        <v>11</v>
      </c>
      <c r="AD3537">
        <v>9</v>
      </c>
      <c r="AE3537">
        <v>55</v>
      </c>
      <c r="AF3537">
        <v>12</v>
      </c>
      <c r="AG3537">
        <v>6</v>
      </c>
      <c r="AH3537">
        <v>5</v>
      </c>
      <c r="AI3537">
        <v>9</v>
      </c>
    </row>
    <row r="3538" spans="1:35" x14ac:dyDescent="0.2">
      <c r="A3538" s="102">
        <v>3985</v>
      </c>
      <c r="B3538">
        <v>5301</v>
      </c>
      <c r="C3538" t="s">
        <v>588</v>
      </c>
      <c r="D3538" t="s">
        <v>980</v>
      </c>
      <c r="E3538">
        <v>887</v>
      </c>
      <c r="F3538">
        <v>881</v>
      </c>
      <c r="G3538">
        <v>1200</v>
      </c>
      <c r="H3538" t="s">
        <v>981</v>
      </c>
      <c r="I3538">
        <v>7762</v>
      </c>
      <c r="J3538" t="s">
        <v>1134</v>
      </c>
      <c r="K3538" t="s">
        <v>989</v>
      </c>
      <c r="L3538">
        <v>340</v>
      </c>
      <c r="M3538">
        <v>357</v>
      </c>
      <c r="N3538">
        <v>3000</v>
      </c>
      <c r="O3538" t="s">
        <v>984</v>
      </c>
      <c r="P3538">
        <v>0.83963907036505403</v>
      </c>
      <c r="Q3538">
        <v>0.86657881934497705</v>
      </c>
      <c r="R3538">
        <v>6.0528833719297702E-2</v>
      </c>
      <c r="S3538">
        <v>4.4691879575205699E-2</v>
      </c>
      <c r="T3538">
        <v>0.83897946543272806</v>
      </c>
      <c r="U3538">
        <v>0.83897946543272806</v>
      </c>
      <c r="V3538">
        <v>1.41850068207072</v>
      </c>
      <c r="W3538">
        <v>7.75</v>
      </c>
      <c r="X3538">
        <v>1.31</v>
      </c>
      <c r="Y3538">
        <v>-86472</v>
      </c>
      <c r="Z3538">
        <v>-3088</v>
      </c>
      <c r="AA3538">
        <v>-0.08</v>
      </c>
      <c r="AB3538">
        <v>28</v>
      </c>
      <c r="AC3538">
        <v>13</v>
      </c>
      <c r="AD3538">
        <v>15</v>
      </c>
      <c r="AE3538">
        <v>46.43</v>
      </c>
      <c r="AF3538">
        <v>8</v>
      </c>
      <c r="AG3538">
        <v>12</v>
      </c>
      <c r="AH3538">
        <v>12</v>
      </c>
      <c r="AI3538">
        <v>4</v>
      </c>
    </row>
    <row r="3539" spans="1:35" x14ac:dyDescent="0.2">
      <c r="A3539" s="102">
        <v>3980</v>
      </c>
      <c r="B3539">
        <v>1721</v>
      </c>
      <c r="C3539" t="s">
        <v>1394</v>
      </c>
      <c r="D3539" t="s">
        <v>990</v>
      </c>
      <c r="E3539">
        <v>3020</v>
      </c>
      <c r="F3539">
        <v>3045</v>
      </c>
      <c r="G3539">
        <v>300</v>
      </c>
      <c r="H3539" t="s">
        <v>981</v>
      </c>
      <c r="I3539">
        <v>7313</v>
      </c>
      <c r="J3539" t="s">
        <v>937</v>
      </c>
      <c r="K3539" t="s">
        <v>996</v>
      </c>
      <c r="L3539">
        <v>2788</v>
      </c>
      <c r="M3539">
        <v>2898</v>
      </c>
      <c r="N3539">
        <v>300</v>
      </c>
      <c r="O3539" t="s">
        <v>984</v>
      </c>
      <c r="P3539">
        <v>0.83102758414390099</v>
      </c>
      <c r="Q3539">
        <v>0.86675823387044904</v>
      </c>
      <c r="R3539">
        <v>0.13453575677003199</v>
      </c>
      <c r="S3539">
        <v>3.5575165148785601E-2</v>
      </c>
      <c r="T3539">
        <v>0.68166881900749499</v>
      </c>
      <c r="U3539">
        <v>0.68166881900749499</v>
      </c>
      <c r="V3539">
        <v>0.99200876673633698</v>
      </c>
      <c r="W3539">
        <v>2.96</v>
      </c>
      <c r="X3539">
        <v>4.83</v>
      </c>
      <c r="Y3539">
        <v>-86752</v>
      </c>
      <c r="Z3539">
        <v>-6197</v>
      </c>
      <c r="AA3539">
        <v>-0.39</v>
      </c>
      <c r="AB3539">
        <v>14</v>
      </c>
      <c r="AC3539">
        <v>7</v>
      </c>
      <c r="AD3539">
        <v>7</v>
      </c>
      <c r="AE3539">
        <v>50</v>
      </c>
      <c r="AF3539">
        <v>11</v>
      </c>
      <c r="AG3539">
        <v>5</v>
      </c>
      <c r="AH3539">
        <v>7</v>
      </c>
      <c r="AI3539">
        <v>2</v>
      </c>
    </row>
    <row r="3540" spans="1:35" x14ac:dyDescent="0.2">
      <c r="A3540" s="102">
        <v>819</v>
      </c>
      <c r="B3540">
        <v>9474</v>
      </c>
      <c r="C3540" t="s">
        <v>1140</v>
      </c>
      <c r="D3540" t="s">
        <v>983</v>
      </c>
      <c r="E3540">
        <v>1282</v>
      </c>
      <c r="F3540">
        <v>1274</v>
      </c>
      <c r="G3540">
        <v>800</v>
      </c>
      <c r="H3540" t="s">
        <v>981</v>
      </c>
      <c r="I3540">
        <v>9766</v>
      </c>
      <c r="J3540" t="s">
        <v>1628</v>
      </c>
      <c r="K3540" t="s">
        <v>983</v>
      </c>
      <c r="L3540">
        <v>3500</v>
      </c>
      <c r="M3540">
        <v>3385</v>
      </c>
      <c r="N3540">
        <v>300</v>
      </c>
      <c r="O3540" t="s">
        <v>984</v>
      </c>
      <c r="P3540">
        <v>0.90623990552053801</v>
      </c>
      <c r="Q3540">
        <v>0.94544300584212404</v>
      </c>
      <c r="R3540">
        <v>0.102031113557761</v>
      </c>
      <c r="S3540" s="15">
        <v>9.9187118664301896E-2</v>
      </c>
      <c r="T3540">
        <v>1.8206684351406399</v>
      </c>
      <c r="U3540">
        <v>1.8206684351406399</v>
      </c>
      <c r="V3540">
        <v>1.67909326794883</v>
      </c>
      <c r="W3540">
        <v>10.66</v>
      </c>
      <c r="X3540">
        <v>0.36</v>
      </c>
      <c r="Y3540">
        <v>-86879</v>
      </c>
      <c r="Z3540">
        <v>-8688</v>
      </c>
      <c r="AA3540">
        <v>-0.46</v>
      </c>
      <c r="AB3540">
        <v>10</v>
      </c>
      <c r="AC3540">
        <v>4</v>
      </c>
      <c r="AD3540">
        <v>6</v>
      </c>
      <c r="AE3540">
        <v>40</v>
      </c>
      <c r="AF3540">
        <v>10</v>
      </c>
      <c r="AG3540">
        <v>4</v>
      </c>
      <c r="AH3540">
        <v>4</v>
      </c>
      <c r="AI3540">
        <v>2</v>
      </c>
    </row>
    <row r="3541" spans="1:35" x14ac:dyDescent="0.2">
      <c r="A3541" s="102">
        <v>547</v>
      </c>
      <c r="B3541">
        <v>2379</v>
      </c>
      <c r="C3541" t="s">
        <v>401</v>
      </c>
      <c r="D3541" t="s">
        <v>993</v>
      </c>
      <c r="E3541">
        <v>2439</v>
      </c>
      <c r="F3541">
        <v>2489</v>
      </c>
      <c r="G3541">
        <v>400</v>
      </c>
      <c r="H3541" t="s">
        <v>981</v>
      </c>
      <c r="I3541">
        <v>6762</v>
      </c>
      <c r="J3541" t="s">
        <v>1553</v>
      </c>
      <c r="K3541" t="s">
        <v>986</v>
      </c>
      <c r="L3541">
        <v>9010</v>
      </c>
      <c r="M3541">
        <v>8890</v>
      </c>
      <c r="N3541">
        <v>100</v>
      </c>
      <c r="O3541" t="s">
        <v>984</v>
      </c>
      <c r="P3541">
        <v>0.93600382570009399</v>
      </c>
      <c r="Q3541">
        <v>0.95263168816385102</v>
      </c>
      <c r="R3541">
        <v>0.265366943765934</v>
      </c>
      <c r="S3541">
        <v>4.1609822780881302E-2</v>
      </c>
      <c r="T3541">
        <v>0.99730182072986195</v>
      </c>
      <c r="U3541">
        <v>0.99730182072986195</v>
      </c>
      <c r="V3541">
        <v>0.23246266442539501</v>
      </c>
      <c r="W3541">
        <v>11.56</v>
      </c>
      <c r="X3541">
        <v>11.99</v>
      </c>
      <c r="Y3541">
        <v>-86882</v>
      </c>
      <c r="Z3541">
        <v>-6206</v>
      </c>
      <c r="AA3541">
        <v>-0.34</v>
      </c>
      <c r="AB3541">
        <v>14</v>
      </c>
      <c r="AC3541">
        <v>6</v>
      </c>
      <c r="AD3541">
        <v>8</v>
      </c>
      <c r="AE3541">
        <v>42.86</v>
      </c>
      <c r="AF3541">
        <v>8</v>
      </c>
      <c r="AG3541">
        <v>5</v>
      </c>
      <c r="AH3541">
        <v>6</v>
      </c>
      <c r="AI3541">
        <v>3</v>
      </c>
    </row>
    <row r="3542" spans="1:35" x14ac:dyDescent="0.2">
      <c r="A3542" s="102">
        <v>1415</v>
      </c>
      <c r="B3542">
        <v>2327</v>
      </c>
      <c r="C3542" t="s">
        <v>1284</v>
      </c>
      <c r="D3542" t="s">
        <v>983</v>
      </c>
      <c r="E3542">
        <v>2748</v>
      </c>
      <c r="F3542">
        <v>2730</v>
      </c>
      <c r="G3542">
        <v>400</v>
      </c>
      <c r="H3542" t="s">
        <v>984</v>
      </c>
      <c r="I3542">
        <v>4849</v>
      </c>
      <c r="J3542" t="s">
        <v>464</v>
      </c>
      <c r="K3542" t="s">
        <v>993</v>
      </c>
      <c r="L3542">
        <v>2542</v>
      </c>
      <c r="M3542">
        <v>2592</v>
      </c>
      <c r="N3542">
        <v>400</v>
      </c>
      <c r="O3542" t="s">
        <v>981</v>
      </c>
      <c r="P3542">
        <v>0.86459131028537195</v>
      </c>
      <c r="Q3542">
        <v>0.93275391370126104</v>
      </c>
      <c r="R3542">
        <v>0.26391734100663999</v>
      </c>
      <c r="S3542">
        <v>3.2009176780941001E-3</v>
      </c>
      <c r="T3542">
        <v>-9.8021851609568902E-2</v>
      </c>
      <c r="U3542">
        <v>9.8021851609568902E-2</v>
      </c>
      <c r="V3542">
        <v>6.2950062110879307E-2</v>
      </c>
      <c r="W3542">
        <v>-1.98</v>
      </c>
      <c r="X3542">
        <v>5.05</v>
      </c>
      <c r="Y3542">
        <v>-87013</v>
      </c>
      <c r="Z3542">
        <v>-4834</v>
      </c>
      <c r="AA3542">
        <v>-0.19</v>
      </c>
      <c r="AB3542">
        <v>18</v>
      </c>
      <c r="AC3542">
        <v>9</v>
      </c>
      <c r="AD3542">
        <v>9</v>
      </c>
      <c r="AE3542">
        <v>50</v>
      </c>
      <c r="AF3542">
        <v>7</v>
      </c>
      <c r="AG3542">
        <v>9</v>
      </c>
      <c r="AH3542">
        <v>9</v>
      </c>
      <c r="AI3542">
        <v>0</v>
      </c>
    </row>
    <row r="3543" spans="1:35" x14ac:dyDescent="0.2">
      <c r="A3543" s="102">
        <v>1612</v>
      </c>
      <c r="B3543">
        <v>3048</v>
      </c>
      <c r="C3543" t="s">
        <v>1226</v>
      </c>
      <c r="D3543" t="s">
        <v>1004</v>
      </c>
      <c r="E3543">
        <v>1026</v>
      </c>
      <c r="F3543">
        <v>1031</v>
      </c>
      <c r="G3543">
        <v>1100</v>
      </c>
      <c r="H3543" t="s">
        <v>981</v>
      </c>
      <c r="I3543">
        <v>6770</v>
      </c>
      <c r="J3543" t="s">
        <v>21</v>
      </c>
      <c r="K3543" t="s">
        <v>986</v>
      </c>
      <c r="L3543">
        <v>1141</v>
      </c>
      <c r="M3543">
        <v>1097</v>
      </c>
      <c r="N3543">
        <v>1000</v>
      </c>
      <c r="O3543" t="s">
        <v>984</v>
      </c>
      <c r="P3543">
        <v>0.64666450209220205</v>
      </c>
      <c r="Q3543">
        <v>0.92891025762384205</v>
      </c>
      <c r="R3543">
        <v>0.44941619383367998</v>
      </c>
      <c r="S3543">
        <v>1.28541011365599E-2</v>
      </c>
      <c r="T3543">
        <v>1.28584659856446</v>
      </c>
      <c r="U3543">
        <v>1.28584659856446</v>
      </c>
      <c r="V3543">
        <v>0.94921722160573696</v>
      </c>
      <c r="W3543">
        <v>20.190000000000001</v>
      </c>
      <c r="X3543">
        <v>3.38</v>
      </c>
      <c r="Y3543">
        <v>-87186</v>
      </c>
      <c r="Z3543">
        <v>-3791</v>
      </c>
      <c r="AA3543">
        <v>-0.24</v>
      </c>
      <c r="AB3543">
        <v>23</v>
      </c>
      <c r="AC3543">
        <v>10</v>
      </c>
      <c r="AD3543">
        <v>13</v>
      </c>
      <c r="AE3543">
        <v>43.48</v>
      </c>
      <c r="AF3543">
        <v>9</v>
      </c>
      <c r="AG3543">
        <v>9</v>
      </c>
      <c r="AH3543">
        <v>8</v>
      </c>
      <c r="AI3543">
        <v>6</v>
      </c>
    </row>
    <row r="3544" spans="1:35" x14ac:dyDescent="0.2">
      <c r="A3544" s="102">
        <v>3420</v>
      </c>
      <c r="B3544">
        <v>1332</v>
      </c>
      <c r="C3544" t="s">
        <v>1287</v>
      </c>
      <c r="D3544" t="s">
        <v>1063</v>
      </c>
      <c r="E3544">
        <v>450</v>
      </c>
      <c r="F3544">
        <v>457</v>
      </c>
      <c r="G3544">
        <v>2200</v>
      </c>
      <c r="H3544" t="s">
        <v>984</v>
      </c>
      <c r="I3544">
        <v>5019</v>
      </c>
      <c r="J3544" t="s">
        <v>1184</v>
      </c>
      <c r="K3544" t="s">
        <v>1185</v>
      </c>
      <c r="L3544">
        <v>2487</v>
      </c>
      <c r="M3544">
        <v>2470</v>
      </c>
      <c r="N3544">
        <v>400</v>
      </c>
      <c r="O3544" t="s">
        <v>981</v>
      </c>
      <c r="P3544">
        <v>0.88102291034452695</v>
      </c>
      <c r="Q3544">
        <v>0.88458885212185101</v>
      </c>
      <c r="R3544">
        <v>7.4746020220367304E-2</v>
      </c>
      <c r="S3544" s="15">
        <v>4.5594534640449297E-2</v>
      </c>
      <c r="T3544">
        <v>-0.92897758984006595</v>
      </c>
      <c r="U3544">
        <v>0.92897758984006595</v>
      </c>
      <c r="V3544">
        <v>1.1610874876069199</v>
      </c>
      <c r="W3544">
        <v>-6.51</v>
      </c>
      <c r="X3544">
        <v>1.76</v>
      </c>
      <c r="Y3544">
        <v>-87406</v>
      </c>
      <c r="Z3544">
        <v>-2914</v>
      </c>
      <c r="AA3544">
        <v>-0.19</v>
      </c>
      <c r="AB3544">
        <v>30</v>
      </c>
      <c r="AC3544">
        <v>15</v>
      </c>
      <c r="AD3544">
        <v>15</v>
      </c>
      <c r="AE3544">
        <v>50</v>
      </c>
      <c r="AF3544">
        <v>8</v>
      </c>
      <c r="AG3544">
        <v>15</v>
      </c>
      <c r="AH3544">
        <v>14</v>
      </c>
      <c r="AI3544">
        <v>1</v>
      </c>
    </row>
    <row r="3545" spans="1:35" x14ac:dyDescent="0.2">
      <c r="A3545" s="102">
        <v>221</v>
      </c>
      <c r="B3545">
        <v>3087</v>
      </c>
      <c r="C3545" t="s">
        <v>1192</v>
      </c>
      <c r="D3545" t="s">
        <v>1004</v>
      </c>
      <c r="E3545">
        <v>1730</v>
      </c>
      <c r="F3545">
        <v>1732</v>
      </c>
      <c r="G3545">
        <v>600</v>
      </c>
      <c r="H3545" t="s">
        <v>984</v>
      </c>
      <c r="I3545">
        <v>7202</v>
      </c>
      <c r="J3545" t="s">
        <v>637</v>
      </c>
      <c r="K3545" t="s">
        <v>996</v>
      </c>
      <c r="L3545">
        <v>876.6</v>
      </c>
      <c r="M3545">
        <v>873.2</v>
      </c>
      <c r="N3545">
        <v>1200</v>
      </c>
      <c r="O3545" t="s">
        <v>981</v>
      </c>
      <c r="P3545">
        <v>0.92365943982104004</v>
      </c>
      <c r="Q3545">
        <v>0.96342385495140304</v>
      </c>
      <c r="R3545">
        <v>0.20635919275328199</v>
      </c>
      <c r="S3545">
        <v>2.52622772786977E-2</v>
      </c>
      <c r="T3545">
        <v>-0.38037727436263502</v>
      </c>
      <c r="U3545">
        <v>0.38037727436263502</v>
      </c>
      <c r="V3545">
        <v>0.21234568171336499</v>
      </c>
      <c r="W3545">
        <v>-3.93</v>
      </c>
      <c r="X3545">
        <v>0.83</v>
      </c>
      <c r="Y3545">
        <v>-87437</v>
      </c>
      <c r="Z3545">
        <v>-4858</v>
      </c>
      <c r="AA3545">
        <v>-0.22</v>
      </c>
      <c r="AB3545">
        <v>18</v>
      </c>
      <c r="AC3545">
        <v>7</v>
      </c>
      <c r="AD3545">
        <v>11</v>
      </c>
      <c r="AE3545">
        <v>38.89</v>
      </c>
      <c r="AF3545">
        <v>11</v>
      </c>
      <c r="AG3545">
        <v>4</v>
      </c>
      <c r="AH3545">
        <v>6</v>
      </c>
      <c r="AI3545">
        <v>8</v>
      </c>
    </row>
    <row r="3546" spans="1:35" x14ac:dyDescent="0.2">
      <c r="A3546" s="102">
        <v>681</v>
      </c>
      <c r="B3546">
        <v>1719</v>
      </c>
      <c r="C3546" t="s">
        <v>463</v>
      </c>
      <c r="D3546" t="s">
        <v>990</v>
      </c>
      <c r="E3546">
        <v>656</v>
      </c>
      <c r="F3546">
        <v>652</v>
      </c>
      <c r="G3546">
        <v>1600</v>
      </c>
      <c r="H3546" t="s">
        <v>984</v>
      </c>
      <c r="I3546">
        <v>6479</v>
      </c>
      <c r="J3546" t="s">
        <v>466</v>
      </c>
      <c r="K3546" t="s">
        <v>986</v>
      </c>
      <c r="L3546">
        <v>1782</v>
      </c>
      <c r="M3546">
        <v>1767</v>
      </c>
      <c r="N3546">
        <v>600</v>
      </c>
      <c r="O3546" t="s">
        <v>981</v>
      </c>
      <c r="P3546">
        <v>0.903958394454346</v>
      </c>
      <c r="Q3546">
        <v>0.94911959909839405</v>
      </c>
      <c r="R3546">
        <v>0.41164197859041801</v>
      </c>
      <c r="S3546">
        <v>7.6675870466354505E-4</v>
      </c>
      <c r="T3546">
        <v>-2.0398017469412899</v>
      </c>
      <c r="U3546">
        <v>2.0398017469412899</v>
      </c>
      <c r="V3546">
        <v>2.5686508872110201</v>
      </c>
      <c r="W3546">
        <v>-10.6</v>
      </c>
      <c r="X3546">
        <v>1.6</v>
      </c>
      <c r="Y3546">
        <v>-87721</v>
      </c>
      <c r="Z3546">
        <v>-5160</v>
      </c>
      <c r="AA3546">
        <v>-0.31</v>
      </c>
      <c r="AB3546">
        <v>17</v>
      </c>
      <c r="AC3546">
        <v>8</v>
      </c>
      <c r="AD3546">
        <v>9</v>
      </c>
      <c r="AE3546">
        <v>47.06</v>
      </c>
      <c r="AF3546">
        <v>10</v>
      </c>
      <c r="AG3546">
        <v>7</v>
      </c>
      <c r="AH3546">
        <v>6</v>
      </c>
      <c r="AI3546">
        <v>4</v>
      </c>
    </row>
    <row r="3547" spans="1:35" x14ac:dyDescent="0.2">
      <c r="A3547" s="102">
        <v>4015</v>
      </c>
      <c r="B3547">
        <v>4928</v>
      </c>
      <c r="C3547" t="s">
        <v>1250</v>
      </c>
      <c r="D3547" t="s">
        <v>1003</v>
      </c>
      <c r="E3547">
        <v>4845</v>
      </c>
      <c r="F3547">
        <v>4870</v>
      </c>
      <c r="G3547">
        <v>200</v>
      </c>
      <c r="H3547" t="s">
        <v>984</v>
      </c>
      <c r="I3547">
        <v>9003</v>
      </c>
      <c r="J3547" t="s">
        <v>1158</v>
      </c>
      <c r="K3547" t="s">
        <v>1065</v>
      </c>
      <c r="L3547">
        <v>2899</v>
      </c>
      <c r="M3547">
        <v>2893</v>
      </c>
      <c r="N3547">
        <v>300</v>
      </c>
      <c r="O3547" t="s">
        <v>981</v>
      </c>
      <c r="P3547">
        <v>0.79093847165322095</v>
      </c>
      <c r="Q3547">
        <v>0.86484288931741904</v>
      </c>
      <c r="R3547">
        <v>0.23776075803558899</v>
      </c>
      <c r="S3547">
        <v>1.40408383549467E-3</v>
      </c>
      <c r="T3547">
        <v>-2.3353965684245601</v>
      </c>
      <c r="U3547">
        <v>2.3353965684245601</v>
      </c>
      <c r="V3547">
        <v>2.4765062887910898</v>
      </c>
      <c r="W3547">
        <v>-11.02</v>
      </c>
      <c r="X3547">
        <v>10.89</v>
      </c>
      <c r="Y3547">
        <v>-87772</v>
      </c>
      <c r="Z3547">
        <v>-12539</v>
      </c>
      <c r="AA3547">
        <v>-1.05</v>
      </c>
      <c r="AB3547">
        <v>7</v>
      </c>
      <c r="AC3547">
        <v>3</v>
      </c>
      <c r="AD3547">
        <v>4</v>
      </c>
      <c r="AE3547">
        <v>42.86</v>
      </c>
      <c r="AF3547">
        <v>11</v>
      </c>
      <c r="AG3547">
        <v>2</v>
      </c>
      <c r="AH3547">
        <v>4</v>
      </c>
      <c r="AI3547">
        <v>1</v>
      </c>
    </row>
    <row r="3548" spans="1:35" x14ac:dyDescent="0.2">
      <c r="A3548" s="102">
        <v>2560</v>
      </c>
      <c r="B3548">
        <v>4061</v>
      </c>
      <c r="C3548" t="s">
        <v>1161</v>
      </c>
      <c r="D3548" t="s">
        <v>1003</v>
      </c>
      <c r="E3548">
        <v>2688</v>
      </c>
      <c r="F3548">
        <v>2686</v>
      </c>
      <c r="G3548">
        <v>400</v>
      </c>
      <c r="H3548" t="s">
        <v>981</v>
      </c>
      <c r="I3548">
        <v>7202</v>
      </c>
      <c r="J3548" t="s">
        <v>637</v>
      </c>
      <c r="K3548" t="s">
        <v>996</v>
      </c>
      <c r="L3548">
        <v>876.6</v>
      </c>
      <c r="M3548">
        <v>873.2</v>
      </c>
      <c r="N3548">
        <v>1200</v>
      </c>
      <c r="O3548" t="s">
        <v>984</v>
      </c>
      <c r="P3548">
        <v>0.62227199454418403</v>
      </c>
      <c r="Q3548">
        <v>0.90673587421454604</v>
      </c>
      <c r="R3548">
        <v>0.22998144411093399</v>
      </c>
      <c r="S3548" s="15">
        <v>7.0703444690662295E-2</v>
      </c>
      <c r="T3548">
        <v>8.97429496719543E-2</v>
      </c>
      <c r="U3548">
        <v>8.97429496719543E-2</v>
      </c>
      <c r="V3548">
        <v>0.20938746814552001</v>
      </c>
      <c r="W3548">
        <v>1.17</v>
      </c>
      <c r="X3548">
        <v>2.4700000000000002</v>
      </c>
      <c r="Y3548">
        <v>-88025</v>
      </c>
      <c r="Z3548">
        <v>-4633</v>
      </c>
      <c r="AA3548">
        <v>-0.32</v>
      </c>
      <c r="AB3548">
        <v>19</v>
      </c>
      <c r="AC3548">
        <v>11</v>
      </c>
      <c r="AD3548">
        <v>8</v>
      </c>
      <c r="AE3548">
        <v>57.89</v>
      </c>
      <c r="AF3548">
        <v>13</v>
      </c>
      <c r="AG3548">
        <v>7</v>
      </c>
      <c r="AH3548">
        <v>5</v>
      </c>
      <c r="AI3548">
        <v>7</v>
      </c>
    </row>
    <row r="3549" spans="1:35" x14ac:dyDescent="0.2">
      <c r="A3549" s="102">
        <v>2932</v>
      </c>
      <c r="B3549">
        <v>3197</v>
      </c>
      <c r="C3549" t="s">
        <v>531</v>
      </c>
      <c r="D3549" t="s">
        <v>1004</v>
      </c>
      <c r="E3549">
        <v>1673</v>
      </c>
      <c r="F3549">
        <v>1681</v>
      </c>
      <c r="G3549">
        <v>500</v>
      </c>
      <c r="H3549" t="s">
        <v>981</v>
      </c>
      <c r="I3549">
        <v>8316</v>
      </c>
      <c r="J3549" t="s">
        <v>1145</v>
      </c>
      <c r="K3549" t="s">
        <v>1024</v>
      </c>
      <c r="L3549">
        <v>2802</v>
      </c>
      <c r="M3549">
        <v>2805.5</v>
      </c>
      <c r="N3549">
        <v>300</v>
      </c>
      <c r="O3549" t="s">
        <v>984</v>
      </c>
      <c r="P3549">
        <v>0.56586949088929095</v>
      </c>
      <c r="Q3549">
        <v>0.89740620098204005</v>
      </c>
      <c r="R3549">
        <v>0.17572492827331099</v>
      </c>
      <c r="S3549">
        <v>4.0872438010375899E-2</v>
      </c>
      <c r="T3549">
        <v>0.89752989308926701</v>
      </c>
      <c r="U3549">
        <v>0.89752989308926701</v>
      </c>
      <c r="V3549">
        <v>1.1158140730613799</v>
      </c>
      <c r="W3549">
        <v>7.43</v>
      </c>
      <c r="X3549">
        <v>0.14000000000000001</v>
      </c>
      <c r="Y3549">
        <v>-88171</v>
      </c>
      <c r="Z3549">
        <v>-5878</v>
      </c>
      <c r="AA3549">
        <v>-0.37</v>
      </c>
      <c r="AB3549">
        <v>15</v>
      </c>
      <c r="AC3549">
        <v>6</v>
      </c>
      <c r="AD3549">
        <v>9</v>
      </c>
      <c r="AE3549">
        <v>40</v>
      </c>
      <c r="AF3549">
        <v>13</v>
      </c>
      <c r="AG3549">
        <v>4</v>
      </c>
      <c r="AH3549">
        <v>5</v>
      </c>
      <c r="AI3549">
        <v>6</v>
      </c>
    </row>
    <row r="3550" spans="1:35" x14ac:dyDescent="0.2">
      <c r="A3550" s="102">
        <v>773</v>
      </c>
      <c r="B3550">
        <v>6674</v>
      </c>
      <c r="C3550" t="s">
        <v>229</v>
      </c>
      <c r="D3550" t="s">
        <v>986</v>
      </c>
      <c r="E3550">
        <v>1623</v>
      </c>
      <c r="F3550">
        <v>1626</v>
      </c>
      <c r="G3550">
        <v>600</v>
      </c>
      <c r="H3550" t="s">
        <v>981</v>
      </c>
      <c r="I3550">
        <v>8795</v>
      </c>
      <c r="J3550" t="s">
        <v>1178</v>
      </c>
      <c r="K3550" t="s">
        <v>1111</v>
      </c>
      <c r="L3550">
        <v>807</v>
      </c>
      <c r="M3550">
        <v>834</v>
      </c>
      <c r="N3550">
        <v>1200</v>
      </c>
      <c r="O3550" t="s">
        <v>984</v>
      </c>
      <c r="P3550">
        <v>0.90408377932818296</v>
      </c>
      <c r="Q3550">
        <v>0.94665336280940304</v>
      </c>
      <c r="R3550">
        <v>0.37393016004609703</v>
      </c>
      <c r="S3550">
        <v>7.1543420589206999E-2</v>
      </c>
      <c r="T3550">
        <v>1.92293619596492</v>
      </c>
      <c r="U3550">
        <v>1.92293619596492</v>
      </c>
      <c r="V3550">
        <v>1.9632716051761101</v>
      </c>
      <c r="W3550">
        <v>11.05</v>
      </c>
      <c r="X3550">
        <v>2.58</v>
      </c>
      <c r="Y3550">
        <v>-88272</v>
      </c>
      <c r="Z3550">
        <v>-4646</v>
      </c>
      <c r="AA3550">
        <v>-0.16</v>
      </c>
      <c r="AB3550">
        <v>19</v>
      </c>
      <c r="AC3550">
        <v>9</v>
      </c>
      <c r="AD3550">
        <v>10</v>
      </c>
      <c r="AE3550">
        <v>47.37</v>
      </c>
      <c r="AF3550">
        <v>12</v>
      </c>
      <c r="AG3550">
        <v>6</v>
      </c>
      <c r="AH3550">
        <v>5</v>
      </c>
      <c r="AI3550">
        <v>8</v>
      </c>
    </row>
    <row r="3551" spans="1:35" x14ac:dyDescent="0.2">
      <c r="A3551" s="102">
        <v>1346</v>
      </c>
      <c r="B3551">
        <v>5803</v>
      </c>
      <c r="C3551" t="s">
        <v>23</v>
      </c>
      <c r="D3551" t="s">
        <v>994</v>
      </c>
      <c r="E3551">
        <v>302</v>
      </c>
      <c r="F3551">
        <v>296</v>
      </c>
      <c r="G3551">
        <v>3500</v>
      </c>
      <c r="H3551" t="s">
        <v>984</v>
      </c>
      <c r="I3551">
        <v>7453</v>
      </c>
      <c r="J3551" t="s">
        <v>50</v>
      </c>
      <c r="K3551" t="s">
        <v>1004</v>
      </c>
      <c r="L3551">
        <v>1455</v>
      </c>
      <c r="M3551">
        <v>1465</v>
      </c>
      <c r="N3551">
        <v>700</v>
      </c>
      <c r="O3551" t="s">
        <v>981</v>
      </c>
      <c r="P3551">
        <v>0.82940348531669394</v>
      </c>
      <c r="Q3551">
        <v>0.93426712429360104</v>
      </c>
      <c r="R3551">
        <v>0.15859419326916999</v>
      </c>
      <c r="S3551">
        <v>2.73287023191102E-2</v>
      </c>
      <c r="T3551">
        <v>-1.5064757865003799</v>
      </c>
      <c r="U3551">
        <v>1.5064757865003799</v>
      </c>
      <c r="V3551">
        <v>1.1815266052506199</v>
      </c>
      <c r="W3551">
        <v>-17.11</v>
      </c>
      <c r="X3551">
        <v>1.02</v>
      </c>
      <c r="Y3551">
        <v>-88284</v>
      </c>
      <c r="Z3551">
        <v>-4414</v>
      </c>
      <c r="AA3551">
        <v>-0.1</v>
      </c>
      <c r="AB3551">
        <v>20</v>
      </c>
      <c r="AC3551">
        <v>11</v>
      </c>
      <c r="AD3551">
        <v>9</v>
      </c>
      <c r="AE3551">
        <v>55</v>
      </c>
      <c r="AF3551">
        <v>10</v>
      </c>
      <c r="AG3551">
        <v>9</v>
      </c>
      <c r="AH3551">
        <v>10</v>
      </c>
      <c r="AI3551">
        <v>1</v>
      </c>
    </row>
    <row r="3552" spans="1:35" x14ac:dyDescent="0.2">
      <c r="A3552" s="102">
        <v>3767</v>
      </c>
      <c r="B3552">
        <v>4689</v>
      </c>
      <c r="C3552" t="s">
        <v>1108</v>
      </c>
      <c r="D3552" t="s">
        <v>983</v>
      </c>
      <c r="E3552">
        <v>433</v>
      </c>
      <c r="F3552">
        <v>430</v>
      </c>
      <c r="G3552">
        <v>1600</v>
      </c>
      <c r="H3552" t="s">
        <v>981</v>
      </c>
      <c r="I3552">
        <v>6758</v>
      </c>
      <c r="J3552" t="s">
        <v>995</v>
      </c>
      <c r="K3552" t="s">
        <v>986</v>
      </c>
      <c r="L3552">
        <v>6800</v>
      </c>
      <c r="M3552">
        <v>6685</v>
      </c>
      <c r="N3552">
        <v>100</v>
      </c>
      <c r="O3552" t="s">
        <v>984</v>
      </c>
      <c r="P3552">
        <v>0.82620294303840103</v>
      </c>
      <c r="Q3552">
        <v>0.87390148563454295</v>
      </c>
      <c r="R3552">
        <v>0.311998413361671</v>
      </c>
      <c r="S3552">
        <v>4.48314099138062E-2</v>
      </c>
      <c r="T3552">
        <v>1.9628616660606399</v>
      </c>
      <c r="U3552">
        <v>1.9628616660606399</v>
      </c>
      <c r="V3552">
        <v>1.7687705942522001</v>
      </c>
      <c r="W3552">
        <v>10.87</v>
      </c>
      <c r="X3552">
        <v>2.92</v>
      </c>
      <c r="Y3552">
        <v>-88305</v>
      </c>
      <c r="Z3552">
        <v>-5194</v>
      </c>
      <c r="AA3552">
        <v>-0.28000000000000003</v>
      </c>
      <c r="AB3552">
        <v>17</v>
      </c>
      <c r="AC3552">
        <v>7</v>
      </c>
      <c r="AD3552">
        <v>10</v>
      </c>
      <c r="AE3552">
        <v>41.18</v>
      </c>
      <c r="AF3552">
        <v>11</v>
      </c>
      <c r="AG3552">
        <v>6</v>
      </c>
      <c r="AH3552">
        <v>5</v>
      </c>
      <c r="AI3552">
        <v>6</v>
      </c>
    </row>
    <row r="3553" spans="1:35" x14ac:dyDescent="0.2">
      <c r="A3553" s="102">
        <v>306</v>
      </c>
      <c r="B3553">
        <v>6479</v>
      </c>
      <c r="C3553" t="s">
        <v>466</v>
      </c>
      <c r="D3553" t="s">
        <v>986</v>
      </c>
      <c r="E3553">
        <v>1782</v>
      </c>
      <c r="F3553">
        <v>1767</v>
      </c>
      <c r="G3553">
        <v>600</v>
      </c>
      <c r="H3553" t="s">
        <v>981</v>
      </c>
      <c r="I3553">
        <v>6807</v>
      </c>
      <c r="J3553" t="s">
        <v>234</v>
      </c>
      <c r="K3553" t="s">
        <v>986</v>
      </c>
      <c r="L3553">
        <v>1368</v>
      </c>
      <c r="M3553">
        <v>1300</v>
      </c>
      <c r="N3553">
        <v>800</v>
      </c>
      <c r="O3553" t="s">
        <v>984</v>
      </c>
      <c r="P3553">
        <v>0.95004480000853697</v>
      </c>
      <c r="Q3553">
        <v>0.96028642342950499</v>
      </c>
      <c r="R3553">
        <v>7.1690272912500505E-2</v>
      </c>
      <c r="S3553">
        <v>2.5048178563881501E-2</v>
      </c>
      <c r="T3553">
        <v>2.0287217820893102</v>
      </c>
      <c r="U3553">
        <v>2.0287217820893102</v>
      </c>
      <c r="V3553">
        <v>1.4874294463434701</v>
      </c>
      <c r="W3553">
        <v>12.27</v>
      </c>
      <c r="X3553">
        <v>1.91</v>
      </c>
      <c r="Y3553">
        <v>-88565</v>
      </c>
      <c r="Z3553">
        <v>-4661</v>
      </c>
      <c r="AA3553">
        <v>-0.28000000000000003</v>
      </c>
      <c r="AB3553">
        <v>19</v>
      </c>
      <c r="AC3553">
        <v>8</v>
      </c>
      <c r="AD3553">
        <v>11</v>
      </c>
      <c r="AE3553">
        <v>42.11</v>
      </c>
      <c r="AF3553">
        <v>13</v>
      </c>
      <c r="AG3553">
        <v>7</v>
      </c>
      <c r="AH3553">
        <v>7</v>
      </c>
      <c r="AI3553">
        <v>5</v>
      </c>
    </row>
    <row r="3554" spans="1:35" x14ac:dyDescent="0.2">
      <c r="A3554" s="102">
        <v>1407</v>
      </c>
      <c r="B3554">
        <v>1605</v>
      </c>
      <c r="C3554" t="s">
        <v>1156</v>
      </c>
      <c r="D3554" t="s">
        <v>1139</v>
      </c>
      <c r="E3554">
        <v>692</v>
      </c>
      <c r="F3554">
        <v>709.3</v>
      </c>
      <c r="G3554">
        <v>1500</v>
      </c>
      <c r="H3554" t="s">
        <v>981</v>
      </c>
      <c r="I3554">
        <v>4681</v>
      </c>
      <c r="J3554" t="s">
        <v>842</v>
      </c>
      <c r="K3554" t="s">
        <v>993</v>
      </c>
      <c r="L3554">
        <v>1153</v>
      </c>
      <c r="M3554">
        <v>1153</v>
      </c>
      <c r="N3554">
        <v>900</v>
      </c>
      <c r="O3554" t="s">
        <v>984</v>
      </c>
      <c r="P3554">
        <v>0.94482529678549998</v>
      </c>
      <c r="Q3554">
        <v>0.93295396649490403</v>
      </c>
      <c r="R3554">
        <v>0.36079925134924701</v>
      </c>
      <c r="S3554">
        <v>5.3506700143706801E-2</v>
      </c>
      <c r="T3554">
        <v>0.18395450716556699</v>
      </c>
      <c r="U3554">
        <v>0.18395450716556699</v>
      </c>
      <c r="V3554">
        <v>0.240403734385813</v>
      </c>
      <c r="W3554">
        <v>1.26</v>
      </c>
      <c r="X3554">
        <v>2.5299999999999998</v>
      </c>
      <c r="Y3554">
        <v>-88961</v>
      </c>
      <c r="Z3554">
        <v>-4682</v>
      </c>
      <c r="AA3554">
        <v>-0.23</v>
      </c>
      <c r="AB3554">
        <v>19</v>
      </c>
      <c r="AC3554">
        <v>9</v>
      </c>
      <c r="AD3554">
        <v>10</v>
      </c>
      <c r="AE3554">
        <v>47.37</v>
      </c>
      <c r="AF3554">
        <v>12</v>
      </c>
      <c r="AG3554">
        <v>7</v>
      </c>
      <c r="AH3554">
        <v>8</v>
      </c>
      <c r="AI3554">
        <v>4</v>
      </c>
    </row>
    <row r="3555" spans="1:35" x14ac:dyDescent="0.2">
      <c r="A3555" s="102">
        <v>176</v>
      </c>
      <c r="B3555">
        <v>5334</v>
      </c>
      <c r="C3555" t="s">
        <v>1168</v>
      </c>
      <c r="D3555" t="s">
        <v>980</v>
      </c>
      <c r="E3555">
        <v>1586</v>
      </c>
      <c r="F3555">
        <v>1584</v>
      </c>
      <c r="G3555">
        <v>600</v>
      </c>
      <c r="H3555" t="s">
        <v>981</v>
      </c>
      <c r="I3555">
        <v>6473</v>
      </c>
      <c r="J3555" t="s">
        <v>878</v>
      </c>
      <c r="K3555" t="s">
        <v>992</v>
      </c>
      <c r="L3555">
        <v>753</v>
      </c>
      <c r="M3555">
        <v>755</v>
      </c>
      <c r="N3555">
        <v>1300</v>
      </c>
      <c r="O3555" t="s">
        <v>984</v>
      </c>
      <c r="P3555">
        <v>0.91919659327054604</v>
      </c>
      <c r="Q3555">
        <v>0.96581424862829102</v>
      </c>
      <c r="R3555">
        <v>0.49126785661917299</v>
      </c>
      <c r="S3555">
        <v>2.4471023509798899E-2</v>
      </c>
      <c r="T3555">
        <v>1.1130263698091101</v>
      </c>
      <c r="U3555">
        <v>1.1130263698091101</v>
      </c>
      <c r="V3555">
        <v>1.0240635883789</v>
      </c>
      <c r="W3555">
        <v>10.26</v>
      </c>
      <c r="X3555">
        <v>3.27</v>
      </c>
      <c r="Y3555">
        <v>-90168</v>
      </c>
      <c r="Z3555">
        <v>-4294</v>
      </c>
      <c r="AA3555">
        <v>-0.2</v>
      </c>
      <c r="AB3555">
        <v>21</v>
      </c>
      <c r="AC3555">
        <v>9</v>
      </c>
      <c r="AD3555">
        <v>12</v>
      </c>
      <c r="AE3555">
        <v>42.86</v>
      </c>
      <c r="AF3555">
        <v>13</v>
      </c>
      <c r="AG3555">
        <v>7</v>
      </c>
      <c r="AH3555">
        <v>7</v>
      </c>
      <c r="AI3555">
        <v>7</v>
      </c>
    </row>
    <row r="3556" spans="1:35" x14ac:dyDescent="0.2">
      <c r="A3556" s="102">
        <v>344</v>
      </c>
      <c r="B3556">
        <v>4114</v>
      </c>
      <c r="C3556" t="s">
        <v>1088</v>
      </c>
      <c r="D3556" t="s">
        <v>1003</v>
      </c>
      <c r="E3556">
        <v>5540</v>
      </c>
      <c r="F3556">
        <v>5430</v>
      </c>
      <c r="G3556">
        <v>200</v>
      </c>
      <c r="H3556" t="s">
        <v>981</v>
      </c>
      <c r="I3556">
        <v>7012</v>
      </c>
      <c r="J3556" t="s">
        <v>1148</v>
      </c>
      <c r="K3556" t="s">
        <v>996</v>
      </c>
      <c r="L3556">
        <v>1509</v>
      </c>
      <c r="M3556">
        <v>1511</v>
      </c>
      <c r="N3556">
        <v>700</v>
      </c>
      <c r="O3556" t="s">
        <v>984</v>
      </c>
      <c r="P3556">
        <v>0.87766732500900801</v>
      </c>
      <c r="Q3556">
        <v>0.95862160713821298</v>
      </c>
      <c r="R3556">
        <v>0.103096561546132</v>
      </c>
      <c r="S3556">
        <v>3.0222509126377E-3</v>
      </c>
      <c r="T3556">
        <v>1.80312049822195</v>
      </c>
      <c r="U3556">
        <v>1.80312049822195</v>
      </c>
      <c r="V3556">
        <v>1.9638918774499201</v>
      </c>
      <c r="W3556">
        <v>13.25</v>
      </c>
      <c r="X3556">
        <v>2.61</v>
      </c>
      <c r="Y3556">
        <v>-90272</v>
      </c>
      <c r="Z3556">
        <v>-8207</v>
      </c>
      <c r="AA3556">
        <v>-0.52</v>
      </c>
      <c r="AB3556">
        <v>11</v>
      </c>
      <c r="AC3556">
        <v>5</v>
      </c>
      <c r="AD3556">
        <v>6</v>
      </c>
      <c r="AE3556">
        <v>45.45</v>
      </c>
      <c r="AF3556">
        <v>12</v>
      </c>
      <c r="AG3556">
        <v>3</v>
      </c>
      <c r="AH3556">
        <v>3</v>
      </c>
      <c r="AI3556">
        <v>5</v>
      </c>
    </row>
    <row r="3557" spans="1:35" x14ac:dyDescent="0.2">
      <c r="A3557" s="102">
        <v>2919</v>
      </c>
      <c r="B3557">
        <v>3105</v>
      </c>
      <c r="C3557" t="s">
        <v>46</v>
      </c>
      <c r="D3557" t="s">
        <v>986</v>
      </c>
      <c r="E3557">
        <v>708</v>
      </c>
      <c r="F3557">
        <v>725</v>
      </c>
      <c r="G3557">
        <v>1300</v>
      </c>
      <c r="H3557" t="s">
        <v>984</v>
      </c>
      <c r="I3557">
        <v>9759</v>
      </c>
      <c r="J3557" t="s">
        <v>400</v>
      </c>
      <c r="K3557" t="s">
        <v>983</v>
      </c>
      <c r="L3557">
        <v>1600</v>
      </c>
      <c r="M3557">
        <v>1602</v>
      </c>
      <c r="N3557">
        <v>600</v>
      </c>
      <c r="O3557" t="s">
        <v>981</v>
      </c>
      <c r="P3557">
        <v>0.931561985075822</v>
      </c>
      <c r="Q3557">
        <v>0.89764749053840898</v>
      </c>
      <c r="R3557">
        <v>0.29044820001704402</v>
      </c>
      <c r="S3557">
        <v>8.0604947435850196E-3</v>
      </c>
      <c r="T3557">
        <v>-1.25063687205041</v>
      </c>
      <c r="U3557">
        <v>1.25063687205041</v>
      </c>
      <c r="V3557">
        <v>1.5106120682352899</v>
      </c>
      <c r="W3557">
        <v>-9.9499999999999993</v>
      </c>
      <c r="X3557">
        <v>1.95</v>
      </c>
      <c r="Y3557">
        <v>-90472</v>
      </c>
      <c r="Z3557">
        <v>-4308</v>
      </c>
      <c r="AA3557">
        <v>-0.21</v>
      </c>
      <c r="AB3557">
        <v>21</v>
      </c>
      <c r="AC3557">
        <v>10</v>
      </c>
      <c r="AD3557">
        <v>11</v>
      </c>
      <c r="AE3557">
        <v>47.62</v>
      </c>
      <c r="AF3557">
        <v>9</v>
      </c>
      <c r="AG3557">
        <v>8</v>
      </c>
      <c r="AH3557">
        <v>9</v>
      </c>
      <c r="AI3557">
        <v>4</v>
      </c>
    </row>
    <row r="3558" spans="1:35" x14ac:dyDescent="0.2">
      <c r="A3558" s="102">
        <v>3012</v>
      </c>
      <c r="B3558">
        <v>1605</v>
      </c>
      <c r="C3558" t="s">
        <v>1156</v>
      </c>
      <c r="D3558" t="s">
        <v>1139</v>
      </c>
      <c r="E3558">
        <v>692</v>
      </c>
      <c r="F3558">
        <v>709.3</v>
      </c>
      <c r="G3558">
        <v>1300</v>
      </c>
      <c r="H3558" t="s">
        <v>981</v>
      </c>
      <c r="I3558">
        <v>9513</v>
      </c>
      <c r="J3558" t="s">
        <v>1138</v>
      </c>
      <c r="K3558" t="s">
        <v>1026</v>
      </c>
      <c r="L3558">
        <v>1903</v>
      </c>
      <c r="M3558">
        <v>1886</v>
      </c>
      <c r="N3558">
        <v>500</v>
      </c>
      <c r="O3558" t="s">
        <v>984</v>
      </c>
      <c r="P3558">
        <v>0.73616910873223096</v>
      </c>
      <c r="Q3558">
        <v>0.89535319318522899</v>
      </c>
      <c r="R3558">
        <v>0.46267424034071097</v>
      </c>
      <c r="S3558">
        <v>1.39569691436043E-2</v>
      </c>
      <c r="T3558">
        <v>0.459483565423428</v>
      </c>
      <c r="U3558">
        <v>0.459483565423428</v>
      </c>
      <c r="V3558">
        <v>9.71254160141162E-2</v>
      </c>
      <c r="W3558">
        <v>6.97</v>
      </c>
      <c r="X3558">
        <v>2.2200000000000002</v>
      </c>
      <c r="Y3558">
        <v>-90607</v>
      </c>
      <c r="Z3558">
        <v>-3485</v>
      </c>
      <c r="AA3558">
        <v>-0.15</v>
      </c>
      <c r="AB3558">
        <v>26</v>
      </c>
      <c r="AC3558">
        <v>13</v>
      </c>
      <c r="AD3558">
        <v>13</v>
      </c>
      <c r="AE3558">
        <v>50</v>
      </c>
      <c r="AF3558">
        <v>11</v>
      </c>
      <c r="AG3558">
        <v>9</v>
      </c>
      <c r="AH3558">
        <v>7</v>
      </c>
      <c r="AI3558">
        <v>10</v>
      </c>
    </row>
    <row r="3559" spans="1:35" x14ac:dyDescent="0.2">
      <c r="A3559" s="102">
        <v>4115</v>
      </c>
      <c r="B3559">
        <v>2327</v>
      </c>
      <c r="C3559" t="s">
        <v>1284</v>
      </c>
      <c r="D3559" t="s">
        <v>983</v>
      </c>
      <c r="E3559">
        <v>2748</v>
      </c>
      <c r="F3559">
        <v>2730</v>
      </c>
      <c r="G3559">
        <v>400</v>
      </c>
      <c r="H3559" t="s">
        <v>984</v>
      </c>
      <c r="I3559">
        <v>4666</v>
      </c>
      <c r="J3559" t="s">
        <v>1479</v>
      </c>
      <c r="K3559" t="s">
        <v>1000</v>
      </c>
      <c r="L3559">
        <v>1891</v>
      </c>
      <c r="M3559">
        <v>1911</v>
      </c>
      <c r="N3559">
        <v>600</v>
      </c>
      <c r="O3559" t="s">
        <v>981</v>
      </c>
      <c r="P3559">
        <v>0.82373453639809902</v>
      </c>
      <c r="Q3559">
        <v>0.86106082666934503</v>
      </c>
      <c r="R3559">
        <v>0.234461179009921</v>
      </c>
      <c r="S3559">
        <v>5.5788462901607098E-2</v>
      </c>
      <c r="T3559">
        <v>-0.29420621960029603</v>
      </c>
      <c r="U3559">
        <v>0.29420621960029603</v>
      </c>
      <c r="V3559">
        <v>0.32734370369154597</v>
      </c>
      <c r="W3559">
        <v>-4.82</v>
      </c>
      <c r="X3559">
        <v>5</v>
      </c>
      <c r="Y3559">
        <v>-90946</v>
      </c>
      <c r="Z3559">
        <v>-6063</v>
      </c>
      <c r="AA3559">
        <v>-0.25</v>
      </c>
      <c r="AB3559">
        <v>15</v>
      </c>
      <c r="AC3559">
        <v>8</v>
      </c>
      <c r="AD3559">
        <v>7</v>
      </c>
      <c r="AE3559">
        <v>53.33</v>
      </c>
      <c r="AF3559">
        <v>9</v>
      </c>
      <c r="AG3559">
        <v>7</v>
      </c>
      <c r="AH3559">
        <v>7</v>
      </c>
      <c r="AI3559">
        <v>1</v>
      </c>
    </row>
    <row r="3560" spans="1:35" x14ac:dyDescent="0.2">
      <c r="A3560" s="102">
        <v>148</v>
      </c>
      <c r="B3560">
        <v>7189</v>
      </c>
      <c r="C3560" t="s">
        <v>41</v>
      </c>
      <c r="D3560" t="s">
        <v>1024</v>
      </c>
      <c r="E3560">
        <v>623</v>
      </c>
      <c r="F3560">
        <v>631</v>
      </c>
      <c r="G3560">
        <v>1700</v>
      </c>
      <c r="H3560" t="s">
        <v>981</v>
      </c>
      <c r="I3560">
        <v>8359</v>
      </c>
      <c r="J3560" t="s">
        <v>471</v>
      </c>
      <c r="K3560" t="s">
        <v>1024</v>
      </c>
      <c r="L3560">
        <v>342</v>
      </c>
      <c r="M3560">
        <v>353</v>
      </c>
      <c r="N3560">
        <v>3000</v>
      </c>
      <c r="O3560" t="s">
        <v>984</v>
      </c>
      <c r="P3560">
        <v>0.82888839877198095</v>
      </c>
      <c r="Q3560">
        <v>0.96715847922041198</v>
      </c>
      <c r="R3560">
        <v>0.176538118752957</v>
      </c>
      <c r="S3560">
        <v>1.3310605951070901E-2</v>
      </c>
      <c r="T3560">
        <v>1.8794348172086801</v>
      </c>
      <c r="U3560">
        <v>1.8794348172086801</v>
      </c>
      <c r="V3560">
        <v>1.9818850035398401</v>
      </c>
      <c r="W3560">
        <v>7.08</v>
      </c>
      <c r="X3560">
        <v>1.28</v>
      </c>
      <c r="Y3560">
        <v>-91042</v>
      </c>
      <c r="Z3560">
        <v>-4138</v>
      </c>
      <c r="AA3560">
        <v>-0.21</v>
      </c>
      <c r="AB3560">
        <v>22</v>
      </c>
      <c r="AC3560">
        <v>10</v>
      </c>
      <c r="AD3560">
        <v>12</v>
      </c>
      <c r="AE3560">
        <v>45.45</v>
      </c>
      <c r="AF3560">
        <v>13</v>
      </c>
      <c r="AG3560">
        <v>5</v>
      </c>
      <c r="AH3560">
        <v>5</v>
      </c>
      <c r="AI3560">
        <v>12</v>
      </c>
    </row>
    <row r="3561" spans="1:35" x14ac:dyDescent="0.2">
      <c r="A3561" s="102">
        <v>1604</v>
      </c>
      <c r="B3561">
        <v>3863</v>
      </c>
      <c r="C3561" t="s">
        <v>1144</v>
      </c>
      <c r="D3561" t="s">
        <v>1143</v>
      </c>
      <c r="E3561">
        <v>1510</v>
      </c>
      <c r="F3561">
        <v>1547</v>
      </c>
      <c r="G3561">
        <v>700</v>
      </c>
      <c r="H3561" t="s">
        <v>984</v>
      </c>
      <c r="I3561">
        <v>5444</v>
      </c>
      <c r="J3561" t="s">
        <v>1318</v>
      </c>
      <c r="K3561" t="s">
        <v>1022</v>
      </c>
      <c r="L3561">
        <v>2170</v>
      </c>
      <c r="M3561">
        <v>2164</v>
      </c>
      <c r="N3561">
        <v>500</v>
      </c>
      <c r="O3561" t="s">
        <v>981</v>
      </c>
      <c r="P3561">
        <v>0.74898923654509897</v>
      </c>
      <c r="Q3561">
        <v>0.92906905369931203</v>
      </c>
      <c r="R3561">
        <v>0.46502280920884098</v>
      </c>
      <c r="S3561">
        <v>3.58782486318091E-2</v>
      </c>
      <c r="T3561">
        <v>-0.37611675663678101</v>
      </c>
      <c r="U3561">
        <v>0.37611675663678101</v>
      </c>
      <c r="V3561">
        <v>0.95551257908423304</v>
      </c>
      <c r="W3561">
        <v>-2.52</v>
      </c>
      <c r="X3561">
        <v>0.08</v>
      </c>
      <c r="Y3561">
        <v>-91108</v>
      </c>
      <c r="Z3561">
        <v>-6074</v>
      </c>
      <c r="AA3561">
        <v>-0.32</v>
      </c>
      <c r="AB3561">
        <v>15</v>
      </c>
      <c r="AC3561">
        <v>8</v>
      </c>
      <c r="AD3561">
        <v>7</v>
      </c>
      <c r="AE3561">
        <v>53.33</v>
      </c>
      <c r="AF3561">
        <v>12</v>
      </c>
      <c r="AG3561">
        <v>3</v>
      </c>
      <c r="AH3561">
        <v>6</v>
      </c>
      <c r="AI3561">
        <v>6</v>
      </c>
    </row>
    <row r="3562" spans="1:35" x14ac:dyDescent="0.2">
      <c r="A3562" s="102">
        <v>3869</v>
      </c>
      <c r="B3562">
        <v>5019</v>
      </c>
      <c r="C3562" t="s">
        <v>1184</v>
      </c>
      <c r="D3562" t="s">
        <v>1185</v>
      </c>
      <c r="E3562">
        <v>2487</v>
      </c>
      <c r="F3562">
        <v>2470</v>
      </c>
      <c r="G3562">
        <v>400</v>
      </c>
      <c r="H3562" t="s">
        <v>984</v>
      </c>
      <c r="I3562">
        <v>8179</v>
      </c>
      <c r="J3562" t="s">
        <v>681</v>
      </c>
      <c r="K3562" t="s">
        <v>1004</v>
      </c>
      <c r="L3562">
        <v>1700</v>
      </c>
      <c r="M3562">
        <v>1812</v>
      </c>
      <c r="N3562">
        <v>500</v>
      </c>
      <c r="O3562" t="s">
        <v>981</v>
      </c>
      <c r="P3562">
        <v>0.71396404144700198</v>
      </c>
      <c r="Q3562">
        <v>0.87029328401293204</v>
      </c>
      <c r="R3562">
        <v>0.45942042053686299</v>
      </c>
      <c r="S3562">
        <v>5.3949928309243696E-3</v>
      </c>
      <c r="T3562">
        <v>-0.105628277946308</v>
      </c>
      <c r="U3562">
        <v>0.105628277946308</v>
      </c>
      <c r="V3562">
        <v>0.44552609092081702</v>
      </c>
      <c r="W3562">
        <v>-1.06</v>
      </c>
      <c r="X3562">
        <v>8.3000000000000007</v>
      </c>
      <c r="Y3562">
        <v>-91122</v>
      </c>
      <c r="Z3562">
        <v>-5695</v>
      </c>
      <c r="AA3562">
        <v>-0.47</v>
      </c>
      <c r="AB3562">
        <v>16</v>
      </c>
      <c r="AC3562">
        <v>6</v>
      </c>
      <c r="AD3562">
        <v>10</v>
      </c>
      <c r="AE3562">
        <v>37.5</v>
      </c>
      <c r="AF3562">
        <v>10</v>
      </c>
      <c r="AG3562">
        <v>5</v>
      </c>
      <c r="AH3562">
        <v>7</v>
      </c>
      <c r="AI3562">
        <v>4</v>
      </c>
    </row>
    <row r="3563" spans="1:35" x14ac:dyDescent="0.2">
      <c r="A3563" s="102">
        <v>2561</v>
      </c>
      <c r="B3563">
        <v>1824</v>
      </c>
      <c r="C3563" t="s">
        <v>221</v>
      </c>
      <c r="D3563" t="s">
        <v>990</v>
      </c>
      <c r="E3563">
        <v>841</v>
      </c>
      <c r="F3563">
        <v>829</v>
      </c>
      <c r="G3563">
        <v>1200</v>
      </c>
      <c r="H3563" t="s">
        <v>984</v>
      </c>
      <c r="I3563">
        <v>7282</v>
      </c>
      <c r="J3563" t="s">
        <v>1173</v>
      </c>
      <c r="K3563" t="s">
        <v>996</v>
      </c>
      <c r="L3563">
        <v>1990</v>
      </c>
      <c r="M3563">
        <v>2060</v>
      </c>
      <c r="N3563">
        <v>500</v>
      </c>
      <c r="O3563" t="s">
        <v>981</v>
      </c>
      <c r="P3563">
        <v>0.92949983910952805</v>
      </c>
      <c r="Q3563">
        <v>0.90670323692542198</v>
      </c>
      <c r="R3563">
        <v>0.49309871811401301</v>
      </c>
      <c r="S3563">
        <v>9.0841979013961793E-2</v>
      </c>
      <c r="T3563">
        <v>-1.60684493443308</v>
      </c>
      <c r="U3563">
        <v>1.60684493443308</v>
      </c>
      <c r="V3563">
        <v>0.85143487582984001</v>
      </c>
      <c r="W3563">
        <v>-7.19</v>
      </c>
      <c r="X3563">
        <v>3.42</v>
      </c>
      <c r="Y3563">
        <v>-91160</v>
      </c>
      <c r="Z3563">
        <v>-7597</v>
      </c>
      <c r="AA3563">
        <v>-0.48</v>
      </c>
      <c r="AB3563">
        <v>12</v>
      </c>
      <c r="AC3563">
        <v>5</v>
      </c>
      <c r="AD3563">
        <v>7</v>
      </c>
      <c r="AE3563">
        <v>41.67</v>
      </c>
      <c r="AF3563">
        <v>14</v>
      </c>
      <c r="AG3563">
        <v>3</v>
      </c>
      <c r="AH3563">
        <v>4</v>
      </c>
      <c r="AI3563">
        <v>5</v>
      </c>
    </row>
    <row r="3564" spans="1:35" x14ac:dyDescent="0.2">
      <c r="A3564" s="102">
        <v>1127</v>
      </c>
      <c r="B3564">
        <v>4204</v>
      </c>
      <c r="C3564" t="s">
        <v>226</v>
      </c>
      <c r="D3564" t="s">
        <v>1003</v>
      </c>
      <c r="E3564">
        <v>1337</v>
      </c>
      <c r="F3564">
        <v>1364</v>
      </c>
      <c r="G3564">
        <v>600</v>
      </c>
      <c r="H3564" t="s">
        <v>984</v>
      </c>
      <c r="I3564">
        <v>9142</v>
      </c>
      <c r="J3564" t="s">
        <v>741</v>
      </c>
      <c r="K3564" t="s">
        <v>1065</v>
      </c>
      <c r="L3564">
        <v>2927</v>
      </c>
      <c r="M3564">
        <v>2948</v>
      </c>
      <c r="N3564">
        <v>300</v>
      </c>
      <c r="O3564" t="s">
        <v>981</v>
      </c>
      <c r="P3564">
        <v>0.88879817178631404</v>
      </c>
      <c r="Q3564">
        <v>0.93854692876644696</v>
      </c>
      <c r="R3564">
        <v>5.6505724126534297E-2</v>
      </c>
      <c r="S3564">
        <v>1.31885148411058E-3</v>
      </c>
      <c r="T3564">
        <v>-0.38428599229048099</v>
      </c>
      <c r="U3564">
        <v>0.38428599229048099</v>
      </c>
      <c r="V3564">
        <v>0.64074137227448302</v>
      </c>
      <c r="W3564">
        <v>-2.59</v>
      </c>
      <c r="X3564">
        <v>7.46</v>
      </c>
      <c r="Y3564">
        <v>-91390</v>
      </c>
      <c r="Z3564">
        <v>-6528</v>
      </c>
      <c r="AA3564">
        <v>-0.38</v>
      </c>
      <c r="AB3564">
        <v>14</v>
      </c>
      <c r="AC3564">
        <v>4</v>
      </c>
      <c r="AD3564">
        <v>10</v>
      </c>
      <c r="AE3564">
        <v>28.57</v>
      </c>
      <c r="AF3564">
        <v>12</v>
      </c>
      <c r="AG3564">
        <v>3</v>
      </c>
      <c r="AH3564">
        <v>5</v>
      </c>
      <c r="AI3564">
        <v>6</v>
      </c>
    </row>
    <row r="3565" spans="1:35" x14ac:dyDescent="0.2">
      <c r="A3565" s="102">
        <v>2575</v>
      </c>
      <c r="B3565">
        <v>4062</v>
      </c>
      <c r="C3565" t="s">
        <v>228</v>
      </c>
      <c r="D3565" t="s">
        <v>986</v>
      </c>
      <c r="E3565">
        <v>2949</v>
      </c>
      <c r="F3565">
        <v>2884</v>
      </c>
      <c r="G3565">
        <v>300</v>
      </c>
      <c r="H3565" t="s">
        <v>981</v>
      </c>
      <c r="I3565">
        <v>6976</v>
      </c>
      <c r="J3565" t="s">
        <v>633</v>
      </c>
      <c r="K3565" t="s">
        <v>986</v>
      </c>
      <c r="L3565">
        <v>2980</v>
      </c>
      <c r="M3565">
        <v>2893</v>
      </c>
      <c r="N3565">
        <v>300</v>
      </c>
      <c r="O3565" t="s">
        <v>984</v>
      </c>
      <c r="P3565">
        <v>0.76744434683454799</v>
      </c>
      <c r="Q3565">
        <v>0.90629491043778998</v>
      </c>
      <c r="R3565">
        <v>0.246431155243339</v>
      </c>
      <c r="S3565">
        <v>2.4818179622478401E-2</v>
      </c>
      <c r="T3565">
        <v>2.9683936542503599</v>
      </c>
      <c r="U3565">
        <v>2.9683936542503599</v>
      </c>
      <c r="V3565">
        <v>2.6537874189895301</v>
      </c>
      <c r="W3565">
        <v>18.86</v>
      </c>
      <c r="X3565">
        <v>0.31</v>
      </c>
      <c r="Y3565">
        <v>-91422</v>
      </c>
      <c r="Z3565">
        <v>-5079</v>
      </c>
      <c r="AA3565">
        <v>-0.33</v>
      </c>
      <c r="AB3565">
        <v>18</v>
      </c>
      <c r="AC3565">
        <v>7</v>
      </c>
      <c r="AD3565">
        <v>11</v>
      </c>
      <c r="AE3565">
        <v>38.89</v>
      </c>
      <c r="AF3565">
        <v>10</v>
      </c>
      <c r="AG3565">
        <v>6</v>
      </c>
      <c r="AH3565">
        <v>7</v>
      </c>
      <c r="AI3565">
        <v>5</v>
      </c>
    </row>
    <row r="3566" spans="1:35" x14ac:dyDescent="0.2">
      <c r="A3566" s="102">
        <v>3349</v>
      </c>
      <c r="B3566">
        <v>6460</v>
      </c>
      <c r="C3566" t="s">
        <v>1200</v>
      </c>
      <c r="D3566" t="s">
        <v>992</v>
      </c>
      <c r="E3566">
        <v>1374</v>
      </c>
      <c r="F3566">
        <v>1376</v>
      </c>
      <c r="G3566">
        <v>500</v>
      </c>
      <c r="H3566" t="s">
        <v>981</v>
      </c>
      <c r="I3566">
        <v>6963</v>
      </c>
      <c r="J3566" t="s">
        <v>1488</v>
      </c>
      <c r="K3566" t="s">
        <v>986</v>
      </c>
      <c r="L3566">
        <v>7000</v>
      </c>
      <c r="M3566">
        <v>6860</v>
      </c>
      <c r="N3566">
        <v>100</v>
      </c>
      <c r="O3566" t="s">
        <v>984</v>
      </c>
      <c r="P3566">
        <v>0.93464865147953202</v>
      </c>
      <c r="Q3566">
        <v>0.88670915269519601</v>
      </c>
      <c r="R3566">
        <v>0.14338513260274899</v>
      </c>
      <c r="S3566">
        <v>3.78781345012104E-2</v>
      </c>
      <c r="T3566">
        <v>3.3697748351650202E-2</v>
      </c>
      <c r="U3566">
        <v>3.3697748351650202E-2</v>
      </c>
      <c r="V3566">
        <v>0.41054874610447301</v>
      </c>
      <c r="W3566">
        <v>0.2</v>
      </c>
      <c r="X3566">
        <v>0.28999999999999998</v>
      </c>
      <c r="Y3566">
        <v>-91656</v>
      </c>
      <c r="Z3566">
        <v>-7638</v>
      </c>
      <c r="AA3566">
        <v>-0.44</v>
      </c>
      <c r="AB3566">
        <v>12</v>
      </c>
      <c r="AC3566">
        <v>6</v>
      </c>
      <c r="AD3566">
        <v>6</v>
      </c>
      <c r="AE3566">
        <v>50</v>
      </c>
      <c r="AF3566">
        <v>9</v>
      </c>
      <c r="AG3566">
        <v>6</v>
      </c>
      <c r="AH3566">
        <v>5</v>
      </c>
      <c r="AI3566">
        <v>1</v>
      </c>
    </row>
    <row r="3567" spans="1:35" x14ac:dyDescent="0.2">
      <c r="A3567" s="102">
        <v>4129</v>
      </c>
      <c r="B3567">
        <v>3382</v>
      </c>
      <c r="C3567" t="s">
        <v>1648</v>
      </c>
      <c r="D3567" t="s">
        <v>1004</v>
      </c>
      <c r="E3567">
        <v>3480</v>
      </c>
      <c r="F3567">
        <v>3567</v>
      </c>
      <c r="G3567">
        <v>300</v>
      </c>
      <c r="H3567" t="s">
        <v>981</v>
      </c>
      <c r="I3567">
        <v>6925</v>
      </c>
      <c r="J3567" t="s">
        <v>1290</v>
      </c>
      <c r="K3567" t="s">
        <v>986</v>
      </c>
      <c r="L3567">
        <v>1078</v>
      </c>
      <c r="M3567">
        <v>1075</v>
      </c>
      <c r="N3567">
        <v>1000</v>
      </c>
      <c r="O3567" t="s">
        <v>984</v>
      </c>
      <c r="P3567">
        <v>0.66246861114200495</v>
      </c>
      <c r="Q3567">
        <v>0.86054966746842698</v>
      </c>
      <c r="R3567">
        <v>7.5163937772937395E-2</v>
      </c>
      <c r="S3567">
        <v>5.6807174277953898E-2</v>
      </c>
      <c r="T3567">
        <v>0.78934123822387703</v>
      </c>
      <c r="U3567">
        <v>0.78934123822387703</v>
      </c>
      <c r="V3567">
        <v>0.72122641194575599</v>
      </c>
      <c r="W3567">
        <v>7.77</v>
      </c>
      <c r="X3567">
        <v>0.46</v>
      </c>
      <c r="Y3567">
        <v>-91856</v>
      </c>
      <c r="Z3567">
        <v>-3281</v>
      </c>
      <c r="AA3567">
        <v>-0.24</v>
      </c>
      <c r="AB3567">
        <v>28</v>
      </c>
      <c r="AC3567">
        <v>14</v>
      </c>
      <c r="AD3567">
        <v>14</v>
      </c>
      <c r="AE3567">
        <v>50</v>
      </c>
      <c r="AF3567">
        <v>10</v>
      </c>
      <c r="AG3567">
        <v>11</v>
      </c>
      <c r="AH3567">
        <v>9</v>
      </c>
      <c r="AI3567">
        <v>8</v>
      </c>
    </row>
    <row r="3568" spans="1:35" x14ac:dyDescent="0.2">
      <c r="A3568" s="102">
        <v>1903</v>
      </c>
      <c r="B3568">
        <v>4634</v>
      </c>
      <c r="C3568" t="s">
        <v>62</v>
      </c>
      <c r="D3568" t="s">
        <v>1003</v>
      </c>
      <c r="E3568">
        <v>1920</v>
      </c>
      <c r="F3568">
        <v>1921</v>
      </c>
      <c r="G3568">
        <v>600</v>
      </c>
      <c r="H3568" t="s">
        <v>984</v>
      </c>
      <c r="I3568">
        <v>7846</v>
      </c>
      <c r="J3568" t="s">
        <v>659</v>
      </c>
      <c r="K3568" t="s">
        <v>1002</v>
      </c>
      <c r="L3568">
        <v>3595</v>
      </c>
      <c r="M3568">
        <v>3555</v>
      </c>
      <c r="N3568">
        <v>300</v>
      </c>
      <c r="O3568" t="s">
        <v>981</v>
      </c>
      <c r="P3568">
        <v>0.91591978376886896</v>
      </c>
      <c r="Q3568">
        <v>0.92264467539322403</v>
      </c>
      <c r="R3568">
        <v>7.5823564967199705E-2</v>
      </c>
      <c r="S3568">
        <v>6.8778109036830001E-2</v>
      </c>
      <c r="T3568">
        <v>-1.92326599989492</v>
      </c>
      <c r="U3568">
        <v>1.92326599989492</v>
      </c>
      <c r="V3568">
        <v>0.95706519017234004</v>
      </c>
      <c r="W3568">
        <v>-7.86</v>
      </c>
      <c r="X3568">
        <v>8.07</v>
      </c>
      <c r="Y3568">
        <v>-92352</v>
      </c>
      <c r="Z3568">
        <v>-18470</v>
      </c>
      <c r="AA3568">
        <v>-1.1599999999999999</v>
      </c>
      <c r="AB3568">
        <v>5</v>
      </c>
      <c r="AC3568">
        <v>3</v>
      </c>
      <c r="AD3568">
        <v>2</v>
      </c>
      <c r="AE3568">
        <v>60</v>
      </c>
      <c r="AF3568">
        <v>16</v>
      </c>
      <c r="AG3568">
        <v>0</v>
      </c>
      <c r="AH3568">
        <v>2</v>
      </c>
      <c r="AI3568">
        <v>3</v>
      </c>
    </row>
    <row r="3569" spans="1:35" x14ac:dyDescent="0.2">
      <c r="A3569" s="102">
        <v>4238</v>
      </c>
      <c r="B3569">
        <v>4021</v>
      </c>
      <c r="C3569" t="s">
        <v>1049</v>
      </c>
      <c r="D3569" t="s">
        <v>1003</v>
      </c>
      <c r="E3569">
        <v>4300</v>
      </c>
      <c r="F3569">
        <v>4450</v>
      </c>
      <c r="G3569">
        <v>200</v>
      </c>
      <c r="H3569" t="s">
        <v>984</v>
      </c>
      <c r="I3569">
        <v>8473</v>
      </c>
      <c r="J3569" t="s">
        <v>1624</v>
      </c>
      <c r="K3569" t="s">
        <v>1118</v>
      </c>
      <c r="L3569">
        <v>2128</v>
      </c>
      <c r="M3569">
        <v>2193</v>
      </c>
      <c r="N3569">
        <v>400</v>
      </c>
      <c r="O3569" t="s">
        <v>981</v>
      </c>
      <c r="P3569">
        <v>0.89842325116768196</v>
      </c>
      <c r="Q3569">
        <v>0.85618393110159396</v>
      </c>
      <c r="R3569">
        <v>4.3650637749178198E-2</v>
      </c>
      <c r="S3569">
        <v>2.1963574983877299E-2</v>
      </c>
      <c r="T3569">
        <v>-0.48673870819318099</v>
      </c>
      <c r="U3569">
        <v>0.48673870819318099</v>
      </c>
      <c r="V3569">
        <v>1.15563985597675</v>
      </c>
      <c r="W3569">
        <v>-4.1100000000000003</v>
      </c>
      <c r="X3569">
        <v>1.44</v>
      </c>
      <c r="Y3569">
        <v>-92567</v>
      </c>
      <c r="Z3569">
        <v>-7121</v>
      </c>
      <c r="AA3569">
        <v>-0.39</v>
      </c>
      <c r="AB3569">
        <v>13</v>
      </c>
      <c r="AC3569">
        <v>7</v>
      </c>
      <c r="AD3569">
        <v>6</v>
      </c>
      <c r="AE3569">
        <v>53.85</v>
      </c>
      <c r="AF3569">
        <v>11</v>
      </c>
      <c r="AG3569">
        <v>5</v>
      </c>
      <c r="AH3569">
        <v>6</v>
      </c>
      <c r="AI3569">
        <v>2</v>
      </c>
    </row>
    <row r="3570" spans="1:35" x14ac:dyDescent="0.2">
      <c r="A3570" s="102">
        <v>2602</v>
      </c>
      <c r="B3570">
        <v>6988</v>
      </c>
      <c r="C3570" t="s">
        <v>61</v>
      </c>
      <c r="D3570" t="s">
        <v>1003</v>
      </c>
      <c r="E3570">
        <v>5390</v>
      </c>
      <c r="F3570">
        <v>5320</v>
      </c>
      <c r="G3570">
        <v>200</v>
      </c>
      <c r="H3570" t="s">
        <v>981</v>
      </c>
      <c r="I3570">
        <v>9787</v>
      </c>
      <c r="J3570" t="s">
        <v>1295</v>
      </c>
      <c r="K3570" t="s">
        <v>993</v>
      </c>
      <c r="L3570">
        <v>2879</v>
      </c>
      <c r="M3570">
        <v>2868</v>
      </c>
      <c r="N3570">
        <v>400</v>
      </c>
      <c r="O3570" t="s">
        <v>984</v>
      </c>
      <c r="P3570">
        <v>0.70017453986221501</v>
      </c>
      <c r="Q3570">
        <v>0.90576525174982303</v>
      </c>
      <c r="R3570">
        <v>0.29596381561432</v>
      </c>
      <c r="S3570">
        <v>6.5803896346975393E-2</v>
      </c>
      <c r="T3570">
        <v>2.6364657008875598</v>
      </c>
      <c r="U3570">
        <v>2.6364657008875598</v>
      </c>
      <c r="V3570">
        <v>2.80538179850749</v>
      </c>
      <c r="W3570">
        <v>12.66</v>
      </c>
      <c r="X3570">
        <v>7.82</v>
      </c>
      <c r="Y3570">
        <v>-92636</v>
      </c>
      <c r="Z3570">
        <v>-11580</v>
      </c>
      <c r="AA3570">
        <v>-0.79</v>
      </c>
      <c r="AB3570">
        <v>8</v>
      </c>
      <c r="AC3570">
        <v>3</v>
      </c>
      <c r="AD3570">
        <v>5</v>
      </c>
      <c r="AE3570">
        <v>37.5</v>
      </c>
      <c r="AF3570">
        <v>10</v>
      </c>
      <c r="AG3570">
        <v>3</v>
      </c>
      <c r="AH3570">
        <v>3</v>
      </c>
      <c r="AI3570">
        <v>2</v>
      </c>
    </row>
    <row r="3571" spans="1:35" x14ac:dyDescent="0.2">
      <c r="A3571" s="102">
        <v>488</v>
      </c>
      <c r="B3571">
        <v>3405</v>
      </c>
      <c r="C3571" t="s">
        <v>1397</v>
      </c>
      <c r="D3571" t="s">
        <v>1003</v>
      </c>
      <c r="E3571">
        <v>1061</v>
      </c>
      <c r="F3571">
        <v>1047</v>
      </c>
      <c r="G3571">
        <v>1000</v>
      </c>
      <c r="H3571" t="s">
        <v>981</v>
      </c>
      <c r="I3571">
        <v>4208</v>
      </c>
      <c r="J3571" t="s">
        <v>1120</v>
      </c>
      <c r="K3571" t="s">
        <v>1003</v>
      </c>
      <c r="L3571">
        <v>1716</v>
      </c>
      <c r="M3571">
        <v>1689</v>
      </c>
      <c r="N3571">
        <v>600</v>
      </c>
      <c r="O3571" t="s">
        <v>984</v>
      </c>
      <c r="P3571">
        <v>0.889032787923829</v>
      </c>
      <c r="Q3571">
        <v>0.95442862538502804</v>
      </c>
      <c r="R3571">
        <v>4.0042779566372103E-2</v>
      </c>
      <c r="S3571">
        <v>1.26844183323759E-3</v>
      </c>
      <c r="T3571">
        <v>0.151263201329387</v>
      </c>
      <c r="U3571">
        <v>0.151263201329387</v>
      </c>
      <c r="V3571">
        <v>5.7674284551495298E-3</v>
      </c>
      <c r="W3571">
        <v>0.72</v>
      </c>
      <c r="X3571">
        <v>3.32</v>
      </c>
      <c r="Y3571">
        <v>-92676</v>
      </c>
      <c r="Z3571">
        <v>-5792</v>
      </c>
      <c r="AA3571">
        <v>-0.27</v>
      </c>
      <c r="AB3571">
        <v>16</v>
      </c>
      <c r="AC3571">
        <v>7</v>
      </c>
      <c r="AD3571">
        <v>9</v>
      </c>
      <c r="AE3571">
        <v>43.75</v>
      </c>
      <c r="AF3571">
        <v>14</v>
      </c>
      <c r="AG3571">
        <v>3</v>
      </c>
      <c r="AH3571">
        <v>3</v>
      </c>
      <c r="AI3571">
        <v>10</v>
      </c>
    </row>
    <row r="3572" spans="1:35" x14ac:dyDescent="0.2">
      <c r="A3572" s="102">
        <v>3410</v>
      </c>
      <c r="B3572">
        <v>3148</v>
      </c>
      <c r="C3572" t="s">
        <v>526</v>
      </c>
      <c r="D3572" t="s">
        <v>1004</v>
      </c>
      <c r="E3572">
        <v>3105</v>
      </c>
      <c r="F3572">
        <v>3170</v>
      </c>
      <c r="G3572">
        <v>300</v>
      </c>
      <c r="H3572" t="s">
        <v>981</v>
      </c>
      <c r="I3572">
        <v>6965</v>
      </c>
      <c r="J3572" t="s">
        <v>1276</v>
      </c>
      <c r="K3572" t="s">
        <v>986</v>
      </c>
      <c r="L3572">
        <v>4690</v>
      </c>
      <c r="M3572">
        <v>4690</v>
      </c>
      <c r="N3572">
        <v>200</v>
      </c>
      <c r="O3572" t="s">
        <v>984</v>
      </c>
      <c r="P3572">
        <v>0.88383681024806604</v>
      </c>
      <c r="Q3572">
        <v>0.88484953620893003</v>
      </c>
      <c r="R3572">
        <v>0.22347849524726601</v>
      </c>
      <c r="S3572">
        <v>2.6560295204420901E-2</v>
      </c>
      <c r="T3572">
        <v>1.8905117012617501</v>
      </c>
      <c r="U3572">
        <v>1.8905117012617501</v>
      </c>
      <c r="V3572">
        <v>1.1831792547986499</v>
      </c>
      <c r="W3572">
        <v>8.3699999999999992</v>
      </c>
      <c r="X3572">
        <v>1.39</v>
      </c>
      <c r="Y3572">
        <v>-93074</v>
      </c>
      <c r="Z3572">
        <v>-7756</v>
      </c>
      <c r="AA3572">
        <v>-0.39</v>
      </c>
      <c r="AB3572">
        <v>12</v>
      </c>
      <c r="AC3572">
        <v>7</v>
      </c>
      <c r="AD3572">
        <v>5</v>
      </c>
      <c r="AE3572">
        <v>58.33</v>
      </c>
      <c r="AF3572">
        <v>13</v>
      </c>
      <c r="AG3572">
        <v>2</v>
      </c>
      <c r="AH3572">
        <v>3</v>
      </c>
      <c r="AI3572">
        <v>7</v>
      </c>
    </row>
    <row r="3573" spans="1:35" x14ac:dyDescent="0.2">
      <c r="A3573" s="102">
        <v>62</v>
      </c>
      <c r="B3573">
        <v>5214</v>
      </c>
      <c r="C3573" t="s">
        <v>1202</v>
      </c>
      <c r="D3573" t="s">
        <v>980</v>
      </c>
      <c r="E3573">
        <v>1552</v>
      </c>
      <c r="F3573">
        <v>1550</v>
      </c>
      <c r="G3573">
        <v>700</v>
      </c>
      <c r="H3573" t="s">
        <v>981</v>
      </c>
      <c r="I3573">
        <v>5411</v>
      </c>
      <c r="J3573" t="s">
        <v>1293</v>
      </c>
      <c r="K3573" t="s">
        <v>1022</v>
      </c>
      <c r="L3573">
        <v>700</v>
      </c>
      <c r="M3573">
        <v>684</v>
      </c>
      <c r="N3573">
        <v>1600</v>
      </c>
      <c r="O3573" t="s">
        <v>984</v>
      </c>
      <c r="P3573">
        <v>0.91339229295365498</v>
      </c>
      <c r="Q3573">
        <v>0.97427354718173997</v>
      </c>
      <c r="R3573">
        <v>0.20240700947911999</v>
      </c>
      <c r="S3573">
        <v>4.4510248743510103E-2</v>
      </c>
      <c r="T3573">
        <v>1.75564016116177</v>
      </c>
      <c r="U3573">
        <v>1.75564016116177</v>
      </c>
      <c r="V3573">
        <v>1.6764831525460799</v>
      </c>
      <c r="W3573">
        <v>15.29</v>
      </c>
      <c r="X3573">
        <v>0.87</v>
      </c>
      <c r="Y3573">
        <v>-93216</v>
      </c>
      <c r="Z3573">
        <v>-5826</v>
      </c>
      <c r="AA3573">
        <v>-0.26</v>
      </c>
      <c r="AB3573">
        <v>16</v>
      </c>
      <c r="AC3573">
        <v>6</v>
      </c>
      <c r="AD3573">
        <v>10</v>
      </c>
      <c r="AE3573">
        <v>37.5</v>
      </c>
      <c r="AF3573">
        <v>10</v>
      </c>
      <c r="AG3573">
        <v>4</v>
      </c>
      <c r="AH3573">
        <v>7</v>
      </c>
      <c r="AI3573">
        <v>5</v>
      </c>
    </row>
    <row r="3574" spans="1:35" x14ac:dyDescent="0.2">
      <c r="A3574" s="102">
        <v>1151</v>
      </c>
      <c r="B3574">
        <v>6201</v>
      </c>
      <c r="C3574" t="s">
        <v>1259</v>
      </c>
      <c r="D3574" t="s">
        <v>996</v>
      </c>
      <c r="E3574">
        <v>5150</v>
      </c>
      <c r="F3574">
        <v>5200</v>
      </c>
      <c r="G3574">
        <v>200</v>
      </c>
      <c r="H3574" t="s">
        <v>981</v>
      </c>
      <c r="I3574">
        <v>9513</v>
      </c>
      <c r="J3574" t="s">
        <v>1138</v>
      </c>
      <c r="K3574" t="s">
        <v>1026</v>
      </c>
      <c r="L3574">
        <v>1903</v>
      </c>
      <c r="M3574">
        <v>1886</v>
      </c>
      <c r="N3574">
        <v>600</v>
      </c>
      <c r="O3574" t="s">
        <v>984</v>
      </c>
      <c r="P3574">
        <v>0.80289621419673296</v>
      </c>
      <c r="Q3574">
        <v>0.93795238087756705</v>
      </c>
      <c r="R3574">
        <v>0.31646439922146002</v>
      </c>
      <c r="S3574">
        <v>1.6526156048194301E-3</v>
      </c>
      <c r="T3574">
        <v>2.6934975140770199</v>
      </c>
      <c r="U3574">
        <v>2.6934975140770199</v>
      </c>
      <c r="V3574">
        <v>2.2015078888366002</v>
      </c>
      <c r="W3574">
        <v>10.86</v>
      </c>
      <c r="X3574">
        <v>8.81</v>
      </c>
      <c r="Y3574">
        <v>-93578</v>
      </c>
      <c r="Z3574">
        <v>-11697</v>
      </c>
      <c r="AA3574">
        <v>-0.81</v>
      </c>
      <c r="AB3574">
        <v>8</v>
      </c>
      <c r="AC3574">
        <v>3</v>
      </c>
      <c r="AD3574">
        <v>5</v>
      </c>
      <c r="AE3574">
        <v>37.5</v>
      </c>
      <c r="AF3574">
        <v>12</v>
      </c>
      <c r="AG3574">
        <v>2</v>
      </c>
      <c r="AH3574">
        <v>3</v>
      </c>
      <c r="AI3574">
        <v>3</v>
      </c>
    </row>
    <row r="3575" spans="1:35" x14ac:dyDescent="0.2">
      <c r="A3575" s="102">
        <v>2391</v>
      </c>
      <c r="B3575">
        <v>4506</v>
      </c>
      <c r="C3575" t="s">
        <v>1302</v>
      </c>
      <c r="D3575" t="s">
        <v>1001</v>
      </c>
      <c r="E3575">
        <v>1359</v>
      </c>
      <c r="F3575">
        <v>1383</v>
      </c>
      <c r="G3575">
        <v>700</v>
      </c>
      <c r="H3575" t="s">
        <v>984</v>
      </c>
      <c r="I3575">
        <v>8876</v>
      </c>
      <c r="J3575" t="s">
        <v>1627</v>
      </c>
      <c r="K3575" t="s">
        <v>993</v>
      </c>
      <c r="L3575">
        <v>2400</v>
      </c>
      <c r="M3575">
        <v>2462</v>
      </c>
      <c r="N3575">
        <v>400</v>
      </c>
      <c r="O3575" t="s">
        <v>981</v>
      </c>
      <c r="P3575">
        <v>0.86046921077329896</v>
      </c>
      <c r="Q3575">
        <v>0.91073868973557603</v>
      </c>
      <c r="R3575">
        <v>0.12514765616891099</v>
      </c>
      <c r="S3575">
        <v>5.8753020414102297E-2</v>
      </c>
      <c r="T3575">
        <v>-2.4956834043918299</v>
      </c>
      <c r="U3575">
        <v>2.4956834043918299</v>
      </c>
      <c r="V3575">
        <v>2.8811625902137701</v>
      </c>
      <c r="W3575">
        <v>-12.18</v>
      </c>
      <c r="X3575">
        <v>1.7</v>
      </c>
      <c r="Y3575">
        <v>-93896</v>
      </c>
      <c r="Z3575">
        <v>-5868</v>
      </c>
      <c r="AA3575">
        <v>-0.28000000000000003</v>
      </c>
      <c r="AB3575">
        <v>16</v>
      </c>
      <c r="AC3575">
        <v>8</v>
      </c>
      <c r="AD3575">
        <v>8</v>
      </c>
      <c r="AE3575">
        <v>50</v>
      </c>
      <c r="AF3575">
        <v>9</v>
      </c>
      <c r="AG3575">
        <v>6</v>
      </c>
      <c r="AH3575">
        <v>6</v>
      </c>
      <c r="AI3575">
        <v>4</v>
      </c>
    </row>
    <row r="3576" spans="1:35" x14ac:dyDescent="0.2">
      <c r="A3576" s="102">
        <v>4260</v>
      </c>
      <c r="B3576">
        <v>3863</v>
      </c>
      <c r="C3576" t="s">
        <v>1144</v>
      </c>
      <c r="D3576" t="s">
        <v>1143</v>
      </c>
      <c r="E3576">
        <v>1510</v>
      </c>
      <c r="F3576">
        <v>1547</v>
      </c>
      <c r="G3576">
        <v>700</v>
      </c>
      <c r="H3576" t="s">
        <v>984</v>
      </c>
      <c r="I3576">
        <v>8473</v>
      </c>
      <c r="J3576" t="s">
        <v>1624</v>
      </c>
      <c r="K3576" t="s">
        <v>1118</v>
      </c>
      <c r="L3576">
        <v>2128</v>
      </c>
      <c r="M3576">
        <v>2193</v>
      </c>
      <c r="N3576">
        <v>500</v>
      </c>
      <c r="O3576" t="s">
        <v>981</v>
      </c>
      <c r="P3576">
        <v>0.67134759770019004</v>
      </c>
      <c r="Q3576">
        <v>0.85507371445867797</v>
      </c>
      <c r="R3576">
        <v>0.15671462153652199</v>
      </c>
      <c r="S3576">
        <v>9.7934092427684E-2</v>
      </c>
      <c r="T3576">
        <v>-1.0024142244226899</v>
      </c>
      <c r="U3576">
        <v>1.0024142244226899</v>
      </c>
      <c r="V3576">
        <v>1.18457392011874</v>
      </c>
      <c r="W3576">
        <v>-15.23</v>
      </c>
      <c r="X3576">
        <v>1.24</v>
      </c>
      <c r="Y3576">
        <v>-94289</v>
      </c>
      <c r="Z3576">
        <v>-4490</v>
      </c>
      <c r="AA3576">
        <v>-0.18</v>
      </c>
      <c r="AB3576">
        <v>21</v>
      </c>
      <c r="AC3576">
        <v>12</v>
      </c>
      <c r="AD3576">
        <v>9</v>
      </c>
      <c r="AE3576">
        <v>57.14</v>
      </c>
      <c r="AF3576">
        <v>7</v>
      </c>
      <c r="AG3576">
        <v>11</v>
      </c>
      <c r="AH3576">
        <v>8</v>
      </c>
      <c r="AI3576">
        <v>2</v>
      </c>
    </row>
    <row r="3577" spans="1:35" x14ac:dyDescent="0.2">
      <c r="A3577" s="102">
        <v>2562</v>
      </c>
      <c r="B3577">
        <v>5020</v>
      </c>
      <c r="C3577" t="s">
        <v>1242</v>
      </c>
      <c r="D3577" t="s">
        <v>1185</v>
      </c>
      <c r="E3577">
        <v>384.3</v>
      </c>
      <c r="F3577">
        <v>381.1</v>
      </c>
      <c r="G3577">
        <v>2600</v>
      </c>
      <c r="H3577" t="s">
        <v>984</v>
      </c>
      <c r="I3577">
        <v>7976</v>
      </c>
      <c r="J3577" t="s">
        <v>1019</v>
      </c>
      <c r="K3577" t="s">
        <v>1002</v>
      </c>
      <c r="L3577">
        <v>1398</v>
      </c>
      <c r="M3577">
        <v>1394</v>
      </c>
      <c r="N3577">
        <v>700</v>
      </c>
      <c r="O3577" t="s">
        <v>981</v>
      </c>
      <c r="P3577">
        <v>0.87316989786669696</v>
      </c>
      <c r="Q3577">
        <v>0.90669958521160399</v>
      </c>
      <c r="R3577">
        <v>2.4270534580559999E-2</v>
      </c>
      <c r="S3577">
        <v>8.2410287888024999E-2</v>
      </c>
      <c r="T3577">
        <v>-0.95279283913746704</v>
      </c>
      <c r="U3577">
        <v>0.95279283913746704</v>
      </c>
      <c r="V3577">
        <v>1.1905122500335801</v>
      </c>
      <c r="W3577">
        <v>-4.13</v>
      </c>
      <c r="X3577">
        <v>1.54</v>
      </c>
      <c r="Y3577">
        <v>-94301</v>
      </c>
      <c r="Z3577">
        <v>-3493</v>
      </c>
      <c r="AA3577">
        <v>-0.22</v>
      </c>
      <c r="AB3577">
        <v>27</v>
      </c>
      <c r="AC3577">
        <v>11</v>
      </c>
      <c r="AD3577">
        <v>16</v>
      </c>
      <c r="AE3577">
        <v>40.74</v>
      </c>
      <c r="AF3577">
        <v>12</v>
      </c>
      <c r="AG3577">
        <v>10</v>
      </c>
      <c r="AH3577">
        <v>11</v>
      </c>
      <c r="AI3577">
        <v>6</v>
      </c>
    </row>
    <row r="3578" spans="1:35" x14ac:dyDescent="0.2">
      <c r="A3578" s="102">
        <v>39</v>
      </c>
      <c r="B3578">
        <v>7762</v>
      </c>
      <c r="C3578" t="s">
        <v>1134</v>
      </c>
      <c r="D3578" t="s">
        <v>989</v>
      </c>
      <c r="E3578">
        <v>340</v>
      </c>
      <c r="F3578">
        <v>357</v>
      </c>
      <c r="G3578">
        <v>2800</v>
      </c>
      <c r="H3578" t="s">
        <v>984</v>
      </c>
      <c r="I3578">
        <v>9072</v>
      </c>
      <c r="J3578" t="s">
        <v>1064</v>
      </c>
      <c r="K3578" t="s">
        <v>1065</v>
      </c>
      <c r="L3578">
        <v>2031</v>
      </c>
      <c r="M3578">
        <v>2016</v>
      </c>
      <c r="N3578">
        <v>500</v>
      </c>
      <c r="O3578" t="s">
        <v>981</v>
      </c>
      <c r="P3578">
        <v>0.865010036389256</v>
      </c>
      <c r="Q3578">
        <v>0.97697837397206799</v>
      </c>
      <c r="R3578">
        <v>0.34761254341812398</v>
      </c>
      <c r="S3578">
        <v>1.9796854650998199E-3</v>
      </c>
      <c r="T3578">
        <v>-0.89494794807908395</v>
      </c>
      <c r="U3578">
        <v>0.89494794807908395</v>
      </c>
      <c r="V3578">
        <v>1.38543141306812</v>
      </c>
      <c r="W3578">
        <v>-6.78</v>
      </c>
      <c r="X3578">
        <v>0.83</v>
      </c>
      <c r="Y3578">
        <v>-94305</v>
      </c>
      <c r="Z3578">
        <v>-4963</v>
      </c>
      <c r="AA3578">
        <v>-0.25</v>
      </c>
      <c r="AB3578">
        <v>19</v>
      </c>
      <c r="AC3578">
        <v>10</v>
      </c>
      <c r="AD3578">
        <v>9</v>
      </c>
      <c r="AE3578">
        <v>52.63</v>
      </c>
      <c r="AF3578">
        <v>13</v>
      </c>
      <c r="AG3578">
        <v>3</v>
      </c>
      <c r="AH3578">
        <v>4</v>
      </c>
      <c r="AI3578">
        <v>12</v>
      </c>
    </row>
    <row r="3579" spans="1:35" x14ac:dyDescent="0.2">
      <c r="A3579" s="102">
        <v>1207</v>
      </c>
      <c r="B3579">
        <v>1417</v>
      </c>
      <c r="C3579" t="s">
        <v>1641</v>
      </c>
      <c r="D3579" t="s">
        <v>990</v>
      </c>
      <c r="E3579">
        <v>1485</v>
      </c>
      <c r="F3579">
        <v>1486</v>
      </c>
      <c r="G3579">
        <v>700</v>
      </c>
      <c r="H3579" t="s">
        <v>981</v>
      </c>
      <c r="I3579">
        <v>7012</v>
      </c>
      <c r="J3579" t="s">
        <v>1148</v>
      </c>
      <c r="K3579" t="s">
        <v>996</v>
      </c>
      <c r="L3579">
        <v>1509</v>
      </c>
      <c r="M3579">
        <v>1511</v>
      </c>
      <c r="N3579">
        <v>700</v>
      </c>
      <c r="O3579" t="s">
        <v>984</v>
      </c>
      <c r="P3579">
        <v>0.73048186966194295</v>
      </c>
      <c r="Q3579">
        <v>0.936950096255872</v>
      </c>
      <c r="R3579">
        <v>0.10668206704019501</v>
      </c>
      <c r="S3579">
        <v>2.1727851804801399E-3</v>
      </c>
      <c r="T3579">
        <v>1.9762768236188799</v>
      </c>
      <c r="U3579">
        <v>1.9762768236188799</v>
      </c>
      <c r="V3579">
        <v>1.8495830944918501</v>
      </c>
      <c r="W3579">
        <v>16.87</v>
      </c>
      <c r="X3579">
        <v>1.65</v>
      </c>
      <c r="Y3579">
        <v>-94444</v>
      </c>
      <c r="Z3579">
        <v>-4971</v>
      </c>
      <c r="AA3579">
        <v>-0.28000000000000003</v>
      </c>
      <c r="AB3579">
        <v>19</v>
      </c>
      <c r="AC3579">
        <v>9</v>
      </c>
      <c r="AD3579">
        <v>10</v>
      </c>
      <c r="AE3579">
        <v>47.37</v>
      </c>
      <c r="AF3579">
        <v>11</v>
      </c>
      <c r="AG3579">
        <v>9</v>
      </c>
      <c r="AH3579">
        <v>9</v>
      </c>
      <c r="AI3579">
        <v>1</v>
      </c>
    </row>
    <row r="3580" spans="1:35" x14ac:dyDescent="0.2">
      <c r="A3580" s="102">
        <v>3671</v>
      </c>
      <c r="B3580">
        <v>4587</v>
      </c>
      <c r="C3580" t="s">
        <v>1635</v>
      </c>
      <c r="D3580" t="s">
        <v>1001</v>
      </c>
      <c r="E3580">
        <v>4405</v>
      </c>
      <c r="F3580">
        <v>4365</v>
      </c>
      <c r="G3580">
        <v>200</v>
      </c>
      <c r="H3580" t="s">
        <v>981</v>
      </c>
      <c r="I3580">
        <v>8179</v>
      </c>
      <c r="J3580" t="s">
        <v>681</v>
      </c>
      <c r="K3580" t="s">
        <v>1004</v>
      </c>
      <c r="L3580">
        <v>1700</v>
      </c>
      <c r="M3580">
        <v>1812</v>
      </c>
      <c r="N3580">
        <v>500</v>
      </c>
      <c r="O3580" t="s">
        <v>984</v>
      </c>
      <c r="P3580">
        <v>0.73603952035567499</v>
      </c>
      <c r="Q3580">
        <v>0.876765413638108</v>
      </c>
      <c r="R3580">
        <v>0.198466574510056</v>
      </c>
      <c r="S3580">
        <v>9.06817651081748E-2</v>
      </c>
      <c r="T3580">
        <v>0.63605104378729904</v>
      </c>
      <c r="U3580">
        <v>0.63605104378729904</v>
      </c>
      <c r="V3580">
        <v>1.6157409266616101</v>
      </c>
      <c r="W3580">
        <v>4.2699999999999996</v>
      </c>
      <c r="X3580">
        <v>3.78</v>
      </c>
      <c r="Y3580">
        <v>-94523</v>
      </c>
      <c r="Z3580">
        <v>-7877</v>
      </c>
      <c r="AA3580">
        <v>-0.54</v>
      </c>
      <c r="AB3580">
        <v>12</v>
      </c>
      <c r="AC3580">
        <v>5</v>
      </c>
      <c r="AD3580">
        <v>7</v>
      </c>
      <c r="AE3580">
        <v>41.67</v>
      </c>
      <c r="AF3580">
        <v>11</v>
      </c>
      <c r="AG3580">
        <v>3</v>
      </c>
      <c r="AH3580">
        <v>7</v>
      </c>
      <c r="AI3580">
        <v>2</v>
      </c>
    </row>
    <row r="3581" spans="1:35" x14ac:dyDescent="0.2">
      <c r="A3581" s="102">
        <v>1377</v>
      </c>
      <c r="B3581">
        <v>3405</v>
      </c>
      <c r="C3581" t="s">
        <v>1397</v>
      </c>
      <c r="D3581" t="s">
        <v>1003</v>
      </c>
      <c r="E3581">
        <v>1061</v>
      </c>
      <c r="F3581">
        <v>1047</v>
      </c>
      <c r="G3581">
        <v>1000</v>
      </c>
      <c r="H3581" t="s">
        <v>984</v>
      </c>
      <c r="I3581">
        <v>6471</v>
      </c>
      <c r="J3581" t="s">
        <v>877</v>
      </c>
      <c r="K3581" t="s">
        <v>992</v>
      </c>
      <c r="L3581">
        <v>742</v>
      </c>
      <c r="M3581">
        <v>738</v>
      </c>
      <c r="N3581">
        <v>1400</v>
      </c>
      <c r="O3581" t="s">
        <v>981</v>
      </c>
      <c r="P3581">
        <v>0.88940246096815301</v>
      </c>
      <c r="Q3581">
        <v>0.93350762251541497</v>
      </c>
      <c r="R3581">
        <v>3.5023208326574497E-2</v>
      </c>
      <c r="S3581">
        <v>4.5098445674823101E-2</v>
      </c>
      <c r="T3581">
        <v>-0.81836948855738301</v>
      </c>
      <c r="U3581">
        <v>0.81836948855738301</v>
      </c>
      <c r="V3581">
        <v>0.59179361550349996</v>
      </c>
      <c r="W3581">
        <v>-5.36</v>
      </c>
      <c r="X3581">
        <v>1.32</v>
      </c>
      <c r="Y3581">
        <v>-94684</v>
      </c>
      <c r="Z3581">
        <v>-4734</v>
      </c>
      <c r="AA3581">
        <v>-0.26</v>
      </c>
      <c r="AB3581">
        <v>20</v>
      </c>
      <c r="AC3581">
        <v>9</v>
      </c>
      <c r="AD3581">
        <v>11</v>
      </c>
      <c r="AE3581">
        <v>45</v>
      </c>
      <c r="AF3581">
        <v>13</v>
      </c>
      <c r="AG3581">
        <v>5</v>
      </c>
      <c r="AH3581">
        <v>4</v>
      </c>
      <c r="AI3581">
        <v>11</v>
      </c>
    </row>
    <row r="3582" spans="1:35" x14ac:dyDescent="0.2">
      <c r="A3582" s="102">
        <v>3864</v>
      </c>
      <c r="B3582">
        <v>8473</v>
      </c>
      <c r="C3582" t="s">
        <v>1624</v>
      </c>
      <c r="D3582" t="s">
        <v>1118</v>
      </c>
      <c r="E3582">
        <v>2128</v>
      </c>
      <c r="F3582">
        <v>2193</v>
      </c>
      <c r="G3582">
        <v>500</v>
      </c>
      <c r="H3582" t="s">
        <v>981</v>
      </c>
      <c r="I3582">
        <v>8570</v>
      </c>
      <c r="J3582" t="s">
        <v>1314</v>
      </c>
      <c r="K3582" t="s">
        <v>987</v>
      </c>
      <c r="L3582">
        <v>1036</v>
      </c>
      <c r="M3582">
        <v>1067</v>
      </c>
      <c r="N3582">
        <v>1000</v>
      </c>
      <c r="O3582" t="s">
        <v>984</v>
      </c>
      <c r="P3582">
        <v>0.66668795338462905</v>
      </c>
      <c r="Q3582">
        <v>0.87065314765122803</v>
      </c>
      <c r="R3582">
        <v>0.49679892559418898</v>
      </c>
      <c r="S3582" s="15">
        <v>5.1313105997608598E-2</v>
      </c>
      <c r="T3582">
        <v>2.36383136129407</v>
      </c>
      <c r="U3582">
        <v>2.36383136129407</v>
      </c>
      <c r="V3582">
        <v>2.5838457010850799</v>
      </c>
      <c r="W3582">
        <v>25.52</v>
      </c>
      <c r="X3582">
        <v>2.69</v>
      </c>
      <c r="Y3582">
        <v>-94709</v>
      </c>
      <c r="Z3582">
        <v>-4305</v>
      </c>
      <c r="AA3582">
        <v>-0.28000000000000003</v>
      </c>
      <c r="AB3582">
        <v>22</v>
      </c>
      <c r="AC3582">
        <v>10</v>
      </c>
      <c r="AD3582">
        <v>12</v>
      </c>
      <c r="AE3582">
        <v>45.45</v>
      </c>
      <c r="AF3582">
        <v>8</v>
      </c>
      <c r="AG3582">
        <v>8</v>
      </c>
      <c r="AH3582">
        <v>12</v>
      </c>
      <c r="AI3582">
        <v>2</v>
      </c>
    </row>
    <row r="3583" spans="1:35" x14ac:dyDescent="0.2">
      <c r="A3583" s="102">
        <v>3270</v>
      </c>
      <c r="B3583">
        <v>1925</v>
      </c>
      <c r="C3583" t="s">
        <v>1638</v>
      </c>
      <c r="D3583" t="s">
        <v>990</v>
      </c>
      <c r="E3583">
        <v>2390.5</v>
      </c>
      <c r="F3583">
        <v>2416.5</v>
      </c>
      <c r="G3583">
        <v>300</v>
      </c>
      <c r="H3583" t="s">
        <v>984</v>
      </c>
      <c r="I3583">
        <v>6902</v>
      </c>
      <c r="J3583" t="s">
        <v>628</v>
      </c>
      <c r="K3583" t="s">
        <v>996</v>
      </c>
      <c r="L3583">
        <v>3745</v>
      </c>
      <c r="M3583">
        <v>3760</v>
      </c>
      <c r="N3583">
        <v>200</v>
      </c>
      <c r="O3583" t="s">
        <v>981</v>
      </c>
      <c r="P3583">
        <v>0.92856691038606598</v>
      </c>
      <c r="Q3583">
        <v>0.88894175385885499</v>
      </c>
      <c r="R3583">
        <v>1.51998825941585E-3</v>
      </c>
      <c r="S3583">
        <v>7.6929862928079198E-2</v>
      </c>
      <c r="T3583">
        <v>-3.4038404083977301</v>
      </c>
      <c r="U3583">
        <v>3.4038404083977301</v>
      </c>
      <c r="V3583">
        <v>3.7983906121338999</v>
      </c>
      <c r="W3583">
        <v>-15.17</v>
      </c>
      <c r="X3583">
        <v>3.6</v>
      </c>
      <c r="Y3583">
        <v>-95151</v>
      </c>
      <c r="Z3583">
        <v>-31717</v>
      </c>
      <c r="AA3583">
        <v>-1.7</v>
      </c>
      <c r="AB3583">
        <v>3</v>
      </c>
      <c r="AC3583">
        <v>1</v>
      </c>
      <c r="AD3583">
        <v>2</v>
      </c>
      <c r="AE3583">
        <v>33.33</v>
      </c>
      <c r="AF3583">
        <v>9</v>
      </c>
      <c r="AG3583">
        <v>1</v>
      </c>
      <c r="AH3583">
        <v>2</v>
      </c>
      <c r="AI3583">
        <v>0</v>
      </c>
    </row>
    <row r="3584" spans="1:35" x14ac:dyDescent="0.2">
      <c r="A3584" s="102">
        <v>3346</v>
      </c>
      <c r="B3584">
        <v>7013</v>
      </c>
      <c r="C3584" t="s">
        <v>1659</v>
      </c>
      <c r="D3584" t="s">
        <v>992</v>
      </c>
      <c r="E3584">
        <v>1240</v>
      </c>
      <c r="F3584">
        <v>1231</v>
      </c>
      <c r="G3584">
        <v>900</v>
      </c>
      <c r="H3584" t="s">
        <v>984</v>
      </c>
      <c r="I3584">
        <v>8905</v>
      </c>
      <c r="J3584" t="s">
        <v>1193</v>
      </c>
      <c r="K3584" t="s">
        <v>1000</v>
      </c>
      <c r="L3584">
        <v>1482</v>
      </c>
      <c r="M3584">
        <v>1512</v>
      </c>
      <c r="N3584">
        <v>700</v>
      </c>
      <c r="O3584" t="s">
        <v>981</v>
      </c>
      <c r="P3584">
        <v>0.87898824155829203</v>
      </c>
      <c r="Q3584">
        <v>0.88675727280585803</v>
      </c>
      <c r="R3584">
        <v>0.18163550977741499</v>
      </c>
      <c r="S3584">
        <v>3.04023532206729E-2</v>
      </c>
      <c r="T3584">
        <v>-1.4004365988362699</v>
      </c>
      <c r="U3584">
        <v>1.4004365988362699</v>
      </c>
      <c r="V3584">
        <v>1.31517964052478</v>
      </c>
      <c r="W3584">
        <v>-42.32</v>
      </c>
      <c r="X3584">
        <v>4.68</v>
      </c>
      <c r="Y3584">
        <v>-95360</v>
      </c>
      <c r="Z3584">
        <v>-6357</v>
      </c>
      <c r="AA3584">
        <v>-0.45</v>
      </c>
      <c r="AB3584">
        <v>15</v>
      </c>
      <c r="AC3584">
        <v>7</v>
      </c>
      <c r="AD3584">
        <v>8</v>
      </c>
      <c r="AE3584">
        <v>46.67</v>
      </c>
      <c r="AF3584">
        <v>11</v>
      </c>
      <c r="AG3584">
        <v>5</v>
      </c>
      <c r="AH3584">
        <v>6</v>
      </c>
      <c r="AI3584">
        <v>4</v>
      </c>
    </row>
    <row r="3585" spans="1:35" x14ac:dyDescent="0.2">
      <c r="A3585" s="102">
        <v>524</v>
      </c>
      <c r="B3585">
        <v>3402</v>
      </c>
      <c r="C3585" t="s">
        <v>1655</v>
      </c>
      <c r="D3585" t="s">
        <v>1199</v>
      </c>
      <c r="E3585">
        <v>473.3</v>
      </c>
      <c r="F3585">
        <v>470</v>
      </c>
      <c r="G3585">
        <v>1800</v>
      </c>
      <c r="H3585" t="s">
        <v>984</v>
      </c>
      <c r="I3585">
        <v>8830</v>
      </c>
      <c r="J3585" t="s">
        <v>1055</v>
      </c>
      <c r="K3585" t="s">
        <v>1000</v>
      </c>
      <c r="L3585">
        <v>2817.5</v>
      </c>
      <c r="M3585">
        <v>2875.5</v>
      </c>
      <c r="N3585">
        <v>300</v>
      </c>
      <c r="O3585" t="s">
        <v>981</v>
      </c>
      <c r="P3585">
        <v>0.97683416512490595</v>
      </c>
      <c r="Q3585">
        <v>0.95344097872523503</v>
      </c>
      <c r="R3585" s="15">
        <v>7.5985942600514103E-3</v>
      </c>
      <c r="S3585">
        <v>7.9979824473919298E-2</v>
      </c>
      <c r="T3585">
        <v>-1.9699192330831099</v>
      </c>
      <c r="U3585">
        <v>1.9699192330831099</v>
      </c>
      <c r="V3585">
        <v>0.60267609150934298</v>
      </c>
      <c r="W3585">
        <v>-7.3</v>
      </c>
      <c r="X3585">
        <v>1.93</v>
      </c>
      <c r="Y3585">
        <v>-95415</v>
      </c>
      <c r="Z3585">
        <v>-6361</v>
      </c>
      <c r="AA3585">
        <v>-0.44</v>
      </c>
      <c r="AB3585">
        <v>15</v>
      </c>
      <c r="AC3585">
        <v>7</v>
      </c>
      <c r="AD3585">
        <v>8</v>
      </c>
      <c r="AE3585">
        <v>46.67</v>
      </c>
      <c r="AF3585">
        <v>12</v>
      </c>
      <c r="AG3585">
        <v>5</v>
      </c>
      <c r="AH3585">
        <v>6</v>
      </c>
      <c r="AI3585">
        <v>4</v>
      </c>
    </row>
    <row r="3586" spans="1:35" x14ac:dyDescent="0.2">
      <c r="A3586" s="102">
        <v>1530</v>
      </c>
      <c r="B3586">
        <v>1861</v>
      </c>
      <c r="C3586" t="s">
        <v>1321</v>
      </c>
      <c r="D3586" t="s">
        <v>990</v>
      </c>
      <c r="E3586">
        <v>2449</v>
      </c>
      <c r="F3586">
        <v>2438</v>
      </c>
      <c r="G3586">
        <v>400</v>
      </c>
      <c r="H3586" t="s">
        <v>984</v>
      </c>
      <c r="I3586">
        <v>4666</v>
      </c>
      <c r="J3586" t="s">
        <v>1479</v>
      </c>
      <c r="K3586" t="s">
        <v>1000</v>
      </c>
      <c r="L3586">
        <v>1891</v>
      </c>
      <c r="M3586">
        <v>1911</v>
      </c>
      <c r="N3586">
        <v>500</v>
      </c>
      <c r="O3586" t="s">
        <v>981</v>
      </c>
      <c r="P3586">
        <v>0.93226810665840198</v>
      </c>
      <c r="Q3586">
        <v>0.930559813333384</v>
      </c>
      <c r="R3586">
        <v>0.28476594523248899</v>
      </c>
      <c r="S3586">
        <v>5.8094372660655702E-2</v>
      </c>
      <c r="T3586">
        <v>-0.596465330394926</v>
      </c>
      <c r="U3586">
        <v>0.596465330394926</v>
      </c>
      <c r="V3586">
        <v>0.597081663241118</v>
      </c>
      <c r="W3586">
        <v>-7.55</v>
      </c>
      <c r="X3586">
        <v>2.02</v>
      </c>
      <c r="Y3586">
        <v>-95464</v>
      </c>
      <c r="Z3586">
        <v>-8679</v>
      </c>
      <c r="AA3586">
        <v>-0.47</v>
      </c>
      <c r="AB3586">
        <v>11</v>
      </c>
      <c r="AC3586">
        <v>5</v>
      </c>
      <c r="AD3586">
        <v>6</v>
      </c>
      <c r="AE3586">
        <v>45.45</v>
      </c>
      <c r="AF3586">
        <v>7</v>
      </c>
      <c r="AG3586">
        <v>5</v>
      </c>
      <c r="AH3586">
        <v>6</v>
      </c>
      <c r="AI3586">
        <v>0</v>
      </c>
    </row>
    <row r="3587" spans="1:35" x14ac:dyDescent="0.2">
      <c r="A3587" s="102">
        <v>744</v>
      </c>
      <c r="B3587">
        <v>1963</v>
      </c>
      <c r="C3587" t="s">
        <v>1171</v>
      </c>
      <c r="D3587" t="s">
        <v>990</v>
      </c>
      <c r="E3587">
        <v>1026</v>
      </c>
      <c r="F3587">
        <v>1018</v>
      </c>
      <c r="G3587">
        <v>1000</v>
      </c>
      <c r="H3587" t="s">
        <v>984</v>
      </c>
      <c r="I3587">
        <v>5991</v>
      </c>
      <c r="J3587" t="s">
        <v>859</v>
      </c>
      <c r="K3587" t="s">
        <v>1126</v>
      </c>
      <c r="L3587">
        <v>697</v>
      </c>
      <c r="M3587">
        <v>698</v>
      </c>
      <c r="N3587">
        <v>1500</v>
      </c>
      <c r="O3587" t="s">
        <v>981</v>
      </c>
      <c r="P3587">
        <v>0.89595524225228995</v>
      </c>
      <c r="Q3587">
        <v>0.94751743656808796</v>
      </c>
      <c r="R3587">
        <v>0.29978793361769401</v>
      </c>
      <c r="S3587">
        <v>2.5974308786740601E-2</v>
      </c>
      <c r="T3587">
        <v>-0.31485104650394202</v>
      </c>
      <c r="U3587">
        <v>0.31485104650394202</v>
      </c>
      <c r="V3587">
        <v>0.296579660462649</v>
      </c>
      <c r="W3587">
        <v>-3.89</v>
      </c>
      <c r="X3587">
        <v>2.85</v>
      </c>
      <c r="Y3587">
        <v>-95810</v>
      </c>
      <c r="Z3587">
        <v>-3992</v>
      </c>
      <c r="AA3587">
        <v>-0.23</v>
      </c>
      <c r="AB3587">
        <v>24</v>
      </c>
      <c r="AC3587">
        <v>11</v>
      </c>
      <c r="AD3587">
        <v>13</v>
      </c>
      <c r="AE3587">
        <v>45.83</v>
      </c>
      <c r="AF3587">
        <v>10</v>
      </c>
      <c r="AG3587">
        <v>10</v>
      </c>
      <c r="AH3587">
        <v>11</v>
      </c>
      <c r="AI3587">
        <v>3</v>
      </c>
    </row>
    <row r="3588" spans="1:35" x14ac:dyDescent="0.2">
      <c r="A3588" s="102">
        <v>2445</v>
      </c>
      <c r="B3588">
        <v>4507</v>
      </c>
      <c r="C3588" t="s">
        <v>1322</v>
      </c>
      <c r="D3588" t="s">
        <v>1001</v>
      </c>
      <c r="E3588">
        <v>5647</v>
      </c>
      <c r="F3588">
        <v>5623</v>
      </c>
      <c r="G3588">
        <v>100</v>
      </c>
      <c r="H3588" t="s">
        <v>984</v>
      </c>
      <c r="I3588">
        <v>7846</v>
      </c>
      <c r="J3588" t="s">
        <v>659</v>
      </c>
      <c r="K3588" t="s">
        <v>1002</v>
      </c>
      <c r="L3588">
        <v>3595</v>
      </c>
      <c r="M3588">
        <v>3555</v>
      </c>
      <c r="N3588">
        <v>200</v>
      </c>
      <c r="O3588" t="s">
        <v>981</v>
      </c>
      <c r="P3588">
        <v>0.82356076425339997</v>
      </c>
      <c r="Q3588">
        <v>0.90939229152610901</v>
      </c>
      <c r="R3588">
        <v>0.30776543133335998</v>
      </c>
      <c r="S3588">
        <v>8.8346859445180602E-4</v>
      </c>
      <c r="T3588">
        <v>-1.31530113202473E-2</v>
      </c>
      <c r="U3588">
        <v>1.31530113202473E-2</v>
      </c>
      <c r="V3588">
        <v>0.42015499423984998</v>
      </c>
      <c r="W3588">
        <v>-0.08</v>
      </c>
      <c r="X3588">
        <v>26.44</v>
      </c>
      <c r="Y3588">
        <v>-96147</v>
      </c>
      <c r="Z3588">
        <v>-16024</v>
      </c>
      <c r="AA3588">
        <v>-0.97</v>
      </c>
      <c r="AB3588">
        <v>6</v>
      </c>
      <c r="AC3588">
        <v>2</v>
      </c>
      <c r="AD3588">
        <v>4</v>
      </c>
      <c r="AE3588">
        <v>33.33</v>
      </c>
      <c r="AF3588">
        <v>13</v>
      </c>
      <c r="AG3588">
        <v>2</v>
      </c>
      <c r="AH3588">
        <v>3</v>
      </c>
      <c r="AI3588">
        <v>1</v>
      </c>
    </row>
    <row r="3589" spans="1:35" x14ac:dyDescent="0.2">
      <c r="A3589" s="102">
        <v>3199</v>
      </c>
      <c r="B3589">
        <v>1893</v>
      </c>
      <c r="C3589" t="s">
        <v>1286</v>
      </c>
      <c r="D3589" t="s">
        <v>990</v>
      </c>
      <c r="E3589">
        <v>547</v>
      </c>
      <c r="F3589">
        <v>550</v>
      </c>
      <c r="G3589">
        <v>1900</v>
      </c>
      <c r="H3589" t="s">
        <v>984</v>
      </c>
      <c r="I3589">
        <v>3101</v>
      </c>
      <c r="J3589" t="s">
        <v>1205</v>
      </c>
      <c r="K3589" t="s">
        <v>1199</v>
      </c>
      <c r="L3589">
        <v>1455</v>
      </c>
      <c r="M3589">
        <v>1467</v>
      </c>
      <c r="N3589">
        <v>700</v>
      </c>
      <c r="O3589" t="s">
        <v>981</v>
      </c>
      <c r="P3589">
        <v>0.74604131376941396</v>
      </c>
      <c r="Q3589">
        <v>0.89073832623052696</v>
      </c>
      <c r="R3589">
        <v>0.42283450449367099</v>
      </c>
      <c r="S3589" s="15">
        <v>3.2389192122921601E-2</v>
      </c>
      <c r="T3589">
        <v>-2.2048469289750399</v>
      </c>
      <c r="U3589">
        <v>2.2048469289750399</v>
      </c>
      <c r="V3589">
        <v>2.6889639579164402</v>
      </c>
      <c r="W3589">
        <v>-17.54</v>
      </c>
      <c r="X3589">
        <v>1.76</v>
      </c>
      <c r="Y3589">
        <v>-96427</v>
      </c>
      <c r="Z3589">
        <v>-5075</v>
      </c>
      <c r="AA3589">
        <v>-0.24</v>
      </c>
      <c r="AB3589">
        <v>19</v>
      </c>
      <c r="AC3589">
        <v>10</v>
      </c>
      <c r="AD3589">
        <v>9</v>
      </c>
      <c r="AE3589">
        <v>52.63</v>
      </c>
      <c r="AF3589">
        <v>11</v>
      </c>
      <c r="AG3589">
        <v>6</v>
      </c>
      <c r="AH3589">
        <v>7</v>
      </c>
      <c r="AI3589">
        <v>6</v>
      </c>
    </row>
    <row r="3590" spans="1:35" x14ac:dyDescent="0.2">
      <c r="A3590" s="102">
        <v>543</v>
      </c>
      <c r="B3590">
        <v>5334</v>
      </c>
      <c r="C3590" t="s">
        <v>1168</v>
      </c>
      <c r="D3590" t="s">
        <v>980</v>
      </c>
      <c r="E3590">
        <v>1586</v>
      </c>
      <c r="F3590">
        <v>1584</v>
      </c>
      <c r="G3590">
        <v>600</v>
      </c>
      <c r="H3590" t="s">
        <v>984</v>
      </c>
      <c r="I3590">
        <v>7453</v>
      </c>
      <c r="J3590" t="s">
        <v>50</v>
      </c>
      <c r="K3590" t="s">
        <v>1004</v>
      </c>
      <c r="L3590">
        <v>1455</v>
      </c>
      <c r="M3590">
        <v>1465</v>
      </c>
      <c r="N3590">
        <v>600</v>
      </c>
      <c r="O3590" t="s">
        <v>981</v>
      </c>
      <c r="P3590">
        <v>0.90952458650777601</v>
      </c>
      <c r="Q3590">
        <v>0.95277620580484401</v>
      </c>
      <c r="R3590">
        <v>1.3617832052017401E-2</v>
      </c>
      <c r="S3590">
        <v>1.1372896311824801E-3</v>
      </c>
      <c r="T3590">
        <v>-1.0262619015035499</v>
      </c>
      <c r="U3590">
        <v>1.0262619015035499</v>
      </c>
      <c r="V3590">
        <v>0.88541090187704696</v>
      </c>
      <c r="W3590">
        <v>-10.49</v>
      </c>
      <c r="X3590">
        <v>7.51</v>
      </c>
      <c r="Y3590">
        <v>-96522</v>
      </c>
      <c r="Z3590">
        <v>-6894</v>
      </c>
      <c r="AA3590">
        <v>-0.39</v>
      </c>
      <c r="AB3590">
        <v>14</v>
      </c>
      <c r="AC3590">
        <v>6</v>
      </c>
      <c r="AD3590">
        <v>8</v>
      </c>
      <c r="AE3590">
        <v>42.86</v>
      </c>
      <c r="AF3590">
        <v>8</v>
      </c>
      <c r="AG3590">
        <v>6</v>
      </c>
      <c r="AH3590">
        <v>7</v>
      </c>
      <c r="AI3590">
        <v>1</v>
      </c>
    </row>
    <row r="3591" spans="1:35" x14ac:dyDescent="0.2">
      <c r="A3591" s="102">
        <v>3353</v>
      </c>
      <c r="B3591">
        <v>5713</v>
      </c>
      <c r="C3591" t="s">
        <v>1198</v>
      </c>
      <c r="D3591" t="s">
        <v>994</v>
      </c>
      <c r="E3591">
        <v>2804</v>
      </c>
      <c r="F3591">
        <v>2770</v>
      </c>
      <c r="G3591">
        <v>300</v>
      </c>
      <c r="H3591" t="s">
        <v>981</v>
      </c>
      <c r="I3591">
        <v>9678</v>
      </c>
      <c r="J3591" t="s">
        <v>1632</v>
      </c>
      <c r="K3591" t="s">
        <v>993</v>
      </c>
      <c r="L3591">
        <v>2121</v>
      </c>
      <c r="M3591">
        <v>2133</v>
      </c>
      <c r="N3591">
        <v>400</v>
      </c>
      <c r="O3591" t="s">
        <v>984</v>
      </c>
      <c r="P3591">
        <v>0.82189969484874004</v>
      </c>
      <c r="Q3591">
        <v>0.88662007063468395</v>
      </c>
      <c r="R3591">
        <v>0.158078833427298</v>
      </c>
      <c r="S3591">
        <v>4.7352154377036097E-2</v>
      </c>
      <c r="T3591">
        <v>2.0625755827020802</v>
      </c>
      <c r="U3591">
        <v>2.0625755827020802</v>
      </c>
      <c r="V3591">
        <v>2.49457200268886</v>
      </c>
      <c r="W3591">
        <v>10.43</v>
      </c>
      <c r="X3591">
        <v>2.67</v>
      </c>
      <c r="Y3591">
        <v>-96730</v>
      </c>
      <c r="Z3591">
        <v>-6909</v>
      </c>
      <c r="AA3591">
        <v>-0.26</v>
      </c>
      <c r="AB3591">
        <v>14</v>
      </c>
      <c r="AC3591">
        <v>7</v>
      </c>
      <c r="AD3591">
        <v>7</v>
      </c>
      <c r="AE3591">
        <v>50</v>
      </c>
      <c r="AF3591">
        <v>10</v>
      </c>
      <c r="AG3591">
        <v>5</v>
      </c>
      <c r="AH3591">
        <v>6</v>
      </c>
      <c r="AI3591">
        <v>3</v>
      </c>
    </row>
    <row r="3592" spans="1:35" x14ac:dyDescent="0.2">
      <c r="A3592" s="102">
        <v>2982</v>
      </c>
      <c r="B3592">
        <v>5706</v>
      </c>
      <c r="C3592" t="s">
        <v>1240</v>
      </c>
      <c r="D3592" t="s">
        <v>994</v>
      </c>
      <c r="E3592">
        <v>2062</v>
      </c>
      <c r="F3592">
        <v>2030</v>
      </c>
      <c r="G3592">
        <v>500</v>
      </c>
      <c r="H3592" t="s">
        <v>981</v>
      </c>
      <c r="I3592">
        <v>6770</v>
      </c>
      <c r="J3592" t="s">
        <v>21</v>
      </c>
      <c r="K3592" t="s">
        <v>986</v>
      </c>
      <c r="L3592">
        <v>1141</v>
      </c>
      <c r="M3592">
        <v>1097</v>
      </c>
      <c r="N3592">
        <v>900</v>
      </c>
      <c r="O3592" t="s">
        <v>984</v>
      </c>
      <c r="P3592">
        <v>0.96421865645063798</v>
      </c>
      <c r="Q3592">
        <v>0.89629065000248498</v>
      </c>
      <c r="R3592">
        <v>0.49270708769758198</v>
      </c>
      <c r="S3592">
        <v>8.9833676328264604E-3</v>
      </c>
      <c r="T3592">
        <v>0.90600583039346305</v>
      </c>
      <c r="U3592">
        <v>0.90600583039346305</v>
      </c>
      <c r="V3592">
        <v>0.54207054644499497</v>
      </c>
      <c r="W3592">
        <v>10.92</v>
      </c>
      <c r="X3592">
        <v>2.73</v>
      </c>
      <c r="Y3592">
        <v>-97044</v>
      </c>
      <c r="Z3592">
        <v>-6932</v>
      </c>
      <c r="AA3592">
        <v>-0.38</v>
      </c>
      <c r="AB3592">
        <v>14</v>
      </c>
      <c r="AC3592">
        <v>6</v>
      </c>
      <c r="AD3592">
        <v>8</v>
      </c>
      <c r="AE3592">
        <v>42.86</v>
      </c>
      <c r="AF3592">
        <v>9</v>
      </c>
      <c r="AG3592">
        <v>5</v>
      </c>
      <c r="AH3592">
        <v>5</v>
      </c>
      <c r="AI3592">
        <v>4</v>
      </c>
    </row>
    <row r="3593" spans="1:35" x14ac:dyDescent="0.2">
      <c r="A3593" s="102">
        <v>4327</v>
      </c>
      <c r="B3593">
        <v>5301</v>
      </c>
      <c r="C3593" t="s">
        <v>588</v>
      </c>
      <c r="D3593" t="s">
        <v>980</v>
      </c>
      <c r="E3593">
        <v>887</v>
      </c>
      <c r="F3593">
        <v>881</v>
      </c>
      <c r="G3593">
        <v>1200</v>
      </c>
      <c r="H3593" t="s">
        <v>984</v>
      </c>
      <c r="I3593">
        <v>5423</v>
      </c>
      <c r="J3593" t="s">
        <v>1556</v>
      </c>
      <c r="K3593" t="s">
        <v>1022</v>
      </c>
      <c r="L3593">
        <v>707</v>
      </c>
      <c r="M3593">
        <v>700</v>
      </c>
      <c r="N3593">
        <v>1500</v>
      </c>
      <c r="O3593" t="s">
        <v>981</v>
      </c>
      <c r="P3593">
        <v>0.59626132455137404</v>
      </c>
      <c r="Q3593">
        <v>0.85243873089468702</v>
      </c>
      <c r="R3593">
        <v>0.34396941044060902</v>
      </c>
      <c r="S3593">
        <v>4.9800559028763298E-3</v>
      </c>
      <c r="T3593">
        <v>-0.46573078868728701</v>
      </c>
      <c r="U3593">
        <v>0.46573078868728701</v>
      </c>
      <c r="V3593">
        <v>0.55438654896386697</v>
      </c>
      <c r="W3593">
        <v>-3.07</v>
      </c>
      <c r="X3593">
        <v>0.68</v>
      </c>
      <c r="Y3593">
        <v>-97076</v>
      </c>
      <c r="Z3593">
        <v>-3734</v>
      </c>
      <c r="AA3593">
        <v>-0.16</v>
      </c>
      <c r="AB3593">
        <v>26</v>
      </c>
      <c r="AC3593">
        <v>14</v>
      </c>
      <c r="AD3593">
        <v>12</v>
      </c>
      <c r="AE3593">
        <v>53.85</v>
      </c>
      <c r="AF3593">
        <v>8</v>
      </c>
      <c r="AG3593">
        <v>12</v>
      </c>
      <c r="AH3593">
        <v>11</v>
      </c>
      <c r="AI3593">
        <v>3</v>
      </c>
    </row>
    <row r="3594" spans="1:35" x14ac:dyDescent="0.2">
      <c r="A3594" s="102">
        <v>4200</v>
      </c>
      <c r="B3594">
        <v>2579</v>
      </c>
      <c r="C3594" t="s">
        <v>1396</v>
      </c>
      <c r="D3594" t="s">
        <v>1006</v>
      </c>
      <c r="E3594">
        <v>1879</v>
      </c>
      <c r="F3594">
        <v>1894</v>
      </c>
      <c r="G3594">
        <v>400</v>
      </c>
      <c r="H3594" t="s">
        <v>984</v>
      </c>
      <c r="I3594">
        <v>5332</v>
      </c>
      <c r="J3594" t="s">
        <v>590</v>
      </c>
      <c r="K3594" t="s">
        <v>980</v>
      </c>
      <c r="L3594">
        <v>3825</v>
      </c>
      <c r="M3594">
        <v>3805</v>
      </c>
      <c r="N3594">
        <v>200</v>
      </c>
      <c r="O3594" t="s">
        <v>981</v>
      </c>
      <c r="P3594">
        <v>0.79043260881171296</v>
      </c>
      <c r="Q3594">
        <v>0.85796111061226199</v>
      </c>
      <c r="R3594">
        <v>0.40370209537131801</v>
      </c>
      <c r="S3594">
        <v>9.2293461603453905E-2</v>
      </c>
      <c r="T3594">
        <v>-1.9360654632857599</v>
      </c>
      <c r="U3594">
        <v>1.9360654632857599</v>
      </c>
      <c r="V3594">
        <v>2.09937097204612</v>
      </c>
      <c r="W3594">
        <v>-17.62</v>
      </c>
      <c r="X3594">
        <v>0.45</v>
      </c>
      <c r="Y3594">
        <v>-97141</v>
      </c>
      <c r="Z3594">
        <v>-10793</v>
      </c>
      <c r="AA3594">
        <v>-0.51</v>
      </c>
      <c r="AB3594">
        <v>9</v>
      </c>
      <c r="AC3594">
        <v>4</v>
      </c>
      <c r="AD3594">
        <v>5</v>
      </c>
      <c r="AE3594">
        <v>44.44</v>
      </c>
      <c r="AF3594">
        <v>13</v>
      </c>
      <c r="AG3594">
        <v>3</v>
      </c>
      <c r="AH3594">
        <v>4</v>
      </c>
      <c r="AI3594">
        <v>2</v>
      </c>
    </row>
    <row r="3595" spans="1:35" x14ac:dyDescent="0.2">
      <c r="A3595" s="102">
        <v>3743</v>
      </c>
      <c r="B3595">
        <v>4061</v>
      </c>
      <c r="C3595" t="s">
        <v>1161</v>
      </c>
      <c r="D3595" t="s">
        <v>1003</v>
      </c>
      <c r="E3595">
        <v>2688</v>
      </c>
      <c r="F3595">
        <v>2686</v>
      </c>
      <c r="G3595">
        <v>400</v>
      </c>
      <c r="H3595" t="s">
        <v>984</v>
      </c>
      <c r="I3595">
        <v>7259</v>
      </c>
      <c r="J3595" t="s">
        <v>24</v>
      </c>
      <c r="K3595" t="s">
        <v>996</v>
      </c>
      <c r="L3595">
        <v>3130</v>
      </c>
      <c r="M3595">
        <v>3220</v>
      </c>
      <c r="N3595">
        <v>300</v>
      </c>
      <c r="O3595" t="s">
        <v>981</v>
      </c>
      <c r="P3595">
        <v>0.62846522131969196</v>
      </c>
      <c r="Q3595">
        <v>0.87476111650158594</v>
      </c>
      <c r="R3595">
        <v>0.16736563773867499</v>
      </c>
      <c r="S3595">
        <v>4.7671752156580399E-2</v>
      </c>
      <c r="T3595">
        <v>-0.117162078918428</v>
      </c>
      <c r="U3595">
        <v>0.117162078918428</v>
      </c>
      <c r="V3595">
        <v>0.29376198676552301</v>
      </c>
      <c r="W3595">
        <v>-1.22</v>
      </c>
      <c r="X3595">
        <v>11.22</v>
      </c>
      <c r="Y3595">
        <v>-97192</v>
      </c>
      <c r="Z3595">
        <v>-16199</v>
      </c>
      <c r="AA3595">
        <v>-0.65</v>
      </c>
      <c r="AB3595">
        <v>6</v>
      </c>
      <c r="AC3595">
        <v>5</v>
      </c>
      <c r="AD3595">
        <v>1</v>
      </c>
      <c r="AE3595">
        <v>83.33</v>
      </c>
      <c r="AF3595">
        <v>10</v>
      </c>
      <c r="AG3595">
        <v>5</v>
      </c>
      <c r="AH3595">
        <v>1</v>
      </c>
      <c r="AI3595">
        <v>0</v>
      </c>
    </row>
    <row r="3596" spans="1:35" x14ac:dyDescent="0.2">
      <c r="A3596" s="102">
        <v>298</v>
      </c>
      <c r="B3596">
        <v>5108</v>
      </c>
      <c r="C3596" t="s">
        <v>1647</v>
      </c>
      <c r="D3596" t="s">
        <v>1073</v>
      </c>
      <c r="E3596">
        <v>3200</v>
      </c>
      <c r="F3596">
        <v>3234</v>
      </c>
      <c r="G3596">
        <v>300</v>
      </c>
      <c r="H3596" t="s">
        <v>981</v>
      </c>
      <c r="I3596">
        <v>9024</v>
      </c>
      <c r="J3596" t="s">
        <v>1642</v>
      </c>
      <c r="K3596" t="s">
        <v>1065</v>
      </c>
      <c r="L3596">
        <v>1272</v>
      </c>
      <c r="M3596">
        <v>1295</v>
      </c>
      <c r="N3596">
        <v>700</v>
      </c>
      <c r="O3596" t="s">
        <v>984</v>
      </c>
      <c r="P3596">
        <v>0.94970074375000302</v>
      </c>
      <c r="Q3596">
        <v>0.960537102111098</v>
      </c>
      <c r="R3596">
        <v>0.12827972273500399</v>
      </c>
      <c r="S3596">
        <v>3.8640862725819299E-2</v>
      </c>
      <c r="T3596">
        <v>8.3360960434737702E-2</v>
      </c>
      <c r="U3596">
        <v>8.3360960434737702E-2</v>
      </c>
      <c r="V3596">
        <v>0.263965092945734</v>
      </c>
      <c r="W3596">
        <v>0.51</v>
      </c>
      <c r="X3596">
        <v>6.57</v>
      </c>
      <c r="Y3596">
        <v>-97994</v>
      </c>
      <c r="Z3596">
        <v>-8166</v>
      </c>
      <c r="AA3596">
        <v>-0.45</v>
      </c>
      <c r="AB3596">
        <v>12</v>
      </c>
      <c r="AC3596">
        <v>6</v>
      </c>
      <c r="AD3596">
        <v>6</v>
      </c>
      <c r="AE3596">
        <v>50</v>
      </c>
      <c r="AF3596">
        <v>12</v>
      </c>
      <c r="AG3596">
        <v>3</v>
      </c>
      <c r="AH3596">
        <v>4</v>
      </c>
      <c r="AI3596">
        <v>5</v>
      </c>
    </row>
    <row r="3597" spans="1:35" x14ac:dyDescent="0.2">
      <c r="A3597" s="102">
        <v>3936</v>
      </c>
      <c r="B3597">
        <v>5706</v>
      </c>
      <c r="C3597" t="s">
        <v>1240</v>
      </c>
      <c r="D3597" t="s">
        <v>994</v>
      </c>
      <c r="E3597">
        <v>2062</v>
      </c>
      <c r="F3597">
        <v>2030</v>
      </c>
      <c r="G3597">
        <v>500</v>
      </c>
      <c r="H3597" t="s">
        <v>981</v>
      </c>
      <c r="I3597">
        <v>8595</v>
      </c>
      <c r="J3597" t="s">
        <v>1102</v>
      </c>
      <c r="K3597" t="s">
        <v>1118</v>
      </c>
      <c r="L3597">
        <v>3405</v>
      </c>
      <c r="M3597">
        <v>3280</v>
      </c>
      <c r="N3597">
        <v>300</v>
      </c>
      <c r="O3597" t="s">
        <v>984</v>
      </c>
      <c r="P3597">
        <v>0.98842742294978703</v>
      </c>
      <c r="Q3597">
        <v>0.86805291485421399</v>
      </c>
      <c r="R3597">
        <v>0.20235282731475701</v>
      </c>
      <c r="S3597">
        <v>3.9130524767234602E-2</v>
      </c>
      <c r="T3597">
        <v>0.65477062933860797</v>
      </c>
      <c r="U3597">
        <v>0.65477062933860797</v>
      </c>
      <c r="V3597">
        <v>0.200248192905608</v>
      </c>
      <c r="W3597">
        <v>2.83</v>
      </c>
      <c r="X3597">
        <v>3.15</v>
      </c>
      <c r="Y3597">
        <v>-98732</v>
      </c>
      <c r="Z3597">
        <v>-14105</v>
      </c>
      <c r="AA3597">
        <v>-0.84</v>
      </c>
      <c r="AB3597">
        <v>7</v>
      </c>
      <c r="AC3597">
        <v>3</v>
      </c>
      <c r="AD3597">
        <v>4</v>
      </c>
      <c r="AE3597">
        <v>42.86</v>
      </c>
      <c r="AF3597">
        <v>8</v>
      </c>
      <c r="AG3597">
        <v>3</v>
      </c>
      <c r="AH3597">
        <v>3</v>
      </c>
      <c r="AI3597">
        <v>1</v>
      </c>
    </row>
    <row r="3598" spans="1:35" x14ac:dyDescent="0.2">
      <c r="A3598" s="102">
        <v>758</v>
      </c>
      <c r="B3598">
        <v>8411</v>
      </c>
      <c r="C3598" t="s">
        <v>1068</v>
      </c>
      <c r="D3598" t="s">
        <v>1024</v>
      </c>
      <c r="E3598">
        <v>120.4</v>
      </c>
      <c r="F3598">
        <v>119.7</v>
      </c>
      <c r="G3598">
        <v>8500</v>
      </c>
      <c r="H3598" t="s">
        <v>984</v>
      </c>
      <c r="I3598">
        <v>8850</v>
      </c>
      <c r="J3598" t="s">
        <v>1485</v>
      </c>
      <c r="K3598" t="s">
        <v>1000</v>
      </c>
      <c r="L3598">
        <v>1977</v>
      </c>
      <c r="M3598">
        <v>2027</v>
      </c>
      <c r="N3598">
        <v>500</v>
      </c>
      <c r="O3598" t="s">
        <v>981</v>
      </c>
      <c r="P3598">
        <v>0.90080936971310099</v>
      </c>
      <c r="Q3598">
        <v>0.94694518026390095</v>
      </c>
      <c r="R3598">
        <v>0.30253987431571799</v>
      </c>
      <c r="S3598">
        <v>6.23830165589878E-2</v>
      </c>
      <c r="T3598">
        <v>-1.1598219543123101</v>
      </c>
      <c r="U3598">
        <v>1.1598219543123101</v>
      </c>
      <c r="V3598">
        <v>0.55552515708487704</v>
      </c>
      <c r="W3598">
        <v>-4.97</v>
      </c>
      <c r="X3598">
        <v>0.39</v>
      </c>
      <c r="Y3598">
        <v>-99494</v>
      </c>
      <c r="Z3598">
        <v>-6218</v>
      </c>
      <c r="AA3598">
        <v>-0.31</v>
      </c>
      <c r="AB3598">
        <v>16</v>
      </c>
      <c r="AC3598">
        <v>7</v>
      </c>
      <c r="AD3598">
        <v>9</v>
      </c>
      <c r="AE3598">
        <v>43.75</v>
      </c>
      <c r="AF3598">
        <v>14</v>
      </c>
      <c r="AG3598">
        <v>3</v>
      </c>
      <c r="AH3598">
        <v>3</v>
      </c>
      <c r="AI3598">
        <v>10</v>
      </c>
    </row>
    <row r="3599" spans="1:35" x14ac:dyDescent="0.2">
      <c r="A3599" s="102">
        <v>3682</v>
      </c>
      <c r="B3599">
        <v>5463</v>
      </c>
      <c r="C3599" t="s">
        <v>63</v>
      </c>
      <c r="D3599" t="s">
        <v>1022</v>
      </c>
      <c r="E3599">
        <v>2752</v>
      </c>
      <c r="F3599">
        <v>2683</v>
      </c>
      <c r="G3599">
        <v>300</v>
      </c>
      <c r="H3599" t="s">
        <v>981</v>
      </c>
      <c r="I3599">
        <v>5714</v>
      </c>
      <c r="J3599" t="s">
        <v>594</v>
      </c>
      <c r="K3599" t="s">
        <v>994</v>
      </c>
      <c r="L3599">
        <v>3060</v>
      </c>
      <c r="M3599">
        <v>3090</v>
      </c>
      <c r="N3599">
        <v>300</v>
      </c>
      <c r="O3599" t="s">
        <v>984</v>
      </c>
      <c r="P3599">
        <v>0.61923051636524196</v>
      </c>
      <c r="Q3599">
        <v>0.87643387371064596</v>
      </c>
      <c r="R3599">
        <v>0.18119688198596401</v>
      </c>
      <c r="S3599">
        <v>1.3889044174045099E-2</v>
      </c>
      <c r="T3599">
        <v>0.49329515022934101</v>
      </c>
      <c r="U3599">
        <v>0.49329515022934101</v>
      </c>
      <c r="V3599">
        <v>0.96345158174759205</v>
      </c>
      <c r="W3599">
        <v>4.62</v>
      </c>
      <c r="X3599">
        <v>13.17</v>
      </c>
      <c r="Y3599">
        <v>-99973</v>
      </c>
      <c r="Z3599">
        <v>-9088</v>
      </c>
      <c r="AA3599">
        <v>-0.45</v>
      </c>
      <c r="AB3599">
        <v>11</v>
      </c>
      <c r="AC3599">
        <v>6</v>
      </c>
      <c r="AD3599">
        <v>5</v>
      </c>
      <c r="AE3599">
        <v>54.55</v>
      </c>
      <c r="AF3599">
        <v>10</v>
      </c>
      <c r="AG3599">
        <v>3</v>
      </c>
      <c r="AH3599">
        <v>4</v>
      </c>
      <c r="AI3599">
        <v>4</v>
      </c>
    </row>
    <row r="3600" spans="1:35" x14ac:dyDescent="0.2">
      <c r="A3600" s="102">
        <v>3896</v>
      </c>
      <c r="B3600">
        <v>4091</v>
      </c>
      <c r="C3600" t="s">
        <v>1469</v>
      </c>
      <c r="D3600" t="s">
        <v>1003</v>
      </c>
      <c r="E3600">
        <v>1787</v>
      </c>
      <c r="F3600">
        <v>1764</v>
      </c>
      <c r="G3600">
        <v>600</v>
      </c>
      <c r="H3600" t="s">
        <v>981</v>
      </c>
      <c r="I3600">
        <v>7012</v>
      </c>
      <c r="J3600" t="s">
        <v>1148</v>
      </c>
      <c r="K3600" t="s">
        <v>996</v>
      </c>
      <c r="L3600">
        <v>1509</v>
      </c>
      <c r="M3600">
        <v>1511</v>
      </c>
      <c r="N3600">
        <v>700</v>
      </c>
      <c r="O3600" t="s">
        <v>984</v>
      </c>
      <c r="P3600">
        <v>0.84923018984849097</v>
      </c>
      <c r="Q3600">
        <v>0.86954174271158902</v>
      </c>
      <c r="R3600">
        <v>7.2323127354771394E-2</v>
      </c>
      <c r="S3600">
        <v>7.6026027870405702E-2</v>
      </c>
      <c r="T3600">
        <v>1.53506676139417</v>
      </c>
      <c r="U3600">
        <v>1.53506676139417</v>
      </c>
      <c r="V3600">
        <v>1.73570682831711</v>
      </c>
      <c r="W3600">
        <v>9.82</v>
      </c>
      <c r="X3600">
        <v>7.0000000000000007E-2</v>
      </c>
      <c r="Y3600">
        <v>-100229</v>
      </c>
      <c r="Z3600">
        <v>-5275</v>
      </c>
      <c r="AA3600">
        <v>-0.33</v>
      </c>
      <c r="AB3600">
        <v>19</v>
      </c>
      <c r="AC3600">
        <v>9</v>
      </c>
      <c r="AD3600">
        <v>10</v>
      </c>
      <c r="AE3600">
        <v>47.37</v>
      </c>
      <c r="AF3600">
        <v>11</v>
      </c>
      <c r="AG3600">
        <v>5</v>
      </c>
      <c r="AH3600">
        <v>7</v>
      </c>
      <c r="AI3600">
        <v>7</v>
      </c>
    </row>
    <row r="3601" spans="1:35" x14ac:dyDescent="0.2">
      <c r="A3601" s="102">
        <v>2663</v>
      </c>
      <c r="B3601">
        <v>2327</v>
      </c>
      <c r="C3601" t="s">
        <v>1284</v>
      </c>
      <c r="D3601" t="s">
        <v>983</v>
      </c>
      <c r="E3601">
        <v>2748</v>
      </c>
      <c r="F3601">
        <v>2730</v>
      </c>
      <c r="G3601">
        <v>400</v>
      </c>
      <c r="H3601" t="s">
        <v>981</v>
      </c>
      <c r="I3601">
        <v>8308</v>
      </c>
      <c r="J3601" t="s">
        <v>48</v>
      </c>
      <c r="K3601" t="s">
        <v>1024</v>
      </c>
      <c r="L3601">
        <v>330.7</v>
      </c>
      <c r="M3601">
        <v>336</v>
      </c>
      <c r="N3601">
        <v>3200</v>
      </c>
      <c r="O3601" t="s">
        <v>984</v>
      </c>
      <c r="P3601">
        <v>0.89407841961148204</v>
      </c>
      <c r="Q3601">
        <v>0.90435010544137895</v>
      </c>
      <c r="R3601">
        <v>0.408437931022824</v>
      </c>
      <c r="S3601">
        <v>5.9118333604123101E-2</v>
      </c>
      <c r="T3601">
        <v>0.66435815011820099</v>
      </c>
      <c r="U3601">
        <v>0.66435815011820099</v>
      </c>
      <c r="V3601">
        <v>0.499335968174484</v>
      </c>
      <c r="W3601">
        <v>3.97</v>
      </c>
      <c r="X3601">
        <v>1.54</v>
      </c>
      <c r="Y3601">
        <v>-100335</v>
      </c>
      <c r="Z3601">
        <v>-5017</v>
      </c>
      <c r="AA3601">
        <v>-0.27</v>
      </c>
      <c r="AB3601">
        <v>20</v>
      </c>
      <c r="AC3601">
        <v>9</v>
      </c>
      <c r="AD3601">
        <v>11</v>
      </c>
      <c r="AE3601">
        <v>45</v>
      </c>
      <c r="AF3601">
        <v>13</v>
      </c>
      <c r="AG3601">
        <v>6</v>
      </c>
      <c r="AH3601">
        <v>6</v>
      </c>
      <c r="AI3601">
        <v>8</v>
      </c>
    </row>
    <row r="3602" spans="1:35" x14ac:dyDescent="0.2">
      <c r="A3602" s="102">
        <v>91</v>
      </c>
      <c r="B3602">
        <v>4023</v>
      </c>
      <c r="C3602" t="s">
        <v>1640</v>
      </c>
      <c r="D3602" t="s">
        <v>1003</v>
      </c>
      <c r="E3602">
        <v>4265</v>
      </c>
      <c r="F3602">
        <v>4325</v>
      </c>
      <c r="G3602">
        <v>200</v>
      </c>
      <c r="H3602" t="s">
        <v>981</v>
      </c>
      <c r="I3602">
        <v>7751</v>
      </c>
      <c r="J3602" t="s">
        <v>1305</v>
      </c>
      <c r="K3602" t="s">
        <v>986</v>
      </c>
      <c r="L3602">
        <v>2154</v>
      </c>
      <c r="M3602">
        <v>2145</v>
      </c>
      <c r="N3602">
        <v>400</v>
      </c>
      <c r="O3602" t="s">
        <v>984</v>
      </c>
      <c r="P3602">
        <v>0.95318165558957302</v>
      </c>
      <c r="Q3602">
        <v>0.97141779281910201</v>
      </c>
      <c r="R3602">
        <v>0.46142589792210298</v>
      </c>
      <c r="S3602" s="15">
        <v>7.0603138996655499E-3</v>
      </c>
      <c r="T3602">
        <v>0.31890214325156502</v>
      </c>
      <c r="U3602">
        <v>0.31890214325156502</v>
      </c>
      <c r="V3602">
        <v>3.8520952051549297E-2</v>
      </c>
      <c r="W3602">
        <v>1.95</v>
      </c>
      <c r="X3602">
        <v>0.81</v>
      </c>
      <c r="Y3602">
        <v>-100348</v>
      </c>
      <c r="Z3602">
        <v>-9123</v>
      </c>
      <c r="AA3602">
        <v>-0.32</v>
      </c>
      <c r="AB3602">
        <v>11</v>
      </c>
      <c r="AC3602">
        <v>5</v>
      </c>
      <c r="AD3602">
        <v>6</v>
      </c>
      <c r="AE3602">
        <v>45.45</v>
      </c>
      <c r="AF3602">
        <v>13</v>
      </c>
      <c r="AG3602">
        <v>4</v>
      </c>
      <c r="AH3602">
        <v>3</v>
      </c>
      <c r="AI3602">
        <v>4</v>
      </c>
    </row>
    <row r="3603" spans="1:35" x14ac:dyDescent="0.2">
      <c r="A3603" s="102">
        <v>2953</v>
      </c>
      <c r="B3603">
        <v>4043</v>
      </c>
      <c r="C3603" t="s">
        <v>1201</v>
      </c>
      <c r="D3603" t="s">
        <v>1003</v>
      </c>
      <c r="E3603">
        <v>2401</v>
      </c>
      <c r="F3603">
        <v>2319</v>
      </c>
      <c r="G3603">
        <v>400</v>
      </c>
      <c r="H3603" t="s">
        <v>981</v>
      </c>
      <c r="I3603">
        <v>8795</v>
      </c>
      <c r="J3603" t="s">
        <v>1178</v>
      </c>
      <c r="K3603" t="s">
        <v>1111</v>
      </c>
      <c r="L3603">
        <v>807</v>
      </c>
      <c r="M3603">
        <v>834</v>
      </c>
      <c r="N3603">
        <v>1100</v>
      </c>
      <c r="O3603" t="s">
        <v>984</v>
      </c>
      <c r="P3603">
        <v>0.83383449277420896</v>
      </c>
      <c r="Q3603">
        <v>0.89692994741030996</v>
      </c>
      <c r="R3603">
        <v>0.35998834236343003</v>
      </c>
      <c r="S3603">
        <v>3.92811885742749E-2</v>
      </c>
      <c r="T3603">
        <v>2.2174028525169498</v>
      </c>
      <c r="U3603">
        <v>2.2174028525169498</v>
      </c>
      <c r="V3603">
        <v>2.6434924465792999</v>
      </c>
      <c r="W3603">
        <v>13.8</v>
      </c>
      <c r="X3603">
        <v>1.1000000000000001</v>
      </c>
      <c r="Y3603">
        <v>-100504</v>
      </c>
      <c r="Z3603">
        <v>-6700</v>
      </c>
      <c r="AA3603">
        <v>-0.11</v>
      </c>
      <c r="AB3603">
        <v>15</v>
      </c>
      <c r="AC3603">
        <v>7</v>
      </c>
      <c r="AD3603">
        <v>8</v>
      </c>
      <c r="AE3603">
        <v>46.67</v>
      </c>
      <c r="AF3603">
        <v>9</v>
      </c>
      <c r="AG3603">
        <v>6</v>
      </c>
      <c r="AH3603">
        <v>8</v>
      </c>
      <c r="AI3603">
        <v>1</v>
      </c>
    </row>
    <row r="3604" spans="1:35" x14ac:dyDescent="0.2">
      <c r="A3604" s="102">
        <v>214</v>
      </c>
      <c r="B3604">
        <v>1808</v>
      </c>
      <c r="C3604" t="s">
        <v>483</v>
      </c>
      <c r="D3604" t="s">
        <v>990</v>
      </c>
      <c r="E3604">
        <v>1164</v>
      </c>
      <c r="F3604">
        <v>1187</v>
      </c>
      <c r="G3604">
        <v>900</v>
      </c>
      <c r="H3604" t="s">
        <v>981</v>
      </c>
      <c r="I3604">
        <v>1928</v>
      </c>
      <c r="J3604" t="s">
        <v>216</v>
      </c>
      <c r="K3604" t="s">
        <v>990</v>
      </c>
      <c r="L3604">
        <v>1795</v>
      </c>
      <c r="M3604">
        <v>1830</v>
      </c>
      <c r="N3604">
        <v>600</v>
      </c>
      <c r="O3604" t="s">
        <v>984</v>
      </c>
      <c r="P3604">
        <v>0.91857019494275205</v>
      </c>
      <c r="Q3604">
        <v>0.96371421788667799</v>
      </c>
      <c r="R3604">
        <v>6.0983112547790298E-2</v>
      </c>
      <c r="S3604">
        <v>9.8008446510217506E-2</v>
      </c>
      <c r="T3604">
        <v>0.57434409977334999</v>
      </c>
      <c r="U3604">
        <v>0.57434409977334999</v>
      </c>
      <c r="V3604">
        <v>0.17595230035255399</v>
      </c>
      <c r="W3604">
        <v>2.33</v>
      </c>
      <c r="X3604">
        <v>2.7</v>
      </c>
      <c r="Y3604">
        <v>-100671</v>
      </c>
      <c r="Z3604">
        <v>-5593</v>
      </c>
      <c r="AA3604">
        <v>-0.24</v>
      </c>
      <c r="AB3604">
        <v>18</v>
      </c>
      <c r="AC3604">
        <v>11</v>
      </c>
      <c r="AD3604">
        <v>7</v>
      </c>
      <c r="AE3604">
        <v>61.11</v>
      </c>
      <c r="AF3604">
        <v>14</v>
      </c>
      <c r="AG3604">
        <v>2</v>
      </c>
      <c r="AH3604">
        <v>3</v>
      </c>
      <c r="AI3604">
        <v>13</v>
      </c>
    </row>
    <row r="3605" spans="1:35" x14ac:dyDescent="0.2">
      <c r="A3605" s="102">
        <v>3221</v>
      </c>
      <c r="B3605">
        <v>9513</v>
      </c>
      <c r="C3605" t="s">
        <v>1138</v>
      </c>
      <c r="D3605" t="s">
        <v>1026</v>
      </c>
      <c r="E3605">
        <v>1903</v>
      </c>
      <c r="F3605">
        <v>1886</v>
      </c>
      <c r="G3605">
        <v>500</v>
      </c>
      <c r="H3605" t="s">
        <v>981</v>
      </c>
      <c r="I3605">
        <v>9810</v>
      </c>
      <c r="J3605" t="s">
        <v>948</v>
      </c>
      <c r="K3605" t="s">
        <v>988</v>
      </c>
      <c r="L3605">
        <v>3220</v>
      </c>
      <c r="M3605">
        <v>3235</v>
      </c>
      <c r="N3605">
        <v>300</v>
      </c>
      <c r="O3605" t="s">
        <v>984</v>
      </c>
      <c r="P3605">
        <v>0.82793522087927696</v>
      </c>
      <c r="Q3605">
        <v>0.890312773965377</v>
      </c>
      <c r="R3605">
        <v>0.38192986962630299</v>
      </c>
      <c r="S3605">
        <v>5.5728785258848397E-2</v>
      </c>
      <c r="T3605">
        <v>2.7247876604623598E-2</v>
      </c>
      <c r="U3605">
        <v>2.7247876604623598E-2</v>
      </c>
      <c r="V3605">
        <v>0.270878997817457</v>
      </c>
      <c r="W3605">
        <v>0.24</v>
      </c>
      <c r="X3605">
        <v>2.83</v>
      </c>
      <c r="Y3605">
        <v>-100889</v>
      </c>
      <c r="Z3605">
        <v>-9172</v>
      </c>
      <c r="AA3605">
        <v>-0.36</v>
      </c>
      <c r="AB3605">
        <v>11</v>
      </c>
      <c r="AC3605">
        <v>4</v>
      </c>
      <c r="AD3605">
        <v>7</v>
      </c>
      <c r="AE3605">
        <v>36.36</v>
      </c>
      <c r="AF3605">
        <v>10</v>
      </c>
      <c r="AG3605">
        <v>3</v>
      </c>
      <c r="AH3605">
        <v>5</v>
      </c>
      <c r="AI3605">
        <v>3</v>
      </c>
    </row>
    <row r="3606" spans="1:35" x14ac:dyDescent="0.2">
      <c r="A3606" s="102">
        <v>1859</v>
      </c>
      <c r="B3606">
        <v>4061</v>
      </c>
      <c r="C3606" t="s">
        <v>1161</v>
      </c>
      <c r="D3606" t="s">
        <v>1003</v>
      </c>
      <c r="E3606">
        <v>2688</v>
      </c>
      <c r="F3606">
        <v>2686</v>
      </c>
      <c r="G3606">
        <v>400</v>
      </c>
      <c r="H3606" t="s">
        <v>981</v>
      </c>
      <c r="I3606">
        <v>5021</v>
      </c>
      <c r="J3606" t="s">
        <v>1548</v>
      </c>
      <c r="K3606" t="s">
        <v>1185</v>
      </c>
      <c r="L3606">
        <v>1600</v>
      </c>
      <c r="M3606">
        <v>1596</v>
      </c>
      <c r="N3606">
        <v>700</v>
      </c>
      <c r="O3606" t="s">
        <v>984</v>
      </c>
      <c r="P3606">
        <v>0.78006205370363702</v>
      </c>
      <c r="Q3606">
        <v>0.92368838001255704</v>
      </c>
      <c r="R3606">
        <v>0.24894637021275801</v>
      </c>
      <c r="S3606">
        <v>1.00857668598758E-2</v>
      </c>
      <c r="T3606">
        <v>1.0967793059878801</v>
      </c>
      <c r="U3606">
        <v>1.0967793059878801</v>
      </c>
      <c r="V3606">
        <v>1.2975263933535099</v>
      </c>
      <c r="W3606">
        <v>8.02</v>
      </c>
      <c r="X3606">
        <v>3.98</v>
      </c>
      <c r="Y3606">
        <v>-100896</v>
      </c>
      <c r="Z3606">
        <v>-8408</v>
      </c>
      <c r="AA3606">
        <v>-0.35</v>
      </c>
      <c r="AB3606">
        <v>12</v>
      </c>
      <c r="AC3606">
        <v>6</v>
      </c>
      <c r="AD3606">
        <v>6</v>
      </c>
      <c r="AE3606">
        <v>50</v>
      </c>
      <c r="AF3606">
        <v>7</v>
      </c>
      <c r="AG3606">
        <v>5</v>
      </c>
      <c r="AH3606">
        <v>5</v>
      </c>
      <c r="AI3606">
        <v>2</v>
      </c>
    </row>
    <row r="3607" spans="1:35" x14ac:dyDescent="0.2">
      <c r="A3607" s="102">
        <v>467</v>
      </c>
      <c r="B3607">
        <v>4114</v>
      </c>
      <c r="C3607" t="s">
        <v>1088</v>
      </c>
      <c r="D3607" t="s">
        <v>1003</v>
      </c>
      <c r="E3607">
        <v>5540</v>
      </c>
      <c r="F3607">
        <v>5430</v>
      </c>
      <c r="G3607">
        <v>200</v>
      </c>
      <c r="H3607" t="s">
        <v>981</v>
      </c>
      <c r="I3607">
        <v>5214</v>
      </c>
      <c r="J3607" t="s">
        <v>1202</v>
      </c>
      <c r="K3607" t="s">
        <v>980</v>
      </c>
      <c r="L3607">
        <v>1552</v>
      </c>
      <c r="M3607">
        <v>1550</v>
      </c>
      <c r="N3607">
        <v>700</v>
      </c>
      <c r="O3607" t="s">
        <v>984</v>
      </c>
      <c r="P3607">
        <v>0.93273201079880397</v>
      </c>
      <c r="Q3607">
        <v>0.95510255875040695</v>
      </c>
      <c r="R3607" s="15">
        <v>1.9208094271941201E-2</v>
      </c>
      <c r="S3607">
        <v>4.9482534743247E-2</v>
      </c>
      <c r="T3607">
        <v>0.89612637148117502</v>
      </c>
      <c r="U3607">
        <v>0.89612637148117502</v>
      </c>
      <c r="V3607">
        <v>0.91579717627688895</v>
      </c>
      <c r="W3607">
        <v>6.72</v>
      </c>
      <c r="X3607">
        <v>0.09</v>
      </c>
      <c r="Y3607">
        <v>-100907</v>
      </c>
      <c r="Z3607">
        <v>-9173</v>
      </c>
      <c r="AA3607">
        <v>-0.54</v>
      </c>
      <c r="AB3607">
        <v>11</v>
      </c>
      <c r="AC3607">
        <v>4</v>
      </c>
      <c r="AD3607">
        <v>7</v>
      </c>
      <c r="AE3607">
        <v>36.36</v>
      </c>
      <c r="AF3607">
        <v>11</v>
      </c>
      <c r="AG3607">
        <v>3</v>
      </c>
      <c r="AH3607">
        <v>4</v>
      </c>
      <c r="AI3607">
        <v>4</v>
      </c>
    </row>
    <row r="3608" spans="1:35" x14ac:dyDescent="0.2">
      <c r="A3608" s="102">
        <v>733</v>
      </c>
      <c r="B3608">
        <v>5411</v>
      </c>
      <c r="C3608" t="s">
        <v>1293</v>
      </c>
      <c r="D3608" t="s">
        <v>1022</v>
      </c>
      <c r="E3608">
        <v>700</v>
      </c>
      <c r="F3608">
        <v>684</v>
      </c>
      <c r="G3608">
        <v>1500</v>
      </c>
      <c r="H3608" t="s">
        <v>984</v>
      </c>
      <c r="I3608">
        <v>9716</v>
      </c>
      <c r="J3608" t="s">
        <v>1128</v>
      </c>
      <c r="K3608" t="s">
        <v>993</v>
      </c>
      <c r="L3608">
        <v>868</v>
      </c>
      <c r="M3608">
        <v>867</v>
      </c>
      <c r="N3608">
        <v>1200</v>
      </c>
      <c r="O3608" t="s">
        <v>981</v>
      </c>
      <c r="P3608">
        <v>0.908037170011743</v>
      </c>
      <c r="Q3608">
        <v>0.94788608225812199</v>
      </c>
      <c r="R3608">
        <v>0.36634661798762402</v>
      </c>
      <c r="S3608">
        <v>9.9943838067362206E-2</v>
      </c>
      <c r="T3608">
        <v>-1.9233546682074201</v>
      </c>
      <c r="U3608">
        <v>1.9233546682074201</v>
      </c>
      <c r="V3608">
        <v>1.7357062072070299</v>
      </c>
      <c r="W3608">
        <v>-19.010000000000002</v>
      </c>
      <c r="X3608">
        <v>1.38</v>
      </c>
      <c r="Y3608">
        <v>-101034</v>
      </c>
      <c r="Z3608">
        <v>-4811</v>
      </c>
      <c r="AA3608">
        <v>-0.26</v>
      </c>
      <c r="AB3608">
        <v>21</v>
      </c>
      <c r="AC3608">
        <v>9</v>
      </c>
      <c r="AD3608">
        <v>12</v>
      </c>
      <c r="AE3608">
        <v>42.86</v>
      </c>
      <c r="AF3608">
        <v>10</v>
      </c>
      <c r="AG3608">
        <v>9</v>
      </c>
      <c r="AH3608">
        <v>8</v>
      </c>
      <c r="AI3608">
        <v>4</v>
      </c>
    </row>
    <row r="3609" spans="1:35" x14ac:dyDescent="0.2">
      <c r="A3609" s="102">
        <v>395</v>
      </c>
      <c r="B3609">
        <v>4118</v>
      </c>
      <c r="C3609" t="s">
        <v>1169</v>
      </c>
      <c r="D3609" t="s">
        <v>1003</v>
      </c>
      <c r="E3609">
        <v>2761</v>
      </c>
      <c r="F3609">
        <v>2765</v>
      </c>
      <c r="G3609">
        <v>300</v>
      </c>
      <c r="H3609" t="s">
        <v>981</v>
      </c>
      <c r="I3609">
        <v>5020</v>
      </c>
      <c r="J3609" t="s">
        <v>1242</v>
      </c>
      <c r="K3609" t="s">
        <v>1185</v>
      </c>
      <c r="L3609">
        <v>384.3</v>
      </c>
      <c r="M3609">
        <v>381.1</v>
      </c>
      <c r="N3609">
        <v>2200</v>
      </c>
      <c r="O3609" t="s">
        <v>984</v>
      </c>
      <c r="P3609">
        <v>0.90003604243508395</v>
      </c>
      <c r="Q3609">
        <v>0.95719906051388903</v>
      </c>
      <c r="R3609">
        <v>0.39422507837967502</v>
      </c>
      <c r="S3609">
        <v>2.3111437857897502E-2</v>
      </c>
      <c r="T3609">
        <v>0.68062643168491199</v>
      </c>
      <c r="U3609">
        <v>0.68062643168491199</v>
      </c>
      <c r="V3609">
        <v>0.98413018301176103</v>
      </c>
      <c r="W3609">
        <v>2.52</v>
      </c>
      <c r="X3609">
        <v>1.08</v>
      </c>
      <c r="Y3609">
        <v>-101529</v>
      </c>
      <c r="Z3609">
        <v>-5344</v>
      </c>
      <c r="AA3609">
        <v>-0.32</v>
      </c>
      <c r="AB3609">
        <v>19</v>
      </c>
      <c r="AC3609">
        <v>7</v>
      </c>
      <c r="AD3609">
        <v>12</v>
      </c>
      <c r="AE3609">
        <v>36.840000000000003</v>
      </c>
      <c r="AF3609">
        <v>13</v>
      </c>
      <c r="AG3609">
        <v>4</v>
      </c>
      <c r="AH3609">
        <v>5</v>
      </c>
      <c r="AI3609">
        <v>10</v>
      </c>
    </row>
    <row r="3610" spans="1:35" x14ac:dyDescent="0.2">
      <c r="A3610" s="102">
        <v>3605</v>
      </c>
      <c r="B3610">
        <v>3197</v>
      </c>
      <c r="C3610" t="s">
        <v>531</v>
      </c>
      <c r="D3610" t="s">
        <v>1004</v>
      </c>
      <c r="E3610">
        <v>1673</v>
      </c>
      <c r="F3610">
        <v>1681</v>
      </c>
      <c r="G3610">
        <v>600</v>
      </c>
      <c r="H3610" t="s">
        <v>981</v>
      </c>
      <c r="I3610">
        <v>8411</v>
      </c>
      <c r="J3610" t="s">
        <v>1068</v>
      </c>
      <c r="K3610" t="s">
        <v>1024</v>
      </c>
      <c r="L3610">
        <v>120.4</v>
      </c>
      <c r="M3610">
        <v>119.7</v>
      </c>
      <c r="N3610">
        <v>8400</v>
      </c>
      <c r="O3610" t="s">
        <v>984</v>
      </c>
      <c r="P3610">
        <v>0.60104946935344405</v>
      </c>
      <c r="Q3610">
        <v>0.87888705004356205</v>
      </c>
      <c r="R3610">
        <v>0.33905460258282599</v>
      </c>
      <c r="S3610">
        <v>8.0171832892759198E-2</v>
      </c>
      <c r="T3610">
        <v>1.5689457104187201</v>
      </c>
      <c r="U3610">
        <v>1.5689457104187201</v>
      </c>
      <c r="V3610">
        <v>1.24094904613074</v>
      </c>
      <c r="W3610">
        <v>9.64</v>
      </c>
      <c r="X3610">
        <v>0.31</v>
      </c>
      <c r="Y3610">
        <v>-102401</v>
      </c>
      <c r="Z3610">
        <v>-4452</v>
      </c>
      <c r="AA3610">
        <v>-0.21</v>
      </c>
      <c r="AB3610">
        <v>23</v>
      </c>
      <c r="AC3610">
        <v>10</v>
      </c>
      <c r="AD3610">
        <v>13</v>
      </c>
      <c r="AE3610">
        <v>43.48</v>
      </c>
      <c r="AF3610">
        <v>13</v>
      </c>
      <c r="AG3610">
        <v>7</v>
      </c>
      <c r="AH3610">
        <v>6</v>
      </c>
      <c r="AI3610">
        <v>10</v>
      </c>
    </row>
    <row r="3611" spans="1:35" x14ac:dyDescent="0.2">
      <c r="A3611" s="102">
        <v>4130</v>
      </c>
      <c r="B3611">
        <v>2587</v>
      </c>
      <c r="C3611" t="s">
        <v>1364</v>
      </c>
      <c r="D3611" t="s">
        <v>1006</v>
      </c>
      <c r="E3611">
        <v>4100</v>
      </c>
      <c r="F3611">
        <v>4075</v>
      </c>
      <c r="G3611">
        <v>200</v>
      </c>
      <c r="H3611" t="s">
        <v>984</v>
      </c>
      <c r="I3611">
        <v>6113</v>
      </c>
      <c r="J3611" t="s">
        <v>1231</v>
      </c>
      <c r="K3611" t="s">
        <v>992</v>
      </c>
      <c r="L3611">
        <v>965</v>
      </c>
      <c r="M3611">
        <v>959</v>
      </c>
      <c r="N3611">
        <v>800</v>
      </c>
      <c r="O3611" t="s">
        <v>981</v>
      </c>
      <c r="P3611">
        <v>0.76624104711288499</v>
      </c>
      <c r="Q3611">
        <v>0.86054204442029503</v>
      </c>
      <c r="R3611">
        <v>9.9816038656732706E-2</v>
      </c>
      <c r="S3611">
        <v>1.88355478373056E-3</v>
      </c>
      <c r="T3611">
        <v>-0.49267715785987298</v>
      </c>
      <c r="U3611">
        <v>0.49267715785987298</v>
      </c>
      <c r="V3611">
        <v>0.485481774497518</v>
      </c>
      <c r="W3611">
        <v>-3.7</v>
      </c>
      <c r="X3611">
        <v>5.87</v>
      </c>
      <c r="Y3611">
        <v>-102462</v>
      </c>
      <c r="Z3611">
        <v>-5393</v>
      </c>
      <c r="AA3611">
        <v>-0.2</v>
      </c>
      <c r="AB3611">
        <v>19</v>
      </c>
      <c r="AC3611">
        <v>8</v>
      </c>
      <c r="AD3611">
        <v>11</v>
      </c>
      <c r="AE3611">
        <v>42.11</v>
      </c>
      <c r="AF3611">
        <v>11</v>
      </c>
      <c r="AG3611">
        <v>6</v>
      </c>
      <c r="AH3611">
        <v>8</v>
      </c>
      <c r="AI3611">
        <v>5</v>
      </c>
    </row>
    <row r="3612" spans="1:35" x14ac:dyDescent="0.2">
      <c r="A3612" s="102">
        <v>3247</v>
      </c>
      <c r="B3612">
        <v>3101</v>
      </c>
      <c r="C3612" t="s">
        <v>1205</v>
      </c>
      <c r="D3612" t="s">
        <v>1199</v>
      </c>
      <c r="E3612">
        <v>1455</v>
      </c>
      <c r="F3612">
        <v>1467</v>
      </c>
      <c r="G3612">
        <v>600</v>
      </c>
      <c r="H3612" t="s">
        <v>981</v>
      </c>
      <c r="I3612">
        <v>6287</v>
      </c>
      <c r="J3612" t="s">
        <v>1050</v>
      </c>
      <c r="K3612" t="s">
        <v>992</v>
      </c>
      <c r="L3612">
        <v>2164</v>
      </c>
      <c r="M3612">
        <v>2234</v>
      </c>
      <c r="N3612">
        <v>400</v>
      </c>
      <c r="O3612" t="s">
        <v>984</v>
      </c>
      <c r="P3612">
        <v>0.85139108672249997</v>
      </c>
      <c r="Q3612">
        <v>0.88980983080475595</v>
      </c>
      <c r="R3612">
        <v>0.178679508491313</v>
      </c>
      <c r="S3612">
        <v>1.6868408943267899E-2</v>
      </c>
      <c r="T3612">
        <v>2.5502487507656699</v>
      </c>
      <c r="U3612">
        <v>2.5502487507656699</v>
      </c>
      <c r="V3612">
        <v>2.9669379033621501</v>
      </c>
      <c r="W3612">
        <v>16.28</v>
      </c>
      <c r="X3612">
        <v>1.5</v>
      </c>
      <c r="Y3612">
        <v>-102695</v>
      </c>
      <c r="Z3612">
        <v>-7335</v>
      </c>
      <c r="AA3612">
        <v>-0.35</v>
      </c>
      <c r="AB3612">
        <v>14</v>
      </c>
      <c r="AC3612">
        <v>5</v>
      </c>
      <c r="AD3612">
        <v>9</v>
      </c>
      <c r="AE3612">
        <v>35.71</v>
      </c>
      <c r="AF3612">
        <v>13</v>
      </c>
      <c r="AG3612">
        <v>3</v>
      </c>
      <c r="AH3612">
        <v>4</v>
      </c>
      <c r="AI3612">
        <v>7</v>
      </c>
    </row>
    <row r="3613" spans="1:35" x14ac:dyDescent="0.2">
      <c r="A3613" s="102">
        <v>1460</v>
      </c>
      <c r="B3613">
        <v>5706</v>
      </c>
      <c r="C3613" t="s">
        <v>1240</v>
      </c>
      <c r="D3613" t="s">
        <v>994</v>
      </c>
      <c r="E3613">
        <v>2062</v>
      </c>
      <c r="F3613">
        <v>2030</v>
      </c>
      <c r="G3613">
        <v>500</v>
      </c>
      <c r="H3613" t="s">
        <v>984</v>
      </c>
      <c r="I3613">
        <v>6201</v>
      </c>
      <c r="J3613" t="s">
        <v>1259</v>
      </c>
      <c r="K3613" t="s">
        <v>996</v>
      </c>
      <c r="L3613">
        <v>5150</v>
      </c>
      <c r="M3613">
        <v>5200</v>
      </c>
      <c r="N3613">
        <v>200</v>
      </c>
      <c r="O3613" t="s">
        <v>981</v>
      </c>
      <c r="P3613">
        <v>0.91820787609340704</v>
      </c>
      <c r="Q3613">
        <v>0.93185573937452004</v>
      </c>
      <c r="R3613">
        <v>0.46295241086398597</v>
      </c>
      <c r="S3613">
        <v>3.1961613730457201E-3</v>
      </c>
      <c r="T3613">
        <v>-0.176638301084653</v>
      </c>
      <c r="U3613">
        <v>0.176638301084653</v>
      </c>
      <c r="V3613">
        <v>0.109899310376893</v>
      </c>
      <c r="W3613">
        <v>-1.81</v>
      </c>
      <c r="X3613">
        <v>2.4</v>
      </c>
      <c r="Y3613">
        <v>-102998</v>
      </c>
      <c r="Z3613">
        <v>-11444</v>
      </c>
      <c r="AA3613">
        <v>-0.5</v>
      </c>
      <c r="AB3613">
        <v>9</v>
      </c>
      <c r="AC3613">
        <v>4</v>
      </c>
      <c r="AD3613">
        <v>5</v>
      </c>
      <c r="AE3613">
        <v>44.44</v>
      </c>
      <c r="AF3613">
        <v>9</v>
      </c>
      <c r="AG3613">
        <v>3</v>
      </c>
      <c r="AH3613">
        <v>3</v>
      </c>
      <c r="AI3613">
        <v>3</v>
      </c>
    </row>
    <row r="3614" spans="1:35" x14ac:dyDescent="0.2">
      <c r="A3614" s="102">
        <v>2133</v>
      </c>
      <c r="B3614">
        <v>5706</v>
      </c>
      <c r="C3614" t="s">
        <v>1240</v>
      </c>
      <c r="D3614" t="s">
        <v>994</v>
      </c>
      <c r="E3614">
        <v>2062</v>
      </c>
      <c r="F3614">
        <v>2030</v>
      </c>
      <c r="G3614">
        <v>500</v>
      </c>
      <c r="H3614" t="s">
        <v>981</v>
      </c>
      <c r="I3614">
        <v>5802</v>
      </c>
      <c r="J3614" t="s">
        <v>1150</v>
      </c>
      <c r="K3614" t="s">
        <v>994</v>
      </c>
      <c r="L3614">
        <v>1092.5</v>
      </c>
      <c r="M3614">
        <v>1091.5</v>
      </c>
      <c r="N3614">
        <v>900</v>
      </c>
      <c r="O3614" t="s">
        <v>984</v>
      </c>
      <c r="P3614">
        <v>0.95099707190473604</v>
      </c>
      <c r="Q3614">
        <v>0.91718297396611703</v>
      </c>
      <c r="R3614">
        <v>0.32148473708088898</v>
      </c>
      <c r="S3614">
        <v>9.7130536876945797E-2</v>
      </c>
      <c r="T3614">
        <v>0.48916645731654501</v>
      </c>
      <c r="U3614">
        <v>0.48916645731654501</v>
      </c>
      <c r="V3614">
        <v>0.57358344985587495</v>
      </c>
      <c r="W3614">
        <v>3.21</v>
      </c>
      <c r="X3614">
        <v>3.22</v>
      </c>
      <c r="Y3614">
        <v>-103172</v>
      </c>
      <c r="Z3614">
        <v>-7369</v>
      </c>
      <c r="AA3614">
        <v>-0.37</v>
      </c>
      <c r="AB3614">
        <v>14</v>
      </c>
      <c r="AC3614">
        <v>8</v>
      </c>
      <c r="AD3614">
        <v>6</v>
      </c>
      <c r="AE3614">
        <v>57.14</v>
      </c>
      <c r="AF3614">
        <v>10</v>
      </c>
      <c r="AG3614">
        <v>6</v>
      </c>
      <c r="AH3614">
        <v>6</v>
      </c>
      <c r="AI3614">
        <v>2</v>
      </c>
    </row>
    <row r="3615" spans="1:35" x14ac:dyDescent="0.2">
      <c r="A3615" s="102">
        <v>1005</v>
      </c>
      <c r="B3615">
        <v>4114</v>
      </c>
      <c r="C3615" t="s">
        <v>1088</v>
      </c>
      <c r="D3615" t="s">
        <v>1003</v>
      </c>
      <c r="E3615">
        <v>5540</v>
      </c>
      <c r="F3615">
        <v>5430</v>
      </c>
      <c r="G3615">
        <v>200</v>
      </c>
      <c r="H3615" t="s">
        <v>981</v>
      </c>
      <c r="I3615">
        <v>6504</v>
      </c>
      <c r="J3615" t="s">
        <v>1623</v>
      </c>
      <c r="K3615" t="s">
        <v>986</v>
      </c>
      <c r="L3615">
        <v>2694</v>
      </c>
      <c r="M3615">
        <v>2680</v>
      </c>
      <c r="N3615">
        <v>400</v>
      </c>
      <c r="O3615" t="s">
        <v>984</v>
      </c>
      <c r="P3615">
        <v>0.94740560839951304</v>
      </c>
      <c r="Q3615">
        <v>0.94077093923323796</v>
      </c>
      <c r="R3615">
        <v>3.36305267117036E-2</v>
      </c>
      <c r="S3615">
        <v>1.1150985296028201E-2</v>
      </c>
      <c r="T3615">
        <v>0.31364946242949598</v>
      </c>
      <c r="U3615">
        <v>0.31364946242949598</v>
      </c>
      <c r="V3615">
        <v>0.35065095886146902</v>
      </c>
      <c r="W3615">
        <v>2.08</v>
      </c>
      <c r="X3615">
        <v>1.29</v>
      </c>
      <c r="Y3615">
        <v>-103712</v>
      </c>
      <c r="Z3615">
        <v>-11524</v>
      </c>
      <c r="AA3615">
        <v>-0.89</v>
      </c>
      <c r="AB3615">
        <v>9</v>
      </c>
      <c r="AC3615">
        <v>4</v>
      </c>
      <c r="AD3615">
        <v>5</v>
      </c>
      <c r="AE3615">
        <v>44.44</v>
      </c>
      <c r="AF3615">
        <v>9</v>
      </c>
      <c r="AG3615">
        <v>4</v>
      </c>
      <c r="AH3615">
        <v>4</v>
      </c>
      <c r="AI3615">
        <v>1</v>
      </c>
    </row>
    <row r="3616" spans="1:35" x14ac:dyDescent="0.2">
      <c r="A3616" s="102">
        <v>1756</v>
      </c>
      <c r="B3616">
        <v>5332</v>
      </c>
      <c r="C3616" t="s">
        <v>590</v>
      </c>
      <c r="D3616" t="s">
        <v>980</v>
      </c>
      <c r="E3616">
        <v>3825</v>
      </c>
      <c r="F3616">
        <v>3805</v>
      </c>
      <c r="G3616">
        <v>200</v>
      </c>
      <c r="H3616" t="s">
        <v>981</v>
      </c>
      <c r="I3616">
        <v>7205</v>
      </c>
      <c r="J3616" t="s">
        <v>56</v>
      </c>
      <c r="K3616" t="s">
        <v>996</v>
      </c>
      <c r="L3616">
        <v>618</v>
      </c>
      <c r="M3616">
        <v>600</v>
      </c>
      <c r="N3616">
        <v>1300</v>
      </c>
      <c r="O3616" t="s">
        <v>984</v>
      </c>
      <c r="P3616">
        <v>0.877804775826172</v>
      </c>
      <c r="Q3616">
        <v>0.92573096747893202</v>
      </c>
      <c r="R3616">
        <v>0.36469071391560998</v>
      </c>
      <c r="S3616">
        <v>2.97957565550061E-2</v>
      </c>
      <c r="T3616">
        <v>1.20969771786102</v>
      </c>
      <c r="U3616">
        <v>1.20969771786102</v>
      </c>
      <c r="V3616">
        <v>0.97095895880078997</v>
      </c>
      <c r="W3616">
        <v>14.38</v>
      </c>
      <c r="X3616">
        <v>2.5</v>
      </c>
      <c r="Y3616">
        <v>-104309</v>
      </c>
      <c r="Z3616">
        <v>-5215</v>
      </c>
      <c r="AA3616">
        <v>-0.31</v>
      </c>
      <c r="AB3616">
        <v>20</v>
      </c>
      <c r="AC3616">
        <v>11</v>
      </c>
      <c r="AD3616">
        <v>9</v>
      </c>
      <c r="AE3616">
        <v>55</v>
      </c>
      <c r="AF3616">
        <v>12</v>
      </c>
      <c r="AG3616">
        <v>6</v>
      </c>
      <c r="AH3616">
        <v>7</v>
      </c>
      <c r="AI3616">
        <v>7</v>
      </c>
    </row>
    <row r="3617" spans="1:35" x14ac:dyDescent="0.2">
      <c r="A3617" s="102">
        <v>2172</v>
      </c>
      <c r="B3617">
        <v>1801</v>
      </c>
      <c r="C3617" t="s">
        <v>1493</v>
      </c>
      <c r="D3617" t="s">
        <v>990</v>
      </c>
      <c r="E3617">
        <v>3570</v>
      </c>
      <c r="F3617">
        <v>3610</v>
      </c>
      <c r="G3617">
        <v>300</v>
      </c>
      <c r="H3617" t="s">
        <v>981</v>
      </c>
      <c r="I3617">
        <v>4681</v>
      </c>
      <c r="J3617" t="s">
        <v>842</v>
      </c>
      <c r="K3617" t="s">
        <v>993</v>
      </c>
      <c r="L3617">
        <v>1153</v>
      </c>
      <c r="M3617">
        <v>1153</v>
      </c>
      <c r="N3617">
        <v>900</v>
      </c>
      <c r="O3617" t="s">
        <v>984</v>
      </c>
      <c r="P3617">
        <v>0.88251888792390198</v>
      </c>
      <c r="Q3617">
        <v>0.916353804334614</v>
      </c>
      <c r="R3617">
        <v>0.28597362000605198</v>
      </c>
      <c r="S3617">
        <v>9.5677201042920101E-2</v>
      </c>
      <c r="T3617">
        <v>1.1997804861016199</v>
      </c>
      <c r="U3617">
        <v>1.1997804861016199</v>
      </c>
      <c r="V3617">
        <v>1.0757828801599201</v>
      </c>
      <c r="W3617">
        <v>9.75</v>
      </c>
      <c r="X3617">
        <v>4.18</v>
      </c>
      <c r="Y3617">
        <v>-104655</v>
      </c>
      <c r="Z3617">
        <v>-6156</v>
      </c>
      <c r="AA3617">
        <v>-0.47</v>
      </c>
      <c r="AB3617">
        <v>17</v>
      </c>
      <c r="AC3617">
        <v>6</v>
      </c>
      <c r="AD3617">
        <v>11</v>
      </c>
      <c r="AE3617">
        <v>35.29</v>
      </c>
      <c r="AF3617">
        <v>13</v>
      </c>
      <c r="AG3617">
        <v>3</v>
      </c>
      <c r="AH3617">
        <v>5</v>
      </c>
      <c r="AI3617">
        <v>9</v>
      </c>
    </row>
    <row r="3618" spans="1:35" x14ac:dyDescent="0.2">
      <c r="A3618" s="102">
        <v>889</v>
      </c>
      <c r="B3618">
        <v>6448</v>
      </c>
      <c r="C3618" t="s">
        <v>377</v>
      </c>
      <c r="D3618" t="s">
        <v>986</v>
      </c>
      <c r="E3618">
        <v>1835</v>
      </c>
      <c r="F3618">
        <v>1805</v>
      </c>
      <c r="G3618">
        <v>600</v>
      </c>
      <c r="H3618" t="s">
        <v>984</v>
      </c>
      <c r="I3618">
        <v>8020</v>
      </c>
      <c r="J3618" t="s">
        <v>1061</v>
      </c>
      <c r="K3618" t="s">
        <v>988</v>
      </c>
      <c r="L3618">
        <v>1191</v>
      </c>
      <c r="M3618">
        <v>1216</v>
      </c>
      <c r="N3618">
        <v>900</v>
      </c>
      <c r="O3618" t="s">
        <v>981</v>
      </c>
      <c r="P3618">
        <v>0.86817223515576902</v>
      </c>
      <c r="Q3618">
        <v>0.94344157013414698</v>
      </c>
      <c r="R3618">
        <v>9.9129474078061205E-2</v>
      </c>
      <c r="S3618">
        <v>1.63244002241753E-3</v>
      </c>
      <c r="T3618">
        <v>-1.5438099692288501</v>
      </c>
      <c r="U3618">
        <v>1.5438099692288501</v>
      </c>
      <c r="V3618">
        <v>0.30124106460301497</v>
      </c>
      <c r="W3618">
        <v>-7.87</v>
      </c>
      <c r="X3618">
        <v>1.05</v>
      </c>
      <c r="Y3618">
        <v>-104785</v>
      </c>
      <c r="Z3618">
        <v>-6549</v>
      </c>
      <c r="AA3618">
        <v>-0.31</v>
      </c>
      <c r="AB3618">
        <v>16</v>
      </c>
      <c r="AC3618">
        <v>7</v>
      </c>
      <c r="AD3618">
        <v>9</v>
      </c>
      <c r="AE3618">
        <v>43.75</v>
      </c>
      <c r="AF3618">
        <v>11</v>
      </c>
      <c r="AG3618">
        <v>4</v>
      </c>
      <c r="AH3618">
        <v>5</v>
      </c>
      <c r="AI3618">
        <v>7</v>
      </c>
    </row>
    <row r="3619" spans="1:35" x14ac:dyDescent="0.2">
      <c r="A3619" s="102">
        <v>607</v>
      </c>
      <c r="B3619">
        <v>4676</v>
      </c>
      <c r="C3619" t="s">
        <v>1323</v>
      </c>
      <c r="D3619" t="s">
        <v>983</v>
      </c>
      <c r="E3619">
        <v>1000</v>
      </c>
      <c r="F3619">
        <v>1005</v>
      </c>
      <c r="G3619">
        <v>900</v>
      </c>
      <c r="H3619" t="s">
        <v>984</v>
      </c>
      <c r="I3619">
        <v>9616</v>
      </c>
      <c r="J3619" t="s">
        <v>1265</v>
      </c>
      <c r="K3619" t="s">
        <v>993</v>
      </c>
      <c r="L3619">
        <v>2899</v>
      </c>
      <c r="M3619">
        <v>2950</v>
      </c>
      <c r="N3619">
        <v>300</v>
      </c>
      <c r="O3619" t="s">
        <v>981</v>
      </c>
      <c r="P3619">
        <v>0.87884391292410902</v>
      </c>
      <c r="Q3619">
        <v>0.95108508443795003</v>
      </c>
      <c r="R3619">
        <v>0.15864520807645699</v>
      </c>
      <c r="S3619">
        <v>9.5902695859551804E-3</v>
      </c>
      <c r="T3619">
        <v>-1.05830532890832</v>
      </c>
      <c r="U3619">
        <v>1.05830532890832</v>
      </c>
      <c r="V3619">
        <v>1.10408485804108</v>
      </c>
      <c r="W3619">
        <v>-17.170000000000002</v>
      </c>
      <c r="X3619">
        <v>2.2000000000000002</v>
      </c>
      <c r="Y3619">
        <v>-105269</v>
      </c>
      <c r="Z3619">
        <v>-5013</v>
      </c>
      <c r="AA3619">
        <v>-0.32</v>
      </c>
      <c r="AB3619">
        <v>21</v>
      </c>
      <c r="AC3619">
        <v>10</v>
      </c>
      <c r="AD3619">
        <v>11</v>
      </c>
      <c r="AE3619">
        <v>47.62</v>
      </c>
      <c r="AF3619">
        <v>9</v>
      </c>
      <c r="AG3619">
        <v>7</v>
      </c>
      <c r="AH3619">
        <v>9</v>
      </c>
      <c r="AI3619">
        <v>5</v>
      </c>
    </row>
    <row r="3620" spans="1:35" x14ac:dyDescent="0.2">
      <c r="A3620" s="102">
        <v>3081</v>
      </c>
      <c r="B3620">
        <v>3046</v>
      </c>
      <c r="C3620" t="s">
        <v>521</v>
      </c>
      <c r="D3620" t="s">
        <v>1004</v>
      </c>
      <c r="E3620">
        <v>6560</v>
      </c>
      <c r="F3620">
        <v>6680</v>
      </c>
      <c r="G3620">
        <v>100</v>
      </c>
      <c r="H3620" t="s">
        <v>981</v>
      </c>
      <c r="I3620">
        <v>5486</v>
      </c>
      <c r="J3620" t="s">
        <v>593</v>
      </c>
      <c r="K3620" t="s">
        <v>1022</v>
      </c>
      <c r="L3620">
        <v>1036</v>
      </c>
      <c r="M3620">
        <v>1002</v>
      </c>
      <c r="N3620">
        <v>700</v>
      </c>
      <c r="O3620" t="s">
        <v>984</v>
      </c>
      <c r="P3620">
        <v>0.79584644412632999</v>
      </c>
      <c r="Q3620">
        <v>0.89372610556320098</v>
      </c>
      <c r="R3620">
        <v>0.11771391213386299</v>
      </c>
      <c r="S3620">
        <v>9.1448827328529294E-3</v>
      </c>
      <c r="T3620">
        <v>2.9067336240780799</v>
      </c>
      <c r="U3620">
        <v>2.9067336240780799</v>
      </c>
      <c r="V3620">
        <v>2.55372329106401</v>
      </c>
      <c r="W3620">
        <v>25.3</v>
      </c>
      <c r="X3620">
        <v>5</v>
      </c>
      <c r="Y3620">
        <v>-105927</v>
      </c>
      <c r="Z3620">
        <v>-5296</v>
      </c>
      <c r="AA3620">
        <v>-0.02</v>
      </c>
      <c r="AB3620">
        <v>20</v>
      </c>
      <c r="AC3620">
        <v>9</v>
      </c>
      <c r="AD3620">
        <v>11</v>
      </c>
      <c r="AE3620">
        <v>45</v>
      </c>
      <c r="AF3620">
        <v>8</v>
      </c>
      <c r="AG3620">
        <v>9</v>
      </c>
      <c r="AH3620">
        <v>9</v>
      </c>
      <c r="AI3620">
        <v>2</v>
      </c>
    </row>
    <row r="3621" spans="1:35" x14ac:dyDescent="0.2">
      <c r="A3621" s="102">
        <v>2911</v>
      </c>
      <c r="B3621">
        <v>3291</v>
      </c>
      <c r="C3621" t="s">
        <v>55</v>
      </c>
      <c r="D3621" t="s">
        <v>1000</v>
      </c>
      <c r="E3621">
        <v>1320</v>
      </c>
      <c r="F3621">
        <v>1382</v>
      </c>
      <c r="G3621">
        <v>700</v>
      </c>
      <c r="H3621" t="s">
        <v>984</v>
      </c>
      <c r="I3621">
        <v>9603</v>
      </c>
      <c r="J3621" t="s">
        <v>1106</v>
      </c>
      <c r="K3621" t="s">
        <v>993</v>
      </c>
      <c r="L3621">
        <v>1621</v>
      </c>
      <c r="M3621">
        <v>1632</v>
      </c>
      <c r="N3621">
        <v>600</v>
      </c>
      <c r="O3621" t="s">
        <v>981</v>
      </c>
      <c r="P3621">
        <v>0.75419620640003504</v>
      </c>
      <c r="Q3621">
        <v>0.89787805279453803</v>
      </c>
      <c r="R3621">
        <v>7.0835373018799004E-3</v>
      </c>
      <c r="S3621">
        <v>9.7465725709737702E-2</v>
      </c>
      <c r="T3621">
        <v>-0.25447176294081297</v>
      </c>
      <c r="U3621">
        <v>0.25447176294081297</v>
      </c>
      <c r="V3621">
        <v>0.18266663382784701</v>
      </c>
      <c r="W3621">
        <v>-5.04</v>
      </c>
      <c r="X3621">
        <v>1.21</v>
      </c>
      <c r="Y3621">
        <v>-105940</v>
      </c>
      <c r="Z3621">
        <v>-4815</v>
      </c>
      <c r="AA3621">
        <v>-0.17</v>
      </c>
      <c r="AB3621">
        <v>22</v>
      </c>
      <c r="AC3621">
        <v>12</v>
      </c>
      <c r="AD3621">
        <v>10</v>
      </c>
      <c r="AE3621">
        <v>54.55</v>
      </c>
      <c r="AF3621">
        <v>9</v>
      </c>
      <c r="AG3621">
        <v>8</v>
      </c>
      <c r="AH3621">
        <v>9</v>
      </c>
      <c r="AI3621">
        <v>5</v>
      </c>
    </row>
    <row r="3622" spans="1:35" x14ac:dyDescent="0.2">
      <c r="A3622" s="102">
        <v>3996</v>
      </c>
      <c r="B3622">
        <v>2651</v>
      </c>
      <c r="C3622" t="s">
        <v>504</v>
      </c>
      <c r="D3622" t="s">
        <v>1004</v>
      </c>
      <c r="E3622">
        <v>5460</v>
      </c>
      <c r="F3622">
        <v>5540</v>
      </c>
      <c r="G3622">
        <v>100</v>
      </c>
      <c r="H3622" t="s">
        <v>984</v>
      </c>
      <c r="I3622">
        <v>4503</v>
      </c>
      <c r="J3622" t="s">
        <v>567</v>
      </c>
      <c r="K3622" t="s">
        <v>1001</v>
      </c>
      <c r="L3622">
        <v>1745</v>
      </c>
      <c r="M3622">
        <v>1721.5</v>
      </c>
      <c r="N3622">
        <v>300</v>
      </c>
      <c r="O3622" t="s">
        <v>981</v>
      </c>
      <c r="P3622">
        <v>0.50325424007916497</v>
      </c>
      <c r="Q3622">
        <v>0.86599867919566498</v>
      </c>
      <c r="R3622">
        <v>0.173660313346928</v>
      </c>
      <c r="S3622">
        <v>5.5353927106311703E-3</v>
      </c>
      <c r="T3622">
        <v>-0.71183926482631799</v>
      </c>
      <c r="U3622">
        <v>0.71183926482631799</v>
      </c>
      <c r="V3622">
        <v>1.0490488052706199</v>
      </c>
      <c r="W3622">
        <v>-4.0199999999999996</v>
      </c>
      <c r="X3622">
        <v>6.78</v>
      </c>
      <c r="Y3622">
        <v>-106063</v>
      </c>
      <c r="Z3622">
        <v>-8159</v>
      </c>
      <c r="AA3622">
        <v>-0.21</v>
      </c>
      <c r="AB3622">
        <v>13</v>
      </c>
      <c r="AC3622">
        <v>7</v>
      </c>
      <c r="AD3622">
        <v>6</v>
      </c>
      <c r="AE3622">
        <v>53.85</v>
      </c>
      <c r="AF3622">
        <v>11</v>
      </c>
      <c r="AG3622">
        <v>4</v>
      </c>
      <c r="AH3622">
        <v>4</v>
      </c>
      <c r="AI3622">
        <v>5</v>
      </c>
    </row>
    <row r="3623" spans="1:35" x14ac:dyDescent="0.2">
      <c r="A3623" s="102">
        <v>2921</v>
      </c>
      <c r="B3623">
        <v>3197</v>
      </c>
      <c r="C3623" t="s">
        <v>531</v>
      </c>
      <c r="D3623" t="s">
        <v>1004</v>
      </c>
      <c r="E3623">
        <v>1673</v>
      </c>
      <c r="F3623">
        <v>1681</v>
      </c>
      <c r="G3623">
        <v>600</v>
      </c>
      <c r="H3623" t="s">
        <v>981</v>
      </c>
      <c r="I3623">
        <v>5201</v>
      </c>
      <c r="J3623" t="s">
        <v>1274</v>
      </c>
      <c r="K3623" t="s">
        <v>980</v>
      </c>
      <c r="L3623">
        <v>2690</v>
      </c>
      <c r="M3623">
        <v>2673</v>
      </c>
      <c r="N3623">
        <v>400</v>
      </c>
      <c r="O3623" t="s">
        <v>984</v>
      </c>
      <c r="P3623">
        <v>0.59017560084301601</v>
      </c>
      <c r="Q3623">
        <v>0.89763751270847603</v>
      </c>
      <c r="R3623">
        <v>0.17256546683723301</v>
      </c>
      <c r="S3623">
        <v>1.24655608729532E-2</v>
      </c>
      <c r="T3623">
        <v>0.71454711229701495</v>
      </c>
      <c r="U3623">
        <v>0.71454711229701495</v>
      </c>
      <c r="V3623">
        <v>0.52211013459709199</v>
      </c>
      <c r="W3623">
        <v>6.02</v>
      </c>
      <c r="X3623">
        <v>5.67</v>
      </c>
      <c r="Y3623">
        <v>-106119</v>
      </c>
      <c r="Z3623">
        <v>-6632</v>
      </c>
      <c r="AA3623">
        <v>-0.34</v>
      </c>
      <c r="AB3623">
        <v>16</v>
      </c>
      <c r="AC3623">
        <v>8</v>
      </c>
      <c r="AD3623">
        <v>8</v>
      </c>
      <c r="AE3623">
        <v>50</v>
      </c>
      <c r="AF3623">
        <v>11</v>
      </c>
      <c r="AG3623">
        <v>5</v>
      </c>
      <c r="AH3623">
        <v>5</v>
      </c>
      <c r="AI3623">
        <v>6</v>
      </c>
    </row>
    <row r="3624" spans="1:35" x14ac:dyDescent="0.2">
      <c r="A3624" s="102">
        <v>3463</v>
      </c>
      <c r="B3624">
        <v>9142</v>
      </c>
      <c r="C3624" t="s">
        <v>741</v>
      </c>
      <c r="D3624" t="s">
        <v>1065</v>
      </c>
      <c r="E3624">
        <v>2927</v>
      </c>
      <c r="F3624">
        <v>2948</v>
      </c>
      <c r="G3624">
        <v>300</v>
      </c>
      <c r="H3624" t="s">
        <v>981</v>
      </c>
      <c r="I3624">
        <v>9706</v>
      </c>
      <c r="J3624" t="s">
        <v>1069</v>
      </c>
      <c r="K3624" t="s">
        <v>1000</v>
      </c>
      <c r="L3624">
        <v>4040</v>
      </c>
      <c r="M3624">
        <v>4005</v>
      </c>
      <c r="N3624">
        <v>200</v>
      </c>
      <c r="O3624" t="s">
        <v>984</v>
      </c>
      <c r="P3624">
        <v>0.84240167506999697</v>
      </c>
      <c r="Q3624">
        <v>0.88320104769727603</v>
      </c>
      <c r="R3624">
        <v>5.8546062959627498E-2</v>
      </c>
      <c r="S3624">
        <v>7.41168568050663E-2</v>
      </c>
      <c r="T3624">
        <v>0.40727146098169098</v>
      </c>
      <c r="U3624">
        <v>0.40727146098169098</v>
      </c>
      <c r="V3624">
        <v>0.13301117437010601</v>
      </c>
      <c r="W3624">
        <v>2.16</v>
      </c>
      <c r="X3624">
        <v>10.41</v>
      </c>
      <c r="Y3624">
        <v>-106430</v>
      </c>
      <c r="Z3624">
        <v>-13304</v>
      </c>
      <c r="AA3624">
        <v>-0.76</v>
      </c>
      <c r="AB3624">
        <v>8</v>
      </c>
      <c r="AC3624">
        <v>4</v>
      </c>
      <c r="AD3624">
        <v>4</v>
      </c>
      <c r="AE3624">
        <v>50</v>
      </c>
      <c r="AF3624">
        <v>12</v>
      </c>
      <c r="AG3624">
        <v>1</v>
      </c>
      <c r="AH3624">
        <v>4</v>
      </c>
      <c r="AI3624">
        <v>3</v>
      </c>
    </row>
    <row r="3625" spans="1:35" x14ac:dyDescent="0.2">
      <c r="A3625" s="102">
        <v>594</v>
      </c>
      <c r="B3625">
        <v>4849</v>
      </c>
      <c r="C3625" t="s">
        <v>464</v>
      </c>
      <c r="D3625" t="s">
        <v>993</v>
      </c>
      <c r="E3625">
        <v>2542</v>
      </c>
      <c r="F3625">
        <v>2592</v>
      </c>
      <c r="G3625">
        <v>400</v>
      </c>
      <c r="H3625" t="s">
        <v>981</v>
      </c>
      <c r="I3625">
        <v>7278</v>
      </c>
      <c r="J3625" t="s">
        <v>42</v>
      </c>
      <c r="K3625" t="s">
        <v>996</v>
      </c>
      <c r="L3625">
        <v>1575</v>
      </c>
      <c r="M3625">
        <v>1549</v>
      </c>
      <c r="N3625">
        <v>700</v>
      </c>
      <c r="O3625" t="s">
        <v>984</v>
      </c>
      <c r="P3625">
        <v>0.94967987033682</v>
      </c>
      <c r="Q3625">
        <v>0.95142484395357596</v>
      </c>
      <c r="R3625">
        <v>1.09009541243031E-2</v>
      </c>
      <c r="S3625">
        <v>8.8441438821526705E-2</v>
      </c>
      <c r="T3625">
        <v>0.60181047511253805</v>
      </c>
      <c r="U3625">
        <v>0.60181047511253805</v>
      </c>
      <c r="V3625">
        <v>0.38620856969490203</v>
      </c>
      <c r="W3625">
        <v>8.6199999999999992</v>
      </c>
      <c r="X3625">
        <v>4.58</v>
      </c>
      <c r="Y3625">
        <v>-106536</v>
      </c>
      <c r="Z3625">
        <v>-6267</v>
      </c>
      <c r="AA3625">
        <v>-0.32</v>
      </c>
      <c r="AB3625">
        <v>17</v>
      </c>
      <c r="AC3625">
        <v>7</v>
      </c>
      <c r="AD3625">
        <v>10</v>
      </c>
      <c r="AE3625">
        <v>41.18</v>
      </c>
      <c r="AF3625">
        <v>9</v>
      </c>
      <c r="AG3625">
        <v>7</v>
      </c>
      <c r="AH3625">
        <v>8</v>
      </c>
      <c r="AI3625">
        <v>2</v>
      </c>
    </row>
    <row r="3626" spans="1:35" x14ac:dyDescent="0.2">
      <c r="A3626" s="102">
        <v>1535</v>
      </c>
      <c r="B3626">
        <v>5108</v>
      </c>
      <c r="C3626" t="s">
        <v>1647</v>
      </c>
      <c r="D3626" t="s">
        <v>1073</v>
      </c>
      <c r="E3626">
        <v>3200</v>
      </c>
      <c r="F3626">
        <v>3234</v>
      </c>
      <c r="G3626">
        <v>300</v>
      </c>
      <c r="H3626" t="s">
        <v>984</v>
      </c>
      <c r="I3626">
        <v>6183</v>
      </c>
      <c r="J3626" t="s">
        <v>1154</v>
      </c>
      <c r="K3626" t="s">
        <v>993</v>
      </c>
      <c r="L3626">
        <v>1264</v>
      </c>
      <c r="M3626">
        <v>1259</v>
      </c>
      <c r="N3626">
        <v>800</v>
      </c>
      <c r="O3626" t="s">
        <v>981</v>
      </c>
      <c r="P3626">
        <v>0.86115325441795398</v>
      </c>
      <c r="Q3626">
        <v>0.930462856912319</v>
      </c>
      <c r="R3626">
        <v>0.32976710523055403</v>
      </c>
      <c r="S3626">
        <v>3.3579009813478299E-2</v>
      </c>
      <c r="T3626">
        <v>-0.86189672985976895</v>
      </c>
      <c r="U3626">
        <v>0.86189672985976895</v>
      </c>
      <c r="V3626">
        <v>0.97865092569530998</v>
      </c>
      <c r="W3626">
        <v>-8.34</v>
      </c>
      <c r="X3626">
        <v>3.81</v>
      </c>
      <c r="Y3626">
        <v>-106663</v>
      </c>
      <c r="Z3626">
        <v>-5333</v>
      </c>
      <c r="AA3626">
        <v>-0.34</v>
      </c>
      <c r="AB3626">
        <v>20</v>
      </c>
      <c r="AC3626">
        <v>8</v>
      </c>
      <c r="AD3626">
        <v>12</v>
      </c>
      <c r="AE3626">
        <v>40</v>
      </c>
      <c r="AF3626">
        <v>11</v>
      </c>
      <c r="AG3626">
        <v>5</v>
      </c>
      <c r="AH3626">
        <v>9</v>
      </c>
      <c r="AI3626">
        <v>6</v>
      </c>
    </row>
    <row r="3627" spans="1:35" x14ac:dyDescent="0.2">
      <c r="A3627" s="102">
        <v>1448</v>
      </c>
      <c r="B3627">
        <v>6201</v>
      </c>
      <c r="C3627" t="s">
        <v>1259</v>
      </c>
      <c r="D3627" t="s">
        <v>996</v>
      </c>
      <c r="E3627">
        <v>5150</v>
      </c>
      <c r="F3627">
        <v>5200</v>
      </c>
      <c r="G3627">
        <v>200</v>
      </c>
      <c r="H3627" t="s">
        <v>981</v>
      </c>
      <c r="I3627">
        <v>7272</v>
      </c>
      <c r="J3627" t="s">
        <v>1133</v>
      </c>
      <c r="K3627" t="s">
        <v>996</v>
      </c>
      <c r="L3627">
        <v>1376</v>
      </c>
      <c r="M3627">
        <v>1365</v>
      </c>
      <c r="N3627">
        <v>800</v>
      </c>
      <c r="O3627" t="s">
        <v>984</v>
      </c>
      <c r="P3627">
        <v>0.87389057749080701</v>
      </c>
      <c r="Q3627">
        <v>0.93207877037278897</v>
      </c>
      <c r="R3627">
        <v>0.45268658084897101</v>
      </c>
      <c r="S3627">
        <v>3.8107123987846998E-2</v>
      </c>
      <c r="T3627">
        <v>0.468145712682905</v>
      </c>
      <c r="U3627">
        <v>0.468145712682905</v>
      </c>
      <c r="V3627">
        <v>0.38161192344446598</v>
      </c>
      <c r="W3627">
        <v>5.15</v>
      </c>
      <c r="X3627">
        <v>5</v>
      </c>
      <c r="Y3627">
        <v>-106764</v>
      </c>
      <c r="Z3627">
        <v>-7626</v>
      </c>
      <c r="AA3627">
        <v>-0.25</v>
      </c>
      <c r="AB3627">
        <v>14</v>
      </c>
      <c r="AC3627">
        <v>7</v>
      </c>
      <c r="AD3627">
        <v>7</v>
      </c>
      <c r="AE3627">
        <v>50</v>
      </c>
      <c r="AF3627">
        <v>13</v>
      </c>
      <c r="AG3627">
        <v>4</v>
      </c>
      <c r="AH3627">
        <v>2</v>
      </c>
      <c r="AI3627">
        <v>8</v>
      </c>
    </row>
    <row r="3628" spans="1:35" x14ac:dyDescent="0.2">
      <c r="A3628" s="102">
        <v>2198</v>
      </c>
      <c r="B3628">
        <v>1417</v>
      </c>
      <c r="C3628" t="s">
        <v>1641</v>
      </c>
      <c r="D3628" t="s">
        <v>990</v>
      </c>
      <c r="E3628">
        <v>1485</v>
      </c>
      <c r="F3628">
        <v>1486</v>
      </c>
      <c r="G3628">
        <v>700</v>
      </c>
      <c r="H3628" t="s">
        <v>981</v>
      </c>
      <c r="I3628">
        <v>3863</v>
      </c>
      <c r="J3628" t="s">
        <v>1144</v>
      </c>
      <c r="K3628" t="s">
        <v>1143</v>
      </c>
      <c r="L3628">
        <v>1510</v>
      </c>
      <c r="M3628">
        <v>1547</v>
      </c>
      <c r="N3628">
        <v>700</v>
      </c>
      <c r="O3628" t="s">
        <v>984</v>
      </c>
      <c r="P3628">
        <v>0.77563888787455904</v>
      </c>
      <c r="Q3628">
        <v>0.91547365079983001</v>
      </c>
      <c r="R3628">
        <v>0.38647828725503403</v>
      </c>
      <c r="S3628">
        <v>4.46371421543829E-2</v>
      </c>
      <c r="T3628">
        <v>2.0033803236580998</v>
      </c>
      <c r="U3628">
        <v>2.0033803236580998</v>
      </c>
      <c r="V3628">
        <v>2.94139061076508</v>
      </c>
      <c r="W3628">
        <v>7.22</v>
      </c>
      <c r="X3628">
        <v>3.94</v>
      </c>
      <c r="Y3628">
        <v>-106820</v>
      </c>
      <c r="Z3628">
        <v>-5622</v>
      </c>
      <c r="AA3628">
        <v>-0.28000000000000003</v>
      </c>
      <c r="AB3628">
        <v>19</v>
      </c>
      <c r="AC3628">
        <v>9</v>
      </c>
      <c r="AD3628">
        <v>10</v>
      </c>
      <c r="AE3628">
        <v>47.37</v>
      </c>
      <c r="AF3628">
        <v>12</v>
      </c>
      <c r="AG3628">
        <v>4</v>
      </c>
      <c r="AH3628">
        <v>6</v>
      </c>
      <c r="AI3628">
        <v>9</v>
      </c>
    </row>
    <row r="3629" spans="1:35" x14ac:dyDescent="0.2">
      <c r="A3629" s="102">
        <v>3369</v>
      </c>
      <c r="B3629">
        <v>8002</v>
      </c>
      <c r="C3629" t="s">
        <v>26</v>
      </c>
      <c r="D3629" t="s">
        <v>988</v>
      </c>
      <c r="E3629">
        <v>470</v>
      </c>
      <c r="F3629">
        <v>470.5</v>
      </c>
      <c r="G3629">
        <v>2100</v>
      </c>
      <c r="H3629" t="s">
        <v>984</v>
      </c>
      <c r="I3629">
        <v>8595</v>
      </c>
      <c r="J3629" t="s">
        <v>1102</v>
      </c>
      <c r="K3629" t="s">
        <v>1118</v>
      </c>
      <c r="L3629">
        <v>3405</v>
      </c>
      <c r="M3629">
        <v>3280</v>
      </c>
      <c r="N3629">
        <v>300</v>
      </c>
      <c r="O3629" t="s">
        <v>981</v>
      </c>
      <c r="P3629">
        <v>0.82894518414738505</v>
      </c>
      <c r="Q3629">
        <v>0.88598334755400898</v>
      </c>
      <c r="R3629">
        <v>0.38644526359236903</v>
      </c>
      <c r="S3629">
        <v>6.2457951900259899E-2</v>
      </c>
      <c r="T3629">
        <v>-1.61582758317944</v>
      </c>
      <c r="U3629">
        <v>1.61582758317944</v>
      </c>
      <c r="V3629">
        <v>1.9078236309470999</v>
      </c>
      <c r="W3629">
        <v>-17.82</v>
      </c>
      <c r="X3629">
        <v>0.41</v>
      </c>
      <c r="Y3629">
        <v>-106897</v>
      </c>
      <c r="Z3629">
        <v>-5626</v>
      </c>
      <c r="AA3629">
        <v>-0.41</v>
      </c>
      <c r="AB3629">
        <v>19</v>
      </c>
      <c r="AC3629">
        <v>7</v>
      </c>
      <c r="AD3629">
        <v>12</v>
      </c>
      <c r="AE3629">
        <v>36.840000000000003</v>
      </c>
      <c r="AF3629">
        <v>14</v>
      </c>
      <c r="AG3629">
        <v>4</v>
      </c>
      <c r="AH3629">
        <v>3</v>
      </c>
      <c r="AI3629">
        <v>12</v>
      </c>
    </row>
    <row r="3630" spans="1:35" x14ac:dyDescent="0.2">
      <c r="A3630" s="102">
        <v>3957</v>
      </c>
      <c r="B3630">
        <v>5463</v>
      </c>
      <c r="C3630" t="s">
        <v>63</v>
      </c>
      <c r="D3630" t="s">
        <v>1022</v>
      </c>
      <c r="E3630">
        <v>2752</v>
      </c>
      <c r="F3630">
        <v>2683</v>
      </c>
      <c r="G3630">
        <v>400</v>
      </c>
      <c r="H3630" t="s">
        <v>981</v>
      </c>
      <c r="I3630">
        <v>6457</v>
      </c>
      <c r="J3630" t="s">
        <v>1233</v>
      </c>
      <c r="K3630" t="s">
        <v>992</v>
      </c>
      <c r="L3630">
        <v>2423</v>
      </c>
      <c r="M3630">
        <v>2387</v>
      </c>
      <c r="N3630">
        <v>400</v>
      </c>
      <c r="O3630" t="s">
        <v>984</v>
      </c>
      <c r="P3630">
        <v>0.607826315307327</v>
      </c>
      <c r="Q3630">
        <v>0.86743539151835403</v>
      </c>
      <c r="R3630">
        <v>1.36126740345529E-2</v>
      </c>
      <c r="S3630">
        <v>3.9881047406538001E-2</v>
      </c>
      <c r="T3630">
        <v>1.74075787204173</v>
      </c>
      <c r="U3630">
        <v>1.74075787204173</v>
      </c>
      <c r="V3630">
        <v>2.0923951013146</v>
      </c>
      <c r="W3630">
        <v>11.75</v>
      </c>
      <c r="X3630">
        <v>11.03</v>
      </c>
      <c r="Y3630">
        <v>-106907</v>
      </c>
      <c r="Z3630">
        <v>-11879</v>
      </c>
      <c r="AA3630">
        <v>-0.77</v>
      </c>
      <c r="AB3630">
        <v>9</v>
      </c>
      <c r="AC3630">
        <v>3</v>
      </c>
      <c r="AD3630">
        <v>6</v>
      </c>
      <c r="AE3630">
        <v>33.33</v>
      </c>
      <c r="AF3630">
        <v>10</v>
      </c>
      <c r="AG3630">
        <v>2</v>
      </c>
      <c r="AH3630">
        <v>4</v>
      </c>
      <c r="AI3630">
        <v>3</v>
      </c>
    </row>
    <row r="3631" spans="1:35" x14ac:dyDescent="0.2">
      <c r="A3631" s="102">
        <v>3142</v>
      </c>
      <c r="B3631">
        <v>1835</v>
      </c>
      <c r="C3631" t="s">
        <v>873</v>
      </c>
      <c r="D3631" t="s">
        <v>990</v>
      </c>
      <c r="E3631">
        <v>2700</v>
      </c>
      <c r="F3631">
        <v>2700</v>
      </c>
      <c r="G3631">
        <v>400</v>
      </c>
      <c r="H3631" t="s">
        <v>981</v>
      </c>
      <c r="I3631">
        <v>7186</v>
      </c>
      <c r="J3631" t="s">
        <v>461</v>
      </c>
      <c r="K3631" t="s">
        <v>1024</v>
      </c>
      <c r="L3631">
        <v>309</v>
      </c>
      <c r="M3631">
        <v>312</v>
      </c>
      <c r="N3631">
        <v>3500</v>
      </c>
      <c r="O3631" t="s">
        <v>984</v>
      </c>
      <c r="P3631">
        <v>0.69937397173038995</v>
      </c>
      <c r="Q3631">
        <v>0.89234998451853298</v>
      </c>
      <c r="R3631">
        <v>4.3572777249296597E-2</v>
      </c>
      <c r="S3631">
        <v>7.2174625117862407E-2</v>
      </c>
      <c r="T3631">
        <v>0.39281867245684798</v>
      </c>
      <c r="U3631">
        <v>0.39281867245684798</v>
      </c>
      <c r="V3631">
        <v>0.52945863692772799</v>
      </c>
      <c r="W3631">
        <v>3.28</v>
      </c>
      <c r="X3631">
        <v>1.1100000000000001</v>
      </c>
      <c r="Y3631">
        <v>-106973</v>
      </c>
      <c r="Z3631">
        <v>-5094</v>
      </c>
      <c r="AA3631">
        <v>-0.37</v>
      </c>
      <c r="AB3631">
        <v>21</v>
      </c>
      <c r="AC3631">
        <v>10</v>
      </c>
      <c r="AD3631">
        <v>11</v>
      </c>
      <c r="AE3631">
        <v>47.62</v>
      </c>
      <c r="AF3631">
        <v>9</v>
      </c>
      <c r="AG3631">
        <v>8</v>
      </c>
      <c r="AH3631">
        <v>10</v>
      </c>
      <c r="AI3631">
        <v>3</v>
      </c>
    </row>
    <row r="3632" spans="1:35" x14ac:dyDescent="0.2">
      <c r="A3632" s="102">
        <v>515</v>
      </c>
      <c r="B3632">
        <v>3087</v>
      </c>
      <c r="C3632" t="s">
        <v>1192</v>
      </c>
      <c r="D3632" t="s">
        <v>1004</v>
      </c>
      <c r="E3632">
        <v>1730</v>
      </c>
      <c r="F3632">
        <v>1732</v>
      </c>
      <c r="G3632">
        <v>600</v>
      </c>
      <c r="H3632" t="s">
        <v>981</v>
      </c>
      <c r="I3632">
        <v>6371</v>
      </c>
      <c r="J3632" t="s">
        <v>1094</v>
      </c>
      <c r="K3632" t="s">
        <v>992</v>
      </c>
      <c r="L3632">
        <v>2515</v>
      </c>
      <c r="M3632">
        <v>2499</v>
      </c>
      <c r="N3632">
        <v>400</v>
      </c>
      <c r="O3632" t="s">
        <v>984</v>
      </c>
      <c r="P3632">
        <v>0.94247255820493303</v>
      </c>
      <c r="Q3632">
        <v>0.95356861760014</v>
      </c>
      <c r="R3632">
        <v>5.0690356886513403E-2</v>
      </c>
      <c r="S3632">
        <v>4.5647703076158598E-2</v>
      </c>
      <c r="T3632">
        <v>0.89894999002243903</v>
      </c>
      <c r="U3632">
        <v>0.89894999002243903</v>
      </c>
      <c r="V3632">
        <v>0.83869129678517496</v>
      </c>
      <c r="W3632">
        <v>4.75</v>
      </c>
      <c r="X3632">
        <v>3.96</v>
      </c>
      <c r="Y3632">
        <v>-107599</v>
      </c>
      <c r="Z3632">
        <v>-7173</v>
      </c>
      <c r="AA3632">
        <v>-0.45</v>
      </c>
      <c r="AB3632">
        <v>15</v>
      </c>
      <c r="AC3632">
        <v>5</v>
      </c>
      <c r="AD3632">
        <v>10</v>
      </c>
      <c r="AE3632">
        <v>33.33</v>
      </c>
      <c r="AF3632">
        <v>11</v>
      </c>
      <c r="AG3632">
        <v>5</v>
      </c>
      <c r="AH3632">
        <v>6</v>
      </c>
      <c r="AI3632">
        <v>4</v>
      </c>
    </row>
    <row r="3633" spans="1:35" x14ac:dyDescent="0.2">
      <c r="A3633" s="102">
        <v>2766</v>
      </c>
      <c r="B3633">
        <v>2579</v>
      </c>
      <c r="C3633" t="s">
        <v>1396</v>
      </c>
      <c r="D3633" t="s">
        <v>1006</v>
      </c>
      <c r="E3633">
        <v>1879</v>
      </c>
      <c r="F3633">
        <v>1894</v>
      </c>
      <c r="G3633">
        <v>500</v>
      </c>
      <c r="H3633" t="s">
        <v>984</v>
      </c>
      <c r="I3633">
        <v>6674</v>
      </c>
      <c r="J3633" t="s">
        <v>229</v>
      </c>
      <c r="K3633" t="s">
        <v>986</v>
      </c>
      <c r="L3633">
        <v>1623</v>
      </c>
      <c r="M3633">
        <v>1626</v>
      </c>
      <c r="N3633">
        <v>600</v>
      </c>
      <c r="O3633" t="s">
        <v>981</v>
      </c>
      <c r="P3633">
        <v>0.84840542570295696</v>
      </c>
      <c r="Q3633">
        <v>0.90156262448876301</v>
      </c>
      <c r="R3633">
        <v>9.2513296873985296E-2</v>
      </c>
      <c r="S3633">
        <v>1.67836258213932E-2</v>
      </c>
      <c r="T3633">
        <v>-1.86078379273776</v>
      </c>
      <c r="U3633">
        <v>1.86078379273776</v>
      </c>
      <c r="V3633">
        <v>1.9841912836192701</v>
      </c>
      <c r="W3633">
        <v>-18.010000000000002</v>
      </c>
      <c r="X3633">
        <v>3.02</v>
      </c>
      <c r="Y3633">
        <v>-107834</v>
      </c>
      <c r="Z3633">
        <v>-13479</v>
      </c>
      <c r="AA3633">
        <v>-0.71</v>
      </c>
      <c r="AB3633">
        <v>8</v>
      </c>
      <c r="AC3633">
        <v>4</v>
      </c>
      <c r="AD3633">
        <v>4</v>
      </c>
      <c r="AE3633">
        <v>50</v>
      </c>
      <c r="AF3633">
        <v>11</v>
      </c>
      <c r="AG3633">
        <v>4</v>
      </c>
      <c r="AH3633">
        <v>3</v>
      </c>
      <c r="AI3633">
        <v>1</v>
      </c>
    </row>
    <row r="3634" spans="1:35" x14ac:dyDescent="0.2">
      <c r="A3634" s="102">
        <v>3944</v>
      </c>
      <c r="B3634">
        <v>5301</v>
      </c>
      <c r="C3634" t="s">
        <v>588</v>
      </c>
      <c r="D3634" t="s">
        <v>980</v>
      </c>
      <c r="E3634">
        <v>887</v>
      </c>
      <c r="F3634">
        <v>881</v>
      </c>
      <c r="G3634">
        <v>1000</v>
      </c>
      <c r="H3634" t="s">
        <v>984</v>
      </c>
      <c r="I3634">
        <v>9616</v>
      </c>
      <c r="J3634" t="s">
        <v>1265</v>
      </c>
      <c r="K3634" t="s">
        <v>993</v>
      </c>
      <c r="L3634">
        <v>2899</v>
      </c>
      <c r="M3634">
        <v>2950</v>
      </c>
      <c r="N3634">
        <v>300</v>
      </c>
      <c r="O3634" t="s">
        <v>981</v>
      </c>
      <c r="P3634">
        <v>0.61382768245663799</v>
      </c>
      <c r="Q3634">
        <v>0.86781584886002705</v>
      </c>
      <c r="R3634">
        <v>7.0787797329470395E-2</v>
      </c>
      <c r="S3634">
        <v>7.2107613520815995E-4</v>
      </c>
      <c r="T3634">
        <v>-0.22985135569024701</v>
      </c>
      <c r="U3634">
        <v>0.22985135569024701</v>
      </c>
      <c r="V3634">
        <v>0.100730359775126</v>
      </c>
      <c r="W3634">
        <v>-5.22</v>
      </c>
      <c r="X3634">
        <v>0.45</v>
      </c>
      <c r="Y3634">
        <v>-107932</v>
      </c>
      <c r="Z3634">
        <v>-3855</v>
      </c>
      <c r="AA3634">
        <v>-0.19</v>
      </c>
      <c r="AB3634">
        <v>28</v>
      </c>
      <c r="AC3634">
        <v>14</v>
      </c>
      <c r="AD3634">
        <v>14</v>
      </c>
      <c r="AE3634">
        <v>50</v>
      </c>
      <c r="AF3634">
        <v>7</v>
      </c>
      <c r="AG3634">
        <v>13</v>
      </c>
      <c r="AH3634">
        <v>14</v>
      </c>
      <c r="AI3634">
        <v>1</v>
      </c>
    </row>
    <row r="3635" spans="1:35" x14ac:dyDescent="0.2">
      <c r="A3635" s="102">
        <v>3877</v>
      </c>
      <c r="B3635">
        <v>4587</v>
      </c>
      <c r="C3635" t="s">
        <v>1635</v>
      </c>
      <c r="D3635" t="s">
        <v>1001</v>
      </c>
      <c r="E3635">
        <v>4405</v>
      </c>
      <c r="F3635">
        <v>4365</v>
      </c>
      <c r="G3635">
        <v>200</v>
      </c>
      <c r="H3635" t="s">
        <v>981</v>
      </c>
      <c r="I3635">
        <v>5401</v>
      </c>
      <c r="J3635" t="s">
        <v>1243</v>
      </c>
      <c r="K3635" t="s">
        <v>1022</v>
      </c>
      <c r="L3635">
        <v>899</v>
      </c>
      <c r="M3635">
        <v>865.5</v>
      </c>
      <c r="N3635">
        <v>1000</v>
      </c>
      <c r="O3635" t="s">
        <v>984</v>
      </c>
      <c r="P3635">
        <v>0.760206566837619</v>
      </c>
      <c r="Q3635">
        <v>0.87013371587799504</v>
      </c>
      <c r="R3635">
        <v>0.15363646589670199</v>
      </c>
      <c r="S3635">
        <v>7.5326489025644802E-2</v>
      </c>
      <c r="T3635">
        <v>1.96678397500666</v>
      </c>
      <c r="U3635">
        <v>1.96678397500666</v>
      </c>
      <c r="V3635">
        <v>1.7739956341673</v>
      </c>
      <c r="W3635">
        <v>19.22</v>
      </c>
      <c r="X3635">
        <v>0.86</v>
      </c>
      <c r="Y3635">
        <v>-108051</v>
      </c>
      <c r="Z3635">
        <v>-5687</v>
      </c>
      <c r="AA3635">
        <v>-0.14000000000000001</v>
      </c>
      <c r="AB3635">
        <v>19</v>
      </c>
      <c r="AC3635">
        <v>9</v>
      </c>
      <c r="AD3635">
        <v>10</v>
      </c>
      <c r="AE3635">
        <v>47.37</v>
      </c>
      <c r="AF3635">
        <v>9</v>
      </c>
      <c r="AG3635">
        <v>8</v>
      </c>
      <c r="AH3635">
        <v>8</v>
      </c>
      <c r="AI3635">
        <v>3</v>
      </c>
    </row>
    <row r="3636" spans="1:35" x14ac:dyDescent="0.2">
      <c r="A3636" s="102">
        <v>3252</v>
      </c>
      <c r="B3636">
        <v>5233</v>
      </c>
      <c r="C3636" t="s">
        <v>1127</v>
      </c>
      <c r="D3636" t="s">
        <v>980</v>
      </c>
      <c r="E3636">
        <v>2127</v>
      </c>
      <c r="F3636">
        <v>2125</v>
      </c>
      <c r="G3636">
        <v>500</v>
      </c>
      <c r="H3636" t="s">
        <v>984</v>
      </c>
      <c r="I3636">
        <v>5301</v>
      </c>
      <c r="J3636" t="s">
        <v>588</v>
      </c>
      <c r="K3636" t="s">
        <v>980</v>
      </c>
      <c r="L3636">
        <v>887</v>
      </c>
      <c r="M3636">
        <v>881</v>
      </c>
      <c r="N3636">
        <v>1200</v>
      </c>
      <c r="O3636" t="s">
        <v>981</v>
      </c>
      <c r="P3636">
        <v>0.73063376627901599</v>
      </c>
      <c r="Q3636">
        <v>0.88965703229027504</v>
      </c>
      <c r="R3636">
        <v>0.415064183409666</v>
      </c>
      <c r="S3636">
        <v>7.1027123445505796E-2</v>
      </c>
      <c r="T3636">
        <v>-0.38139609769201899</v>
      </c>
      <c r="U3636">
        <v>0.38139609769201899</v>
      </c>
      <c r="V3636">
        <v>0.52000301941971405</v>
      </c>
      <c r="W3636">
        <v>-5.07</v>
      </c>
      <c r="X3636">
        <v>0.5</v>
      </c>
      <c r="Y3636">
        <v>-109122</v>
      </c>
      <c r="Z3636">
        <v>-4197</v>
      </c>
      <c r="AA3636">
        <v>-0.33</v>
      </c>
      <c r="AB3636">
        <v>26</v>
      </c>
      <c r="AC3636">
        <v>13</v>
      </c>
      <c r="AD3636">
        <v>13</v>
      </c>
      <c r="AE3636">
        <v>50</v>
      </c>
      <c r="AF3636">
        <v>8</v>
      </c>
      <c r="AG3636">
        <v>13</v>
      </c>
      <c r="AH3636">
        <v>12</v>
      </c>
      <c r="AI3636">
        <v>1</v>
      </c>
    </row>
    <row r="3637" spans="1:35" x14ac:dyDescent="0.2">
      <c r="A3637" s="102">
        <v>3814</v>
      </c>
      <c r="B3637">
        <v>6971</v>
      </c>
      <c r="C3637" t="s">
        <v>632</v>
      </c>
      <c r="D3637" t="s">
        <v>986</v>
      </c>
      <c r="E3637">
        <v>5745</v>
      </c>
      <c r="F3637">
        <v>5656</v>
      </c>
      <c r="G3637">
        <v>100</v>
      </c>
      <c r="H3637" t="s">
        <v>984</v>
      </c>
      <c r="I3637">
        <v>8905</v>
      </c>
      <c r="J3637" t="s">
        <v>1193</v>
      </c>
      <c r="K3637" t="s">
        <v>1000</v>
      </c>
      <c r="L3637">
        <v>1482</v>
      </c>
      <c r="M3637">
        <v>1512</v>
      </c>
      <c r="N3637">
        <v>400</v>
      </c>
      <c r="O3637" t="s">
        <v>981</v>
      </c>
      <c r="P3637">
        <v>0.74916023452632996</v>
      </c>
      <c r="Q3637">
        <v>0.87240653993779504</v>
      </c>
      <c r="R3637">
        <v>0.32353224492216698</v>
      </c>
      <c r="S3637">
        <v>8.6011532343199804E-2</v>
      </c>
      <c r="T3637">
        <v>-1.5885979144940201</v>
      </c>
      <c r="U3637">
        <v>1.5885979144940201</v>
      </c>
      <c r="V3637">
        <v>1.3409767911931501</v>
      </c>
      <c r="W3637">
        <v>-15.42</v>
      </c>
      <c r="X3637">
        <v>6.93</v>
      </c>
      <c r="Y3637">
        <v>-109135</v>
      </c>
      <c r="Z3637">
        <v>-6420</v>
      </c>
      <c r="AA3637">
        <v>-0.54</v>
      </c>
      <c r="AB3637">
        <v>17</v>
      </c>
      <c r="AC3637">
        <v>6</v>
      </c>
      <c r="AD3637">
        <v>11</v>
      </c>
      <c r="AE3637">
        <v>35.29</v>
      </c>
      <c r="AF3637">
        <v>12</v>
      </c>
      <c r="AG3637">
        <v>5</v>
      </c>
      <c r="AH3637">
        <v>6</v>
      </c>
      <c r="AI3637">
        <v>6</v>
      </c>
    </row>
    <row r="3638" spans="1:35" x14ac:dyDescent="0.2">
      <c r="A3638" s="102">
        <v>548</v>
      </c>
      <c r="B3638">
        <v>2914</v>
      </c>
      <c r="C3638" t="s">
        <v>1085</v>
      </c>
      <c r="D3638" t="s">
        <v>1006</v>
      </c>
      <c r="E3638">
        <v>2016</v>
      </c>
      <c r="F3638">
        <v>2024.5</v>
      </c>
      <c r="G3638">
        <v>500</v>
      </c>
      <c r="H3638" t="s">
        <v>981</v>
      </c>
      <c r="I3638">
        <v>5401</v>
      </c>
      <c r="J3638" t="s">
        <v>1243</v>
      </c>
      <c r="K3638" t="s">
        <v>1022</v>
      </c>
      <c r="L3638">
        <v>899</v>
      </c>
      <c r="M3638">
        <v>865.5</v>
      </c>
      <c r="N3638">
        <v>1200</v>
      </c>
      <c r="O3638" t="s">
        <v>984</v>
      </c>
      <c r="P3638">
        <v>0.91137321105768898</v>
      </c>
      <c r="Q3638">
        <v>0.95261400985719402</v>
      </c>
      <c r="R3638">
        <v>0.18363276839352699</v>
      </c>
      <c r="S3638" s="15">
        <v>7.7906605548380997E-2</v>
      </c>
      <c r="T3638">
        <v>1.1081061801115599</v>
      </c>
      <c r="U3638">
        <v>1.1081061801115599</v>
      </c>
      <c r="V3638">
        <v>0.89860737560986503</v>
      </c>
      <c r="W3638">
        <v>15.26</v>
      </c>
      <c r="X3638">
        <v>2.6</v>
      </c>
      <c r="Y3638">
        <v>-109176</v>
      </c>
      <c r="Z3638">
        <v>-6065</v>
      </c>
      <c r="AA3638">
        <v>-0.28000000000000003</v>
      </c>
      <c r="AB3638">
        <v>18</v>
      </c>
      <c r="AC3638">
        <v>9</v>
      </c>
      <c r="AD3638">
        <v>9</v>
      </c>
      <c r="AE3638">
        <v>50</v>
      </c>
      <c r="AF3638">
        <v>11</v>
      </c>
      <c r="AG3638">
        <v>6</v>
      </c>
      <c r="AH3638">
        <v>6</v>
      </c>
      <c r="AI3638">
        <v>6</v>
      </c>
    </row>
    <row r="3639" spans="1:35" x14ac:dyDescent="0.2">
      <c r="A3639" s="102">
        <v>1648</v>
      </c>
      <c r="B3639">
        <v>6326</v>
      </c>
      <c r="C3639" t="s">
        <v>1629</v>
      </c>
      <c r="D3639" t="s">
        <v>992</v>
      </c>
      <c r="E3639">
        <v>1400</v>
      </c>
      <c r="F3639">
        <v>1411.5</v>
      </c>
      <c r="G3639">
        <v>700</v>
      </c>
      <c r="H3639" t="s">
        <v>981</v>
      </c>
      <c r="I3639">
        <v>6371</v>
      </c>
      <c r="J3639" t="s">
        <v>1094</v>
      </c>
      <c r="K3639" t="s">
        <v>992</v>
      </c>
      <c r="L3639">
        <v>2515</v>
      </c>
      <c r="M3639">
        <v>2499</v>
      </c>
      <c r="N3639">
        <v>400</v>
      </c>
      <c r="O3639" t="s">
        <v>984</v>
      </c>
      <c r="P3639">
        <v>0.93915002470833797</v>
      </c>
      <c r="Q3639">
        <v>0.928351751632427</v>
      </c>
      <c r="R3639">
        <v>1.00624599550085E-2</v>
      </c>
      <c r="S3639">
        <v>9.8393374732691802E-2</v>
      </c>
      <c r="T3639">
        <v>1.6359820277828601</v>
      </c>
      <c r="U3639">
        <v>1.6359820277828601</v>
      </c>
      <c r="V3639">
        <v>1.2462996153616199</v>
      </c>
      <c r="W3639">
        <v>6.71</v>
      </c>
      <c r="X3639">
        <v>1.1599999999999999</v>
      </c>
      <c r="Y3639">
        <v>-109233</v>
      </c>
      <c r="Z3639">
        <v>-6425</v>
      </c>
      <c r="AA3639">
        <v>-0.35</v>
      </c>
      <c r="AB3639">
        <v>17</v>
      </c>
      <c r="AC3639">
        <v>7</v>
      </c>
      <c r="AD3639">
        <v>10</v>
      </c>
      <c r="AE3639">
        <v>41.18</v>
      </c>
      <c r="AF3639">
        <v>11</v>
      </c>
      <c r="AG3639">
        <v>6</v>
      </c>
      <c r="AH3639">
        <v>4</v>
      </c>
      <c r="AI3639">
        <v>7</v>
      </c>
    </row>
    <row r="3640" spans="1:35" x14ac:dyDescent="0.2">
      <c r="A3640" s="102">
        <v>727</v>
      </c>
      <c r="B3640">
        <v>3865</v>
      </c>
      <c r="C3640" t="s">
        <v>934</v>
      </c>
      <c r="D3640" t="s">
        <v>1143</v>
      </c>
      <c r="E3640">
        <v>390</v>
      </c>
      <c r="F3640">
        <v>391</v>
      </c>
      <c r="G3640">
        <v>2300</v>
      </c>
      <c r="H3640" t="s">
        <v>984</v>
      </c>
      <c r="I3640">
        <v>9616</v>
      </c>
      <c r="J3640" t="s">
        <v>1265</v>
      </c>
      <c r="K3640" t="s">
        <v>993</v>
      </c>
      <c r="L3640">
        <v>2899</v>
      </c>
      <c r="M3640">
        <v>2950</v>
      </c>
      <c r="N3640">
        <v>300</v>
      </c>
      <c r="O3640" t="s">
        <v>981</v>
      </c>
      <c r="P3640">
        <v>0.72028516321482094</v>
      </c>
      <c r="Q3640">
        <v>0.94797348315095198</v>
      </c>
      <c r="R3640">
        <v>0.31157852264019498</v>
      </c>
      <c r="S3640">
        <v>1.6566215345833701E-2</v>
      </c>
      <c r="T3640">
        <v>-0.47525148867581701</v>
      </c>
      <c r="U3640">
        <v>0.47525148867581701</v>
      </c>
      <c r="V3640">
        <v>0.27039977509338098</v>
      </c>
      <c r="W3640">
        <v>-9.0399999999999991</v>
      </c>
      <c r="X3640">
        <v>1.62</v>
      </c>
      <c r="Y3640">
        <v>-109250</v>
      </c>
      <c r="Z3640">
        <v>-3902</v>
      </c>
      <c r="AA3640">
        <v>-0.28000000000000003</v>
      </c>
      <c r="AB3640">
        <v>28</v>
      </c>
      <c r="AC3640">
        <v>14</v>
      </c>
      <c r="AD3640">
        <v>14</v>
      </c>
      <c r="AE3640">
        <v>50</v>
      </c>
      <c r="AF3640">
        <v>9</v>
      </c>
      <c r="AG3640">
        <v>12</v>
      </c>
      <c r="AH3640">
        <v>13</v>
      </c>
      <c r="AI3640">
        <v>3</v>
      </c>
    </row>
    <row r="3641" spans="1:35" x14ac:dyDescent="0.2">
      <c r="A3641" s="102">
        <v>2981</v>
      </c>
      <c r="B3641">
        <v>4528</v>
      </c>
      <c r="C3641" t="s">
        <v>1498</v>
      </c>
      <c r="D3641" t="s">
        <v>1001</v>
      </c>
      <c r="E3641">
        <v>2759</v>
      </c>
      <c r="F3641">
        <v>2761.5</v>
      </c>
      <c r="G3641">
        <v>300</v>
      </c>
      <c r="H3641" t="s">
        <v>981</v>
      </c>
      <c r="I3641">
        <v>6965</v>
      </c>
      <c r="J3641" t="s">
        <v>1276</v>
      </c>
      <c r="K3641" t="s">
        <v>986</v>
      </c>
      <c r="L3641">
        <v>4690</v>
      </c>
      <c r="M3641">
        <v>4690</v>
      </c>
      <c r="N3641">
        <v>200</v>
      </c>
      <c r="O3641" t="s">
        <v>984</v>
      </c>
      <c r="P3641">
        <v>0.909759473721797</v>
      </c>
      <c r="Q3641">
        <v>0.89632149040895004</v>
      </c>
      <c r="R3641">
        <v>4.3560557673754399E-2</v>
      </c>
      <c r="S3641">
        <v>2.4433567948004199E-2</v>
      </c>
      <c r="T3641">
        <v>2.02201944710762</v>
      </c>
      <c r="U3641">
        <v>2.02201944710762</v>
      </c>
      <c r="V3641">
        <v>1.36090988660164</v>
      </c>
      <c r="W3641">
        <v>7.47</v>
      </c>
      <c r="X3641">
        <v>11.68</v>
      </c>
      <c r="Y3641">
        <v>-110055</v>
      </c>
      <c r="Z3641">
        <v>-9171</v>
      </c>
      <c r="AA3641">
        <v>-0.59</v>
      </c>
      <c r="AB3641">
        <v>12</v>
      </c>
      <c r="AC3641">
        <v>5</v>
      </c>
      <c r="AD3641">
        <v>7</v>
      </c>
      <c r="AE3641">
        <v>41.67</v>
      </c>
      <c r="AF3641">
        <v>12</v>
      </c>
      <c r="AG3641">
        <v>3</v>
      </c>
      <c r="AH3641">
        <v>5</v>
      </c>
      <c r="AI3641">
        <v>4</v>
      </c>
    </row>
    <row r="3642" spans="1:35" x14ac:dyDescent="0.2">
      <c r="A3642" s="102">
        <v>2886</v>
      </c>
      <c r="B3642">
        <v>6028</v>
      </c>
      <c r="C3642" t="s">
        <v>469</v>
      </c>
      <c r="D3642" t="s">
        <v>993</v>
      </c>
      <c r="E3642">
        <v>6150</v>
      </c>
      <c r="F3642">
        <v>6230</v>
      </c>
      <c r="G3642">
        <v>100</v>
      </c>
      <c r="H3642" t="s">
        <v>981</v>
      </c>
      <c r="I3642">
        <v>6457</v>
      </c>
      <c r="J3642" t="s">
        <v>1233</v>
      </c>
      <c r="K3642" t="s">
        <v>992</v>
      </c>
      <c r="L3642">
        <v>2423</v>
      </c>
      <c r="M3642">
        <v>2387</v>
      </c>
      <c r="N3642">
        <v>300</v>
      </c>
      <c r="O3642" t="s">
        <v>984</v>
      </c>
      <c r="P3642">
        <v>0.86547735803215597</v>
      </c>
      <c r="Q3642">
        <v>0.898527236832391</v>
      </c>
      <c r="R3642">
        <v>0.208626220887175</v>
      </c>
      <c r="S3642">
        <v>3.2823377242682299E-2</v>
      </c>
      <c r="T3642">
        <v>1.7769261463192201</v>
      </c>
      <c r="U3642">
        <v>1.7769261463192201</v>
      </c>
      <c r="V3642">
        <v>1.6906038705425399</v>
      </c>
      <c r="W3642">
        <v>14.36</v>
      </c>
      <c r="X3642">
        <v>14.94</v>
      </c>
      <c r="Y3642">
        <v>-110819</v>
      </c>
      <c r="Z3642">
        <v>-10074</v>
      </c>
      <c r="AA3642">
        <v>-1.01</v>
      </c>
      <c r="AB3642">
        <v>11</v>
      </c>
      <c r="AC3642">
        <v>4</v>
      </c>
      <c r="AD3642">
        <v>7</v>
      </c>
      <c r="AE3642">
        <v>36.36</v>
      </c>
      <c r="AF3642">
        <v>6</v>
      </c>
      <c r="AG3642">
        <v>4</v>
      </c>
      <c r="AH3642">
        <v>5</v>
      </c>
      <c r="AI3642">
        <v>2</v>
      </c>
    </row>
    <row r="3643" spans="1:35" x14ac:dyDescent="0.2">
      <c r="A3643" s="102">
        <v>810</v>
      </c>
      <c r="B3643">
        <v>3076</v>
      </c>
      <c r="C3643" t="s">
        <v>1227</v>
      </c>
      <c r="D3643" t="s">
        <v>988</v>
      </c>
      <c r="E3643">
        <v>1298</v>
      </c>
      <c r="F3643">
        <v>1320</v>
      </c>
      <c r="G3643">
        <v>800</v>
      </c>
      <c r="H3643" t="s">
        <v>984</v>
      </c>
      <c r="I3643">
        <v>4091</v>
      </c>
      <c r="J3643" t="s">
        <v>1469</v>
      </c>
      <c r="K3643" t="s">
        <v>1003</v>
      </c>
      <c r="L3643">
        <v>1787</v>
      </c>
      <c r="M3643">
        <v>1764</v>
      </c>
      <c r="N3643">
        <v>600</v>
      </c>
      <c r="O3643" t="s">
        <v>981</v>
      </c>
      <c r="P3643">
        <v>0.90995019715771797</v>
      </c>
      <c r="Q3643">
        <v>0.94551930419326802</v>
      </c>
      <c r="R3643">
        <v>3.9985563446865699E-2</v>
      </c>
      <c r="S3643">
        <v>2.3148298586064299E-3</v>
      </c>
      <c r="T3643">
        <v>-1.33851242915019</v>
      </c>
      <c r="U3643">
        <v>1.33851242915019</v>
      </c>
      <c r="V3643">
        <v>1.88915789579514</v>
      </c>
      <c r="W3643">
        <v>-6.94</v>
      </c>
      <c r="X3643">
        <v>0.23</v>
      </c>
      <c r="Y3643">
        <v>-110840</v>
      </c>
      <c r="Z3643">
        <v>-5542</v>
      </c>
      <c r="AA3643">
        <v>-0.24</v>
      </c>
      <c r="AB3643">
        <v>20</v>
      </c>
      <c r="AC3643">
        <v>10</v>
      </c>
      <c r="AD3643">
        <v>10</v>
      </c>
      <c r="AE3643">
        <v>50</v>
      </c>
      <c r="AF3643">
        <v>10</v>
      </c>
      <c r="AG3643">
        <v>7</v>
      </c>
      <c r="AH3643">
        <v>7</v>
      </c>
      <c r="AI3643">
        <v>6</v>
      </c>
    </row>
    <row r="3644" spans="1:35" x14ac:dyDescent="0.2">
      <c r="A3644" s="102">
        <v>2860</v>
      </c>
      <c r="B3644">
        <v>6951</v>
      </c>
      <c r="C3644" t="s">
        <v>225</v>
      </c>
      <c r="D3644" t="s">
        <v>986</v>
      </c>
      <c r="E3644">
        <v>3200</v>
      </c>
      <c r="F3644">
        <v>3105</v>
      </c>
      <c r="G3644">
        <v>300</v>
      </c>
      <c r="H3644" t="s">
        <v>981</v>
      </c>
      <c r="I3644">
        <v>8572</v>
      </c>
      <c r="J3644" t="s">
        <v>949</v>
      </c>
      <c r="K3644" t="s">
        <v>987</v>
      </c>
      <c r="L3644">
        <v>408</v>
      </c>
      <c r="M3644">
        <v>414</v>
      </c>
      <c r="N3644">
        <v>2200</v>
      </c>
      <c r="O3644" t="s">
        <v>984</v>
      </c>
      <c r="P3644">
        <v>0.56254202860327596</v>
      </c>
      <c r="Q3644">
        <v>0.89927622331523605</v>
      </c>
      <c r="R3644">
        <v>0.33605956662701703</v>
      </c>
      <c r="S3644">
        <v>2.4403202013798999E-2</v>
      </c>
      <c r="T3644">
        <v>1.3256427344920001</v>
      </c>
      <c r="U3644">
        <v>1.3256427344920001</v>
      </c>
      <c r="V3644">
        <v>2.13630364532554</v>
      </c>
      <c r="W3644">
        <v>13.73</v>
      </c>
      <c r="X3644">
        <v>2.2200000000000002</v>
      </c>
      <c r="Y3644">
        <v>-110928</v>
      </c>
      <c r="Z3644">
        <v>-4823</v>
      </c>
      <c r="AA3644">
        <v>-0.2</v>
      </c>
      <c r="AB3644">
        <v>23</v>
      </c>
      <c r="AC3644">
        <v>11</v>
      </c>
      <c r="AD3644">
        <v>12</v>
      </c>
      <c r="AE3644">
        <v>47.83</v>
      </c>
      <c r="AF3644">
        <v>10</v>
      </c>
      <c r="AG3644">
        <v>8</v>
      </c>
      <c r="AH3644">
        <v>10</v>
      </c>
      <c r="AI3644">
        <v>5</v>
      </c>
    </row>
    <row r="3645" spans="1:35" x14ac:dyDescent="0.2">
      <c r="A3645" s="102">
        <v>292</v>
      </c>
      <c r="B3645">
        <v>6995</v>
      </c>
      <c r="C3645" t="s">
        <v>47</v>
      </c>
      <c r="D3645" t="s">
        <v>996</v>
      </c>
      <c r="E3645">
        <v>1400</v>
      </c>
      <c r="F3645">
        <v>1409</v>
      </c>
      <c r="G3645">
        <v>700</v>
      </c>
      <c r="H3645" t="s">
        <v>984</v>
      </c>
      <c r="I3645">
        <v>9107</v>
      </c>
      <c r="J3645" t="s">
        <v>1164</v>
      </c>
      <c r="K3645" t="s">
        <v>1165</v>
      </c>
      <c r="L3645">
        <v>1017</v>
      </c>
      <c r="M3645">
        <v>1061</v>
      </c>
      <c r="N3645">
        <v>900</v>
      </c>
      <c r="O3645" t="s">
        <v>981</v>
      </c>
      <c r="P3645">
        <v>0.94927426704940998</v>
      </c>
      <c r="Q3645">
        <v>0.96074809523552396</v>
      </c>
      <c r="R3645">
        <v>0.32353237427182802</v>
      </c>
      <c r="S3645">
        <v>8.4147126657438898E-2</v>
      </c>
      <c r="T3645">
        <v>-0.41364967317351697</v>
      </c>
      <c r="U3645">
        <v>0.41364967317351697</v>
      </c>
      <c r="V3645">
        <v>2.00606771750362E-2</v>
      </c>
      <c r="W3645">
        <v>-3.62</v>
      </c>
      <c r="X3645">
        <v>3.18</v>
      </c>
      <c r="Y3645">
        <v>-111246</v>
      </c>
      <c r="Z3645">
        <v>-5855</v>
      </c>
      <c r="AA3645">
        <v>-0.38</v>
      </c>
      <c r="AB3645">
        <v>19</v>
      </c>
      <c r="AC3645">
        <v>8</v>
      </c>
      <c r="AD3645">
        <v>11</v>
      </c>
      <c r="AE3645">
        <v>42.11</v>
      </c>
      <c r="AF3645">
        <v>9</v>
      </c>
      <c r="AG3645">
        <v>8</v>
      </c>
      <c r="AH3645">
        <v>9</v>
      </c>
      <c r="AI3645">
        <v>2</v>
      </c>
    </row>
    <row r="3646" spans="1:35" x14ac:dyDescent="0.2">
      <c r="A3646" s="102">
        <v>37</v>
      </c>
      <c r="B3646">
        <v>3402</v>
      </c>
      <c r="C3646" t="s">
        <v>1655</v>
      </c>
      <c r="D3646" t="s">
        <v>1199</v>
      </c>
      <c r="E3646">
        <v>473.3</v>
      </c>
      <c r="F3646">
        <v>470</v>
      </c>
      <c r="G3646">
        <v>2200</v>
      </c>
      <c r="H3646" t="s">
        <v>984</v>
      </c>
      <c r="I3646">
        <v>8078</v>
      </c>
      <c r="J3646" t="s">
        <v>1307</v>
      </c>
      <c r="K3646" t="s">
        <v>988</v>
      </c>
      <c r="L3646">
        <v>1719</v>
      </c>
      <c r="M3646">
        <v>1710</v>
      </c>
      <c r="N3646">
        <v>600</v>
      </c>
      <c r="O3646" t="s">
        <v>981</v>
      </c>
      <c r="P3646">
        <v>0.98074690473588799</v>
      </c>
      <c r="Q3646">
        <v>0.97712827706846195</v>
      </c>
      <c r="R3646">
        <v>0.32557714384856301</v>
      </c>
      <c r="S3646">
        <v>3.11450396701283E-4</v>
      </c>
      <c r="T3646">
        <v>-0.63305146856362204</v>
      </c>
      <c r="U3646">
        <v>0.63305146856362204</v>
      </c>
      <c r="V3646">
        <v>0.61424609401471997</v>
      </c>
      <c r="W3646">
        <v>-2.29</v>
      </c>
      <c r="X3646">
        <v>0.78</v>
      </c>
      <c r="Y3646">
        <v>-111347</v>
      </c>
      <c r="Z3646">
        <v>-5061</v>
      </c>
      <c r="AA3646">
        <v>-0.24</v>
      </c>
      <c r="AB3646">
        <v>22</v>
      </c>
      <c r="AC3646">
        <v>10</v>
      </c>
      <c r="AD3646">
        <v>12</v>
      </c>
      <c r="AE3646">
        <v>45.45</v>
      </c>
      <c r="AF3646">
        <v>10</v>
      </c>
      <c r="AG3646">
        <v>9</v>
      </c>
      <c r="AH3646">
        <v>7</v>
      </c>
      <c r="AI3646">
        <v>6</v>
      </c>
    </row>
    <row r="3647" spans="1:35" x14ac:dyDescent="0.2">
      <c r="A3647" s="102">
        <v>3064</v>
      </c>
      <c r="B3647">
        <v>7459</v>
      </c>
      <c r="C3647" t="s">
        <v>646</v>
      </c>
      <c r="D3647" t="s">
        <v>988</v>
      </c>
      <c r="E3647">
        <v>1960</v>
      </c>
      <c r="F3647">
        <v>2014</v>
      </c>
      <c r="G3647">
        <v>500</v>
      </c>
      <c r="H3647" t="s">
        <v>981</v>
      </c>
      <c r="I3647">
        <v>8359</v>
      </c>
      <c r="J3647" t="s">
        <v>471</v>
      </c>
      <c r="K3647" t="s">
        <v>1024</v>
      </c>
      <c r="L3647">
        <v>342</v>
      </c>
      <c r="M3647">
        <v>353</v>
      </c>
      <c r="N3647">
        <v>2900</v>
      </c>
      <c r="O3647" t="s">
        <v>984</v>
      </c>
      <c r="P3647">
        <v>0.80756131673571996</v>
      </c>
      <c r="Q3647">
        <v>0.89408011340910598</v>
      </c>
      <c r="R3647">
        <v>0.18765819453181701</v>
      </c>
      <c r="S3647">
        <v>3.3467843007850398E-2</v>
      </c>
      <c r="T3647">
        <v>0.72845015462560703</v>
      </c>
      <c r="U3647">
        <v>0.72845015462560703</v>
      </c>
      <c r="V3647">
        <v>0.59982670690258699</v>
      </c>
      <c r="W3647">
        <v>2.63</v>
      </c>
      <c r="X3647">
        <v>1.66</v>
      </c>
      <c r="Y3647">
        <v>-111652</v>
      </c>
      <c r="Z3647">
        <v>-5583</v>
      </c>
      <c r="AA3647">
        <v>-0.28999999999999998</v>
      </c>
      <c r="AB3647">
        <v>20</v>
      </c>
      <c r="AC3647">
        <v>9</v>
      </c>
      <c r="AD3647">
        <v>11</v>
      </c>
      <c r="AE3647">
        <v>45</v>
      </c>
      <c r="AF3647">
        <v>13</v>
      </c>
      <c r="AG3647">
        <v>6</v>
      </c>
      <c r="AH3647">
        <v>7</v>
      </c>
      <c r="AI3647">
        <v>7</v>
      </c>
    </row>
    <row r="3648" spans="1:35" x14ac:dyDescent="0.2">
      <c r="A3648" s="102">
        <v>3390</v>
      </c>
      <c r="B3648">
        <v>7272</v>
      </c>
      <c r="C3648" t="s">
        <v>1133</v>
      </c>
      <c r="D3648" t="s">
        <v>996</v>
      </c>
      <c r="E3648">
        <v>1376</v>
      </c>
      <c r="F3648">
        <v>1365</v>
      </c>
      <c r="G3648">
        <v>600</v>
      </c>
      <c r="H3648" t="s">
        <v>984</v>
      </c>
      <c r="I3648">
        <v>9142</v>
      </c>
      <c r="J3648" t="s">
        <v>741</v>
      </c>
      <c r="K3648" t="s">
        <v>1065</v>
      </c>
      <c r="L3648">
        <v>2927</v>
      </c>
      <c r="M3648">
        <v>2948</v>
      </c>
      <c r="N3648">
        <v>300</v>
      </c>
      <c r="O3648" t="s">
        <v>981</v>
      </c>
      <c r="P3648">
        <v>0.80676843472052695</v>
      </c>
      <c r="Q3648">
        <v>0.88542877275621301</v>
      </c>
      <c r="R3648">
        <v>0.21414475575886599</v>
      </c>
      <c r="S3648">
        <v>6.8523535891217402E-2</v>
      </c>
      <c r="T3648">
        <v>-0.30897041558509603</v>
      </c>
      <c r="U3648">
        <v>0.30897041558509603</v>
      </c>
      <c r="V3648">
        <v>0.22416184936901901</v>
      </c>
      <c r="W3648">
        <v>-4.04</v>
      </c>
      <c r="X3648">
        <v>7.39</v>
      </c>
      <c r="Y3648">
        <v>-111900</v>
      </c>
      <c r="Z3648">
        <v>-7993</v>
      </c>
      <c r="AA3648">
        <v>-0.33</v>
      </c>
      <c r="AB3648">
        <v>14</v>
      </c>
      <c r="AC3648">
        <v>5</v>
      </c>
      <c r="AD3648">
        <v>9</v>
      </c>
      <c r="AE3648">
        <v>35.71</v>
      </c>
      <c r="AF3648">
        <v>11</v>
      </c>
      <c r="AG3648">
        <v>5</v>
      </c>
      <c r="AH3648">
        <v>7</v>
      </c>
      <c r="AI3648">
        <v>2</v>
      </c>
    </row>
    <row r="3649" spans="1:35" x14ac:dyDescent="0.2">
      <c r="A3649" s="102">
        <v>1052</v>
      </c>
      <c r="B3649">
        <v>4042</v>
      </c>
      <c r="C3649" t="s">
        <v>1208</v>
      </c>
      <c r="D3649" t="s">
        <v>1003</v>
      </c>
      <c r="E3649">
        <v>1394</v>
      </c>
      <c r="F3649">
        <v>1394</v>
      </c>
      <c r="G3649">
        <v>700</v>
      </c>
      <c r="H3649" t="s">
        <v>981</v>
      </c>
      <c r="I3649">
        <v>6674</v>
      </c>
      <c r="J3649" t="s">
        <v>229</v>
      </c>
      <c r="K3649" t="s">
        <v>986</v>
      </c>
      <c r="L3649">
        <v>1623</v>
      </c>
      <c r="M3649">
        <v>1626</v>
      </c>
      <c r="N3649">
        <v>600</v>
      </c>
      <c r="O3649" t="s">
        <v>984</v>
      </c>
      <c r="P3649">
        <v>0.94089947132667695</v>
      </c>
      <c r="Q3649">
        <v>0.93997836989627803</v>
      </c>
      <c r="R3649">
        <v>0.36539291820905201</v>
      </c>
      <c r="S3649">
        <v>2.50694499036111E-2</v>
      </c>
      <c r="T3649">
        <v>0.52569680876372005</v>
      </c>
      <c r="U3649">
        <v>0.52569680876372005</v>
      </c>
      <c r="V3649">
        <v>0.619721228993801</v>
      </c>
      <c r="W3649">
        <v>3.91</v>
      </c>
      <c r="X3649">
        <v>0.02</v>
      </c>
      <c r="Y3649">
        <v>-112009</v>
      </c>
      <c r="Z3649">
        <v>-7467</v>
      </c>
      <c r="AA3649">
        <v>-0.47</v>
      </c>
      <c r="AB3649">
        <v>15</v>
      </c>
      <c r="AC3649">
        <v>7</v>
      </c>
      <c r="AD3649">
        <v>8</v>
      </c>
      <c r="AE3649">
        <v>46.67</v>
      </c>
      <c r="AF3649">
        <v>13</v>
      </c>
      <c r="AG3649">
        <v>3</v>
      </c>
      <c r="AH3649">
        <v>6</v>
      </c>
      <c r="AI3649">
        <v>6</v>
      </c>
    </row>
    <row r="3650" spans="1:35" x14ac:dyDescent="0.2">
      <c r="A3650" s="102">
        <v>813</v>
      </c>
      <c r="B3650">
        <v>5233</v>
      </c>
      <c r="C3650" t="s">
        <v>1127</v>
      </c>
      <c r="D3650" t="s">
        <v>980</v>
      </c>
      <c r="E3650">
        <v>2127</v>
      </c>
      <c r="F3650">
        <v>2125</v>
      </c>
      <c r="G3650">
        <v>500</v>
      </c>
      <c r="H3650" t="s">
        <v>984</v>
      </c>
      <c r="I3650">
        <v>6504</v>
      </c>
      <c r="J3650" t="s">
        <v>1623</v>
      </c>
      <c r="K3650" t="s">
        <v>986</v>
      </c>
      <c r="L3650">
        <v>2694</v>
      </c>
      <c r="M3650">
        <v>2680</v>
      </c>
      <c r="N3650">
        <v>400</v>
      </c>
      <c r="O3650" t="s">
        <v>981</v>
      </c>
      <c r="P3650">
        <v>0.93836824837167598</v>
      </c>
      <c r="Q3650">
        <v>0.94546835809367502</v>
      </c>
      <c r="R3650">
        <v>0.33324758810886002</v>
      </c>
      <c r="S3650">
        <v>2.49301222837865E-2</v>
      </c>
      <c r="T3650">
        <v>-1.3614183832089499</v>
      </c>
      <c r="U3650">
        <v>1.3614183832089499</v>
      </c>
      <c r="V3650">
        <v>1.6106622312725301</v>
      </c>
      <c r="W3650">
        <v>-7.29</v>
      </c>
      <c r="X3650">
        <v>0.89</v>
      </c>
      <c r="Y3650">
        <v>-112086</v>
      </c>
      <c r="Z3650">
        <v>-9340</v>
      </c>
      <c r="AA3650">
        <v>-0.64</v>
      </c>
      <c r="AB3650">
        <v>12</v>
      </c>
      <c r="AC3650">
        <v>5</v>
      </c>
      <c r="AD3650">
        <v>7</v>
      </c>
      <c r="AE3650">
        <v>41.67</v>
      </c>
      <c r="AF3650">
        <v>8</v>
      </c>
      <c r="AG3650">
        <v>5</v>
      </c>
      <c r="AH3650">
        <v>6</v>
      </c>
      <c r="AI3650">
        <v>1</v>
      </c>
    </row>
    <row r="3651" spans="1:35" x14ac:dyDescent="0.2">
      <c r="A3651" s="102">
        <v>3571</v>
      </c>
      <c r="B3651">
        <v>7224</v>
      </c>
      <c r="C3651" t="s">
        <v>639</v>
      </c>
      <c r="D3651" t="s">
        <v>996</v>
      </c>
      <c r="E3651">
        <v>1051</v>
      </c>
      <c r="F3651">
        <v>1032</v>
      </c>
      <c r="G3651">
        <v>900</v>
      </c>
      <c r="H3651" t="s">
        <v>984</v>
      </c>
      <c r="I3651">
        <v>7951</v>
      </c>
      <c r="J3651" t="s">
        <v>1234</v>
      </c>
      <c r="K3651" t="s">
        <v>1002</v>
      </c>
      <c r="L3651">
        <v>4665</v>
      </c>
      <c r="M3651">
        <v>4600</v>
      </c>
      <c r="N3651">
        <v>200</v>
      </c>
      <c r="O3651" t="s">
        <v>981</v>
      </c>
      <c r="P3651">
        <v>0.85136061900136095</v>
      </c>
      <c r="Q3651">
        <v>0.88025860003746603</v>
      </c>
      <c r="R3651">
        <v>6.02462361700324E-2</v>
      </c>
      <c r="S3651">
        <v>8.1607814125811307E-2</v>
      </c>
      <c r="T3651">
        <v>-1.48205085720304</v>
      </c>
      <c r="U3651">
        <v>1.48205085720304</v>
      </c>
      <c r="V3651">
        <v>1.4375044952220899</v>
      </c>
      <c r="W3651">
        <v>-11.42</v>
      </c>
      <c r="X3651">
        <v>0.96</v>
      </c>
      <c r="Y3651">
        <v>-112370</v>
      </c>
      <c r="Z3651">
        <v>-5108</v>
      </c>
      <c r="AA3651">
        <v>-0.23</v>
      </c>
      <c r="AB3651">
        <v>22</v>
      </c>
      <c r="AC3651">
        <v>10</v>
      </c>
      <c r="AD3651">
        <v>12</v>
      </c>
      <c r="AE3651">
        <v>45.45</v>
      </c>
      <c r="AF3651">
        <v>12</v>
      </c>
      <c r="AG3651">
        <v>7</v>
      </c>
      <c r="AH3651">
        <v>9</v>
      </c>
      <c r="AI3651">
        <v>6</v>
      </c>
    </row>
    <row r="3652" spans="1:35" x14ac:dyDescent="0.2">
      <c r="A3652" s="102">
        <v>3073</v>
      </c>
      <c r="B3652">
        <v>8020</v>
      </c>
      <c r="C3652" t="s">
        <v>1061</v>
      </c>
      <c r="D3652" t="s">
        <v>988</v>
      </c>
      <c r="E3652">
        <v>1191</v>
      </c>
      <c r="F3652">
        <v>1216</v>
      </c>
      <c r="G3652">
        <v>900</v>
      </c>
      <c r="H3652" t="s">
        <v>981</v>
      </c>
      <c r="I3652">
        <v>9412</v>
      </c>
      <c r="J3652" t="s">
        <v>470</v>
      </c>
      <c r="K3652" t="s">
        <v>983</v>
      </c>
      <c r="L3652">
        <v>416</v>
      </c>
      <c r="M3652">
        <v>410</v>
      </c>
      <c r="N3652">
        <v>2700</v>
      </c>
      <c r="O3652" t="s">
        <v>984</v>
      </c>
      <c r="P3652">
        <v>0.76733575916225305</v>
      </c>
      <c r="Q3652">
        <v>0.89384500473244999</v>
      </c>
      <c r="R3652">
        <v>0.441706009286505</v>
      </c>
      <c r="S3652">
        <v>3.8661516193731101E-2</v>
      </c>
      <c r="T3652">
        <v>1.22601997664222</v>
      </c>
      <c r="U3652">
        <v>1.22601997664222</v>
      </c>
      <c r="V3652">
        <v>0.74502393129102196</v>
      </c>
      <c r="W3652">
        <v>7</v>
      </c>
      <c r="X3652">
        <v>1.1499999999999999</v>
      </c>
      <c r="Y3652">
        <v>-112548</v>
      </c>
      <c r="Z3652">
        <v>-6253</v>
      </c>
      <c r="AA3652">
        <v>-0.28000000000000003</v>
      </c>
      <c r="AB3652">
        <v>18</v>
      </c>
      <c r="AC3652">
        <v>9</v>
      </c>
      <c r="AD3652">
        <v>9</v>
      </c>
      <c r="AE3652">
        <v>50</v>
      </c>
      <c r="AF3652">
        <v>14</v>
      </c>
      <c r="AG3652">
        <v>5</v>
      </c>
      <c r="AH3652">
        <v>5</v>
      </c>
      <c r="AI3652">
        <v>8</v>
      </c>
    </row>
    <row r="3653" spans="1:35" x14ac:dyDescent="0.2">
      <c r="A3653" s="102">
        <v>1820</v>
      </c>
      <c r="B3653">
        <v>1414</v>
      </c>
      <c r="C3653" t="s">
        <v>1110</v>
      </c>
      <c r="D3653" t="s">
        <v>990</v>
      </c>
      <c r="E3653">
        <v>4605</v>
      </c>
      <c r="F3653">
        <v>4660</v>
      </c>
      <c r="G3653">
        <v>200</v>
      </c>
      <c r="H3653" t="s">
        <v>981</v>
      </c>
      <c r="I3653">
        <v>6951</v>
      </c>
      <c r="J3653" t="s">
        <v>225</v>
      </c>
      <c r="K3653" t="s">
        <v>986</v>
      </c>
      <c r="L3653">
        <v>3200</v>
      </c>
      <c r="M3653">
        <v>3105</v>
      </c>
      <c r="N3653">
        <v>300</v>
      </c>
      <c r="O3653" t="s">
        <v>984</v>
      </c>
      <c r="P3653">
        <v>0.83948255140842098</v>
      </c>
      <c r="Q3653">
        <v>0.92439636714127504</v>
      </c>
      <c r="R3653">
        <v>0.36290995214381999</v>
      </c>
      <c r="S3653">
        <v>2.1827424291766501E-3</v>
      </c>
      <c r="T3653">
        <v>0.33547452583216603</v>
      </c>
      <c r="U3653">
        <v>0.33547452583216603</v>
      </c>
      <c r="V3653">
        <v>0.48161400189402298</v>
      </c>
      <c r="W3653">
        <v>3.84</v>
      </c>
      <c r="X3653">
        <v>0.05</v>
      </c>
      <c r="Y3653">
        <v>-112651</v>
      </c>
      <c r="Z3653">
        <v>-5120</v>
      </c>
      <c r="AA3653">
        <v>-0.26</v>
      </c>
      <c r="AB3653">
        <v>22</v>
      </c>
      <c r="AC3653">
        <v>9</v>
      </c>
      <c r="AD3653">
        <v>13</v>
      </c>
      <c r="AE3653">
        <v>40.909999999999997</v>
      </c>
      <c r="AF3653">
        <v>10</v>
      </c>
      <c r="AG3653">
        <v>6</v>
      </c>
      <c r="AH3653">
        <v>9</v>
      </c>
      <c r="AI3653">
        <v>7</v>
      </c>
    </row>
    <row r="3654" spans="1:35" x14ac:dyDescent="0.2">
      <c r="A3654" s="102">
        <v>362</v>
      </c>
      <c r="B3654">
        <v>4203</v>
      </c>
      <c r="C3654" t="s">
        <v>563</v>
      </c>
      <c r="D3654" t="s">
        <v>1003</v>
      </c>
      <c r="E3654">
        <v>2795</v>
      </c>
      <c r="F3654">
        <v>2668</v>
      </c>
      <c r="G3654">
        <v>400</v>
      </c>
      <c r="H3654" t="s">
        <v>984</v>
      </c>
      <c r="I3654">
        <v>5334</v>
      </c>
      <c r="J3654" t="s">
        <v>1168</v>
      </c>
      <c r="K3654" t="s">
        <v>980</v>
      </c>
      <c r="L3654">
        <v>1586</v>
      </c>
      <c r="M3654">
        <v>1584</v>
      </c>
      <c r="N3654">
        <v>700</v>
      </c>
      <c r="O3654" t="s">
        <v>981</v>
      </c>
      <c r="P3654">
        <v>0.93596976489064398</v>
      </c>
      <c r="Q3654">
        <v>0.95818766724230897</v>
      </c>
      <c r="R3654">
        <v>0.109981531202612</v>
      </c>
      <c r="S3654" s="15">
        <v>4.2410085276838198E-2</v>
      </c>
      <c r="T3654">
        <v>-0.56899287717835501</v>
      </c>
      <c r="U3654">
        <v>0.56899287717835501</v>
      </c>
      <c r="V3654">
        <v>4.2038782704727003E-2</v>
      </c>
      <c r="W3654">
        <v>-6.27</v>
      </c>
      <c r="X3654">
        <v>3.9</v>
      </c>
      <c r="Y3654">
        <v>-112662</v>
      </c>
      <c r="Z3654">
        <v>-7041</v>
      </c>
      <c r="AA3654">
        <v>-0.24</v>
      </c>
      <c r="AB3654">
        <v>16</v>
      </c>
      <c r="AC3654">
        <v>6</v>
      </c>
      <c r="AD3654">
        <v>10</v>
      </c>
      <c r="AE3654">
        <v>37.5</v>
      </c>
      <c r="AF3654">
        <v>10</v>
      </c>
      <c r="AG3654">
        <v>6</v>
      </c>
      <c r="AH3654">
        <v>5</v>
      </c>
      <c r="AI3654">
        <v>5</v>
      </c>
    </row>
    <row r="3655" spans="1:35" x14ac:dyDescent="0.2">
      <c r="A3655" s="102">
        <v>4128</v>
      </c>
      <c r="B3655">
        <v>2587</v>
      </c>
      <c r="C3655" t="s">
        <v>1364</v>
      </c>
      <c r="D3655" t="s">
        <v>1006</v>
      </c>
      <c r="E3655">
        <v>4100</v>
      </c>
      <c r="F3655">
        <v>4075</v>
      </c>
      <c r="G3655">
        <v>200</v>
      </c>
      <c r="H3655" t="s">
        <v>981</v>
      </c>
      <c r="I3655">
        <v>6908</v>
      </c>
      <c r="J3655" t="s">
        <v>1562</v>
      </c>
      <c r="K3655" t="s">
        <v>986</v>
      </c>
      <c r="L3655">
        <v>3170</v>
      </c>
      <c r="M3655">
        <v>3140</v>
      </c>
      <c r="N3655">
        <v>300</v>
      </c>
      <c r="O3655" t="s">
        <v>984</v>
      </c>
      <c r="P3655">
        <v>0.68340981202291395</v>
      </c>
      <c r="Q3655">
        <v>0.86055941564749705</v>
      </c>
      <c r="R3655">
        <v>0.25391436289813801</v>
      </c>
      <c r="S3655" s="15">
        <v>1.16944197623711E-2</v>
      </c>
      <c r="T3655">
        <v>0.32947331725769602</v>
      </c>
      <c r="U3655">
        <v>0.32947331725769602</v>
      </c>
      <c r="V3655">
        <v>0.107887632805751</v>
      </c>
      <c r="W3655">
        <v>3.41</v>
      </c>
      <c r="X3655">
        <v>15.58</v>
      </c>
      <c r="Y3655">
        <v>-112709</v>
      </c>
      <c r="Z3655">
        <v>-10246</v>
      </c>
      <c r="AA3655">
        <v>-0.49</v>
      </c>
      <c r="AB3655">
        <v>11</v>
      </c>
      <c r="AC3655">
        <v>5</v>
      </c>
      <c r="AD3655">
        <v>6</v>
      </c>
      <c r="AE3655">
        <v>45.45</v>
      </c>
      <c r="AF3655">
        <v>7</v>
      </c>
      <c r="AG3655">
        <v>5</v>
      </c>
      <c r="AH3655">
        <v>6</v>
      </c>
      <c r="AI3655">
        <v>0</v>
      </c>
    </row>
    <row r="3656" spans="1:35" x14ac:dyDescent="0.2">
      <c r="A3656" s="102">
        <v>2281</v>
      </c>
      <c r="B3656">
        <v>3405</v>
      </c>
      <c r="C3656" t="s">
        <v>1397</v>
      </c>
      <c r="D3656" t="s">
        <v>1003</v>
      </c>
      <c r="E3656">
        <v>1061</v>
      </c>
      <c r="F3656">
        <v>1047</v>
      </c>
      <c r="G3656">
        <v>1000</v>
      </c>
      <c r="H3656" t="s">
        <v>984</v>
      </c>
      <c r="I3656">
        <v>4849</v>
      </c>
      <c r="J3656" t="s">
        <v>464</v>
      </c>
      <c r="K3656" t="s">
        <v>993</v>
      </c>
      <c r="L3656">
        <v>2542</v>
      </c>
      <c r="M3656">
        <v>2592</v>
      </c>
      <c r="N3656">
        <v>400</v>
      </c>
      <c r="O3656" t="s">
        <v>981</v>
      </c>
      <c r="P3656">
        <v>0.74652581997052603</v>
      </c>
      <c r="Q3656">
        <v>0.91357435780299401</v>
      </c>
      <c r="R3656">
        <v>0.237520355335536</v>
      </c>
      <c r="S3656">
        <v>1.63649301601285E-2</v>
      </c>
      <c r="T3656">
        <v>-0.238455202928232</v>
      </c>
      <c r="U3656">
        <v>0.238455202928232</v>
      </c>
      <c r="V3656">
        <v>0.111928754621031</v>
      </c>
      <c r="W3656">
        <v>-5.22</v>
      </c>
      <c r="X3656">
        <v>0.98</v>
      </c>
      <c r="Y3656">
        <v>-112817</v>
      </c>
      <c r="Z3656">
        <v>-5641</v>
      </c>
      <c r="AA3656">
        <v>-0.26</v>
      </c>
      <c r="AB3656">
        <v>20</v>
      </c>
      <c r="AC3656">
        <v>7</v>
      </c>
      <c r="AD3656">
        <v>13</v>
      </c>
      <c r="AE3656">
        <v>35</v>
      </c>
      <c r="AF3656">
        <v>8</v>
      </c>
      <c r="AG3656">
        <v>8</v>
      </c>
      <c r="AH3656">
        <v>11</v>
      </c>
      <c r="AI3656">
        <v>1</v>
      </c>
    </row>
    <row r="3657" spans="1:35" x14ac:dyDescent="0.2">
      <c r="A3657" s="102">
        <v>3928</v>
      </c>
      <c r="B3657">
        <v>5423</v>
      </c>
      <c r="C3657" t="s">
        <v>1556</v>
      </c>
      <c r="D3657" t="s">
        <v>1022</v>
      </c>
      <c r="E3657">
        <v>707</v>
      </c>
      <c r="F3657">
        <v>700</v>
      </c>
      <c r="G3657">
        <v>1500</v>
      </c>
      <c r="H3657" t="s">
        <v>984</v>
      </c>
      <c r="I3657">
        <v>6504</v>
      </c>
      <c r="J3657" t="s">
        <v>1623</v>
      </c>
      <c r="K3657" t="s">
        <v>986</v>
      </c>
      <c r="L3657">
        <v>2694</v>
      </c>
      <c r="M3657">
        <v>2680</v>
      </c>
      <c r="N3657">
        <v>400</v>
      </c>
      <c r="O3657" t="s">
        <v>981</v>
      </c>
      <c r="P3657">
        <v>0.75374261370809703</v>
      </c>
      <c r="Q3657">
        <v>0.86828008911688404</v>
      </c>
      <c r="R3657">
        <v>0.20106784790006599</v>
      </c>
      <c r="S3657">
        <v>6.1677729419471701E-2</v>
      </c>
      <c r="T3657">
        <v>-3.82789635877663E-2</v>
      </c>
      <c r="U3657">
        <v>3.82789635877663E-2</v>
      </c>
      <c r="V3657">
        <v>0.103043557096739</v>
      </c>
      <c r="W3657">
        <v>-0.35</v>
      </c>
      <c r="X3657">
        <v>2.0499999999999998</v>
      </c>
      <c r="Y3657">
        <v>-113208</v>
      </c>
      <c r="Z3657">
        <v>-4528</v>
      </c>
      <c r="AA3657">
        <v>-0.1</v>
      </c>
      <c r="AB3657">
        <v>25</v>
      </c>
      <c r="AC3657">
        <v>13</v>
      </c>
      <c r="AD3657">
        <v>12</v>
      </c>
      <c r="AE3657">
        <v>52</v>
      </c>
      <c r="AF3657">
        <v>10</v>
      </c>
      <c r="AG3657">
        <v>11</v>
      </c>
      <c r="AH3657">
        <v>10</v>
      </c>
      <c r="AI3657">
        <v>4</v>
      </c>
    </row>
    <row r="3658" spans="1:35" x14ac:dyDescent="0.2">
      <c r="A3658" s="102">
        <v>690</v>
      </c>
      <c r="B3658">
        <v>2914</v>
      </c>
      <c r="C3658" t="s">
        <v>1085</v>
      </c>
      <c r="D3658" t="s">
        <v>1006</v>
      </c>
      <c r="E3658">
        <v>2016</v>
      </c>
      <c r="F3658">
        <v>2024.5</v>
      </c>
      <c r="G3658">
        <v>500</v>
      </c>
      <c r="H3658" t="s">
        <v>981</v>
      </c>
      <c r="I3658">
        <v>9603</v>
      </c>
      <c r="J3658" t="s">
        <v>1106</v>
      </c>
      <c r="K3658" t="s">
        <v>993</v>
      </c>
      <c r="L3658">
        <v>1621</v>
      </c>
      <c r="M3658">
        <v>1632</v>
      </c>
      <c r="N3658">
        <v>600</v>
      </c>
      <c r="O3658" t="s">
        <v>984</v>
      </c>
      <c r="P3658">
        <v>0.92340294681285995</v>
      </c>
      <c r="Q3658">
        <v>0.94886761444558898</v>
      </c>
      <c r="R3658">
        <v>2.4273871607974201E-3</v>
      </c>
      <c r="S3658">
        <v>4.5222008284985397E-2</v>
      </c>
      <c r="T3658">
        <v>2.6397851723760801E-2</v>
      </c>
      <c r="U3658">
        <v>2.6397851723760801E-2</v>
      </c>
      <c r="V3658">
        <v>4.18751574430049E-2</v>
      </c>
      <c r="W3658">
        <v>0.56000000000000005</v>
      </c>
      <c r="X3658">
        <v>3.27</v>
      </c>
      <c r="Y3658">
        <v>-113533</v>
      </c>
      <c r="Z3658">
        <v>-5161</v>
      </c>
      <c r="AA3658">
        <v>-0.22</v>
      </c>
      <c r="AB3658">
        <v>22</v>
      </c>
      <c r="AC3658">
        <v>9</v>
      </c>
      <c r="AD3658">
        <v>13</v>
      </c>
      <c r="AE3658">
        <v>40.909999999999997</v>
      </c>
      <c r="AF3658">
        <v>9</v>
      </c>
      <c r="AG3658">
        <v>8</v>
      </c>
      <c r="AH3658">
        <v>9</v>
      </c>
      <c r="AI3658">
        <v>5</v>
      </c>
    </row>
    <row r="3659" spans="1:35" x14ac:dyDescent="0.2">
      <c r="A3659" s="102">
        <v>1904</v>
      </c>
      <c r="B3659">
        <v>5803</v>
      </c>
      <c r="C3659" t="s">
        <v>23</v>
      </c>
      <c r="D3659" t="s">
        <v>994</v>
      </c>
      <c r="E3659">
        <v>302</v>
      </c>
      <c r="F3659">
        <v>296</v>
      </c>
      <c r="G3659">
        <v>3400</v>
      </c>
      <c r="H3659" t="s">
        <v>984</v>
      </c>
      <c r="I3659">
        <v>8850</v>
      </c>
      <c r="J3659" t="s">
        <v>1485</v>
      </c>
      <c r="K3659" t="s">
        <v>1000</v>
      </c>
      <c r="L3659">
        <v>1977</v>
      </c>
      <c r="M3659">
        <v>2027</v>
      </c>
      <c r="N3659">
        <v>500</v>
      </c>
      <c r="O3659" t="s">
        <v>981</v>
      </c>
      <c r="P3659">
        <v>0.89818475108437101</v>
      </c>
      <c r="Q3659">
        <v>0.92261136365933005</v>
      </c>
      <c r="R3659">
        <v>0.27768216512507998</v>
      </c>
      <c r="S3659" s="15">
        <v>8.6877204090247406E-2</v>
      </c>
      <c r="T3659">
        <v>-0.43518767321339502</v>
      </c>
      <c r="U3659">
        <v>0.43518767321339502</v>
      </c>
      <c r="V3659">
        <v>0.48495197109515997</v>
      </c>
      <c r="W3659">
        <v>-1.98</v>
      </c>
      <c r="X3659">
        <v>0.7</v>
      </c>
      <c r="Y3659">
        <v>-113665</v>
      </c>
      <c r="Z3659">
        <v>-5982</v>
      </c>
      <c r="AA3659">
        <v>-0.31</v>
      </c>
      <c r="AB3659">
        <v>19</v>
      </c>
      <c r="AC3659">
        <v>8</v>
      </c>
      <c r="AD3659">
        <v>11</v>
      </c>
      <c r="AE3659">
        <v>42.11</v>
      </c>
      <c r="AF3659">
        <v>10</v>
      </c>
      <c r="AG3659">
        <v>7</v>
      </c>
      <c r="AH3659">
        <v>7</v>
      </c>
      <c r="AI3659">
        <v>5</v>
      </c>
    </row>
    <row r="3660" spans="1:35" x14ac:dyDescent="0.2">
      <c r="A3660" s="102">
        <v>1157</v>
      </c>
      <c r="B3660">
        <v>6471</v>
      </c>
      <c r="C3660" t="s">
        <v>877</v>
      </c>
      <c r="D3660" t="s">
        <v>992</v>
      </c>
      <c r="E3660">
        <v>742</v>
      </c>
      <c r="F3660">
        <v>738</v>
      </c>
      <c r="G3660">
        <v>1200</v>
      </c>
      <c r="H3660" t="s">
        <v>981</v>
      </c>
      <c r="I3660">
        <v>8309</v>
      </c>
      <c r="J3660" t="s">
        <v>695</v>
      </c>
      <c r="K3660" t="s">
        <v>1024</v>
      </c>
      <c r="L3660">
        <v>2921</v>
      </c>
      <c r="M3660">
        <v>2892</v>
      </c>
      <c r="N3660">
        <v>300</v>
      </c>
      <c r="O3660" t="s">
        <v>984</v>
      </c>
      <c r="P3660">
        <v>0.86934692796559698</v>
      </c>
      <c r="Q3660">
        <v>0.93784334022742399</v>
      </c>
      <c r="R3660">
        <v>0.319620802467181</v>
      </c>
      <c r="S3660">
        <v>7.3450374494563195E-2</v>
      </c>
      <c r="T3660">
        <v>2.54180076570767</v>
      </c>
      <c r="U3660">
        <v>2.54180076570767</v>
      </c>
      <c r="V3660">
        <v>2.0144593355607601</v>
      </c>
      <c r="W3660">
        <v>11.77</v>
      </c>
      <c r="X3660">
        <v>2.0699999999999998</v>
      </c>
      <c r="Y3660">
        <v>-114054</v>
      </c>
      <c r="Z3660">
        <v>-6336</v>
      </c>
      <c r="AA3660">
        <v>-0.35</v>
      </c>
      <c r="AB3660">
        <v>18</v>
      </c>
      <c r="AC3660">
        <v>10</v>
      </c>
      <c r="AD3660">
        <v>8</v>
      </c>
      <c r="AE3660">
        <v>55.56</v>
      </c>
      <c r="AF3660">
        <v>12</v>
      </c>
      <c r="AG3660">
        <v>7</v>
      </c>
      <c r="AH3660">
        <v>6</v>
      </c>
      <c r="AI3660">
        <v>5</v>
      </c>
    </row>
    <row r="3661" spans="1:35" x14ac:dyDescent="0.2">
      <c r="A3661" s="102">
        <v>3878</v>
      </c>
      <c r="B3661">
        <v>2331</v>
      </c>
      <c r="C3661" t="s">
        <v>1083</v>
      </c>
      <c r="D3661" t="s">
        <v>993</v>
      </c>
      <c r="E3661">
        <v>5420</v>
      </c>
      <c r="F3661">
        <v>5480</v>
      </c>
      <c r="G3661">
        <v>200</v>
      </c>
      <c r="H3661" t="s">
        <v>981</v>
      </c>
      <c r="I3661">
        <v>9787</v>
      </c>
      <c r="J3661" t="s">
        <v>1295</v>
      </c>
      <c r="K3661" t="s">
        <v>993</v>
      </c>
      <c r="L3661">
        <v>2879</v>
      </c>
      <c r="M3661">
        <v>2868</v>
      </c>
      <c r="N3661">
        <v>400</v>
      </c>
      <c r="O3661" t="s">
        <v>984</v>
      </c>
      <c r="P3661">
        <v>0.61341002541977296</v>
      </c>
      <c r="Q3661">
        <v>0.87011311242473699</v>
      </c>
      <c r="R3661">
        <v>0.33409618097983501</v>
      </c>
      <c r="S3661">
        <v>6.9527152678232503E-4</v>
      </c>
      <c r="T3661">
        <v>2.7750162088057002</v>
      </c>
      <c r="U3661">
        <v>2.7750162088057002</v>
      </c>
      <c r="V3661">
        <v>2.6569720262856902</v>
      </c>
      <c r="W3661">
        <v>15.32</v>
      </c>
      <c r="X3661">
        <v>4.67</v>
      </c>
      <c r="Y3661">
        <v>-114139</v>
      </c>
      <c r="Z3661">
        <v>-22828</v>
      </c>
      <c r="AA3661">
        <v>-1.07</v>
      </c>
      <c r="AB3661">
        <v>5</v>
      </c>
      <c r="AC3661">
        <v>2</v>
      </c>
      <c r="AD3661">
        <v>3</v>
      </c>
      <c r="AE3661">
        <v>40</v>
      </c>
      <c r="AF3661">
        <v>8</v>
      </c>
      <c r="AG3661">
        <v>1</v>
      </c>
      <c r="AH3661">
        <v>3</v>
      </c>
      <c r="AI3661">
        <v>1</v>
      </c>
    </row>
    <row r="3662" spans="1:35" x14ac:dyDescent="0.2">
      <c r="A3662" s="102">
        <v>2610</v>
      </c>
      <c r="B3662">
        <v>3101</v>
      </c>
      <c r="C3662" t="s">
        <v>1205</v>
      </c>
      <c r="D3662" t="s">
        <v>1199</v>
      </c>
      <c r="E3662">
        <v>1455</v>
      </c>
      <c r="F3662">
        <v>1467</v>
      </c>
      <c r="G3662">
        <v>700</v>
      </c>
      <c r="H3662" t="s">
        <v>981</v>
      </c>
      <c r="I3662">
        <v>9412</v>
      </c>
      <c r="J3662" t="s">
        <v>470</v>
      </c>
      <c r="K3662" t="s">
        <v>983</v>
      </c>
      <c r="L3662">
        <v>416</v>
      </c>
      <c r="M3662">
        <v>410</v>
      </c>
      <c r="N3662">
        <v>2500</v>
      </c>
      <c r="O3662" t="s">
        <v>984</v>
      </c>
      <c r="P3662">
        <v>0.79243403495698295</v>
      </c>
      <c r="Q3662">
        <v>0.905593507216509</v>
      </c>
      <c r="R3662">
        <v>0.240315916208898</v>
      </c>
      <c r="S3662">
        <v>3.45261492307047E-3</v>
      </c>
      <c r="T3662">
        <v>2.2964465996587098</v>
      </c>
      <c r="U3662">
        <v>2.2964465996587098</v>
      </c>
      <c r="V3662">
        <v>2.6318678783185199</v>
      </c>
      <c r="W3662">
        <v>14.05</v>
      </c>
      <c r="X3662">
        <v>0.19</v>
      </c>
      <c r="Y3662">
        <v>-114190</v>
      </c>
      <c r="Z3662">
        <v>-7613</v>
      </c>
      <c r="AA3662">
        <v>-0.37</v>
      </c>
      <c r="AB3662">
        <v>15</v>
      </c>
      <c r="AC3662">
        <v>7</v>
      </c>
      <c r="AD3662">
        <v>8</v>
      </c>
      <c r="AE3662">
        <v>46.67</v>
      </c>
      <c r="AF3662">
        <v>13</v>
      </c>
      <c r="AG3662">
        <v>2</v>
      </c>
      <c r="AH3662">
        <v>3</v>
      </c>
      <c r="AI3662">
        <v>10</v>
      </c>
    </row>
    <row r="3663" spans="1:35" x14ac:dyDescent="0.2">
      <c r="A3663" s="102">
        <v>56</v>
      </c>
      <c r="B3663">
        <v>4849</v>
      </c>
      <c r="C3663" t="s">
        <v>464</v>
      </c>
      <c r="D3663" t="s">
        <v>993</v>
      </c>
      <c r="E3663">
        <v>2542</v>
      </c>
      <c r="F3663">
        <v>2592</v>
      </c>
      <c r="G3663">
        <v>400</v>
      </c>
      <c r="H3663" t="s">
        <v>981</v>
      </c>
      <c r="I3663">
        <v>6371</v>
      </c>
      <c r="J3663" t="s">
        <v>1094</v>
      </c>
      <c r="K3663" t="s">
        <v>992</v>
      </c>
      <c r="L3663">
        <v>2515</v>
      </c>
      <c r="M3663">
        <v>2499</v>
      </c>
      <c r="N3663">
        <v>400</v>
      </c>
      <c r="O3663" t="s">
        <v>984</v>
      </c>
      <c r="P3663">
        <v>0.91460212132811003</v>
      </c>
      <c r="Q3663">
        <v>0.97489569834591705</v>
      </c>
      <c r="R3663">
        <v>0.28493585608764999</v>
      </c>
      <c r="S3663">
        <v>1.91810160904647E-4</v>
      </c>
      <c r="T3663">
        <v>0.109838764739924</v>
      </c>
      <c r="U3663">
        <v>0.109838764739924</v>
      </c>
      <c r="V3663">
        <v>4.2158411153013199E-2</v>
      </c>
      <c r="W3663">
        <v>1.76</v>
      </c>
      <c r="X3663">
        <v>3.59</v>
      </c>
      <c r="Y3663">
        <v>-114199</v>
      </c>
      <c r="Z3663">
        <v>-10382</v>
      </c>
      <c r="AA3663">
        <v>-0.54</v>
      </c>
      <c r="AB3663">
        <v>11</v>
      </c>
      <c r="AC3663">
        <v>5</v>
      </c>
      <c r="AD3663">
        <v>6</v>
      </c>
      <c r="AE3663">
        <v>45.45</v>
      </c>
      <c r="AF3663">
        <v>9</v>
      </c>
      <c r="AG3663">
        <v>4</v>
      </c>
      <c r="AH3663">
        <v>5</v>
      </c>
      <c r="AI3663">
        <v>2</v>
      </c>
    </row>
    <row r="3664" spans="1:35" x14ac:dyDescent="0.2">
      <c r="A3664" s="102">
        <v>3068</v>
      </c>
      <c r="B3664">
        <v>3632</v>
      </c>
      <c r="C3664" t="s">
        <v>1630</v>
      </c>
      <c r="D3664" t="s">
        <v>983</v>
      </c>
      <c r="E3664">
        <v>448</v>
      </c>
      <c r="F3664">
        <v>444</v>
      </c>
      <c r="G3664">
        <v>2300</v>
      </c>
      <c r="H3664" t="s">
        <v>981</v>
      </c>
      <c r="I3664">
        <v>6183</v>
      </c>
      <c r="J3664" t="s">
        <v>1154</v>
      </c>
      <c r="K3664" t="s">
        <v>993</v>
      </c>
      <c r="L3664">
        <v>1264</v>
      </c>
      <c r="M3664">
        <v>1259</v>
      </c>
      <c r="N3664">
        <v>800</v>
      </c>
      <c r="O3664" t="s">
        <v>984</v>
      </c>
      <c r="P3664">
        <v>0.938677501378817</v>
      </c>
      <c r="Q3664">
        <v>0.89405495312529804</v>
      </c>
      <c r="R3664">
        <v>2.7439201976921598E-4</v>
      </c>
      <c r="S3664">
        <v>2.27471698629306E-2</v>
      </c>
      <c r="T3664">
        <v>0.27558648275446201</v>
      </c>
      <c r="U3664">
        <v>0.27558648275446201</v>
      </c>
      <c r="V3664">
        <v>0.387494633712333</v>
      </c>
      <c r="W3664">
        <v>2.48</v>
      </c>
      <c r="X3664">
        <v>1.39</v>
      </c>
      <c r="Y3664">
        <v>-114287</v>
      </c>
      <c r="Z3664">
        <v>-6723</v>
      </c>
      <c r="AA3664">
        <v>-0.33</v>
      </c>
      <c r="AB3664">
        <v>17</v>
      </c>
      <c r="AC3664">
        <v>6</v>
      </c>
      <c r="AD3664">
        <v>11</v>
      </c>
      <c r="AE3664">
        <v>35.29</v>
      </c>
      <c r="AF3664">
        <v>9</v>
      </c>
      <c r="AG3664">
        <v>7</v>
      </c>
      <c r="AH3664">
        <v>8</v>
      </c>
      <c r="AI3664">
        <v>2</v>
      </c>
    </row>
    <row r="3665" spans="1:35" x14ac:dyDescent="0.2">
      <c r="A3665" s="102">
        <v>3912</v>
      </c>
      <c r="B3665">
        <v>4091</v>
      </c>
      <c r="C3665" t="s">
        <v>1469</v>
      </c>
      <c r="D3665" t="s">
        <v>1003</v>
      </c>
      <c r="E3665">
        <v>1787</v>
      </c>
      <c r="F3665">
        <v>1764</v>
      </c>
      <c r="G3665">
        <v>600</v>
      </c>
      <c r="H3665" t="s">
        <v>984</v>
      </c>
      <c r="I3665">
        <v>8905</v>
      </c>
      <c r="J3665" t="s">
        <v>1193</v>
      </c>
      <c r="K3665" t="s">
        <v>1000</v>
      </c>
      <c r="L3665">
        <v>1482</v>
      </c>
      <c r="M3665">
        <v>1512</v>
      </c>
      <c r="N3665">
        <v>700</v>
      </c>
      <c r="O3665" t="s">
        <v>981</v>
      </c>
      <c r="P3665">
        <v>0.81027440219554003</v>
      </c>
      <c r="Q3665">
        <v>0.86888592010257004</v>
      </c>
      <c r="R3665">
        <v>0.44569792098948602</v>
      </c>
      <c r="S3665">
        <v>6.2513415562676394E-2</v>
      </c>
      <c r="T3665">
        <v>-0.63882392583764902</v>
      </c>
      <c r="U3665">
        <v>0.63882392583764902</v>
      </c>
      <c r="V3665">
        <v>0.304211164729498</v>
      </c>
      <c r="W3665">
        <v>-4.82</v>
      </c>
      <c r="X3665">
        <v>0</v>
      </c>
      <c r="Y3665">
        <v>-114330</v>
      </c>
      <c r="Z3665">
        <v>-6725</v>
      </c>
      <c r="AA3665">
        <v>-0.3</v>
      </c>
      <c r="AB3665">
        <v>17</v>
      </c>
      <c r="AC3665">
        <v>8</v>
      </c>
      <c r="AD3665">
        <v>9</v>
      </c>
      <c r="AE3665">
        <v>47.06</v>
      </c>
      <c r="AF3665">
        <v>13</v>
      </c>
      <c r="AG3665">
        <v>4</v>
      </c>
      <c r="AH3665">
        <v>5</v>
      </c>
      <c r="AI3665">
        <v>8</v>
      </c>
    </row>
    <row r="3666" spans="1:35" x14ac:dyDescent="0.2">
      <c r="A3666" s="102">
        <v>4202</v>
      </c>
      <c r="B3666">
        <v>3291</v>
      </c>
      <c r="C3666" t="s">
        <v>55</v>
      </c>
      <c r="D3666" t="s">
        <v>1000</v>
      </c>
      <c r="E3666">
        <v>1320</v>
      </c>
      <c r="F3666">
        <v>1382</v>
      </c>
      <c r="G3666">
        <v>700</v>
      </c>
      <c r="H3666" t="s">
        <v>981</v>
      </c>
      <c r="I3666">
        <v>8801</v>
      </c>
      <c r="J3666" t="s">
        <v>1637</v>
      </c>
      <c r="K3666" t="s">
        <v>1000</v>
      </c>
      <c r="L3666">
        <v>1918.5</v>
      </c>
      <c r="M3666">
        <v>1927.5</v>
      </c>
      <c r="N3666">
        <v>500</v>
      </c>
      <c r="O3666" t="s">
        <v>984</v>
      </c>
      <c r="P3666">
        <v>0.77471726103280703</v>
      </c>
      <c r="Q3666">
        <v>0.85790371471828797</v>
      </c>
      <c r="R3666">
        <v>9.1537068624921603E-3</v>
      </c>
      <c r="S3666">
        <v>4.9321025074976203E-2</v>
      </c>
      <c r="T3666">
        <v>0.25557109407517298</v>
      </c>
      <c r="U3666">
        <v>0.25557109407517298</v>
      </c>
      <c r="V3666">
        <v>0.39891046244282902</v>
      </c>
      <c r="W3666">
        <v>2.9</v>
      </c>
      <c r="X3666">
        <v>0.38</v>
      </c>
      <c r="Y3666">
        <v>-114344</v>
      </c>
      <c r="Z3666">
        <v>-8796</v>
      </c>
      <c r="AA3666">
        <v>-0.38</v>
      </c>
      <c r="AB3666">
        <v>13</v>
      </c>
      <c r="AC3666">
        <v>6</v>
      </c>
      <c r="AD3666">
        <v>7</v>
      </c>
      <c r="AE3666">
        <v>46.15</v>
      </c>
      <c r="AF3666">
        <v>13</v>
      </c>
      <c r="AG3666">
        <v>4</v>
      </c>
      <c r="AH3666">
        <v>4</v>
      </c>
      <c r="AI3666">
        <v>5</v>
      </c>
    </row>
    <row r="3667" spans="1:35" x14ac:dyDescent="0.2">
      <c r="A3667" s="102">
        <v>4367</v>
      </c>
      <c r="B3667">
        <v>3197</v>
      </c>
      <c r="C3667" t="s">
        <v>531</v>
      </c>
      <c r="D3667" t="s">
        <v>1004</v>
      </c>
      <c r="E3667">
        <v>1673</v>
      </c>
      <c r="F3667">
        <v>1681</v>
      </c>
      <c r="G3667">
        <v>600</v>
      </c>
      <c r="H3667" t="s">
        <v>984</v>
      </c>
      <c r="I3667">
        <v>6474</v>
      </c>
      <c r="J3667" t="s">
        <v>1559</v>
      </c>
      <c r="K3667" t="s">
        <v>992</v>
      </c>
      <c r="L3667">
        <v>3215</v>
      </c>
      <c r="M3667">
        <v>3195</v>
      </c>
      <c r="N3667">
        <v>300</v>
      </c>
      <c r="O3667" t="s">
        <v>981</v>
      </c>
      <c r="P3667">
        <v>0.60614165405737097</v>
      </c>
      <c r="Q3667">
        <v>0.85099246919131999</v>
      </c>
      <c r="R3667" s="15">
        <v>0.140523099781762</v>
      </c>
      <c r="S3667">
        <v>7.8004175701160597E-2</v>
      </c>
      <c r="T3667">
        <v>-1.76883604556963E-2</v>
      </c>
      <c r="U3667">
        <v>1.76883604556963E-2</v>
      </c>
      <c r="V3667">
        <v>0.243071590210619</v>
      </c>
      <c r="W3667">
        <v>-0.19</v>
      </c>
      <c r="X3667">
        <v>5.23</v>
      </c>
      <c r="Y3667">
        <v>-115035</v>
      </c>
      <c r="Z3667">
        <v>-6391</v>
      </c>
      <c r="AA3667">
        <v>-0.56000000000000005</v>
      </c>
      <c r="AB3667">
        <v>18</v>
      </c>
      <c r="AC3667">
        <v>9</v>
      </c>
      <c r="AD3667">
        <v>9</v>
      </c>
      <c r="AE3667">
        <v>50</v>
      </c>
      <c r="AF3667">
        <v>10</v>
      </c>
      <c r="AG3667">
        <v>8</v>
      </c>
      <c r="AH3667">
        <v>7</v>
      </c>
      <c r="AI3667">
        <v>3</v>
      </c>
    </row>
    <row r="3668" spans="1:35" x14ac:dyDescent="0.2">
      <c r="A3668" s="102">
        <v>4074</v>
      </c>
      <c r="B3668">
        <v>3101</v>
      </c>
      <c r="C3668" t="s">
        <v>1205</v>
      </c>
      <c r="D3668" t="s">
        <v>1199</v>
      </c>
      <c r="E3668">
        <v>1455</v>
      </c>
      <c r="F3668">
        <v>1467</v>
      </c>
      <c r="G3668">
        <v>700</v>
      </c>
      <c r="H3668" t="s">
        <v>981</v>
      </c>
      <c r="I3668">
        <v>8253</v>
      </c>
      <c r="J3668" t="s">
        <v>445</v>
      </c>
      <c r="K3668" t="s">
        <v>987</v>
      </c>
      <c r="L3668">
        <v>1122</v>
      </c>
      <c r="M3668">
        <v>1132</v>
      </c>
      <c r="N3668">
        <v>900</v>
      </c>
      <c r="O3668" t="s">
        <v>984</v>
      </c>
      <c r="P3668">
        <v>0.58409854691154395</v>
      </c>
      <c r="Q3668">
        <v>0.86267922157864996</v>
      </c>
      <c r="R3668">
        <v>0.111997723320979</v>
      </c>
      <c r="S3668">
        <v>7.2187735480666898E-2</v>
      </c>
      <c r="T3668">
        <v>2.6882595837884198</v>
      </c>
      <c r="U3668">
        <v>2.6882595837884198</v>
      </c>
      <c r="V3668">
        <v>3.0560189313390298</v>
      </c>
      <c r="W3668">
        <v>27.02</v>
      </c>
      <c r="X3668">
        <v>0.79</v>
      </c>
      <c r="Y3668">
        <v>-115707</v>
      </c>
      <c r="Z3668">
        <v>-5785</v>
      </c>
      <c r="AA3668">
        <v>-0.24</v>
      </c>
      <c r="AB3668">
        <v>20</v>
      </c>
      <c r="AC3668">
        <v>11</v>
      </c>
      <c r="AD3668">
        <v>9</v>
      </c>
      <c r="AE3668">
        <v>55</v>
      </c>
      <c r="AF3668">
        <v>9</v>
      </c>
      <c r="AG3668">
        <v>9</v>
      </c>
      <c r="AH3668">
        <v>8</v>
      </c>
      <c r="AI3668">
        <v>3</v>
      </c>
    </row>
    <row r="3669" spans="1:35" x14ac:dyDescent="0.2">
      <c r="A3669" s="102">
        <v>2685</v>
      </c>
      <c r="B3669">
        <v>7951</v>
      </c>
      <c r="C3669" t="s">
        <v>1234</v>
      </c>
      <c r="D3669" t="s">
        <v>1002</v>
      </c>
      <c r="E3669">
        <v>4665</v>
      </c>
      <c r="F3669">
        <v>4600</v>
      </c>
      <c r="G3669">
        <v>200</v>
      </c>
      <c r="H3669" t="s">
        <v>984</v>
      </c>
      <c r="I3669">
        <v>9412</v>
      </c>
      <c r="J3669" t="s">
        <v>470</v>
      </c>
      <c r="K3669" t="s">
        <v>983</v>
      </c>
      <c r="L3669">
        <v>416</v>
      </c>
      <c r="M3669">
        <v>410</v>
      </c>
      <c r="N3669">
        <v>2200</v>
      </c>
      <c r="O3669" t="s">
        <v>981</v>
      </c>
      <c r="P3669">
        <v>0.94225005349952395</v>
      </c>
      <c r="Q3669">
        <v>0.90397760830113305</v>
      </c>
      <c r="R3669">
        <v>0.40174252437146402</v>
      </c>
      <c r="S3669">
        <v>7.6727531028807902E-2</v>
      </c>
      <c r="T3669">
        <v>-9.2119763448674799E-2</v>
      </c>
      <c r="U3669">
        <v>9.2119763448674799E-2</v>
      </c>
      <c r="V3669">
        <v>0.17685736814132499</v>
      </c>
      <c r="W3669">
        <v>-0.57999999999999996</v>
      </c>
      <c r="X3669">
        <v>1.96</v>
      </c>
      <c r="Y3669">
        <v>-116262</v>
      </c>
      <c r="Z3669">
        <v>-5055</v>
      </c>
      <c r="AA3669">
        <v>-0.35</v>
      </c>
      <c r="AB3669">
        <v>23</v>
      </c>
      <c r="AC3669">
        <v>9</v>
      </c>
      <c r="AD3669">
        <v>14</v>
      </c>
      <c r="AE3669">
        <v>39.130000000000003</v>
      </c>
      <c r="AF3669">
        <v>11</v>
      </c>
      <c r="AG3669">
        <v>8</v>
      </c>
      <c r="AH3669">
        <v>9</v>
      </c>
      <c r="AI3669">
        <v>6</v>
      </c>
    </row>
    <row r="3670" spans="1:35" x14ac:dyDescent="0.2">
      <c r="A3670" s="102">
        <v>2377</v>
      </c>
      <c r="B3670">
        <v>6326</v>
      </c>
      <c r="C3670" t="s">
        <v>1629</v>
      </c>
      <c r="D3670" t="s">
        <v>992</v>
      </c>
      <c r="E3670">
        <v>1400</v>
      </c>
      <c r="F3670">
        <v>1411.5</v>
      </c>
      <c r="G3670">
        <v>800</v>
      </c>
      <c r="H3670" t="s">
        <v>981</v>
      </c>
      <c r="I3670">
        <v>7278</v>
      </c>
      <c r="J3670" t="s">
        <v>42</v>
      </c>
      <c r="K3670" t="s">
        <v>996</v>
      </c>
      <c r="L3670">
        <v>1575</v>
      </c>
      <c r="M3670">
        <v>1549</v>
      </c>
      <c r="N3670">
        <v>700</v>
      </c>
      <c r="O3670" t="s">
        <v>984</v>
      </c>
      <c r="P3670">
        <v>0.84972270670695604</v>
      </c>
      <c r="Q3670">
        <v>0.91102383036748003</v>
      </c>
      <c r="R3670">
        <v>0.110503524856921</v>
      </c>
      <c r="S3670">
        <v>5.6912097421646303E-2</v>
      </c>
      <c r="T3670">
        <v>2.1134603047642</v>
      </c>
      <c r="U3670">
        <v>2.1134603047642</v>
      </c>
      <c r="V3670">
        <v>1.83186615535691</v>
      </c>
      <c r="W3670">
        <v>12.99</v>
      </c>
      <c r="X3670">
        <v>4.1399999999999997</v>
      </c>
      <c r="Y3670">
        <v>-116442</v>
      </c>
      <c r="Z3670">
        <v>-6469</v>
      </c>
      <c r="AA3670">
        <v>-0.42</v>
      </c>
      <c r="AB3670">
        <v>18</v>
      </c>
      <c r="AC3670">
        <v>9</v>
      </c>
      <c r="AD3670">
        <v>9</v>
      </c>
      <c r="AE3670">
        <v>50</v>
      </c>
      <c r="AF3670">
        <v>10</v>
      </c>
      <c r="AG3670">
        <v>6</v>
      </c>
      <c r="AH3670">
        <v>7</v>
      </c>
      <c r="AI3670">
        <v>5</v>
      </c>
    </row>
    <row r="3671" spans="1:35" x14ac:dyDescent="0.2">
      <c r="A3671" s="102">
        <v>1657</v>
      </c>
      <c r="B3671">
        <v>1861</v>
      </c>
      <c r="C3671" t="s">
        <v>1321</v>
      </c>
      <c r="D3671" t="s">
        <v>990</v>
      </c>
      <c r="E3671">
        <v>2449</v>
      </c>
      <c r="F3671">
        <v>2438</v>
      </c>
      <c r="G3671">
        <v>400</v>
      </c>
      <c r="H3671" t="s">
        <v>984</v>
      </c>
      <c r="I3671">
        <v>6326</v>
      </c>
      <c r="J3671" t="s">
        <v>1629</v>
      </c>
      <c r="K3671" t="s">
        <v>992</v>
      </c>
      <c r="L3671">
        <v>1400</v>
      </c>
      <c r="M3671">
        <v>1411.5</v>
      </c>
      <c r="N3671">
        <v>700</v>
      </c>
      <c r="O3671" t="s">
        <v>981</v>
      </c>
      <c r="P3671">
        <v>0.92195297552616595</v>
      </c>
      <c r="Q3671">
        <v>0.92808040833277095</v>
      </c>
      <c r="R3671">
        <v>0.113090842076341</v>
      </c>
      <c r="S3671">
        <v>6.6671833421131796E-2</v>
      </c>
      <c r="T3671">
        <v>-1.59603120755038</v>
      </c>
      <c r="U3671">
        <v>1.59603120755038</v>
      </c>
      <c r="V3671">
        <v>1.55173315543832</v>
      </c>
      <c r="W3671">
        <v>-7.29</v>
      </c>
      <c r="X3671">
        <v>1.32</v>
      </c>
      <c r="Y3671">
        <v>-116641</v>
      </c>
      <c r="Z3671">
        <v>-6861</v>
      </c>
      <c r="AA3671">
        <v>-0.35</v>
      </c>
      <c r="AB3671">
        <v>17</v>
      </c>
      <c r="AC3671">
        <v>7</v>
      </c>
      <c r="AD3671">
        <v>10</v>
      </c>
      <c r="AE3671">
        <v>41.18</v>
      </c>
      <c r="AF3671">
        <v>11</v>
      </c>
      <c r="AG3671">
        <v>7</v>
      </c>
      <c r="AH3671">
        <v>7</v>
      </c>
      <c r="AI3671">
        <v>3</v>
      </c>
    </row>
    <row r="3672" spans="1:35" x14ac:dyDescent="0.2">
      <c r="A3672" s="102">
        <v>3381</v>
      </c>
      <c r="B3672">
        <v>4919</v>
      </c>
      <c r="C3672" t="s">
        <v>579</v>
      </c>
      <c r="D3672" t="s">
        <v>1003</v>
      </c>
      <c r="E3672">
        <v>4960</v>
      </c>
      <c r="F3672">
        <v>5070</v>
      </c>
      <c r="G3672">
        <v>200</v>
      </c>
      <c r="H3672" t="s">
        <v>981</v>
      </c>
      <c r="I3672">
        <v>9787</v>
      </c>
      <c r="J3672" t="s">
        <v>1295</v>
      </c>
      <c r="K3672" t="s">
        <v>993</v>
      </c>
      <c r="L3672">
        <v>2879</v>
      </c>
      <c r="M3672">
        <v>2868</v>
      </c>
      <c r="N3672">
        <v>400</v>
      </c>
      <c r="O3672" t="s">
        <v>984</v>
      </c>
      <c r="P3672">
        <v>0.85451562388907798</v>
      </c>
      <c r="Q3672">
        <v>0.885669520839233</v>
      </c>
      <c r="R3672">
        <v>5.9036826076631702E-2</v>
      </c>
      <c r="S3672">
        <v>5.0775982490179595E-4</v>
      </c>
      <c r="T3672">
        <v>1.7272175723549801</v>
      </c>
      <c r="U3672">
        <v>1.7272175723549801</v>
      </c>
      <c r="V3672">
        <v>1.06844206076308</v>
      </c>
      <c r="W3672">
        <v>7.47</v>
      </c>
      <c r="X3672">
        <v>13.14</v>
      </c>
      <c r="Y3672">
        <v>-116978</v>
      </c>
      <c r="Z3672">
        <v>-16711</v>
      </c>
      <c r="AA3672">
        <v>-0.91</v>
      </c>
      <c r="AB3672">
        <v>7</v>
      </c>
      <c r="AC3672">
        <v>4</v>
      </c>
      <c r="AD3672">
        <v>3</v>
      </c>
      <c r="AE3672">
        <v>57.14</v>
      </c>
      <c r="AF3672">
        <v>11</v>
      </c>
      <c r="AG3672">
        <v>2</v>
      </c>
      <c r="AH3672">
        <v>3</v>
      </c>
      <c r="AI3672">
        <v>2</v>
      </c>
    </row>
    <row r="3673" spans="1:35" x14ac:dyDescent="0.2">
      <c r="A3673" s="102">
        <v>331</v>
      </c>
      <c r="B3673">
        <v>4204</v>
      </c>
      <c r="C3673" t="s">
        <v>226</v>
      </c>
      <c r="D3673" t="s">
        <v>1003</v>
      </c>
      <c r="E3673">
        <v>1337</v>
      </c>
      <c r="F3673">
        <v>1364</v>
      </c>
      <c r="G3673">
        <v>800</v>
      </c>
      <c r="H3673" t="s">
        <v>981</v>
      </c>
      <c r="I3673">
        <v>7205</v>
      </c>
      <c r="J3673" t="s">
        <v>56</v>
      </c>
      <c r="K3673" t="s">
        <v>996</v>
      </c>
      <c r="L3673">
        <v>618</v>
      </c>
      <c r="M3673">
        <v>600</v>
      </c>
      <c r="N3673">
        <v>1800</v>
      </c>
      <c r="O3673" t="s">
        <v>984</v>
      </c>
      <c r="P3673">
        <v>0.88655169794115496</v>
      </c>
      <c r="Q3673">
        <v>0.95915145267885205</v>
      </c>
      <c r="R3673">
        <v>0.23498224043261601</v>
      </c>
      <c r="S3673">
        <v>9.2565480289885094E-3</v>
      </c>
      <c r="T3673">
        <v>0.74622941569985601</v>
      </c>
      <c r="U3673">
        <v>0.74622941569985601</v>
      </c>
      <c r="V3673">
        <v>0.33263753397696599</v>
      </c>
      <c r="W3673">
        <v>8.77</v>
      </c>
      <c r="X3673">
        <v>1.03</v>
      </c>
      <c r="Y3673">
        <v>-117594</v>
      </c>
      <c r="Z3673">
        <v>-4900</v>
      </c>
      <c r="AA3673">
        <v>-0.23</v>
      </c>
      <c r="AB3673">
        <v>24</v>
      </c>
      <c r="AC3673">
        <v>12</v>
      </c>
      <c r="AD3673">
        <v>12</v>
      </c>
      <c r="AE3673">
        <v>50</v>
      </c>
      <c r="AF3673">
        <v>12</v>
      </c>
      <c r="AG3673">
        <v>6</v>
      </c>
      <c r="AH3673">
        <v>5</v>
      </c>
      <c r="AI3673">
        <v>13</v>
      </c>
    </row>
    <row r="3674" spans="1:35" x14ac:dyDescent="0.2">
      <c r="A3674" s="102">
        <v>3166</v>
      </c>
      <c r="B3674">
        <v>3405</v>
      </c>
      <c r="C3674" t="s">
        <v>1397</v>
      </c>
      <c r="D3674" t="s">
        <v>1003</v>
      </c>
      <c r="E3674">
        <v>1061</v>
      </c>
      <c r="F3674">
        <v>1047</v>
      </c>
      <c r="G3674">
        <v>1000</v>
      </c>
      <c r="H3674" t="s">
        <v>981</v>
      </c>
      <c r="I3674">
        <v>5803</v>
      </c>
      <c r="J3674" t="s">
        <v>23</v>
      </c>
      <c r="K3674" t="s">
        <v>994</v>
      </c>
      <c r="L3674">
        <v>302</v>
      </c>
      <c r="M3674">
        <v>296</v>
      </c>
      <c r="N3674">
        <v>3500</v>
      </c>
      <c r="O3674" t="s">
        <v>984</v>
      </c>
      <c r="P3674">
        <v>0.94340620757211502</v>
      </c>
      <c r="Q3674">
        <v>0.89187988957201403</v>
      </c>
      <c r="R3674">
        <v>3.3693727856893602E-3</v>
      </c>
      <c r="S3674">
        <v>4.5699637266482199E-2</v>
      </c>
      <c r="T3674">
        <v>0.226934873880209</v>
      </c>
      <c r="U3674">
        <v>0.226934873880209</v>
      </c>
      <c r="V3674">
        <v>5.9824856100036197E-2</v>
      </c>
      <c r="W3674">
        <v>1.1499999999999999</v>
      </c>
      <c r="X3674">
        <v>1.05</v>
      </c>
      <c r="Y3674">
        <v>-117771</v>
      </c>
      <c r="Z3674">
        <v>-5608</v>
      </c>
      <c r="AA3674">
        <v>-0.28000000000000003</v>
      </c>
      <c r="AB3674">
        <v>21</v>
      </c>
      <c r="AC3674">
        <v>9</v>
      </c>
      <c r="AD3674">
        <v>12</v>
      </c>
      <c r="AE3674">
        <v>42.86</v>
      </c>
      <c r="AF3674">
        <v>10</v>
      </c>
      <c r="AG3674">
        <v>7</v>
      </c>
      <c r="AH3674">
        <v>8</v>
      </c>
      <c r="AI3674">
        <v>6</v>
      </c>
    </row>
    <row r="3675" spans="1:35" x14ac:dyDescent="0.2">
      <c r="A3675" s="102">
        <v>2302</v>
      </c>
      <c r="B3675">
        <v>3289</v>
      </c>
      <c r="C3675" t="s">
        <v>535</v>
      </c>
      <c r="D3675" t="s">
        <v>1000</v>
      </c>
      <c r="E3675">
        <v>505</v>
      </c>
      <c r="F3675">
        <v>513</v>
      </c>
      <c r="G3675">
        <v>2100</v>
      </c>
      <c r="H3675" t="s">
        <v>984</v>
      </c>
      <c r="I3675">
        <v>8905</v>
      </c>
      <c r="J3675" t="s">
        <v>1193</v>
      </c>
      <c r="K3675" t="s">
        <v>1000</v>
      </c>
      <c r="L3675">
        <v>1482</v>
      </c>
      <c r="M3675">
        <v>1512</v>
      </c>
      <c r="N3675">
        <v>700</v>
      </c>
      <c r="O3675" t="s">
        <v>981</v>
      </c>
      <c r="P3675">
        <v>0.88988167205961499</v>
      </c>
      <c r="Q3675">
        <v>0.91291994936996201</v>
      </c>
      <c r="R3675">
        <v>7.8643237999697496E-2</v>
      </c>
      <c r="S3675">
        <v>6.9099391219584597E-2</v>
      </c>
      <c r="T3675">
        <v>-1.85071922862757</v>
      </c>
      <c r="U3675">
        <v>1.85071922862757</v>
      </c>
      <c r="V3675">
        <v>1.91726542785707</v>
      </c>
      <c r="W3675">
        <v>-17.8</v>
      </c>
      <c r="X3675">
        <v>1.79</v>
      </c>
      <c r="Y3675">
        <v>-117900</v>
      </c>
      <c r="Z3675">
        <v>-5614</v>
      </c>
      <c r="AA3675">
        <v>-0.31</v>
      </c>
      <c r="AB3675">
        <v>21</v>
      </c>
      <c r="AC3675">
        <v>10</v>
      </c>
      <c r="AD3675">
        <v>11</v>
      </c>
      <c r="AE3675">
        <v>47.62</v>
      </c>
      <c r="AF3675">
        <v>14</v>
      </c>
      <c r="AG3675">
        <v>3</v>
      </c>
      <c r="AH3675">
        <v>6</v>
      </c>
      <c r="AI3675">
        <v>12</v>
      </c>
    </row>
    <row r="3676" spans="1:35" x14ac:dyDescent="0.2">
      <c r="A3676" s="102">
        <v>2579</v>
      </c>
      <c r="B3676">
        <v>6592</v>
      </c>
      <c r="C3676" t="s">
        <v>1153</v>
      </c>
      <c r="D3676" t="s">
        <v>986</v>
      </c>
      <c r="E3676">
        <v>3160</v>
      </c>
      <c r="F3676">
        <v>3160</v>
      </c>
      <c r="G3676">
        <v>200</v>
      </c>
      <c r="H3676" t="s">
        <v>984</v>
      </c>
      <c r="I3676">
        <v>6963</v>
      </c>
      <c r="J3676" t="s">
        <v>1488</v>
      </c>
      <c r="K3676" t="s">
        <v>986</v>
      </c>
      <c r="L3676">
        <v>7000</v>
      </c>
      <c r="M3676">
        <v>6860</v>
      </c>
      <c r="N3676">
        <v>100</v>
      </c>
      <c r="O3676" t="s">
        <v>981</v>
      </c>
      <c r="P3676">
        <v>0.87935464469157798</v>
      </c>
      <c r="Q3676">
        <v>0.90616237947418599</v>
      </c>
      <c r="R3676">
        <v>0.41976184070396699</v>
      </c>
      <c r="S3676" s="15">
        <v>1.13614180143604E-2</v>
      </c>
      <c r="T3676">
        <v>-1.5234406301792001</v>
      </c>
      <c r="U3676">
        <v>1.5234406301792001</v>
      </c>
      <c r="V3676">
        <v>2.02603902928767</v>
      </c>
      <c r="W3676">
        <v>-8.4</v>
      </c>
      <c r="X3676">
        <v>7.87</v>
      </c>
      <c r="Y3676">
        <v>-118094</v>
      </c>
      <c r="Z3676">
        <v>-23619</v>
      </c>
      <c r="AA3676">
        <v>-1.73</v>
      </c>
      <c r="AB3676">
        <v>5</v>
      </c>
      <c r="AC3676">
        <v>1</v>
      </c>
      <c r="AD3676">
        <v>4</v>
      </c>
      <c r="AE3676">
        <v>20</v>
      </c>
      <c r="AF3676">
        <v>14</v>
      </c>
      <c r="AG3676">
        <v>0</v>
      </c>
      <c r="AH3676">
        <v>2</v>
      </c>
      <c r="AI3676">
        <v>3</v>
      </c>
    </row>
    <row r="3677" spans="1:35" x14ac:dyDescent="0.2">
      <c r="A3677" s="102">
        <v>1519</v>
      </c>
      <c r="B3677">
        <v>7013</v>
      </c>
      <c r="C3677" t="s">
        <v>1659</v>
      </c>
      <c r="D3677" t="s">
        <v>992</v>
      </c>
      <c r="E3677">
        <v>1240</v>
      </c>
      <c r="F3677">
        <v>1231</v>
      </c>
      <c r="G3677">
        <v>900</v>
      </c>
      <c r="H3677" t="s">
        <v>984</v>
      </c>
      <c r="I3677">
        <v>8304</v>
      </c>
      <c r="J3677" t="s">
        <v>1235</v>
      </c>
      <c r="K3677" t="s">
        <v>1024</v>
      </c>
      <c r="L3677">
        <v>1760</v>
      </c>
      <c r="M3677">
        <v>1783</v>
      </c>
      <c r="N3677">
        <v>600</v>
      </c>
      <c r="O3677" t="s">
        <v>981</v>
      </c>
      <c r="P3677">
        <v>0.96729379938571303</v>
      </c>
      <c r="Q3677">
        <v>0.93072404916138196</v>
      </c>
      <c r="R3677">
        <v>0.29182905589838098</v>
      </c>
      <c r="S3677">
        <v>4.5790182980172997E-2</v>
      </c>
      <c r="T3677">
        <v>-0.430009117881053</v>
      </c>
      <c r="U3677">
        <v>0.430009117881053</v>
      </c>
      <c r="V3677">
        <v>0.33003381424377398</v>
      </c>
      <c r="W3677">
        <v>-7.69</v>
      </c>
      <c r="X3677">
        <v>3.56</v>
      </c>
      <c r="Y3677">
        <v>-118142</v>
      </c>
      <c r="Z3677">
        <v>-9088</v>
      </c>
      <c r="AA3677">
        <v>-0.54</v>
      </c>
      <c r="AB3677">
        <v>13</v>
      </c>
      <c r="AC3677">
        <v>7</v>
      </c>
      <c r="AD3677">
        <v>6</v>
      </c>
      <c r="AE3677">
        <v>53.85</v>
      </c>
      <c r="AF3677">
        <v>11</v>
      </c>
      <c r="AG3677">
        <v>5</v>
      </c>
      <c r="AH3677">
        <v>6</v>
      </c>
      <c r="AI3677">
        <v>2</v>
      </c>
    </row>
    <row r="3678" spans="1:35" x14ac:dyDescent="0.2">
      <c r="A3678" s="102">
        <v>1084</v>
      </c>
      <c r="B3678">
        <v>9101</v>
      </c>
      <c r="C3678" t="s">
        <v>739</v>
      </c>
      <c r="D3678" t="s">
        <v>1165</v>
      </c>
      <c r="E3678">
        <v>1392</v>
      </c>
      <c r="F3678">
        <v>1404</v>
      </c>
      <c r="G3678">
        <v>700</v>
      </c>
      <c r="H3678" t="s">
        <v>984</v>
      </c>
      <c r="I3678">
        <v>9303</v>
      </c>
      <c r="J3678" t="s">
        <v>1279</v>
      </c>
      <c r="K3678" t="s">
        <v>1297</v>
      </c>
      <c r="L3678">
        <v>1269</v>
      </c>
      <c r="M3678">
        <v>1264</v>
      </c>
      <c r="N3678">
        <v>800</v>
      </c>
      <c r="O3678" t="s">
        <v>981</v>
      </c>
      <c r="P3678">
        <v>0.89842488165188905</v>
      </c>
      <c r="Q3678">
        <v>0.93922177915083804</v>
      </c>
      <c r="R3678">
        <v>7.7703732611010795E-2</v>
      </c>
      <c r="S3678">
        <v>1.4579634573869101E-2</v>
      </c>
      <c r="T3678">
        <v>-0.81029641316775003</v>
      </c>
      <c r="U3678">
        <v>0.81029641316775003</v>
      </c>
      <c r="V3678">
        <v>0.66957245008161004</v>
      </c>
      <c r="W3678">
        <v>-4.09</v>
      </c>
      <c r="X3678">
        <v>2.89</v>
      </c>
      <c r="Y3678">
        <v>-118284</v>
      </c>
      <c r="Z3678">
        <v>-8449</v>
      </c>
      <c r="AA3678">
        <v>-0.43</v>
      </c>
      <c r="AB3678">
        <v>14</v>
      </c>
      <c r="AC3678">
        <v>7</v>
      </c>
      <c r="AD3678">
        <v>7</v>
      </c>
      <c r="AE3678">
        <v>50</v>
      </c>
      <c r="AF3678">
        <v>12</v>
      </c>
      <c r="AG3678">
        <v>3</v>
      </c>
      <c r="AH3678">
        <v>4</v>
      </c>
      <c r="AI3678">
        <v>7</v>
      </c>
    </row>
    <row r="3679" spans="1:35" x14ac:dyDescent="0.2">
      <c r="A3679" s="102">
        <v>4362</v>
      </c>
      <c r="B3679">
        <v>1925</v>
      </c>
      <c r="C3679" t="s">
        <v>1638</v>
      </c>
      <c r="D3679" t="s">
        <v>990</v>
      </c>
      <c r="E3679">
        <v>2390.5</v>
      </c>
      <c r="F3679">
        <v>2416.5</v>
      </c>
      <c r="G3679">
        <v>400</v>
      </c>
      <c r="H3679" t="s">
        <v>984</v>
      </c>
      <c r="I3679">
        <v>6113</v>
      </c>
      <c r="J3679" t="s">
        <v>1231</v>
      </c>
      <c r="K3679" t="s">
        <v>992</v>
      </c>
      <c r="L3679">
        <v>965</v>
      </c>
      <c r="M3679">
        <v>959</v>
      </c>
      <c r="N3679">
        <v>1000</v>
      </c>
      <c r="O3679" t="s">
        <v>981</v>
      </c>
      <c r="P3679">
        <v>0.84185507748671895</v>
      </c>
      <c r="Q3679">
        <v>0.85104016661499104</v>
      </c>
      <c r="R3679">
        <v>4.5599929158642701E-2</v>
      </c>
      <c r="S3679">
        <v>9.1492792416578206E-2</v>
      </c>
      <c r="T3679">
        <v>-3.46725263248854</v>
      </c>
      <c r="U3679">
        <v>3.46725263248854</v>
      </c>
      <c r="V3679">
        <v>4.05935784312069</v>
      </c>
      <c r="W3679">
        <v>-18.760000000000002</v>
      </c>
      <c r="X3679">
        <v>0.79</v>
      </c>
      <c r="Y3679">
        <v>-118313</v>
      </c>
      <c r="Z3679">
        <v>-6960</v>
      </c>
      <c r="AA3679">
        <v>-0.43</v>
      </c>
      <c r="AB3679">
        <v>17</v>
      </c>
      <c r="AC3679">
        <v>8</v>
      </c>
      <c r="AD3679">
        <v>9</v>
      </c>
      <c r="AE3679">
        <v>47.06</v>
      </c>
      <c r="AF3679">
        <v>13</v>
      </c>
      <c r="AG3679">
        <v>5</v>
      </c>
      <c r="AH3679">
        <v>5</v>
      </c>
      <c r="AI3679">
        <v>7</v>
      </c>
    </row>
    <row r="3680" spans="1:35" x14ac:dyDescent="0.2">
      <c r="A3680" s="102">
        <v>3490</v>
      </c>
      <c r="B3680">
        <v>1417</v>
      </c>
      <c r="C3680" t="s">
        <v>1641</v>
      </c>
      <c r="D3680" t="s">
        <v>990</v>
      </c>
      <c r="E3680">
        <v>1485</v>
      </c>
      <c r="F3680">
        <v>1486</v>
      </c>
      <c r="G3680">
        <v>700</v>
      </c>
      <c r="H3680" t="s">
        <v>981</v>
      </c>
      <c r="I3680">
        <v>1925</v>
      </c>
      <c r="J3680" t="s">
        <v>1638</v>
      </c>
      <c r="K3680" t="s">
        <v>990</v>
      </c>
      <c r="L3680">
        <v>2390.5</v>
      </c>
      <c r="M3680">
        <v>2416.5</v>
      </c>
      <c r="N3680">
        <v>400</v>
      </c>
      <c r="O3680" t="s">
        <v>984</v>
      </c>
      <c r="P3680">
        <v>0.71240773577421002</v>
      </c>
      <c r="Q3680">
        <v>0.88254243771650598</v>
      </c>
      <c r="R3680">
        <v>1.78453346458947E-2</v>
      </c>
      <c r="S3680">
        <v>4.5689151032514697E-2</v>
      </c>
      <c r="T3680">
        <v>3.7055935328035798</v>
      </c>
      <c r="U3680">
        <v>3.7055935328035798</v>
      </c>
      <c r="V3680">
        <v>3.99755992517203</v>
      </c>
      <c r="W3680">
        <v>19.86</v>
      </c>
      <c r="X3680">
        <v>7.61</v>
      </c>
      <c r="Y3680">
        <v>-118370</v>
      </c>
      <c r="Z3680">
        <v>-9105</v>
      </c>
      <c r="AA3680">
        <v>-0.48</v>
      </c>
      <c r="AB3680">
        <v>13</v>
      </c>
      <c r="AC3680">
        <v>4</v>
      </c>
      <c r="AD3680">
        <v>9</v>
      </c>
      <c r="AE3680">
        <v>30.77</v>
      </c>
      <c r="AF3680">
        <v>13</v>
      </c>
      <c r="AG3680">
        <v>4</v>
      </c>
      <c r="AH3680">
        <v>6</v>
      </c>
      <c r="AI3680">
        <v>3</v>
      </c>
    </row>
    <row r="3681" spans="1:35" x14ac:dyDescent="0.2">
      <c r="A3681" s="102">
        <v>2463</v>
      </c>
      <c r="B3681">
        <v>6417</v>
      </c>
      <c r="C3681" t="s">
        <v>1232</v>
      </c>
      <c r="D3681" t="s">
        <v>992</v>
      </c>
      <c r="E3681">
        <v>2765</v>
      </c>
      <c r="F3681">
        <v>2780</v>
      </c>
      <c r="G3681">
        <v>300</v>
      </c>
      <c r="H3681" t="s">
        <v>984</v>
      </c>
      <c r="I3681">
        <v>6504</v>
      </c>
      <c r="J3681" t="s">
        <v>1623</v>
      </c>
      <c r="K3681" t="s">
        <v>986</v>
      </c>
      <c r="L3681">
        <v>2694</v>
      </c>
      <c r="M3681">
        <v>2680</v>
      </c>
      <c r="N3681">
        <v>300</v>
      </c>
      <c r="O3681" t="s">
        <v>981</v>
      </c>
      <c r="P3681">
        <v>0.77633380831249099</v>
      </c>
      <c r="Q3681">
        <v>0.90907308261833697</v>
      </c>
      <c r="R3681">
        <v>0.281293258936755</v>
      </c>
      <c r="S3681">
        <v>3.66864678083971E-2</v>
      </c>
      <c r="T3681">
        <v>-1.5937687658441999</v>
      </c>
      <c r="U3681">
        <v>1.5937687658441999</v>
      </c>
      <c r="V3681">
        <v>1.78380952903534</v>
      </c>
      <c r="W3681">
        <v>-16.57</v>
      </c>
      <c r="X3681">
        <v>3.6</v>
      </c>
      <c r="Y3681">
        <v>-119041</v>
      </c>
      <c r="Z3681">
        <v>-9920</v>
      </c>
      <c r="AA3681">
        <v>-0.52</v>
      </c>
      <c r="AB3681">
        <v>12</v>
      </c>
      <c r="AC3681">
        <v>6</v>
      </c>
      <c r="AD3681">
        <v>6</v>
      </c>
      <c r="AE3681">
        <v>50</v>
      </c>
      <c r="AF3681">
        <v>11</v>
      </c>
      <c r="AG3681">
        <v>4</v>
      </c>
      <c r="AH3681">
        <v>4</v>
      </c>
      <c r="AI3681">
        <v>4</v>
      </c>
    </row>
    <row r="3682" spans="1:35" x14ac:dyDescent="0.2">
      <c r="A3682" s="102">
        <v>2315</v>
      </c>
      <c r="B3682">
        <v>6301</v>
      </c>
      <c r="C3682" t="s">
        <v>52</v>
      </c>
      <c r="D3682" t="s">
        <v>992</v>
      </c>
      <c r="E3682">
        <v>2030</v>
      </c>
      <c r="F3682">
        <v>2033.5</v>
      </c>
      <c r="G3682">
        <v>500</v>
      </c>
      <c r="H3682" t="s">
        <v>984</v>
      </c>
      <c r="I3682">
        <v>7867</v>
      </c>
      <c r="J3682" t="s">
        <v>1291</v>
      </c>
      <c r="K3682" t="s">
        <v>1002</v>
      </c>
      <c r="L3682">
        <v>913</v>
      </c>
      <c r="M3682">
        <v>909</v>
      </c>
      <c r="N3682">
        <v>1100</v>
      </c>
      <c r="O3682" t="s">
        <v>981</v>
      </c>
      <c r="P3682">
        <v>0.93030731606662098</v>
      </c>
      <c r="Q3682">
        <v>0.91269171181511199</v>
      </c>
      <c r="R3682">
        <v>8.6387198567457104E-3</v>
      </c>
      <c r="S3682">
        <v>1.27039231322744E-2</v>
      </c>
      <c r="T3682">
        <v>-8.4922104785757499E-2</v>
      </c>
      <c r="U3682">
        <v>8.4922104785757499E-2</v>
      </c>
      <c r="V3682">
        <v>2.6765550341062101E-2</v>
      </c>
      <c r="W3682">
        <v>-0.49</v>
      </c>
      <c r="X3682">
        <v>1.66</v>
      </c>
      <c r="Y3682">
        <v>-119334</v>
      </c>
      <c r="Z3682">
        <v>-7458</v>
      </c>
      <c r="AA3682">
        <v>-0.49</v>
      </c>
      <c r="AB3682">
        <v>16</v>
      </c>
      <c r="AC3682">
        <v>7</v>
      </c>
      <c r="AD3682">
        <v>9</v>
      </c>
      <c r="AE3682">
        <v>43.75</v>
      </c>
      <c r="AF3682">
        <v>9</v>
      </c>
      <c r="AG3682">
        <v>6</v>
      </c>
      <c r="AH3682">
        <v>8</v>
      </c>
      <c r="AI3682">
        <v>2</v>
      </c>
    </row>
    <row r="3683" spans="1:35" x14ac:dyDescent="0.2">
      <c r="A3683" s="102">
        <v>1794</v>
      </c>
      <c r="B3683">
        <v>3105</v>
      </c>
      <c r="C3683" t="s">
        <v>46</v>
      </c>
      <c r="D3683" t="s">
        <v>986</v>
      </c>
      <c r="E3683">
        <v>708</v>
      </c>
      <c r="F3683">
        <v>725</v>
      </c>
      <c r="G3683">
        <v>1500</v>
      </c>
      <c r="H3683" t="s">
        <v>984</v>
      </c>
      <c r="I3683">
        <v>8020</v>
      </c>
      <c r="J3683" t="s">
        <v>1061</v>
      </c>
      <c r="K3683" t="s">
        <v>988</v>
      </c>
      <c r="L3683">
        <v>1191</v>
      </c>
      <c r="M3683">
        <v>1216</v>
      </c>
      <c r="N3683">
        <v>900</v>
      </c>
      <c r="O3683" t="s">
        <v>981</v>
      </c>
      <c r="P3683">
        <v>0.840366846404204</v>
      </c>
      <c r="Q3683">
        <v>0.92490262132665602</v>
      </c>
      <c r="R3683">
        <v>0.12733017936867</v>
      </c>
      <c r="S3683">
        <v>7.5620989930912694E-2</v>
      </c>
      <c r="T3683">
        <v>-1.5315169943837801</v>
      </c>
      <c r="U3683">
        <v>1.5315169943837801</v>
      </c>
      <c r="V3683">
        <v>1.5536423226541101</v>
      </c>
      <c r="W3683">
        <v>-15.21</v>
      </c>
      <c r="X3683">
        <v>0.63</v>
      </c>
      <c r="Y3683">
        <v>-119438</v>
      </c>
      <c r="Z3683">
        <v>-6286</v>
      </c>
      <c r="AA3683">
        <v>-0.26</v>
      </c>
      <c r="AB3683">
        <v>19</v>
      </c>
      <c r="AC3683">
        <v>8</v>
      </c>
      <c r="AD3683">
        <v>11</v>
      </c>
      <c r="AE3683">
        <v>42.11</v>
      </c>
      <c r="AF3683">
        <v>13</v>
      </c>
      <c r="AG3683">
        <v>6</v>
      </c>
      <c r="AH3683">
        <v>8</v>
      </c>
      <c r="AI3683">
        <v>5</v>
      </c>
    </row>
    <row r="3684" spans="1:35" x14ac:dyDescent="0.2">
      <c r="A3684" s="102">
        <v>89</v>
      </c>
      <c r="B3684">
        <v>6908</v>
      </c>
      <c r="C3684" t="s">
        <v>1562</v>
      </c>
      <c r="D3684" t="s">
        <v>986</v>
      </c>
      <c r="E3684">
        <v>3170</v>
      </c>
      <c r="F3684">
        <v>3140</v>
      </c>
      <c r="G3684">
        <v>300</v>
      </c>
      <c r="H3684" t="s">
        <v>981</v>
      </c>
      <c r="I3684">
        <v>7321</v>
      </c>
      <c r="J3684" t="s">
        <v>1131</v>
      </c>
      <c r="K3684" t="s">
        <v>1024</v>
      </c>
      <c r="L3684">
        <v>335</v>
      </c>
      <c r="M3684">
        <v>344</v>
      </c>
      <c r="N3684">
        <v>2700</v>
      </c>
      <c r="O3684" t="s">
        <v>984</v>
      </c>
      <c r="P3684">
        <v>0.90297197915557004</v>
      </c>
      <c r="Q3684">
        <v>0.97163537584563597</v>
      </c>
      <c r="R3684">
        <v>0.31520940548971299</v>
      </c>
      <c r="S3684">
        <v>4.7925293205467498E-2</v>
      </c>
      <c r="T3684">
        <v>1.4102262795690801</v>
      </c>
      <c r="U3684">
        <v>1.4102262795690801</v>
      </c>
      <c r="V3684">
        <v>2.0165022960502301</v>
      </c>
      <c r="W3684">
        <v>13.66</v>
      </c>
      <c r="X3684">
        <v>1.4</v>
      </c>
      <c r="Y3684">
        <v>-120122</v>
      </c>
      <c r="Z3684">
        <v>-5460</v>
      </c>
      <c r="AA3684">
        <v>-0.31</v>
      </c>
      <c r="AB3684">
        <v>22</v>
      </c>
      <c r="AC3684">
        <v>12</v>
      </c>
      <c r="AD3684">
        <v>10</v>
      </c>
      <c r="AE3684">
        <v>54.55</v>
      </c>
      <c r="AF3684">
        <v>9</v>
      </c>
      <c r="AG3684">
        <v>9</v>
      </c>
      <c r="AH3684">
        <v>9</v>
      </c>
      <c r="AI3684">
        <v>4</v>
      </c>
    </row>
    <row r="3685" spans="1:35" x14ac:dyDescent="0.2">
      <c r="A3685" s="102">
        <v>3694</v>
      </c>
      <c r="B3685">
        <v>2579</v>
      </c>
      <c r="C3685" t="s">
        <v>1396</v>
      </c>
      <c r="D3685" t="s">
        <v>1006</v>
      </c>
      <c r="E3685">
        <v>1879</v>
      </c>
      <c r="F3685">
        <v>1894</v>
      </c>
      <c r="G3685">
        <v>600</v>
      </c>
      <c r="H3685" t="s">
        <v>984</v>
      </c>
      <c r="I3685">
        <v>5201</v>
      </c>
      <c r="J3685" t="s">
        <v>1274</v>
      </c>
      <c r="K3685" t="s">
        <v>980</v>
      </c>
      <c r="L3685">
        <v>2690</v>
      </c>
      <c r="M3685">
        <v>2673</v>
      </c>
      <c r="N3685">
        <v>400</v>
      </c>
      <c r="O3685" t="s">
        <v>981</v>
      </c>
      <c r="P3685">
        <v>0.87044300360636695</v>
      </c>
      <c r="Q3685">
        <v>0.87608405277759405</v>
      </c>
      <c r="R3685">
        <v>0.14311913612205099</v>
      </c>
      <c r="S3685">
        <v>4.2476912383293201E-2</v>
      </c>
      <c r="T3685">
        <v>-1.6294148157830499</v>
      </c>
      <c r="U3685">
        <v>1.6294148157830499</v>
      </c>
      <c r="V3685">
        <v>1.8249235309098399</v>
      </c>
      <c r="W3685">
        <v>-12.18</v>
      </c>
      <c r="X3685">
        <v>6.29</v>
      </c>
      <c r="Y3685">
        <v>-120276</v>
      </c>
      <c r="Z3685">
        <v>-10023</v>
      </c>
      <c r="AA3685">
        <v>-0.52</v>
      </c>
      <c r="AB3685">
        <v>12</v>
      </c>
      <c r="AC3685">
        <v>5</v>
      </c>
      <c r="AD3685">
        <v>7</v>
      </c>
      <c r="AE3685">
        <v>41.67</v>
      </c>
      <c r="AF3685">
        <v>9</v>
      </c>
      <c r="AG3685">
        <v>4</v>
      </c>
      <c r="AH3685">
        <v>6</v>
      </c>
      <c r="AI3685">
        <v>2</v>
      </c>
    </row>
    <row r="3686" spans="1:35" x14ac:dyDescent="0.2">
      <c r="A3686" s="102">
        <v>2587</v>
      </c>
      <c r="B3686">
        <v>4206</v>
      </c>
      <c r="C3686" t="s">
        <v>2838</v>
      </c>
      <c r="D3686" t="s">
        <v>1003</v>
      </c>
      <c r="E3686">
        <v>3020</v>
      </c>
      <c r="F3686">
        <v>3020</v>
      </c>
      <c r="G3686">
        <v>300</v>
      </c>
      <c r="H3686" t="s">
        <v>981</v>
      </c>
      <c r="I3686">
        <v>7181</v>
      </c>
      <c r="J3686" t="s">
        <v>60</v>
      </c>
      <c r="K3686" t="s">
        <v>1111</v>
      </c>
      <c r="L3686">
        <v>1264</v>
      </c>
      <c r="M3686">
        <v>1254</v>
      </c>
      <c r="N3686">
        <v>700</v>
      </c>
      <c r="O3686" t="s">
        <v>984</v>
      </c>
      <c r="P3686">
        <v>0.73998946865983295</v>
      </c>
      <c r="Q3686">
        <v>0.90606522321982297</v>
      </c>
      <c r="R3686">
        <v>0.45937570305707498</v>
      </c>
      <c r="S3686">
        <v>3.6955824139912899E-2</v>
      </c>
      <c r="T3686">
        <v>1.30729173157684</v>
      </c>
      <c r="U3686">
        <v>1.30729173157684</v>
      </c>
      <c r="V3686">
        <v>1.06115691248969</v>
      </c>
      <c r="W3686">
        <v>11.36</v>
      </c>
      <c r="X3686">
        <v>3.11</v>
      </c>
      <c r="Y3686">
        <v>-120478</v>
      </c>
      <c r="Z3686">
        <v>-9268</v>
      </c>
      <c r="AA3686">
        <v>-0.42</v>
      </c>
      <c r="AB3686">
        <v>13</v>
      </c>
      <c r="AC3686">
        <v>5</v>
      </c>
      <c r="AD3686">
        <v>8</v>
      </c>
      <c r="AE3686">
        <v>38.46</v>
      </c>
      <c r="AF3686">
        <v>10</v>
      </c>
      <c r="AG3686">
        <v>4</v>
      </c>
      <c r="AH3686">
        <v>5</v>
      </c>
      <c r="AI3686">
        <v>4</v>
      </c>
    </row>
    <row r="3687" spans="1:35" x14ac:dyDescent="0.2">
      <c r="A3687" s="102">
        <v>1948</v>
      </c>
      <c r="B3687">
        <v>8309</v>
      </c>
      <c r="C3687" t="s">
        <v>695</v>
      </c>
      <c r="D3687" t="s">
        <v>1024</v>
      </c>
      <c r="E3687">
        <v>2921</v>
      </c>
      <c r="F3687">
        <v>2892</v>
      </c>
      <c r="G3687">
        <v>300</v>
      </c>
      <c r="H3687" t="s">
        <v>984</v>
      </c>
      <c r="I3687">
        <v>9303</v>
      </c>
      <c r="J3687" t="s">
        <v>1279</v>
      </c>
      <c r="K3687" t="s">
        <v>1297</v>
      </c>
      <c r="L3687">
        <v>1269</v>
      </c>
      <c r="M3687">
        <v>1264</v>
      </c>
      <c r="N3687">
        <v>700</v>
      </c>
      <c r="O3687" t="s">
        <v>981</v>
      </c>
      <c r="P3687">
        <v>0.83386731611621001</v>
      </c>
      <c r="Q3687">
        <v>0.921647248038726</v>
      </c>
      <c r="R3687">
        <v>0.18345752009232899</v>
      </c>
      <c r="S3687">
        <v>1.7271657521820302E-2</v>
      </c>
      <c r="T3687">
        <v>-2.6176660942671499</v>
      </c>
      <c r="U3687">
        <v>2.6176660942671499</v>
      </c>
      <c r="V3687">
        <v>2.1530604422046902</v>
      </c>
      <c r="W3687">
        <v>-16.21</v>
      </c>
      <c r="X3687">
        <v>1.98</v>
      </c>
      <c r="Y3687">
        <v>-120956</v>
      </c>
      <c r="Z3687">
        <v>-6720</v>
      </c>
      <c r="AA3687">
        <v>-0.36</v>
      </c>
      <c r="AB3687">
        <v>18</v>
      </c>
      <c r="AC3687">
        <v>8</v>
      </c>
      <c r="AD3687">
        <v>10</v>
      </c>
      <c r="AE3687">
        <v>44.44</v>
      </c>
      <c r="AF3687">
        <v>14</v>
      </c>
      <c r="AG3687">
        <v>3</v>
      </c>
      <c r="AH3687">
        <v>4</v>
      </c>
      <c r="AI3687">
        <v>11</v>
      </c>
    </row>
    <row r="3688" spans="1:35" x14ac:dyDescent="0.2">
      <c r="A3688" s="102">
        <v>1720</v>
      </c>
      <c r="B3688">
        <v>3863</v>
      </c>
      <c r="C3688" t="s">
        <v>1144</v>
      </c>
      <c r="D3688" t="s">
        <v>1143</v>
      </c>
      <c r="E3688">
        <v>1510</v>
      </c>
      <c r="F3688">
        <v>1547</v>
      </c>
      <c r="G3688">
        <v>700</v>
      </c>
      <c r="H3688" t="s">
        <v>984</v>
      </c>
      <c r="I3688">
        <v>6504</v>
      </c>
      <c r="J3688" t="s">
        <v>1623</v>
      </c>
      <c r="K3688" t="s">
        <v>986</v>
      </c>
      <c r="L3688">
        <v>2694</v>
      </c>
      <c r="M3688">
        <v>2680</v>
      </c>
      <c r="N3688">
        <v>400</v>
      </c>
      <c r="O3688" t="s">
        <v>981</v>
      </c>
      <c r="P3688">
        <v>0.82708466548881099</v>
      </c>
      <c r="Q3688">
        <v>0.92677985190183299</v>
      </c>
      <c r="R3688">
        <v>0.28394159473943498</v>
      </c>
      <c r="S3688" s="15">
        <v>2.3487771984439E-2</v>
      </c>
      <c r="T3688">
        <v>-0.13086348653563301</v>
      </c>
      <c r="U3688">
        <v>0.13086348653563301</v>
      </c>
      <c r="V3688">
        <v>0.67077928212297699</v>
      </c>
      <c r="W3688">
        <v>-1.24</v>
      </c>
      <c r="X3688">
        <v>1.02</v>
      </c>
      <c r="Y3688">
        <v>-121084</v>
      </c>
      <c r="Z3688">
        <v>-6054</v>
      </c>
      <c r="AA3688">
        <v>-0.34</v>
      </c>
      <c r="AB3688">
        <v>20</v>
      </c>
      <c r="AC3688">
        <v>10</v>
      </c>
      <c r="AD3688">
        <v>10</v>
      </c>
      <c r="AE3688">
        <v>50</v>
      </c>
      <c r="AF3688">
        <v>9</v>
      </c>
      <c r="AG3688">
        <v>7</v>
      </c>
      <c r="AH3688">
        <v>9</v>
      </c>
      <c r="AI3688">
        <v>4</v>
      </c>
    </row>
    <row r="3689" spans="1:35" x14ac:dyDescent="0.2">
      <c r="A3689" s="102">
        <v>906</v>
      </c>
      <c r="B3689">
        <v>7327</v>
      </c>
      <c r="C3689" t="s">
        <v>1172</v>
      </c>
      <c r="D3689" t="s">
        <v>1024</v>
      </c>
      <c r="E3689">
        <v>2143</v>
      </c>
      <c r="F3689">
        <v>2117</v>
      </c>
      <c r="G3689">
        <v>500</v>
      </c>
      <c r="H3689" t="s">
        <v>981</v>
      </c>
      <c r="I3689">
        <v>7762</v>
      </c>
      <c r="J3689" t="s">
        <v>1134</v>
      </c>
      <c r="K3689" t="s">
        <v>989</v>
      </c>
      <c r="L3689">
        <v>340</v>
      </c>
      <c r="M3689">
        <v>357</v>
      </c>
      <c r="N3689">
        <v>3000</v>
      </c>
      <c r="O3689" t="s">
        <v>984</v>
      </c>
      <c r="P3689">
        <v>0.75728690572856705</v>
      </c>
      <c r="Q3689">
        <v>0.94307650741062199</v>
      </c>
      <c r="R3689">
        <v>0.472214320683366</v>
      </c>
      <c r="S3689">
        <v>3.0480842153395901E-2</v>
      </c>
      <c r="T3689">
        <v>0.49701123225612098</v>
      </c>
      <c r="U3689">
        <v>0.49701123225612098</v>
      </c>
      <c r="V3689">
        <v>1.38331645457542</v>
      </c>
      <c r="W3689">
        <v>3.84</v>
      </c>
      <c r="X3689">
        <v>1.18</v>
      </c>
      <c r="Y3689">
        <v>-121097</v>
      </c>
      <c r="Z3689">
        <v>-11009</v>
      </c>
      <c r="AA3689">
        <v>-0.48</v>
      </c>
      <c r="AB3689">
        <v>11</v>
      </c>
      <c r="AC3689">
        <v>6</v>
      </c>
      <c r="AD3689">
        <v>5</v>
      </c>
      <c r="AE3689">
        <v>54.55</v>
      </c>
      <c r="AF3689">
        <v>10</v>
      </c>
      <c r="AG3689">
        <v>6</v>
      </c>
      <c r="AH3689">
        <v>3</v>
      </c>
      <c r="AI3689">
        <v>2</v>
      </c>
    </row>
    <row r="3690" spans="1:35" x14ac:dyDescent="0.2">
      <c r="A3690" s="102">
        <v>2664</v>
      </c>
      <c r="B3690">
        <v>1417</v>
      </c>
      <c r="C3690" t="s">
        <v>1641</v>
      </c>
      <c r="D3690" t="s">
        <v>990</v>
      </c>
      <c r="E3690">
        <v>1485</v>
      </c>
      <c r="F3690">
        <v>1486</v>
      </c>
      <c r="G3690">
        <v>700</v>
      </c>
      <c r="H3690" t="s">
        <v>981</v>
      </c>
      <c r="I3690">
        <v>5929</v>
      </c>
      <c r="J3690" t="s">
        <v>1324</v>
      </c>
      <c r="K3690" t="s">
        <v>1126</v>
      </c>
      <c r="L3690">
        <v>890</v>
      </c>
      <c r="M3690">
        <v>883</v>
      </c>
      <c r="N3690">
        <v>1200</v>
      </c>
      <c r="O3690" t="s">
        <v>984</v>
      </c>
      <c r="P3690">
        <v>0.71527269134212101</v>
      </c>
      <c r="Q3690">
        <v>0.90434457891537701</v>
      </c>
      <c r="R3690">
        <v>0.26824212043482598</v>
      </c>
      <c r="S3690">
        <v>6.0620827384007599E-2</v>
      </c>
      <c r="T3690">
        <v>0.89083246556052498</v>
      </c>
      <c r="U3690">
        <v>0.89083246556052498</v>
      </c>
      <c r="V3690">
        <v>0.80347116253070905</v>
      </c>
      <c r="W3690">
        <v>7.86</v>
      </c>
      <c r="X3690">
        <v>1.87</v>
      </c>
      <c r="Y3690">
        <v>-121492</v>
      </c>
      <c r="Z3690">
        <v>-5282</v>
      </c>
      <c r="AA3690">
        <v>-0.25</v>
      </c>
      <c r="AB3690">
        <v>23</v>
      </c>
      <c r="AC3690">
        <v>12</v>
      </c>
      <c r="AD3690">
        <v>11</v>
      </c>
      <c r="AE3690">
        <v>52.17</v>
      </c>
      <c r="AF3690">
        <v>11</v>
      </c>
      <c r="AG3690">
        <v>6</v>
      </c>
      <c r="AH3690">
        <v>6</v>
      </c>
      <c r="AI3690">
        <v>11</v>
      </c>
    </row>
    <row r="3691" spans="1:35" x14ac:dyDescent="0.2">
      <c r="A3691" s="102">
        <v>365</v>
      </c>
      <c r="B3691">
        <v>3231</v>
      </c>
      <c r="C3691" t="s">
        <v>378</v>
      </c>
      <c r="D3691" t="s">
        <v>1000</v>
      </c>
      <c r="E3691">
        <v>1770</v>
      </c>
      <c r="F3691">
        <v>1768</v>
      </c>
      <c r="G3691">
        <v>600</v>
      </c>
      <c r="H3691" t="s">
        <v>984</v>
      </c>
      <c r="I3691">
        <v>8031</v>
      </c>
      <c r="J3691" t="s">
        <v>667</v>
      </c>
      <c r="K3691" t="s">
        <v>988</v>
      </c>
      <c r="L3691">
        <v>1535</v>
      </c>
      <c r="M3691">
        <v>1559</v>
      </c>
      <c r="N3691">
        <v>700</v>
      </c>
      <c r="O3691" t="s">
        <v>981</v>
      </c>
      <c r="P3691">
        <v>0.95428086750069596</v>
      </c>
      <c r="Q3691">
        <v>0.95811979852724505</v>
      </c>
      <c r="R3691">
        <v>8.8655188756687806E-2</v>
      </c>
      <c r="S3691">
        <v>3.92475721516348E-3</v>
      </c>
      <c r="T3691">
        <v>-0.896654664209101</v>
      </c>
      <c r="U3691">
        <v>0.896654664209101</v>
      </c>
      <c r="V3691">
        <v>0.919379190493396</v>
      </c>
      <c r="W3691">
        <v>-10.43</v>
      </c>
      <c r="X3691">
        <v>2.88</v>
      </c>
      <c r="Y3691">
        <v>-121694</v>
      </c>
      <c r="Z3691">
        <v>-8692</v>
      </c>
      <c r="AA3691">
        <v>-0.4</v>
      </c>
      <c r="AB3691">
        <v>14</v>
      </c>
      <c r="AC3691">
        <v>8</v>
      </c>
      <c r="AD3691">
        <v>6</v>
      </c>
      <c r="AE3691">
        <v>57.14</v>
      </c>
      <c r="AF3691">
        <v>12</v>
      </c>
      <c r="AG3691">
        <v>5</v>
      </c>
      <c r="AH3691">
        <v>5</v>
      </c>
      <c r="AI3691">
        <v>4</v>
      </c>
    </row>
    <row r="3692" spans="1:35" x14ac:dyDescent="0.2">
      <c r="A3692" s="102">
        <v>1570</v>
      </c>
      <c r="B3692">
        <v>6183</v>
      </c>
      <c r="C3692" t="s">
        <v>1154</v>
      </c>
      <c r="D3692" t="s">
        <v>993</v>
      </c>
      <c r="E3692">
        <v>1264</v>
      </c>
      <c r="F3692">
        <v>1259</v>
      </c>
      <c r="G3692">
        <v>800</v>
      </c>
      <c r="H3692" t="s">
        <v>981</v>
      </c>
      <c r="I3692">
        <v>6472</v>
      </c>
      <c r="J3692" t="s">
        <v>59</v>
      </c>
      <c r="K3692" t="s">
        <v>992</v>
      </c>
      <c r="L3692">
        <v>204</v>
      </c>
      <c r="M3692">
        <v>200</v>
      </c>
      <c r="N3692">
        <v>5000</v>
      </c>
      <c r="O3692" t="s">
        <v>984</v>
      </c>
      <c r="P3692">
        <v>0.86439635709626095</v>
      </c>
      <c r="Q3692">
        <v>0.92960662228347402</v>
      </c>
      <c r="R3692">
        <v>0.20144782726889199</v>
      </c>
      <c r="S3692">
        <v>2.24432776097915E-2</v>
      </c>
      <c r="T3692">
        <v>1.4445907146824399</v>
      </c>
      <c r="U3692">
        <v>1.4445907146824399</v>
      </c>
      <c r="V3692">
        <v>1.39651813940374</v>
      </c>
      <c r="W3692">
        <v>11.07</v>
      </c>
      <c r="X3692">
        <v>0.71</v>
      </c>
      <c r="Y3692">
        <v>-121771</v>
      </c>
      <c r="Z3692">
        <v>-5535</v>
      </c>
      <c r="AA3692">
        <v>-0.23</v>
      </c>
      <c r="AB3692">
        <v>22</v>
      </c>
      <c r="AC3692">
        <v>12</v>
      </c>
      <c r="AD3692">
        <v>10</v>
      </c>
      <c r="AE3692">
        <v>54.55</v>
      </c>
      <c r="AF3692">
        <v>10</v>
      </c>
      <c r="AG3692">
        <v>9</v>
      </c>
      <c r="AH3692">
        <v>9</v>
      </c>
      <c r="AI3692">
        <v>4</v>
      </c>
    </row>
    <row r="3693" spans="1:35" x14ac:dyDescent="0.2">
      <c r="A3693" s="102">
        <v>3128</v>
      </c>
      <c r="B3693">
        <v>4043</v>
      </c>
      <c r="C3693" t="s">
        <v>1201</v>
      </c>
      <c r="D3693" t="s">
        <v>1003</v>
      </c>
      <c r="E3693">
        <v>2401</v>
      </c>
      <c r="F3693">
        <v>2319</v>
      </c>
      <c r="G3693">
        <v>400</v>
      </c>
      <c r="H3693" t="s">
        <v>981</v>
      </c>
      <c r="I3693">
        <v>7272</v>
      </c>
      <c r="J3693" t="s">
        <v>1133</v>
      </c>
      <c r="K3693" t="s">
        <v>996</v>
      </c>
      <c r="L3693">
        <v>1376</v>
      </c>
      <c r="M3693">
        <v>1365</v>
      </c>
      <c r="N3693">
        <v>700</v>
      </c>
      <c r="O3693" t="s">
        <v>984</v>
      </c>
      <c r="P3693">
        <v>0.88195686653041405</v>
      </c>
      <c r="Q3693">
        <v>0.89269979511554398</v>
      </c>
      <c r="R3693">
        <v>0.28114223793340798</v>
      </c>
      <c r="S3693" s="15">
        <v>9.4361595948271898E-2</v>
      </c>
      <c r="T3693">
        <v>1.17748524790273</v>
      </c>
      <c r="U3693">
        <v>1.17748524790273</v>
      </c>
      <c r="V3693">
        <v>1.3552848177732799</v>
      </c>
      <c r="W3693">
        <v>9.8800000000000008</v>
      </c>
      <c r="X3693">
        <v>3.01</v>
      </c>
      <c r="Y3693">
        <v>-121904</v>
      </c>
      <c r="Z3693">
        <v>-7619</v>
      </c>
      <c r="AA3693">
        <v>-0.36</v>
      </c>
      <c r="AB3693">
        <v>16</v>
      </c>
      <c r="AC3693">
        <v>7</v>
      </c>
      <c r="AD3693">
        <v>9</v>
      </c>
      <c r="AE3693">
        <v>43.75</v>
      </c>
      <c r="AF3693">
        <v>10</v>
      </c>
      <c r="AG3693">
        <v>7</v>
      </c>
      <c r="AH3693">
        <v>7</v>
      </c>
      <c r="AI3693">
        <v>2</v>
      </c>
    </row>
    <row r="3694" spans="1:35" x14ac:dyDescent="0.2">
      <c r="A3694" s="102">
        <v>1666</v>
      </c>
      <c r="B3694">
        <v>1925</v>
      </c>
      <c r="C3694" t="s">
        <v>1638</v>
      </c>
      <c r="D3694" t="s">
        <v>990</v>
      </c>
      <c r="E3694">
        <v>2390.5</v>
      </c>
      <c r="F3694">
        <v>2416.5</v>
      </c>
      <c r="G3694">
        <v>400</v>
      </c>
      <c r="H3694" t="s">
        <v>984</v>
      </c>
      <c r="I3694">
        <v>8053</v>
      </c>
      <c r="J3694" t="s">
        <v>1651</v>
      </c>
      <c r="K3694" t="s">
        <v>988</v>
      </c>
      <c r="L3694">
        <v>1239</v>
      </c>
      <c r="M3694">
        <v>1239.5</v>
      </c>
      <c r="N3694">
        <v>800</v>
      </c>
      <c r="O3694" t="s">
        <v>981</v>
      </c>
      <c r="P3694">
        <v>0.88158133193150201</v>
      </c>
      <c r="Q3694">
        <v>0.92785245865157895</v>
      </c>
      <c r="R3694">
        <v>0.149014634710809</v>
      </c>
      <c r="S3694">
        <v>4.5562963843557999E-2</v>
      </c>
      <c r="T3694">
        <v>-1.4351374789659599</v>
      </c>
      <c r="U3694">
        <v>1.4351374789659599</v>
      </c>
      <c r="V3694">
        <v>1.5486917003534999</v>
      </c>
      <c r="W3694">
        <v>-7.71</v>
      </c>
      <c r="X3694">
        <v>2.59</v>
      </c>
      <c r="Y3694">
        <v>-122047</v>
      </c>
      <c r="Z3694">
        <v>-9388</v>
      </c>
      <c r="AA3694">
        <v>-0.44</v>
      </c>
      <c r="AB3694">
        <v>13</v>
      </c>
      <c r="AC3694">
        <v>4</v>
      </c>
      <c r="AD3694">
        <v>9</v>
      </c>
      <c r="AE3694">
        <v>30.77</v>
      </c>
      <c r="AF3694">
        <v>16</v>
      </c>
      <c r="AG3694">
        <v>2</v>
      </c>
      <c r="AH3694">
        <v>3</v>
      </c>
      <c r="AI3694">
        <v>8</v>
      </c>
    </row>
    <row r="3695" spans="1:35" x14ac:dyDescent="0.2">
      <c r="A3695" s="102">
        <v>1744</v>
      </c>
      <c r="B3695">
        <v>5471</v>
      </c>
      <c r="C3695" t="s">
        <v>1146</v>
      </c>
      <c r="D3695" t="s">
        <v>1022</v>
      </c>
      <c r="E3695">
        <v>3270</v>
      </c>
      <c r="F3695">
        <v>3160</v>
      </c>
      <c r="G3695">
        <v>300</v>
      </c>
      <c r="H3695" t="s">
        <v>984</v>
      </c>
      <c r="I3695">
        <v>8358</v>
      </c>
      <c r="J3695" t="s">
        <v>1196</v>
      </c>
      <c r="K3695" t="s">
        <v>1024</v>
      </c>
      <c r="L3695">
        <v>340</v>
      </c>
      <c r="M3695">
        <v>345</v>
      </c>
      <c r="N3695">
        <v>2700</v>
      </c>
      <c r="O3695" t="s">
        <v>981</v>
      </c>
      <c r="P3695">
        <v>0.93663568852106105</v>
      </c>
      <c r="Q3695">
        <v>0.92601932148766497</v>
      </c>
      <c r="R3695">
        <v>2.3986508646728601E-2</v>
      </c>
      <c r="S3695">
        <v>3.9552046791613699E-2</v>
      </c>
      <c r="T3695">
        <v>-1.5299918681064599</v>
      </c>
      <c r="U3695">
        <v>1.5299918681064599</v>
      </c>
      <c r="V3695">
        <v>1.08959811738058</v>
      </c>
      <c r="W3695">
        <v>-5.64</v>
      </c>
      <c r="X3695">
        <v>1.74</v>
      </c>
      <c r="Y3695">
        <v>-122430</v>
      </c>
      <c r="Z3695">
        <v>-5565</v>
      </c>
      <c r="AA3695">
        <v>-0.13</v>
      </c>
      <c r="AB3695">
        <v>22</v>
      </c>
      <c r="AC3695">
        <v>12</v>
      </c>
      <c r="AD3695">
        <v>10</v>
      </c>
      <c r="AE3695">
        <v>54.55</v>
      </c>
      <c r="AF3695">
        <v>10</v>
      </c>
      <c r="AG3695">
        <v>10</v>
      </c>
      <c r="AH3695">
        <v>8</v>
      </c>
      <c r="AI3695">
        <v>4</v>
      </c>
    </row>
    <row r="3696" spans="1:35" x14ac:dyDescent="0.2">
      <c r="A3696" s="102">
        <v>4175</v>
      </c>
      <c r="B3696">
        <v>2282</v>
      </c>
      <c r="C3696" t="s">
        <v>1598</v>
      </c>
      <c r="D3696" t="s">
        <v>1006</v>
      </c>
      <c r="E3696">
        <v>3665</v>
      </c>
      <c r="F3696">
        <v>3740</v>
      </c>
      <c r="G3696">
        <v>200</v>
      </c>
      <c r="H3696" t="s">
        <v>984</v>
      </c>
      <c r="I3696">
        <v>4917</v>
      </c>
      <c r="J3696" t="s">
        <v>1241</v>
      </c>
      <c r="K3696" t="s">
        <v>1003</v>
      </c>
      <c r="L3696">
        <v>2128</v>
      </c>
      <c r="M3696">
        <v>2135</v>
      </c>
      <c r="N3696">
        <v>400</v>
      </c>
      <c r="O3696" t="s">
        <v>981</v>
      </c>
      <c r="P3696">
        <v>0.85893413884548697</v>
      </c>
      <c r="Q3696">
        <v>0.858948324483363</v>
      </c>
      <c r="R3696">
        <v>0.123949408801161</v>
      </c>
      <c r="S3696">
        <v>9.8117359350177902E-2</v>
      </c>
      <c r="T3696">
        <v>-3.77130490935422E-2</v>
      </c>
      <c r="U3696">
        <v>3.77130490935422E-2</v>
      </c>
      <c r="V3696">
        <v>0.107881336223832</v>
      </c>
      <c r="W3696">
        <v>-0.2</v>
      </c>
      <c r="X3696">
        <v>14.17</v>
      </c>
      <c r="Y3696">
        <v>-122503</v>
      </c>
      <c r="Z3696">
        <v>-20417</v>
      </c>
      <c r="AA3696">
        <v>-1.1000000000000001</v>
      </c>
      <c r="AB3696">
        <v>6</v>
      </c>
      <c r="AC3696">
        <v>3</v>
      </c>
      <c r="AD3696">
        <v>3</v>
      </c>
      <c r="AE3696">
        <v>50</v>
      </c>
      <c r="AF3696">
        <v>12</v>
      </c>
      <c r="AG3696">
        <v>1</v>
      </c>
      <c r="AH3696">
        <v>3</v>
      </c>
      <c r="AI3696">
        <v>2</v>
      </c>
    </row>
    <row r="3697" spans="1:35" x14ac:dyDescent="0.2">
      <c r="A3697" s="102">
        <v>1421</v>
      </c>
      <c r="B3697">
        <v>1802</v>
      </c>
      <c r="C3697" t="s">
        <v>1135</v>
      </c>
      <c r="D3697" t="s">
        <v>990</v>
      </c>
      <c r="E3697">
        <v>910</v>
      </c>
      <c r="F3697">
        <v>932</v>
      </c>
      <c r="G3697">
        <v>1100</v>
      </c>
      <c r="H3697" t="s">
        <v>981</v>
      </c>
      <c r="I3697">
        <v>7205</v>
      </c>
      <c r="J3697" t="s">
        <v>56</v>
      </c>
      <c r="K3697" t="s">
        <v>996</v>
      </c>
      <c r="L3697">
        <v>618</v>
      </c>
      <c r="M3697">
        <v>600</v>
      </c>
      <c r="N3697">
        <v>1700</v>
      </c>
      <c r="O3697" t="s">
        <v>984</v>
      </c>
      <c r="P3697">
        <v>0.92024690451089497</v>
      </c>
      <c r="Q3697">
        <v>0.93264532383234899</v>
      </c>
      <c r="R3697" s="15">
        <v>0.49981639691087099</v>
      </c>
      <c r="S3697">
        <v>8.3200375184367598E-2</v>
      </c>
      <c r="T3697">
        <v>0.91143677410637003</v>
      </c>
      <c r="U3697">
        <v>0.91143677410637003</v>
      </c>
      <c r="V3697">
        <v>0.52441911926864104</v>
      </c>
      <c r="W3697">
        <v>10.42</v>
      </c>
      <c r="X3697">
        <v>0.51</v>
      </c>
      <c r="Y3697">
        <v>-122726</v>
      </c>
      <c r="Z3697">
        <v>-5578</v>
      </c>
      <c r="AA3697">
        <v>-0.25</v>
      </c>
      <c r="AB3697">
        <v>22</v>
      </c>
      <c r="AC3697">
        <v>11</v>
      </c>
      <c r="AD3697">
        <v>11</v>
      </c>
      <c r="AE3697">
        <v>50</v>
      </c>
      <c r="AF3697">
        <v>12</v>
      </c>
      <c r="AG3697">
        <v>4</v>
      </c>
      <c r="AH3697">
        <v>7</v>
      </c>
      <c r="AI3697">
        <v>11</v>
      </c>
    </row>
    <row r="3698" spans="1:35" x14ac:dyDescent="0.2">
      <c r="A3698" s="102">
        <v>1140</v>
      </c>
      <c r="B3698">
        <v>1959</v>
      </c>
      <c r="C3698" t="s">
        <v>1625</v>
      </c>
      <c r="D3698" t="s">
        <v>990</v>
      </c>
      <c r="E3698">
        <v>2965</v>
      </c>
      <c r="F3698">
        <v>2941</v>
      </c>
      <c r="G3698">
        <v>300</v>
      </c>
      <c r="H3698" t="s">
        <v>981</v>
      </c>
      <c r="I3698">
        <v>7240</v>
      </c>
      <c r="J3698" t="s">
        <v>640</v>
      </c>
      <c r="K3698" t="s">
        <v>996</v>
      </c>
      <c r="L3698">
        <v>1242</v>
      </c>
      <c r="M3698">
        <v>1234</v>
      </c>
      <c r="N3698">
        <v>700</v>
      </c>
      <c r="O3698" t="s">
        <v>984</v>
      </c>
      <c r="P3698">
        <v>0.81807051391353303</v>
      </c>
      <c r="Q3698">
        <v>0.93823718840987402</v>
      </c>
      <c r="R3698">
        <v>0.15827766963377701</v>
      </c>
      <c r="S3698">
        <v>4.5046418699928099E-2</v>
      </c>
      <c r="T3698">
        <v>0.36547602628908599</v>
      </c>
      <c r="U3698">
        <v>0.36547602628908599</v>
      </c>
      <c r="V3698">
        <v>0.40427061137110498</v>
      </c>
      <c r="W3698">
        <v>2.86</v>
      </c>
      <c r="X3698">
        <v>2.1</v>
      </c>
      <c r="Y3698">
        <v>-122975</v>
      </c>
      <c r="Z3698">
        <v>-8784</v>
      </c>
      <c r="AA3698">
        <v>-0.42</v>
      </c>
      <c r="AB3698">
        <v>14</v>
      </c>
      <c r="AC3698">
        <v>7</v>
      </c>
      <c r="AD3698">
        <v>7</v>
      </c>
      <c r="AE3698">
        <v>50</v>
      </c>
      <c r="AF3698">
        <v>12</v>
      </c>
      <c r="AG3698">
        <v>4</v>
      </c>
      <c r="AH3698">
        <v>4</v>
      </c>
      <c r="AI3698">
        <v>6</v>
      </c>
    </row>
    <row r="3699" spans="1:35" x14ac:dyDescent="0.2">
      <c r="A3699" s="102">
        <v>1218</v>
      </c>
      <c r="B3699">
        <v>4091</v>
      </c>
      <c r="C3699" t="s">
        <v>1469</v>
      </c>
      <c r="D3699" t="s">
        <v>1003</v>
      </c>
      <c r="E3699">
        <v>1787</v>
      </c>
      <c r="F3699">
        <v>1764</v>
      </c>
      <c r="G3699">
        <v>600</v>
      </c>
      <c r="H3699" t="s">
        <v>981</v>
      </c>
      <c r="I3699">
        <v>4208</v>
      </c>
      <c r="J3699" t="s">
        <v>1120</v>
      </c>
      <c r="K3699" t="s">
        <v>1003</v>
      </c>
      <c r="L3699">
        <v>1716</v>
      </c>
      <c r="M3699">
        <v>1689</v>
      </c>
      <c r="N3699">
        <v>600</v>
      </c>
      <c r="O3699" t="s">
        <v>984</v>
      </c>
      <c r="P3699">
        <v>0.87039745508662203</v>
      </c>
      <c r="Q3699">
        <v>0.93657643010977198</v>
      </c>
      <c r="R3699">
        <v>7.1659882825224298E-3</v>
      </c>
      <c r="S3699">
        <v>9.6943471026457505E-4</v>
      </c>
      <c r="T3699">
        <v>0.77117030369392003</v>
      </c>
      <c r="U3699">
        <v>0.77117030369392003</v>
      </c>
      <c r="V3699">
        <v>0.71442140291510803</v>
      </c>
      <c r="W3699">
        <v>4.9400000000000004</v>
      </c>
      <c r="X3699">
        <v>4.25</v>
      </c>
      <c r="Y3699">
        <v>-122979</v>
      </c>
      <c r="Z3699">
        <v>-7234</v>
      </c>
      <c r="AA3699">
        <v>-0.4</v>
      </c>
      <c r="AB3699">
        <v>17</v>
      </c>
      <c r="AC3699">
        <v>7</v>
      </c>
      <c r="AD3699">
        <v>10</v>
      </c>
      <c r="AE3699">
        <v>41.18</v>
      </c>
      <c r="AF3699">
        <v>11</v>
      </c>
      <c r="AG3699">
        <v>5</v>
      </c>
      <c r="AH3699">
        <v>8</v>
      </c>
      <c r="AI3699">
        <v>4</v>
      </c>
    </row>
    <row r="3700" spans="1:35" x14ac:dyDescent="0.2">
      <c r="A3700" s="102">
        <v>3185</v>
      </c>
      <c r="B3700">
        <v>6098</v>
      </c>
      <c r="C3700" t="s">
        <v>235</v>
      </c>
      <c r="D3700" t="s">
        <v>993</v>
      </c>
      <c r="E3700">
        <v>3302</v>
      </c>
      <c r="F3700">
        <v>3320</v>
      </c>
      <c r="G3700">
        <v>300</v>
      </c>
      <c r="H3700" t="s">
        <v>981</v>
      </c>
      <c r="I3700">
        <v>7752</v>
      </c>
      <c r="J3700" t="s">
        <v>657</v>
      </c>
      <c r="K3700" t="s">
        <v>986</v>
      </c>
      <c r="L3700">
        <v>722</v>
      </c>
      <c r="M3700">
        <v>731</v>
      </c>
      <c r="N3700">
        <v>1400</v>
      </c>
      <c r="O3700" t="s">
        <v>984</v>
      </c>
      <c r="P3700">
        <v>0.911657658908128</v>
      </c>
      <c r="Q3700">
        <v>0.89109114521627497</v>
      </c>
      <c r="R3700">
        <v>0.32640886803854602</v>
      </c>
      <c r="S3700">
        <v>2.1119402706916399E-2</v>
      </c>
      <c r="T3700">
        <v>2.3317204539585301</v>
      </c>
      <c r="U3700">
        <v>2.3317204539585301</v>
      </c>
      <c r="V3700">
        <v>2.6706834888028501</v>
      </c>
      <c r="W3700">
        <v>15.49</v>
      </c>
      <c r="X3700">
        <v>2.75</v>
      </c>
      <c r="Y3700">
        <v>-123368</v>
      </c>
      <c r="Z3700">
        <v>-6493</v>
      </c>
      <c r="AA3700">
        <v>-0.33</v>
      </c>
      <c r="AB3700">
        <v>19</v>
      </c>
      <c r="AC3700">
        <v>7</v>
      </c>
      <c r="AD3700">
        <v>12</v>
      </c>
      <c r="AE3700">
        <v>36.840000000000003</v>
      </c>
      <c r="AF3700">
        <v>12</v>
      </c>
      <c r="AG3700">
        <v>6</v>
      </c>
      <c r="AH3700">
        <v>7</v>
      </c>
      <c r="AI3700">
        <v>6</v>
      </c>
    </row>
    <row r="3701" spans="1:35" x14ac:dyDescent="0.2">
      <c r="A3701" s="102">
        <v>2884</v>
      </c>
      <c r="B3701">
        <v>4631</v>
      </c>
      <c r="C3701" t="s">
        <v>1183</v>
      </c>
      <c r="D3701" t="s">
        <v>1003</v>
      </c>
      <c r="E3701">
        <v>2599</v>
      </c>
      <c r="F3701">
        <v>2630</v>
      </c>
      <c r="G3701">
        <v>400</v>
      </c>
      <c r="H3701" t="s">
        <v>981</v>
      </c>
      <c r="I3701">
        <v>6770</v>
      </c>
      <c r="J3701" t="s">
        <v>21</v>
      </c>
      <c r="K3701" t="s">
        <v>986</v>
      </c>
      <c r="L3701">
        <v>1141</v>
      </c>
      <c r="M3701">
        <v>1097</v>
      </c>
      <c r="N3701">
        <v>1000</v>
      </c>
      <c r="O3701" t="s">
        <v>984</v>
      </c>
      <c r="P3701">
        <v>0.73437027057903503</v>
      </c>
      <c r="Q3701">
        <v>0.89876308463114396</v>
      </c>
      <c r="R3701">
        <v>0.46864891236323403</v>
      </c>
      <c r="S3701">
        <v>3.4984534095795203E-2</v>
      </c>
      <c r="T3701">
        <v>1.16311834759476</v>
      </c>
      <c r="U3701">
        <v>1.16311834759476</v>
      </c>
      <c r="V3701">
        <v>0.82693099077618204</v>
      </c>
      <c r="W3701">
        <v>19.100000000000001</v>
      </c>
      <c r="X3701">
        <v>4.28</v>
      </c>
      <c r="Y3701">
        <v>-123585</v>
      </c>
      <c r="Z3701">
        <v>-7724</v>
      </c>
      <c r="AA3701">
        <v>-0.28000000000000003</v>
      </c>
      <c r="AB3701">
        <v>16</v>
      </c>
      <c r="AC3701">
        <v>6</v>
      </c>
      <c r="AD3701">
        <v>10</v>
      </c>
      <c r="AE3701">
        <v>37.5</v>
      </c>
      <c r="AF3701">
        <v>10</v>
      </c>
      <c r="AG3701">
        <v>4</v>
      </c>
      <c r="AH3701">
        <v>7</v>
      </c>
      <c r="AI3701">
        <v>5</v>
      </c>
    </row>
    <row r="3702" spans="1:35" x14ac:dyDescent="0.2">
      <c r="A3702" s="102">
        <v>720</v>
      </c>
      <c r="B3702">
        <v>5232</v>
      </c>
      <c r="C3702" t="s">
        <v>1606</v>
      </c>
      <c r="D3702" t="s">
        <v>980</v>
      </c>
      <c r="E3702">
        <v>3620</v>
      </c>
      <c r="F3702">
        <v>3640</v>
      </c>
      <c r="G3702">
        <v>300</v>
      </c>
      <c r="H3702" t="s">
        <v>981</v>
      </c>
      <c r="I3702">
        <v>6474</v>
      </c>
      <c r="J3702" t="s">
        <v>1559</v>
      </c>
      <c r="K3702" t="s">
        <v>992</v>
      </c>
      <c r="L3702">
        <v>3215</v>
      </c>
      <c r="M3702">
        <v>3195</v>
      </c>
      <c r="N3702">
        <v>300</v>
      </c>
      <c r="O3702" t="s">
        <v>984</v>
      </c>
      <c r="P3702">
        <v>0.92785693576598904</v>
      </c>
      <c r="Q3702">
        <v>0.94814124184124804</v>
      </c>
      <c r="R3702">
        <v>1.24557369981839E-2</v>
      </c>
      <c r="S3702">
        <v>7.4070724255130893E-2</v>
      </c>
      <c r="T3702">
        <v>0.101352822813673</v>
      </c>
      <c r="U3702">
        <v>0.101352822813673</v>
      </c>
      <c r="V3702">
        <v>0.271761632549684</v>
      </c>
      <c r="W3702">
        <v>0.69</v>
      </c>
      <c r="X3702">
        <v>12.23</v>
      </c>
      <c r="Y3702">
        <v>-123775</v>
      </c>
      <c r="Z3702">
        <v>-20629</v>
      </c>
      <c r="AA3702">
        <v>-1.03</v>
      </c>
      <c r="AB3702">
        <v>6</v>
      </c>
      <c r="AC3702">
        <v>1</v>
      </c>
      <c r="AD3702">
        <v>5</v>
      </c>
      <c r="AE3702">
        <v>16.670000000000002</v>
      </c>
      <c r="AF3702">
        <v>14</v>
      </c>
      <c r="AG3702">
        <v>1</v>
      </c>
      <c r="AH3702">
        <v>2</v>
      </c>
      <c r="AI3702">
        <v>3</v>
      </c>
    </row>
    <row r="3703" spans="1:35" x14ac:dyDescent="0.2">
      <c r="A3703" s="102">
        <v>2989</v>
      </c>
      <c r="B3703">
        <v>6504</v>
      </c>
      <c r="C3703" t="s">
        <v>1623</v>
      </c>
      <c r="D3703" t="s">
        <v>986</v>
      </c>
      <c r="E3703">
        <v>2694</v>
      </c>
      <c r="F3703">
        <v>2680</v>
      </c>
      <c r="G3703">
        <v>400</v>
      </c>
      <c r="H3703" t="s">
        <v>981</v>
      </c>
      <c r="I3703">
        <v>9766</v>
      </c>
      <c r="J3703" t="s">
        <v>1628</v>
      </c>
      <c r="K3703" t="s">
        <v>983</v>
      </c>
      <c r="L3703">
        <v>3500</v>
      </c>
      <c r="M3703">
        <v>3385</v>
      </c>
      <c r="N3703">
        <v>300</v>
      </c>
      <c r="O3703" t="s">
        <v>984</v>
      </c>
      <c r="P3703">
        <v>0.95375298003709796</v>
      </c>
      <c r="Q3703">
        <v>0.89606789454484903</v>
      </c>
      <c r="R3703">
        <v>4.0133181038141397E-2</v>
      </c>
      <c r="S3703">
        <v>8.8161275611859699E-2</v>
      </c>
      <c r="T3703">
        <v>0.95396653672963605</v>
      </c>
      <c r="U3703">
        <v>0.95396653672963605</v>
      </c>
      <c r="V3703">
        <v>1.02375733923154</v>
      </c>
      <c r="W3703">
        <v>4.1399999999999997</v>
      </c>
      <c r="X3703">
        <v>5.56</v>
      </c>
      <c r="Y3703">
        <v>-123801</v>
      </c>
      <c r="Z3703">
        <v>-17686</v>
      </c>
      <c r="AA3703">
        <v>-0.91</v>
      </c>
      <c r="AB3703">
        <v>7</v>
      </c>
      <c r="AC3703">
        <v>3</v>
      </c>
      <c r="AD3703">
        <v>4</v>
      </c>
      <c r="AE3703">
        <v>42.86</v>
      </c>
      <c r="AF3703">
        <v>12</v>
      </c>
      <c r="AG3703">
        <v>3</v>
      </c>
      <c r="AH3703">
        <v>4</v>
      </c>
      <c r="AI3703">
        <v>0</v>
      </c>
    </row>
    <row r="3704" spans="1:35" x14ac:dyDescent="0.2">
      <c r="A3704" s="102">
        <v>3243</v>
      </c>
      <c r="B3704">
        <v>1959</v>
      </c>
      <c r="C3704" t="s">
        <v>1625</v>
      </c>
      <c r="D3704" t="s">
        <v>990</v>
      </c>
      <c r="E3704">
        <v>2965</v>
      </c>
      <c r="F3704">
        <v>2941</v>
      </c>
      <c r="G3704">
        <v>300</v>
      </c>
      <c r="H3704" t="s">
        <v>984</v>
      </c>
      <c r="I3704">
        <v>7276</v>
      </c>
      <c r="J3704" t="s">
        <v>1020</v>
      </c>
      <c r="K3704" t="s">
        <v>986</v>
      </c>
      <c r="L3704">
        <v>4120</v>
      </c>
      <c r="M3704">
        <v>4165</v>
      </c>
      <c r="N3704">
        <v>200</v>
      </c>
      <c r="O3704" t="s">
        <v>981</v>
      </c>
      <c r="P3704">
        <v>0.80169560456563604</v>
      </c>
      <c r="Q3704">
        <v>0.88986921490579995</v>
      </c>
      <c r="R3704">
        <v>0.29010253394782598</v>
      </c>
      <c r="S3704">
        <v>8.9095788381695504E-2</v>
      </c>
      <c r="T3704">
        <v>-0.311562847788042</v>
      </c>
      <c r="U3704">
        <v>0.311562847788042</v>
      </c>
      <c r="V3704">
        <v>5.4830574548112299E-2</v>
      </c>
      <c r="W3704">
        <v>-2.46</v>
      </c>
      <c r="X3704">
        <v>5.92</v>
      </c>
      <c r="Y3704">
        <v>-124459</v>
      </c>
      <c r="Z3704">
        <v>-17780</v>
      </c>
      <c r="AA3704">
        <v>-1.02</v>
      </c>
      <c r="AB3704">
        <v>7</v>
      </c>
      <c r="AC3704">
        <v>2</v>
      </c>
      <c r="AD3704">
        <v>5</v>
      </c>
      <c r="AE3704">
        <v>28.57</v>
      </c>
      <c r="AF3704">
        <v>11</v>
      </c>
      <c r="AG3704">
        <v>1</v>
      </c>
      <c r="AH3704">
        <v>3</v>
      </c>
      <c r="AI3704">
        <v>3</v>
      </c>
    </row>
    <row r="3705" spans="1:35" x14ac:dyDescent="0.2">
      <c r="A3705" s="102">
        <v>2342</v>
      </c>
      <c r="B3705">
        <v>1662</v>
      </c>
      <c r="C3705" t="s">
        <v>481</v>
      </c>
      <c r="D3705" t="s">
        <v>1139</v>
      </c>
      <c r="E3705">
        <v>2007</v>
      </c>
      <c r="F3705">
        <v>2085</v>
      </c>
      <c r="G3705">
        <v>500</v>
      </c>
      <c r="H3705" t="s">
        <v>981</v>
      </c>
      <c r="I3705">
        <v>9513</v>
      </c>
      <c r="J3705" t="s">
        <v>1138</v>
      </c>
      <c r="K3705" t="s">
        <v>1026</v>
      </c>
      <c r="L3705">
        <v>1903</v>
      </c>
      <c r="M3705">
        <v>1886</v>
      </c>
      <c r="N3705">
        <v>600</v>
      </c>
      <c r="O3705" t="s">
        <v>984</v>
      </c>
      <c r="P3705">
        <v>0.76104650294071396</v>
      </c>
      <c r="Q3705">
        <v>0.91192909207600104</v>
      </c>
      <c r="R3705">
        <v>0.313171878808919</v>
      </c>
      <c r="S3705">
        <v>2.0729186073191901E-2</v>
      </c>
      <c r="T3705">
        <v>1.2194298117744</v>
      </c>
      <c r="U3705">
        <v>1.2194298117744</v>
      </c>
      <c r="V3705">
        <v>0.36512415074397703</v>
      </c>
      <c r="W3705">
        <v>12.94</v>
      </c>
      <c r="X3705">
        <v>8.5500000000000007</v>
      </c>
      <c r="Y3705">
        <v>-124497</v>
      </c>
      <c r="Z3705">
        <v>-8300</v>
      </c>
      <c r="AA3705">
        <v>-0.33</v>
      </c>
      <c r="AB3705">
        <v>15</v>
      </c>
      <c r="AC3705">
        <v>7</v>
      </c>
      <c r="AD3705">
        <v>8</v>
      </c>
      <c r="AE3705">
        <v>46.67</v>
      </c>
      <c r="AF3705">
        <v>10</v>
      </c>
      <c r="AG3705">
        <v>5</v>
      </c>
      <c r="AH3705">
        <v>6</v>
      </c>
      <c r="AI3705">
        <v>4</v>
      </c>
    </row>
    <row r="3706" spans="1:35" x14ac:dyDescent="0.2">
      <c r="A3706" s="102">
        <v>3670</v>
      </c>
      <c r="B3706">
        <v>6988</v>
      </c>
      <c r="C3706" t="s">
        <v>61</v>
      </c>
      <c r="D3706" t="s">
        <v>1003</v>
      </c>
      <c r="E3706">
        <v>5390</v>
      </c>
      <c r="F3706">
        <v>5320</v>
      </c>
      <c r="G3706">
        <v>200</v>
      </c>
      <c r="H3706" t="s">
        <v>981</v>
      </c>
      <c r="I3706">
        <v>9759</v>
      </c>
      <c r="J3706" t="s">
        <v>400</v>
      </c>
      <c r="K3706" t="s">
        <v>983</v>
      </c>
      <c r="L3706">
        <v>1600</v>
      </c>
      <c r="M3706">
        <v>1602</v>
      </c>
      <c r="N3706">
        <v>700</v>
      </c>
      <c r="O3706" t="s">
        <v>984</v>
      </c>
      <c r="P3706">
        <v>0.88805491060455899</v>
      </c>
      <c r="Q3706">
        <v>0.87685839605497795</v>
      </c>
      <c r="R3706">
        <v>0.37093820345605399</v>
      </c>
      <c r="S3706">
        <v>1.68488875577615E-2</v>
      </c>
      <c r="T3706">
        <v>5.5551032058233897E-2</v>
      </c>
      <c r="U3706">
        <v>5.5551032058233897E-2</v>
      </c>
      <c r="V3706">
        <v>0.35892927182894702</v>
      </c>
      <c r="W3706">
        <v>0.26</v>
      </c>
      <c r="X3706">
        <v>5.39</v>
      </c>
      <c r="Y3706">
        <v>-124658</v>
      </c>
      <c r="Z3706">
        <v>-6925</v>
      </c>
      <c r="AA3706">
        <v>-0.44</v>
      </c>
      <c r="AB3706">
        <v>18</v>
      </c>
      <c r="AC3706">
        <v>7</v>
      </c>
      <c r="AD3706">
        <v>11</v>
      </c>
      <c r="AE3706">
        <v>38.89</v>
      </c>
      <c r="AF3706">
        <v>11</v>
      </c>
      <c r="AG3706">
        <v>6</v>
      </c>
      <c r="AH3706">
        <v>6</v>
      </c>
      <c r="AI3706">
        <v>6</v>
      </c>
    </row>
    <row r="3707" spans="1:35" x14ac:dyDescent="0.2">
      <c r="A3707" s="102">
        <v>257</v>
      </c>
      <c r="B3707">
        <v>5991</v>
      </c>
      <c r="C3707" t="s">
        <v>859</v>
      </c>
      <c r="D3707" t="s">
        <v>1126</v>
      </c>
      <c r="E3707">
        <v>697</v>
      </c>
      <c r="F3707">
        <v>698</v>
      </c>
      <c r="G3707">
        <v>1600</v>
      </c>
      <c r="H3707" t="s">
        <v>984</v>
      </c>
      <c r="I3707">
        <v>8020</v>
      </c>
      <c r="J3707" t="s">
        <v>1061</v>
      </c>
      <c r="K3707" t="s">
        <v>988</v>
      </c>
      <c r="L3707">
        <v>1191</v>
      </c>
      <c r="M3707">
        <v>1216</v>
      </c>
      <c r="N3707">
        <v>900</v>
      </c>
      <c r="O3707" t="s">
        <v>981</v>
      </c>
      <c r="P3707">
        <v>0.86208788334200304</v>
      </c>
      <c r="Q3707">
        <v>0.96220629641394195</v>
      </c>
      <c r="R3707">
        <v>0.16369396010760101</v>
      </c>
      <c r="S3707">
        <v>1.0515568832030201E-4</v>
      </c>
      <c r="T3707">
        <v>-2.4541998997919099</v>
      </c>
      <c r="U3707">
        <v>2.4541998997919099</v>
      </c>
      <c r="V3707">
        <v>2.19220307615273</v>
      </c>
      <c r="W3707">
        <v>-13.86</v>
      </c>
      <c r="X3707">
        <v>2.0499999999999998</v>
      </c>
      <c r="Y3707">
        <v>-124717</v>
      </c>
      <c r="Z3707">
        <v>-6929</v>
      </c>
      <c r="AA3707">
        <v>-0.34</v>
      </c>
      <c r="AB3707">
        <v>18</v>
      </c>
      <c r="AC3707">
        <v>8</v>
      </c>
      <c r="AD3707">
        <v>10</v>
      </c>
      <c r="AE3707">
        <v>44.44</v>
      </c>
      <c r="AF3707">
        <v>13</v>
      </c>
      <c r="AG3707">
        <v>4</v>
      </c>
      <c r="AH3707">
        <v>5</v>
      </c>
      <c r="AI3707">
        <v>9</v>
      </c>
    </row>
    <row r="3708" spans="1:35" x14ac:dyDescent="0.2">
      <c r="A3708" s="102">
        <v>3566</v>
      </c>
      <c r="B3708">
        <v>4631</v>
      </c>
      <c r="C3708" t="s">
        <v>1183</v>
      </c>
      <c r="D3708" t="s">
        <v>1003</v>
      </c>
      <c r="E3708">
        <v>2599</v>
      </c>
      <c r="F3708">
        <v>2630</v>
      </c>
      <c r="G3708">
        <v>300</v>
      </c>
      <c r="H3708" t="s">
        <v>981</v>
      </c>
      <c r="I3708">
        <v>8309</v>
      </c>
      <c r="J3708" t="s">
        <v>695</v>
      </c>
      <c r="K3708" t="s">
        <v>1024</v>
      </c>
      <c r="L3708">
        <v>2921</v>
      </c>
      <c r="M3708">
        <v>2892</v>
      </c>
      <c r="N3708">
        <v>300</v>
      </c>
      <c r="O3708" t="s">
        <v>984</v>
      </c>
      <c r="P3708">
        <v>0.80941072638147304</v>
      </c>
      <c r="Q3708">
        <v>0.88043039233534603</v>
      </c>
      <c r="R3708">
        <v>7.7692418166006194E-2</v>
      </c>
      <c r="S3708">
        <v>5.14963619607261E-2</v>
      </c>
      <c r="T3708">
        <v>3.71971516008088</v>
      </c>
      <c r="U3708">
        <v>3.71971516008088</v>
      </c>
      <c r="V3708">
        <v>3.3999690198698498</v>
      </c>
      <c r="W3708">
        <v>17.989999999999998</v>
      </c>
      <c r="X3708">
        <v>9.06</v>
      </c>
      <c r="Y3708">
        <v>-124728</v>
      </c>
      <c r="Z3708">
        <v>-13859</v>
      </c>
      <c r="AA3708">
        <v>-0.67</v>
      </c>
      <c r="AB3708">
        <v>9</v>
      </c>
      <c r="AC3708">
        <v>3</v>
      </c>
      <c r="AD3708">
        <v>6</v>
      </c>
      <c r="AE3708">
        <v>33.33</v>
      </c>
      <c r="AF3708">
        <v>10</v>
      </c>
      <c r="AG3708">
        <v>3</v>
      </c>
      <c r="AH3708">
        <v>2</v>
      </c>
      <c r="AI3708">
        <v>4</v>
      </c>
    </row>
    <row r="3709" spans="1:35" x14ac:dyDescent="0.2">
      <c r="A3709" s="102">
        <v>1135</v>
      </c>
      <c r="B3709">
        <v>3076</v>
      </c>
      <c r="C3709" t="s">
        <v>1227</v>
      </c>
      <c r="D3709" t="s">
        <v>988</v>
      </c>
      <c r="E3709">
        <v>1298</v>
      </c>
      <c r="F3709">
        <v>1320</v>
      </c>
      <c r="G3709">
        <v>800</v>
      </c>
      <c r="H3709" t="s">
        <v>981</v>
      </c>
      <c r="I3709">
        <v>4188</v>
      </c>
      <c r="J3709" t="s">
        <v>1142</v>
      </c>
      <c r="K3709" t="s">
        <v>1003</v>
      </c>
      <c r="L3709">
        <v>588</v>
      </c>
      <c r="M3709">
        <v>572.4</v>
      </c>
      <c r="N3709">
        <v>1800</v>
      </c>
      <c r="O3709" t="s">
        <v>984</v>
      </c>
      <c r="P3709">
        <v>0.82441767221150597</v>
      </c>
      <c r="Q3709">
        <v>0.93831541275762698</v>
      </c>
      <c r="R3709">
        <v>0.465277821006084</v>
      </c>
      <c r="S3709">
        <v>1.9212686084170601E-2</v>
      </c>
      <c r="T3709">
        <v>0.95297048154840402</v>
      </c>
      <c r="U3709">
        <v>0.95297048154840402</v>
      </c>
      <c r="V3709">
        <v>0.34365525827489202</v>
      </c>
      <c r="W3709">
        <v>6.41</v>
      </c>
      <c r="X3709">
        <v>2.4300000000000002</v>
      </c>
      <c r="Y3709">
        <v>-125140</v>
      </c>
      <c r="Z3709">
        <v>-7821</v>
      </c>
      <c r="AA3709">
        <v>-0.38</v>
      </c>
      <c r="AB3709">
        <v>16</v>
      </c>
      <c r="AC3709">
        <v>6</v>
      </c>
      <c r="AD3709">
        <v>10</v>
      </c>
      <c r="AE3709">
        <v>37.5</v>
      </c>
      <c r="AF3709">
        <v>11</v>
      </c>
      <c r="AG3709">
        <v>5</v>
      </c>
      <c r="AH3709">
        <v>4</v>
      </c>
      <c r="AI3709">
        <v>7</v>
      </c>
    </row>
    <row r="3710" spans="1:35" x14ac:dyDescent="0.2">
      <c r="A3710" s="102">
        <v>1629</v>
      </c>
      <c r="B3710">
        <v>2502</v>
      </c>
      <c r="C3710" t="s">
        <v>1636</v>
      </c>
      <c r="D3710" t="s">
        <v>1006</v>
      </c>
      <c r="E3710">
        <v>3700</v>
      </c>
      <c r="F3710">
        <v>3709</v>
      </c>
      <c r="G3710">
        <v>200</v>
      </c>
      <c r="H3710" t="s">
        <v>981</v>
      </c>
      <c r="I3710">
        <v>3405</v>
      </c>
      <c r="J3710" t="s">
        <v>1397</v>
      </c>
      <c r="K3710" t="s">
        <v>1003</v>
      </c>
      <c r="L3710">
        <v>1061</v>
      </c>
      <c r="M3710">
        <v>1047</v>
      </c>
      <c r="N3710">
        <v>700</v>
      </c>
      <c r="O3710" t="s">
        <v>984</v>
      </c>
      <c r="P3710">
        <v>0.90857753511585904</v>
      </c>
      <c r="Q3710">
        <v>0.92864346827380095</v>
      </c>
      <c r="R3710">
        <v>2.8637678301258102E-2</v>
      </c>
      <c r="S3710" s="15">
        <v>3.8651520282396998E-3</v>
      </c>
      <c r="T3710">
        <v>0.13013631605157699</v>
      </c>
      <c r="U3710">
        <v>0.13013631605157699</v>
      </c>
      <c r="V3710">
        <v>0.22081742693593201</v>
      </c>
      <c r="W3710">
        <v>0.81</v>
      </c>
      <c r="X3710">
        <v>1.2</v>
      </c>
      <c r="Y3710">
        <v>-125164</v>
      </c>
      <c r="Z3710">
        <v>-7823</v>
      </c>
      <c r="AA3710">
        <v>-0.52</v>
      </c>
      <c r="AB3710">
        <v>16</v>
      </c>
      <c r="AC3710">
        <v>6</v>
      </c>
      <c r="AD3710">
        <v>10</v>
      </c>
      <c r="AE3710">
        <v>37.5</v>
      </c>
      <c r="AF3710">
        <v>11</v>
      </c>
      <c r="AG3710">
        <v>4</v>
      </c>
      <c r="AH3710">
        <v>6</v>
      </c>
      <c r="AI3710">
        <v>6</v>
      </c>
    </row>
    <row r="3711" spans="1:35" x14ac:dyDescent="0.2">
      <c r="A3711" s="102">
        <v>131</v>
      </c>
      <c r="B3711">
        <v>6479</v>
      </c>
      <c r="C3711" t="s">
        <v>466</v>
      </c>
      <c r="D3711" t="s">
        <v>986</v>
      </c>
      <c r="E3711">
        <v>1782</v>
      </c>
      <c r="F3711">
        <v>1767</v>
      </c>
      <c r="G3711">
        <v>600</v>
      </c>
      <c r="H3711" t="s">
        <v>984</v>
      </c>
      <c r="I3711">
        <v>6988</v>
      </c>
      <c r="J3711" t="s">
        <v>61</v>
      </c>
      <c r="K3711" t="s">
        <v>1003</v>
      </c>
      <c r="L3711">
        <v>5390</v>
      </c>
      <c r="M3711">
        <v>5320</v>
      </c>
      <c r="N3711">
        <v>200</v>
      </c>
      <c r="O3711" t="s">
        <v>981</v>
      </c>
      <c r="P3711">
        <v>0.94476247921863399</v>
      </c>
      <c r="Q3711">
        <v>0.96831175234149203</v>
      </c>
      <c r="R3711">
        <v>0.17485691519479099</v>
      </c>
      <c r="S3711">
        <v>1.29464385211784E-2</v>
      </c>
      <c r="T3711">
        <v>-0.58126048214945303</v>
      </c>
      <c r="U3711">
        <v>0.58126048214945303</v>
      </c>
      <c r="V3711">
        <v>0.32720285872259702</v>
      </c>
      <c r="W3711">
        <v>-3.05</v>
      </c>
      <c r="X3711">
        <v>0.36</v>
      </c>
      <c r="Y3711">
        <v>-125238</v>
      </c>
      <c r="Z3711">
        <v>-10436</v>
      </c>
      <c r="AA3711">
        <v>-0.63</v>
      </c>
      <c r="AB3711">
        <v>12</v>
      </c>
      <c r="AC3711">
        <v>4</v>
      </c>
      <c r="AD3711">
        <v>8</v>
      </c>
      <c r="AE3711">
        <v>33.33</v>
      </c>
      <c r="AF3711">
        <v>13</v>
      </c>
      <c r="AG3711">
        <v>3</v>
      </c>
      <c r="AH3711">
        <v>4</v>
      </c>
      <c r="AI3711">
        <v>5</v>
      </c>
    </row>
    <row r="3712" spans="1:35" x14ac:dyDescent="0.2">
      <c r="A3712" s="102">
        <v>4209</v>
      </c>
      <c r="B3712">
        <v>4183</v>
      </c>
      <c r="C3712" t="s">
        <v>1122</v>
      </c>
      <c r="D3712" t="s">
        <v>1003</v>
      </c>
      <c r="E3712">
        <v>1879</v>
      </c>
      <c r="F3712">
        <v>1889</v>
      </c>
      <c r="G3712">
        <v>500</v>
      </c>
      <c r="H3712" t="s">
        <v>984</v>
      </c>
      <c r="I3712">
        <v>9107</v>
      </c>
      <c r="J3712" t="s">
        <v>1164</v>
      </c>
      <c r="K3712" t="s">
        <v>1165</v>
      </c>
      <c r="L3712">
        <v>1017</v>
      </c>
      <c r="M3712">
        <v>1061</v>
      </c>
      <c r="N3712">
        <v>900</v>
      </c>
      <c r="O3712" t="s">
        <v>981</v>
      </c>
      <c r="P3712">
        <v>0.80544464768231705</v>
      </c>
      <c r="Q3712">
        <v>0.85767785055291501</v>
      </c>
      <c r="R3712">
        <v>0.32163486695695098</v>
      </c>
      <c r="S3712">
        <v>4.9805868767121002E-2</v>
      </c>
      <c r="T3712">
        <v>-0.82857566962548801</v>
      </c>
      <c r="U3712">
        <v>0.82857566962548801</v>
      </c>
      <c r="V3712">
        <v>0.55584044983578396</v>
      </c>
      <c r="W3712">
        <v>-13.86</v>
      </c>
      <c r="X3712">
        <v>1.1000000000000001</v>
      </c>
      <c r="Y3712">
        <v>-125295</v>
      </c>
      <c r="Z3712">
        <v>-6265</v>
      </c>
      <c r="AA3712">
        <v>-0.34</v>
      </c>
      <c r="AB3712">
        <v>20</v>
      </c>
      <c r="AC3712">
        <v>9</v>
      </c>
      <c r="AD3712">
        <v>11</v>
      </c>
      <c r="AE3712">
        <v>45</v>
      </c>
      <c r="AF3712">
        <v>11</v>
      </c>
      <c r="AG3712">
        <v>6</v>
      </c>
      <c r="AH3712">
        <v>8</v>
      </c>
      <c r="AI3712">
        <v>6</v>
      </c>
    </row>
    <row r="3713" spans="1:35" x14ac:dyDescent="0.2">
      <c r="A3713" s="102">
        <v>4374</v>
      </c>
      <c r="B3713">
        <v>4062</v>
      </c>
      <c r="C3713" t="s">
        <v>228</v>
      </c>
      <c r="D3713" t="s">
        <v>986</v>
      </c>
      <c r="E3713">
        <v>2949</v>
      </c>
      <c r="F3713">
        <v>2884</v>
      </c>
      <c r="G3713">
        <v>400</v>
      </c>
      <c r="H3713" t="s">
        <v>981</v>
      </c>
      <c r="I3713">
        <v>6702</v>
      </c>
      <c r="J3713" t="s">
        <v>231</v>
      </c>
      <c r="K3713" t="s">
        <v>986</v>
      </c>
      <c r="L3713">
        <v>10420</v>
      </c>
      <c r="M3713">
        <v>10315</v>
      </c>
      <c r="N3713">
        <v>100</v>
      </c>
      <c r="O3713" t="s">
        <v>984</v>
      </c>
      <c r="P3713">
        <v>0.62989671651771595</v>
      </c>
      <c r="Q3713">
        <v>0.850599427253239</v>
      </c>
      <c r="R3713">
        <v>0.46624843796985599</v>
      </c>
      <c r="S3713">
        <v>6.9675408462296806E-2</v>
      </c>
      <c r="T3713">
        <v>2.3336136608073499</v>
      </c>
      <c r="U3713">
        <v>2.3336136608073499</v>
      </c>
      <c r="V3713">
        <v>2.7143432489359798</v>
      </c>
      <c r="W3713">
        <v>18.3</v>
      </c>
      <c r="X3713">
        <v>11.84</v>
      </c>
      <c r="Y3713">
        <v>-125652</v>
      </c>
      <c r="Z3713">
        <v>-8377</v>
      </c>
      <c r="AA3713">
        <v>-0.54</v>
      </c>
      <c r="AB3713">
        <v>15</v>
      </c>
      <c r="AC3713">
        <v>6</v>
      </c>
      <c r="AD3713">
        <v>9</v>
      </c>
      <c r="AE3713">
        <v>40</v>
      </c>
      <c r="AF3713">
        <v>11</v>
      </c>
      <c r="AG3713">
        <v>5</v>
      </c>
      <c r="AH3713">
        <v>5</v>
      </c>
      <c r="AI3713">
        <v>5</v>
      </c>
    </row>
    <row r="3714" spans="1:35" x14ac:dyDescent="0.2">
      <c r="A3714" s="102">
        <v>3150</v>
      </c>
      <c r="B3714">
        <v>1417</v>
      </c>
      <c r="C3714" t="s">
        <v>1641</v>
      </c>
      <c r="D3714" t="s">
        <v>990</v>
      </c>
      <c r="E3714">
        <v>1485</v>
      </c>
      <c r="F3714">
        <v>1486</v>
      </c>
      <c r="G3714">
        <v>700</v>
      </c>
      <c r="H3714" t="s">
        <v>981</v>
      </c>
      <c r="I3714">
        <v>5401</v>
      </c>
      <c r="J3714" t="s">
        <v>1243</v>
      </c>
      <c r="K3714" t="s">
        <v>1022</v>
      </c>
      <c r="L3714">
        <v>899</v>
      </c>
      <c r="M3714">
        <v>865.5</v>
      </c>
      <c r="N3714">
        <v>1200</v>
      </c>
      <c r="O3714" t="s">
        <v>984</v>
      </c>
      <c r="P3714">
        <v>0.58830286012459398</v>
      </c>
      <c r="Q3714">
        <v>0.89225400417554801</v>
      </c>
      <c r="R3714">
        <v>0.22546829008111899</v>
      </c>
      <c r="S3714">
        <v>6.0925095743957998E-2</v>
      </c>
      <c r="T3714">
        <v>1.7879029655816501</v>
      </c>
      <c r="U3714">
        <v>1.7879029655816501</v>
      </c>
      <c r="V3714">
        <v>1.4903816700561201</v>
      </c>
      <c r="W3714">
        <v>22.11</v>
      </c>
      <c r="X3714">
        <v>0.15</v>
      </c>
      <c r="Y3714">
        <v>-125740</v>
      </c>
      <c r="Z3714">
        <v>-5030</v>
      </c>
      <c r="AA3714">
        <v>-0.26</v>
      </c>
      <c r="AB3714">
        <v>25</v>
      </c>
      <c r="AC3714">
        <v>11</v>
      </c>
      <c r="AD3714">
        <v>14</v>
      </c>
      <c r="AE3714">
        <v>44</v>
      </c>
      <c r="AF3714">
        <v>12</v>
      </c>
      <c r="AG3714">
        <v>7</v>
      </c>
      <c r="AH3714">
        <v>9</v>
      </c>
      <c r="AI3714">
        <v>9</v>
      </c>
    </row>
    <row r="3715" spans="1:35" x14ac:dyDescent="0.2">
      <c r="A3715" s="102">
        <v>3903</v>
      </c>
      <c r="B3715">
        <v>3405</v>
      </c>
      <c r="C3715" t="s">
        <v>1397</v>
      </c>
      <c r="D3715" t="s">
        <v>1003</v>
      </c>
      <c r="E3715">
        <v>1061</v>
      </c>
      <c r="F3715">
        <v>1047</v>
      </c>
      <c r="G3715">
        <v>1000</v>
      </c>
      <c r="H3715" t="s">
        <v>984</v>
      </c>
      <c r="I3715">
        <v>5463</v>
      </c>
      <c r="J3715" t="s">
        <v>63</v>
      </c>
      <c r="K3715" t="s">
        <v>1022</v>
      </c>
      <c r="L3715">
        <v>2752</v>
      </c>
      <c r="M3715">
        <v>2683</v>
      </c>
      <c r="N3715">
        <v>400</v>
      </c>
      <c r="O3715" t="s">
        <v>981</v>
      </c>
      <c r="P3715">
        <v>0.75971873528584299</v>
      </c>
      <c r="Q3715">
        <v>0.86904710264607099</v>
      </c>
      <c r="R3715">
        <v>0.32084842233550998</v>
      </c>
      <c r="S3715">
        <v>1.5941004964723001E-2</v>
      </c>
      <c r="T3715">
        <v>-2.3608295025017401</v>
      </c>
      <c r="U3715">
        <v>2.3608295025017401</v>
      </c>
      <c r="V3715">
        <v>2.7444216584860399</v>
      </c>
      <c r="W3715">
        <v>-10.92</v>
      </c>
      <c r="X3715">
        <v>2.44</v>
      </c>
      <c r="Y3715">
        <v>-125838</v>
      </c>
      <c r="Z3715">
        <v>-8389</v>
      </c>
      <c r="AA3715">
        <v>-0.41</v>
      </c>
      <c r="AB3715">
        <v>15</v>
      </c>
      <c r="AC3715">
        <v>6</v>
      </c>
      <c r="AD3715">
        <v>9</v>
      </c>
      <c r="AE3715">
        <v>40</v>
      </c>
      <c r="AF3715">
        <v>11</v>
      </c>
      <c r="AG3715">
        <v>4</v>
      </c>
      <c r="AH3715">
        <v>6</v>
      </c>
      <c r="AI3715">
        <v>5</v>
      </c>
    </row>
    <row r="3716" spans="1:35" x14ac:dyDescent="0.2">
      <c r="A3716" s="102">
        <v>1913</v>
      </c>
      <c r="B3716">
        <v>3405</v>
      </c>
      <c r="C3716" t="s">
        <v>1397</v>
      </c>
      <c r="D3716" t="s">
        <v>1003</v>
      </c>
      <c r="E3716">
        <v>1061</v>
      </c>
      <c r="F3716">
        <v>1047</v>
      </c>
      <c r="G3716">
        <v>900</v>
      </c>
      <c r="H3716" t="s">
        <v>981</v>
      </c>
      <c r="I3716">
        <v>4324</v>
      </c>
      <c r="J3716" t="s">
        <v>1159</v>
      </c>
      <c r="K3716" t="s">
        <v>993</v>
      </c>
      <c r="L3716">
        <v>2249</v>
      </c>
      <c r="M3716">
        <v>2231</v>
      </c>
      <c r="N3716">
        <v>400</v>
      </c>
      <c r="O3716" t="s">
        <v>984</v>
      </c>
      <c r="P3716">
        <v>0.83414681246644695</v>
      </c>
      <c r="Q3716">
        <v>0.92247899918877796</v>
      </c>
      <c r="R3716">
        <v>3.6897176571905298E-2</v>
      </c>
      <c r="S3716">
        <v>8.2219190046108406E-2</v>
      </c>
      <c r="T3716">
        <v>0.242079841163684</v>
      </c>
      <c r="U3716">
        <v>0.242079841163684</v>
      </c>
      <c r="V3716">
        <v>0.22932883530849599</v>
      </c>
      <c r="W3716">
        <v>3.42</v>
      </c>
      <c r="X3716">
        <v>5.59</v>
      </c>
      <c r="Y3716">
        <v>-126015</v>
      </c>
      <c r="Z3716">
        <v>-6301</v>
      </c>
      <c r="AA3716">
        <v>-0.25</v>
      </c>
      <c r="AB3716">
        <v>20</v>
      </c>
      <c r="AC3716">
        <v>10</v>
      </c>
      <c r="AD3716">
        <v>10</v>
      </c>
      <c r="AE3716">
        <v>50</v>
      </c>
      <c r="AF3716">
        <v>12</v>
      </c>
      <c r="AG3716">
        <v>6</v>
      </c>
      <c r="AH3716">
        <v>6</v>
      </c>
      <c r="AI3716">
        <v>8</v>
      </c>
    </row>
    <row r="3717" spans="1:35" x14ac:dyDescent="0.2">
      <c r="A3717" s="102">
        <v>2388</v>
      </c>
      <c r="B3717">
        <v>1860</v>
      </c>
      <c r="C3717" t="s">
        <v>53</v>
      </c>
      <c r="D3717" t="s">
        <v>990</v>
      </c>
      <c r="E3717">
        <v>639</v>
      </c>
      <c r="F3717">
        <v>639</v>
      </c>
      <c r="G3717">
        <v>1700</v>
      </c>
      <c r="H3717" t="s">
        <v>984</v>
      </c>
      <c r="I3717">
        <v>6988</v>
      </c>
      <c r="J3717" t="s">
        <v>61</v>
      </c>
      <c r="K3717" t="s">
        <v>1003</v>
      </c>
      <c r="L3717">
        <v>5390</v>
      </c>
      <c r="M3717">
        <v>5320</v>
      </c>
      <c r="N3717">
        <v>200</v>
      </c>
      <c r="O3717" t="s">
        <v>981</v>
      </c>
      <c r="P3717">
        <v>0.84662635049423696</v>
      </c>
      <c r="Q3717">
        <v>0.91082567511096801</v>
      </c>
      <c r="R3717">
        <v>0.23271937096851</v>
      </c>
      <c r="S3717">
        <v>6.7507671442471495E-2</v>
      </c>
      <c r="T3717">
        <v>-0.31142254705174799</v>
      </c>
      <c r="U3717">
        <v>0.31142254705174799</v>
      </c>
      <c r="V3717">
        <v>0.748707270780408</v>
      </c>
      <c r="W3717">
        <v>-1.37</v>
      </c>
      <c r="X3717">
        <v>2.1</v>
      </c>
      <c r="Y3717">
        <v>-126248</v>
      </c>
      <c r="Z3717">
        <v>-6645</v>
      </c>
      <c r="AA3717">
        <v>-0.3</v>
      </c>
      <c r="AB3717">
        <v>19</v>
      </c>
      <c r="AC3717">
        <v>11</v>
      </c>
      <c r="AD3717">
        <v>8</v>
      </c>
      <c r="AE3717">
        <v>57.89</v>
      </c>
      <c r="AF3717">
        <v>12</v>
      </c>
      <c r="AG3717">
        <v>6</v>
      </c>
      <c r="AH3717">
        <v>6</v>
      </c>
      <c r="AI3717">
        <v>7</v>
      </c>
    </row>
    <row r="3718" spans="1:35" x14ac:dyDescent="0.2">
      <c r="A3718" s="102">
        <v>2456</v>
      </c>
      <c r="B3718">
        <v>4634</v>
      </c>
      <c r="C3718" t="s">
        <v>62</v>
      </c>
      <c r="D3718" t="s">
        <v>1003</v>
      </c>
      <c r="E3718">
        <v>1920</v>
      </c>
      <c r="F3718">
        <v>1921</v>
      </c>
      <c r="G3718">
        <v>500</v>
      </c>
      <c r="H3718" t="s">
        <v>984</v>
      </c>
      <c r="I3718">
        <v>9005</v>
      </c>
      <c r="J3718" t="s">
        <v>1626</v>
      </c>
      <c r="K3718" t="s">
        <v>1065</v>
      </c>
      <c r="L3718">
        <v>1580</v>
      </c>
      <c r="M3718">
        <v>1587</v>
      </c>
      <c r="N3718">
        <v>600</v>
      </c>
      <c r="O3718" t="s">
        <v>981</v>
      </c>
      <c r="P3718">
        <v>0.80087789483132998</v>
      </c>
      <c r="Q3718">
        <v>0.90924727037466302</v>
      </c>
      <c r="R3718">
        <v>0.29799831528769299</v>
      </c>
      <c r="S3718">
        <v>9.9511102821829595E-2</v>
      </c>
      <c r="T3718">
        <v>-0.40646985468938102</v>
      </c>
      <c r="U3718">
        <v>0.40646985468938102</v>
      </c>
      <c r="V3718">
        <v>0.35611414318538998</v>
      </c>
      <c r="W3718">
        <v>-2.21</v>
      </c>
      <c r="X3718">
        <v>0.86</v>
      </c>
      <c r="Y3718">
        <v>-126279</v>
      </c>
      <c r="Z3718">
        <v>-7428</v>
      </c>
      <c r="AA3718">
        <v>-0.34</v>
      </c>
      <c r="AB3718">
        <v>17</v>
      </c>
      <c r="AC3718">
        <v>8</v>
      </c>
      <c r="AD3718">
        <v>9</v>
      </c>
      <c r="AE3718">
        <v>47.06</v>
      </c>
      <c r="AF3718">
        <v>13</v>
      </c>
      <c r="AG3718">
        <v>6</v>
      </c>
      <c r="AH3718">
        <v>6</v>
      </c>
      <c r="AI3718">
        <v>5</v>
      </c>
    </row>
    <row r="3719" spans="1:35" x14ac:dyDescent="0.2">
      <c r="A3719" s="102">
        <v>2270</v>
      </c>
      <c r="B3719">
        <v>4091</v>
      </c>
      <c r="C3719" t="s">
        <v>1469</v>
      </c>
      <c r="D3719" t="s">
        <v>1003</v>
      </c>
      <c r="E3719">
        <v>1787</v>
      </c>
      <c r="F3719">
        <v>1764</v>
      </c>
      <c r="G3719">
        <v>600</v>
      </c>
      <c r="H3719" t="s">
        <v>981</v>
      </c>
      <c r="I3719">
        <v>8306</v>
      </c>
      <c r="J3719" t="s">
        <v>1123</v>
      </c>
      <c r="K3719" t="s">
        <v>1024</v>
      </c>
      <c r="L3719">
        <v>409</v>
      </c>
      <c r="M3719">
        <v>407.4</v>
      </c>
      <c r="N3719">
        <v>2600</v>
      </c>
      <c r="O3719" t="s">
        <v>984</v>
      </c>
      <c r="P3719">
        <v>0.87005663844224801</v>
      </c>
      <c r="Q3719">
        <v>0.91389556255804705</v>
      </c>
      <c r="R3719">
        <v>4.8082880701720201E-3</v>
      </c>
      <c r="S3719">
        <v>1.09090637982716E-2</v>
      </c>
      <c r="T3719">
        <v>1.5759409054937701</v>
      </c>
      <c r="U3719">
        <v>1.5759409054937701</v>
      </c>
      <c r="V3719">
        <v>1.8848672391185199</v>
      </c>
      <c r="W3719">
        <v>9.26</v>
      </c>
      <c r="X3719">
        <v>0.08</v>
      </c>
      <c r="Y3719">
        <v>-126681</v>
      </c>
      <c r="Z3719">
        <v>-6032</v>
      </c>
      <c r="AA3719">
        <v>-0.31</v>
      </c>
      <c r="AB3719">
        <v>21</v>
      </c>
      <c r="AC3719">
        <v>10</v>
      </c>
      <c r="AD3719">
        <v>11</v>
      </c>
      <c r="AE3719">
        <v>47.62</v>
      </c>
      <c r="AF3719">
        <v>13</v>
      </c>
      <c r="AG3719">
        <v>6</v>
      </c>
      <c r="AH3719">
        <v>8</v>
      </c>
      <c r="AI3719">
        <v>7</v>
      </c>
    </row>
    <row r="3720" spans="1:35" x14ac:dyDescent="0.2">
      <c r="A3720" s="102">
        <v>1889</v>
      </c>
      <c r="B3720">
        <v>1719</v>
      </c>
      <c r="C3720" t="s">
        <v>463</v>
      </c>
      <c r="D3720" t="s">
        <v>990</v>
      </c>
      <c r="E3720">
        <v>656</v>
      </c>
      <c r="F3720">
        <v>652</v>
      </c>
      <c r="G3720">
        <v>1700</v>
      </c>
      <c r="H3720" t="s">
        <v>984</v>
      </c>
      <c r="I3720">
        <v>1824</v>
      </c>
      <c r="J3720" t="s">
        <v>221</v>
      </c>
      <c r="K3720" t="s">
        <v>990</v>
      </c>
      <c r="L3720">
        <v>841</v>
      </c>
      <c r="M3720">
        <v>829</v>
      </c>
      <c r="N3720">
        <v>1300</v>
      </c>
      <c r="O3720" t="s">
        <v>981</v>
      </c>
      <c r="P3720">
        <v>0.937456812840052</v>
      </c>
      <c r="Q3720">
        <v>0.92300255783682905</v>
      </c>
      <c r="R3720">
        <v>0.388926646721654</v>
      </c>
      <c r="S3720">
        <v>3.0719101944276599E-3</v>
      </c>
      <c r="T3720">
        <v>-1.30349854762847</v>
      </c>
      <c r="U3720">
        <v>1.30349854762847</v>
      </c>
      <c r="V3720">
        <v>1.3508546046285399</v>
      </c>
      <c r="W3720">
        <v>-5.01</v>
      </c>
      <c r="X3720">
        <v>2.85</v>
      </c>
      <c r="Y3720">
        <v>-127181</v>
      </c>
      <c r="Z3720">
        <v>-6694</v>
      </c>
      <c r="AA3720">
        <v>-0.28999999999999998</v>
      </c>
      <c r="AB3720">
        <v>19</v>
      </c>
      <c r="AC3720">
        <v>9</v>
      </c>
      <c r="AD3720">
        <v>10</v>
      </c>
      <c r="AE3720">
        <v>47.37</v>
      </c>
      <c r="AF3720">
        <v>11</v>
      </c>
      <c r="AG3720">
        <v>4</v>
      </c>
      <c r="AH3720">
        <v>7</v>
      </c>
      <c r="AI3720">
        <v>8</v>
      </c>
    </row>
    <row r="3721" spans="1:35" x14ac:dyDescent="0.2">
      <c r="A3721" s="102">
        <v>3172</v>
      </c>
      <c r="B3721">
        <v>3197</v>
      </c>
      <c r="C3721" t="s">
        <v>531</v>
      </c>
      <c r="D3721" t="s">
        <v>1004</v>
      </c>
      <c r="E3721">
        <v>1673</v>
      </c>
      <c r="F3721">
        <v>1681</v>
      </c>
      <c r="G3721">
        <v>600</v>
      </c>
      <c r="H3721" t="s">
        <v>981</v>
      </c>
      <c r="I3721">
        <v>6925</v>
      </c>
      <c r="J3721" t="s">
        <v>1290</v>
      </c>
      <c r="K3721" t="s">
        <v>986</v>
      </c>
      <c r="L3721">
        <v>1078</v>
      </c>
      <c r="M3721">
        <v>1075</v>
      </c>
      <c r="N3721">
        <v>900</v>
      </c>
      <c r="O3721" t="s">
        <v>984</v>
      </c>
      <c r="P3721">
        <v>0.57527211729643501</v>
      </c>
      <c r="Q3721">
        <v>0.89170047984946899</v>
      </c>
      <c r="R3721">
        <v>0.15934332391990499</v>
      </c>
      <c r="S3721">
        <v>5.6456846266512498E-2</v>
      </c>
      <c r="T3721">
        <v>1.1948008565306201</v>
      </c>
      <c r="U3721">
        <v>1.1948008565306201</v>
      </c>
      <c r="V3721">
        <v>1.2084523216093499</v>
      </c>
      <c r="W3721">
        <v>10.62</v>
      </c>
      <c r="X3721">
        <v>4.07</v>
      </c>
      <c r="Y3721">
        <v>-127432</v>
      </c>
      <c r="Z3721">
        <v>-7496</v>
      </c>
      <c r="AA3721">
        <v>-0.43</v>
      </c>
      <c r="AB3721">
        <v>17</v>
      </c>
      <c r="AC3721">
        <v>7</v>
      </c>
      <c r="AD3721">
        <v>10</v>
      </c>
      <c r="AE3721">
        <v>41.18</v>
      </c>
      <c r="AF3721">
        <v>11</v>
      </c>
      <c r="AG3721">
        <v>6</v>
      </c>
      <c r="AH3721">
        <v>6</v>
      </c>
      <c r="AI3721">
        <v>5</v>
      </c>
    </row>
    <row r="3722" spans="1:35" x14ac:dyDescent="0.2">
      <c r="A3722" s="102">
        <v>203</v>
      </c>
      <c r="B3722">
        <v>5110</v>
      </c>
      <c r="C3722" t="s">
        <v>880</v>
      </c>
      <c r="D3722" t="s">
        <v>1073</v>
      </c>
      <c r="E3722">
        <v>1034</v>
      </c>
      <c r="F3722">
        <v>1029</v>
      </c>
      <c r="G3722">
        <v>1000</v>
      </c>
      <c r="H3722" t="s">
        <v>984</v>
      </c>
      <c r="I3722">
        <v>6471</v>
      </c>
      <c r="J3722" t="s">
        <v>877</v>
      </c>
      <c r="K3722" t="s">
        <v>992</v>
      </c>
      <c r="L3722">
        <v>742</v>
      </c>
      <c r="M3722">
        <v>738</v>
      </c>
      <c r="N3722">
        <v>1400</v>
      </c>
      <c r="O3722" t="s">
        <v>981</v>
      </c>
      <c r="P3722">
        <v>0.95741954050968903</v>
      </c>
      <c r="Q3722">
        <v>0.96442023919807396</v>
      </c>
      <c r="R3722" s="15">
        <v>0.15807854872256799</v>
      </c>
      <c r="S3722">
        <v>3.5430539130413899E-2</v>
      </c>
      <c r="T3722">
        <v>-0.22352901950350501</v>
      </c>
      <c r="U3722">
        <v>0.22352901950350501</v>
      </c>
      <c r="V3722">
        <v>0.183418620303993</v>
      </c>
      <c r="W3722">
        <v>-1.26</v>
      </c>
      <c r="X3722">
        <v>0.41</v>
      </c>
      <c r="Y3722">
        <v>-127746</v>
      </c>
      <c r="Z3722">
        <v>-7514</v>
      </c>
      <c r="AA3722">
        <v>-0.41</v>
      </c>
      <c r="AB3722">
        <v>17</v>
      </c>
      <c r="AC3722">
        <v>8</v>
      </c>
      <c r="AD3722">
        <v>9</v>
      </c>
      <c r="AE3722">
        <v>47.06</v>
      </c>
      <c r="AF3722">
        <v>14</v>
      </c>
      <c r="AG3722">
        <v>4</v>
      </c>
      <c r="AH3722">
        <v>5</v>
      </c>
      <c r="AI3722">
        <v>8</v>
      </c>
    </row>
    <row r="3723" spans="1:35" x14ac:dyDescent="0.2">
      <c r="A3723" s="102">
        <v>582</v>
      </c>
      <c r="B3723">
        <v>5803</v>
      </c>
      <c r="C3723" t="s">
        <v>23</v>
      </c>
      <c r="D3723" t="s">
        <v>994</v>
      </c>
      <c r="E3723">
        <v>302</v>
      </c>
      <c r="F3723">
        <v>296</v>
      </c>
      <c r="G3723">
        <v>3300</v>
      </c>
      <c r="H3723" t="s">
        <v>981</v>
      </c>
      <c r="I3723">
        <v>8750</v>
      </c>
      <c r="J3723" t="s">
        <v>27</v>
      </c>
      <c r="K3723" t="s">
        <v>1111</v>
      </c>
      <c r="L3723">
        <v>1257.5</v>
      </c>
      <c r="M3723">
        <v>1233</v>
      </c>
      <c r="N3723">
        <v>800</v>
      </c>
      <c r="O3723" t="s">
        <v>984</v>
      </c>
      <c r="P3723">
        <v>0.89697538478345995</v>
      </c>
      <c r="Q3723">
        <v>0.95175058166767301</v>
      </c>
      <c r="R3723" s="15">
        <v>0.32035268359361901</v>
      </c>
      <c r="S3723">
        <v>1.18980046191104E-2</v>
      </c>
      <c r="T3723">
        <v>0.655911820564819</v>
      </c>
      <c r="U3723">
        <v>0.655911820564819</v>
      </c>
      <c r="V3723">
        <v>0.15205329107167101</v>
      </c>
      <c r="W3723">
        <v>3.21</v>
      </c>
      <c r="X3723">
        <v>0.97</v>
      </c>
      <c r="Y3723">
        <v>-127783</v>
      </c>
      <c r="Z3723">
        <v>-5556</v>
      </c>
      <c r="AA3723">
        <v>-0.31</v>
      </c>
      <c r="AB3723">
        <v>23</v>
      </c>
      <c r="AC3723">
        <v>10</v>
      </c>
      <c r="AD3723">
        <v>13</v>
      </c>
      <c r="AE3723">
        <v>43.48</v>
      </c>
      <c r="AF3723">
        <v>11</v>
      </c>
      <c r="AG3723">
        <v>9</v>
      </c>
      <c r="AH3723">
        <v>9</v>
      </c>
      <c r="AI3723">
        <v>5</v>
      </c>
    </row>
    <row r="3724" spans="1:35" x14ac:dyDescent="0.2">
      <c r="A3724" s="102">
        <v>2356</v>
      </c>
      <c r="B3724">
        <v>3632</v>
      </c>
      <c r="C3724" t="s">
        <v>1630</v>
      </c>
      <c r="D3724" t="s">
        <v>983</v>
      </c>
      <c r="E3724">
        <v>448</v>
      </c>
      <c r="F3724">
        <v>444</v>
      </c>
      <c r="G3724">
        <v>2400</v>
      </c>
      <c r="H3724" t="s">
        <v>981</v>
      </c>
      <c r="I3724">
        <v>5444</v>
      </c>
      <c r="J3724" t="s">
        <v>1318</v>
      </c>
      <c r="K3724" t="s">
        <v>1022</v>
      </c>
      <c r="L3724">
        <v>2170</v>
      </c>
      <c r="M3724">
        <v>2164</v>
      </c>
      <c r="N3724">
        <v>500</v>
      </c>
      <c r="O3724" t="s">
        <v>984</v>
      </c>
      <c r="P3724">
        <v>0.899842359744086</v>
      </c>
      <c r="Q3724">
        <v>0.911579004487306</v>
      </c>
      <c r="R3724">
        <v>3.2811900839403697E-2</v>
      </c>
      <c r="S3724">
        <v>8.9242295286178802E-2</v>
      </c>
      <c r="T3724">
        <v>0.59581371559621299</v>
      </c>
      <c r="U3724">
        <v>0.59581371559621299</v>
      </c>
      <c r="V3724">
        <v>0.88744693272666397</v>
      </c>
      <c r="W3724">
        <v>3.58</v>
      </c>
      <c r="X3724">
        <v>1.52</v>
      </c>
      <c r="Y3724">
        <v>-127967</v>
      </c>
      <c r="Z3724">
        <v>-6398</v>
      </c>
      <c r="AA3724">
        <v>-0.37</v>
      </c>
      <c r="AB3724">
        <v>20</v>
      </c>
      <c r="AC3724">
        <v>8</v>
      </c>
      <c r="AD3724">
        <v>12</v>
      </c>
      <c r="AE3724">
        <v>40</v>
      </c>
      <c r="AF3724">
        <v>11</v>
      </c>
      <c r="AG3724">
        <v>7</v>
      </c>
      <c r="AH3724">
        <v>7</v>
      </c>
      <c r="AI3724">
        <v>6</v>
      </c>
    </row>
    <row r="3725" spans="1:35" x14ac:dyDescent="0.2">
      <c r="A3725" s="102">
        <v>4067</v>
      </c>
      <c r="B3725">
        <v>2587</v>
      </c>
      <c r="C3725" t="s">
        <v>1364</v>
      </c>
      <c r="D3725" t="s">
        <v>1006</v>
      </c>
      <c r="E3725">
        <v>4100</v>
      </c>
      <c r="F3725">
        <v>4075</v>
      </c>
      <c r="G3725">
        <v>200</v>
      </c>
      <c r="H3725" t="s">
        <v>981</v>
      </c>
      <c r="I3725">
        <v>5110</v>
      </c>
      <c r="J3725" t="s">
        <v>880</v>
      </c>
      <c r="K3725" t="s">
        <v>1073</v>
      </c>
      <c r="L3725">
        <v>1034</v>
      </c>
      <c r="M3725">
        <v>1029</v>
      </c>
      <c r="N3725">
        <v>800</v>
      </c>
      <c r="O3725" t="s">
        <v>984</v>
      </c>
      <c r="P3725">
        <v>0.851745927317339</v>
      </c>
      <c r="Q3725">
        <v>0.86290364234376105</v>
      </c>
      <c r="R3725">
        <v>2.6343071040315E-2</v>
      </c>
      <c r="S3725">
        <v>4.2560995851771401E-2</v>
      </c>
      <c r="T3725">
        <v>4.8279165632297699E-2</v>
      </c>
      <c r="U3725">
        <v>4.8279165632297699E-2</v>
      </c>
      <c r="V3725">
        <v>0.29258210253488498</v>
      </c>
      <c r="W3725">
        <v>0.21</v>
      </c>
      <c r="X3725">
        <v>1.01</v>
      </c>
      <c r="Y3725">
        <v>-128202</v>
      </c>
      <c r="Z3725">
        <v>-7122</v>
      </c>
      <c r="AA3725">
        <v>-0.35</v>
      </c>
      <c r="AB3725">
        <v>18</v>
      </c>
      <c r="AC3725">
        <v>9</v>
      </c>
      <c r="AD3725">
        <v>9</v>
      </c>
      <c r="AE3725">
        <v>50</v>
      </c>
      <c r="AF3725">
        <v>10</v>
      </c>
      <c r="AG3725">
        <v>6</v>
      </c>
      <c r="AH3725">
        <v>7</v>
      </c>
      <c r="AI3725">
        <v>5</v>
      </c>
    </row>
    <row r="3726" spans="1:35" x14ac:dyDescent="0.2">
      <c r="A3726" s="102">
        <v>46</v>
      </c>
      <c r="B3726">
        <v>5444</v>
      </c>
      <c r="C3726" t="s">
        <v>1318</v>
      </c>
      <c r="D3726" t="s">
        <v>1022</v>
      </c>
      <c r="E3726">
        <v>2170</v>
      </c>
      <c r="F3726">
        <v>2164</v>
      </c>
      <c r="G3726">
        <v>400</v>
      </c>
      <c r="H3726" t="s">
        <v>984</v>
      </c>
      <c r="I3726">
        <v>6302</v>
      </c>
      <c r="J3726" t="s">
        <v>1180</v>
      </c>
      <c r="K3726" t="s">
        <v>992</v>
      </c>
      <c r="L3726">
        <v>2291</v>
      </c>
      <c r="M3726">
        <v>2288</v>
      </c>
      <c r="N3726">
        <v>400</v>
      </c>
      <c r="O3726" t="s">
        <v>981</v>
      </c>
      <c r="P3726">
        <v>0.96755721051644705</v>
      </c>
      <c r="Q3726">
        <v>0.97601340231441802</v>
      </c>
      <c r="R3726" s="15">
        <v>3.9476306033279798E-2</v>
      </c>
      <c r="S3726">
        <v>5.0988737620860203E-2</v>
      </c>
      <c r="T3726">
        <v>-1.7413063099782598E-2</v>
      </c>
      <c r="U3726">
        <v>1.7413063099782598E-2</v>
      </c>
      <c r="V3726">
        <v>0.27096776998803201</v>
      </c>
      <c r="W3726">
        <v>-0.06</v>
      </c>
      <c r="X3726">
        <v>5.42</v>
      </c>
      <c r="Y3726">
        <v>-128421</v>
      </c>
      <c r="Z3726">
        <v>-16053</v>
      </c>
      <c r="AA3726">
        <v>-0.81</v>
      </c>
      <c r="AB3726">
        <v>8</v>
      </c>
      <c r="AC3726">
        <v>2</v>
      </c>
      <c r="AD3726">
        <v>6</v>
      </c>
      <c r="AE3726">
        <v>25</v>
      </c>
      <c r="AF3726">
        <v>14</v>
      </c>
      <c r="AG3726">
        <v>1</v>
      </c>
      <c r="AH3726">
        <v>4</v>
      </c>
      <c r="AI3726">
        <v>3</v>
      </c>
    </row>
    <row r="3727" spans="1:35" x14ac:dyDescent="0.2">
      <c r="A3727" s="102">
        <v>1874</v>
      </c>
      <c r="B3727">
        <v>4188</v>
      </c>
      <c r="C3727" t="s">
        <v>1142</v>
      </c>
      <c r="D3727" t="s">
        <v>1003</v>
      </c>
      <c r="E3727">
        <v>588</v>
      </c>
      <c r="F3727">
        <v>572.4</v>
      </c>
      <c r="G3727">
        <v>1900</v>
      </c>
      <c r="H3727" t="s">
        <v>984</v>
      </c>
      <c r="I3727">
        <v>5938</v>
      </c>
      <c r="J3727" t="s">
        <v>1552</v>
      </c>
      <c r="K3727" t="s">
        <v>1126</v>
      </c>
      <c r="L3727">
        <v>1339</v>
      </c>
      <c r="M3727">
        <v>1349</v>
      </c>
      <c r="N3727">
        <v>800</v>
      </c>
      <c r="O3727" t="s">
        <v>981</v>
      </c>
      <c r="P3727">
        <v>0.89283722259667098</v>
      </c>
      <c r="Q3727">
        <v>0.92333511843542004</v>
      </c>
      <c r="R3727">
        <v>0.356547562909448</v>
      </c>
      <c r="S3727">
        <v>3.1665510770381898E-2</v>
      </c>
      <c r="T3727">
        <v>-1.0336259398736301</v>
      </c>
      <c r="U3727">
        <v>1.0336259398736301</v>
      </c>
      <c r="V3727">
        <v>0.55635034523386295</v>
      </c>
      <c r="W3727">
        <v>-10.01</v>
      </c>
      <c r="X3727">
        <v>0.77</v>
      </c>
      <c r="Y3727">
        <v>-128621</v>
      </c>
      <c r="Z3727">
        <v>-7146</v>
      </c>
      <c r="AA3727">
        <v>-0.35</v>
      </c>
      <c r="AB3727">
        <v>18</v>
      </c>
      <c r="AC3727">
        <v>7</v>
      </c>
      <c r="AD3727">
        <v>11</v>
      </c>
      <c r="AE3727">
        <v>38.89</v>
      </c>
      <c r="AF3727">
        <v>11</v>
      </c>
      <c r="AG3727">
        <v>5</v>
      </c>
      <c r="AH3727">
        <v>7</v>
      </c>
      <c r="AI3727">
        <v>6</v>
      </c>
    </row>
    <row r="3728" spans="1:35" x14ac:dyDescent="0.2">
      <c r="A3728" s="102">
        <v>2753</v>
      </c>
      <c r="B3728">
        <v>3101</v>
      </c>
      <c r="C3728" t="s">
        <v>1205</v>
      </c>
      <c r="D3728" t="s">
        <v>1199</v>
      </c>
      <c r="E3728">
        <v>1455</v>
      </c>
      <c r="F3728">
        <v>1467</v>
      </c>
      <c r="G3728">
        <v>700</v>
      </c>
      <c r="H3728" t="s">
        <v>981</v>
      </c>
      <c r="I3728">
        <v>6457</v>
      </c>
      <c r="J3728" t="s">
        <v>1233</v>
      </c>
      <c r="K3728" t="s">
        <v>992</v>
      </c>
      <c r="L3728">
        <v>2423</v>
      </c>
      <c r="M3728">
        <v>2387</v>
      </c>
      <c r="N3728">
        <v>400</v>
      </c>
      <c r="O3728" t="s">
        <v>984</v>
      </c>
      <c r="P3728">
        <v>0.69006554985022595</v>
      </c>
      <c r="Q3728">
        <v>0.90190662294498103</v>
      </c>
      <c r="R3728">
        <v>6.3633050917155598E-2</v>
      </c>
      <c r="S3728" s="15">
        <v>3.6409711499402198E-5</v>
      </c>
      <c r="T3728">
        <v>3.1261011836328101</v>
      </c>
      <c r="U3728">
        <v>3.1261011836328101</v>
      </c>
      <c r="V3728">
        <v>3.6147380457336098</v>
      </c>
      <c r="W3728">
        <v>20.39</v>
      </c>
      <c r="X3728">
        <v>7.55</v>
      </c>
      <c r="Y3728">
        <v>-128814</v>
      </c>
      <c r="Z3728">
        <v>-7156</v>
      </c>
      <c r="AA3728">
        <v>-0.34</v>
      </c>
      <c r="AB3728">
        <v>18</v>
      </c>
      <c r="AC3728">
        <v>10</v>
      </c>
      <c r="AD3728">
        <v>8</v>
      </c>
      <c r="AE3728">
        <v>55.56</v>
      </c>
      <c r="AF3728">
        <v>12</v>
      </c>
      <c r="AG3728">
        <v>6</v>
      </c>
      <c r="AH3728">
        <v>4</v>
      </c>
      <c r="AI3728">
        <v>8</v>
      </c>
    </row>
    <row r="3729" spans="1:35" x14ac:dyDescent="0.2">
      <c r="A3729" s="102">
        <v>2865</v>
      </c>
      <c r="B3729">
        <v>7203</v>
      </c>
      <c r="C3729" t="s">
        <v>1497</v>
      </c>
      <c r="D3729" t="s">
        <v>996</v>
      </c>
      <c r="E3729">
        <v>6280</v>
      </c>
      <c r="F3729">
        <v>6257</v>
      </c>
      <c r="G3729">
        <v>100</v>
      </c>
      <c r="H3729" t="s">
        <v>981</v>
      </c>
      <c r="I3729">
        <v>8253</v>
      </c>
      <c r="J3729" t="s">
        <v>445</v>
      </c>
      <c r="K3729" t="s">
        <v>987</v>
      </c>
      <c r="L3729">
        <v>1122</v>
      </c>
      <c r="M3729">
        <v>1132</v>
      </c>
      <c r="N3729">
        <v>600</v>
      </c>
      <c r="O3729" t="s">
        <v>984</v>
      </c>
      <c r="P3729">
        <v>0.80003797920006903</v>
      </c>
      <c r="Q3729">
        <v>0.89915267463501203</v>
      </c>
      <c r="R3729">
        <v>0.24918059865388001</v>
      </c>
      <c r="S3729">
        <v>6.2295402732036501E-2</v>
      </c>
      <c r="T3729">
        <v>0.66478623506832801</v>
      </c>
      <c r="U3729">
        <v>0.66478623506832801</v>
      </c>
      <c r="V3729">
        <v>0.74565463403065702</v>
      </c>
      <c r="W3729">
        <v>8.3699999999999992</v>
      </c>
      <c r="X3729">
        <v>8.5500000000000007</v>
      </c>
      <c r="Y3729">
        <v>-129073</v>
      </c>
      <c r="Z3729">
        <v>-8605</v>
      </c>
      <c r="AA3729">
        <v>-0.63</v>
      </c>
      <c r="AB3729">
        <v>15</v>
      </c>
      <c r="AC3729">
        <v>7</v>
      </c>
      <c r="AD3729">
        <v>8</v>
      </c>
      <c r="AE3729">
        <v>46.67</v>
      </c>
      <c r="AF3729">
        <v>11</v>
      </c>
      <c r="AG3729">
        <v>4</v>
      </c>
      <c r="AH3729">
        <v>6</v>
      </c>
      <c r="AI3729">
        <v>5</v>
      </c>
    </row>
    <row r="3730" spans="1:35" x14ac:dyDescent="0.2">
      <c r="A3730" s="102">
        <v>1073</v>
      </c>
      <c r="B3730">
        <v>6902</v>
      </c>
      <c r="C3730" t="s">
        <v>628</v>
      </c>
      <c r="D3730" t="s">
        <v>996</v>
      </c>
      <c r="E3730">
        <v>3745</v>
      </c>
      <c r="F3730">
        <v>3760</v>
      </c>
      <c r="G3730">
        <v>200</v>
      </c>
      <c r="H3730" t="s">
        <v>984</v>
      </c>
      <c r="I3730">
        <v>7453</v>
      </c>
      <c r="J3730" t="s">
        <v>50</v>
      </c>
      <c r="K3730" t="s">
        <v>1004</v>
      </c>
      <c r="L3730">
        <v>1455</v>
      </c>
      <c r="M3730">
        <v>1465</v>
      </c>
      <c r="N3730">
        <v>500</v>
      </c>
      <c r="O3730" t="s">
        <v>981</v>
      </c>
      <c r="P3730">
        <v>0.83394803543961304</v>
      </c>
      <c r="Q3730">
        <v>0.93947463268897102</v>
      </c>
      <c r="R3730">
        <v>0.35011639286262097</v>
      </c>
      <c r="S3730" s="15">
        <v>2.4325259349317001E-2</v>
      </c>
      <c r="T3730">
        <v>-0.856932212919713</v>
      </c>
      <c r="U3730">
        <v>0.856932212919713</v>
      </c>
      <c r="V3730">
        <v>0.77492489195069203</v>
      </c>
      <c r="W3730">
        <v>-10.61</v>
      </c>
      <c r="X3730">
        <v>2.59</v>
      </c>
      <c r="Y3730">
        <v>-129485</v>
      </c>
      <c r="Z3730">
        <v>-9249</v>
      </c>
      <c r="AA3730">
        <v>-0.45</v>
      </c>
      <c r="AB3730">
        <v>14</v>
      </c>
      <c r="AC3730">
        <v>5</v>
      </c>
      <c r="AD3730">
        <v>9</v>
      </c>
      <c r="AE3730">
        <v>35.71</v>
      </c>
      <c r="AF3730">
        <v>12</v>
      </c>
      <c r="AG3730">
        <v>4</v>
      </c>
      <c r="AH3730">
        <v>3</v>
      </c>
      <c r="AI3730">
        <v>7</v>
      </c>
    </row>
    <row r="3731" spans="1:35" x14ac:dyDescent="0.2">
      <c r="A3731" s="102">
        <v>4159</v>
      </c>
      <c r="B3731">
        <v>3101</v>
      </c>
      <c r="C3731" t="s">
        <v>1205</v>
      </c>
      <c r="D3731" t="s">
        <v>1199</v>
      </c>
      <c r="E3731">
        <v>1455</v>
      </c>
      <c r="F3731">
        <v>1467</v>
      </c>
      <c r="G3731">
        <v>700</v>
      </c>
      <c r="H3731" t="s">
        <v>981</v>
      </c>
      <c r="I3731">
        <v>6925</v>
      </c>
      <c r="J3731" t="s">
        <v>1290</v>
      </c>
      <c r="K3731" t="s">
        <v>986</v>
      </c>
      <c r="L3731">
        <v>1078</v>
      </c>
      <c r="M3731">
        <v>1075</v>
      </c>
      <c r="N3731">
        <v>1000</v>
      </c>
      <c r="O3731" t="s">
        <v>984</v>
      </c>
      <c r="P3731">
        <v>0.66127349284468695</v>
      </c>
      <c r="Q3731">
        <v>0.85958867839098896</v>
      </c>
      <c r="R3731">
        <v>3.7920780209199298E-2</v>
      </c>
      <c r="S3731">
        <v>1.4221609525351399E-2</v>
      </c>
      <c r="T3731">
        <v>2.8255442158215498</v>
      </c>
      <c r="U3731">
        <v>2.8255442158215498</v>
      </c>
      <c r="V3731">
        <v>3.3655701719973998</v>
      </c>
      <c r="W3731">
        <v>22.63</v>
      </c>
      <c r="X3731">
        <v>4.68</v>
      </c>
      <c r="Y3731">
        <v>-129757</v>
      </c>
      <c r="Z3731">
        <v>-8110</v>
      </c>
      <c r="AA3731">
        <v>-0.46</v>
      </c>
      <c r="AB3731">
        <v>16</v>
      </c>
      <c r="AC3731">
        <v>8</v>
      </c>
      <c r="AD3731">
        <v>8</v>
      </c>
      <c r="AE3731">
        <v>50</v>
      </c>
      <c r="AF3731">
        <v>11</v>
      </c>
      <c r="AG3731">
        <v>4</v>
      </c>
      <c r="AH3731">
        <v>4</v>
      </c>
      <c r="AI3731">
        <v>8</v>
      </c>
    </row>
    <row r="3732" spans="1:35" x14ac:dyDescent="0.2">
      <c r="A3732" s="102">
        <v>782</v>
      </c>
      <c r="B3732">
        <v>3863</v>
      </c>
      <c r="C3732" t="s">
        <v>1144</v>
      </c>
      <c r="D3732" t="s">
        <v>1143</v>
      </c>
      <c r="E3732">
        <v>1510</v>
      </c>
      <c r="F3732">
        <v>1547</v>
      </c>
      <c r="G3732">
        <v>700</v>
      </c>
      <c r="H3732" t="s">
        <v>981</v>
      </c>
      <c r="I3732">
        <v>5401</v>
      </c>
      <c r="J3732" t="s">
        <v>1243</v>
      </c>
      <c r="K3732" t="s">
        <v>1022</v>
      </c>
      <c r="L3732">
        <v>899</v>
      </c>
      <c r="M3732">
        <v>865.5</v>
      </c>
      <c r="N3732">
        <v>1300</v>
      </c>
      <c r="O3732" t="s">
        <v>984</v>
      </c>
      <c r="P3732">
        <v>0.63170620588118898</v>
      </c>
      <c r="Q3732">
        <v>0.94638280716592904</v>
      </c>
      <c r="R3732">
        <v>0.41718920500182699</v>
      </c>
      <c r="S3732">
        <v>9.3180655940942395E-3</v>
      </c>
      <c r="T3732">
        <v>1.16994565611072</v>
      </c>
      <c r="U3732">
        <v>1.16994565611072</v>
      </c>
      <c r="V3732">
        <v>0.66263568298558495</v>
      </c>
      <c r="W3732">
        <v>15.93</v>
      </c>
      <c r="X3732">
        <v>3.9</v>
      </c>
      <c r="Y3732">
        <v>-130529</v>
      </c>
      <c r="Z3732">
        <v>-6870</v>
      </c>
      <c r="AA3732">
        <v>-0.28000000000000003</v>
      </c>
      <c r="AB3732">
        <v>19</v>
      </c>
      <c r="AC3732">
        <v>9</v>
      </c>
      <c r="AD3732">
        <v>10</v>
      </c>
      <c r="AE3732">
        <v>47.37</v>
      </c>
      <c r="AF3732">
        <v>12</v>
      </c>
      <c r="AG3732">
        <v>5</v>
      </c>
      <c r="AH3732">
        <v>6</v>
      </c>
      <c r="AI3732">
        <v>8</v>
      </c>
    </row>
    <row r="3733" spans="1:35" x14ac:dyDescent="0.2">
      <c r="A3733" s="102">
        <v>1974</v>
      </c>
      <c r="B3733">
        <v>4188</v>
      </c>
      <c r="C3733" t="s">
        <v>1142</v>
      </c>
      <c r="D3733" t="s">
        <v>1003</v>
      </c>
      <c r="E3733">
        <v>588</v>
      </c>
      <c r="F3733">
        <v>572.4</v>
      </c>
      <c r="G3733">
        <v>1800</v>
      </c>
      <c r="H3733" t="s">
        <v>984</v>
      </c>
      <c r="I3733">
        <v>5706</v>
      </c>
      <c r="J3733" t="s">
        <v>1240</v>
      </c>
      <c r="K3733" t="s">
        <v>994</v>
      </c>
      <c r="L3733">
        <v>2062</v>
      </c>
      <c r="M3733">
        <v>2030</v>
      </c>
      <c r="N3733">
        <v>500</v>
      </c>
      <c r="O3733" t="s">
        <v>981</v>
      </c>
      <c r="P3733">
        <v>0.86007101461219604</v>
      </c>
      <c r="Q3733">
        <v>0.92114548669388396</v>
      </c>
      <c r="R3733">
        <v>0.265419335523987</v>
      </c>
      <c r="S3733" s="15">
        <v>7.8065848476218599E-3</v>
      </c>
      <c r="T3733">
        <v>-1.05461764758781</v>
      </c>
      <c r="U3733">
        <v>1.05461764758781</v>
      </c>
      <c r="V3733">
        <v>0.84284695898997897</v>
      </c>
      <c r="W3733">
        <v>-11.69</v>
      </c>
      <c r="X3733">
        <v>1.51</v>
      </c>
      <c r="Y3733">
        <v>-130649</v>
      </c>
      <c r="Z3733">
        <v>-8166</v>
      </c>
      <c r="AA3733">
        <v>-0.3</v>
      </c>
      <c r="AB3733">
        <v>16</v>
      </c>
      <c r="AC3733">
        <v>8</v>
      </c>
      <c r="AD3733">
        <v>8</v>
      </c>
      <c r="AE3733">
        <v>50</v>
      </c>
      <c r="AF3733">
        <v>10</v>
      </c>
      <c r="AG3733">
        <v>6</v>
      </c>
      <c r="AH3733">
        <v>8</v>
      </c>
      <c r="AI3733">
        <v>2</v>
      </c>
    </row>
    <row r="3734" spans="1:35" x14ac:dyDescent="0.2">
      <c r="A3734" s="102">
        <v>2619</v>
      </c>
      <c r="B3734">
        <v>6971</v>
      </c>
      <c r="C3734" t="s">
        <v>632</v>
      </c>
      <c r="D3734" t="s">
        <v>986</v>
      </c>
      <c r="E3734">
        <v>5745</v>
      </c>
      <c r="F3734">
        <v>5656</v>
      </c>
      <c r="G3734">
        <v>100</v>
      </c>
      <c r="H3734" t="s">
        <v>981</v>
      </c>
      <c r="I3734">
        <v>7278</v>
      </c>
      <c r="J3734" t="s">
        <v>42</v>
      </c>
      <c r="K3734" t="s">
        <v>996</v>
      </c>
      <c r="L3734">
        <v>1575</v>
      </c>
      <c r="M3734">
        <v>1549</v>
      </c>
      <c r="N3734">
        <v>400</v>
      </c>
      <c r="O3734" t="s">
        <v>984</v>
      </c>
      <c r="P3734">
        <v>0.85710291349269796</v>
      </c>
      <c r="Q3734">
        <v>0.90537738941972701</v>
      </c>
      <c r="R3734">
        <v>0.40685801984039899</v>
      </c>
      <c r="S3734">
        <v>2.3800708091718099E-2</v>
      </c>
      <c r="T3734">
        <v>0.223718494842504</v>
      </c>
      <c r="U3734">
        <v>0.223718494842504</v>
      </c>
      <c r="V3734">
        <v>0.23128947665221899</v>
      </c>
      <c r="W3734">
        <v>1.84</v>
      </c>
      <c r="X3734">
        <v>9.5500000000000007</v>
      </c>
      <c r="Y3734">
        <v>-131496</v>
      </c>
      <c r="Z3734">
        <v>-10958</v>
      </c>
      <c r="AA3734">
        <v>-0.75</v>
      </c>
      <c r="AB3734">
        <v>12</v>
      </c>
      <c r="AC3734">
        <v>4</v>
      </c>
      <c r="AD3734">
        <v>8</v>
      </c>
      <c r="AE3734">
        <v>33.33</v>
      </c>
      <c r="AF3734">
        <v>14</v>
      </c>
      <c r="AG3734">
        <v>2</v>
      </c>
      <c r="AH3734">
        <v>3</v>
      </c>
      <c r="AI3734">
        <v>7</v>
      </c>
    </row>
    <row r="3735" spans="1:35" x14ac:dyDescent="0.2">
      <c r="A3735" s="102">
        <v>3541</v>
      </c>
      <c r="B3735">
        <v>2379</v>
      </c>
      <c r="C3735" t="s">
        <v>401</v>
      </c>
      <c r="D3735" t="s">
        <v>993</v>
      </c>
      <c r="E3735">
        <v>2439</v>
      </c>
      <c r="F3735">
        <v>2489</v>
      </c>
      <c r="G3735">
        <v>400</v>
      </c>
      <c r="H3735" t="s">
        <v>981</v>
      </c>
      <c r="I3735">
        <v>4613</v>
      </c>
      <c r="J3735" t="s">
        <v>223</v>
      </c>
      <c r="K3735" t="s">
        <v>1003</v>
      </c>
      <c r="L3735">
        <v>2053</v>
      </c>
      <c r="M3735">
        <v>2016</v>
      </c>
      <c r="N3735">
        <v>500</v>
      </c>
      <c r="O3735" t="s">
        <v>984</v>
      </c>
      <c r="P3735">
        <v>0.77797337813491196</v>
      </c>
      <c r="Q3735">
        <v>0.88105579661996603</v>
      </c>
      <c r="R3735">
        <v>0.239097467755856</v>
      </c>
      <c r="S3735">
        <v>7.5092837416030594E-2</v>
      </c>
      <c r="T3735">
        <v>0.79911573192046603</v>
      </c>
      <c r="U3735">
        <v>0.79911573192046603</v>
      </c>
      <c r="V3735">
        <v>0.49268696659097999</v>
      </c>
      <c r="W3735">
        <v>12.97</v>
      </c>
      <c r="X3735">
        <v>1.25</v>
      </c>
      <c r="Y3735">
        <v>-131561</v>
      </c>
      <c r="Z3735">
        <v>-6265</v>
      </c>
      <c r="AA3735">
        <v>-0.38</v>
      </c>
      <c r="AB3735">
        <v>21</v>
      </c>
      <c r="AC3735">
        <v>8</v>
      </c>
      <c r="AD3735">
        <v>13</v>
      </c>
      <c r="AE3735">
        <v>38.1</v>
      </c>
      <c r="AF3735">
        <v>9</v>
      </c>
      <c r="AG3735">
        <v>7</v>
      </c>
      <c r="AH3735">
        <v>9</v>
      </c>
      <c r="AI3735">
        <v>5</v>
      </c>
    </row>
    <row r="3736" spans="1:35" x14ac:dyDescent="0.2">
      <c r="A3736" s="102">
        <v>3310</v>
      </c>
      <c r="B3736">
        <v>4631</v>
      </c>
      <c r="C3736" t="s">
        <v>1183</v>
      </c>
      <c r="D3736" t="s">
        <v>1003</v>
      </c>
      <c r="E3736">
        <v>2599</v>
      </c>
      <c r="F3736">
        <v>2630</v>
      </c>
      <c r="G3736">
        <v>400</v>
      </c>
      <c r="H3736" t="s">
        <v>981</v>
      </c>
      <c r="I3736">
        <v>9613</v>
      </c>
      <c r="J3736" t="s">
        <v>1296</v>
      </c>
      <c r="K3736" t="s">
        <v>983</v>
      </c>
      <c r="L3736">
        <v>1114</v>
      </c>
      <c r="M3736">
        <v>1119</v>
      </c>
      <c r="N3736">
        <v>900</v>
      </c>
      <c r="O3736" t="s">
        <v>984</v>
      </c>
      <c r="P3736">
        <v>0.81171886766761603</v>
      </c>
      <c r="Q3736">
        <v>0.88798829381633604</v>
      </c>
      <c r="R3736">
        <v>0.37372338794425097</v>
      </c>
      <c r="S3736">
        <v>3.5048749047041299E-2</v>
      </c>
      <c r="T3736">
        <v>1.4796710510702999</v>
      </c>
      <c r="U3736">
        <v>1.4796710510702999</v>
      </c>
      <c r="V3736">
        <v>1.32146339889196</v>
      </c>
      <c r="W3736">
        <v>10.15</v>
      </c>
      <c r="X3736">
        <v>4.2699999999999996</v>
      </c>
      <c r="Y3736">
        <v>-132961</v>
      </c>
      <c r="Z3736">
        <v>-6648</v>
      </c>
      <c r="AA3736">
        <v>-0.4</v>
      </c>
      <c r="AB3736">
        <v>20</v>
      </c>
      <c r="AC3736">
        <v>8</v>
      </c>
      <c r="AD3736">
        <v>12</v>
      </c>
      <c r="AE3736">
        <v>40</v>
      </c>
      <c r="AF3736">
        <v>12</v>
      </c>
      <c r="AG3736">
        <v>5</v>
      </c>
      <c r="AH3736">
        <v>6</v>
      </c>
      <c r="AI3736">
        <v>9</v>
      </c>
    </row>
    <row r="3737" spans="1:35" x14ac:dyDescent="0.2">
      <c r="A3737" s="102">
        <v>98</v>
      </c>
      <c r="B3737">
        <v>6113</v>
      </c>
      <c r="C3737" t="s">
        <v>1231</v>
      </c>
      <c r="D3737" t="s">
        <v>992</v>
      </c>
      <c r="E3737">
        <v>965</v>
      </c>
      <c r="F3737">
        <v>959</v>
      </c>
      <c r="G3737">
        <v>1100</v>
      </c>
      <c r="H3737" t="s">
        <v>981</v>
      </c>
      <c r="I3737">
        <v>7762</v>
      </c>
      <c r="J3737" t="s">
        <v>1134</v>
      </c>
      <c r="K3737" t="s">
        <v>989</v>
      </c>
      <c r="L3737">
        <v>340</v>
      </c>
      <c r="M3737">
        <v>357</v>
      </c>
      <c r="N3737">
        <v>3000</v>
      </c>
      <c r="O3737" t="s">
        <v>984</v>
      </c>
      <c r="P3737">
        <v>0.79103950610066698</v>
      </c>
      <c r="Q3737">
        <v>0.97087259804964199</v>
      </c>
      <c r="R3737">
        <v>0.451125413678725</v>
      </c>
      <c r="S3737" s="15">
        <v>9.6809829069707601E-3</v>
      </c>
      <c r="T3737">
        <v>1.92114944360316</v>
      </c>
      <c r="U3737">
        <v>1.92114944360316</v>
      </c>
      <c r="V3737">
        <v>2.7724220590341102</v>
      </c>
      <c r="W3737">
        <v>11.87</v>
      </c>
      <c r="X3737">
        <v>1.53</v>
      </c>
      <c r="Y3737">
        <v>-133341</v>
      </c>
      <c r="Z3737">
        <v>-7018</v>
      </c>
      <c r="AA3737">
        <v>-0.33</v>
      </c>
      <c r="AB3737">
        <v>19</v>
      </c>
      <c r="AC3737">
        <v>11</v>
      </c>
      <c r="AD3737">
        <v>8</v>
      </c>
      <c r="AE3737">
        <v>57.89</v>
      </c>
      <c r="AF3737">
        <v>14</v>
      </c>
      <c r="AG3737">
        <v>4</v>
      </c>
      <c r="AH3737">
        <v>5</v>
      </c>
      <c r="AI3737">
        <v>10</v>
      </c>
    </row>
    <row r="3738" spans="1:35" x14ac:dyDescent="0.2">
      <c r="A3738" s="102">
        <v>2524</v>
      </c>
      <c r="B3738">
        <v>1963</v>
      </c>
      <c r="C3738" t="s">
        <v>1171</v>
      </c>
      <c r="D3738" t="s">
        <v>990</v>
      </c>
      <c r="E3738">
        <v>1026</v>
      </c>
      <c r="F3738">
        <v>1018</v>
      </c>
      <c r="G3738">
        <v>900</v>
      </c>
      <c r="H3738" t="s">
        <v>984</v>
      </c>
      <c r="I3738">
        <v>7951</v>
      </c>
      <c r="J3738" t="s">
        <v>1234</v>
      </c>
      <c r="K3738" t="s">
        <v>1002</v>
      </c>
      <c r="L3738">
        <v>4665</v>
      </c>
      <c r="M3738">
        <v>4600</v>
      </c>
      <c r="N3738">
        <v>200</v>
      </c>
      <c r="O3738" t="s">
        <v>981</v>
      </c>
      <c r="P3738">
        <v>0.95644924963435396</v>
      </c>
      <c r="Q3738">
        <v>0.907739767266313</v>
      </c>
      <c r="R3738">
        <v>0.13758690392119199</v>
      </c>
      <c r="S3738">
        <v>9.2296861463128696E-2</v>
      </c>
      <c r="T3738">
        <v>-0.81230452791153196</v>
      </c>
      <c r="U3738">
        <v>0.81230452791153196</v>
      </c>
      <c r="V3738">
        <v>1.0125466087836901</v>
      </c>
      <c r="W3738">
        <v>-9.01</v>
      </c>
      <c r="X3738">
        <v>0.41</v>
      </c>
      <c r="Y3738">
        <v>-133780</v>
      </c>
      <c r="Z3738">
        <v>-8361</v>
      </c>
      <c r="AA3738">
        <v>-0.31</v>
      </c>
      <c r="AB3738">
        <v>16</v>
      </c>
      <c r="AC3738">
        <v>7</v>
      </c>
      <c r="AD3738">
        <v>9</v>
      </c>
      <c r="AE3738">
        <v>43.75</v>
      </c>
      <c r="AF3738">
        <v>11</v>
      </c>
      <c r="AG3738">
        <v>6</v>
      </c>
      <c r="AH3738">
        <v>6</v>
      </c>
      <c r="AI3738">
        <v>4</v>
      </c>
    </row>
    <row r="3739" spans="1:35" x14ac:dyDescent="0.2">
      <c r="A3739" s="102">
        <v>2552</v>
      </c>
      <c r="B3739">
        <v>3774</v>
      </c>
      <c r="C3739" t="s">
        <v>554</v>
      </c>
      <c r="D3739" t="s">
        <v>983</v>
      </c>
      <c r="E3739">
        <v>4000</v>
      </c>
      <c r="F3739">
        <v>3960</v>
      </c>
      <c r="G3739">
        <v>200</v>
      </c>
      <c r="H3739" t="s">
        <v>981</v>
      </c>
      <c r="I3739">
        <v>4217</v>
      </c>
      <c r="J3739" t="s">
        <v>881</v>
      </c>
      <c r="K3739" t="s">
        <v>1003</v>
      </c>
      <c r="L3739">
        <v>4615</v>
      </c>
      <c r="M3739">
        <v>4615</v>
      </c>
      <c r="N3739">
        <v>200</v>
      </c>
      <c r="O3739" t="s">
        <v>984</v>
      </c>
      <c r="P3739">
        <v>0.64660229990166695</v>
      </c>
      <c r="Q3739">
        <v>0.90707081660268996</v>
      </c>
      <c r="R3739" s="15">
        <v>0.16005947686699201</v>
      </c>
      <c r="S3739">
        <v>2.99933054064794E-2</v>
      </c>
      <c r="T3739">
        <v>1.70954092999572</v>
      </c>
      <c r="U3739">
        <v>1.70954092999572</v>
      </c>
      <c r="V3739">
        <v>1.8025786785806699</v>
      </c>
      <c r="W3739">
        <v>14.08</v>
      </c>
      <c r="X3739">
        <v>14.19</v>
      </c>
      <c r="Y3739">
        <v>-133821</v>
      </c>
      <c r="Z3739">
        <v>-10294</v>
      </c>
      <c r="AA3739">
        <v>-0.51</v>
      </c>
      <c r="AB3739">
        <v>13</v>
      </c>
      <c r="AC3739">
        <v>6</v>
      </c>
      <c r="AD3739">
        <v>7</v>
      </c>
      <c r="AE3739">
        <v>46.15</v>
      </c>
      <c r="AF3739">
        <v>11</v>
      </c>
      <c r="AG3739">
        <v>4</v>
      </c>
      <c r="AH3739">
        <v>7</v>
      </c>
      <c r="AI3739">
        <v>2</v>
      </c>
    </row>
    <row r="3740" spans="1:35" x14ac:dyDescent="0.2">
      <c r="A3740" s="102">
        <v>1342</v>
      </c>
      <c r="B3740">
        <v>1605</v>
      </c>
      <c r="C3740" t="s">
        <v>1156</v>
      </c>
      <c r="D3740" t="s">
        <v>1139</v>
      </c>
      <c r="E3740">
        <v>692</v>
      </c>
      <c r="F3740">
        <v>709.3</v>
      </c>
      <c r="G3740">
        <v>1200</v>
      </c>
      <c r="H3740" t="s">
        <v>981</v>
      </c>
      <c r="I3740">
        <v>8309</v>
      </c>
      <c r="J3740" t="s">
        <v>695</v>
      </c>
      <c r="K3740" t="s">
        <v>1024</v>
      </c>
      <c r="L3740">
        <v>2921</v>
      </c>
      <c r="M3740">
        <v>2892</v>
      </c>
      <c r="N3740">
        <v>300</v>
      </c>
      <c r="O3740" t="s">
        <v>984</v>
      </c>
      <c r="P3740">
        <v>0.90134748195150205</v>
      </c>
      <c r="Q3740">
        <v>0.934344183169181</v>
      </c>
      <c r="R3740">
        <v>0.34089197196733301</v>
      </c>
      <c r="S3740">
        <v>7.7340113717878703E-2</v>
      </c>
      <c r="T3740">
        <v>0.59609059797409003</v>
      </c>
      <c r="U3740">
        <v>0.59609059797409003</v>
      </c>
      <c r="V3740">
        <v>7.1659839834283007E-2</v>
      </c>
      <c r="W3740">
        <v>6.54</v>
      </c>
      <c r="X3740">
        <v>1.89</v>
      </c>
      <c r="Y3740">
        <v>-133824</v>
      </c>
      <c r="Z3740">
        <v>-6691</v>
      </c>
      <c r="AA3740">
        <v>-0.34</v>
      </c>
      <c r="AB3740">
        <v>20</v>
      </c>
      <c r="AC3740">
        <v>7</v>
      </c>
      <c r="AD3740">
        <v>13</v>
      </c>
      <c r="AE3740">
        <v>35</v>
      </c>
      <c r="AF3740">
        <v>13</v>
      </c>
      <c r="AG3740">
        <v>5</v>
      </c>
      <c r="AH3740">
        <v>7</v>
      </c>
      <c r="AI3740">
        <v>8</v>
      </c>
    </row>
    <row r="3741" spans="1:35" x14ac:dyDescent="0.2">
      <c r="A3741" s="102">
        <v>2847</v>
      </c>
      <c r="B3741">
        <v>5706</v>
      </c>
      <c r="C3741" t="s">
        <v>1240</v>
      </c>
      <c r="D3741" t="s">
        <v>994</v>
      </c>
      <c r="E3741">
        <v>2062</v>
      </c>
      <c r="F3741">
        <v>2030</v>
      </c>
      <c r="G3741">
        <v>400</v>
      </c>
      <c r="H3741" t="s">
        <v>984</v>
      </c>
      <c r="I3741">
        <v>6287</v>
      </c>
      <c r="J3741" t="s">
        <v>1050</v>
      </c>
      <c r="K3741" t="s">
        <v>992</v>
      </c>
      <c r="L3741">
        <v>2164</v>
      </c>
      <c r="M3741">
        <v>2234</v>
      </c>
      <c r="N3741">
        <v>400</v>
      </c>
      <c r="O3741" t="s">
        <v>981</v>
      </c>
      <c r="P3741">
        <v>0.96955202717142097</v>
      </c>
      <c r="Q3741">
        <v>0.89958772635212103</v>
      </c>
      <c r="R3741">
        <v>7.0089714816584298E-2</v>
      </c>
      <c r="S3741">
        <v>1.7335376017707899E-3</v>
      </c>
      <c r="T3741">
        <v>-0.167299874109783</v>
      </c>
      <c r="U3741">
        <v>0.167299874109783</v>
      </c>
      <c r="V3741">
        <v>5.61286268285177E-2</v>
      </c>
      <c r="W3741">
        <v>-1.26</v>
      </c>
      <c r="X3741">
        <v>9.1300000000000008</v>
      </c>
      <c r="Y3741">
        <v>-133924</v>
      </c>
      <c r="Z3741">
        <v>-14880</v>
      </c>
      <c r="AA3741">
        <v>-0.76</v>
      </c>
      <c r="AB3741">
        <v>9</v>
      </c>
      <c r="AC3741">
        <v>3</v>
      </c>
      <c r="AD3741">
        <v>6</v>
      </c>
      <c r="AE3741">
        <v>33.33</v>
      </c>
      <c r="AF3741">
        <v>7</v>
      </c>
      <c r="AG3741">
        <v>3</v>
      </c>
      <c r="AH3741">
        <v>6</v>
      </c>
      <c r="AI3741">
        <v>0</v>
      </c>
    </row>
    <row r="3742" spans="1:35" x14ac:dyDescent="0.2">
      <c r="A3742" s="102">
        <v>1809</v>
      </c>
      <c r="B3742">
        <v>6183</v>
      </c>
      <c r="C3742" t="s">
        <v>1154</v>
      </c>
      <c r="D3742" t="s">
        <v>993</v>
      </c>
      <c r="E3742">
        <v>1264</v>
      </c>
      <c r="F3742">
        <v>1259</v>
      </c>
      <c r="G3742">
        <v>800</v>
      </c>
      <c r="H3742" t="s">
        <v>981</v>
      </c>
      <c r="I3742">
        <v>8233</v>
      </c>
      <c r="J3742" t="s">
        <v>1013</v>
      </c>
      <c r="K3742" t="s">
        <v>1004</v>
      </c>
      <c r="L3742">
        <v>961</v>
      </c>
      <c r="M3742">
        <v>967</v>
      </c>
      <c r="N3742">
        <v>1000</v>
      </c>
      <c r="O3742" t="s">
        <v>984</v>
      </c>
      <c r="P3742">
        <v>0.67351716456203603</v>
      </c>
      <c r="Q3742">
        <v>0.92460035925754103</v>
      </c>
      <c r="R3742">
        <v>0.39091611207058602</v>
      </c>
      <c r="S3742">
        <v>7.6113369510742001E-3</v>
      </c>
      <c r="T3742">
        <v>0.54469171268535399</v>
      </c>
      <c r="U3742">
        <v>0.54469171268535399</v>
      </c>
      <c r="V3742">
        <v>0.76528285556516495</v>
      </c>
      <c r="W3742">
        <v>4.5199999999999996</v>
      </c>
      <c r="X3742">
        <v>3.99</v>
      </c>
      <c r="Y3742">
        <v>-134970</v>
      </c>
      <c r="Z3742">
        <v>-5399</v>
      </c>
      <c r="AA3742">
        <v>-0.23</v>
      </c>
      <c r="AB3742">
        <v>25</v>
      </c>
      <c r="AC3742">
        <v>11</v>
      </c>
      <c r="AD3742">
        <v>14</v>
      </c>
      <c r="AE3742">
        <v>44</v>
      </c>
      <c r="AF3742">
        <v>10</v>
      </c>
      <c r="AG3742">
        <v>7</v>
      </c>
      <c r="AH3742">
        <v>11</v>
      </c>
      <c r="AI3742">
        <v>7</v>
      </c>
    </row>
    <row r="3743" spans="1:35" x14ac:dyDescent="0.2">
      <c r="A3743" s="102">
        <v>3585</v>
      </c>
      <c r="B3743">
        <v>6183</v>
      </c>
      <c r="C3743" t="s">
        <v>1154</v>
      </c>
      <c r="D3743" t="s">
        <v>993</v>
      </c>
      <c r="E3743">
        <v>1264</v>
      </c>
      <c r="F3743">
        <v>1259</v>
      </c>
      <c r="G3743">
        <v>700</v>
      </c>
      <c r="H3743" t="s">
        <v>981</v>
      </c>
      <c r="I3743">
        <v>9513</v>
      </c>
      <c r="J3743" t="s">
        <v>1138</v>
      </c>
      <c r="K3743" t="s">
        <v>1026</v>
      </c>
      <c r="L3743">
        <v>1903</v>
      </c>
      <c r="M3743">
        <v>1886</v>
      </c>
      <c r="N3743">
        <v>500</v>
      </c>
      <c r="O3743" t="s">
        <v>984</v>
      </c>
      <c r="P3743">
        <v>0.60655017463588101</v>
      </c>
      <c r="Q3743">
        <v>0.87971192223299599</v>
      </c>
      <c r="R3743">
        <v>0.49671858112703199</v>
      </c>
      <c r="S3743">
        <v>8.5888126187826805E-2</v>
      </c>
      <c r="T3743">
        <v>1.7804342030826501</v>
      </c>
      <c r="U3743">
        <v>1.7804342030826501</v>
      </c>
      <c r="V3743">
        <v>1.6125572022136501</v>
      </c>
      <c r="W3743">
        <v>15.39</v>
      </c>
      <c r="X3743">
        <v>6.54</v>
      </c>
      <c r="Y3743">
        <v>-135033</v>
      </c>
      <c r="Z3743">
        <v>-6138</v>
      </c>
      <c r="AA3743">
        <v>-0.33</v>
      </c>
      <c r="AB3743">
        <v>22</v>
      </c>
      <c r="AC3743">
        <v>9</v>
      </c>
      <c r="AD3743">
        <v>13</v>
      </c>
      <c r="AE3743">
        <v>40.909999999999997</v>
      </c>
      <c r="AF3743">
        <v>9</v>
      </c>
      <c r="AG3743">
        <v>10</v>
      </c>
      <c r="AH3743">
        <v>10</v>
      </c>
      <c r="AI3743">
        <v>2</v>
      </c>
    </row>
    <row r="3744" spans="1:35" x14ac:dyDescent="0.2">
      <c r="A3744" s="102">
        <v>3007</v>
      </c>
      <c r="B3744">
        <v>4061</v>
      </c>
      <c r="C3744" t="s">
        <v>1161</v>
      </c>
      <c r="D3744" t="s">
        <v>1003</v>
      </c>
      <c r="E3744">
        <v>2688</v>
      </c>
      <c r="F3744">
        <v>2686</v>
      </c>
      <c r="G3744">
        <v>400</v>
      </c>
      <c r="H3744" t="s">
        <v>981</v>
      </c>
      <c r="I3744">
        <v>7012</v>
      </c>
      <c r="J3744" t="s">
        <v>1148</v>
      </c>
      <c r="K3744" t="s">
        <v>996</v>
      </c>
      <c r="L3744">
        <v>1509</v>
      </c>
      <c r="M3744">
        <v>1511</v>
      </c>
      <c r="N3744">
        <v>700</v>
      </c>
      <c r="O3744" t="s">
        <v>984</v>
      </c>
      <c r="P3744">
        <v>0.526694419253671</v>
      </c>
      <c r="Q3744">
        <v>0.89554334297172999</v>
      </c>
      <c r="R3744">
        <v>0.30855431553019302</v>
      </c>
      <c r="S3744">
        <v>3.1967623659116498E-2</v>
      </c>
      <c r="T3744">
        <v>1.3254425548551101</v>
      </c>
      <c r="U3744">
        <v>1.3254425548551101</v>
      </c>
      <c r="V3744">
        <v>1.3488849226908599</v>
      </c>
      <c r="W3744">
        <v>14.41</v>
      </c>
      <c r="X3744">
        <v>1.55</v>
      </c>
      <c r="Y3744">
        <v>-135138</v>
      </c>
      <c r="Z3744">
        <v>-16892</v>
      </c>
      <c r="AA3744">
        <v>-0.83</v>
      </c>
      <c r="AB3744">
        <v>8</v>
      </c>
      <c r="AC3744">
        <v>5</v>
      </c>
      <c r="AD3744">
        <v>3</v>
      </c>
      <c r="AE3744">
        <v>62.5</v>
      </c>
      <c r="AF3744">
        <v>12</v>
      </c>
      <c r="AG3744">
        <v>3</v>
      </c>
      <c r="AH3744">
        <v>1</v>
      </c>
      <c r="AI3744">
        <v>4</v>
      </c>
    </row>
    <row r="3745" spans="1:35" x14ac:dyDescent="0.2">
      <c r="A3745" s="102">
        <v>1684</v>
      </c>
      <c r="B3745">
        <v>5714</v>
      </c>
      <c r="C3745" t="s">
        <v>594</v>
      </c>
      <c r="D3745" t="s">
        <v>994</v>
      </c>
      <c r="E3745">
        <v>3060</v>
      </c>
      <c r="F3745">
        <v>3090</v>
      </c>
      <c r="G3745">
        <v>300</v>
      </c>
      <c r="H3745" t="s">
        <v>984</v>
      </c>
      <c r="I3745">
        <v>8020</v>
      </c>
      <c r="J3745" t="s">
        <v>1061</v>
      </c>
      <c r="K3745" t="s">
        <v>988</v>
      </c>
      <c r="L3745">
        <v>1191</v>
      </c>
      <c r="M3745">
        <v>1216</v>
      </c>
      <c r="N3745">
        <v>800</v>
      </c>
      <c r="O3745" t="s">
        <v>981</v>
      </c>
      <c r="P3745">
        <v>0.86738178518888498</v>
      </c>
      <c r="Q3745">
        <v>0.92747861589943004</v>
      </c>
      <c r="R3745">
        <v>0.18899750530834999</v>
      </c>
      <c r="S3745">
        <v>2.6500108412939299E-2</v>
      </c>
      <c r="T3745">
        <v>-1.18899698273306</v>
      </c>
      <c r="U3745">
        <v>1.18899698273306</v>
      </c>
      <c r="V3745">
        <v>1.1385934307637799</v>
      </c>
      <c r="W3745">
        <v>-8.1</v>
      </c>
      <c r="X3745">
        <v>4.9400000000000004</v>
      </c>
      <c r="Y3745">
        <v>-135448</v>
      </c>
      <c r="Z3745">
        <v>-7968</v>
      </c>
      <c r="AA3745">
        <v>-0.38</v>
      </c>
      <c r="AB3745">
        <v>17</v>
      </c>
      <c r="AC3745">
        <v>7</v>
      </c>
      <c r="AD3745">
        <v>10</v>
      </c>
      <c r="AE3745">
        <v>41.18</v>
      </c>
      <c r="AF3745">
        <v>12</v>
      </c>
      <c r="AG3745">
        <v>4</v>
      </c>
      <c r="AH3745">
        <v>5</v>
      </c>
      <c r="AI3745">
        <v>8</v>
      </c>
    </row>
    <row r="3746" spans="1:35" x14ac:dyDescent="0.2">
      <c r="A3746" s="102">
        <v>2383</v>
      </c>
      <c r="B3746">
        <v>3632</v>
      </c>
      <c r="C3746" t="s">
        <v>1630</v>
      </c>
      <c r="D3746" t="s">
        <v>983</v>
      </c>
      <c r="E3746">
        <v>448</v>
      </c>
      <c r="F3746">
        <v>444</v>
      </c>
      <c r="G3746">
        <v>2000</v>
      </c>
      <c r="H3746" t="s">
        <v>981</v>
      </c>
      <c r="I3746">
        <v>4324</v>
      </c>
      <c r="J3746" t="s">
        <v>1159</v>
      </c>
      <c r="K3746" t="s">
        <v>993</v>
      </c>
      <c r="L3746">
        <v>2249</v>
      </c>
      <c r="M3746">
        <v>2231</v>
      </c>
      <c r="N3746">
        <v>400</v>
      </c>
      <c r="O3746" t="s">
        <v>984</v>
      </c>
      <c r="P3746">
        <v>0.73367670088301196</v>
      </c>
      <c r="Q3746">
        <v>0.91085723153111997</v>
      </c>
      <c r="R3746">
        <v>0.22572526834669801</v>
      </c>
      <c r="S3746">
        <v>9.3824138105403892E-3</v>
      </c>
      <c r="T3746">
        <v>0.90466912635799002</v>
      </c>
      <c r="U3746">
        <v>0.90466912635799002</v>
      </c>
      <c r="V3746">
        <v>0.916271824357626</v>
      </c>
      <c r="W3746">
        <v>13.45</v>
      </c>
      <c r="X3746">
        <v>0.49</v>
      </c>
      <c r="Y3746">
        <v>-136259</v>
      </c>
      <c r="Z3746">
        <v>-6489</v>
      </c>
      <c r="AA3746">
        <v>-0.32</v>
      </c>
      <c r="AB3746">
        <v>21</v>
      </c>
      <c r="AC3746">
        <v>10</v>
      </c>
      <c r="AD3746">
        <v>11</v>
      </c>
      <c r="AE3746">
        <v>47.62</v>
      </c>
      <c r="AF3746">
        <v>8</v>
      </c>
      <c r="AG3746">
        <v>9</v>
      </c>
      <c r="AH3746">
        <v>10</v>
      </c>
      <c r="AI3746">
        <v>2</v>
      </c>
    </row>
    <row r="3747" spans="1:35" x14ac:dyDescent="0.2">
      <c r="A3747" s="102">
        <v>474</v>
      </c>
      <c r="B3747">
        <v>5631</v>
      </c>
      <c r="C3747" t="s">
        <v>1147</v>
      </c>
      <c r="D3747" t="s">
        <v>992</v>
      </c>
      <c r="E3747">
        <v>1331</v>
      </c>
      <c r="F3747">
        <v>1318</v>
      </c>
      <c r="G3747">
        <v>800</v>
      </c>
      <c r="H3747" t="s">
        <v>984</v>
      </c>
      <c r="I3747">
        <v>6201</v>
      </c>
      <c r="J3747" t="s">
        <v>1259</v>
      </c>
      <c r="K3747" t="s">
        <v>996</v>
      </c>
      <c r="L3747">
        <v>5150</v>
      </c>
      <c r="M3747">
        <v>5200</v>
      </c>
      <c r="N3747">
        <v>200</v>
      </c>
      <c r="O3747" t="s">
        <v>981</v>
      </c>
      <c r="P3747">
        <v>0.95030191027829702</v>
      </c>
      <c r="Q3747">
        <v>0.95484558947831499</v>
      </c>
      <c r="R3747">
        <v>6.8441660748657498E-2</v>
      </c>
      <c r="S3747" s="15">
        <v>3.0533340972271599E-3</v>
      </c>
      <c r="T3747">
        <v>-0.39692715342387802</v>
      </c>
      <c r="U3747">
        <v>0.39692715342387802</v>
      </c>
      <c r="V3747">
        <v>0.34470385013772897</v>
      </c>
      <c r="W3747">
        <v>-5.55</v>
      </c>
      <c r="X3747">
        <v>1.38</v>
      </c>
      <c r="Y3747">
        <v>-137021</v>
      </c>
      <c r="Z3747">
        <v>-12456</v>
      </c>
      <c r="AA3747">
        <v>-0.64</v>
      </c>
      <c r="AB3747">
        <v>11</v>
      </c>
      <c r="AC3747">
        <v>5</v>
      </c>
      <c r="AD3747">
        <v>6</v>
      </c>
      <c r="AE3747">
        <v>45.45</v>
      </c>
      <c r="AF3747">
        <v>11</v>
      </c>
      <c r="AG3747">
        <v>4</v>
      </c>
      <c r="AH3747">
        <v>5</v>
      </c>
      <c r="AI3747">
        <v>2</v>
      </c>
    </row>
    <row r="3748" spans="1:35" x14ac:dyDescent="0.2">
      <c r="A3748" s="102">
        <v>2433</v>
      </c>
      <c r="B3748">
        <v>4091</v>
      </c>
      <c r="C3748" t="s">
        <v>1469</v>
      </c>
      <c r="D3748" t="s">
        <v>1003</v>
      </c>
      <c r="E3748">
        <v>1787</v>
      </c>
      <c r="F3748">
        <v>1764</v>
      </c>
      <c r="G3748">
        <v>600</v>
      </c>
      <c r="H3748" t="s">
        <v>984</v>
      </c>
      <c r="I3748">
        <v>4631</v>
      </c>
      <c r="J3748" t="s">
        <v>1183</v>
      </c>
      <c r="K3748" t="s">
        <v>1003</v>
      </c>
      <c r="L3748">
        <v>2599</v>
      </c>
      <c r="M3748">
        <v>2630</v>
      </c>
      <c r="N3748">
        <v>400</v>
      </c>
      <c r="O3748" t="s">
        <v>981</v>
      </c>
      <c r="P3748">
        <v>0.833217648297086</v>
      </c>
      <c r="Q3748">
        <v>0.90970457319806697</v>
      </c>
      <c r="R3748">
        <v>0.30524597102958401</v>
      </c>
      <c r="S3748">
        <v>3.2806736201758703E-2</v>
      </c>
      <c r="T3748">
        <v>-0.96184329437946003</v>
      </c>
      <c r="U3748">
        <v>0.96184329437946003</v>
      </c>
      <c r="V3748">
        <v>0.71498771575925502</v>
      </c>
      <c r="W3748">
        <v>-8.6</v>
      </c>
      <c r="X3748">
        <v>0.61</v>
      </c>
      <c r="Y3748">
        <v>-137143</v>
      </c>
      <c r="Z3748">
        <v>-6857</v>
      </c>
      <c r="AA3748">
        <v>-0.4</v>
      </c>
      <c r="AB3748">
        <v>20</v>
      </c>
      <c r="AC3748">
        <v>10</v>
      </c>
      <c r="AD3748">
        <v>10</v>
      </c>
      <c r="AE3748">
        <v>50</v>
      </c>
      <c r="AF3748">
        <v>12</v>
      </c>
      <c r="AG3748">
        <v>8</v>
      </c>
      <c r="AH3748">
        <v>7</v>
      </c>
      <c r="AI3748">
        <v>5</v>
      </c>
    </row>
    <row r="3749" spans="1:35" x14ac:dyDescent="0.2">
      <c r="A3749" s="102">
        <v>4189</v>
      </c>
      <c r="B3749">
        <v>2651</v>
      </c>
      <c r="C3749" t="s">
        <v>504</v>
      </c>
      <c r="D3749" t="s">
        <v>1004</v>
      </c>
      <c r="E3749">
        <v>5460</v>
      </c>
      <c r="F3749">
        <v>5540</v>
      </c>
      <c r="G3749">
        <v>100</v>
      </c>
      <c r="H3749" t="s">
        <v>984</v>
      </c>
      <c r="I3749">
        <v>6755</v>
      </c>
      <c r="J3749" t="s">
        <v>446</v>
      </c>
      <c r="K3749" t="s">
        <v>986</v>
      </c>
      <c r="L3749">
        <v>1978</v>
      </c>
      <c r="M3749">
        <v>1992</v>
      </c>
      <c r="N3749">
        <v>300</v>
      </c>
      <c r="O3749" t="s">
        <v>981</v>
      </c>
      <c r="P3749">
        <v>0.510449211526952</v>
      </c>
      <c r="Q3749">
        <v>0.85825697128742595</v>
      </c>
      <c r="R3749">
        <v>0.21789905415996699</v>
      </c>
      <c r="S3749" s="15">
        <v>5.9597008558172401E-3</v>
      </c>
      <c r="T3749">
        <v>-0.40352215962237198</v>
      </c>
      <c r="U3749">
        <v>0.40352215962237198</v>
      </c>
      <c r="V3749">
        <v>0.22696315703235401</v>
      </c>
      <c r="W3749">
        <v>-4.66</v>
      </c>
      <c r="X3749">
        <v>7.87</v>
      </c>
      <c r="Y3749">
        <v>-137299</v>
      </c>
      <c r="Z3749">
        <v>-10561</v>
      </c>
      <c r="AA3749">
        <v>-0.56000000000000005</v>
      </c>
      <c r="AB3749">
        <v>13</v>
      </c>
      <c r="AC3749">
        <v>5</v>
      </c>
      <c r="AD3749">
        <v>8</v>
      </c>
      <c r="AE3749">
        <v>38.46</v>
      </c>
      <c r="AF3749">
        <v>11</v>
      </c>
      <c r="AG3749">
        <v>3</v>
      </c>
      <c r="AH3749">
        <v>6</v>
      </c>
      <c r="AI3749">
        <v>4</v>
      </c>
    </row>
    <row r="3750" spans="1:35" x14ac:dyDescent="0.2">
      <c r="A3750" s="102">
        <v>1433</v>
      </c>
      <c r="B3750">
        <v>3765</v>
      </c>
      <c r="C3750" t="s">
        <v>1209</v>
      </c>
      <c r="D3750" t="s">
        <v>983</v>
      </c>
      <c r="E3750">
        <v>1716</v>
      </c>
      <c r="F3750">
        <v>1678</v>
      </c>
      <c r="G3750">
        <v>600</v>
      </c>
      <c r="H3750" t="s">
        <v>981</v>
      </c>
      <c r="I3750">
        <v>6178</v>
      </c>
      <c r="J3750" t="s">
        <v>1317</v>
      </c>
      <c r="K3750" t="s">
        <v>993</v>
      </c>
      <c r="L3750">
        <v>794.9</v>
      </c>
      <c r="M3750">
        <v>760</v>
      </c>
      <c r="N3750">
        <v>1300</v>
      </c>
      <c r="O3750" t="s">
        <v>984</v>
      </c>
      <c r="P3750">
        <v>0.78867458239666599</v>
      </c>
      <c r="Q3750">
        <v>0.932413136852697</v>
      </c>
      <c r="R3750">
        <v>3.8411026009231797E-2</v>
      </c>
      <c r="S3750">
        <v>3.0593800021407699E-2</v>
      </c>
      <c r="T3750">
        <v>2.7923607627541802</v>
      </c>
      <c r="U3750">
        <v>2.7923607627541802</v>
      </c>
      <c r="V3750">
        <v>1.02067218265055</v>
      </c>
      <c r="W3750">
        <v>12.31</v>
      </c>
      <c r="X3750">
        <v>1.87</v>
      </c>
      <c r="Y3750">
        <v>-137475</v>
      </c>
      <c r="Z3750">
        <v>-5499</v>
      </c>
      <c r="AA3750">
        <v>-0.31</v>
      </c>
      <c r="AB3750">
        <v>25</v>
      </c>
      <c r="AC3750">
        <v>13</v>
      </c>
      <c r="AD3750">
        <v>12</v>
      </c>
      <c r="AE3750">
        <v>52</v>
      </c>
      <c r="AF3750">
        <v>10</v>
      </c>
      <c r="AG3750">
        <v>12</v>
      </c>
      <c r="AH3750">
        <v>10</v>
      </c>
      <c r="AI3750">
        <v>3</v>
      </c>
    </row>
    <row r="3751" spans="1:35" x14ac:dyDescent="0.2">
      <c r="A3751" s="102">
        <v>204</v>
      </c>
      <c r="B3751">
        <v>7012</v>
      </c>
      <c r="C3751" t="s">
        <v>1148</v>
      </c>
      <c r="D3751" t="s">
        <v>996</v>
      </c>
      <c r="E3751">
        <v>1509</v>
      </c>
      <c r="F3751">
        <v>1511</v>
      </c>
      <c r="G3751">
        <v>700</v>
      </c>
      <c r="H3751" t="s">
        <v>984</v>
      </c>
      <c r="I3751">
        <v>7202</v>
      </c>
      <c r="J3751" t="s">
        <v>637</v>
      </c>
      <c r="K3751" t="s">
        <v>996</v>
      </c>
      <c r="L3751">
        <v>876.6</v>
      </c>
      <c r="M3751">
        <v>873.2</v>
      </c>
      <c r="N3751">
        <v>1200</v>
      </c>
      <c r="O3751" t="s">
        <v>981</v>
      </c>
      <c r="P3751">
        <v>0.93635805487585599</v>
      </c>
      <c r="Q3751">
        <v>0.96436892727515999</v>
      </c>
      <c r="R3751">
        <v>0.220947872395966</v>
      </c>
      <c r="S3751">
        <v>4.0057621781307999E-2</v>
      </c>
      <c r="T3751">
        <v>-2.3651425969024702</v>
      </c>
      <c r="U3751">
        <v>2.3651425969024702</v>
      </c>
      <c r="V3751">
        <v>2.2352010930555202</v>
      </c>
      <c r="W3751">
        <v>-15.59</v>
      </c>
      <c r="X3751">
        <v>0.93</v>
      </c>
      <c r="Y3751">
        <v>-137619</v>
      </c>
      <c r="Z3751">
        <v>-13762</v>
      </c>
      <c r="AA3751">
        <v>-0.7</v>
      </c>
      <c r="AB3751">
        <v>10</v>
      </c>
      <c r="AC3751">
        <v>3</v>
      </c>
      <c r="AD3751">
        <v>7</v>
      </c>
      <c r="AE3751">
        <v>30</v>
      </c>
      <c r="AF3751">
        <v>13</v>
      </c>
      <c r="AG3751">
        <v>2</v>
      </c>
      <c r="AH3751">
        <v>2</v>
      </c>
      <c r="AI3751">
        <v>6</v>
      </c>
    </row>
    <row r="3752" spans="1:35" x14ac:dyDescent="0.2">
      <c r="A3752" s="102">
        <v>3294</v>
      </c>
      <c r="B3752">
        <v>4578</v>
      </c>
      <c r="C3752" t="s">
        <v>1492</v>
      </c>
      <c r="D3752" t="s">
        <v>1001</v>
      </c>
      <c r="E3752">
        <v>4297</v>
      </c>
      <c r="F3752">
        <v>4268</v>
      </c>
      <c r="G3752">
        <v>200</v>
      </c>
      <c r="H3752" t="s">
        <v>981</v>
      </c>
      <c r="I3752">
        <v>6845</v>
      </c>
      <c r="J3752" t="s">
        <v>1160</v>
      </c>
      <c r="K3752" t="s">
        <v>986</v>
      </c>
      <c r="L3752">
        <v>2740</v>
      </c>
      <c r="M3752">
        <v>2718</v>
      </c>
      <c r="N3752">
        <v>300</v>
      </c>
      <c r="O3752" t="s">
        <v>984</v>
      </c>
      <c r="P3752">
        <v>0.81579618782380503</v>
      </c>
      <c r="Q3752">
        <v>0.88843855443864295</v>
      </c>
      <c r="R3752">
        <v>0.13941871176898199</v>
      </c>
      <c r="S3752">
        <v>2.10293700740437E-2</v>
      </c>
      <c r="T3752">
        <v>0.55384371074287397</v>
      </c>
      <c r="U3752">
        <v>0.55384371074287397</v>
      </c>
      <c r="V3752">
        <v>0.413301998769596</v>
      </c>
      <c r="W3752">
        <v>3.09</v>
      </c>
      <c r="X3752">
        <v>4.4800000000000004</v>
      </c>
      <c r="Y3752">
        <v>-137916</v>
      </c>
      <c r="Z3752">
        <v>-11493</v>
      </c>
      <c r="AA3752">
        <v>-0.61</v>
      </c>
      <c r="AB3752">
        <v>12</v>
      </c>
      <c r="AC3752">
        <v>5</v>
      </c>
      <c r="AD3752">
        <v>7</v>
      </c>
      <c r="AE3752">
        <v>41.67</v>
      </c>
      <c r="AF3752">
        <v>9</v>
      </c>
      <c r="AG3752">
        <v>3</v>
      </c>
      <c r="AH3752">
        <v>6</v>
      </c>
      <c r="AI3752">
        <v>3</v>
      </c>
    </row>
    <row r="3753" spans="1:35" x14ac:dyDescent="0.2">
      <c r="A3753" s="102">
        <v>3570</v>
      </c>
      <c r="B3753">
        <v>2296</v>
      </c>
      <c r="C3753" t="s">
        <v>1653</v>
      </c>
      <c r="D3753" t="s">
        <v>1006</v>
      </c>
      <c r="E3753">
        <v>634</v>
      </c>
      <c r="F3753">
        <v>638</v>
      </c>
      <c r="G3753">
        <v>1700</v>
      </c>
      <c r="H3753" t="s">
        <v>981</v>
      </c>
      <c r="I3753">
        <v>7327</v>
      </c>
      <c r="J3753" t="s">
        <v>1172</v>
      </c>
      <c r="K3753" t="s">
        <v>1024</v>
      </c>
      <c r="L3753">
        <v>2143</v>
      </c>
      <c r="M3753">
        <v>2117</v>
      </c>
      <c r="N3753">
        <v>500</v>
      </c>
      <c r="O3753" t="s">
        <v>984</v>
      </c>
      <c r="P3753">
        <v>0.85552836366690199</v>
      </c>
      <c r="Q3753">
        <v>0.88026444533445802</v>
      </c>
      <c r="R3753">
        <v>3.9606361528377397E-2</v>
      </c>
      <c r="S3753" s="15">
        <v>4.5310023874124597E-2</v>
      </c>
      <c r="T3753">
        <v>1.883186401133</v>
      </c>
      <c r="U3753">
        <v>1.883186401133</v>
      </c>
      <c r="V3753">
        <v>1.22021492803063</v>
      </c>
      <c r="W3753">
        <v>8.6999999999999993</v>
      </c>
      <c r="X3753">
        <v>2.4700000000000002</v>
      </c>
      <c r="Y3753">
        <v>-137936</v>
      </c>
      <c r="Z3753">
        <v>-15326</v>
      </c>
      <c r="AA3753">
        <v>-0.86</v>
      </c>
      <c r="AB3753">
        <v>9</v>
      </c>
      <c r="AC3753">
        <v>4</v>
      </c>
      <c r="AD3753">
        <v>5</v>
      </c>
      <c r="AE3753">
        <v>44.44</v>
      </c>
      <c r="AF3753">
        <v>12</v>
      </c>
      <c r="AG3753">
        <v>1</v>
      </c>
      <c r="AH3753">
        <v>4</v>
      </c>
      <c r="AI3753">
        <v>4</v>
      </c>
    </row>
    <row r="3754" spans="1:35" x14ac:dyDescent="0.2">
      <c r="A3754" s="102">
        <v>175</v>
      </c>
      <c r="B3754">
        <v>5233</v>
      </c>
      <c r="C3754" t="s">
        <v>1127</v>
      </c>
      <c r="D3754" t="s">
        <v>980</v>
      </c>
      <c r="E3754">
        <v>2127</v>
      </c>
      <c r="F3754">
        <v>2125</v>
      </c>
      <c r="G3754">
        <v>400</v>
      </c>
      <c r="H3754" t="s">
        <v>984</v>
      </c>
      <c r="I3754">
        <v>9616</v>
      </c>
      <c r="J3754" t="s">
        <v>1265</v>
      </c>
      <c r="K3754" t="s">
        <v>993</v>
      </c>
      <c r="L3754">
        <v>2899</v>
      </c>
      <c r="M3754">
        <v>2950</v>
      </c>
      <c r="N3754">
        <v>300</v>
      </c>
      <c r="O3754" t="s">
        <v>981</v>
      </c>
      <c r="P3754">
        <v>0.94677268519782398</v>
      </c>
      <c r="Q3754">
        <v>0.96590154833806696</v>
      </c>
      <c r="R3754">
        <v>0.17490127401206601</v>
      </c>
      <c r="S3754" s="15">
        <v>6.6545190720713699E-3</v>
      </c>
      <c r="T3754">
        <v>-0.68450259535207902</v>
      </c>
      <c r="U3754">
        <v>0.68450259535207902</v>
      </c>
      <c r="V3754">
        <v>0.58843882406317505</v>
      </c>
      <c r="W3754">
        <v>-7.66</v>
      </c>
      <c r="X3754">
        <v>3.95</v>
      </c>
      <c r="Y3754">
        <v>-138581</v>
      </c>
      <c r="Z3754">
        <v>-23097</v>
      </c>
      <c r="AA3754">
        <v>-1.21</v>
      </c>
      <c r="AB3754">
        <v>6</v>
      </c>
      <c r="AC3754">
        <v>2</v>
      </c>
      <c r="AD3754">
        <v>4</v>
      </c>
      <c r="AE3754">
        <v>33.33</v>
      </c>
      <c r="AF3754">
        <v>12</v>
      </c>
      <c r="AG3754">
        <v>2</v>
      </c>
      <c r="AH3754">
        <v>3</v>
      </c>
      <c r="AI3754">
        <v>1</v>
      </c>
    </row>
    <row r="3755" spans="1:35" x14ac:dyDescent="0.2">
      <c r="A3755" s="102">
        <v>4316</v>
      </c>
      <c r="B3755">
        <v>2579</v>
      </c>
      <c r="C3755" t="s">
        <v>1396</v>
      </c>
      <c r="D3755" t="s">
        <v>1006</v>
      </c>
      <c r="E3755">
        <v>1879</v>
      </c>
      <c r="F3755">
        <v>1894</v>
      </c>
      <c r="G3755">
        <v>500</v>
      </c>
      <c r="H3755" t="s">
        <v>984</v>
      </c>
      <c r="I3755">
        <v>6501</v>
      </c>
      <c r="J3755" t="s">
        <v>1115</v>
      </c>
      <c r="K3755" t="s">
        <v>986</v>
      </c>
      <c r="L3755">
        <v>3077</v>
      </c>
      <c r="M3755">
        <v>3109</v>
      </c>
      <c r="N3755">
        <v>300</v>
      </c>
      <c r="O3755" t="s">
        <v>981</v>
      </c>
      <c r="P3755">
        <v>0.87706279872993098</v>
      </c>
      <c r="Q3755">
        <v>0.85281645634025405</v>
      </c>
      <c r="R3755">
        <v>7.6011128785159296E-2</v>
      </c>
      <c r="S3755">
        <v>4.8024374873134497E-2</v>
      </c>
      <c r="T3755">
        <v>-1.4215334971595299</v>
      </c>
      <c r="U3755">
        <v>1.4215334971595299</v>
      </c>
      <c r="V3755">
        <v>1.5579849271228701</v>
      </c>
      <c r="W3755">
        <v>-10.57</v>
      </c>
      <c r="X3755">
        <v>1.53</v>
      </c>
      <c r="Y3755">
        <v>-138658</v>
      </c>
      <c r="Z3755">
        <v>-23110</v>
      </c>
      <c r="AA3755">
        <v>-1.45</v>
      </c>
      <c r="AB3755">
        <v>6</v>
      </c>
      <c r="AC3755">
        <v>2</v>
      </c>
      <c r="AD3755">
        <v>4</v>
      </c>
      <c r="AE3755">
        <v>33.33</v>
      </c>
      <c r="AF3755">
        <v>12</v>
      </c>
      <c r="AG3755">
        <v>2</v>
      </c>
      <c r="AH3755">
        <v>2</v>
      </c>
      <c r="AI3755">
        <v>2</v>
      </c>
    </row>
    <row r="3756" spans="1:35" x14ac:dyDescent="0.2">
      <c r="A3756" s="102">
        <v>2787</v>
      </c>
      <c r="B3756">
        <v>5901</v>
      </c>
      <c r="C3756" t="s">
        <v>224</v>
      </c>
      <c r="D3756" t="s">
        <v>1126</v>
      </c>
      <c r="E3756">
        <v>1030</v>
      </c>
      <c r="F3756">
        <v>1047</v>
      </c>
      <c r="G3756">
        <v>800</v>
      </c>
      <c r="H3756" t="s">
        <v>984</v>
      </c>
      <c r="I3756">
        <v>9616</v>
      </c>
      <c r="J3756" t="s">
        <v>1265</v>
      </c>
      <c r="K3756" t="s">
        <v>993</v>
      </c>
      <c r="L3756">
        <v>2899</v>
      </c>
      <c r="M3756">
        <v>2950</v>
      </c>
      <c r="N3756">
        <v>300</v>
      </c>
      <c r="O3756" t="s">
        <v>981</v>
      </c>
      <c r="P3756">
        <v>0.82770223183048397</v>
      </c>
      <c r="Q3756">
        <v>0.90105260990312497</v>
      </c>
      <c r="R3756">
        <v>0.41641314058425699</v>
      </c>
      <c r="S3756">
        <v>7.0068229399572704E-2</v>
      </c>
      <c r="T3756">
        <v>-1.9800638968812301</v>
      </c>
      <c r="U3756">
        <v>1.9800638968812301</v>
      </c>
      <c r="V3756">
        <v>2.1220023196752802</v>
      </c>
      <c r="W3756">
        <v>-31.16</v>
      </c>
      <c r="X3756">
        <v>5.36</v>
      </c>
      <c r="Y3756">
        <v>-139069</v>
      </c>
      <c r="Z3756">
        <v>-6622</v>
      </c>
      <c r="AA3756">
        <v>-0.52</v>
      </c>
      <c r="AB3756">
        <v>21</v>
      </c>
      <c r="AC3756">
        <v>9</v>
      </c>
      <c r="AD3756">
        <v>12</v>
      </c>
      <c r="AE3756">
        <v>42.86</v>
      </c>
      <c r="AF3756">
        <v>9</v>
      </c>
      <c r="AG3756">
        <v>8</v>
      </c>
      <c r="AH3756">
        <v>11</v>
      </c>
      <c r="AI3756">
        <v>2</v>
      </c>
    </row>
    <row r="3757" spans="1:35" x14ac:dyDescent="0.2">
      <c r="A3757" s="102">
        <v>1381</v>
      </c>
      <c r="B3757">
        <v>7164</v>
      </c>
      <c r="C3757" t="s">
        <v>1136</v>
      </c>
      <c r="D3757" t="s">
        <v>987</v>
      </c>
      <c r="E3757">
        <v>3500</v>
      </c>
      <c r="F3757">
        <v>3520</v>
      </c>
      <c r="G3757">
        <v>300</v>
      </c>
      <c r="H3757" t="s">
        <v>981</v>
      </c>
      <c r="I3757">
        <v>7458</v>
      </c>
      <c r="J3757" t="s">
        <v>1308</v>
      </c>
      <c r="K3757" t="s">
        <v>988</v>
      </c>
      <c r="L3757">
        <v>3450</v>
      </c>
      <c r="M3757">
        <v>3455</v>
      </c>
      <c r="N3757">
        <v>300</v>
      </c>
      <c r="O3757" t="s">
        <v>984</v>
      </c>
      <c r="P3757">
        <v>0.94112001665938605</v>
      </c>
      <c r="Q3757">
        <v>0.93344457983788698</v>
      </c>
      <c r="R3757">
        <v>0.445973719599422</v>
      </c>
      <c r="S3757">
        <v>6.4645487562888695E-2</v>
      </c>
      <c r="T3757">
        <v>0.50513953302451797</v>
      </c>
      <c r="U3757">
        <v>0.50513953302451797</v>
      </c>
      <c r="V3757">
        <v>0.47503658978973301</v>
      </c>
      <c r="W3757">
        <v>3.97</v>
      </c>
      <c r="X3757">
        <v>1.85</v>
      </c>
      <c r="Y3757">
        <v>-139451</v>
      </c>
      <c r="Z3757">
        <v>-17431</v>
      </c>
      <c r="AA3757">
        <v>-0.75</v>
      </c>
      <c r="AB3757">
        <v>8</v>
      </c>
      <c r="AC3757">
        <v>4</v>
      </c>
      <c r="AD3757">
        <v>4</v>
      </c>
      <c r="AE3757">
        <v>50</v>
      </c>
      <c r="AF3757">
        <v>13</v>
      </c>
      <c r="AG3757">
        <v>1</v>
      </c>
      <c r="AH3757">
        <v>3</v>
      </c>
      <c r="AI3757">
        <v>4</v>
      </c>
    </row>
    <row r="3758" spans="1:35" x14ac:dyDescent="0.2">
      <c r="A3758" s="102">
        <v>2284</v>
      </c>
      <c r="B3758">
        <v>5471</v>
      </c>
      <c r="C3758" t="s">
        <v>1146</v>
      </c>
      <c r="D3758" t="s">
        <v>1022</v>
      </c>
      <c r="E3758">
        <v>3270</v>
      </c>
      <c r="F3758">
        <v>3160</v>
      </c>
      <c r="G3758">
        <v>300</v>
      </c>
      <c r="H3758" t="s">
        <v>981</v>
      </c>
      <c r="I3758">
        <v>9513</v>
      </c>
      <c r="J3758" t="s">
        <v>1138</v>
      </c>
      <c r="K3758" t="s">
        <v>1026</v>
      </c>
      <c r="L3758">
        <v>1903</v>
      </c>
      <c r="M3758">
        <v>1886</v>
      </c>
      <c r="N3758">
        <v>500</v>
      </c>
      <c r="O3758" t="s">
        <v>984</v>
      </c>
      <c r="P3758">
        <v>0.79516131862040496</v>
      </c>
      <c r="Q3758">
        <v>0.91355785020415303</v>
      </c>
      <c r="R3758">
        <v>7.2583089959640995E-2</v>
      </c>
      <c r="S3758">
        <v>1.7853167179523399E-2</v>
      </c>
      <c r="T3758">
        <v>0.26817849045688802</v>
      </c>
      <c r="U3758">
        <v>0.26817849045688802</v>
      </c>
      <c r="V3758">
        <v>1.76731337725843</v>
      </c>
      <c r="W3758">
        <v>1.48</v>
      </c>
      <c r="X3758">
        <v>0.53</v>
      </c>
      <c r="Y3758">
        <v>-139896</v>
      </c>
      <c r="Z3758">
        <v>-13990</v>
      </c>
      <c r="AA3758">
        <v>-0.63</v>
      </c>
      <c r="AB3758">
        <v>10</v>
      </c>
      <c r="AC3758">
        <v>3</v>
      </c>
      <c r="AD3758">
        <v>7</v>
      </c>
      <c r="AE3758">
        <v>30</v>
      </c>
      <c r="AF3758">
        <v>13</v>
      </c>
      <c r="AG3758">
        <v>3</v>
      </c>
      <c r="AH3758">
        <v>2</v>
      </c>
      <c r="AI3758">
        <v>5</v>
      </c>
    </row>
    <row r="3759" spans="1:35" x14ac:dyDescent="0.2">
      <c r="A3759" s="102">
        <v>194</v>
      </c>
      <c r="B3759">
        <v>2427</v>
      </c>
      <c r="C3759" t="s">
        <v>1187</v>
      </c>
      <c r="D3759" t="s">
        <v>993</v>
      </c>
      <c r="E3759">
        <v>570</v>
      </c>
      <c r="F3759">
        <v>604</v>
      </c>
      <c r="G3759">
        <v>1400</v>
      </c>
      <c r="H3759" t="s">
        <v>981</v>
      </c>
      <c r="I3759">
        <v>4023</v>
      </c>
      <c r="J3759" t="s">
        <v>1640</v>
      </c>
      <c r="K3759" t="s">
        <v>1003</v>
      </c>
      <c r="L3759">
        <v>4265</v>
      </c>
      <c r="M3759">
        <v>4325</v>
      </c>
      <c r="N3759">
        <v>200</v>
      </c>
      <c r="O3759" t="s">
        <v>984</v>
      </c>
      <c r="P3759">
        <v>0.92572878637020295</v>
      </c>
      <c r="Q3759">
        <v>0.96487057999194203</v>
      </c>
      <c r="R3759">
        <v>0.41950141668083901</v>
      </c>
      <c r="S3759">
        <v>1.3019009553850601E-2</v>
      </c>
      <c r="T3759">
        <v>0.34579086475467602</v>
      </c>
      <c r="U3759">
        <v>0.34579086475467602</v>
      </c>
      <c r="V3759">
        <v>4.4378625602375397E-2</v>
      </c>
      <c r="W3759">
        <v>6.14</v>
      </c>
      <c r="X3759">
        <v>2.2400000000000002</v>
      </c>
      <c r="Y3759">
        <v>-139989</v>
      </c>
      <c r="Z3759">
        <v>-6999</v>
      </c>
      <c r="AA3759">
        <v>-0.37</v>
      </c>
      <c r="AB3759">
        <v>20</v>
      </c>
      <c r="AC3759">
        <v>9</v>
      </c>
      <c r="AD3759">
        <v>11</v>
      </c>
      <c r="AE3759">
        <v>45</v>
      </c>
      <c r="AF3759">
        <v>9</v>
      </c>
      <c r="AG3759">
        <v>8</v>
      </c>
      <c r="AH3759">
        <v>9</v>
      </c>
      <c r="AI3759">
        <v>3</v>
      </c>
    </row>
    <row r="3760" spans="1:35" x14ac:dyDescent="0.2">
      <c r="A3760" s="102">
        <v>355</v>
      </c>
      <c r="B3760">
        <v>1332</v>
      </c>
      <c r="C3760" t="s">
        <v>1287</v>
      </c>
      <c r="D3760" t="s">
        <v>1063</v>
      </c>
      <c r="E3760">
        <v>450</v>
      </c>
      <c r="F3760">
        <v>457</v>
      </c>
      <c r="G3760">
        <v>2400</v>
      </c>
      <c r="H3760" t="s">
        <v>981</v>
      </c>
      <c r="I3760">
        <v>7261</v>
      </c>
      <c r="J3760" t="s">
        <v>1262</v>
      </c>
      <c r="K3760" t="s">
        <v>996</v>
      </c>
      <c r="L3760">
        <v>612</v>
      </c>
      <c r="M3760">
        <v>603</v>
      </c>
      <c r="N3760">
        <v>1800</v>
      </c>
      <c r="O3760" t="s">
        <v>984</v>
      </c>
      <c r="P3760">
        <v>0.90419975954736598</v>
      </c>
      <c r="Q3760">
        <v>0.95832101663327296</v>
      </c>
      <c r="R3760" s="15">
        <v>0.330213511031268</v>
      </c>
      <c r="S3760">
        <v>2.8838902670302101E-3</v>
      </c>
      <c r="T3760">
        <v>0.16194589788677799</v>
      </c>
      <c r="U3760">
        <v>0.16194589788677799</v>
      </c>
      <c r="V3760">
        <v>0.31847459198301298</v>
      </c>
      <c r="W3760">
        <v>1.46</v>
      </c>
      <c r="X3760">
        <v>1.05</v>
      </c>
      <c r="Y3760">
        <v>-140483</v>
      </c>
      <c r="Z3760">
        <v>-8264</v>
      </c>
      <c r="AA3760">
        <v>-0.38</v>
      </c>
      <c r="AB3760">
        <v>17</v>
      </c>
      <c r="AC3760">
        <v>9</v>
      </c>
      <c r="AD3760">
        <v>8</v>
      </c>
      <c r="AE3760">
        <v>52.94</v>
      </c>
      <c r="AF3760">
        <v>13</v>
      </c>
      <c r="AG3760">
        <v>5</v>
      </c>
      <c r="AH3760">
        <v>6</v>
      </c>
      <c r="AI3760">
        <v>6</v>
      </c>
    </row>
    <row r="3761" spans="1:35" x14ac:dyDescent="0.2">
      <c r="A3761" s="102">
        <v>2651</v>
      </c>
      <c r="B3761">
        <v>4626</v>
      </c>
      <c r="C3761" t="s">
        <v>1179</v>
      </c>
      <c r="D3761" t="s">
        <v>1003</v>
      </c>
      <c r="E3761">
        <v>4705</v>
      </c>
      <c r="F3761">
        <v>4925</v>
      </c>
      <c r="G3761">
        <v>100</v>
      </c>
      <c r="H3761" t="s">
        <v>981</v>
      </c>
      <c r="I3761">
        <v>6758</v>
      </c>
      <c r="J3761" t="s">
        <v>995</v>
      </c>
      <c r="K3761" t="s">
        <v>986</v>
      </c>
      <c r="L3761">
        <v>6800</v>
      </c>
      <c r="M3761">
        <v>6685</v>
      </c>
      <c r="N3761">
        <v>100</v>
      </c>
      <c r="O3761" t="s">
        <v>984</v>
      </c>
      <c r="P3761">
        <v>0.88978021475051805</v>
      </c>
      <c r="Q3761">
        <v>0.90461365538147998</v>
      </c>
      <c r="R3761">
        <v>0.120647207028534</v>
      </c>
      <c r="S3761" s="15">
        <v>3.0655731725532098E-3</v>
      </c>
      <c r="T3761">
        <v>4.3245053613082396</v>
      </c>
      <c r="U3761">
        <v>4.3245053613082396</v>
      </c>
      <c r="V3761">
        <v>2.4060674339505401</v>
      </c>
      <c r="W3761">
        <v>15.06</v>
      </c>
      <c r="X3761">
        <v>26.33</v>
      </c>
      <c r="Y3761">
        <v>-140497</v>
      </c>
      <c r="Z3761">
        <v>-35124</v>
      </c>
      <c r="AA3761">
        <v>-1.69</v>
      </c>
      <c r="AB3761">
        <v>4</v>
      </c>
      <c r="AC3761">
        <v>0</v>
      </c>
      <c r="AD3761">
        <v>4</v>
      </c>
      <c r="AE3761">
        <v>0</v>
      </c>
      <c r="AF3761">
        <v>10</v>
      </c>
      <c r="AG3761">
        <v>0</v>
      </c>
      <c r="AH3761">
        <v>2</v>
      </c>
      <c r="AI3761">
        <v>2</v>
      </c>
    </row>
    <row r="3762" spans="1:35" x14ac:dyDescent="0.2">
      <c r="A3762" s="102">
        <v>3721</v>
      </c>
      <c r="B3762">
        <v>2801</v>
      </c>
      <c r="C3762" t="s">
        <v>511</v>
      </c>
      <c r="D3762" t="s">
        <v>1006</v>
      </c>
      <c r="E3762">
        <v>4930</v>
      </c>
      <c r="F3762">
        <v>5050</v>
      </c>
      <c r="G3762">
        <v>200</v>
      </c>
      <c r="H3762" t="s">
        <v>981</v>
      </c>
      <c r="I3762">
        <v>3105</v>
      </c>
      <c r="J3762" t="s">
        <v>46</v>
      </c>
      <c r="K3762" t="s">
        <v>986</v>
      </c>
      <c r="L3762">
        <v>708</v>
      </c>
      <c r="M3762">
        <v>725</v>
      </c>
      <c r="N3762">
        <v>1400</v>
      </c>
      <c r="O3762" t="s">
        <v>984</v>
      </c>
      <c r="P3762">
        <v>0.85828917736508703</v>
      </c>
      <c r="Q3762">
        <v>0.87530978419939498</v>
      </c>
      <c r="R3762">
        <v>0.38506896727038198</v>
      </c>
      <c r="S3762">
        <v>6.9922903958436103E-2</v>
      </c>
      <c r="T3762">
        <v>1.2610286567775599</v>
      </c>
      <c r="U3762">
        <v>1.2610286567775599</v>
      </c>
      <c r="V3762">
        <v>1.20766239675527</v>
      </c>
      <c r="W3762">
        <v>10.37</v>
      </c>
      <c r="X3762">
        <v>0.5</v>
      </c>
      <c r="Y3762">
        <v>-140542</v>
      </c>
      <c r="Z3762">
        <v>-6111</v>
      </c>
      <c r="AA3762">
        <v>-0.31</v>
      </c>
      <c r="AB3762">
        <v>23</v>
      </c>
      <c r="AC3762">
        <v>10</v>
      </c>
      <c r="AD3762">
        <v>13</v>
      </c>
      <c r="AE3762">
        <v>43.48</v>
      </c>
      <c r="AF3762">
        <v>12</v>
      </c>
      <c r="AG3762">
        <v>8</v>
      </c>
      <c r="AH3762">
        <v>10</v>
      </c>
      <c r="AI3762">
        <v>5</v>
      </c>
    </row>
    <row r="3763" spans="1:35" x14ac:dyDescent="0.2">
      <c r="A3763" s="102">
        <v>3255</v>
      </c>
      <c r="B3763">
        <v>4091</v>
      </c>
      <c r="C3763" t="s">
        <v>1469</v>
      </c>
      <c r="D3763" t="s">
        <v>1003</v>
      </c>
      <c r="E3763">
        <v>1787</v>
      </c>
      <c r="F3763">
        <v>1764</v>
      </c>
      <c r="G3763">
        <v>600</v>
      </c>
      <c r="H3763" t="s">
        <v>981</v>
      </c>
      <c r="I3763">
        <v>6201</v>
      </c>
      <c r="J3763" t="s">
        <v>1259</v>
      </c>
      <c r="K3763" t="s">
        <v>996</v>
      </c>
      <c r="L3763">
        <v>5150</v>
      </c>
      <c r="M3763">
        <v>5200</v>
      </c>
      <c r="N3763">
        <v>200</v>
      </c>
      <c r="O3763" t="s">
        <v>984</v>
      </c>
      <c r="P3763">
        <v>0.87193390097780399</v>
      </c>
      <c r="Q3763">
        <v>0.889503871839319</v>
      </c>
      <c r="R3763">
        <v>0.271060981832912</v>
      </c>
      <c r="S3763" s="15">
        <v>3.0837082722541001E-2</v>
      </c>
      <c r="T3763">
        <v>0.12246605880736</v>
      </c>
      <c r="U3763">
        <v>0.12246605880736</v>
      </c>
      <c r="V3763">
        <v>0.29882824540076602</v>
      </c>
      <c r="W3763">
        <v>1.1499999999999999</v>
      </c>
      <c r="X3763">
        <v>1.77</v>
      </c>
      <c r="Y3763">
        <v>-140754</v>
      </c>
      <c r="Z3763">
        <v>-10827</v>
      </c>
      <c r="AA3763">
        <v>-0.72</v>
      </c>
      <c r="AB3763">
        <v>13</v>
      </c>
      <c r="AC3763">
        <v>6</v>
      </c>
      <c r="AD3763">
        <v>7</v>
      </c>
      <c r="AE3763">
        <v>46.15</v>
      </c>
      <c r="AF3763">
        <v>12</v>
      </c>
      <c r="AG3763">
        <v>5</v>
      </c>
      <c r="AH3763">
        <v>4</v>
      </c>
      <c r="AI3763">
        <v>4</v>
      </c>
    </row>
    <row r="3764" spans="1:35" x14ac:dyDescent="0.2">
      <c r="A3764" s="102">
        <v>34</v>
      </c>
      <c r="B3764">
        <v>4324</v>
      </c>
      <c r="C3764" t="s">
        <v>1159</v>
      </c>
      <c r="D3764" t="s">
        <v>993</v>
      </c>
      <c r="E3764">
        <v>2249</v>
      </c>
      <c r="F3764">
        <v>2231</v>
      </c>
      <c r="G3764">
        <v>400</v>
      </c>
      <c r="H3764" t="s">
        <v>984</v>
      </c>
      <c r="I3764">
        <v>9024</v>
      </c>
      <c r="J3764" t="s">
        <v>1642</v>
      </c>
      <c r="K3764" t="s">
        <v>1065</v>
      </c>
      <c r="L3764">
        <v>1272</v>
      </c>
      <c r="M3764">
        <v>1295</v>
      </c>
      <c r="N3764">
        <v>700</v>
      </c>
      <c r="O3764" t="s">
        <v>981</v>
      </c>
      <c r="P3764">
        <v>0.96190195259401201</v>
      </c>
      <c r="Q3764">
        <v>0.97805147957780803</v>
      </c>
      <c r="R3764">
        <v>1.8311905585786499E-2</v>
      </c>
      <c r="S3764">
        <v>1.615690175063E-2</v>
      </c>
      <c r="T3764">
        <v>-0.48846351688637901</v>
      </c>
      <c r="U3764">
        <v>0.48846351688637901</v>
      </c>
      <c r="V3764">
        <v>0.216896981471349</v>
      </c>
      <c r="W3764">
        <v>-5.46</v>
      </c>
      <c r="X3764">
        <v>1.58</v>
      </c>
      <c r="Y3764">
        <v>-141195</v>
      </c>
      <c r="Z3764">
        <v>-10861</v>
      </c>
      <c r="AA3764">
        <v>-0.65</v>
      </c>
      <c r="AB3764">
        <v>13</v>
      </c>
      <c r="AC3764">
        <v>6</v>
      </c>
      <c r="AD3764">
        <v>7</v>
      </c>
      <c r="AE3764">
        <v>46.15</v>
      </c>
      <c r="AF3764">
        <v>10</v>
      </c>
      <c r="AG3764">
        <v>4</v>
      </c>
      <c r="AH3764">
        <v>7</v>
      </c>
      <c r="AI3764">
        <v>2</v>
      </c>
    </row>
    <row r="3765" spans="1:35" x14ac:dyDescent="0.2">
      <c r="A3765" s="102">
        <v>2009</v>
      </c>
      <c r="B3765">
        <v>2282</v>
      </c>
      <c r="C3765" t="s">
        <v>1598</v>
      </c>
      <c r="D3765" t="s">
        <v>1006</v>
      </c>
      <c r="E3765">
        <v>3665</v>
      </c>
      <c r="F3765">
        <v>3740</v>
      </c>
      <c r="G3765">
        <v>200</v>
      </c>
      <c r="H3765" t="s">
        <v>981</v>
      </c>
      <c r="I3765">
        <v>3407</v>
      </c>
      <c r="J3765" t="s">
        <v>1072</v>
      </c>
      <c r="K3765" t="s">
        <v>1003</v>
      </c>
      <c r="L3765">
        <v>755</v>
      </c>
      <c r="M3765">
        <v>757.5</v>
      </c>
      <c r="N3765">
        <v>1000</v>
      </c>
      <c r="O3765" t="s">
        <v>984</v>
      </c>
      <c r="P3765">
        <v>0.95396869447518495</v>
      </c>
      <c r="Q3765">
        <v>0.92006130599839697</v>
      </c>
      <c r="R3765">
        <v>7.3433775721354996E-2</v>
      </c>
      <c r="S3765">
        <v>6.9759036758381396E-2</v>
      </c>
      <c r="T3765">
        <v>0.77687946056755697</v>
      </c>
      <c r="U3765">
        <v>0.77687946056755697</v>
      </c>
      <c r="V3765">
        <v>0.62561159400883004</v>
      </c>
      <c r="W3765">
        <v>4.5199999999999996</v>
      </c>
      <c r="X3765">
        <v>1.27</v>
      </c>
      <c r="Y3765">
        <v>-141260</v>
      </c>
      <c r="Z3765">
        <v>-7435</v>
      </c>
      <c r="AA3765">
        <v>-0.49</v>
      </c>
      <c r="AB3765">
        <v>19</v>
      </c>
      <c r="AC3765">
        <v>7</v>
      </c>
      <c r="AD3765">
        <v>12</v>
      </c>
      <c r="AE3765">
        <v>36.840000000000003</v>
      </c>
      <c r="AF3765">
        <v>11</v>
      </c>
      <c r="AG3765">
        <v>6</v>
      </c>
      <c r="AH3765">
        <v>6</v>
      </c>
      <c r="AI3765">
        <v>7</v>
      </c>
    </row>
    <row r="3766" spans="1:35" x14ac:dyDescent="0.2">
      <c r="A3766" s="102">
        <v>141</v>
      </c>
      <c r="B3766">
        <v>3863</v>
      </c>
      <c r="C3766" t="s">
        <v>1144</v>
      </c>
      <c r="D3766" t="s">
        <v>1143</v>
      </c>
      <c r="E3766">
        <v>1510</v>
      </c>
      <c r="F3766">
        <v>1547</v>
      </c>
      <c r="G3766">
        <v>700</v>
      </c>
      <c r="H3766" t="s">
        <v>981</v>
      </c>
      <c r="I3766">
        <v>3865</v>
      </c>
      <c r="J3766" t="s">
        <v>934</v>
      </c>
      <c r="K3766" t="s">
        <v>1143</v>
      </c>
      <c r="L3766">
        <v>390</v>
      </c>
      <c r="M3766">
        <v>391</v>
      </c>
      <c r="N3766">
        <v>2800</v>
      </c>
      <c r="O3766" t="s">
        <v>984</v>
      </c>
      <c r="P3766">
        <v>0.90825124968837101</v>
      </c>
      <c r="Q3766">
        <v>0.96732191459216998</v>
      </c>
      <c r="R3766">
        <v>4.9720823425200402E-3</v>
      </c>
      <c r="S3766">
        <v>1.8485756713984801E-2</v>
      </c>
      <c r="T3766">
        <v>1.29897078395778</v>
      </c>
      <c r="U3766">
        <v>1.29897078395778</v>
      </c>
      <c r="V3766">
        <v>0.115272550041392</v>
      </c>
      <c r="W3766">
        <v>6.1</v>
      </c>
      <c r="X3766">
        <v>1.1000000000000001</v>
      </c>
      <c r="Y3766">
        <v>-141365</v>
      </c>
      <c r="Z3766">
        <v>-8835</v>
      </c>
      <c r="AA3766">
        <v>-0.47</v>
      </c>
      <c r="AB3766">
        <v>16</v>
      </c>
      <c r="AC3766">
        <v>6</v>
      </c>
      <c r="AD3766">
        <v>10</v>
      </c>
      <c r="AE3766">
        <v>37.5</v>
      </c>
      <c r="AF3766">
        <v>11</v>
      </c>
      <c r="AG3766">
        <v>5</v>
      </c>
      <c r="AH3766">
        <v>6</v>
      </c>
      <c r="AI3766">
        <v>5</v>
      </c>
    </row>
    <row r="3767" spans="1:35" x14ac:dyDescent="0.2">
      <c r="A3767" s="102">
        <v>1552</v>
      </c>
      <c r="B3767">
        <v>4581</v>
      </c>
      <c r="C3767" t="s">
        <v>1312</v>
      </c>
      <c r="D3767" t="s">
        <v>1001</v>
      </c>
      <c r="E3767">
        <v>6110</v>
      </c>
      <c r="F3767">
        <v>6380</v>
      </c>
      <c r="G3767">
        <v>100</v>
      </c>
      <c r="H3767" t="s">
        <v>984</v>
      </c>
      <c r="I3767">
        <v>7976</v>
      </c>
      <c r="J3767" t="s">
        <v>1019</v>
      </c>
      <c r="K3767" t="s">
        <v>1002</v>
      </c>
      <c r="L3767">
        <v>1398</v>
      </c>
      <c r="M3767">
        <v>1394</v>
      </c>
      <c r="N3767">
        <v>500</v>
      </c>
      <c r="O3767" t="s">
        <v>981</v>
      </c>
      <c r="P3767">
        <v>0.88123498013768498</v>
      </c>
      <c r="Q3767">
        <v>0.930146787809632</v>
      </c>
      <c r="R3767">
        <v>0.199178825622079</v>
      </c>
      <c r="S3767">
        <v>8.3185485599648598E-2</v>
      </c>
      <c r="T3767">
        <v>-1.19348607137746</v>
      </c>
      <c r="U3767">
        <v>1.19348607137746</v>
      </c>
      <c r="V3767">
        <v>2.2551495163267199</v>
      </c>
      <c r="W3767">
        <v>-4.9400000000000004</v>
      </c>
      <c r="X3767">
        <v>9.25</v>
      </c>
      <c r="Y3767">
        <v>-141473</v>
      </c>
      <c r="Z3767">
        <v>-15719</v>
      </c>
      <c r="AA3767">
        <v>-0.69</v>
      </c>
      <c r="AB3767">
        <v>9</v>
      </c>
      <c r="AC3767">
        <v>3</v>
      </c>
      <c r="AD3767">
        <v>6</v>
      </c>
      <c r="AE3767">
        <v>33.33</v>
      </c>
      <c r="AF3767">
        <v>12</v>
      </c>
      <c r="AG3767">
        <v>3</v>
      </c>
      <c r="AH3767">
        <v>4</v>
      </c>
      <c r="AI3767">
        <v>2</v>
      </c>
    </row>
    <row r="3768" spans="1:35" x14ac:dyDescent="0.2">
      <c r="A3768" s="102">
        <v>191</v>
      </c>
      <c r="B3768">
        <v>4681</v>
      </c>
      <c r="C3768" t="s">
        <v>842</v>
      </c>
      <c r="D3768" t="s">
        <v>993</v>
      </c>
      <c r="E3768">
        <v>1153</v>
      </c>
      <c r="F3768">
        <v>1153</v>
      </c>
      <c r="G3768">
        <v>900</v>
      </c>
      <c r="H3768" t="s">
        <v>984</v>
      </c>
      <c r="I3768">
        <v>8308</v>
      </c>
      <c r="J3768" t="s">
        <v>48</v>
      </c>
      <c r="K3768" t="s">
        <v>1024</v>
      </c>
      <c r="L3768">
        <v>330.7</v>
      </c>
      <c r="M3768">
        <v>336</v>
      </c>
      <c r="N3768">
        <v>3100</v>
      </c>
      <c r="O3768" t="s">
        <v>981</v>
      </c>
      <c r="P3768">
        <v>0.947956729494281</v>
      </c>
      <c r="Q3768">
        <v>0.96513749186682696</v>
      </c>
      <c r="R3768">
        <v>0.49694604787657898</v>
      </c>
      <c r="S3768">
        <v>5.4110493582466897E-2</v>
      </c>
      <c r="T3768">
        <v>-9.6605030550080503E-2</v>
      </c>
      <c r="U3768">
        <v>9.6605030550080503E-2</v>
      </c>
      <c r="V3768">
        <v>0.17813134835508099</v>
      </c>
      <c r="W3768">
        <v>-0.67</v>
      </c>
      <c r="X3768">
        <v>0.38</v>
      </c>
      <c r="Y3768">
        <v>-141598</v>
      </c>
      <c r="Z3768">
        <v>-7867</v>
      </c>
      <c r="AA3768">
        <v>-0.39</v>
      </c>
      <c r="AB3768">
        <v>18</v>
      </c>
      <c r="AC3768">
        <v>10</v>
      </c>
      <c r="AD3768">
        <v>8</v>
      </c>
      <c r="AE3768">
        <v>55.56</v>
      </c>
      <c r="AF3768">
        <v>13</v>
      </c>
      <c r="AG3768">
        <v>6</v>
      </c>
      <c r="AH3768">
        <v>6</v>
      </c>
      <c r="AI3768">
        <v>6</v>
      </c>
    </row>
    <row r="3769" spans="1:35" x14ac:dyDescent="0.2">
      <c r="A3769" s="102">
        <v>1823</v>
      </c>
      <c r="B3769">
        <v>6113</v>
      </c>
      <c r="C3769" t="s">
        <v>1231</v>
      </c>
      <c r="D3769" t="s">
        <v>992</v>
      </c>
      <c r="E3769">
        <v>965</v>
      </c>
      <c r="F3769">
        <v>959</v>
      </c>
      <c r="G3769">
        <v>1100</v>
      </c>
      <c r="H3769" t="s">
        <v>984</v>
      </c>
      <c r="I3769">
        <v>7453</v>
      </c>
      <c r="J3769" t="s">
        <v>50</v>
      </c>
      <c r="K3769" t="s">
        <v>1004</v>
      </c>
      <c r="L3769">
        <v>1455</v>
      </c>
      <c r="M3769">
        <v>1465</v>
      </c>
      <c r="N3769">
        <v>700</v>
      </c>
      <c r="O3769" t="s">
        <v>981</v>
      </c>
      <c r="P3769">
        <v>0.92468671558085203</v>
      </c>
      <c r="Q3769">
        <v>0.92436796315847203</v>
      </c>
      <c r="R3769">
        <v>4.3704676851743597E-2</v>
      </c>
      <c r="S3769">
        <v>9.1228267021506798E-2</v>
      </c>
      <c r="T3769">
        <v>-0.73013360852162801</v>
      </c>
      <c r="U3769">
        <v>0.73013360852162801</v>
      </c>
      <c r="V3769">
        <v>0.50472889079225502</v>
      </c>
      <c r="W3769">
        <v>-7.07</v>
      </c>
      <c r="X3769">
        <v>2.87</v>
      </c>
      <c r="Y3769">
        <v>-142127</v>
      </c>
      <c r="Z3769">
        <v>-6768</v>
      </c>
      <c r="AA3769">
        <v>-0.41</v>
      </c>
      <c r="AB3769">
        <v>21</v>
      </c>
      <c r="AC3769">
        <v>8</v>
      </c>
      <c r="AD3769">
        <v>13</v>
      </c>
      <c r="AE3769">
        <v>38.1</v>
      </c>
      <c r="AF3769">
        <v>11</v>
      </c>
      <c r="AG3769">
        <v>8</v>
      </c>
      <c r="AH3769">
        <v>7</v>
      </c>
      <c r="AI3769">
        <v>6</v>
      </c>
    </row>
    <row r="3770" spans="1:35" x14ac:dyDescent="0.2">
      <c r="A3770" s="102">
        <v>870</v>
      </c>
      <c r="B3770">
        <v>6674</v>
      </c>
      <c r="C3770" t="s">
        <v>229</v>
      </c>
      <c r="D3770" t="s">
        <v>986</v>
      </c>
      <c r="E3770">
        <v>1623</v>
      </c>
      <c r="F3770">
        <v>1626</v>
      </c>
      <c r="G3770">
        <v>500</v>
      </c>
      <c r="H3770" t="s">
        <v>981</v>
      </c>
      <c r="I3770">
        <v>8309</v>
      </c>
      <c r="J3770" t="s">
        <v>695</v>
      </c>
      <c r="K3770" t="s">
        <v>1024</v>
      </c>
      <c r="L3770">
        <v>2921</v>
      </c>
      <c r="M3770">
        <v>2892</v>
      </c>
      <c r="N3770">
        <v>300</v>
      </c>
      <c r="O3770" t="s">
        <v>984</v>
      </c>
      <c r="P3770">
        <v>0.90529057167606497</v>
      </c>
      <c r="Q3770">
        <v>0.94417569810901103</v>
      </c>
      <c r="R3770">
        <v>0.143544009551029</v>
      </c>
      <c r="S3770">
        <v>4.32954444851264E-2</v>
      </c>
      <c r="T3770">
        <v>1.55415988598653</v>
      </c>
      <c r="U3770">
        <v>1.55415988598653</v>
      </c>
      <c r="V3770">
        <v>1.2144140049121099</v>
      </c>
      <c r="W3770">
        <v>11.16</v>
      </c>
      <c r="X3770">
        <v>6.29</v>
      </c>
      <c r="Y3770">
        <v>-142252</v>
      </c>
      <c r="Z3770">
        <v>-15806</v>
      </c>
      <c r="AA3770">
        <v>-0.83</v>
      </c>
      <c r="AB3770">
        <v>9</v>
      </c>
      <c r="AC3770">
        <v>3</v>
      </c>
      <c r="AD3770">
        <v>6</v>
      </c>
      <c r="AE3770">
        <v>33.33</v>
      </c>
      <c r="AF3770">
        <v>13</v>
      </c>
      <c r="AG3770">
        <v>1</v>
      </c>
      <c r="AH3770">
        <v>3</v>
      </c>
      <c r="AI3770">
        <v>5</v>
      </c>
    </row>
    <row r="3771" spans="1:35" x14ac:dyDescent="0.2">
      <c r="A3771" s="102">
        <v>1473</v>
      </c>
      <c r="B3771">
        <v>3405</v>
      </c>
      <c r="C3771" t="s">
        <v>1397</v>
      </c>
      <c r="D3771" t="s">
        <v>1003</v>
      </c>
      <c r="E3771">
        <v>1061</v>
      </c>
      <c r="F3771">
        <v>1047</v>
      </c>
      <c r="G3771">
        <v>1000</v>
      </c>
      <c r="H3771" t="s">
        <v>981</v>
      </c>
      <c r="I3771">
        <v>6473</v>
      </c>
      <c r="J3771" t="s">
        <v>878</v>
      </c>
      <c r="K3771" t="s">
        <v>992</v>
      </c>
      <c r="L3771">
        <v>753</v>
      </c>
      <c r="M3771">
        <v>755</v>
      </c>
      <c r="N3771">
        <v>1400</v>
      </c>
      <c r="O3771" t="s">
        <v>984</v>
      </c>
      <c r="P3771">
        <v>0.81122143963805604</v>
      </c>
      <c r="Q3771">
        <v>0.93164253305428302</v>
      </c>
      <c r="R3771">
        <v>0.110280557984136</v>
      </c>
      <c r="S3771">
        <v>7.8831390168134004E-3</v>
      </c>
      <c r="T3771">
        <v>0.45914466231392498</v>
      </c>
      <c r="U3771">
        <v>0.45914466231392498</v>
      </c>
      <c r="V3771">
        <v>0.45683832353623499</v>
      </c>
      <c r="W3771">
        <v>5.79</v>
      </c>
      <c r="X3771">
        <v>0.96</v>
      </c>
      <c r="Y3771">
        <v>-142276</v>
      </c>
      <c r="Z3771">
        <v>-7904</v>
      </c>
      <c r="AA3771">
        <v>-0.33</v>
      </c>
      <c r="AB3771">
        <v>18</v>
      </c>
      <c r="AC3771">
        <v>7</v>
      </c>
      <c r="AD3771">
        <v>11</v>
      </c>
      <c r="AE3771">
        <v>38.89</v>
      </c>
      <c r="AF3771">
        <v>13</v>
      </c>
      <c r="AG3771">
        <v>3</v>
      </c>
      <c r="AH3771">
        <v>5</v>
      </c>
      <c r="AI3771">
        <v>10</v>
      </c>
    </row>
    <row r="3772" spans="1:35" x14ac:dyDescent="0.2">
      <c r="A3772" s="102">
        <v>1454</v>
      </c>
      <c r="B3772">
        <v>3048</v>
      </c>
      <c r="C3772" t="s">
        <v>1226</v>
      </c>
      <c r="D3772" t="s">
        <v>1004</v>
      </c>
      <c r="E3772">
        <v>1026</v>
      </c>
      <c r="F3772">
        <v>1031</v>
      </c>
      <c r="G3772">
        <v>1000</v>
      </c>
      <c r="H3772" t="s">
        <v>981</v>
      </c>
      <c r="I3772">
        <v>7186</v>
      </c>
      <c r="J3772" t="s">
        <v>461</v>
      </c>
      <c r="K3772" t="s">
        <v>1024</v>
      </c>
      <c r="L3772">
        <v>309</v>
      </c>
      <c r="M3772">
        <v>312</v>
      </c>
      <c r="N3772">
        <v>3300</v>
      </c>
      <c r="O3772" t="s">
        <v>984</v>
      </c>
      <c r="P3772">
        <v>0.74052303683982301</v>
      </c>
      <c r="Q3772">
        <v>0.93195385208507397</v>
      </c>
      <c r="R3772">
        <v>0.29286479373583901</v>
      </c>
      <c r="S3772">
        <v>2.9234725057424799E-3</v>
      </c>
      <c r="T3772">
        <v>2.55073269927431</v>
      </c>
      <c r="U3772">
        <v>2.55073269927431</v>
      </c>
      <c r="V3772">
        <v>2.4312737163957201</v>
      </c>
      <c r="W3772">
        <v>14.42</v>
      </c>
      <c r="X3772">
        <v>0.14000000000000001</v>
      </c>
      <c r="Y3772">
        <v>-142621</v>
      </c>
      <c r="Z3772">
        <v>-10187</v>
      </c>
      <c r="AA3772">
        <v>-0.52</v>
      </c>
      <c r="AB3772">
        <v>14</v>
      </c>
      <c r="AC3772">
        <v>6</v>
      </c>
      <c r="AD3772">
        <v>8</v>
      </c>
      <c r="AE3772">
        <v>42.86</v>
      </c>
      <c r="AF3772">
        <v>10</v>
      </c>
      <c r="AG3772">
        <v>6</v>
      </c>
      <c r="AH3772">
        <v>5</v>
      </c>
      <c r="AI3772">
        <v>3</v>
      </c>
    </row>
    <row r="3773" spans="1:35" x14ac:dyDescent="0.2">
      <c r="A3773" s="102">
        <v>4117</v>
      </c>
      <c r="B3773">
        <v>6098</v>
      </c>
      <c r="C3773" t="s">
        <v>235</v>
      </c>
      <c r="D3773" t="s">
        <v>993</v>
      </c>
      <c r="E3773">
        <v>3302</v>
      </c>
      <c r="F3773">
        <v>3320</v>
      </c>
      <c r="G3773">
        <v>200</v>
      </c>
      <c r="H3773" t="s">
        <v>981</v>
      </c>
      <c r="I3773">
        <v>6971</v>
      </c>
      <c r="J3773" t="s">
        <v>632</v>
      </c>
      <c r="K3773" t="s">
        <v>986</v>
      </c>
      <c r="L3773">
        <v>5745</v>
      </c>
      <c r="M3773">
        <v>5656</v>
      </c>
      <c r="N3773">
        <v>100</v>
      </c>
      <c r="O3773" t="s">
        <v>984</v>
      </c>
      <c r="P3773">
        <v>0.78753947152080905</v>
      </c>
      <c r="Q3773">
        <v>0.86096830455346895</v>
      </c>
      <c r="R3773">
        <v>0.35223339968066503</v>
      </c>
      <c r="S3773">
        <v>5.9829691452994698E-3</v>
      </c>
      <c r="T3773">
        <v>0.89398702704414001</v>
      </c>
      <c r="U3773">
        <v>0.89398702704414001</v>
      </c>
      <c r="V3773">
        <v>0.79921238342632706</v>
      </c>
      <c r="W3773">
        <v>10.01</v>
      </c>
      <c r="X3773">
        <v>17.399999999999999</v>
      </c>
      <c r="Y3773">
        <v>-144291</v>
      </c>
      <c r="Z3773">
        <v>-14429</v>
      </c>
      <c r="AA3773">
        <v>-1.1299999999999999</v>
      </c>
      <c r="AB3773">
        <v>10</v>
      </c>
      <c r="AC3773">
        <v>2</v>
      </c>
      <c r="AD3773">
        <v>8</v>
      </c>
      <c r="AE3773">
        <v>20</v>
      </c>
      <c r="AF3773">
        <v>10</v>
      </c>
      <c r="AG3773">
        <v>2</v>
      </c>
      <c r="AH3773">
        <v>5</v>
      </c>
      <c r="AI3773">
        <v>3</v>
      </c>
    </row>
    <row r="3774" spans="1:35" x14ac:dyDescent="0.2">
      <c r="A3774" s="102">
        <v>3445</v>
      </c>
      <c r="B3774">
        <v>3591</v>
      </c>
      <c r="C3774" t="s">
        <v>544</v>
      </c>
      <c r="D3774" t="s">
        <v>1199</v>
      </c>
      <c r="E3774">
        <v>2139</v>
      </c>
      <c r="F3774">
        <v>2086</v>
      </c>
      <c r="G3774">
        <v>500</v>
      </c>
      <c r="H3774" t="s">
        <v>984</v>
      </c>
      <c r="I3774">
        <v>4666</v>
      </c>
      <c r="J3774" t="s">
        <v>1479</v>
      </c>
      <c r="K3774" t="s">
        <v>1000</v>
      </c>
      <c r="L3774">
        <v>1891</v>
      </c>
      <c r="M3774">
        <v>1911</v>
      </c>
      <c r="N3774">
        <v>500</v>
      </c>
      <c r="O3774" t="s">
        <v>981</v>
      </c>
      <c r="P3774">
        <v>0.81984367231590005</v>
      </c>
      <c r="Q3774">
        <v>0.88368951298660803</v>
      </c>
      <c r="R3774">
        <v>0.14873541574117299</v>
      </c>
      <c r="S3774">
        <v>5.3745847554917202E-2</v>
      </c>
      <c r="T3774">
        <v>-0.99907185082694305</v>
      </c>
      <c r="U3774">
        <v>0.99907185082694305</v>
      </c>
      <c r="V3774">
        <v>0.74657012933821398</v>
      </c>
      <c r="W3774">
        <v>-16.64</v>
      </c>
      <c r="X3774">
        <v>8.39</v>
      </c>
      <c r="Y3774">
        <v>-144421</v>
      </c>
      <c r="Z3774">
        <v>-11109</v>
      </c>
      <c r="AA3774">
        <v>-0.48</v>
      </c>
      <c r="AB3774">
        <v>13</v>
      </c>
      <c r="AC3774">
        <v>6</v>
      </c>
      <c r="AD3774">
        <v>7</v>
      </c>
      <c r="AE3774">
        <v>46.15</v>
      </c>
      <c r="AF3774">
        <v>11</v>
      </c>
      <c r="AG3774">
        <v>4</v>
      </c>
      <c r="AH3774">
        <v>4</v>
      </c>
      <c r="AI3774">
        <v>5</v>
      </c>
    </row>
    <row r="3775" spans="1:35" x14ac:dyDescent="0.2">
      <c r="A3775" s="102">
        <v>4219</v>
      </c>
      <c r="B3775">
        <v>2587</v>
      </c>
      <c r="C3775" t="s">
        <v>1364</v>
      </c>
      <c r="D3775" t="s">
        <v>1006</v>
      </c>
      <c r="E3775">
        <v>4100</v>
      </c>
      <c r="F3775">
        <v>4075</v>
      </c>
      <c r="G3775">
        <v>200</v>
      </c>
      <c r="H3775" t="s">
        <v>981</v>
      </c>
      <c r="I3775">
        <v>7272</v>
      </c>
      <c r="J3775" t="s">
        <v>1133</v>
      </c>
      <c r="K3775" t="s">
        <v>996</v>
      </c>
      <c r="L3775">
        <v>1376</v>
      </c>
      <c r="M3775">
        <v>1365</v>
      </c>
      <c r="N3775">
        <v>600</v>
      </c>
      <c r="O3775" t="s">
        <v>984</v>
      </c>
      <c r="P3775">
        <v>0.74806366443660499</v>
      </c>
      <c r="Q3775">
        <v>0.85716254547938897</v>
      </c>
      <c r="R3775">
        <v>0.13444330045722999</v>
      </c>
      <c r="S3775">
        <v>5.7794769269105498E-2</v>
      </c>
      <c r="T3775">
        <v>0.463123771310124</v>
      </c>
      <c r="U3775">
        <v>0.463123771310124</v>
      </c>
      <c r="V3775">
        <v>0.47606033850165302</v>
      </c>
      <c r="W3775">
        <v>6.14</v>
      </c>
      <c r="X3775">
        <v>0.49</v>
      </c>
      <c r="Y3775">
        <v>-144556</v>
      </c>
      <c r="Z3775">
        <v>-7608</v>
      </c>
      <c r="AA3775">
        <v>-0.3</v>
      </c>
      <c r="AB3775">
        <v>19</v>
      </c>
      <c r="AC3775">
        <v>8</v>
      </c>
      <c r="AD3775">
        <v>11</v>
      </c>
      <c r="AE3775">
        <v>42.11</v>
      </c>
      <c r="AF3775">
        <v>10</v>
      </c>
      <c r="AG3775">
        <v>8</v>
      </c>
      <c r="AH3775">
        <v>7</v>
      </c>
      <c r="AI3775">
        <v>4</v>
      </c>
    </row>
    <row r="3776" spans="1:35" x14ac:dyDescent="0.2">
      <c r="A3776" s="102">
        <v>826</v>
      </c>
      <c r="B3776">
        <v>4666</v>
      </c>
      <c r="C3776" t="s">
        <v>1479</v>
      </c>
      <c r="D3776" t="s">
        <v>1000</v>
      </c>
      <c r="E3776">
        <v>1891</v>
      </c>
      <c r="F3776">
        <v>1911</v>
      </c>
      <c r="G3776">
        <v>500</v>
      </c>
      <c r="H3776" t="s">
        <v>984</v>
      </c>
      <c r="I3776">
        <v>8905</v>
      </c>
      <c r="J3776" t="s">
        <v>1193</v>
      </c>
      <c r="K3776" t="s">
        <v>1000</v>
      </c>
      <c r="L3776">
        <v>1482</v>
      </c>
      <c r="M3776">
        <v>1512</v>
      </c>
      <c r="N3776">
        <v>600</v>
      </c>
      <c r="O3776" t="s">
        <v>981</v>
      </c>
      <c r="P3776">
        <v>0.96854536179746697</v>
      </c>
      <c r="Q3776">
        <v>0.94528770527307404</v>
      </c>
      <c r="R3776">
        <v>4.7066139358426302E-2</v>
      </c>
      <c r="S3776">
        <v>2.5054399896459401E-2</v>
      </c>
      <c r="T3776">
        <v>-0.29332481295644902</v>
      </c>
      <c r="U3776">
        <v>0.29332481295644902</v>
      </c>
      <c r="V3776">
        <v>0.22194809607882299</v>
      </c>
      <c r="W3776">
        <v>-2.9</v>
      </c>
      <c r="X3776">
        <v>5.05</v>
      </c>
      <c r="Y3776">
        <v>-144918</v>
      </c>
      <c r="Z3776">
        <v>-8051</v>
      </c>
      <c r="AA3776">
        <v>-0.42</v>
      </c>
      <c r="AB3776">
        <v>18</v>
      </c>
      <c r="AC3776">
        <v>7</v>
      </c>
      <c r="AD3776">
        <v>11</v>
      </c>
      <c r="AE3776">
        <v>38.89</v>
      </c>
      <c r="AF3776">
        <v>12</v>
      </c>
      <c r="AG3776">
        <v>4</v>
      </c>
      <c r="AH3776">
        <v>6</v>
      </c>
      <c r="AI3776">
        <v>8</v>
      </c>
    </row>
    <row r="3777" spans="1:35" x14ac:dyDescent="0.2">
      <c r="A3777" s="102">
        <v>3726</v>
      </c>
      <c r="B3777">
        <v>4183</v>
      </c>
      <c r="C3777" t="s">
        <v>1122</v>
      </c>
      <c r="D3777" t="s">
        <v>1003</v>
      </c>
      <c r="E3777">
        <v>1879</v>
      </c>
      <c r="F3777">
        <v>1889</v>
      </c>
      <c r="G3777">
        <v>600</v>
      </c>
      <c r="H3777" t="s">
        <v>984</v>
      </c>
      <c r="I3777">
        <v>7269</v>
      </c>
      <c r="J3777" t="s">
        <v>912</v>
      </c>
      <c r="K3777" t="s">
        <v>996</v>
      </c>
      <c r="L3777">
        <v>3548</v>
      </c>
      <c r="M3777">
        <v>3530</v>
      </c>
      <c r="N3777">
        <v>300</v>
      </c>
      <c r="O3777" t="s">
        <v>981</v>
      </c>
      <c r="P3777">
        <v>0.84884284814758604</v>
      </c>
      <c r="Q3777">
        <v>0.875173101566463</v>
      </c>
      <c r="R3777">
        <v>0.21043129460245899</v>
      </c>
      <c r="S3777">
        <v>2.0509042166181601E-2</v>
      </c>
      <c r="T3777">
        <v>-0.77697200902297903</v>
      </c>
      <c r="U3777">
        <v>0.77697200902297903</v>
      </c>
      <c r="V3777">
        <v>0.73849169605670695</v>
      </c>
      <c r="W3777">
        <v>-13.23</v>
      </c>
      <c r="X3777">
        <v>7.03</v>
      </c>
      <c r="Y3777">
        <v>-144955</v>
      </c>
      <c r="Z3777">
        <v>-13178</v>
      </c>
      <c r="AA3777">
        <v>-0.83</v>
      </c>
      <c r="AB3777">
        <v>11</v>
      </c>
      <c r="AC3777">
        <v>4</v>
      </c>
      <c r="AD3777">
        <v>7</v>
      </c>
      <c r="AE3777">
        <v>36.36</v>
      </c>
      <c r="AF3777">
        <v>8</v>
      </c>
      <c r="AG3777">
        <v>3</v>
      </c>
      <c r="AH3777">
        <v>6</v>
      </c>
      <c r="AI3777">
        <v>2</v>
      </c>
    </row>
    <row r="3778" spans="1:35" x14ac:dyDescent="0.2">
      <c r="A3778" s="102">
        <v>2781</v>
      </c>
      <c r="B3778">
        <v>1824</v>
      </c>
      <c r="C3778" t="s">
        <v>221</v>
      </c>
      <c r="D3778" t="s">
        <v>990</v>
      </c>
      <c r="E3778">
        <v>841</v>
      </c>
      <c r="F3778">
        <v>829</v>
      </c>
      <c r="G3778">
        <v>1200</v>
      </c>
      <c r="H3778" t="s">
        <v>984</v>
      </c>
      <c r="I3778">
        <v>1942</v>
      </c>
      <c r="J3778" t="s">
        <v>1303</v>
      </c>
      <c r="K3778" t="s">
        <v>990</v>
      </c>
      <c r="L3778">
        <v>911</v>
      </c>
      <c r="M3778">
        <v>924</v>
      </c>
      <c r="N3778">
        <v>1100</v>
      </c>
      <c r="O3778" t="s">
        <v>981</v>
      </c>
      <c r="P3778">
        <v>0.910720433979749</v>
      </c>
      <c r="Q3778">
        <v>0.90122274058067497</v>
      </c>
      <c r="R3778">
        <v>0.438214895898491</v>
      </c>
      <c r="S3778">
        <v>3.1171696660954599E-2</v>
      </c>
      <c r="T3778">
        <v>-1.4519919388920901</v>
      </c>
      <c r="U3778">
        <v>1.4519919388920901</v>
      </c>
      <c r="V3778">
        <v>1.2441676723075199</v>
      </c>
      <c r="W3778">
        <v>-10.01</v>
      </c>
      <c r="X3778">
        <v>2.13</v>
      </c>
      <c r="Y3778">
        <v>-144969</v>
      </c>
      <c r="Z3778">
        <v>-6903</v>
      </c>
      <c r="AA3778">
        <v>-0.33</v>
      </c>
      <c r="AB3778">
        <v>21</v>
      </c>
      <c r="AC3778">
        <v>10</v>
      </c>
      <c r="AD3778">
        <v>11</v>
      </c>
      <c r="AE3778">
        <v>47.62</v>
      </c>
      <c r="AF3778">
        <v>10</v>
      </c>
      <c r="AG3778">
        <v>7</v>
      </c>
      <c r="AH3778">
        <v>8</v>
      </c>
      <c r="AI3778">
        <v>6</v>
      </c>
    </row>
    <row r="3779" spans="1:35" x14ac:dyDescent="0.2">
      <c r="A3779" s="102">
        <v>2808</v>
      </c>
      <c r="B3779">
        <v>2127</v>
      </c>
      <c r="C3779" t="s">
        <v>1112</v>
      </c>
      <c r="D3779" t="s">
        <v>993</v>
      </c>
      <c r="E3779">
        <v>3700</v>
      </c>
      <c r="F3779">
        <v>3925</v>
      </c>
      <c r="G3779">
        <v>200</v>
      </c>
      <c r="H3779" t="s">
        <v>981</v>
      </c>
      <c r="I3779">
        <v>7729</v>
      </c>
      <c r="J3779" t="s">
        <v>462</v>
      </c>
      <c r="K3779" t="s">
        <v>989</v>
      </c>
      <c r="L3779">
        <v>3650</v>
      </c>
      <c r="M3779">
        <v>3480</v>
      </c>
      <c r="N3779">
        <v>200</v>
      </c>
      <c r="O3779" t="s">
        <v>984</v>
      </c>
      <c r="P3779">
        <v>0.83896071658335303</v>
      </c>
      <c r="Q3779">
        <v>0.90054943675182297</v>
      </c>
      <c r="R3779">
        <v>0.195453408482996</v>
      </c>
      <c r="S3779">
        <v>9.83762644956303E-4</v>
      </c>
      <c r="T3779">
        <v>1.8703595723189399</v>
      </c>
      <c r="U3779">
        <v>1.8703595723189399</v>
      </c>
      <c r="V3779">
        <v>0.14447048526747699</v>
      </c>
      <c r="W3779">
        <v>11.65</v>
      </c>
      <c r="X3779">
        <v>11.34</v>
      </c>
      <c r="Y3779">
        <v>-145065</v>
      </c>
      <c r="Z3779">
        <v>-24178</v>
      </c>
      <c r="AA3779">
        <v>-1.39</v>
      </c>
      <c r="AB3779">
        <v>6</v>
      </c>
      <c r="AC3779">
        <v>2</v>
      </c>
      <c r="AD3779">
        <v>4</v>
      </c>
      <c r="AE3779">
        <v>33.33</v>
      </c>
      <c r="AF3779">
        <v>8</v>
      </c>
      <c r="AG3779">
        <v>2</v>
      </c>
      <c r="AH3779">
        <v>4</v>
      </c>
      <c r="AI3779">
        <v>0</v>
      </c>
    </row>
    <row r="3780" spans="1:35" x14ac:dyDescent="0.2">
      <c r="A3780" s="102">
        <v>4303</v>
      </c>
      <c r="B3780">
        <v>4686</v>
      </c>
      <c r="C3780" t="s">
        <v>999</v>
      </c>
      <c r="D3780" t="s">
        <v>983</v>
      </c>
      <c r="E3780">
        <v>7080</v>
      </c>
      <c r="F3780">
        <v>6910</v>
      </c>
      <c r="G3780">
        <v>100</v>
      </c>
      <c r="H3780" t="s">
        <v>984</v>
      </c>
      <c r="I3780">
        <v>9449</v>
      </c>
      <c r="J3780" t="s">
        <v>1551</v>
      </c>
      <c r="K3780" t="s">
        <v>983</v>
      </c>
      <c r="L3780">
        <v>2558</v>
      </c>
      <c r="M3780">
        <v>2615</v>
      </c>
      <c r="N3780">
        <v>300</v>
      </c>
      <c r="O3780" t="s">
        <v>981</v>
      </c>
      <c r="P3780">
        <v>0.94391865518180995</v>
      </c>
      <c r="Q3780">
        <v>0.85331264970665399</v>
      </c>
      <c r="R3780">
        <v>4.4089199781048603E-2</v>
      </c>
      <c r="S3780">
        <v>5.4001250092587098E-2</v>
      </c>
      <c r="T3780">
        <v>-0.732440844331259</v>
      </c>
      <c r="U3780">
        <v>0.732440844331259</v>
      </c>
      <c r="V3780">
        <v>0.33792173387095797</v>
      </c>
      <c r="W3780">
        <v>-4.1399999999999997</v>
      </c>
      <c r="X3780">
        <v>13.53</v>
      </c>
      <c r="Y3780">
        <v>-145092</v>
      </c>
      <c r="Z3780">
        <v>-8061</v>
      </c>
      <c r="AA3780">
        <v>-0.2</v>
      </c>
      <c r="AB3780">
        <v>18</v>
      </c>
      <c r="AC3780">
        <v>10</v>
      </c>
      <c r="AD3780">
        <v>8</v>
      </c>
      <c r="AE3780">
        <v>55.56</v>
      </c>
      <c r="AF3780">
        <v>9</v>
      </c>
      <c r="AG3780">
        <v>8</v>
      </c>
      <c r="AH3780">
        <v>7</v>
      </c>
      <c r="AI3780">
        <v>3</v>
      </c>
    </row>
    <row r="3781" spans="1:35" x14ac:dyDescent="0.2">
      <c r="A3781" s="102">
        <v>4040</v>
      </c>
      <c r="B3781">
        <v>1941</v>
      </c>
      <c r="C3781" t="s">
        <v>1269</v>
      </c>
      <c r="D3781" t="s">
        <v>990</v>
      </c>
      <c r="E3781">
        <v>2206</v>
      </c>
      <c r="F3781">
        <v>2222</v>
      </c>
      <c r="G3781">
        <v>400</v>
      </c>
      <c r="H3781" t="s">
        <v>984</v>
      </c>
      <c r="I3781">
        <v>4043</v>
      </c>
      <c r="J3781" t="s">
        <v>1201</v>
      </c>
      <c r="K3781" t="s">
        <v>1003</v>
      </c>
      <c r="L3781">
        <v>2401</v>
      </c>
      <c r="M3781">
        <v>2319</v>
      </c>
      <c r="N3781">
        <v>400</v>
      </c>
      <c r="O3781" t="s">
        <v>981</v>
      </c>
      <c r="P3781">
        <v>0.73548717869412195</v>
      </c>
      <c r="Q3781">
        <v>0.86399259141233198</v>
      </c>
      <c r="R3781">
        <v>0.179661413532446</v>
      </c>
      <c r="S3781" s="15">
        <v>3.3972057446493398E-2</v>
      </c>
      <c r="T3781">
        <v>-0.20675000770167001</v>
      </c>
      <c r="U3781">
        <v>0.20675000770167001</v>
      </c>
      <c r="V3781">
        <v>0.47667189610650601</v>
      </c>
      <c r="W3781">
        <v>-1.72</v>
      </c>
      <c r="X3781">
        <v>4.18</v>
      </c>
      <c r="Y3781">
        <v>-145596</v>
      </c>
      <c r="Z3781">
        <v>-13236</v>
      </c>
      <c r="AA3781">
        <v>-0.61</v>
      </c>
      <c r="AB3781">
        <v>11</v>
      </c>
      <c r="AC3781">
        <v>5</v>
      </c>
      <c r="AD3781">
        <v>6</v>
      </c>
      <c r="AE3781">
        <v>45.45</v>
      </c>
      <c r="AF3781">
        <v>9</v>
      </c>
      <c r="AG3781">
        <v>4</v>
      </c>
      <c r="AH3781">
        <v>5</v>
      </c>
      <c r="AI3781">
        <v>2</v>
      </c>
    </row>
    <row r="3782" spans="1:35" x14ac:dyDescent="0.2">
      <c r="A3782" s="102">
        <v>2219</v>
      </c>
      <c r="B3782">
        <v>5332</v>
      </c>
      <c r="C3782" t="s">
        <v>590</v>
      </c>
      <c r="D3782" t="s">
        <v>980</v>
      </c>
      <c r="E3782">
        <v>3825</v>
      </c>
      <c r="F3782">
        <v>3805</v>
      </c>
      <c r="G3782">
        <v>200</v>
      </c>
      <c r="H3782" t="s">
        <v>984</v>
      </c>
      <c r="I3782">
        <v>6028</v>
      </c>
      <c r="J3782" t="s">
        <v>469</v>
      </c>
      <c r="K3782" t="s">
        <v>993</v>
      </c>
      <c r="L3782">
        <v>6150</v>
      </c>
      <c r="M3782">
        <v>6230</v>
      </c>
      <c r="N3782">
        <v>100</v>
      </c>
      <c r="O3782" t="s">
        <v>981</v>
      </c>
      <c r="P3782">
        <v>0.93270435159584097</v>
      </c>
      <c r="Q3782">
        <v>0.91493649943231903</v>
      </c>
      <c r="R3782">
        <v>1.76255594731532E-2</v>
      </c>
      <c r="S3782" s="15">
        <v>9.82967728269242E-3</v>
      </c>
      <c r="T3782">
        <v>-0.99526284784977104</v>
      </c>
      <c r="U3782">
        <v>0.99526284784977104</v>
      </c>
      <c r="V3782">
        <v>0.93229252193982004</v>
      </c>
      <c r="W3782">
        <v>-10.11</v>
      </c>
      <c r="X3782">
        <v>22.15</v>
      </c>
      <c r="Y3782">
        <v>-146023</v>
      </c>
      <c r="Z3782">
        <v>-48674</v>
      </c>
      <c r="AA3782">
        <v>-3.03</v>
      </c>
      <c r="AB3782">
        <v>3</v>
      </c>
      <c r="AC3782">
        <v>0</v>
      </c>
      <c r="AD3782">
        <v>3</v>
      </c>
      <c r="AE3782">
        <v>0</v>
      </c>
      <c r="AF3782">
        <v>14</v>
      </c>
      <c r="AG3782">
        <v>0</v>
      </c>
      <c r="AH3782">
        <v>2</v>
      </c>
      <c r="AI3782">
        <v>1</v>
      </c>
    </row>
    <row r="3783" spans="1:35" x14ac:dyDescent="0.2">
      <c r="A3783" s="102">
        <v>1009</v>
      </c>
      <c r="B3783">
        <v>6465</v>
      </c>
      <c r="C3783" t="s">
        <v>373</v>
      </c>
      <c r="D3783" t="s">
        <v>992</v>
      </c>
      <c r="E3783">
        <v>8130</v>
      </c>
      <c r="F3783">
        <v>8190</v>
      </c>
      <c r="G3783">
        <v>100</v>
      </c>
      <c r="H3783" t="s">
        <v>981</v>
      </c>
      <c r="I3783">
        <v>8253</v>
      </c>
      <c r="J3783" t="s">
        <v>445</v>
      </c>
      <c r="K3783" t="s">
        <v>987</v>
      </c>
      <c r="L3783">
        <v>1122</v>
      </c>
      <c r="M3783">
        <v>1132</v>
      </c>
      <c r="N3783">
        <v>700</v>
      </c>
      <c r="O3783" t="s">
        <v>984</v>
      </c>
      <c r="P3783">
        <v>0.91758700625741996</v>
      </c>
      <c r="Q3783">
        <v>0.94068938168873595</v>
      </c>
      <c r="R3783">
        <v>8.4143930746978193E-2</v>
      </c>
      <c r="S3783">
        <v>6.6465848186100004E-2</v>
      </c>
      <c r="T3783">
        <v>1.40579793944252</v>
      </c>
      <c r="U3783">
        <v>1.40579793944252</v>
      </c>
      <c r="V3783">
        <v>1.37049859931125</v>
      </c>
      <c r="W3783">
        <v>12.02</v>
      </c>
      <c r="X3783">
        <v>3.25</v>
      </c>
      <c r="Y3783">
        <v>-146527</v>
      </c>
      <c r="Z3783">
        <v>-7326</v>
      </c>
      <c r="AA3783">
        <v>-0.31</v>
      </c>
      <c r="AB3783">
        <v>20</v>
      </c>
      <c r="AC3783">
        <v>9</v>
      </c>
      <c r="AD3783">
        <v>11</v>
      </c>
      <c r="AE3783">
        <v>45</v>
      </c>
      <c r="AF3783">
        <v>7</v>
      </c>
      <c r="AG3783">
        <v>7</v>
      </c>
      <c r="AH3783">
        <v>8</v>
      </c>
      <c r="AI3783">
        <v>5</v>
      </c>
    </row>
    <row r="3784" spans="1:35" x14ac:dyDescent="0.2">
      <c r="A3784" s="102">
        <v>1512</v>
      </c>
      <c r="B3784">
        <v>1801</v>
      </c>
      <c r="C3784" t="s">
        <v>1493</v>
      </c>
      <c r="D3784" t="s">
        <v>990</v>
      </c>
      <c r="E3784">
        <v>3570</v>
      </c>
      <c r="F3784">
        <v>3610</v>
      </c>
      <c r="G3784">
        <v>300</v>
      </c>
      <c r="H3784" t="s">
        <v>981</v>
      </c>
      <c r="I3784">
        <v>7458</v>
      </c>
      <c r="J3784" t="s">
        <v>1308</v>
      </c>
      <c r="K3784" t="s">
        <v>988</v>
      </c>
      <c r="L3784">
        <v>3450</v>
      </c>
      <c r="M3784">
        <v>3455</v>
      </c>
      <c r="N3784">
        <v>300</v>
      </c>
      <c r="O3784" t="s">
        <v>984</v>
      </c>
      <c r="P3784">
        <v>0.83470851234841803</v>
      </c>
      <c r="Q3784">
        <v>0.93077802895966399</v>
      </c>
      <c r="R3784">
        <v>0.42577693452082999</v>
      </c>
      <c r="S3784">
        <v>3.6709237850098102E-2</v>
      </c>
      <c r="T3784">
        <v>0.61953410215825599</v>
      </c>
      <c r="U3784">
        <v>0.61953410215825599</v>
      </c>
      <c r="V3784">
        <v>0.58756473993870595</v>
      </c>
      <c r="W3784">
        <v>7.53</v>
      </c>
      <c r="X3784">
        <v>4.29</v>
      </c>
      <c r="Y3784">
        <v>-146937</v>
      </c>
      <c r="Z3784">
        <v>-13358</v>
      </c>
      <c r="AA3784">
        <v>-1.08</v>
      </c>
      <c r="AB3784">
        <v>11</v>
      </c>
      <c r="AC3784">
        <v>4</v>
      </c>
      <c r="AD3784">
        <v>7</v>
      </c>
      <c r="AE3784">
        <v>36.36</v>
      </c>
      <c r="AF3784">
        <v>9</v>
      </c>
      <c r="AG3784">
        <v>3</v>
      </c>
      <c r="AH3784">
        <v>5</v>
      </c>
      <c r="AI3784">
        <v>3</v>
      </c>
    </row>
    <row r="3785" spans="1:35" x14ac:dyDescent="0.2">
      <c r="A3785" s="102">
        <v>3631</v>
      </c>
      <c r="B3785">
        <v>7167</v>
      </c>
      <c r="C3785" t="s">
        <v>1044</v>
      </c>
      <c r="D3785" t="s">
        <v>1024</v>
      </c>
      <c r="E3785">
        <v>219</v>
      </c>
      <c r="F3785">
        <v>221</v>
      </c>
      <c r="G3785">
        <v>3900</v>
      </c>
      <c r="H3785" t="s">
        <v>984</v>
      </c>
      <c r="I3785">
        <v>9003</v>
      </c>
      <c r="J3785" t="s">
        <v>1158</v>
      </c>
      <c r="K3785" t="s">
        <v>1065</v>
      </c>
      <c r="L3785">
        <v>2899</v>
      </c>
      <c r="M3785">
        <v>2893</v>
      </c>
      <c r="N3785">
        <v>300</v>
      </c>
      <c r="O3785" t="s">
        <v>981</v>
      </c>
      <c r="P3785">
        <v>0.85445357070116101</v>
      </c>
      <c r="Q3785">
        <v>0.87815909041430096</v>
      </c>
      <c r="R3785" s="15">
        <v>0.350659215712679</v>
      </c>
      <c r="S3785">
        <v>3.7904623411809599E-2</v>
      </c>
      <c r="T3785">
        <v>-1.35999233581182</v>
      </c>
      <c r="U3785">
        <v>1.35999233581182</v>
      </c>
      <c r="V3785">
        <v>1.27456379753237</v>
      </c>
      <c r="W3785">
        <v>-6.51</v>
      </c>
      <c r="X3785">
        <v>0.69</v>
      </c>
      <c r="Y3785">
        <v>-147225</v>
      </c>
      <c r="Z3785">
        <v>-8179</v>
      </c>
      <c r="AA3785">
        <v>-0.42</v>
      </c>
      <c r="AB3785">
        <v>18</v>
      </c>
      <c r="AC3785">
        <v>9</v>
      </c>
      <c r="AD3785">
        <v>9</v>
      </c>
      <c r="AE3785">
        <v>50</v>
      </c>
      <c r="AF3785">
        <v>12</v>
      </c>
      <c r="AG3785">
        <v>4</v>
      </c>
      <c r="AH3785">
        <v>6</v>
      </c>
      <c r="AI3785">
        <v>8</v>
      </c>
    </row>
    <row r="3786" spans="1:35" x14ac:dyDescent="0.2">
      <c r="A3786" s="102">
        <v>1850</v>
      </c>
      <c r="B3786">
        <v>2501</v>
      </c>
      <c r="C3786" t="s">
        <v>501</v>
      </c>
      <c r="D3786" t="s">
        <v>1006</v>
      </c>
      <c r="E3786">
        <v>1962</v>
      </c>
      <c r="F3786">
        <v>2008</v>
      </c>
      <c r="G3786">
        <v>400</v>
      </c>
      <c r="H3786" t="s">
        <v>984</v>
      </c>
      <c r="I3786">
        <v>6728</v>
      </c>
      <c r="J3786" t="s">
        <v>1560</v>
      </c>
      <c r="K3786" t="s">
        <v>986</v>
      </c>
      <c r="L3786">
        <v>2851</v>
      </c>
      <c r="M3786">
        <v>2901</v>
      </c>
      <c r="N3786">
        <v>300</v>
      </c>
      <c r="O3786" t="s">
        <v>981</v>
      </c>
      <c r="P3786">
        <v>0.91853864027115795</v>
      </c>
      <c r="Q3786">
        <v>0.92392066746523305</v>
      </c>
      <c r="R3786">
        <v>8.9756130803916104E-2</v>
      </c>
      <c r="S3786">
        <v>3.0297291632580301E-2</v>
      </c>
      <c r="T3786">
        <v>-0.30457317335259998</v>
      </c>
      <c r="U3786">
        <v>0.30457317335259998</v>
      </c>
      <c r="V3786">
        <v>0.802885708620103</v>
      </c>
      <c r="W3786">
        <v>-1.9</v>
      </c>
      <c r="X3786">
        <v>7.71</v>
      </c>
      <c r="Y3786">
        <v>-147661</v>
      </c>
      <c r="Z3786">
        <v>-9229</v>
      </c>
      <c r="AA3786">
        <v>-0.71</v>
      </c>
      <c r="AB3786">
        <v>16</v>
      </c>
      <c r="AC3786">
        <v>6</v>
      </c>
      <c r="AD3786">
        <v>10</v>
      </c>
      <c r="AE3786">
        <v>37.5</v>
      </c>
      <c r="AF3786">
        <v>9</v>
      </c>
      <c r="AG3786">
        <v>5</v>
      </c>
      <c r="AH3786">
        <v>9</v>
      </c>
      <c r="AI3786">
        <v>2</v>
      </c>
    </row>
    <row r="3787" spans="1:35" x14ac:dyDescent="0.2">
      <c r="A3787" s="102">
        <v>2609</v>
      </c>
      <c r="B3787">
        <v>2127</v>
      </c>
      <c r="C3787" t="s">
        <v>1112</v>
      </c>
      <c r="D3787" t="s">
        <v>993</v>
      </c>
      <c r="E3787">
        <v>3700</v>
      </c>
      <c r="F3787">
        <v>3925</v>
      </c>
      <c r="G3787">
        <v>200</v>
      </c>
      <c r="H3787" t="s">
        <v>981</v>
      </c>
      <c r="I3787">
        <v>6758</v>
      </c>
      <c r="J3787" t="s">
        <v>995</v>
      </c>
      <c r="K3787" t="s">
        <v>986</v>
      </c>
      <c r="L3787">
        <v>6800</v>
      </c>
      <c r="M3787">
        <v>6685</v>
      </c>
      <c r="N3787">
        <v>100</v>
      </c>
      <c r="O3787" t="s">
        <v>984</v>
      </c>
      <c r="P3787">
        <v>0.77709243989295795</v>
      </c>
      <c r="Q3787">
        <v>0.90562426874197799</v>
      </c>
      <c r="R3787">
        <v>0.10853048470535299</v>
      </c>
      <c r="S3787">
        <v>3.0496605630777399E-3</v>
      </c>
      <c r="T3787">
        <v>2.7021504442230802</v>
      </c>
      <c r="U3787">
        <v>2.7021504442230802</v>
      </c>
      <c r="V3787">
        <v>1.37821005420474</v>
      </c>
      <c r="W3787">
        <v>16.55</v>
      </c>
      <c r="X3787">
        <v>17.43</v>
      </c>
      <c r="Y3787">
        <v>-147705</v>
      </c>
      <c r="Z3787">
        <v>-21101</v>
      </c>
      <c r="AA3787">
        <v>-1.53</v>
      </c>
      <c r="AB3787">
        <v>7</v>
      </c>
      <c r="AC3787">
        <v>2</v>
      </c>
      <c r="AD3787">
        <v>5</v>
      </c>
      <c r="AE3787">
        <v>28.57</v>
      </c>
      <c r="AF3787">
        <v>12</v>
      </c>
      <c r="AG3787">
        <v>1</v>
      </c>
      <c r="AH3787">
        <v>4</v>
      </c>
      <c r="AI3787">
        <v>2</v>
      </c>
    </row>
    <row r="3788" spans="1:35" x14ac:dyDescent="0.2">
      <c r="A3788" s="102">
        <v>1395</v>
      </c>
      <c r="B3788">
        <v>7240</v>
      </c>
      <c r="C3788" t="s">
        <v>640</v>
      </c>
      <c r="D3788" t="s">
        <v>996</v>
      </c>
      <c r="E3788">
        <v>1242</v>
      </c>
      <c r="F3788">
        <v>1234</v>
      </c>
      <c r="G3788">
        <v>800</v>
      </c>
      <c r="H3788" t="s">
        <v>981</v>
      </c>
      <c r="I3788">
        <v>9513</v>
      </c>
      <c r="J3788" t="s">
        <v>1138</v>
      </c>
      <c r="K3788" t="s">
        <v>1026</v>
      </c>
      <c r="L3788">
        <v>1903</v>
      </c>
      <c r="M3788">
        <v>1886</v>
      </c>
      <c r="N3788">
        <v>500</v>
      </c>
      <c r="O3788" t="s">
        <v>984</v>
      </c>
      <c r="P3788">
        <v>0.73957387355040904</v>
      </c>
      <c r="Q3788">
        <v>0.93311656760742201</v>
      </c>
      <c r="R3788">
        <v>0.28948429985364899</v>
      </c>
      <c r="S3788">
        <v>4.1974591479637703E-3</v>
      </c>
      <c r="T3788">
        <v>1.8539253549740899</v>
      </c>
      <c r="U3788">
        <v>1.8539253549740899</v>
      </c>
      <c r="V3788">
        <v>1.52687806280981</v>
      </c>
      <c r="W3788">
        <v>13.32</v>
      </c>
      <c r="X3788">
        <v>4.6900000000000004</v>
      </c>
      <c r="Y3788">
        <v>-148531</v>
      </c>
      <c r="Z3788">
        <v>-9283</v>
      </c>
      <c r="AA3788">
        <v>-0.43</v>
      </c>
      <c r="AB3788">
        <v>16</v>
      </c>
      <c r="AC3788">
        <v>6</v>
      </c>
      <c r="AD3788">
        <v>10</v>
      </c>
      <c r="AE3788">
        <v>37.5</v>
      </c>
      <c r="AF3788">
        <v>12</v>
      </c>
      <c r="AG3788">
        <v>5</v>
      </c>
      <c r="AH3788">
        <v>6</v>
      </c>
      <c r="AI3788">
        <v>5</v>
      </c>
    </row>
    <row r="3789" spans="1:35" x14ac:dyDescent="0.2">
      <c r="A3789" s="102">
        <v>1663</v>
      </c>
      <c r="B3789">
        <v>2531</v>
      </c>
      <c r="C3789" t="s">
        <v>1005</v>
      </c>
      <c r="D3789" t="s">
        <v>1006</v>
      </c>
      <c r="E3789">
        <v>800</v>
      </c>
      <c r="F3789">
        <v>815</v>
      </c>
      <c r="G3789">
        <v>1200</v>
      </c>
      <c r="H3789" t="s">
        <v>981</v>
      </c>
      <c r="I3789">
        <v>3765</v>
      </c>
      <c r="J3789" t="s">
        <v>1209</v>
      </c>
      <c r="K3789" t="s">
        <v>983</v>
      </c>
      <c r="L3789">
        <v>1716</v>
      </c>
      <c r="M3789">
        <v>1678</v>
      </c>
      <c r="N3789">
        <v>600</v>
      </c>
      <c r="O3789" t="s">
        <v>984</v>
      </c>
      <c r="P3789">
        <v>0.83137434649019903</v>
      </c>
      <c r="Q3789">
        <v>0.92792812378622502</v>
      </c>
      <c r="R3789">
        <v>3.13599762624329E-2</v>
      </c>
      <c r="S3789">
        <v>9.3507699750740303E-2</v>
      </c>
      <c r="T3789">
        <v>0.278972807635604</v>
      </c>
      <c r="U3789">
        <v>0.278972807635604</v>
      </c>
      <c r="V3789">
        <v>1.35952930675423</v>
      </c>
      <c r="W3789">
        <v>1.27</v>
      </c>
      <c r="X3789">
        <v>2.86</v>
      </c>
      <c r="Y3789">
        <v>-148676</v>
      </c>
      <c r="Z3789">
        <v>-6464</v>
      </c>
      <c r="AA3789">
        <v>-0.35</v>
      </c>
      <c r="AB3789">
        <v>23</v>
      </c>
      <c r="AC3789">
        <v>11</v>
      </c>
      <c r="AD3789">
        <v>12</v>
      </c>
      <c r="AE3789">
        <v>47.83</v>
      </c>
      <c r="AF3789">
        <v>11</v>
      </c>
      <c r="AG3789">
        <v>8</v>
      </c>
      <c r="AH3789">
        <v>9</v>
      </c>
      <c r="AI3789">
        <v>6</v>
      </c>
    </row>
    <row r="3790" spans="1:35" x14ac:dyDescent="0.2">
      <c r="A3790" s="102">
        <v>1202</v>
      </c>
      <c r="B3790">
        <v>7013</v>
      </c>
      <c r="C3790" t="s">
        <v>1659</v>
      </c>
      <c r="D3790" t="s">
        <v>992</v>
      </c>
      <c r="E3790">
        <v>1240</v>
      </c>
      <c r="F3790">
        <v>1231</v>
      </c>
      <c r="G3790">
        <v>800</v>
      </c>
      <c r="H3790" t="s">
        <v>984</v>
      </c>
      <c r="I3790">
        <v>7458</v>
      </c>
      <c r="J3790" t="s">
        <v>1308</v>
      </c>
      <c r="K3790" t="s">
        <v>988</v>
      </c>
      <c r="L3790">
        <v>3450</v>
      </c>
      <c r="M3790">
        <v>3455</v>
      </c>
      <c r="N3790">
        <v>300</v>
      </c>
      <c r="O3790" t="s">
        <v>981</v>
      </c>
      <c r="P3790">
        <v>0.96169753913980505</v>
      </c>
      <c r="Q3790">
        <v>0.93699527320366505</v>
      </c>
      <c r="R3790">
        <v>0.25050327318836801</v>
      </c>
      <c r="S3790" s="15">
        <v>1.21328005289572E-2</v>
      </c>
      <c r="T3790">
        <v>-1.75840184344908</v>
      </c>
      <c r="U3790">
        <v>1.75840184344908</v>
      </c>
      <c r="V3790">
        <v>1.59488257669651</v>
      </c>
      <c r="W3790">
        <v>-28.76</v>
      </c>
      <c r="X3790">
        <v>4.99</v>
      </c>
      <c r="Y3790">
        <v>-149102</v>
      </c>
      <c r="Z3790">
        <v>-24850</v>
      </c>
      <c r="AA3790">
        <v>-0.98</v>
      </c>
      <c r="AB3790">
        <v>6</v>
      </c>
      <c r="AC3790">
        <v>2</v>
      </c>
      <c r="AD3790">
        <v>4</v>
      </c>
      <c r="AE3790">
        <v>33.33</v>
      </c>
      <c r="AF3790">
        <v>9</v>
      </c>
      <c r="AG3790">
        <v>2</v>
      </c>
      <c r="AH3790">
        <v>3</v>
      </c>
      <c r="AI3790">
        <v>1</v>
      </c>
    </row>
    <row r="3791" spans="1:35" x14ac:dyDescent="0.2">
      <c r="A3791" s="102">
        <v>4262</v>
      </c>
      <c r="B3791">
        <v>2587</v>
      </c>
      <c r="C3791" t="s">
        <v>1364</v>
      </c>
      <c r="D3791" t="s">
        <v>1006</v>
      </c>
      <c r="E3791">
        <v>4100</v>
      </c>
      <c r="F3791">
        <v>4075</v>
      </c>
      <c r="G3791">
        <v>200</v>
      </c>
      <c r="H3791" t="s">
        <v>981</v>
      </c>
      <c r="I3791">
        <v>7211</v>
      </c>
      <c r="J3791" t="s">
        <v>25</v>
      </c>
      <c r="K3791" t="s">
        <v>996</v>
      </c>
      <c r="L3791">
        <v>295</v>
      </c>
      <c r="M3791">
        <v>288</v>
      </c>
      <c r="N3791">
        <v>2800</v>
      </c>
      <c r="O3791" t="s">
        <v>984</v>
      </c>
      <c r="P3791">
        <v>0.75579736990229096</v>
      </c>
      <c r="Q3791">
        <v>0.85499972455023898</v>
      </c>
      <c r="R3791">
        <v>0.113285071402809</v>
      </c>
      <c r="S3791">
        <v>7.1965603086978696E-3</v>
      </c>
      <c r="T3791">
        <v>1.3063036779014801</v>
      </c>
      <c r="U3791">
        <v>1.3063036779014801</v>
      </c>
      <c r="V3791">
        <v>1.14704803885215</v>
      </c>
      <c r="W3791">
        <v>10.67</v>
      </c>
      <c r="X3791">
        <v>1.06</v>
      </c>
      <c r="Y3791">
        <v>-149164</v>
      </c>
      <c r="Z3791">
        <v>-6780</v>
      </c>
      <c r="AA3791">
        <v>-0.34</v>
      </c>
      <c r="AB3791">
        <v>22</v>
      </c>
      <c r="AC3791">
        <v>9</v>
      </c>
      <c r="AD3791">
        <v>13</v>
      </c>
      <c r="AE3791">
        <v>40.909999999999997</v>
      </c>
      <c r="AF3791">
        <v>12</v>
      </c>
      <c r="AG3791">
        <v>8</v>
      </c>
      <c r="AH3791">
        <v>7</v>
      </c>
      <c r="AI3791">
        <v>7</v>
      </c>
    </row>
    <row r="3792" spans="1:35" x14ac:dyDescent="0.2">
      <c r="A3792" s="102">
        <v>1634</v>
      </c>
      <c r="B3792">
        <v>1719</v>
      </c>
      <c r="C3792" t="s">
        <v>463</v>
      </c>
      <c r="D3792" t="s">
        <v>990</v>
      </c>
      <c r="E3792">
        <v>656</v>
      </c>
      <c r="F3792">
        <v>652</v>
      </c>
      <c r="G3792">
        <v>1400</v>
      </c>
      <c r="H3792" t="s">
        <v>984</v>
      </c>
      <c r="I3792">
        <v>1941</v>
      </c>
      <c r="J3792" t="s">
        <v>1269</v>
      </c>
      <c r="K3792" t="s">
        <v>990</v>
      </c>
      <c r="L3792">
        <v>2206</v>
      </c>
      <c r="M3792">
        <v>2222</v>
      </c>
      <c r="N3792">
        <v>400</v>
      </c>
      <c r="O3792" t="s">
        <v>981</v>
      </c>
      <c r="P3792">
        <v>0.842033910288155</v>
      </c>
      <c r="Q3792">
        <v>0.92855269639842997</v>
      </c>
      <c r="R3792">
        <v>0.12677839419440601</v>
      </c>
      <c r="S3792">
        <v>6.7191278694514502E-3</v>
      </c>
      <c r="T3792">
        <v>-1.4173708327624399</v>
      </c>
      <c r="U3792">
        <v>1.4173708327624399</v>
      </c>
      <c r="V3792">
        <v>1.39208423291088</v>
      </c>
      <c r="W3792">
        <v>-11.6</v>
      </c>
      <c r="X3792">
        <v>2.7</v>
      </c>
      <c r="Y3792">
        <v>-149681</v>
      </c>
      <c r="Z3792">
        <v>-8805</v>
      </c>
      <c r="AA3792">
        <v>-0.46</v>
      </c>
      <c r="AB3792">
        <v>17</v>
      </c>
      <c r="AC3792">
        <v>7</v>
      </c>
      <c r="AD3792">
        <v>10</v>
      </c>
      <c r="AE3792">
        <v>41.18</v>
      </c>
      <c r="AF3792">
        <v>10</v>
      </c>
      <c r="AG3792">
        <v>6</v>
      </c>
      <c r="AH3792">
        <v>7</v>
      </c>
      <c r="AI3792">
        <v>4</v>
      </c>
    </row>
    <row r="3793" spans="1:35" x14ac:dyDescent="0.2">
      <c r="A3793" s="102">
        <v>2326</v>
      </c>
      <c r="B3793">
        <v>1860</v>
      </c>
      <c r="C3793" t="s">
        <v>53</v>
      </c>
      <c r="D3793" t="s">
        <v>990</v>
      </c>
      <c r="E3793">
        <v>639</v>
      </c>
      <c r="F3793">
        <v>639</v>
      </c>
      <c r="G3793">
        <v>1700</v>
      </c>
      <c r="H3793" t="s">
        <v>981</v>
      </c>
      <c r="I3793">
        <v>6479</v>
      </c>
      <c r="J3793" t="s">
        <v>466</v>
      </c>
      <c r="K3793" t="s">
        <v>986</v>
      </c>
      <c r="L3793">
        <v>1782</v>
      </c>
      <c r="M3793">
        <v>1767</v>
      </c>
      <c r="N3793">
        <v>600</v>
      </c>
      <c r="O3793" t="s">
        <v>984</v>
      </c>
      <c r="P3793">
        <v>0.80765904279794498</v>
      </c>
      <c r="Q3793">
        <v>0.91229594837963401</v>
      </c>
      <c r="R3793">
        <v>0.46051368741132997</v>
      </c>
      <c r="S3793">
        <v>5.0590989554986698E-2</v>
      </c>
      <c r="T3793">
        <v>0.16656996526579901</v>
      </c>
      <c r="U3793">
        <v>0.16656996526579901</v>
      </c>
      <c r="V3793">
        <v>0.23671367047852401</v>
      </c>
      <c r="W3793">
        <v>1.3</v>
      </c>
      <c r="X3793">
        <v>2.46</v>
      </c>
      <c r="Y3793">
        <v>-149706</v>
      </c>
      <c r="Z3793">
        <v>-7485</v>
      </c>
      <c r="AA3793">
        <v>-0.41</v>
      </c>
      <c r="AB3793">
        <v>20</v>
      </c>
      <c r="AC3793">
        <v>9</v>
      </c>
      <c r="AD3793">
        <v>11</v>
      </c>
      <c r="AE3793">
        <v>45</v>
      </c>
      <c r="AF3793">
        <v>12</v>
      </c>
      <c r="AG3793">
        <v>8</v>
      </c>
      <c r="AH3793">
        <v>8</v>
      </c>
      <c r="AI3793">
        <v>4</v>
      </c>
    </row>
    <row r="3794" spans="1:35" x14ac:dyDescent="0.2">
      <c r="A3794" s="102">
        <v>846</v>
      </c>
      <c r="B3794">
        <v>4676</v>
      </c>
      <c r="C3794" t="s">
        <v>1323</v>
      </c>
      <c r="D3794" t="s">
        <v>983</v>
      </c>
      <c r="E3794">
        <v>1000</v>
      </c>
      <c r="F3794">
        <v>1005</v>
      </c>
      <c r="G3794">
        <v>1000</v>
      </c>
      <c r="H3794" t="s">
        <v>984</v>
      </c>
      <c r="I3794">
        <v>6724</v>
      </c>
      <c r="J3794" t="s">
        <v>622</v>
      </c>
      <c r="K3794" t="s">
        <v>986</v>
      </c>
      <c r="L3794">
        <v>1100</v>
      </c>
      <c r="M3794">
        <v>1112</v>
      </c>
      <c r="N3794">
        <v>900</v>
      </c>
      <c r="O3794" t="s">
        <v>981</v>
      </c>
      <c r="P3794">
        <v>0.95203120687941001</v>
      </c>
      <c r="Q3794">
        <v>0.944814827467649</v>
      </c>
      <c r="R3794">
        <v>0.19971919220814099</v>
      </c>
      <c r="S3794">
        <v>3.1181507074331202E-2</v>
      </c>
      <c r="T3794">
        <v>-0.32394156419305498</v>
      </c>
      <c r="U3794">
        <v>0.32394156419305498</v>
      </c>
      <c r="V3794">
        <v>0.46024074151282901</v>
      </c>
      <c r="W3794">
        <v>-2.2799999999999998</v>
      </c>
      <c r="X3794">
        <v>0.42</v>
      </c>
      <c r="Y3794">
        <v>-149717</v>
      </c>
      <c r="Z3794">
        <v>-7486</v>
      </c>
      <c r="AA3794">
        <v>-0.34</v>
      </c>
      <c r="AB3794">
        <v>20</v>
      </c>
      <c r="AC3794">
        <v>9</v>
      </c>
      <c r="AD3794">
        <v>11</v>
      </c>
      <c r="AE3794">
        <v>45</v>
      </c>
      <c r="AF3794">
        <v>12</v>
      </c>
      <c r="AG3794">
        <v>6</v>
      </c>
      <c r="AH3794">
        <v>7</v>
      </c>
      <c r="AI3794">
        <v>7</v>
      </c>
    </row>
    <row r="3795" spans="1:35" x14ac:dyDescent="0.2">
      <c r="A3795" s="102">
        <v>2079</v>
      </c>
      <c r="B3795">
        <v>2579</v>
      </c>
      <c r="C3795" t="s">
        <v>1396</v>
      </c>
      <c r="D3795" t="s">
        <v>1006</v>
      </c>
      <c r="E3795">
        <v>1879</v>
      </c>
      <c r="F3795">
        <v>1894</v>
      </c>
      <c r="G3795">
        <v>500</v>
      </c>
      <c r="H3795" t="s">
        <v>984</v>
      </c>
      <c r="I3795">
        <v>8058</v>
      </c>
      <c r="J3795" t="s">
        <v>1244</v>
      </c>
      <c r="K3795" t="s">
        <v>988</v>
      </c>
      <c r="L3795">
        <v>2340</v>
      </c>
      <c r="M3795">
        <v>2340</v>
      </c>
      <c r="N3795">
        <v>400</v>
      </c>
      <c r="O3795" t="s">
        <v>981</v>
      </c>
      <c r="P3795">
        <v>0.89309036730010405</v>
      </c>
      <c r="Q3795">
        <v>0.91818406840748501</v>
      </c>
      <c r="R3795">
        <v>0.47174803036200702</v>
      </c>
      <c r="S3795" s="15">
        <v>2.5957372178494299E-2</v>
      </c>
      <c r="T3795">
        <v>-1.68854268814147</v>
      </c>
      <c r="U3795">
        <v>1.68854268814147</v>
      </c>
      <c r="V3795">
        <v>1.8354546686517501</v>
      </c>
      <c r="W3795">
        <v>-15.25</v>
      </c>
      <c r="X3795">
        <v>1.18</v>
      </c>
      <c r="Y3795">
        <v>-149990</v>
      </c>
      <c r="Z3795">
        <v>-11538</v>
      </c>
      <c r="AA3795">
        <v>-0.71</v>
      </c>
      <c r="AB3795">
        <v>13</v>
      </c>
      <c r="AC3795">
        <v>5</v>
      </c>
      <c r="AD3795">
        <v>8</v>
      </c>
      <c r="AE3795">
        <v>38.46</v>
      </c>
      <c r="AF3795">
        <v>10</v>
      </c>
      <c r="AG3795">
        <v>3</v>
      </c>
      <c r="AH3795">
        <v>6</v>
      </c>
      <c r="AI3795">
        <v>4</v>
      </c>
    </row>
    <row r="3796" spans="1:35" x14ac:dyDescent="0.2">
      <c r="A3796" s="102">
        <v>1571</v>
      </c>
      <c r="B3796">
        <v>4114</v>
      </c>
      <c r="C3796" t="s">
        <v>1088</v>
      </c>
      <c r="D3796" t="s">
        <v>1003</v>
      </c>
      <c r="E3796">
        <v>5540</v>
      </c>
      <c r="F3796">
        <v>5430</v>
      </c>
      <c r="G3796">
        <v>200</v>
      </c>
      <c r="H3796" t="s">
        <v>981</v>
      </c>
      <c r="I3796">
        <v>7867</v>
      </c>
      <c r="J3796" t="s">
        <v>1291</v>
      </c>
      <c r="K3796" t="s">
        <v>1002</v>
      </c>
      <c r="L3796">
        <v>913</v>
      </c>
      <c r="M3796">
        <v>909</v>
      </c>
      <c r="N3796">
        <v>1200</v>
      </c>
      <c r="O3796" t="s">
        <v>984</v>
      </c>
      <c r="P3796">
        <v>0.92050457998898305</v>
      </c>
      <c r="Q3796">
        <v>0.92960188054932602</v>
      </c>
      <c r="R3796" s="15">
        <v>2.66190207880488E-2</v>
      </c>
      <c r="S3796">
        <v>5.3744687755962004E-3</v>
      </c>
      <c r="T3796">
        <v>4.2195145137999102E-2</v>
      </c>
      <c r="U3796">
        <v>4.2195145137999102E-2</v>
      </c>
      <c r="V3796">
        <v>0.13133570277989401</v>
      </c>
      <c r="W3796">
        <v>0.28999999999999998</v>
      </c>
      <c r="X3796">
        <v>0.44</v>
      </c>
      <c r="Y3796">
        <v>-150389</v>
      </c>
      <c r="Z3796">
        <v>-8355</v>
      </c>
      <c r="AA3796">
        <v>-0.64</v>
      </c>
      <c r="AB3796">
        <v>18</v>
      </c>
      <c r="AC3796">
        <v>8</v>
      </c>
      <c r="AD3796">
        <v>10</v>
      </c>
      <c r="AE3796">
        <v>44.44</v>
      </c>
      <c r="AF3796">
        <v>9</v>
      </c>
      <c r="AG3796">
        <v>6</v>
      </c>
      <c r="AH3796">
        <v>7</v>
      </c>
      <c r="AI3796">
        <v>5</v>
      </c>
    </row>
    <row r="3797" spans="1:35" x14ac:dyDescent="0.2">
      <c r="A3797" s="102">
        <v>2573</v>
      </c>
      <c r="B3797">
        <v>8601</v>
      </c>
      <c r="C3797" t="s">
        <v>22</v>
      </c>
      <c r="D3797" t="s">
        <v>1118</v>
      </c>
      <c r="E3797">
        <v>407.6</v>
      </c>
      <c r="F3797">
        <v>407</v>
      </c>
      <c r="G3797">
        <v>2600</v>
      </c>
      <c r="H3797" t="s">
        <v>984</v>
      </c>
      <c r="I3797">
        <v>9412</v>
      </c>
      <c r="J3797" t="s">
        <v>470</v>
      </c>
      <c r="K3797" t="s">
        <v>983</v>
      </c>
      <c r="L3797">
        <v>416</v>
      </c>
      <c r="M3797">
        <v>410</v>
      </c>
      <c r="N3797">
        <v>2600</v>
      </c>
      <c r="O3797" t="s">
        <v>981</v>
      </c>
      <c r="P3797">
        <v>0.780000312140541</v>
      </c>
      <c r="Q3797">
        <v>0.90632400457724704</v>
      </c>
      <c r="R3797">
        <v>0.48273326428757901</v>
      </c>
      <c r="S3797">
        <v>1.3284486852421699E-3</v>
      </c>
      <c r="T3797">
        <v>-1.4192866800650401</v>
      </c>
      <c r="U3797">
        <v>1.4192866800650401</v>
      </c>
      <c r="V3797">
        <v>1.43807629057967</v>
      </c>
      <c r="W3797">
        <v>-10.4</v>
      </c>
      <c r="X3797">
        <v>0.73</v>
      </c>
      <c r="Y3797">
        <v>-150517</v>
      </c>
      <c r="Z3797">
        <v>-9407</v>
      </c>
      <c r="AA3797">
        <v>-0.44</v>
      </c>
      <c r="AB3797">
        <v>16</v>
      </c>
      <c r="AC3797">
        <v>6</v>
      </c>
      <c r="AD3797">
        <v>10</v>
      </c>
      <c r="AE3797">
        <v>37.5</v>
      </c>
      <c r="AF3797">
        <v>17</v>
      </c>
      <c r="AG3797">
        <v>1</v>
      </c>
      <c r="AH3797">
        <v>1</v>
      </c>
      <c r="AI3797">
        <v>14</v>
      </c>
    </row>
    <row r="3798" spans="1:35" x14ac:dyDescent="0.2">
      <c r="A3798" s="102">
        <v>4122</v>
      </c>
      <c r="B3798">
        <v>1963</v>
      </c>
      <c r="C3798" t="s">
        <v>1171</v>
      </c>
      <c r="D3798" t="s">
        <v>990</v>
      </c>
      <c r="E3798">
        <v>1026</v>
      </c>
      <c r="F3798">
        <v>1018</v>
      </c>
      <c r="G3798">
        <v>900</v>
      </c>
      <c r="H3798" t="s">
        <v>984</v>
      </c>
      <c r="I3798">
        <v>9142</v>
      </c>
      <c r="J3798" t="s">
        <v>741</v>
      </c>
      <c r="K3798" t="s">
        <v>1065</v>
      </c>
      <c r="L3798">
        <v>2927</v>
      </c>
      <c r="M3798">
        <v>2948</v>
      </c>
      <c r="N3798">
        <v>300</v>
      </c>
      <c r="O3798" t="s">
        <v>981</v>
      </c>
      <c r="P3798">
        <v>0.73796047111526397</v>
      </c>
      <c r="Q3798">
        <v>0.86068039086674697</v>
      </c>
      <c r="R3798">
        <v>0.31024177767434602</v>
      </c>
      <c r="S3798">
        <v>4.6831881837376702E-2</v>
      </c>
      <c r="T3798">
        <v>-0.282561271268643</v>
      </c>
      <c r="U3798">
        <v>0.282561271268643</v>
      </c>
      <c r="V3798">
        <v>0.26684350779286697</v>
      </c>
      <c r="W3798">
        <v>-4.82</v>
      </c>
      <c r="X3798">
        <v>3.6</v>
      </c>
      <c r="Y3798">
        <v>-150694</v>
      </c>
      <c r="Z3798">
        <v>-6552</v>
      </c>
      <c r="AA3798">
        <v>-0.39</v>
      </c>
      <c r="AB3798">
        <v>23</v>
      </c>
      <c r="AC3798">
        <v>11</v>
      </c>
      <c r="AD3798">
        <v>12</v>
      </c>
      <c r="AE3798">
        <v>47.83</v>
      </c>
      <c r="AF3798">
        <v>11</v>
      </c>
      <c r="AG3798">
        <v>10</v>
      </c>
      <c r="AH3798">
        <v>8</v>
      </c>
      <c r="AI3798">
        <v>5</v>
      </c>
    </row>
    <row r="3799" spans="1:35" x14ac:dyDescent="0.2">
      <c r="A3799" s="102">
        <v>3725</v>
      </c>
      <c r="B3799">
        <v>2501</v>
      </c>
      <c r="C3799" t="s">
        <v>501</v>
      </c>
      <c r="D3799" t="s">
        <v>1006</v>
      </c>
      <c r="E3799">
        <v>1962</v>
      </c>
      <c r="F3799">
        <v>2008</v>
      </c>
      <c r="G3799">
        <v>400</v>
      </c>
      <c r="H3799" t="s">
        <v>984</v>
      </c>
      <c r="I3799">
        <v>2815</v>
      </c>
      <c r="J3799" t="s">
        <v>1375</v>
      </c>
      <c r="K3799" t="s">
        <v>1006</v>
      </c>
      <c r="L3799">
        <v>7090</v>
      </c>
      <c r="M3799">
        <v>7340</v>
      </c>
      <c r="N3799">
        <v>100</v>
      </c>
      <c r="O3799" t="s">
        <v>981</v>
      </c>
      <c r="P3799">
        <v>0.80026790838531103</v>
      </c>
      <c r="Q3799">
        <v>0.87518413900931502</v>
      </c>
      <c r="R3799">
        <v>0.124371915364938</v>
      </c>
      <c r="S3799">
        <v>9.6607453946133508E-3</v>
      </c>
      <c r="T3799">
        <v>-1.85846770633873</v>
      </c>
      <c r="U3799">
        <v>1.85846770633873</v>
      </c>
      <c r="V3799">
        <v>1.91620324001475</v>
      </c>
      <c r="W3799">
        <v>-16.649999999999999</v>
      </c>
      <c r="X3799">
        <v>9.43</v>
      </c>
      <c r="Y3799">
        <v>-150775</v>
      </c>
      <c r="Z3799">
        <v>-10052</v>
      </c>
      <c r="AA3799">
        <v>-0.48</v>
      </c>
      <c r="AB3799">
        <v>15</v>
      </c>
      <c r="AC3799">
        <v>6</v>
      </c>
      <c r="AD3799">
        <v>9</v>
      </c>
      <c r="AE3799">
        <v>40</v>
      </c>
      <c r="AF3799">
        <v>11</v>
      </c>
      <c r="AG3799">
        <v>4</v>
      </c>
      <c r="AH3799">
        <v>6</v>
      </c>
      <c r="AI3799">
        <v>5</v>
      </c>
    </row>
    <row r="3800" spans="1:35" x14ac:dyDescent="0.2">
      <c r="A3800" s="102">
        <v>3340</v>
      </c>
      <c r="B3800">
        <v>2296</v>
      </c>
      <c r="C3800" t="s">
        <v>1653</v>
      </c>
      <c r="D3800" t="s">
        <v>1006</v>
      </c>
      <c r="E3800">
        <v>634</v>
      </c>
      <c r="F3800">
        <v>638</v>
      </c>
      <c r="G3800">
        <v>1700</v>
      </c>
      <c r="H3800" t="s">
        <v>981</v>
      </c>
      <c r="I3800">
        <v>7846</v>
      </c>
      <c r="J3800" t="s">
        <v>659</v>
      </c>
      <c r="K3800" t="s">
        <v>1002</v>
      </c>
      <c r="L3800">
        <v>3595</v>
      </c>
      <c r="M3800">
        <v>3555</v>
      </c>
      <c r="N3800">
        <v>300</v>
      </c>
      <c r="O3800" t="s">
        <v>984</v>
      </c>
      <c r="P3800">
        <v>0.83670798019919301</v>
      </c>
      <c r="Q3800">
        <v>0.88700745735355602</v>
      </c>
      <c r="R3800">
        <v>0.14182289732404499</v>
      </c>
      <c r="S3800">
        <v>3.4370454020427203E-2</v>
      </c>
      <c r="T3800">
        <v>0.28402144126014101</v>
      </c>
      <c r="U3800">
        <v>0.28402144126014101</v>
      </c>
      <c r="V3800">
        <v>0.264439295558342</v>
      </c>
      <c r="W3800">
        <v>2.11</v>
      </c>
      <c r="X3800">
        <v>1.7</v>
      </c>
      <c r="Y3800">
        <v>-151120</v>
      </c>
      <c r="Z3800">
        <v>-7196</v>
      </c>
      <c r="AA3800">
        <v>-0.36</v>
      </c>
      <c r="AB3800">
        <v>21</v>
      </c>
      <c r="AC3800">
        <v>8</v>
      </c>
      <c r="AD3800">
        <v>13</v>
      </c>
      <c r="AE3800">
        <v>38.1</v>
      </c>
      <c r="AF3800">
        <v>11</v>
      </c>
      <c r="AG3800">
        <v>6</v>
      </c>
      <c r="AH3800">
        <v>9</v>
      </c>
      <c r="AI3800">
        <v>6</v>
      </c>
    </row>
    <row r="3801" spans="1:35" x14ac:dyDescent="0.2">
      <c r="A3801" s="102">
        <v>2916</v>
      </c>
      <c r="B3801">
        <v>3632</v>
      </c>
      <c r="C3801" t="s">
        <v>1630</v>
      </c>
      <c r="D3801" t="s">
        <v>983</v>
      </c>
      <c r="E3801">
        <v>448</v>
      </c>
      <c r="F3801">
        <v>444</v>
      </c>
      <c r="G3801">
        <v>2500</v>
      </c>
      <c r="H3801" t="s">
        <v>981</v>
      </c>
      <c r="I3801">
        <v>5411</v>
      </c>
      <c r="J3801" t="s">
        <v>1293</v>
      </c>
      <c r="K3801" t="s">
        <v>1022</v>
      </c>
      <c r="L3801">
        <v>700</v>
      </c>
      <c r="M3801">
        <v>684</v>
      </c>
      <c r="N3801">
        <v>1600</v>
      </c>
      <c r="O3801" t="s">
        <v>984</v>
      </c>
      <c r="P3801">
        <v>0.58536022383529995</v>
      </c>
      <c r="Q3801">
        <v>0.897729697839459</v>
      </c>
      <c r="R3801">
        <v>0.27926218916301099</v>
      </c>
      <c r="S3801">
        <v>3.7959702020279699E-2</v>
      </c>
      <c r="T3801">
        <v>1.4617179993847</v>
      </c>
      <c r="U3801">
        <v>1.4617179993847</v>
      </c>
      <c r="V3801">
        <v>1.4281890324659301</v>
      </c>
      <c r="W3801">
        <v>22.38</v>
      </c>
      <c r="X3801">
        <v>1.43</v>
      </c>
      <c r="Y3801">
        <v>-151157</v>
      </c>
      <c r="Z3801">
        <v>-6572</v>
      </c>
      <c r="AA3801">
        <v>-0.3</v>
      </c>
      <c r="AB3801">
        <v>23</v>
      </c>
      <c r="AC3801">
        <v>12</v>
      </c>
      <c r="AD3801">
        <v>11</v>
      </c>
      <c r="AE3801">
        <v>52.17</v>
      </c>
      <c r="AF3801">
        <v>10</v>
      </c>
      <c r="AG3801">
        <v>8</v>
      </c>
      <c r="AH3801">
        <v>9</v>
      </c>
      <c r="AI3801">
        <v>6</v>
      </c>
    </row>
    <row r="3802" spans="1:35" x14ac:dyDescent="0.2">
      <c r="A3802" s="102">
        <v>3293</v>
      </c>
      <c r="B3802">
        <v>5706</v>
      </c>
      <c r="C3802" t="s">
        <v>1240</v>
      </c>
      <c r="D3802" t="s">
        <v>994</v>
      </c>
      <c r="E3802">
        <v>2062</v>
      </c>
      <c r="F3802">
        <v>2030</v>
      </c>
      <c r="G3802">
        <v>500</v>
      </c>
      <c r="H3802" t="s">
        <v>984</v>
      </c>
      <c r="I3802">
        <v>9412</v>
      </c>
      <c r="J3802" t="s">
        <v>470</v>
      </c>
      <c r="K3802" t="s">
        <v>983</v>
      </c>
      <c r="L3802">
        <v>416</v>
      </c>
      <c r="M3802">
        <v>410</v>
      </c>
      <c r="N3802">
        <v>2500</v>
      </c>
      <c r="O3802" t="s">
        <v>981</v>
      </c>
      <c r="P3802">
        <v>0.95851905116634095</v>
      </c>
      <c r="Q3802">
        <v>0.88843862323686995</v>
      </c>
      <c r="R3802">
        <v>2.6596058855329601E-2</v>
      </c>
      <c r="S3802">
        <v>1.8819699020833702E-2</v>
      </c>
      <c r="T3802">
        <v>-0.40622213375175897</v>
      </c>
      <c r="U3802">
        <v>0.40622213375175897</v>
      </c>
      <c r="V3802">
        <v>0.395121571365665</v>
      </c>
      <c r="W3802">
        <v>-4.22</v>
      </c>
      <c r="X3802">
        <v>0.99</v>
      </c>
      <c r="Y3802">
        <v>-151480</v>
      </c>
      <c r="Z3802">
        <v>-8416</v>
      </c>
      <c r="AA3802">
        <v>-0.38</v>
      </c>
      <c r="AB3802">
        <v>18</v>
      </c>
      <c r="AC3802">
        <v>8</v>
      </c>
      <c r="AD3802">
        <v>10</v>
      </c>
      <c r="AE3802">
        <v>44.44</v>
      </c>
      <c r="AF3802">
        <v>10</v>
      </c>
      <c r="AG3802">
        <v>7</v>
      </c>
      <c r="AH3802">
        <v>8</v>
      </c>
      <c r="AI3802">
        <v>3</v>
      </c>
    </row>
    <row r="3803" spans="1:35" x14ac:dyDescent="0.2">
      <c r="A3803" s="102">
        <v>2089</v>
      </c>
      <c r="B3803">
        <v>4091</v>
      </c>
      <c r="C3803" t="s">
        <v>1469</v>
      </c>
      <c r="D3803" t="s">
        <v>1003</v>
      </c>
      <c r="E3803">
        <v>1787</v>
      </c>
      <c r="F3803">
        <v>1764</v>
      </c>
      <c r="G3803">
        <v>600</v>
      </c>
      <c r="H3803" t="s">
        <v>981</v>
      </c>
      <c r="I3803">
        <v>5101</v>
      </c>
      <c r="J3803" t="s">
        <v>1395</v>
      </c>
      <c r="K3803" t="s">
        <v>1073</v>
      </c>
      <c r="L3803">
        <v>1406</v>
      </c>
      <c r="M3803">
        <v>1422</v>
      </c>
      <c r="N3803">
        <v>700</v>
      </c>
      <c r="O3803" t="s">
        <v>984</v>
      </c>
      <c r="P3803">
        <v>0.92258814791951504</v>
      </c>
      <c r="Q3803">
        <v>0.917937048039976</v>
      </c>
      <c r="R3803">
        <v>0.16839927438503399</v>
      </c>
      <c r="S3803">
        <v>8.8460477561659201E-2</v>
      </c>
      <c r="T3803">
        <v>0.70020020127055105</v>
      </c>
      <c r="U3803">
        <v>0.70020020127055105</v>
      </c>
      <c r="V3803">
        <v>1.24172755243279</v>
      </c>
      <c r="W3803">
        <v>4.03</v>
      </c>
      <c r="X3803">
        <v>5.95</v>
      </c>
      <c r="Y3803">
        <v>-151810</v>
      </c>
      <c r="Z3803">
        <v>-7990</v>
      </c>
      <c r="AA3803">
        <v>-0.41</v>
      </c>
      <c r="AB3803">
        <v>19</v>
      </c>
      <c r="AC3803">
        <v>10</v>
      </c>
      <c r="AD3803">
        <v>9</v>
      </c>
      <c r="AE3803">
        <v>52.63</v>
      </c>
      <c r="AF3803">
        <v>9</v>
      </c>
      <c r="AG3803">
        <v>7</v>
      </c>
      <c r="AH3803">
        <v>9</v>
      </c>
      <c r="AI3803">
        <v>3</v>
      </c>
    </row>
    <row r="3804" spans="1:35" x14ac:dyDescent="0.2">
      <c r="A3804" s="102">
        <v>3639</v>
      </c>
      <c r="B3804">
        <v>2587</v>
      </c>
      <c r="C3804" t="s">
        <v>1364</v>
      </c>
      <c r="D3804" t="s">
        <v>1006</v>
      </c>
      <c r="E3804">
        <v>4100</v>
      </c>
      <c r="F3804">
        <v>4075</v>
      </c>
      <c r="G3804">
        <v>200</v>
      </c>
      <c r="H3804" t="s">
        <v>981</v>
      </c>
      <c r="I3804">
        <v>7762</v>
      </c>
      <c r="J3804" t="s">
        <v>1134</v>
      </c>
      <c r="K3804" t="s">
        <v>989</v>
      </c>
      <c r="L3804">
        <v>340</v>
      </c>
      <c r="M3804">
        <v>357</v>
      </c>
      <c r="N3804">
        <v>2300</v>
      </c>
      <c r="O3804" t="s">
        <v>984</v>
      </c>
      <c r="P3804">
        <v>0.85724433213642504</v>
      </c>
      <c r="Q3804">
        <v>0.87788512158117604</v>
      </c>
      <c r="R3804">
        <v>1.54136806325283E-3</v>
      </c>
      <c r="S3804">
        <v>1.6382934864462999E-2</v>
      </c>
      <c r="T3804">
        <v>0.92333488724359902</v>
      </c>
      <c r="U3804">
        <v>0.92333488724359902</v>
      </c>
      <c r="V3804">
        <v>1.41774594991895</v>
      </c>
      <c r="W3804">
        <v>8.58</v>
      </c>
      <c r="X3804">
        <v>0.75</v>
      </c>
      <c r="Y3804">
        <v>-151819</v>
      </c>
      <c r="Z3804">
        <v>-6901</v>
      </c>
      <c r="AA3804">
        <v>-0.42</v>
      </c>
      <c r="AB3804">
        <v>22</v>
      </c>
      <c r="AC3804">
        <v>11</v>
      </c>
      <c r="AD3804">
        <v>11</v>
      </c>
      <c r="AE3804">
        <v>50</v>
      </c>
      <c r="AF3804">
        <v>10</v>
      </c>
      <c r="AG3804">
        <v>10</v>
      </c>
      <c r="AH3804">
        <v>11</v>
      </c>
      <c r="AI3804">
        <v>1</v>
      </c>
    </row>
    <row r="3805" spans="1:35" x14ac:dyDescent="0.2">
      <c r="A3805" s="102">
        <v>3478</v>
      </c>
      <c r="B3805">
        <v>1332</v>
      </c>
      <c r="C3805" t="s">
        <v>1287</v>
      </c>
      <c r="D3805" t="s">
        <v>1063</v>
      </c>
      <c r="E3805">
        <v>450</v>
      </c>
      <c r="F3805">
        <v>457</v>
      </c>
      <c r="G3805">
        <v>2400</v>
      </c>
      <c r="H3805" t="s">
        <v>984</v>
      </c>
      <c r="I3805">
        <v>8473</v>
      </c>
      <c r="J3805" t="s">
        <v>1624</v>
      </c>
      <c r="K3805" t="s">
        <v>1118</v>
      </c>
      <c r="L3805">
        <v>2128</v>
      </c>
      <c r="M3805">
        <v>2193</v>
      </c>
      <c r="N3805">
        <v>500</v>
      </c>
      <c r="O3805" t="s">
        <v>981</v>
      </c>
      <c r="P3805">
        <v>0.697269585979299</v>
      </c>
      <c r="Q3805">
        <v>0.88284411150395603</v>
      </c>
      <c r="R3805">
        <v>0.39483907453012401</v>
      </c>
      <c r="S3805">
        <v>7.3455804999856102E-3</v>
      </c>
      <c r="T3805">
        <v>-1.73417865500054</v>
      </c>
      <c r="U3805">
        <v>1.73417865500054</v>
      </c>
      <c r="V3805">
        <v>1.7877407822361</v>
      </c>
      <c r="W3805">
        <v>-24.4</v>
      </c>
      <c r="X3805">
        <v>0.03</v>
      </c>
      <c r="Y3805">
        <v>-151906</v>
      </c>
      <c r="Z3805">
        <v>-5425</v>
      </c>
      <c r="AA3805">
        <v>-0.31</v>
      </c>
      <c r="AB3805">
        <v>28</v>
      </c>
      <c r="AC3805">
        <v>15</v>
      </c>
      <c r="AD3805">
        <v>13</v>
      </c>
      <c r="AE3805">
        <v>53.57</v>
      </c>
      <c r="AF3805">
        <v>8</v>
      </c>
      <c r="AG3805">
        <v>14</v>
      </c>
      <c r="AH3805">
        <v>12</v>
      </c>
      <c r="AI3805">
        <v>2</v>
      </c>
    </row>
    <row r="3806" spans="1:35" x14ac:dyDescent="0.2">
      <c r="A3806" s="102">
        <v>864</v>
      </c>
      <c r="B3806">
        <v>4203</v>
      </c>
      <c r="C3806" t="s">
        <v>563</v>
      </c>
      <c r="D3806" t="s">
        <v>1003</v>
      </c>
      <c r="E3806">
        <v>2795</v>
      </c>
      <c r="F3806">
        <v>2668</v>
      </c>
      <c r="G3806">
        <v>400</v>
      </c>
      <c r="H3806" t="s">
        <v>984</v>
      </c>
      <c r="I3806">
        <v>4631</v>
      </c>
      <c r="J3806" t="s">
        <v>1183</v>
      </c>
      <c r="K3806" t="s">
        <v>1003</v>
      </c>
      <c r="L3806">
        <v>2599</v>
      </c>
      <c r="M3806">
        <v>2630</v>
      </c>
      <c r="N3806">
        <v>400</v>
      </c>
      <c r="O3806" t="s">
        <v>981</v>
      </c>
      <c r="P3806">
        <v>0.86075900275873796</v>
      </c>
      <c r="Q3806">
        <v>0.94436374468131401</v>
      </c>
      <c r="R3806">
        <v>0.22837768558677199</v>
      </c>
      <c r="S3806">
        <v>1.8945316784794101E-3</v>
      </c>
      <c r="T3806">
        <v>-1.11510449546835</v>
      </c>
      <c r="U3806">
        <v>1.11510449546835</v>
      </c>
      <c r="V3806">
        <v>0.54286814086165003</v>
      </c>
      <c r="W3806">
        <v>-15.15</v>
      </c>
      <c r="X3806">
        <v>1.42</v>
      </c>
      <c r="Y3806">
        <v>-152180</v>
      </c>
      <c r="Z3806">
        <v>-21740</v>
      </c>
      <c r="AA3806">
        <v>-0.73</v>
      </c>
      <c r="AB3806">
        <v>7</v>
      </c>
      <c r="AC3806">
        <v>5</v>
      </c>
      <c r="AD3806">
        <v>2</v>
      </c>
      <c r="AE3806">
        <v>71.430000000000007</v>
      </c>
      <c r="AF3806">
        <v>12</v>
      </c>
      <c r="AG3806">
        <v>2</v>
      </c>
      <c r="AH3806">
        <v>2</v>
      </c>
      <c r="AI3806">
        <v>3</v>
      </c>
    </row>
    <row r="3807" spans="1:35" x14ac:dyDescent="0.2">
      <c r="A3807" s="102">
        <v>3789</v>
      </c>
      <c r="B3807">
        <v>3197</v>
      </c>
      <c r="C3807" t="s">
        <v>531</v>
      </c>
      <c r="D3807" t="s">
        <v>1004</v>
      </c>
      <c r="E3807">
        <v>1673</v>
      </c>
      <c r="F3807">
        <v>1681</v>
      </c>
      <c r="G3807">
        <v>600</v>
      </c>
      <c r="H3807" t="s">
        <v>984</v>
      </c>
      <c r="I3807">
        <v>9107</v>
      </c>
      <c r="J3807" t="s">
        <v>1164</v>
      </c>
      <c r="K3807" t="s">
        <v>1165</v>
      </c>
      <c r="L3807">
        <v>1017</v>
      </c>
      <c r="M3807">
        <v>1061</v>
      </c>
      <c r="N3807">
        <v>1000</v>
      </c>
      <c r="O3807" t="s">
        <v>981</v>
      </c>
      <c r="P3807">
        <v>0.52612949572717704</v>
      </c>
      <c r="Q3807">
        <v>0.87336438145581297</v>
      </c>
      <c r="R3807">
        <v>0.45401728894070098</v>
      </c>
      <c r="S3807">
        <v>3.8185812069138597E-2</v>
      </c>
      <c r="T3807">
        <v>-2.0896668204841699E-2</v>
      </c>
      <c r="U3807">
        <v>2.0896668204841699E-2</v>
      </c>
      <c r="V3807">
        <v>0.140156424141819</v>
      </c>
      <c r="W3807">
        <v>-0.35</v>
      </c>
      <c r="X3807">
        <v>5.2</v>
      </c>
      <c r="Y3807">
        <v>-152259</v>
      </c>
      <c r="Z3807">
        <v>-7613</v>
      </c>
      <c r="AA3807">
        <v>-0.41</v>
      </c>
      <c r="AB3807">
        <v>20</v>
      </c>
      <c r="AC3807">
        <v>9</v>
      </c>
      <c r="AD3807">
        <v>11</v>
      </c>
      <c r="AE3807">
        <v>45</v>
      </c>
      <c r="AF3807">
        <v>10</v>
      </c>
      <c r="AG3807">
        <v>8</v>
      </c>
      <c r="AH3807">
        <v>8</v>
      </c>
      <c r="AI3807">
        <v>4</v>
      </c>
    </row>
    <row r="3808" spans="1:35" x14ac:dyDescent="0.2">
      <c r="A3808" s="102">
        <v>2719</v>
      </c>
      <c r="B3808">
        <v>6417</v>
      </c>
      <c r="C3808" t="s">
        <v>1232</v>
      </c>
      <c r="D3808" t="s">
        <v>992</v>
      </c>
      <c r="E3808">
        <v>2765</v>
      </c>
      <c r="F3808">
        <v>2780</v>
      </c>
      <c r="G3808">
        <v>400</v>
      </c>
      <c r="H3808" t="s">
        <v>984</v>
      </c>
      <c r="I3808">
        <v>7269</v>
      </c>
      <c r="J3808" t="s">
        <v>912</v>
      </c>
      <c r="K3808" t="s">
        <v>996</v>
      </c>
      <c r="L3808">
        <v>3548</v>
      </c>
      <c r="M3808">
        <v>3530</v>
      </c>
      <c r="N3808">
        <v>300</v>
      </c>
      <c r="O3808" t="s">
        <v>981</v>
      </c>
      <c r="P3808">
        <v>0.83591344928300604</v>
      </c>
      <c r="Q3808">
        <v>0.90290100754976099</v>
      </c>
      <c r="R3808">
        <v>0.16466771345009801</v>
      </c>
      <c r="S3808">
        <v>4.4906272189982797E-2</v>
      </c>
      <c r="T3808">
        <v>-0.89071564242815704</v>
      </c>
      <c r="U3808">
        <v>0.89071564242815704</v>
      </c>
      <c r="V3808">
        <v>0.93103791952661996</v>
      </c>
      <c r="W3808">
        <v>-15.68</v>
      </c>
      <c r="X3808">
        <v>5</v>
      </c>
      <c r="Y3808">
        <v>-153102</v>
      </c>
      <c r="Z3808">
        <v>-30620</v>
      </c>
      <c r="AA3808">
        <v>-1.76</v>
      </c>
      <c r="AB3808">
        <v>5</v>
      </c>
      <c r="AC3808">
        <v>2</v>
      </c>
      <c r="AD3808">
        <v>3</v>
      </c>
      <c r="AE3808">
        <v>40</v>
      </c>
      <c r="AF3808">
        <v>8</v>
      </c>
      <c r="AG3808">
        <v>1</v>
      </c>
      <c r="AH3808">
        <v>2</v>
      </c>
      <c r="AI3808">
        <v>2</v>
      </c>
    </row>
    <row r="3809" spans="1:35" x14ac:dyDescent="0.2">
      <c r="A3809" s="102">
        <v>3029</v>
      </c>
      <c r="B3809">
        <v>5019</v>
      </c>
      <c r="C3809" t="s">
        <v>1184</v>
      </c>
      <c r="D3809" t="s">
        <v>1185</v>
      </c>
      <c r="E3809">
        <v>2487</v>
      </c>
      <c r="F3809">
        <v>2470</v>
      </c>
      <c r="G3809">
        <v>400</v>
      </c>
      <c r="H3809" t="s">
        <v>981</v>
      </c>
      <c r="I3809">
        <v>6908</v>
      </c>
      <c r="J3809" t="s">
        <v>1562</v>
      </c>
      <c r="K3809" t="s">
        <v>986</v>
      </c>
      <c r="L3809">
        <v>3170</v>
      </c>
      <c r="M3809">
        <v>3140</v>
      </c>
      <c r="N3809">
        <v>300</v>
      </c>
      <c r="O3809" t="s">
        <v>984</v>
      </c>
      <c r="P3809">
        <v>0.78836021688631996</v>
      </c>
      <c r="Q3809">
        <v>0.89497572366288802</v>
      </c>
      <c r="R3809" s="15">
        <v>0.18824836773763101</v>
      </c>
      <c r="S3809">
        <v>7.3603904358304703E-2</v>
      </c>
      <c r="T3809">
        <v>0.27517026688801199</v>
      </c>
      <c r="U3809">
        <v>0.27517026688801199</v>
      </c>
      <c r="V3809">
        <v>6.1783276393151398E-2</v>
      </c>
      <c r="W3809">
        <v>2.74</v>
      </c>
      <c r="X3809">
        <v>4.88</v>
      </c>
      <c r="Y3809">
        <v>-153136</v>
      </c>
      <c r="Z3809">
        <v>-19142</v>
      </c>
      <c r="AA3809">
        <v>-0.8</v>
      </c>
      <c r="AB3809">
        <v>8</v>
      </c>
      <c r="AC3809">
        <v>2</v>
      </c>
      <c r="AD3809">
        <v>6</v>
      </c>
      <c r="AE3809">
        <v>25</v>
      </c>
      <c r="AF3809">
        <v>12</v>
      </c>
      <c r="AG3809">
        <v>1</v>
      </c>
      <c r="AH3809">
        <v>3</v>
      </c>
      <c r="AI3809">
        <v>4</v>
      </c>
    </row>
    <row r="3810" spans="1:35" x14ac:dyDescent="0.2">
      <c r="A3810" s="102">
        <v>3955</v>
      </c>
      <c r="B3810">
        <v>5423</v>
      </c>
      <c r="C3810" t="s">
        <v>1556</v>
      </c>
      <c r="D3810" t="s">
        <v>1022</v>
      </c>
      <c r="E3810">
        <v>707</v>
      </c>
      <c r="F3810">
        <v>700</v>
      </c>
      <c r="G3810">
        <v>1400</v>
      </c>
      <c r="H3810" t="s">
        <v>981</v>
      </c>
      <c r="I3810">
        <v>6269</v>
      </c>
      <c r="J3810" t="s">
        <v>1289</v>
      </c>
      <c r="K3810" t="s">
        <v>992</v>
      </c>
      <c r="L3810">
        <v>1396</v>
      </c>
      <c r="M3810">
        <v>1405</v>
      </c>
      <c r="N3810">
        <v>700</v>
      </c>
      <c r="O3810" t="s">
        <v>984</v>
      </c>
      <c r="P3810">
        <v>0.64659199328044104</v>
      </c>
      <c r="Q3810">
        <v>0.86751264712960097</v>
      </c>
      <c r="R3810">
        <v>0.30058182323151</v>
      </c>
      <c r="S3810">
        <v>5.86717649489953E-2</v>
      </c>
      <c r="T3810">
        <v>0.77324471394602101</v>
      </c>
      <c r="U3810">
        <v>0.77324471394602101</v>
      </c>
      <c r="V3810">
        <v>1.06839056413561</v>
      </c>
      <c r="W3810">
        <v>10.96</v>
      </c>
      <c r="X3810">
        <v>0.36</v>
      </c>
      <c r="Y3810">
        <v>-153395</v>
      </c>
      <c r="Z3810">
        <v>-9023</v>
      </c>
      <c r="AA3810">
        <v>-0.54</v>
      </c>
      <c r="AB3810">
        <v>17</v>
      </c>
      <c r="AC3810">
        <v>7</v>
      </c>
      <c r="AD3810">
        <v>10</v>
      </c>
      <c r="AE3810">
        <v>41.18</v>
      </c>
      <c r="AF3810">
        <v>10</v>
      </c>
      <c r="AG3810">
        <v>5</v>
      </c>
      <c r="AH3810">
        <v>8</v>
      </c>
      <c r="AI3810">
        <v>4</v>
      </c>
    </row>
    <row r="3811" spans="1:35" x14ac:dyDescent="0.2">
      <c r="A3811" s="102">
        <v>1717</v>
      </c>
      <c r="B3811">
        <v>6269</v>
      </c>
      <c r="C3811" t="s">
        <v>1289</v>
      </c>
      <c r="D3811" t="s">
        <v>992</v>
      </c>
      <c r="E3811">
        <v>1396</v>
      </c>
      <c r="F3811">
        <v>1405</v>
      </c>
      <c r="G3811">
        <v>700</v>
      </c>
      <c r="H3811" t="s">
        <v>984</v>
      </c>
      <c r="I3811">
        <v>9766</v>
      </c>
      <c r="J3811" t="s">
        <v>1628</v>
      </c>
      <c r="K3811" t="s">
        <v>983</v>
      </c>
      <c r="L3811">
        <v>3500</v>
      </c>
      <c r="M3811">
        <v>3385</v>
      </c>
      <c r="N3811">
        <v>300</v>
      </c>
      <c r="O3811" t="s">
        <v>981</v>
      </c>
      <c r="P3811">
        <v>0.94113867130802598</v>
      </c>
      <c r="Q3811">
        <v>0.92683422293074402</v>
      </c>
      <c r="R3811">
        <v>1.105153118429E-2</v>
      </c>
      <c r="S3811">
        <v>4.5816596185169103E-2</v>
      </c>
      <c r="T3811">
        <v>-0.73897921422449198</v>
      </c>
      <c r="U3811">
        <v>0.73897921422449198</v>
      </c>
      <c r="V3811">
        <v>0.94069053107234002</v>
      </c>
      <c r="W3811">
        <v>-9.6</v>
      </c>
      <c r="X3811">
        <v>3.15</v>
      </c>
      <c r="Y3811">
        <v>-153659</v>
      </c>
      <c r="Z3811">
        <v>-11820</v>
      </c>
      <c r="AA3811">
        <v>-0.44</v>
      </c>
      <c r="AB3811">
        <v>13</v>
      </c>
      <c r="AC3811">
        <v>6</v>
      </c>
      <c r="AD3811">
        <v>7</v>
      </c>
      <c r="AE3811">
        <v>46.15</v>
      </c>
      <c r="AF3811">
        <v>9</v>
      </c>
      <c r="AG3811">
        <v>5</v>
      </c>
      <c r="AH3811">
        <v>7</v>
      </c>
      <c r="AI3811">
        <v>1</v>
      </c>
    </row>
    <row r="3812" spans="1:35" x14ac:dyDescent="0.2">
      <c r="A3812" s="102">
        <v>878</v>
      </c>
      <c r="B3812">
        <v>3863</v>
      </c>
      <c r="C3812" t="s">
        <v>1144</v>
      </c>
      <c r="D3812" t="s">
        <v>1143</v>
      </c>
      <c r="E3812">
        <v>1510</v>
      </c>
      <c r="F3812">
        <v>1547</v>
      </c>
      <c r="G3812">
        <v>700</v>
      </c>
      <c r="H3812" t="s">
        <v>981</v>
      </c>
      <c r="I3812">
        <v>6269</v>
      </c>
      <c r="J3812" t="s">
        <v>1289</v>
      </c>
      <c r="K3812" t="s">
        <v>992</v>
      </c>
      <c r="L3812">
        <v>1396</v>
      </c>
      <c r="M3812">
        <v>1405</v>
      </c>
      <c r="N3812">
        <v>800</v>
      </c>
      <c r="O3812" t="s">
        <v>984</v>
      </c>
      <c r="P3812">
        <v>0.773972264790455</v>
      </c>
      <c r="Q3812">
        <v>0.94398911631682902</v>
      </c>
      <c r="R3812">
        <v>0.21564473957425501</v>
      </c>
      <c r="S3812">
        <v>1.05699651564746E-3</v>
      </c>
      <c r="T3812">
        <v>0.70671457800125903</v>
      </c>
      <c r="U3812">
        <v>0.70671457800125903</v>
      </c>
      <c r="V3812">
        <v>0.54294626269871005</v>
      </c>
      <c r="W3812">
        <v>10.16</v>
      </c>
      <c r="X3812">
        <v>3.8</v>
      </c>
      <c r="Y3812">
        <v>-153718</v>
      </c>
      <c r="Z3812">
        <v>-8090</v>
      </c>
      <c r="AA3812">
        <v>-0.32</v>
      </c>
      <c r="AB3812">
        <v>19</v>
      </c>
      <c r="AC3812">
        <v>7</v>
      </c>
      <c r="AD3812">
        <v>12</v>
      </c>
      <c r="AE3812">
        <v>36.840000000000003</v>
      </c>
      <c r="AF3812">
        <v>8</v>
      </c>
      <c r="AG3812">
        <v>7</v>
      </c>
      <c r="AH3812">
        <v>9</v>
      </c>
      <c r="AI3812">
        <v>3</v>
      </c>
    </row>
    <row r="3813" spans="1:35" x14ac:dyDescent="0.2">
      <c r="A3813" s="102">
        <v>4058</v>
      </c>
      <c r="B3813">
        <v>5406</v>
      </c>
      <c r="C3813" t="s">
        <v>1238</v>
      </c>
      <c r="D3813" t="s">
        <v>1022</v>
      </c>
      <c r="E3813">
        <v>374</v>
      </c>
      <c r="F3813">
        <v>367</v>
      </c>
      <c r="G3813">
        <v>3000</v>
      </c>
      <c r="H3813" t="s">
        <v>984</v>
      </c>
      <c r="I3813">
        <v>8473</v>
      </c>
      <c r="J3813" t="s">
        <v>1624</v>
      </c>
      <c r="K3813" t="s">
        <v>1118</v>
      </c>
      <c r="L3813">
        <v>2128</v>
      </c>
      <c r="M3813">
        <v>2193</v>
      </c>
      <c r="N3813">
        <v>500</v>
      </c>
      <c r="O3813" t="s">
        <v>981</v>
      </c>
      <c r="P3813">
        <v>0.83179918669684905</v>
      </c>
      <c r="Q3813">
        <v>0.86321647966401005</v>
      </c>
      <c r="R3813">
        <v>0.48357112145310799</v>
      </c>
      <c r="S3813">
        <v>3.2300586899970701E-2</v>
      </c>
      <c r="T3813">
        <v>-1.6075534531681199</v>
      </c>
      <c r="U3813">
        <v>1.6075534531681199</v>
      </c>
      <c r="V3813">
        <v>1.23356218138472</v>
      </c>
      <c r="W3813">
        <v>-17.829999999999998</v>
      </c>
      <c r="X3813">
        <v>0.41</v>
      </c>
      <c r="Y3813">
        <v>-153797</v>
      </c>
      <c r="Z3813">
        <v>-8095</v>
      </c>
      <c r="AA3813">
        <v>-0.44</v>
      </c>
      <c r="AB3813">
        <v>19</v>
      </c>
      <c r="AC3813">
        <v>9</v>
      </c>
      <c r="AD3813">
        <v>10</v>
      </c>
      <c r="AE3813">
        <v>47.37</v>
      </c>
      <c r="AF3813">
        <v>10</v>
      </c>
      <c r="AG3813">
        <v>8</v>
      </c>
      <c r="AH3813">
        <v>7</v>
      </c>
      <c r="AI3813">
        <v>4</v>
      </c>
    </row>
    <row r="3814" spans="1:35" x14ac:dyDescent="0.2">
      <c r="A3814" s="102">
        <v>2923</v>
      </c>
      <c r="B3814">
        <v>3635</v>
      </c>
      <c r="C3814" t="s">
        <v>43</v>
      </c>
      <c r="D3814" t="s">
        <v>983</v>
      </c>
      <c r="E3814">
        <v>3100</v>
      </c>
      <c r="F3814">
        <v>3085</v>
      </c>
      <c r="G3814">
        <v>300</v>
      </c>
      <c r="H3814" t="s">
        <v>981</v>
      </c>
      <c r="I3814">
        <v>7274</v>
      </c>
      <c r="J3814" t="s">
        <v>1657</v>
      </c>
      <c r="K3814" t="s">
        <v>996</v>
      </c>
      <c r="L3814">
        <v>2262</v>
      </c>
      <c r="M3814">
        <v>2254</v>
      </c>
      <c r="N3814">
        <v>400</v>
      </c>
      <c r="O3814" t="s">
        <v>984</v>
      </c>
      <c r="P3814">
        <v>0.56922256966594298</v>
      </c>
      <c r="Q3814">
        <v>0.89763599788134196</v>
      </c>
      <c r="R3814">
        <v>0.33063414829285998</v>
      </c>
      <c r="S3814">
        <v>4.5550895904964701E-2</v>
      </c>
      <c r="T3814">
        <v>1.3327526534121199</v>
      </c>
      <c r="U3814">
        <v>1.3327526534121199</v>
      </c>
      <c r="V3814">
        <v>1.31136614658079</v>
      </c>
      <c r="W3814">
        <v>8.5299999999999994</v>
      </c>
      <c r="X3814">
        <v>2.58</v>
      </c>
      <c r="Y3814">
        <v>-153915</v>
      </c>
      <c r="Z3814">
        <v>-10261</v>
      </c>
      <c r="AA3814">
        <v>-0.52</v>
      </c>
      <c r="AB3814">
        <v>15</v>
      </c>
      <c r="AC3814">
        <v>8</v>
      </c>
      <c r="AD3814">
        <v>7</v>
      </c>
      <c r="AE3814">
        <v>53.33</v>
      </c>
      <c r="AF3814">
        <v>9</v>
      </c>
      <c r="AG3814">
        <v>5</v>
      </c>
      <c r="AH3814">
        <v>7</v>
      </c>
      <c r="AI3814">
        <v>3</v>
      </c>
    </row>
    <row r="3815" spans="1:35" x14ac:dyDescent="0.2">
      <c r="A3815" s="102">
        <v>4271</v>
      </c>
      <c r="B3815">
        <v>4587</v>
      </c>
      <c r="C3815" t="s">
        <v>1635</v>
      </c>
      <c r="D3815" t="s">
        <v>1001</v>
      </c>
      <c r="E3815">
        <v>4405</v>
      </c>
      <c r="F3815">
        <v>4365</v>
      </c>
      <c r="G3815">
        <v>200</v>
      </c>
      <c r="H3815" t="s">
        <v>981</v>
      </c>
      <c r="I3815">
        <v>6269</v>
      </c>
      <c r="J3815" t="s">
        <v>1289</v>
      </c>
      <c r="K3815" t="s">
        <v>992</v>
      </c>
      <c r="L3815">
        <v>1396</v>
      </c>
      <c r="M3815">
        <v>1405</v>
      </c>
      <c r="N3815">
        <v>600</v>
      </c>
      <c r="O3815" t="s">
        <v>984</v>
      </c>
      <c r="P3815">
        <v>0.62186269830128305</v>
      </c>
      <c r="Q3815">
        <v>0.85445328506711904</v>
      </c>
      <c r="R3815">
        <v>0.46366712858304898</v>
      </c>
      <c r="S3815">
        <v>4.97320238285648E-2</v>
      </c>
      <c r="T3815">
        <v>1.01070419055309</v>
      </c>
      <c r="U3815">
        <v>1.01070419055309</v>
      </c>
      <c r="V3815">
        <v>1.2124107761296701</v>
      </c>
      <c r="W3815">
        <v>13.35</v>
      </c>
      <c r="X3815">
        <v>3.44</v>
      </c>
      <c r="Y3815">
        <v>-154193</v>
      </c>
      <c r="Z3815">
        <v>-9070</v>
      </c>
      <c r="AA3815">
        <v>-0.43</v>
      </c>
      <c r="AB3815">
        <v>17</v>
      </c>
      <c r="AC3815">
        <v>8</v>
      </c>
      <c r="AD3815">
        <v>9</v>
      </c>
      <c r="AE3815">
        <v>47.06</v>
      </c>
      <c r="AF3815">
        <v>6</v>
      </c>
      <c r="AG3815">
        <v>8</v>
      </c>
      <c r="AH3815">
        <v>9</v>
      </c>
      <c r="AI3815">
        <v>0</v>
      </c>
    </row>
    <row r="3816" spans="1:35" x14ac:dyDescent="0.2">
      <c r="A3816" s="102">
        <v>1930</v>
      </c>
      <c r="B3816">
        <v>4091</v>
      </c>
      <c r="C3816" t="s">
        <v>1469</v>
      </c>
      <c r="D3816" t="s">
        <v>1003</v>
      </c>
      <c r="E3816">
        <v>1787</v>
      </c>
      <c r="F3816">
        <v>1764</v>
      </c>
      <c r="G3816">
        <v>600</v>
      </c>
      <c r="H3816" t="s">
        <v>981</v>
      </c>
      <c r="I3816">
        <v>6995</v>
      </c>
      <c r="J3816" t="s">
        <v>47</v>
      </c>
      <c r="K3816" t="s">
        <v>996</v>
      </c>
      <c r="L3816">
        <v>1400</v>
      </c>
      <c r="M3816">
        <v>1409</v>
      </c>
      <c r="N3816">
        <v>800</v>
      </c>
      <c r="O3816" t="s">
        <v>984</v>
      </c>
      <c r="P3816">
        <v>0.90430983309072799</v>
      </c>
      <c r="Q3816">
        <v>0.92205191187996205</v>
      </c>
      <c r="R3816" s="15">
        <v>4.2838387519714298E-2</v>
      </c>
      <c r="S3816">
        <v>1.8299288493241101E-2</v>
      </c>
      <c r="T3816">
        <v>0.45123771206746799</v>
      </c>
      <c r="U3816">
        <v>0.45123771206746799</v>
      </c>
      <c r="V3816">
        <v>0.83026734403044</v>
      </c>
      <c r="W3816">
        <v>2.2799999999999998</v>
      </c>
      <c r="X3816">
        <v>6.5</v>
      </c>
      <c r="Y3816">
        <v>-154491</v>
      </c>
      <c r="Z3816">
        <v>-8583</v>
      </c>
      <c r="AA3816">
        <v>-0.4</v>
      </c>
      <c r="AB3816">
        <v>18</v>
      </c>
      <c r="AC3816">
        <v>9</v>
      </c>
      <c r="AD3816">
        <v>9</v>
      </c>
      <c r="AE3816">
        <v>50</v>
      </c>
      <c r="AF3816">
        <v>8</v>
      </c>
      <c r="AG3816">
        <v>8</v>
      </c>
      <c r="AH3816">
        <v>7</v>
      </c>
      <c r="AI3816">
        <v>3</v>
      </c>
    </row>
    <row r="3817" spans="1:35" x14ac:dyDescent="0.2">
      <c r="A3817" s="102">
        <v>2613</v>
      </c>
      <c r="B3817">
        <v>5301</v>
      </c>
      <c r="C3817" t="s">
        <v>588</v>
      </c>
      <c r="D3817" t="s">
        <v>980</v>
      </c>
      <c r="E3817">
        <v>887</v>
      </c>
      <c r="F3817">
        <v>881</v>
      </c>
      <c r="G3817">
        <v>1000</v>
      </c>
      <c r="H3817" t="s">
        <v>984</v>
      </c>
      <c r="I3817">
        <v>5711</v>
      </c>
      <c r="J3817" t="s">
        <v>1398</v>
      </c>
      <c r="K3817" t="s">
        <v>994</v>
      </c>
      <c r="L3817">
        <v>2248</v>
      </c>
      <c r="M3817">
        <v>2268</v>
      </c>
      <c r="N3817">
        <v>400</v>
      </c>
      <c r="O3817" t="s">
        <v>981</v>
      </c>
      <c r="P3817">
        <v>0.83489570687454695</v>
      </c>
      <c r="Q3817">
        <v>0.90554873881397102</v>
      </c>
      <c r="R3817">
        <v>0.16461127754156399</v>
      </c>
      <c r="S3817">
        <v>6.0116021287974298E-3</v>
      </c>
      <c r="T3817">
        <v>-0.27748899917734299</v>
      </c>
      <c r="U3817">
        <v>0.27748899917734299</v>
      </c>
      <c r="V3817">
        <v>0.107072827029004</v>
      </c>
      <c r="W3817">
        <v>-2.0099999999999998</v>
      </c>
      <c r="X3817">
        <v>2.89</v>
      </c>
      <c r="Y3817">
        <v>-154757</v>
      </c>
      <c r="Z3817">
        <v>-6448</v>
      </c>
      <c r="AA3817">
        <v>-0.51</v>
      </c>
      <c r="AB3817">
        <v>24</v>
      </c>
      <c r="AC3817">
        <v>11</v>
      </c>
      <c r="AD3817">
        <v>13</v>
      </c>
      <c r="AE3817">
        <v>45.83</v>
      </c>
      <c r="AF3817">
        <v>9</v>
      </c>
      <c r="AG3817">
        <v>9</v>
      </c>
      <c r="AH3817">
        <v>11</v>
      </c>
      <c r="AI3817">
        <v>4</v>
      </c>
    </row>
    <row r="3818" spans="1:35" x14ac:dyDescent="0.2">
      <c r="A3818" s="102">
        <v>4252</v>
      </c>
      <c r="B3818">
        <v>4502</v>
      </c>
      <c r="C3818" t="s">
        <v>1195</v>
      </c>
      <c r="D3818" t="s">
        <v>1001</v>
      </c>
      <c r="E3818">
        <v>4001</v>
      </c>
      <c r="F3818">
        <v>4023</v>
      </c>
      <c r="G3818">
        <v>200</v>
      </c>
      <c r="H3818" t="s">
        <v>981</v>
      </c>
      <c r="I3818">
        <v>9719</v>
      </c>
      <c r="J3818" t="s">
        <v>1280</v>
      </c>
      <c r="K3818" t="s">
        <v>983</v>
      </c>
      <c r="L3818">
        <v>4830</v>
      </c>
      <c r="M3818">
        <v>4875</v>
      </c>
      <c r="N3818">
        <v>200</v>
      </c>
      <c r="O3818" t="s">
        <v>984</v>
      </c>
      <c r="P3818">
        <v>0.79754121207643902</v>
      </c>
      <c r="Q3818">
        <v>0.85564663517427797</v>
      </c>
      <c r="R3818">
        <v>0.17198966882198399</v>
      </c>
      <c r="S3818">
        <v>7.8818074343529401E-2</v>
      </c>
      <c r="T3818">
        <v>2.7687337367932998</v>
      </c>
      <c r="U3818">
        <v>2.7687337367932998</v>
      </c>
      <c r="V3818">
        <v>2.8553231213572401</v>
      </c>
      <c r="W3818">
        <v>13.72</v>
      </c>
      <c r="X3818">
        <v>17.48</v>
      </c>
      <c r="Y3818">
        <v>-155179</v>
      </c>
      <c r="Z3818">
        <v>-22168</v>
      </c>
      <c r="AA3818">
        <v>-1.1599999999999999</v>
      </c>
      <c r="AB3818">
        <v>7</v>
      </c>
      <c r="AC3818">
        <v>3</v>
      </c>
      <c r="AD3818">
        <v>4</v>
      </c>
      <c r="AE3818">
        <v>42.86</v>
      </c>
      <c r="AF3818">
        <v>13</v>
      </c>
      <c r="AG3818">
        <v>1</v>
      </c>
      <c r="AH3818">
        <v>3</v>
      </c>
      <c r="AI3818">
        <v>3</v>
      </c>
    </row>
    <row r="3819" spans="1:35" x14ac:dyDescent="0.2">
      <c r="A3819" s="102">
        <v>2489</v>
      </c>
      <c r="B3819">
        <v>6395</v>
      </c>
      <c r="C3819" t="s">
        <v>1095</v>
      </c>
      <c r="D3819" t="s">
        <v>992</v>
      </c>
      <c r="E3819">
        <v>794</v>
      </c>
      <c r="F3819">
        <v>793</v>
      </c>
      <c r="G3819">
        <v>1300</v>
      </c>
      <c r="H3819" t="s">
        <v>984</v>
      </c>
      <c r="I3819">
        <v>7202</v>
      </c>
      <c r="J3819" t="s">
        <v>637</v>
      </c>
      <c r="K3819" t="s">
        <v>996</v>
      </c>
      <c r="L3819">
        <v>876.6</v>
      </c>
      <c r="M3819">
        <v>873.2</v>
      </c>
      <c r="N3819">
        <v>1200</v>
      </c>
      <c r="O3819" t="s">
        <v>981</v>
      </c>
      <c r="P3819">
        <v>0.89071961033985203</v>
      </c>
      <c r="Q3819">
        <v>0.90869077718510705</v>
      </c>
      <c r="R3819">
        <v>0.47358303697408899</v>
      </c>
      <c r="S3819">
        <v>5.3716035448369698E-2</v>
      </c>
      <c r="T3819">
        <v>-0.75697449285160501</v>
      </c>
      <c r="U3819">
        <v>0.75697449285160501</v>
      </c>
      <c r="V3819">
        <v>0.66566520927293904</v>
      </c>
      <c r="W3819">
        <v>-7.18</v>
      </c>
      <c r="X3819">
        <v>1.62</v>
      </c>
      <c r="Y3819">
        <v>-155238</v>
      </c>
      <c r="Z3819">
        <v>-8170</v>
      </c>
      <c r="AA3819">
        <v>-0.46</v>
      </c>
      <c r="AB3819">
        <v>19</v>
      </c>
      <c r="AC3819">
        <v>8</v>
      </c>
      <c r="AD3819">
        <v>11</v>
      </c>
      <c r="AE3819">
        <v>42.11</v>
      </c>
      <c r="AF3819">
        <v>9</v>
      </c>
      <c r="AG3819">
        <v>6</v>
      </c>
      <c r="AH3819">
        <v>7</v>
      </c>
      <c r="AI3819">
        <v>6</v>
      </c>
    </row>
    <row r="3820" spans="1:35" x14ac:dyDescent="0.2">
      <c r="A3820" s="102">
        <v>3391</v>
      </c>
      <c r="B3820">
        <v>6988</v>
      </c>
      <c r="C3820" t="s">
        <v>61</v>
      </c>
      <c r="D3820" t="s">
        <v>1003</v>
      </c>
      <c r="E3820">
        <v>5390</v>
      </c>
      <c r="F3820">
        <v>5320</v>
      </c>
      <c r="G3820">
        <v>200</v>
      </c>
      <c r="H3820" t="s">
        <v>981</v>
      </c>
      <c r="I3820">
        <v>8601</v>
      </c>
      <c r="J3820" t="s">
        <v>22</v>
      </c>
      <c r="K3820" t="s">
        <v>1118</v>
      </c>
      <c r="L3820">
        <v>407.6</v>
      </c>
      <c r="M3820">
        <v>407</v>
      </c>
      <c r="N3820">
        <v>2600</v>
      </c>
      <c r="O3820" t="s">
        <v>984</v>
      </c>
      <c r="P3820">
        <v>0.75099063816095502</v>
      </c>
      <c r="Q3820">
        <v>0.88539350151334995</v>
      </c>
      <c r="R3820" s="15">
        <v>0.37734868774548402</v>
      </c>
      <c r="S3820">
        <v>9.1155031241621498E-2</v>
      </c>
      <c r="T3820">
        <v>2.3914768973316098</v>
      </c>
      <c r="U3820">
        <v>2.3914768973316098</v>
      </c>
      <c r="V3820">
        <v>2.6676075241995698</v>
      </c>
      <c r="W3820">
        <v>11.98</v>
      </c>
      <c r="X3820">
        <v>0.55000000000000004</v>
      </c>
      <c r="Y3820">
        <v>-155316</v>
      </c>
      <c r="Z3820">
        <v>-9136</v>
      </c>
      <c r="AA3820">
        <v>-0.57999999999999996</v>
      </c>
      <c r="AB3820">
        <v>17</v>
      </c>
      <c r="AC3820">
        <v>7</v>
      </c>
      <c r="AD3820">
        <v>10</v>
      </c>
      <c r="AE3820">
        <v>41.18</v>
      </c>
      <c r="AF3820">
        <v>13</v>
      </c>
      <c r="AG3820">
        <v>5</v>
      </c>
      <c r="AH3820">
        <v>7</v>
      </c>
      <c r="AI3820">
        <v>5</v>
      </c>
    </row>
    <row r="3821" spans="1:35" x14ac:dyDescent="0.2">
      <c r="A3821" s="102">
        <v>253</v>
      </c>
      <c r="B3821">
        <v>4634</v>
      </c>
      <c r="C3821" t="s">
        <v>62</v>
      </c>
      <c r="D3821" t="s">
        <v>1003</v>
      </c>
      <c r="E3821">
        <v>1920</v>
      </c>
      <c r="F3821">
        <v>1921</v>
      </c>
      <c r="G3821">
        <v>500</v>
      </c>
      <c r="H3821" t="s">
        <v>984</v>
      </c>
      <c r="I3821">
        <v>6995</v>
      </c>
      <c r="J3821" t="s">
        <v>47</v>
      </c>
      <c r="K3821" t="s">
        <v>996</v>
      </c>
      <c r="L3821">
        <v>1400</v>
      </c>
      <c r="M3821">
        <v>1409</v>
      </c>
      <c r="N3821">
        <v>700</v>
      </c>
      <c r="O3821" t="s">
        <v>981</v>
      </c>
      <c r="P3821">
        <v>0.80659164588871601</v>
      </c>
      <c r="Q3821">
        <v>0.96228346678954901</v>
      </c>
      <c r="R3821">
        <v>0.30299541268789898</v>
      </c>
      <c r="S3821">
        <v>6.1274068718079697E-3</v>
      </c>
      <c r="T3821">
        <v>-0.54077401391548596</v>
      </c>
      <c r="U3821">
        <v>0.54077401391548596</v>
      </c>
      <c r="V3821">
        <v>4.88060167485816E-2</v>
      </c>
      <c r="W3821">
        <v>-4.04</v>
      </c>
      <c r="X3821">
        <v>2.69</v>
      </c>
      <c r="Y3821">
        <v>-155393</v>
      </c>
      <c r="Z3821">
        <v>-11953</v>
      </c>
      <c r="AA3821">
        <v>-0.65</v>
      </c>
      <c r="AB3821">
        <v>13</v>
      </c>
      <c r="AC3821">
        <v>7</v>
      </c>
      <c r="AD3821">
        <v>6</v>
      </c>
      <c r="AE3821">
        <v>53.85</v>
      </c>
      <c r="AF3821">
        <v>12</v>
      </c>
      <c r="AG3821">
        <v>4</v>
      </c>
      <c r="AH3821">
        <v>4</v>
      </c>
      <c r="AI3821">
        <v>5</v>
      </c>
    </row>
    <row r="3822" spans="1:35" x14ac:dyDescent="0.2">
      <c r="A3822" s="102">
        <v>2747</v>
      </c>
      <c r="B3822">
        <v>3865</v>
      </c>
      <c r="C3822" t="s">
        <v>934</v>
      </c>
      <c r="D3822" t="s">
        <v>1143</v>
      </c>
      <c r="E3822">
        <v>390</v>
      </c>
      <c r="F3822">
        <v>391</v>
      </c>
      <c r="G3822">
        <v>2700</v>
      </c>
      <c r="H3822" t="s">
        <v>984</v>
      </c>
      <c r="I3822">
        <v>5423</v>
      </c>
      <c r="J3822" t="s">
        <v>1556</v>
      </c>
      <c r="K3822" t="s">
        <v>1022</v>
      </c>
      <c r="L3822">
        <v>707</v>
      </c>
      <c r="M3822">
        <v>700</v>
      </c>
      <c r="N3822">
        <v>1500</v>
      </c>
      <c r="O3822" t="s">
        <v>981</v>
      </c>
      <c r="P3822">
        <v>0.78913928400788602</v>
      </c>
      <c r="Q3822">
        <v>0.90209443646855403</v>
      </c>
      <c r="R3822">
        <v>0.132699310974044</v>
      </c>
      <c r="S3822">
        <v>1.84058822614971E-2</v>
      </c>
      <c r="T3822">
        <v>-1.4345984189066101</v>
      </c>
      <c r="U3822">
        <v>1.4345984189066101</v>
      </c>
      <c r="V3822">
        <v>1.38503071681413</v>
      </c>
      <c r="W3822">
        <v>-7.67</v>
      </c>
      <c r="X3822">
        <v>0.54</v>
      </c>
      <c r="Y3822">
        <v>-155418</v>
      </c>
      <c r="Z3822">
        <v>-8634</v>
      </c>
      <c r="AA3822">
        <v>-0.4</v>
      </c>
      <c r="AB3822">
        <v>18</v>
      </c>
      <c r="AC3822">
        <v>9</v>
      </c>
      <c r="AD3822">
        <v>9</v>
      </c>
      <c r="AE3822">
        <v>50</v>
      </c>
      <c r="AF3822">
        <v>13</v>
      </c>
      <c r="AG3822">
        <v>6</v>
      </c>
      <c r="AH3822">
        <v>8</v>
      </c>
      <c r="AI3822">
        <v>4</v>
      </c>
    </row>
    <row r="3823" spans="1:35" x14ac:dyDescent="0.2">
      <c r="A3823" s="102">
        <v>3733</v>
      </c>
      <c r="B3823">
        <v>3101</v>
      </c>
      <c r="C3823" t="s">
        <v>1205</v>
      </c>
      <c r="D3823" t="s">
        <v>1199</v>
      </c>
      <c r="E3823">
        <v>1455</v>
      </c>
      <c r="F3823">
        <v>1467</v>
      </c>
      <c r="G3823">
        <v>600</v>
      </c>
      <c r="H3823" t="s">
        <v>981</v>
      </c>
      <c r="I3823">
        <v>6592</v>
      </c>
      <c r="J3823" t="s">
        <v>1153</v>
      </c>
      <c r="K3823" t="s">
        <v>986</v>
      </c>
      <c r="L3823">
        <v>3160</v>
      </c>
      <c r="M3823">
        <v>3160</v>
      </c>
      <c r="N3823">
        <v>300</v>
      </c>
      <c r="O3823" t="s">
        <v>984</v>
      </c>
      <c r="P3823">
        <v>0.72089416113725402</v>
      </c>
      <c r="Q3823">
        <v>0.87484777447067297</v>
      </c>
      <c r="R3823">
        <v>5.8566712607790502E-3</v>
      </c>
      <c r="S3823">
        <v>9.4466811221470201E-4</v>
      </c>
      <c r="T3823">
        <v>3.1700594233976802</v>
      </c>
      <c r="U3823">
        <v>3.1700594233976802</v>
      </c>
      <c r="V3823">
        <v>3.5113297916709101</v>
      </c>
      <c r="W3823">
        <v>19.64</v>
      </c>
      <c r="X3823">
        <v>7.15</v>
      </c>
      <c r="Y3823">
        <v>-155617</v>
      </c>
      <c r="Z3823">
        <v>-7410</v>
      </c>
      <c r="AA3823">
        <v>-0.36</v>
      </c>
      <c r="AB3823">
        <v>21</v>
      </c>
      <c r="AC3823">
        <v>9</v>
      </c>
      <c r="AD3823">
        <v>12</v>
      </c>
      <c r="AE3823">
        <v>42.86</v>
      </c>
      <c r="AF3823">
        <v>14</v>
      </c>
      <c r="AG3823">
        <v>5</v>
      </c>
      <c r="AH3823">
        <v>6</v>
      </c>
      <c r="AI3823">
        <v>10</v>
      </c>
    </row>
    <row r="3824" spans="1:35" x14ac:dyDescent="0.2">
      <c r="A3824" s="102">
        <v>536</v>
      </c>
      <c r="B3824">
        <v>6674</v>
      </c>
      <c r="C3824" t="s">
        <v>229</v>
      </c>
      <c r="D3824" t="s">
        <v>986</v>
      </c>
      <c r="E3824">
        <v>1623</v>
      </c>
      <c r="F3824">
        <v>1626</v>
      </c>
      <c r="G3824">
        <v>600</v>
      </c>
      <c r="H3824" t="s">
        <v>981</v>
      </c>
      <c r="I3824">
        <v>7224</v>
      </c>
      <c r="J3824" t="s">
        <v>639</v>
      </c>
      <c r="K3824" t="s">
        <v>996</v>
      </c>
      <c r="L3824">
        <v>1051</v>
      </c>
      <c r="M3824">
        <v>1032</v>
      </c>
      <c r="N3824">
        <v>900</v>
      </c>
      <c r="O3824" t="s">
        <v>984</v>
      </c>
      <c r="P3824">
        <v>0.83512354947390399</v>
      </c>
      <c r="Q3824">
        <v>0.95293073256135097</v>
      </c>
      <c r="R3824">
        <v>0.31410412171112401</v>
      </c>
      <c r="S3824">
        <v>1.0369209241311199E-3</v>
      </c>
      <c r="T3824">
        <v>0.93927750670395704</v>
      </c>
      <c r="U3824">
        <v>0.93927750670395704</v>
      </c>
      <c r="V3824">
        <v>0.68258201022082698</v>
      </c>
      <c r="W3824">
        <v>9.24</v>
      </c>
      <c r="X3824">
        <v>4.8</v>
      </c>
      <c r="Y3824">
        <v>-155672</v>
      </c>
      <c r="Z3824">
        <v>-9730</v>
      </c>
      <c r="AA3824">
        <v>-0.52</v>
      </c>
      <c r="AB3824">
        <v>16</v>
      </c>
      <c r="AC3824">
        <v>6</v>
      </c>
      <c r="AD3824">
        <v>10</v>
      </c>
      <c r="AE3824">
        <v>37.5</v>
      </c>
      <c r="AF3824">
        <v>13</v>
      </c>
      <c r="AG3824">
        <v>5</v>
      </c>
      <c r="AH3824">
        <v>6</v>
      </c>
      <c r="AI3824">
        <v>5</v>
      </c>
    </row>
    <row r="3825" spans="1:35" x14ac:dyDescent="0.2">
      <c r="A3825" s="102">
        <v>1348</v>
      </c>
      <c r="B3825">
        <v>1860</v>
      </c>
      <c r="C3825" t="s">
        <v>53</v>
      </c>
      <c r="D3825" t="s">
        <v>990</v>
      </c>
      <c r="E3825">
        <v>639</v>
      </c>
      <c r="F3825">
        <v>639</v>
      </c>
      <c r="G3825">
        <v>1700</v>
      </c>
      <c r="H3825" t="s">
        <v>981</v>
      </c>
      <c r="I3825">
        <v>6406</v>
      </c>
      <c r="J3825" t="s">
        <v>1490</v>
      </c>
      <c r="K3825" t="s">
        <v>992</v>
      </c>
      <c r="L3825">
        <v>1505</v>
      </c>
      <c r="M3825">
        <v>1515</v>
      </c>
      <c r="N3825">
        <v>700</v>
      </c>
      <c r="O3825" t="s">
        <v>984</v>
      </c>
      <c r="P3825">
        <v>0.86420949812060399</v>
      </c>
      <c r="Q3825">
        <v>0.93422256623487598</v>
      </c>
      <c r="R3825">
        <v>0.46254382906413799</v>
      </c>
      <c r="S3825">
        <v>1.60826567320193E-2</v>
      </c>
      <c r="T3825">
        <v>6.5459350186901502E-3</v>
      </c>
      <c r="U3825">
        <v>6.5459350186901502E-3</v>
      </c>
      <c r="V3825">
        <v>0.266525980235299</v>
      </c>
      <c r="W3825">
        <v>0.03</v>
      </c>
      <c r="X3825">
        <v>2.4300000000000002</v>
      </c>
      <c r="Y3825">
        <v>-156801</v>
      </c>
      <c r="Z3825">
        <v>-9224</v>
      </c>
      <c r="AA3825">
        <v>-0.47</v>
      </c>
      <c r="AB3825">
        <v>17</v>
      </c>
      <c r="AC3825">
        <v>8</v>
      </c>
      <c r="AD3825">
        <v>9</v>
      </c>
      <c r="AE3825">
        <v>47.06</v>
      </c>
      <c r="AF3825">
        <v>14</v>
      </c>
      <c r="AG3825">
        <v>5</v>
      </c>
      <c r="AH3825">
        <v>6</v>
      </c>
      <c r="AI3825">
        <v>6</v>
      </c>
    </row>
    <row r="3826" spans="1:35" x14ac:dyDescent="0.2">
      <c r="A3826" s="102">
        <v>2826</v>
      </c>
      <c r="B3826">
        <v>3291</v>
      </c>
      <c r="C3826" t="s">
        <v>55</v>
      </c>
      <c r="D3826" t="s">
        <v>1000</v>
      </c>
      <c r="E3826">
        <v>1320</v>
      </c>
      <c r="F3826">
        <v>1382</v>
      </c>
      <c r="G3826">
        <v>700</v>
      </c>
      <c r="H3826" t="s">
        <v>984</v>
      </c>
      <c r="I3826">
        <v>6141</v>
      </c>
      <c r="J3826" t="s">
        <v>1163</v>
      </c>
      <c r="K3826" t="s">
        <v>992</v>
      </c>
      <c r="L3826">
        <v>1172</v>
      </c>
      <c r="M3826">
        <v>1148</v>
      </c>
      <c r="N3826">
        <v>800</v>
      </c>
      <c r="O3826" t="s">
        <v>981</v>
      </c>
      <c r="P3826">
        <v>0.71197614749267302</v>
      </c>
      <c r="Q3826">
        <v>0.90021074507239196</v>
      </c>
      <c r="R3826">
        <v>3.7996145796848999E-2</v>
      </c>
      <c r="S3826">
        <v>9.2969467351867605E-2</v>
      </c>
      <c r="T3826">
        <v>-0.58591289926244605</v>
      </c>
      <c r="U3826">
        <v>0.58591289926244605</v>
      </c>
      <c r="V3826">
        <v>0.60003243936211004</v>
      </c>
      <c r="W3826">
        <v>-9.82</v>
      </c>
      <c r="X3826">
        <v>5.07</v>
      </c>
      <c r="Y3826">
        <v>-156808</v>
      </c>
      <c r="Z3826">
        <v>-6818</v>
      </c>
      <c r="AA3826">
        <v>-0.27</v>
      </c>
      <c r="AB3826">
        <v>23</v>
      </c>
      <c r="AC3826">
        <v>10</v>
      </c>
      <c r="AD3826">
        <v>13</v>
      </c>
      <c r="AE3826">
        <v>43.48</v>
      </c>
      <c r="AF3826">
        <v>10</v>
      </c>
      <c r="AG3826">
        <v>9</v>
      </c>
      <c r="AH3826">
        <v>10</v>
      </c>
      <c r="AI3826">
        <v>4</v>
      </c>
    </row>
    <row r="3827" spans="1:35" x14ac:dyDescent="0.2">
      <c r="A3827" s="102">
        <v>2542</v>
      </c>
      <c r="B3827">
        <v>4182</v>
      </c>
      <c r="C3827" t="s">
        <v>44</v>
      </c>
      <c r="D3827" t="s">
        <v>1003</v>
      </c>
      <c r="E3827">
        <v>1438</v>
      </c>
      <c r="F3827">
        <v>1428</v>
      </c>
      <c r="G3827">
        <v>700</v>
      </c>
      <c r="H3827" t="s">
        <v>981</v>
      </c>
      <c r="I3827">
        <v>5486</v>
      </c>
      <c r="J3827" t="s">
        <v>593</v>
      </c>
      <c r="K3827" t="s">
        <v>1022</v>
      </c>
      <c r="L3827">
        <v>1036</v>
      </c>
      <c r="M3827">
        <v>1002</v>
      </c>
      <c r="N3827">
        <v>1000</v>
      </c>
      <c r="O3827" t="s">
        <v>984</v>
      </c>
      <c r="P3827">
        <v>0.85373630067783501</v>
      </c>
      <c r="Q3827">
        <v>0.90733045323141903</v>
      </c>
      <c r="R3827">
        <v>0.41558658019814498</v>
      </c>
      <c r="S3827">
        <v>5.6627242385206202E-2</v>
      </c>
      <c r="T3827">
        <v>2.66424715937822</v>
      </c>
      <c r="U3827">
        <v>2.66424715937822</v>
      </c>
      <c r="V3827">
        <v>2.7449334280041802</v>
      </c>
      <c r="W3827">
        <v>21.8</v>
      </c>
      <c r="X3827">
        <v>0.24</v>
      </c>
      <c r="Y3827">
        <v>-157333</v>
      </c>
      <c r="Z3827">
        <v>-7492</v>
      </c>
      <c r="AA3827">
        <v>-0.46</v>
      </c>
      <c r="AB3827">
        <v>21</v>
      </c>
      <c r="AC3827">
        <v>9</v>
      </c>
      <c r="AD3827">
        <v>12</v>
      </c>
      <c r="AE3827">
        <v>42.86</v>
      </c>
      <c r="AF3827">
        <v>12</v>
      </c>
      <c r="AG3827">
        <v>8</v>
      </c>
      <c r="AH3827">
        <v>5</v>
      </c>
      <c r="AI3827">
        <v>8</v>
      </c>
    </row>
    <row r="3828" spans="1:35" x14ac:dyDescent="0.2">
      <c r="A3828" s="102">
        <v>1658</v>
      </c>
      <c r="B3828">
        <v>7164</v>
      </c>
      <c r="C3828" t="s">
        <v>1136</v>
      </c>
      <c r="D3828" t="s">
        <v>987</v>
      </c>
      <c r="E3828">
        <v>3500</v>
      </c>
      <c r="F3828">
        <v>3520</v>
      </c>
      <c r="G3828">
        <v>300</v>
      </c>
      <c r="H3828" t="s">
        <v>981</v>
      </c>
      <c r="I3828">
        <v>7205</v>
      </c>
      <c r="J3828" t="s">
        <v>56</v>
      </c>
      <c r="K3828" t="s">
        <v>996</v>
      </c>
      <c r="L3828">
        <v>618</v>
      </c>
      <c r="M3828">
        <v>600</v>
      </c>
      <c r="N3828">
        <v>1800</v>
      </c>
      <c r="O3828" t="s">
        <v>984</v>
      </c>
      <c r="P3828">
        <v>0.93383545402695201</v>
      </c>
      <c r="Q3828">
        <v>0.92808021711144495</v>
      </c>
      <c r="R3828" s="15">
        <v>0.200852444286232</v>
      </c>
      <c r="S3828">
        <v>7.7530403653806798E-2</v>
      </c>
      <c r="T3828">
        <v>1.95087105563056</v>
      </c>
      <c r="U3828">
        <v>1.95087105563056</v>
      </c>
      <c r="V3828">
        <v>1.45028052980316</v>
      </c>
      <c r="W3828">
        <v>15.26</v>
      </c>
      <c r="X3828">
        <v>2.27</v>
      </c>
      <c r="Y3828">
        <v>-157510</v>
      </c>
      <c r="Z3828">
        <v>-8751</v>
      </c>
      <c r="AA3828">
        <v>-0.49</v>
      </c>
      <c r="AB3828">
        <v>18</v>
      </c>
      <c r="AC3828">
        <v>9</v>
      </c>
      <c r="AD3828">
        <v>9</v>
      </c>
      <c r="AE3828">
        <v>50</v>
      </c>
      <c r="AF3828">
        <v>13</v>
      </c>
      <c r="AG3828">
        <v>4</v>
      </c>
      <c r="AH3828">
        <v>6</v>
      </c>
      <c r="AI3828">
        <v>8</v>
      </c>
    </row>
    <row r="3829" spans="1:35" x14ac:dyDescent="0.2">
      <c r="A3829" s="102">
        <v>1</v>
      </c>
      <c r="B3829">
        <v>5401</v>
      </c>
      <c r="C3829" t="s">
        <v>1243</v>
      </c>
      <c r="D3829" t="s">
        <v>1022</v>
      </c>
      <c r="E3829">
        <v>899</v>
      </c>
      <c r="F3829">
        <v>865.5</v>
      </c>
      <c r="G3829">
        <v>1200</v>
      </c>
      <c r="H3829" t="s">
        <v>981</v>
      </c>
      <c r="I3829">
        <v>5411</v>
      </c>
      <c r="J3829" t="s">
        <v>1293</v>
      </c>
      <c r="K3829" t="s">
        <v>1022</v>
      </c>
      <c r="L3829">
        <v>700</v>
      </c>
      <c r="M3829">
        <v>684</v>
      </c>
      <c r="N3829">
        <v>1500</v>
      </c>
      <c r="O3829" t="s">
        <v>984</v>
      </c>
      <c r="P3829">
        <v>0.98924379736028001</v>
      </c>
      <c r="Q3829">
        <v>0.99493559373066298</v>
      </c>
      <c r="R3829">
        <v>0.19545392311728399</v>
      </c>
      <c r="S3829">
        <v>9.2309194275095492E-3</v>
      </c>
      <c r="T3829">
        <v>0.64958919392057302</v>
      </c>
      <c r="U3829">
        <v>0.64958919392057302</v>
      </c>
      <c r="V3829">
        <v>0.88831387295332798</v>
      </c>
      <c r="W3829">
        <v>2.4900000000000002</v>
      </c>
      <c r="X3829">
        <v>1.21</v>
      </c>
      <c r="Y3829">
        <v>-157686</v>
      </c>
      <c r="Z3829">
        <v>-10512</v>
      </c>
      <c r="AA3829">
        <v>-0.51</v>
      </c>
      <c r="AB3829">
        <v>15</v>
      </c>
      <c r="AC3829">
        <v>5</v>
      </c>
      <c r="AD3829">
        <v>10</v>
      </c>
      <c r="AE3829">
        <v>33.33</v>
      </c>
      <c r="AF3829">
        <v>16</v>
      </c>
      <c r="AG3829">
        <v>2</v>
      </c>
      <c r="AH3829">
        <v>1</v>
      </c>
      <c r="AI3829">
        <v>12</v>
      </c>
    </row>
    <row r="3830" spans="1:35" x14ac:dyDescent="0.2">
      <c r="A3830" s="102">
        <v>1452</v>
      </c>
      <c r="B3830">
        <v>4091</v>
      </c>
      <c r="C3830" t="s">
        <v>1469</v>
      </c>
      <c r="D3830" t="s">
        <v>1003</v>
      </c>
      <c r="E3830">
        <v>1787</v>
      </c>
      <c r="F3830">
        <v>1764</v>
      </c>
      <c r="G3830">
        <v>600</v>
      </c>
      <c r="H3830" t="s">
        <v>981</v>
      </c>
      <c r="I3830">
        <v>6770</v>
      </c>
      <c r="J3830" t="s">
        <v>21</v>
      </c>
      <c r="K3830" t="s">
        <v>986</v>
      </c>
      <c r="L3830">
        <v>1141</v>
      </c>
      <c r="M3830">
        <v>1097</v>
      </c>
      <c r="N3830">
        <v>1000</v>
      </c>
      <c r="O3830" t="s">
        <v>984</v>
      </c>
      <c r="P3830">
        <v>0.91073092581325499</v>
      </c>
      <c r="Q3830">
        <v>0.93200844246736902</v>
      </c>
      <c r="R3830">
        <v>4.8911404326104399E-2</v>
      </c>
      <c r="S3830" s="15">
        <v>5.9239489466645602E-3</v>
      </c>
      <c r="T3830">
        <v>1.06210495425759</v>
      </c>
      <c r="U3830">
        <v>1.06210495425759</v>
      </c>
      <c r="V3830">
        <v>0.79451667029181094</v>
      </c>
      <c r="W3830">
        <v>13.37</v>
      </c>
      <c r="X3830">
        <v>3.65</v>
      </c>
      <c r="Y3830">
        <v>-157871</v>
      </c>
      <c r="Z3830">
        <v>-5638</v>
      </c>
      <c r="AA3830">
        <v>-0.26</v>
      </c>
      <c r="AB3830">
        <v>28</v>
      </c>
      <c r="AC3830">
        <v>15</v>
      </c>
      <c r="AD3830">
        <v>13</v>
      </c>
      <c r="AE3830">
        <v>53.57</v>
      </c>
      <c r="AF3830">
        <v>10</v>
      </c>
      <c r="AG3830">
        <v>9</v>
      </c>
      <c r="AH3830">
        <v>11</v>
      </c>
      <c r="AI3830">
        <v>8</v>
      </c>
    </row>
    <row r="3831" spans="1:35" x14ac:dyDescent="0.2">
      <c r="A3831" s="102">
        <v>1929</v>
      </c>
      <c r="B3831">
        <v>4091</v>
      </c>
      <c r="C3831" t="s">
        <v>1469</v>
      </c>
      <c r="D3831" t="s">
        <v>1003</v>
      </c>
      <c r="E3831">
        <v>1787</v>
      </c>
      <c r="F3831">
        <v>1764</v>
      </c>
      <c r="G3831">
        <v>600</v>
      </c>
      <c r="H3831" t="s">
        <v>981</v>
      </c>
      <c r="I3831">
        <v>5631</v>
      </c>
      <c r="J3831" t="s">
        <v>1147</v>
      </c>
      <c r="K3831" t="s">
        <v>992</v>
      </c>
      <c r="L3831">
        <v>1331</v>
      </c>
      <c r="M3831">
        <v>1318</v>
      </c>
      <c r="N3831">
        <v>800</v>
      </c>
      <c r="O3831" t="s">
        <v>984</v>
      </c>
      <c r="P3831">
        <v>0.91982709465058299</v>
      </c>
      <c r="Q3831">
        <v>0.92213866355045904</v>
      </c>
      <c r="R3831">
        <v>0.46760568172121197</v>
      </c>
      <c r="S3831">
        <v>1.4226619947013601E-2</v>
      </c>
      <c r="T3831">
        <v>0.89808934182694</v>
      </c>
      <c r="U3831">
        <v>0.89808934182694</v>
      </c>
      <c r="V3831">
        <v>1.0408742121816701</v>
      </c>
      <c r="W3831">
        <v>5.77</v>
      </c>
      <c r="X3831">
        <v>0.38</v>
      </c>
      <c r="Y3831">
        <v>-157890</v>
      </c>
      <c r="Z3831">
        <v>-7177</v>
      </c>
      <c r="AA3831">
        <v>-0.4</v>
      </c>
      <c r="AB3831">
        <v>22</v>
      </c>
      <c r="AC3831">
        <v>11</v>
      </c>
      <c r="AD3831">
        <v>11</v>
      </c>
      <c r="AE3831">
        <v>50</v>
      </c>
      <c r="AF3831">
        <v>9</v>
      </c>
      <c r="AG3831">
        <v>11</v>
      </c>
      <c r="AH3831">
        <v>10</v>
      </c>
      <c r="AI3831">
        <v>1</v>
      </c>
    </row>
    <row r="3832" spans="1:35" x14ac:dyDescent="0.2">
      <c r="A3832" s="102">
        <v>1341</v>
      </c>
      <c r="B3832">
        <v>7282</v>
      </c>
      <c r="C3832" t="s">
        <v>1173</v>
      </c>
      <c r="D3832" t="s">
        <v>996</v>
      </c>
      <c r="E3832">
        <v>1990</v>
      </c>
      <c r="F3832">
        <v>2060</v>
      </c>
      <c r="G3832">
        <v>400</v>
      </c>
      <c r="H3832" t="s">
        <v>981</v>
      </c>
      <c r="I3832">
        <v>9934</v>
      </c>
      <c r="J3832" t="s">
        <v>1125</v>
      </c>
      <c r="K3832" t="s">
        <v>988</v>
      </c>
      <c r="L3832">
        <v>2297</v>
      </c>
      <c r="M3832">
        <v>2284</v>
      </c>
      <c r="N3832">
        <v>400</v>
      </c>
      <c r="O3832" t="s">
        <v>984</v>
      </c>
      <c r="P3832">
        <v>0.89133288716747405</v>
      </c>
      <c r="Q3832">
        <v>0.934346249171502</v>
      </c>
      <c r="R3832">
        <v>0.38114909995410801</v>
      </c>
      <c r="S3832">
        <v>6.1353013948335602E-2</v>
      </c>
      <c r="T3832">
        <v>0.55163797431806505</v>
      </c>
      <c r="U3832">
        <v>0.55163797431806505</v>
      </c>
      <c r="V3832">
        <v>0.27728232246506701</v>
      </c>
      <c r="W3832">
        <v>3.45</v>
      </c>
      <c r="X3832">
        <v>9.81</v>
      </c>
      <c r="Y3832">
        <v>-157933</v>
      </c>
      <c r="Z3832">
        <v>-12149</v>
      </c>
      <c r="AA3832">
        <v>-0.55000000000000004</v>
      </c>
      <c r="AB3832">
        <v>13</v>
      </c>
      <c r="AC3832">
        <v>6</v>
      </c>
      <c r="AD3832">
        <v>7</v>
      </c>
      <c r="AE3832">
        <v>46.15</v>
      </c>
      <c r="AF3832">
        <v>12</v>
      </c>
      <c r="AG3832">
        <v>4</v>
      </c>
      <c r="AH3832">
        <v>6</v>
      </c>
      <c r="AI3832">
        <v>3</v>
      </c>
    </row>
    <row r="3833" spans="1:35" x14ac:dyDescent="0.2">
      <c r="A3833" s="102">
        <v>1651</v>
      </c>
      <c r="B3833">
        <v>1942</v>
      </c>
      <c r="C3833" t="s">
        <v>1303</v>
      </c>
      <c r="D3833" t="s">
        <v>990</v>
      </c>
      <c r="E3833">
        <v>911</v>
      </c>
      <c r="F3833">
        <v>924</v>
      </c>
      <c r="G3833">
        <v>1000</v>
      </c>
      <c r="H3833" t="s">
        <v>981</v>
      </c>
      <c r="I3833">
        <v>6287</v>
      </c>
      <c r="J3833" t="s">
        <v>1050</v>
      </c>
      <c r="K3833" t="s">
        <v>992</v>
      </c>
      <c r="L3833">
        <v>2164</v>
      </c>
      <c r="M3833">
        <v>2234</v>
      </c>
      <c r="N3833">
        <v>400</v>
      </c>
      <c r="O3833" t="s">
        <v>984</v>
      </c>
      <c r="P3833">
        <v>0.93612515698279797</v>
      </c>
      <c r="Q3833">
        <v>0.92829677932430799</v>
      </c>
      <c r="R3833">
        <v>9.2909276983060892E-3</v>
      </c>
      <c r="S3833">
        <v>2.37496932858626E-2</v>
      </c>
      <c r="T3833">
        <v>0.87024157068686103</v>
      </c>
      <c r="U3833">
        <v>0.87024157068686103</v>
      </c>
      <c r="V3833">
        <v>0.752720237446592</v>
      </c>
      <c r="W3833">
        <v>6.66</v>
      </c>
      <c r="X3833">
        <v>3.4</v>
      </c>
      <c r="Y3833">
        <v>-158159</v>
      </c>
      <c r="Z3833">
        <v>-6326</v>
      </c>
      <c r="AA3833">
        <v>-0.37</v>
      </c>
      <c r="AB3833">
        <v>25</v>
      </c>
      <c r="AC3833">
        <v>12</v>
      </c>
      <c r="AD3833">
        <v>13</v>
      </c>
      <c r="AE3833">
        <v>48</v>
      </c>
      <c r="AF3833">
        <v>11</v>
      </c>
      <c r="AG3833">
        <v>11</v>
      </c>
      <c r="AH3833">
        <v>10</v>
      </c>
      <c r="AI3833">
        <v>4</v>
      </c>
    </row>
    <row r="3834" spans="1:35" x14ac:dyDescent="0.2">
      <c r="A3834" s="102">
        <v>1108</v>
      </c>
      <c r="B3834">
        <v>3099</v>
      </c>
      <c r="C3834" t="s">
        <v>33</v>
      </c>
      <c r="D3834" t="s">
        <v>1004</v>
      </c>
      <c r="E3834">
        <v>650</v>
      </c>
      <c r="F3834">
        <v>664</v>
      </c>
      <c r="G3834">
        <v>1600</v>
      </c>
      <c r="H3834" t="s">
        <v>984</v>
      </c>
      <c r="I3834">
        <v>4849</v>
      </c>
      <c r="J3834" t="s">
        <v>464</v>
      </c>
      <c r="K3834" t="s">
        <v>993</v>
      </c>
      <c r="L3834">
        <v>2542</v>
      </c>
      <c r="M3834">
        <v>2592</v>
      </c>
      <c r="N3834">
        <v>400</v>
      </c>
      <c r="O3834" t="s">
        <v>981</v>
      </c>
      <c r="P3834">
        <v>0.76401908703198296</v>
      </c>
      <c r="Q3834">
        <v>0.93882005783957501</v>
      </c>
      <c r="R3834">
        <v>0.35005884950398802</v>
      </c>
      <c r="S3834">
        <v>4.4359402982596899E-2</v>
      </c>
      <c r="T3834">
        <v>-2.71797486096793E-2</v>
      </c>
      <c r="U3834">
        <v>2.71797486096793E-2</v>
      </c>
      <c r="V3834">
        <v>2.9974328088567901E-2</v>
      </c>
      <c r="W3834">
        <v>-0.5</v>
      </c>
      <c r="X3834">
        <v>2.4700000000000002</v>
      </c>
      <c r="Y3834">
        <v>-158393</v>
      </c>
      <c r="Z3834">
        <v>-7200</v>
      </c>
      <c r="AA3834">
        <v>-0.38</v>
      </c>
      <c r="AB3834">
        <v>22</v>
      </c>
      <c r="AC3834">
        <v>10</v>
      </c>
      <c r="AD3834">
        <v>12</v>
      </c>
      <c r="AE3834">
        <v>45.45</v>
      </c>
      <c r="AF3834">
        <v>7</v>
      </c>
      <c r="AG3834">
        <v>9</v>
      </c>
      <c r="AH3834">
        <v>12</v>
      </c>
      <c r="AI3834">
        <v>1</v>
      </c>
    </row>
    <row r="3835" spans="1:35" x14ac:dyDescent="0.2">
      <c r="A3835" s="102">
        <v>1410</v>
      </c>
      <c r="B3835">
        <v>1941</v>
      </c>
      <c r="C3835" t="s">
        <v>1269</v>
      </c>
      <c r="D3835" t="s">
        <v>990</v>
      </c>
      <c r="E3835">
        <v>2206</v>
      </c>
      <c r="F3835">
        <v>2222</v>
      </c>
      <c r="G3835">
        <v>400</v>
      </c>
      <c r="H3835" t="s">
        <v>981</v>
      </c>
      <c r="I3835">
        <v>6995</v>
      </c>
      <c r="J3835" t="s">
        <v>47</v>
      </c>
      <c r="K3835" t="s">
        <v>996</v>
      </c>
      <c r="L3835">
        <v>1400</v>
      </c>
      <c r="M3835">
        <v>1409</v>
      </c>
      <c r="N3835">
        <v>600</v>
      </c>
      <c r="O3835" t="s">
        <v>984</v>
      </c>
      <c r="P3835">
        <v>0.86764182786047706</v>
      </c>
      <c r="Q3835">
        <v>0.93286544465768195</v>
      </c>
      <c r="R3835">
        <v>4.2510965515916203E-2</v>
      </c>
      <c r="S3835">
        <v>4.3604101491063396E-3</v>
      </c>
      <c r="T3835">
        <v>0.41087719590961602</v>
      </c>
      <c r="U3835">
        <v>0.41087719590961602</v>
      </c>
      <c r="V3835">
        <v>0.44720160842916101</v>
      </c>
      <c r="W3835">
        <v>3.78</v>
      </c>
      <c r="X3835">
        <v>4.88</v>
      </c>
      <c r="Y3835">
        <v>-158589</v>
      </c>
      <c r="Z3835">
        <v>-10573</v>
      </c>
      <c r="AA3835">
        <v>-0.44</v>
      </c>
      <c r="AB3835">
        <v>15</v>
      </c>
      <c r="AC3835">
        <v>6</v>
      </c>
      <c r="AD3835">
        <v>9</v>
      </c>
      <c r="AE3835">
        <v>40</v>
      </c>
      <c r="AF3835">
        <v>12</v>
      </c>
      <c r="AG3835">
        <v>3</v>
      </c>
      <c r="AH3835">
        <v>4</v>
      </c>
      <c r="AI3835">
        <v>8</v>
      </c>
    </row>
    <row r="3836" spans="1:35" x14ac:dyDescent="0.2">
      <c r="A3836" s="102">
        <v>3612</v>
      </c>
      <c r="B3836">
        <v>2282</v>
      </c>
      <c r="C3836" t="s">
        <v>1598</v>
      </c>
      <c r="D3836" t="s">
        <v>1006</v>
      </c>
      <c r="E3836">
        <v>3665</v>
      </c>
      <c r="F3836">
        <v>3740</v>
      </c>
      <c r="G3836">
        <v>200</v>
      </c>
      <c r="H3836" t="s">
        <v>981</v>
      </c>
      <c r="I3836">
        <v>3405</v>
      </c>
      <c r="J3836" t="s">
        <v>1397</v>
      </c>
      <c r="K3836" t="s">
        <v>1003</v>
      </c>
      <c r="L3836">
        <v>1061</v>
      </c>
      <c r="M3836">
        <v>1047</v>
      </c>
      <c r="N3836">
        <v>700</v>
      </c>
      <c r="O3836" t="s">
        <v>984</v>
      </c>
      <c r="P3836">
        <v>0.84589596619409602</v>
      </c>
      <c r="Q3836">
        <v>0.87865336991909904</v>
      </c>
      <c r="R3836">
        <v>4.5648924124882702E-2</v>
      </c>
      <c r="S3836">
        <v>3.6987082252354801E-2</v>
      </c>
      <c r="T3836">
        <v>0.51113824091887505</v>
      </c>
      <c r="U3836">
        <v>0.51113824091887505</v>
      </c>
      <c r="V3836">
        <v>4.3354326592334902E-2</v>
      </c>
      <c r="W3836">
        <v>2.61</v>
      </c>
      <c r="X3836">
        <v>2.02</v>
      </c>
      <c r="Y3836">
        <v>-159126</v>
      </c>
      <c r="Z3836">
        <v>-11366</v>
      </c>
      <c r="AA3836">
        <v>-0.67</v>
      </c>
      <c r="AB3836">
        <v>14</v>
      </c>
      <c r="AC3836">
        <v>7</v>
      </c>
      <c r="AD3836">
        <v>7</v>
      </c>
      <c r="AE3836">
        <v>50</v>
      </c>
      <c r="AF3836">
        <v>14</v>
      </c>
      <c r="AG3836">
        <v>4</v>
      </c>
      <c r="AH3836">
        <v>3</v>
      </c>
      <c r="AI3836">
        <v>7</v>
      </c>
    </row>
    <row r="3837" spans="1:35" x14ac:dyDescent="0.2">
      <c r="A3837" s="102">
        <v>4100</v>
      </c>
      <c r="B3837">
        <v>2801</v>
      </c>
      <c r="C3837" t="s">
        <v>511</v>
      </c>
      <c r="D3837" t="s">
        <v>1006</v>
      </c>
      <c r="E3837">
        <v>4930</v>
      </c>
      <c r="F3837">
        <v>5050</v>
      </c>
      <c r="G3837">
        <v>200</v>
      </c>
      <c r="H3837" t="s">
        <v>981</v>
      </c>
      <c r="I3837">
        <v>3116</v>
      </c>
      <c r="J3837" t="s">
        <v>1116</v>
      </c>
      <c r="K3837" t="s">
        <v>996</v>
      </c>
      <c r="L3837">
        <v>1300</v>
      </c>
      <c r="M3837">
        <v>1307</v>
      </c>
      <c r="N3837">
        <v>800</v>
      </c>
      <c r="O3837" t="s">
        <v>984</v>
      </c>
      <c r="P3837">
        <v>0.86564937051777102</v>
      </c>
      <c r="Q3837">
        <v>0.86164327564152099</v>
      </c>
      <c r="R3837">
        <v>0.391538010168763</v>
      </c>
      <c r="S3837">
        <v>5.2915582004969897E-3</v>
      </c>
      <c r="T3837">
        <v>1.3796559168467599</v>
      </c>
      <c r="U3837">
        <v>1.3796559168467599</v>
      </c>
      <c r="V3837">
        <v>1.0014003332713599</v>
      </c>
      <c r="W3837">
        <v>7.25</v>
      </c>
      <c r="X3837">
        <v>3.52</v>
      </c>
      <c r="Y3837">
        <v>-159306</v>
      </c>
      <c r="Z3837">
        <v>-8850</v>
      </c>
      <c r="AA3837">
        <v>-0.47</v>
      </c>
      <c r="AB3837">
        <v>18</v>
      </c>
      <c r="AC3837">
        <v>8</v>
      </c>
      <c r="AD3837">
        <v>10</v>
      </c>
      <c r="AE3837">
        <v>44.44</v>
      </c>
      <c r="AF3837">
        <v>10</v>
      </c>
      <c r="AG3837">
        <v>8</v>
      </c>
      <c r="AH3837">
        <v>9</v>
      </c>
      <c r="AI3837">
        <v>1</v>
      </c>
    </row>
    <row r="3838" spans="1:35" x14ac:dyDescent="0.2">
      <c r="A3838" s="102">
        <v>984</v>
      </c>
      <c r="B3838">
        <v>6592</v>
      </c>
      <c r="C3838" t="s">
        <v>1153</v>
      </c>
      <c r="D3838" t="s">
        <v>986</v>
      </c>
      <c r="E3838">
        <v>3160</v>
      </c>
      <c r="F3838">
        <v>3160</v>
      </c>
      <c r="G3838">
        <v>300</v>
      </c>
      <c r="H3838" t="s">
        <v>981</v>
      </c>
      <c r="I3838">
        <v>7272</v>
      </c>
      <c r="J3838" t="s">
        <v>1133</v>
      </c>
      <c r="K3838" t="s">
        <v>996</v>
      </c>
      <c r="L3838">
        <v>1376</v>
      </c>
      <c r="M3838">
        <v>1365</v>
      </c>
      <c r="N3838">
        <v>700</v>
      </c>
      <c r="O3838" t="s">
        <v>984</v>
      </c>
      <c r="P3838">
        <v>0.96243921415903899</v>
      </c>
      <c r="Q3838">
        <v>0.94123285116446898</v>
      </c>
      <c r="R3838">
        <v>2.7617198685664299E-2</v>
      </c>
      <c r="S3838">
        <v>3.7044061756203998E-2</v>
      </c>
      <c r="T3838">
        <v>0.124992356813743</v>
      </c>
      <c r="U3838">
        <v>0.124992356813743</v>
      </c>
      <c r="V3838">
        <v>0.190932550561071</v>
      </c>
      <c r="W3838">
        <v>1.1299999999999999</v>
      </c>
      <c r="X3838">
        <v>0.79</v>
      </c>
      <c r="Y3838">
        <v>-159429</v>
      </c>
      <c r="Z3838">
        <v>-15943</v>
      </c>
      <c r="AA3838">
        <v>-0.67</v>
      </c>
      <c r="AB3838">
        <v>10</v>
      </c>
      <c r="AC3838">
        <v>3</v>
      </c>
      <c r="AD3838">
        <v>7</v>
      </c>
      <c r="AE3838">
        <v>30</v>
      </c>
      <c r="AF3838">
        <v>13</v>
      </c>
      <c r="AG3838">
        <v>2</v>
      </c>
      <c r="AH3838">
        <v>3</v>
      </c>
      <c r="AI3838">
        <v>5</v>
      </c>
    </row>
    <row r="3839" spans="1:35" x14ac:dyDescent="0.2">
      <c r="A3839" s="102">
        <v>4371</v>
      </c>
      <c r="B3839">
        <v>3197</v>
      </c>
      <c r="C3839" t="s">
        <v>531</v>
      </c>
      <c r="D3839" t="s">
        <v>1004</v>
      </c>
      <c r="E3839">
        <v>1673</v>
      </c>
      <c r="F3839">
        <v>1681</v>
      </c>
      <c r="G3839">
        <v>600</v>
      </c>
      <c r="H3839" t="s">
        <v>981</v>
      </c>
      <c r="I3839">
        <v>6473</v>
      </c>
      <c r="J3839" t="s">
        <v>878</v>
      </c>
      <c r="K3839" t="s">
        <v>992</v>
      </c>
      <c r="L3839">
        <v>753</v>
      </c>
      <c r="M3839">
        <v>755</v>
      </c>
      <c r="N3839">
        <v>1300</v>
      </c>
      <c r="O3839" t="s">
        <v>984</v>
      </c>
      <c r="P3839">
        <v>0.54575071107927298</v>
      </c>
      <c r="Q3839">
        <v>0.85075308670482097</v>
      </c>
      <c r="R3839">
        <v>0.20464000146091599</v>
      </c>
      <c r="S3839">
        <v>8.9665580898823899E-2</v>
      </c>
      <c r="T3839">
        <v>0.844437118976192</v>
      </c>
      <c r="U3839">
        <v>0.844437118976192</v>
      </c>
      <c r="V3839">
        <v>0.68083466308324503</v>
      </c>
      <c r="W3839">
        <v>11.25</v>
      </c>
      <c r="X3839">
        <v>2.69</v>
      </c>
      <c r="Y3839">
        <v>-159539</v>
      </c>
      <c r="Z3839">
        <v>-8863</v>
      </c>
      <c r="AA3839">
        <v>-0.47</v>
      </c>
      <c r="AB3839">
        <v>18</v>
      </c>
      <c r="AC3839">
        <v>7</v>
      </c>
      <c r="AD3839">
        <v>11</v>
      </c>
      <c r="AE3839">
        <v>38.89</v>
      </c>
      <c r="AF3839">
        <v>11</v>
      </c>
      <c r="AG3839">
        <v>5</v>
      </c>
      <c r="AH3839">
        <v>8</v>
      </c>
      <c r="AI3839">
        <v>5</v>
      </c>
    </row>
    <row r="3840" spans="1:35" x14ac:dyDescent="0.2">
      <c r="A3840" s="102">
        <v>3446</v>
      </c>
      <c r="B3840">
        <v>4502</v>
      </c>
      <c r="C3840" t="s">
        <v>1195</v>
      </c>
      <c r="D3840" t="s">
        <v>1001</v>
      </c>
      <c r="E3840">
        <v>4001</v>
      </c>
      <c r="F3840">
        <v>4023</v>
      </c>
      <c r="G3840">
        <v>200</v>
      </c>
      <c r="H3840" t="s">
        <v>981</v>
      </c>
      <c r="I3840">
        <v>9759</v>
      </c>
      <c r="J3840" t="s">
        <v>400</v>
      </c>
      <c r="K3840" t="s">
        <v>983</v>
      </c>
      <c r="L3840">
        <v>1600</v>
      </c>
      <c r="M3840">
        <v>1602</v>
      </c>
      <c r="N3840">
        <v>500</v>
      </c>
      <c r="O3840" t="s">
        <v>984</v>
      </c>
      <c r="P3840">
        <v>0.84341092147542696</v>
      </c>
      <c r="Q3840">
        <v>0.88366759676275997</v>
      </c>
      <c r="R3840">
        <v>0.40551595383657602</v>
      </c>
      <c r="S3840">
        <v>2.1079850329588901E-3</v>
      </c>
      <c r="T3840">
        <v>1.32781130099185</v>
      </c>
      <c r="U3840">
        <v>1.32781130099185</v>
      </c>
      <c r="V3840">
        <v>1.52197549668648</v>
      </c>
      <c r="W3840">
        <v>6.22</v>
      </c>
      <c r="X3840">
        <v>0.45</v>
      </c>
      <c r="Y3840">
        <v>-159744</v>
      </c>
      <c r="Z3840">
        <v>-10650</v>
      </c>
      <c r="AA3840">
        <v>-0.3</v>
      </c>
      <c r="AB3840">
        <v>15</v>
      </c>
      <c r="AC3840">
        <v>6</v>
      </c>
      <c r="AD3840">
        <v>9</v>
      </c>
      <c r="AE3840">
        <v>40</v>
      </c>
      <c r="AF3840">
        <v>13</v>
      </c>
      <c r="AG3840">
        <v>5</v>
      </c>
      <c r="AH3840">
        <v>5</v>
      </c>
      <c r="AI3840">
        <v>5</v>
      </c>
    </row>
    <row r="3841" spans="1:35" x14ac:dyDescent="0.2">
      <c r="A3841" s="102">
        <v>1445</v>
      </c>
      <c r="B3841">
        <v>7224</v>
      </c>
      <c r="C3841" t="s">
        <v>639</v>
      </c>
      <c r="D3841" t="s">
        <v>996</v>
      </c>
      <c r="E3841">
        <v>1051</v>
      </c>
      <c r="F3841">
        <v>1032</v>
      </c>
      <c r="G3841">
        <v>1000</v>
      </c>
      <c r="H3841" t="s">
        <v>981</v>
      </c>
      <c r="I3841">
        <v>8795</v>
      </c>
      <c r="J3841" t="s">
        <v>1178</v>
      </c>
      <c r="K3841" t="s">
        <v>1111</v>
      </c>
      <c r="L3841">
        <v>807</v>
      </c>
      <c r="M3841">
        <v>834</v>
      </c>
      <c r="N3841">
        <v>1200</v>
      </c>
      <c r="O3841" t="s">
        <v>984</v>
      </c>
      <c r="P3841">
        <v>0.80858926077614501</v>
      </c>
      <c r="Q3841">
        <v>0.93215385401233297</v>
      </c>
      <c r="R3841">
        <v>0.36837174685379598</v>
      </c>
      <c r="S3841">
        <v>7.54831160150386E-3</v>
      </c>
      <c r="T3841">
        <v>0.150232897208497</v>
      </c>
      <c r="U3841">
        <v>0.150232897208497</v>
      </c>
      <c r="V3841">
        <v>0.45948190281937801</v>
      </c>
      <c r="W3841">
        <v>1.26</v>
      </c>
      <c r="X3841">
        <v>3.02</v>
      </c>
      <c r="Y3841">
        <v>-160193</v>
      </c>
      <c r="Z3841">
        <v>-6161</v>
      </c>
      <c r="AA3841">
        <v>-0.34</v>
      </c>
      <c r="AB3841">
        <v>26</v>
      </c>
      <c r="AC3841">
        <v>12</v>
      </c>
      <c r="AD3841">
        <v>14</v>
      </c>
      <c r="AE3841">
        <v>46.15</v>
      </c>
      <c r="AF3841">
        <v>10</v>
      </c>
      <c r="AG3841">
        <v>10</v>
      </c>
      <c r="AH3841">
        <v>12</v>
      </c>
      <c r="AI3841">
        <v>4</v>
      </c>
    </row>
    <row r="3842" spans="1:35" x14ac:dyDescent="0.2">
      <c r="A3842" s="102">
        <v>4336</v>
      </c>
      <c r="B3842">
        <v>6506</v>
      </c>
      <c r="C3842" t="s">
        <v>1096</v>
      </c>
      <c r="D3842" t="s">
        <v>986</v>
      </c>
      <c r="E3842">
        <v>3500</v>
      </c>
      <c r="F3842">
        <v>3490</v>
      </c>
      <c r="G3842">
        <v>300</v>
      </c>
      <c r="H3842" t="s">
        <v>981</v>
      </c>
      <c r="I3842">
        <v>9787</v>
      </c>
      <c r="J3842" t="s">
        <v>1295</v>
      </c>
      <c r="K3842" t="s">
        <v>993</v>
      </c>
      <c r="L3842">
        <v>2879</v>
      </c>
      <c r="M3842">
        <v>2868</v>
      </c>
      <c r="N3842">
        <v>400</v>
      </c>
      <c r="O3842" t="s">
        <v>984</v>
      </c>
      <c r="P3842">
        <v>0.61609544007705097</v>
      </c>
      <c r="Q3842">
        <v>0.85217384379804595</v>
      </c>
      <c r="R3842" s="15">
        <v>0.36189547342689099</v>
      </c>
      <c r="S3842">
        <v>3.28838864996202E-2</v>
      </c>
      <c r="T3842">
        <v>2.5430212545205899</v>
      </c>
      <c r="U3842">
        <v>2.5430212545205899</v>
      </c>
      <c r="V3842">
        <v>2.70704382144537</v>
      </c>
      <c r="W3842">
        <v>16.760000000000002</v>
      </c>
      <c r="X3842">
        <v>9.57</v>
      </c>
      <c r="Y3842">
        <v>-160357</v>
      </c>
      <c r="Z3842">
        <v>-13363</v>
      </c>
      <c r="AA3842">
        <v>-0.54</v>
      </c>
      <c r="AB3842">
        <v>12</v>
      </c>
      <c r="AC3842">
        <v>5</v>
      </c>
      <c r="AD3842">
        <v>7</v>
      </c>
      <c r="AE3842">
        <v>41.67</v>
      </c>
      <c r="AF3842">
        <v>8</v>
      </c>
      <c r="AG3842">
        <v>4</v>
      </c>
      <c r="AH3842">
        <v>6</v>
      </c>
      <c r="AI3842">
        <v>2</v>
      </c>
    </row>
    <row r="3843" spans="1:35" x14ac:dyDescent="0.2">
      <c r="A3843" s="102">
        <v>4183</v>
      </c>
      <c r="B3843">
        <v>9412</v>
      </c>
      <c r="C3843" t="s">
        <v>470</v>
      </c>
      <c r="D3843" t="s">
        <v>983</v>
      </c>
      <c r="E3843">
        <v>416</v>
      </c>
      <c r="F3843">
        <v>410</v>
      </c>
      <c r="G3843">
        <v>2000</v>
      </c>
      <c r="H3843" t="s">
        <v>981</v>
      </c>
      <c r="I3843">
        <v>9706</v>
      </c>
      <c r="J3843" t="s">
        <v>1069</v>
      </c>
      <c r="K3843" t="s">
        <v>1000</v>
      </c>
      <c r="L3843">
        <v>4040</v>
      </c>
      <c r="M3843">
        <v>4005</v>
      </c>
      <c r="N3843">
        <v>200</v>
      </c>
      <c r="O3843" t="s">
        <v>984</v>
      </c>
      <c r="P3843">
        <v>0.72247550575719199</v>
      </c>
      <c r="Q3843">
        <v>0.858503854988519</v>
      </c>
      <c r="R3843">
        <v>0.44535564748489798</v>
      </c>
      <c r="S3843">
        <v>1.22714284230708E-2</v>
      </c>
      <c r="T3843">
        <v>1.0853408947405301</v>
      </c>
      <c r="U3843">
        <v>1.0853408947405301</v>
      </c>
      <c r="V3843">
        <v>0.98134508810903098</v>
      </c>
      <c r="W3843">
        <v>7</v>
      </c>
      <c r="X3843">
        <v>2.37</v>
      </c>
      <c r="Y3843">
        <v>-160664</v>
      </c>
      <c r="Z3843">
        <v>-6694</v>
      </c>
      <c r="AA3843">
        <v>-0.25</v>
      </c>
      <c r="AB3843">
        <v>24</v>
      </c>
      <c r="AC3843">
        <v>11</v>
      </c>
      <c r="AD3843">
        <v>13</v>
      </c>
      <c r="AE3843">
        <v>45.83</v>
      </c>
      <c r="AF3843">
        <v>11</v>
      </c>
      <c r="AG3843">
        <v>9</v>
      </c>
      <c r="AH3843">
        <v>7</v>
      </c>
      <c r="AI3843">
        <v>8</v>
      </c>
    </row>
    <row r="3844" spans="1:35" x14ac:dyDescent="0.2">
      <c r="A3844" s="102">
        <v>3290</v>
      </c>
      <c r="B3844">
        <v>8473</v>
      </c>
      <c r="C3844" t="s">
        <v>1624</v>
      </c>
      <c r="D3844" t="s">
        <v>1118</v>
      </c>
      <c r="E3844">
        <v>2128</v>
      </c>
      <c r="F3844">
        <v>2193</v>
      </c>
      <c r="G3844">
        <v>500</v>
      </c>
      <c r="H3844" t="s">
        <v>981</v>
      </c>
      <c r="I3844">
        <v>9086</v>
      </c>
      <c r="J3844" t="s">
        <v>1656</v>
      </c>
      <c r="K3844" t="s">
        <v>1065</v>
      </c>
      <c r="L3844">
        <v>2626</v>
      </c>
      <c r="M3844">
        <v>2612</v>
      </c>
      <c r="N3844">
        <v>400</v>
      </c>
      <c r="O3844" t="s">
        <v>984</v>
      </c>
      <c r="P3844">
        <v>0.90588642928818297</v>
      </c>
      <c r="Q3844">
        <v>0.88852579696104605</v>
      </c>
      <c r="R3844">
        <v>0.15735694639841299</v>
      </c>
      <c r="S3844">
        <v>7.3352352881042193E-2</v>
      </c>
      <c r="T3844">
        <v>1.8662766864008</v>
      </c>
      <c r="U3844">
        <v>1.8662766864008</v>
      </c>
      <c r="V3844">
        <v>1.77000469818214</v>
      </c>
      <c r="W3844">
        <v>12.5</v>
      </c>
      <c r="X3844">
        <v>4.95</v>
      </c>
      <c r="Y3844">
        <v>-160671</v>
      </c>
      <c r="Z3844">
        <v>-8926</v>
      </c>
      <c r="AA3844">
        <v>-0.49</v>
      </c>
      <c r="AB3844">
        <v>18</v>
      </c>
      <c r="AC3844">
        <v>8</v>
      </c>
      <c r="AD3844">
        <v>10</v>
      </c>
      <c r="AE3844">
        <v>44.44</v>
      </c>
      <c r="AF3844">
        <v>8</v>
      </c>
      <c r="AG3844">
        <v>7</v>
      </c>
      <c r="AH3844">
        <v>8</v>
      </c>
      <c r="AI3844">
        <v>3</v>
      </c>
    </row>
    <row r="3845" spans="1:35" x14ac:dyDescent="0.2">
      <c r="A3845" s="102">
        <v>1654</v>
      </c>
      <c r="B3845">
        <v>3291</v>
      </c>
      <c r="C3845" t="s">
        <v>55</v>
      </c>
      <c r="D3845" t="s">
        <v>1000</v>
      </c>
      <c r="E3845">
        <v>1320</v>
      </c>
      <c r="F3845">
        <v>1382</v>
      </c>
      <c r="G3845">
        <v>700</v>
      </c>
      <c r="H3845" t="s">
        <v>984</v>
      </c>
      <c r="I3845">
        <v>7458</v>
      </c>
      <c r="J3845" t="s">
        <v>1308</v>
      </c>
      <c r="K3845" t="s">
        <v>988</v>
      </c>
      <c r="L3845">
        <v>3450</v>
      </c>
      <c r="M3845">
        <v>3455</v>
      </c>
      <c r="N3845">
        <v>300</v>
      </c>
      <c r="O3845" t="s">
        <v>981</v>
      </c>
      <c r="P3845">
        <v>0.69336217431233105</v>
      </c>
      <c r="Q3845">
        <v>0.92827351447611495</v>
      </c>
      <c r="R3845">
        <v>3.2458724521681297E-2</v>
      </c>
      <c r="S3845">
        <v>1.26134614309789E-2</v>
      </c>
      <c r="T3845">
        <v>-0.18944910873478199</v>
      </c>
      <c r="U3845">
        <v>0.18944910873478199</v>
      </c>
      <c r="V3845">
        <v>4.4584812047943297E-2</v>
      </c>
      <c r="W3845">
        <v>-3.01</v>
      </c>
      <c r="X3845">
        <v>6.67</v>
      </c>
      <c r="Y3845">
        <v>-160916</v>
      </c>
      <c r="Z3845">
        <v>-7663</v>
      </c>
      <c r="AA3845">
        <v>-0.26</v>
      </c>
      <c r="AB3845">
        <v>21</v>
      </c>
      <c r="AC3845">
        <v>11</v>
      </c>
      <c r="AD3845">
        <v>10</v>
      </c>
      <c r="AE3845">
        <v>52.38</v>
      </c>
      <c r="AF3845">
        <v>11</v>
      </c>
      <c r="AG3845">
        <v>7</v>
      </c>
      <c r="AH3845">
        <v>7</v>
      </c>
      <c r="AI3845">
        <v>7</v>
      </c>
    </row>
    <row r="3846" spans="1:35" x14ac:dyDescent="0.2">
      <c r="A3846" s="102">
        <v>3968</v>
      </c>
      <c r="B3846">
        <v>4528</v>
      </c>
      <c r="C3846" t="s">
        <v>1498</v>
      </c>
      <c r="D3846" t="s">
        <v>1001</v>
      </c>
      <c r="E3846">
        <v>2759</v>
      </c>
      <c r="F3846">
        <v>2761.5</v>
      </c>
      <c r="G3846">
        <v>300</v>
      </c>
      <c r="H3846" t="s">
        <v>981</v>
      </c>
      <c r="I3846">
        <v>6967</v>
      </c>
      <c r="J3846" t="s">
        <v>631</v>
      </c>
      <c r="K3846" t="s">
        <v>986</v>
      </c>
      <c r="L3846">
        <v>1345</v>
      </c>
      <c r="M3846">
        <v>1293</v>
      </c>
      <c r="N3846">
        <v>600</v>
      </c>
      <c r="O3846" t="s">
        <v>984</v>
      </c>
      <c r="P3846">
        <v>0.68832870549963798</v>
      </c>
      <c r="Q3846">
        <v>0.86707131890084999</v>
      </c>
      <c r="R3846">
        <v>0.36849217730343198</v>
      </c>
      <c r="S3846">
        <v>5.7585756413648E-2</v>
      </c>
      <c r="T3846">
        <v>0.13408362865601101</v>
      </c>
      <c r="U3846">
        <v>0.13408362865601101</v>
      </c>
      <c r="V3846">
        <v>0.38732093342470097</v>
      </c>
      <c r="W3846">
        <v>1.51</v>
      </c>
      <c r="X3846">
        <v>6.36</v>
      </c>
      <c r="Y3846">
        <v>-161055</v>
      </c>
      <c r="Z3846">
        <v>-8053</v>
      </c>
      <c r="AA3846">
        <v>-0.47</v>
      </c>
      <c r="AB3846">
        <v>20</v>
      </c>
      <c r="AC3846">
        <v>9</v>
      </c>
      <c r="AD3846">
        <v>11</v>
      </c>
      <c r="AE3846">
        <v>45</v>
      </c>
      <c r="AF3846">
        <v>9</v>
      </c>
      <c r="AG3846">
        <v>8</v>
      </c>
      <c r="AH3846">
        <v>9</v>
      </c>
      <c r="AI3846">
        <v>3</v>
      </c>
    </row>
    <row r="3847" spans="1:35" x14ac:dyDescent="0.2">
      <c r="A3847" s="102">
        <v>2813</v>
      </c>
      <c r="B3847">
        <v>1332</v>
      </c>
      <c r="C3847" t="s">
        <v>1287</v>
      </c>
      <c r="D3847" t="s">
        <v>1063</v>
      </c>
      <c r="E3847">
        <v>450</v>
      </c>
      <c r="F3847">
        <v>457</v>
      </c>
      <c r="G3847">
        <v>2000</v>
      </c>
      <c r="H3847" t="s">
        <v>984</v>
      </c>
      <c r="I3847">
        <v>7943</v>
      </c>
      <c r="J3847" t="s">
        <v>1646</v>
      </c>
      <c r="K3847" t="s">
        <v>980</v>
      </c>
      <c r="L3847">
        <v>2195</v>
      </c>
      <c r="M3847">
        <v>2230</v>
      </c>
      <c r="N3847">
        <v>400</v>
      </c>
      <c r="O3847" t="s">
        <v>981</v>
      </c>
      <c r="P3847">
        <v>0.83587020998528705</v>
      </c>
      <c r="Q3847">
        <v>0.90047196315002198</v>
      </c>
      <c r="R3847">
        <v>0.33152681270343998</v>
      </c>
      <c r="S3847">
        <v>7.1808698686496794E-2</v>
      </c>
      <c r="T3847">
        <v>-2.3670199333754001</v>
      </c>
      <c r="U3847">
        <v>2.3670199333754001</v>
      </c>
      <c r="V3847">
        <v>2.92167115620102</v>
      </c>
      <c r="W3847">
        <v>-13.61</v>
      </c>
      <c r="X3847">
        <v>2.4700000000000002</v>
      </c>
      <c r="Y3847">
        <v>-161155</v>
      </c>
      <c r="Z3847">
        <v>-7325</v>
      </c>
      <c r="AA3847">
        <v>-0.46</v>
      </c>
      <c r="AB3847">
        <v>22</v>
      </c>
      <c r="AC3847">
        <v>8</v>
      </c>
      <c r="AD3847">
        <v>14</v>
      </c>
      <c r="AE3847">
        <v>36.36</v>
      </c>
      <c r="AF3847">
        <v>11</v>
      </c>
      <c r="AG3847">
        <v>8</v>
      </c>
      <c r="AH3847">
        <v>7</v>
      </c>
      <c r="AI3847">
        <v>7</v>
      </c>
    </row>
    <row r="3848" spans="1:35" x14ac:dyDescent="0.2">
      <c r="A3848" s="102">
        <v>1033</v>
      </c>
      <c r="B3848">
        <v>7261</v>
      </c>
      <c r="C3848" t="s">
        <v>1262</v>
      </c>
      <c r="D3848" t="s">
        <v>996</v>
      </c>
      <c r="E3848">
        <v>612</v>
      </c>
      <c r="F3848">
        <v>603</v>
      </c>
      <c r="G3848">
        <v>1700</v>
      </c>
      <c r="H3848" t="s">
        <v>984</v>
      </c>
      <c r="I3848">
        <v>9404</v>
      </c>
      <c r="J3848" t="s">
        <v>1058</v>
      </c>
      <c r="K3848" t="s">
        <v>983</v>
      </c>
      <c r="L3848">
        <v>1125</v>
      </c>
      <c r="M3848">
        <v>1160</v>
      </c>
      <c r="N3848">
        <v>900</v>
      </c>
      <c r="O3848" t="s">
        <v>981</v>
      </c>
      <c r="P3848">
        <v>0.89433085003830004</v>
      </c>
      <c r="Q3848">
        <v>0.94028618246432005</v>
      </c>
      <c r="R3848">
        <v>0.31611920860926801</v>
      </c>
      <c r="S3848">
        <v>6.1379150757186897E-2</v>
      </c>
      <c r="T3848">
        <v>-0.250414643130906</v>
      </c>
      <c r="U3848">
        <v>0.250414643130906</v>
      </c>
      <c r="V3848">
        <v>0.32799615750938299</v>
      </c>
      <c r="W3848">
        <v>-2.83</v>
      </c>
      <c r="X3848">
        <v>1.81</v>
      </c>
      <c r="Y3848">
        <v>-161494</v>
      </c>
      <c r="Z3848">
        <v>-8075</v>
      </c>
      <c r="AA3848">
        <v>-0.41</v>
      </c>
      <c r="AB3848">
        <v>20</v>
      </c>
      <c r="AC3848">
        <v>11</v>
      </c>
      <c r="AD3848">
        <v>9</v>
      </c>
      <c r="AE3848">
        <v>55</v>
      </c>
      <c r="AF3848">
        <v>12</v>
      </c>
      <c r="AG3848">
        <v>5</v>
      </c>
      <c r="AH3848">
        <v>8</v>
      </c>
      <c r="AI3848">
        <v>7</v>
      </c>
    </row>
    <row r="3849" spans="1:35" x14ac:dyDescent="0.2">
      <c r="A3849" s="102">
        <v>4028</v>
      </c>
      <c r="B3849">
        <v>6201</v>
      </c>
      <c r="C3849" t="s">
        <v>1259</v>
      </c>
      <c r="D3849" t="s">
        <v>996</v>
      </c>
      <c r="E3849">
        <v>5150</v>
      </c>
      <c r="F3849">
        <v>5200</v>
      </c>
      <c r="G3849">
        <v>200</v>
      </c>
      <c r="H3849" t="s">
        <v>981</v>
      </c>
      <c r="I3849">
        <v>8358</v>
      </c>
      <c r="J3849" t="s">
        <v>1196</v>
      </c>
      <c r="K3849" t="s">
        <v>1024</v>
      </c>
      <c r="L3849">
        <v>340</v>
      </c>
      <c r="M3849">
        <v>345</v>
      </c>
      <c r="N3849">
        <v>3000</v>
      </c>
      <c r="O3849" t="s">
        <v>984</v>
      </c>
      <c r="P3849">
        <v>0.88606997230220097</v>
      </c>
      <c r="Q3849">
        <v>0.86425401230755805</v>
      </c>
      <c r="R3849">
        <v>0.38030402847371603</v>
      </c>
      <c r="S3849">
        <v>8.7702134175733096E-2</v>
      </c>
      <c r="T3849">
        <v>1.0406549557870299</v>
      </c>
      <c r="U3849">
        <v>1.0406549557870299</v>
      </c>
      <c r="V3849">
        <v>0.75436792399140196</v>
      </c>
      <c r="W3849">
        <v>4.33</v>
      </c>
      <c r="X3849">
        <v>0.48</v>
      </c>
      <c r="Y3849">
        <v>-161701</v>
      </c>
      <c r="Z3849">
        <v>-7030</v>
      </c>
      <c r="AA3849">
        <v>-0.54</v>
      </c>
      <c r="AB3849">
        <v>23</v>
      </c>
      <c r="AC3849">
        <v>13</v>
      </c>
      <c r="AD3849">
        <v>10</v>
      </c>
      <c r="AE3849">
        <v>56.52</v>
      </c>
      <c r="AF3849">
        <v>11</v>
      </c>
      <c r="AG3849">
        <v>8</v>
      </c>
      <c r="AH3849">
        <v>8</v>
      </c>
      <c r="AI3849">
        <v>7</v>
      </c>
    </row>
    <row r="3850" spans="1:35" x14ac:dyDescent="0.2">
      <c r="A3850" s="102">
        <v>3266</v>
      </c>
      <c r="B3850">
        <v>1417</v>
      </c>
      <c r="C3850" t="s">
        <v>1641</v>
      </c>
      <c r="D3850" t="s">
        <v>990</v>
      </c>
      <c r="E3850">
        <v>1485</v>
      </c>
      <c r="F3850">
        <v>1486</v>
      </c>
      <c r="G3850">
        <v>500</v>
      </c>
      <c r="H3850" t="s">
        <v>981</v>
      </c>
      <c r="I3850">
        <v>2282</v>
      </c>
      <c r="J3850" t="s">
        <v>1598</v>
      </c>
      <c r="K3850" t="s">
        <v>1006</v>
      </c>
      <c r="L3850">
        <v>3665</v>
      </c>
      <c r="M3850">
        <v>3740</v>
      </c>
      <c r="N3850">
        <v>200</v>
      </c>
      <c r="O3850" t="s">
        <v>984</v>
      </c>
      <c r="P3850">
        <v>0.80535896534213602</v>
      </c>
      <c r="Q3850">
        <v>0.88908465442575002</v>
      </c>
      <c r="R3850">
        <v>7.0650780455908196E-2</v>
      </c>
      <c r="S3850">
        <v>4.7394281959417403E-2</v>
      </c>
      <c r="T3850">
        <v>1.65599570597076</v>
      </c>
      <c r="U3850">
        <v>1.65599570597076</v>
      </c>
      <c r="V3850">
        <v>1.73126060769484</v>
      </c>
      <c r="W3850">
        <v>9.42</v>
      </c>
      <c r="X3850">
        <v>0.67</v>
      </c>
      <c r="Y3850">
        <v>-162058</v>
      </c>
      <c r="Z3850">
        <v>-10804</v>
      </c>
      <c r="AA3850">
        <v>-0.48</v>
      </c>
      <c r="AB3850">
        <v>15</v>
      </c>
      <c r="AC3850">
        <v>6</v>
      </c>
      <c r="AD3850">
        <v>9</v>
      </c>
      <c r="AE3850">
        <v>40</v>
      </c>
      <c r="AF3850">
        <v>13</v>
      </c>
      <c r="AG3850">
        <v>4</v>
      </c>
      <c r="AH3850">
        <v>6</v>
      </c>
      <c r="AI3850">
        <v>5</v>
      </c>
    </row>
    <row r="3851" spans="1:35" x14ac:dyDescent="0.2">
      <c r="A3851" s="102">
        <v>4091</v>
      </c>
      <c r="B3851">
        <v>8802</v>
      </c>
      <c r="C3851" t="s">
        <v>1652</v>
      </c>
      <c r="D3851" t="s">
        <v>1000</v>
      </c>
      <c r="E3851">
        <v>1553</v>
      </c>
      <c r="F3851">
        <v>1574.5</v>
      </c>
      <c r="G3851">
        <v>600</v>
      </c>
      <c r="H3851" t="s">
        <v>984</v>
      </c>
      <c r="I3851">
        <v>9616</v>
      </c>
      <c r="J3851" t="s">
        <v>1265</v>
      </c>
      <c r="K3851" t="s">
        <v>993</v>
      </c>
      <c r="L3851">
        <v>2899</v>
      </c>
      <c r="M3851">
        <v>2950</v>
      </c>
      <c r="N3851">
        <v>300</v>
      </c>
      <c r="O3851" t="s">
        <v>981</v>
      </c>
      <c r="P3851">
        <v>0.83676669950029903</v>
      </c>
      <c r="Q3851">
        <v>0.861846021032736</v>
      </c>
      <c r="R3851">
        <v>0.24504253413582999</v>
      </c>
      <c r="S3851">
        <v>3.7103710948141203E-2</v>
      </c>
      <c r="T3851">
        <v>-0.769151640981933</v>
      </c>
      <c r="U3851">
        <v>0.769151640981933</v>
      </c>
      <c r="V3851">
        <v>0.642606917104665</v>
      </c>
      <c r="W3851">
        <v>-14.25</v>
      </c>
      <c r="X3851">
        <v>6.75</v>
      </c>
      <c r="Y3851">
        <v>-162139</v>
      </c>
      <c r="Z3851">
        <v>-5791</v>
      </c>
      <c r="AA3851">
        <v>-0.35</v>
      </c>
      <c r="AB3851">
        <v>28</v>
      </c>
      <c r="AC3851">
        <v>13</v>
      </c>
      <c r="AD3851">
        <v>15</v>
      </c>
      <c r="AE3851">
        <v>46.43</v>
      </c>
      <c r="AF3851">
        <v>9</v>
      </c>
      <c r="AG3851">
        <v>11</v>
      </c>
      <c r="AH3851">
        <v>13</v>
      </c>
      <c r="AI3851">
        <v>4</v>
      </c>
    </row>
    <row r="3852" spans="1:35" x14ac:dyDescent="0.2">
      <c r="A3852" s="102">
        <v>4338</v>
      </c>
      <c r="B3852">
        <v>2587</v>
      </c>
      <c r="C3852" t="s">
        <v>1364</v>
      </c>
      <c r="D3852" t="s">
        <v>1006</v>
      </c>
      <c r="E3852">
        <v>4100</v>
      </c>
      <c r="F3852">
        <v>4075</v>
      </c>
      <c r="G3852">
        <v>200</v>
      </c>
      <c r="H3852" t="s">
        <v>984</v>
      </c>
      <c r="I3852">
        <v>6141</v>
      </c>
      <c r="J3852" t="s">
        <v>1163</v>
      </c>
      <c r="K3852" t="s">
        <v>992</v>
      </c>
      <c r="L3852">
        <v>1172</v>
      </c>
      <c r="M3852">
        <v>1148</v>
      </c>
      <c r="N3852">
        <v>700</v>
      </c>
      <c r="O3852" t="s">
        <v>981</v>
      </c>
      <c r="P3852">
        <v>0.69787502205272101</v>
      </c>
      <c r="Q3852">
        <v>0.85204263025826599</v>
      </c>
      <c r="R3852">
        <v>0.20156822830754001</v>
      </c>
      <c r="S3852">
        <v>7.2738967617195505E-2</v>
      </c>
      <c r="T3852">
        <v>-0.22399951440072399</v>
      </c>
      <c r="U3852">
        <v>0.22399951440072399</v>
      </c>
      <c r="V3852">
        <v>0.24290978342150199</v>
      </c>
      <c r="W3852">
        <v>-4.25</v>
      </c>
      <c r="X3852">
        <v>1.4</v>
      </c>
      <c r="Y3852">
        <v>-162285</v>
      </c>
      <c r="Z3852">
        <v>-5596</v>
      </c>
      <c r="AA3852">
        <v>-0.27</v>
      </c>
      <c r="AB3852">
        <v>29</v>
      </c>
      <c r="AC3852">
        <v>13</v>
      </c>
      <c r="AD3852">
        <v>16</v>
      </c>
      <c r="AE3852">
        <v>44.83</v>
      </c>
      <c r="AF3852">
        <v>8</v>
      </c>
      <c r="AG3852">
        <v>13</v>
      </c>
      <c r="AH3852">
        <v>13</v>
      </c>
      <c r="AI3852">
        <v>3</v>
      </c>
    </row>
    <row r="3853" spans="1:35" x14ac:dyDescent="0.2">
      <c r="A3853" s="102">
        <v>2401</v>
      </c>
      <c r="B3853">
        <v>2768</v>
      </c>
      <c r="C3853" t="s">
        <v>1494</v>
      </c>
      <c r="D3853" t="s">
        <v>988</v>
      </c>
      <c r="E3853">
        <v>233</v>
      </c>
      <c r="F3853">
        <v>231</v>
      </c>
      <c r="G3853">
        <v>4700</v>
      </c>
      <c r="H3853" t="s">
        <v>984</v>
      </c>
      <c r="I3853">
        <v>4114</v>
      </c>
      <c r="J3853" t="s">
        <v>1088</v>
      </c>
      <c r="K3853" t="s">
        <v>1003</v>
      </c>
      <c r="L3853">
        <v>5540</v>
      </c>
      <c r="M3853">
        <v>5430</v>
      </c>
      <c r="N3853">
        <v>200</v>
      </c>
      <c r="O3853" t="s">
        <v>981</v>
      </c>
      <c r="P3853">
        <v>0.82140445177858001</v>
      </c>
      <c r="Q3853">
        <v>0.91044225444418603</v>
      </c>
      <c r="R3853">
        <v>0.17414686521407799</v>
      </c>
      <c r="S3853">
        <v>2.1935609488685202E-2</v>
      </c>
      <c r="T3853">
        <v>-2.49927914812202</v>
      </c>
      <c r="U3853">
        <v>2.49927914812202</v>
      </c>
      <c r="V3853">
        <v>2.61281078717546</v>
      </c>
      <c r="W3853">
        <v>-22.01</v>
      </c>
      <c r="X3853">
        <v>0.03</v>
      </c>
      <c r="Y3853">
        <v>-162694</v>
      </c>
      <c r="Z3853">
        <v>-8563</v>
      </c>
      <c r="AA3853">
        <v>-0.67</v>
      </c>
      <c r="AB3853">
        <v>19</v>
      </c>
      <c r="AC3853">
        <v>8</v>
      </c>
      <c r="AD3853">
        <v>11</v>
      </c>
      <c r="AE3853">
        <v>42.11</v>
      </c>
      <c r="AF3853">
        <v>12</v>
      </c>
      <c r="AG3853">
        <v>4</v>
      </c>
      <c r="AH3853">
        <v>7</v>
      </c>
      <c r="AI3853">
        <v>8</v>
      </c>
    </row>
    <row r="3854" spans="1:35" x14ac:dyDescent="0.2">
      <c r="A3854" s="102">
        <v>58</v>
      </c>
      <c r="B3854">
        <v>5406</v>
      </c>
      <c r="C3854" t="s">
        <v>1238</v>
      </c>
      <c r="D3854" t="s">
        <v>1022</v>
      </c>
      <c r="E3854">
        <v>374</v>
      </c>
      <c r="F3854">
        <v>367</v>
      </c>
      <c r="G3854">
        <v>2500</v>
      </c>
      <c r="H3854" t="s">
        <v>984</v>
      </c>
      <c r="I3854">
        <v>6302</v>
      </c>
      <c r="J3854" t="s">
        <v>1180</v>
      </c>
      <c r="K3854" t="s">
        <v>992</v>
      </c>
      <c r="L3854">
        <v>2291</v>
      </c>
      <c r="M3854">
        <v>2288</v>
      </c>
      <c r="N3854">
        <v>400</v>
      </c>
      <c r="O3854" t="s">
        <v>981</v>
      </c>
      <c r="P3854">
        <v>0.84645262095396501</v>
      </c>
      <c r="Q3854">
        <v>0.97471875555626697</v>
      </c>
      <c r="R3854">
        <v>0.20728085767886401</v>
      </c>
      <c r="S3854">
        <v>4.0463909246868802E-2</v>
      </c>
      <c r="T3854">
        <v>-0.84599381489078895</v>
      </c>
      <c r="U3854">
        <v>0.84599381489078895</v>
      </c>
      <c r="V3854">
        <v>0.20822062665941901</v>
      </c>
      <c r="W3854">
        <v>-5.23</v>
      </c>
      <c r="X3854">
        <v>0.25</v>
      </c>
      <c r="Y3854">
        <v>-163049</v>
      </c>
      <c r="Z3854">
        <v>-9058</v>
      </c>
      <c r="AA3854">
        <v>-0.45</v>
      </c>
      <c r="AB3854">
        <v>18</v>
      </c>
      <c r="AC3854">
        <v>8</v>
      </c>
      <c r="AD3854">
        <v>10</v>
      </c>
      <c r="AE3854">
        <v>44.44</v>
      </c>
      <c r="AF3854">
        <v>10</v>
      </c>
      <c r="AG3854">
        <v>7</v>
      </c>
      <c r="AH3854">
        <v>6</v>
      </c>
      <c r="AI3854">
        <v>5</v>
      </c>
    </row>
    <row r="3855" spans="1:35" x14ac:dyDescent="0.2">
      <c r="A3855" s="102">
        <v>3233</v>
      </c>
      <c r="B3855">
        <v>4587</v>
      </c>
      <c r="C3855" t="s">
        <v>1635</v>
      </c>
      <c r="D3855" t="s">
        <v>1001</v>
      </c>
      <c r="E3855">
        <v>4405</v>
      </c>
      <c r="F3855">
        <v>4365</v>
      </c>
      <c r="G3855">
        <v>200</v>
      </c>
      <c r="H3855" t="s">
        <v>981</v>
      </c>
      <c r="I3855">
        <v>9201</v>
      </c>
      <c r="J3855" t="s">
        <v>1181</v>
      </c>
      <c r="K3855" t="s">
        <v>1182</v>
      </c>
      <c r="L3855">
        <v>1799</v>
      </c>
      <c r="M3855">
        <v>1804.5</v>
      </c>
      <c r="N3855">
        <v>500</v>
      </c>
      <c r="O3855" t="s">
        <v>984</v>
      </c>
      <c r="P3855">
        <v>0.71946085436276197</v>
      </c>
      <c r="Q3855">
        <v>0.89007494755143102</v>
      </c>
      <c r="R3855">
        <v>0.224665420551527</v>
      </c>
      <c r="S3855">
        <v>2.7994676778251699E-2</v>
      </c>
      <c r="T3855">
        <v>2.3565166592375402</v>
      </c>
      <c r="U3855">
        <v>2.3565166592375402</v>
      </c>
      <c r="V3855">
        <v>2.4695857397390002</v>
      </c>
      <c r="W3855">
        <v>21.74</v>
      </c>
      <c r="X3855">
        <v>3.35</v>
      </c>
      <c r="Y3855">
        <v>-163219</v>
      </c>
      <c r="Z3855">
        <v>-13602</v>
      </c>
      <c r="AA3855">
        <v>-0.82</v>
      </c>
      <c r="AB3855">
        <v>12</v>
      </c>
      <c r="AC3855">
        <v>5</v>
      </c>
      <c r="AD3855">
        <v>7</v>
      </c>
      <c r="AE3855">
        <v>41.67</v>
      </c>
      <c r="AF3855">
        <v>7</v>
      </c>
      <c r="AG3855">
        <v>4</v>
      </c>
      <c r="AH3855">
        <v>7</v>
      </c>
      <c r="AI3855">
        <v>1</v>
      </c>
    </row>
    <row r="3856" spans="1:35" x14ac:dyDescent="0.2">
      <c r="A3856" s="102">
        <v>651</v>
      </c>
      <c r="B3856">
        <v>7267</v>
      </c>
      <c r="C3856" t="s">
        <v>57</v>
      </c>
      <c r="D3856" t="s">
        <v>996</v>
      </c>
      <c r="E3856">
        <v>2470</v>
      </c>
      <c r="F3856">
        <v>2487.5</v>
      </c>
      <c r="G3856">
        <v>400</v>
      </c>
      <c r="H3856" t="s">
        <v>984</v>
      </c>
      <c r="I3856">
        <v>9107</v>
      </c>
      <c r="J3856" t="s">
        <v>1164</v>
      </c>
      <c r="K3856" t="s">
        <v>1165</v>
      </c>
      <c r="L3856">
        <v>1017</v>
      </c>
      <c r="M3856">
        <v>1061</v>
      </c>
      <c r="N3856">
        <v>900</v>
      </c>
      <c r="O3856" t="s">
        <v>981</v>
      </c>
      <c r="P3856">
        <v>0.94525620367797103</v>
      </c>
      <c r="Q3856">
        <v>0.95010724336423402</v>
      </c>
      <c r="R3856">
        <v>6.5095846565190699E-2</v>
      </c>
      <c r="S3856">
        <v>1.5607081365225301E-3</v>
      </c>
      <c r="T3856">
        <v>-0.176925471187584</v>
      </c>
      <c r="U3856">
        <v>0.176925471187584</v>
      </c>
      <c r="V3856">
        <v>5.1644389541366298E-2</v>
      </c>
      <c r="W3856">
        <v>-2.5</v>
      </c>
      <c r="X3856">
        <v>4.03</v>
      </c>
      <c r="Y3856">
        <v>-163360</v>
      </c>
      <c r="Z3856">
        <v>-8598</v>
      </c>
      <c r="AA3856">
        <v>-0.44</v>
      </c>
      <c r="AB3856">
        <v>19</v>
      </c>
      <c r="AC3856">
        <v>7</v>
      </c>
      <c r="AD3856">
        <v>12</v>
      </c>
      <c r="AE3856">
        <v>36.840000000000003</v>
      </c>
      <c r="AF3856">
        <v>10</v>
      </c>
      <c r="AG3856">
        <v>5</v>
      </c>
      <c r="AH3856">
        <v>9</v>
      </c>
      <c r="AI3856">
        <v>5</v>
      </c>
    </row>
    <row r="3857" spans="1:35" x14ac:dyDescent="0.2">
      <c r="A3857" s="102">
        <v>1081</v>
      </c>
      <c r="B3857">
        <v>1808</v>
      </c>
      <c r="C3857" t="s">
        <v>483</v>
      </c>
      <c r="D3857" t="s">
        <v>990</v>
      </c>
      <c r="E3857">
        <v>1164</v>
      </c>
      <c r="F3857">
        <v>1187</v>
      </c>
      <c r="G3857">
        <v>900</v>
      </c>
      <c r="H3857" t="s">
        <v>981</v>
      </c>
      <c r="I3857">
        <v>8585</v>
      </c>
      <c r="J3857" t="s">
        <v>1315</v>
      </c>
      <c r="K3857" t="s">
        <v>987</v>
      </c>
      <c r="L3857">
        <v>117</v>
      </c>
      <c r="M3857">
        <v>116</v>
      </c>
      <c r="N3857">
        <v>9200</v>
      </c>
      <c r="O3857" t="s">
        <v>984</v>
      </c>
      <c r="P3857">
        <v>0.87842570849379698</v>
      </c>
      <c r="Q3857">
        <v>0.93923846858543403</v>
      </c>
      <c r="R3857">
        <v>0.15312992583363499</v>
      </c>
      <c r="S3857">
        <v>5.7240796203986899E-3</v>
      </c>
      <c r="T3857">
        <v>1.1714395658216801</v>
      </c>
      <c r="U3857">
        <v>1.1714395658216801</v>
      </c>
      <c r="V3857">
        <v>0.55191822052924999</v>
      </c>
      <c r="W3857">
        <v>7.09</v>
      </c>
      <c r="X3857">
        <v>0.1</v>
      </c>
      <c r="Y3857">
        <v>-163866</v>
      </c>
      <c r="Z3857">
        <v>-7448</v>
      </c>
      <c r="AA3857">
        <v>-0.35</v>
      </c>
      <c r="AB3857">
        <v>22</v>
      </c>
      <c r="AC3857">
        <v>11</v>
      </c>
      <c r="AD3857">
        <v>11</v>
      </c>
      <c r="AE3857">
        <v>50</v>
      </c>
      <c r="AF3857">
        <v>11</v>
      </c>
      <c r="AG3857">
        <v>8</v>
      </c>
      <c r="AH3857">
        <v>7</v>
      </c>
      <c r="AI3857">
        <v>7</v>
      </c>
    </row>
    <row r="3858" spans="1:35" x14ac:dyDescent="0.2">
      <c r="A3858" s="102">
        <v>3238</v>
      </c>
      <c r="B3858">
        <v>1417</v>
      </c>
      <c r="C3858" t="s">
        <v>1641</v>
      </c>
      <c r="D3858" t="s">
        <v>990</v>
      </c>
      <c r="E3858">
        <v>1485</v>
      </c>
      <c r="F3858">
        <v>1486</v>
      </c>
      <c r="G3858">
        <v>700</v>
      </c>
      <c r="H3858" t="s">
        <v>981</v>
      </c>
      <c r="I3858">
        <v>3402</v>
      </c>
      <c r="J3858" t="s">
        <v>1655</v>
      </c>
      <c r="K3858" t="s">
        <v>1199</v>
      </c>
      <c r="L3858">
        <v>473.3</v>
      </c>
      <c r="M3858">
        <v>470</v>
      </c>
      <c r="N3858">
        <v>2200</v>
      </c>
      <c r="O3858" t="s">
        <v>984</v>
      </c>
      <c r="P3858">
        <v>0.70960696873543905</v>
      </c>
      <c r="Q3858">
        <v>0.89005233777021597</v>
      </c>
      <c r="R3858">
        <v>0.118084056710201</v>
      </c>
      <c r="S3858">
        <v>5.68037517632312E-2</v>
      </c>
      <c r="T3858">
        <v>1.8210478583891201</v>
      </c>
      <c r="U3858">
        <v>1.8210478583891201</v>
      </c>
      <c r="V3858">
        <v>1.5518550157361499</v>
      </c>
      <c r="W3858">
        <v>17.68</v>
      </c>
      <c r="X3858">
        <v>0.6</v>
      </c>
      <c r="Y3858">
        <v>-163992</v>
      </c>
      <c r="Z3858">
        <v>-7130</v>
      </c>
      <c r="AA3858">
        <v>-0.33</v>
      </c>
      <c r="AB3858">
        <v>23</v>
      </c>
      <c r="AC3858">
        <v>9</v>
      </c>
      <c r="AD3858">
        <v>14</v>
      </c>
      <c r="AE3858">
        <v>39.130000000000003</v>
      </c>
      <c r="AF3858">
        <v>12</v>
      </c>
      <c r="AG3858">
        <v>6</v>
      </c>
      <c r="AH3858">
        <v>7</v>
      </c>
      <c r="AI3858">
        <v>10</v>
      </c>
    </row>
    <row r="3859" spans="1:35" x14ac:dyDescent="0.2">
      <c r="A3859" s="102">
        <v>3262</v>
      </c>
      <c r="B3859">
        <v>2587</v>
      </c>
      <c r="C3859" t="s">
        <v>1364</v>
      </c>
      <c r="D3859" t="s">
        <v>1006</v>
      </c>
      <c r="E3859">
        <v>4100</v>
      </c>
      <c r="F3859">
        <v>4075</v>
      </c>
      <c r="G3859">
        <v>200</v>
      </c>
      <c r="H3859" t="s">
        <v>981</v>
      </c>
      <c r="I3859">
        <v>6473</v>
      </c>
      <c r="J3859" t="s">
        <v>878</v>
      </c>
      <c r="K3859" t="s">
        <v>992</v>
      </c>
      <c r="L3859">
        <v>753</v>
      </c>
      <c r="M3859">
        <v>755</v>
      </c>
      <c r="N3859">
        <v>1100</v>
      </c>
      <c r="O3859" t="s">
        <v>984</v>
      </c>
      <c r="P3859">
        <v>0.71697237287204696</v>
      </c>
      <c r="Q3859">
        <v>0.889245675154408</v>
      </c>
      <c r="R3859">
        <v>0.13520597169422099</v>
      </c>
      <c r="S3859">
        <v>5.7303683956753297E-4</v>
      </c>
      <c r="T3859">
        <v>0.63161698792056298</v>
      </c>
      <c r="U3859">
        <v>0.63161698792056298</v>
      </c>
      <c r="V3859">
        <v>0.61626720820682201</v>
      </c>
      <c r="W3859">
        <v>9.3000000000000007</v>
      </c>
      <c r="X3859">
        <v>1.9</v>
      </c>
      <c r="Y3859">
        <v>-164419</v>
      </c>
      <c r="Z3859">
        <v>-6851</v>
      </c>
      <c r="AA3859">
        <v>-0.37</v>
      </c>
      <c r="AB3859">
        <v>24</v>
      </c>
      <c r="AC3859">
        <v>11</v>
      </c>
      <c r="AD3859">
        <v>13</v>
      </c>
      <c r="AE3859">
        <v>45.83</v>
      </c>
      <c r="AF3859">
        <v>11</v>
      </c>
      <c r="AG3859">
        <v>8</v>
      </c>
      <c r="AH3859">
        <v>10</v>
      </c>
      <c r="AI3859">
        <v>6</v>
      </c>
    </row>
    <row r="3860" spans="1:35" x14ac:dyDescent="0.2">
      <c r="A3860" s="102">
        <v>2742</v>
      </c>
      <c r="B3860">
        <v>7272</v>
      </c>
      <c r="C3860" t="s">
        <v>1133</v>
      </c>
      <c r="D3860" t="s">
        <v>996</v>
      </c>
      <c r="E3860">
        <v>1376</v>
      </c>
      <c r="F3860">
        <v>1365</v>
      </c>
      <c r="G3860">
        <v>800</v>
      </c>
      <c r="H3860" t="s">
        <v>984</v>
      </c>
      <c r="I3860">
        <v>8020</v>
      </c>
      <c r="J3860" t="s">
        <v>1061</v>
      </c>
      <c r="K3860" t="s">
        <v>988</v>
      </c>
      <c r="L3860">
        <v>1191</v>
      </c>
      <c r="M3860">
        <v>1216</v>
      </c>
      <c r="N3860">
        <v>900</v>
      </c>
      <c r="O3860" t="s">
        <v>981</v>
      </c>
      <c r="P3860">
        <v>0.79717011664439796</v>
      </c>
      <c r="Q3860">
        <v>0.90230349047367397</v>
      </c>
      <c r="R3860">
        <v>0.26445023638095</v>
      </c>
      <c r="S3860" s="15">
        <v>8.0631885101540304E-2</v>
      </c>
      <c r="T3860">
        <v>-1.4490504722929201</v>
      </c>
      <c r="U3860">
        <v>1.4490504722929201</v>
      </c>
      <c r="V3860">
        <v>1.20873281223395</v>
      </c>
      <c r="W3860">
        <v>-17.73</v>
      </c>
      <c r="X3860">
        <v>0.22</v>
      </c>
      <c r="Y3860">
        <v>-164426</v>
      </c>
      <c r="Z3860">
        <v>-8221</v>
      </c>
      <c r="AA3860">
        <v>-0.44</v>
      </c>
      <c r="AB3860">
        <v>20</v>
      </c>
      <c r="AC3860">
        <v>9</v>
      </c>
      <c r="AD3860">
        <v>11</v>
      </c>
      <c r="AE3860">
        <v>45</v>
      </c>
      <c r="AF3860">
        <v>12</v>
      </c>
      <c r="AG3860">
        <v>7</v>
      </c>
      <c r="AH3860">
        <v>7</v>
      </c>
      <c r="AI3860">
        <v>6</v>
      </c>
    </row>
    <row r="3861" spans="1:35" x14ac:dyDescent="0.2">
      <c r="A3861" s="102">
        <v>605</v>
      </c>
      <c r="B3861">
        <v>4634</v>
      </c>
      <c r="C3861" t="s">
        <v>62</v>
      </c>
      <c r="D3861" t="s">
        <v>1003</v>
      </c>
      <c r="E3861">
        <v>1920</v>
      </c>
      <c r="F3861">
        <v>1921</v>
      </c>
      <c r="G3861">
        <v>500</v>
      </c>
      <c r="H3861" t="s">
        <v>981</v>
      </c>
      <c r="I3861">
        <v>7272</v>
      </c>
      <c r="J3861" t="s">
        <v>1133</v>
      </c>
      <c r="K3861" t="s">
        <v>996</v>
      </c>
      <c r="L3861">
        <v>1376</v>
      </c>
      <c r="M3861">
        <v>1365</v>
      </c>
      <c r="N3861">
        <v>700</v>
      </c>
      <c r="O3861" t="s">
        <v>984</v>
      </c>
      <c r="P3861">
        <v>0.71872622745386605</v>
      </c>
      <c r="Q3861">
        <v>0.95113700456427497</v>
      </c>
      <c r="R3861" s="15">
        <v>0.37509218732414501</v>
      </c>
      <c r="S3861">
        <v>1.27413874682103E-2</v>
      </c>
      <c r="T3861">
        <v>7.0157341040915602E-2</v>
      </c>
      <c r="U3861">
        <v>7.0157341040915602E-2</v>
      </c>
      <c r="V3861">
        <v>0.35798313848271102</v>
      </c>
      <c r="W3861">
        <v>0.78</v>
      </c>
      <c r="X3861">
        <v>0.52</v>
      </c>
      <c r="Y3861">
        <v>-164460</v>
      </c>
      <c r="Z3861">
        <v>-8656</v>
      </c>
      <c r="AA3861">
        <v>-0.41</v>
      </c>
      <c r="AB3861">
        <v>19</v>
      </c>
      <c r="AC3861">
        <v>8</v>
      </c>
      <c r="AD3861">
        <v>11</v>
      </c>
      <c r="AE3861">
        <v>42.11</v>
      </c>
      <c r="AF3861">
        <v>12</v>
      </c>
      <c r="AG3861">
        <v>6</v>
      </c>
      <c r="AH3861">
        <v>4</v>
      </c>
      <c r="AI3861">
        <v>9</v>
      </c>
    </row>
    <row r="3862" spans="1:35" x14ac:dyDescent="0.2">
      <c r="A3862" s="102">
        <v>3830</v>
      </c>
      <c r="B3862">
        <v>2809</v>
      </c>
      <c r="C3862" t="s">
        <v>1496</v>
      </c>
      <c r="D3862" t="s">
        <v>1006</v>
      </c>
      <c r="E3862">
        <v>2077</v>
      </c>
      <c r="F3862">
        <v>2084</v>
      </c>
      <c r="G3862">
        <v>500</v>
      </c>
      <c r="H3862" t="s">
        <v>981</v>
      </c>
      <c r="I3862">
        <v>4004</v>
      </c>
      <c r="J3862" t="s">
        <v>1121</v>
      </c>
      <c r="K3862" t="s">
        <v>1003</v>
      </c>
      <c r="L3862">
        <v>2150</v>
      </c>
      <c r="M3862">
        <v>2185</v>
      </c>
      <c r="N3862">
        <v>500</v>
      </c>
      <c r="O3862" t="s">
        <v>984</v>
      </c>
      <c r="P3862">
        <v>0.64849715266942298</v>
      </c>
      <c r="Q3862">
        <v>0.87188173515863698</v>
      </c>
      <c r="R3862">
        <v>0.19225149887303999</v>
      </c>
      <c r="S3862">
        <v>8.7824550546144006E-2</v>
      </c>
      <c r="T3862">
        <v>0.66062706066978805</v>
      </c>
      <c r="U3862">
        <v>0.66062706066978805</v>
      </c>
      <c r="V3862">
        <v>0.27381274453263899</v>
      </c>
      <c r="W3862">
        <v>5.08</v>
      </c>
      <c r="X3862">
        <v>4.62</v>
      </c>
      <c r="Y3862">
        <v>-164518</v>
      </c>
      <c r="Z3862">
        <v>-14956</v>
      </c>
      <c r="AA3862">
        <v>-0.81</v>
      </c>
      <c r="AB3862">
        <v>11</v>
      </c>
      <c r="AC3862">
        <v>5</v>
      </c>
      <c r="AD3862">
        <v>6</v>
      </c>
      <c r="AE3862">
        <v>45.45</v>
      </c>
      <c r="AF3862">
        <v>9</v>
      </c>
      <c r="AG3862">
        <v>5</v>
      </c>
      <c r="AH3862">
        <v>5</v>
      </c>
      <c r="AI3862">
        <v>1</v>
      </c>
    </row>
    <row r="3863" spans="1:35" x14ac:dyDescent="0.2">
      <c r="A3863" s="102">
        <v>2296</v>
      </c>
      <c r="B3863">
        <v>4114</v>
      </c>
      <c r="C3863" t="s">
        <v>1088</v>
      </c>
      <c r="D3863" t="s">
        <v>1003</v>
      </c>
      <c r="E3863">
        <v>5540</v>
      </c>
      <c r="F3863">
        <v>5430</v>
      </c>
      <c r="G3863">
        <v>200</v>
      </c>
      <c r="H3863" t="s">
        <v>981</v>
      </c>
      <c r="I3863">
        <v>7321</v>
      </c>
      <c r="J3863" t="s">
        <v>1131</v>
      </c>
      <c r="K3863" t="s">
        <v>1024</v>
      </c>
      <c r="L3863">
        <v>335</v>
      </c>
      <c r="M3863">
        <v>344</v>
      </c>
      <c r="N3863">
        <v>3200</v>
      </c>
      <c r="O3863" t="s">
        <v>984</v>
      </c>
      <c r="P3863">
        <v>0.74981545100865699</v>
      </c>
      <c r="Q3863">
        <v>0.91299793288566899</v>
      </c>
      <c r="R3863">
        <v>0.344646920521398</v>
      </c>
      <c r="S3863">
        <v>9.3304729586481894E-2</v>
      </c>
      <c r="T3863">
        <v>1.56384953876476</v>
      </c>
      <c r="U3863">
        <v>1.56384953876476</v>
      </c>
      <c r="V3863">
        <v>1.8682252100849499</v>
      </c>
      <c r="W3863">
        <v>19.96</v>
      </c>
      <c r="X3863">
        <v>1.36</v>
      </c>
      <c r="Y3863">
        <v>-164723</v>
      </c>
      <c r="Z3863">
        <v>-10295</v>
      </c>
      <c r="AA3863">
        <v>-0.59</v>
      </c>
      <c r="AB3863">
        <v>16</v>
      </c>
      <c r="AC3863">
        <v>7</v>
      </c>
      <c r="AD3863">
        <v>9</v>
      </c>
      <c r="AE3863">
        <v>43.75</v>
      </c>
      <c r="AF3863">
        <v>12</v>
      </c>
      <c r="AG3863">
        <v>4</v>
      </c>
      <c r="AH3863">
        <v>6</v>
      </c>
      <c r="AI3863">
        <v>6</v>
      </c>
    </row>
    <row r="3864" spans="1:35" x14ac:dyDescent="0.2">
      <c r="A3864" s="102">
        <v>4140</v>
      </c>
      <c r="B3864">
        <v>2801</v>
      </c>
      <c r="C3864" t="s">
        <v>511</v>
      </c>
      <c r="D3864" t="s">
        <v>1006</v>
      </c>
      <c r="E3864">
        <v>4930</v>
      </c>
      <c r="F3864">
        <v>5050</v>
      </c>
      <c r="G3864">
        <v>200</v>
      </c>
      <c r="H3864" t="s">
        <v>981</v>
      </c>
      <c r="I3864">
        <v>9787</v>
      </c>
      <c r="J3864" t="s">
        <v>1295</v>
      </c>
      <c r="K3864" t="s">
        <v>993</v>
      </c>
      <c r="L3864">
        <v>2879</v>
      </c>
      <c r="M3864">
        <v>2868</v>
      </c>
      <c r="N3864">
        <v>400</v>
      </c>
      <c r="O3864" t="s">
        <v>984</v>
      </c>
      <c r="P3864">
        <v>0.78517272802777605</v>
      </c>
      <c r="Q3864">
        <v>0.86013197983390799</v>
      </c>
      <c r="R3864">
        <v>9.6944292438212898E-2</v>
      </c>
      <c r="S3864">
        <v>6.2160719332625804E-4</v>
      </c>
      <c r="T3864">
        <v>2.8947284323153299</v>
      </c>
      <c r="U3864">
        <v>2.8947284323153299</v>
      </c>
      <c r="V3864">
        <v>2.2530802849259701</v>
      </c>
      <c r="W3864">
        <v>14.19</v>
      </c>
      <c r="X3864">
        <v>13.58</v>
      </c>
      <c r="Y3864">
        <v>-165495</v>
      </c>
      <c r="Z3864">
        <v>-27582</v>
      </c>
      <c r="AA3864">
        <v>-1.56</v>
      </c>
      <c r="AB3864">
        <v>6</v>
      </c>
      <c r="AC3864">
        <v>1</v>
      </c>
      <c r="AD3864">
        <v>5</v>
      </c>
      <c r="AE3864">
        <v>16.670000000000002</v>
      </c>
      <c r="AF3864">
        <v>13</v>
      </c>
      <c r="AG3864">
        <v>1</v>
      </c>
      <c r="AH3864">
        <v>4</v>
      </c>
      <c r="AI3864">
        <v>1</v>
      </c>
    </row>
    <row r="3865" spans="1:35" x14ac:dyDescent="0.2">
      <c r="A3865" s="102">
        <v>2583</v>
      </c>
      <c r="B3865">
        <v>7459</v>
      </c>
      <c r="C3865" t="s">
        <v>646</v>
      </c>
      <c r="D3865" t="s">
        <v>988</v>
      </c>
      <c r="E3865">
        <v>1960</v>
      </c>
      <c r="F3865">
        <v>2014</v>
      </c>
      <c r="G3865">
        <v>500</v>
      </c>
      <c r="H3865" t="s">
        <v>981</v>
      </c>
      <c r="I3865">
        <v>8242</v>
      </c>
      <c r="J3865" t="s">
        <v>688</v>
      </c>
      <c r="K3865" t="s">
        <v>1004</v>
      </c>
      <c r="L3865">
        <v>799</v>
      </c>
      <c r="M3865">
        <v>821</v>
      </c>
      <c r="N3865">
        <v>1200</v>
      </c>
      <c r="O3865" t="s">
        <v>984</v>
      </c>
      <c r="P3865">
        <v>0.56810841997139006</v>
      </c>
      <c r="Q3865">
        <v>0.90610542875551403</v>
      </c>
      <c r="R3865">
        <v>0.44328872632231903</v>
      </c>
      <c r="S3865">
        <v>6.6294058264112402E-2</v>
      </c>
      <c r="T3865">
        <v>8.9375247226559495E-3</v>
      </c>
      <c r="U3865">
        <v>8.9375247226559495E-3</v>
      </c>
      <c r="V3865">
        <v>0.11639998727466599</v>
      </c>
      <c r="W3865">
        <v>0.06</v>
      </c>
      <c r="X3865">
        <v>2.16</v>
      </c>
      <c r="Y3865">
        <v>-165573</v>
      </c>
      <c r="Z3865">
        <v>-8714</v>
      </c>
      <c r="AA3865">
        <v>-0.46</v>
      </c>
      <c r="AB3865">
        <v>19</v>
      </c>
      <c r="AC3865">
        <v>9</v>
      </c>
      <c r="AD3865">
        <v>10</v>
      </c>
      <c r="AE3865">
        <v>47.37</v>
      </c>
      <c r="AF3865">
        <v>11</v>
      </c>
      <c r="AG3865">
        <v>6</v>
      </c>
      <c r="AH3865">
        <v>7</v>
      </c>
      <c r="AI3865">
        <v>6</v>
      </c>
    </row>
    <row r="3866" spans="1:35" x14ac:dyDescent="0.2">
      <c r="A3866" s="102">
        <v>3842</v>
      </c>
      <c r="B3866">
        <v>2579</v>
      </c>
      <c r="C3866" t="s">
        <v>1396</v>
      </c>
      <c r="D3866" t="s">
        <v>1006</v>
      </c>
      <c r="E3866">
        <v>1879</v>
      </c>
      <c r="F3866">
        <v>1894</v>
      </c>
      <c r="G3866">
        <v>500</v>
      </c>
      <c r="H3866" t="s">
        <v>984</v>
      </c>
      <c r="I3866">
        <v>8801</v>
      </c>
      <c r="J3866" t="s">
        <v>1637</v>
      </c>
      <c r="K3866" t="s">
        <v>1000</v>
      </c>
      <c r="L3866">
        <v>1918.5</v>
      </c>
      <c r="M3866">
        <v>1927.5</v>
      </c>
      <c r="N3866">
        <v>500</v>
      </c>
      <c r="O3866" t="s">
        <v>981</v>
      </c>
      <c r="P3866">
        <v>0.89459051648013799</v>
      </c>
      <c r="Q3866">
        <v>0.87148102097149005</v>
      </c>
      <c r="R3866">
        <v>0.15626815408671699</v>
      </c>
      <c r="S3866">
        <v>8.4039178854359797E-2</v>
      </c>
      <c r="T3866">
        <v>-0.85956401254220705</v>
      </c>
      <c r="U3866">
        <v>0.85956401254220705</v>
      </c>
      <c r="V3866">
        <v>0.92394773310888401</v>
      </c>
      <c r="W3866">
        <v>-7.1</v>
      </c>
      <c r="X3866">
        <v>1.74</v>
      </c>
      <c r="Y3866">
        <v>-165657</v>
      </c>
      <c r="Z3866">
        <v>-13805</v>
      </c>
      <c r="AA3866">
        <v>-0.78</v>
      </c>
      <c r="AB3866">
        <v>12</v>
      </c>
      <c r="AC3866">
        <v>3</v>
      </c>
      <c r="AD3866">
        <v>9</v>
      </c>
      <c r="AE3866">
        <v>25</v>
      </c>
      <c r="AF3866">
        <v>11</v>
      </c>
      <c r="AG3866">
        <v>2</v>
      </c>
      <c r="AH3866">
        <v>5</v>
      </c>
      <c r="AI3866">
        <v>5</v>
      </c>
    </row>
    <row r="3867" spans="1:35" x14ac:dyDescent="0.2">
      <c r="A3867" s="102">
        <v>3765</v>
      </c>
      <c r="B3867">
        <v>3405</v>
      </c>
      <c r="C3867" t="s">
        <v>1397</v>
      </c>
      <c r="D3867" t="s">
        <v>1003</v>
      </c>
      <c r="E3867">
        <v>1061</v>
      </c>
      <c r="F3867">
        <v>1047</v>
      </c>
      <c r="G3867">
        <v>1000</v>
      </c>
      <c r="H3867" t="s">
        <v>984</v>
      </c>
      <c r="I3867">
        <v>7164</v>
      </c>
      <c r="J3867" t="s">
        <v>1136</v>
      </c>
      <c r="K3867" t="s">
        <v>987</v>
      </c>
      <c r="L3867">
        <v>3500</v>
      </c>
      <c r="M3867">
        <v>3520</v>
      </c>
      <c r="N3867">
        <v>300</v>
      </c>
      <c r="O3867" t="s">
        <v>981</v>
      </c>
      <c r="P3867">
        <v>0.746683962794641</v>
      </c>
      <c r="Q3867">
        <v>0.87396252402752095</v>
      </c>
      <c r="R3867">
        <v>0.21186602556054299</v>
      </c>
      <c r="S3867">
        <v>1.2735099063831801E-2</v>
      </c>
      <c r="T3867">
        <v>-0.46250107497450099</v>
      </c>
      <c r="U3867">
        <v>0.46250107497450099</v>
      </c>
      <c r="V3867">
        <v>0.24969447112952201</v>
      </c>
      <c r="W3867">
        <v>-5.44</v>
      </c>
      <c r="X3867">
        <v>0.85</v>
      </c>
      <c r="Y3867">
        <v>-165825</v>
      </c>
      <c r="Z3867">
        <v>-8728</v>
      </c>
      <c r="AA3867">
        <v>-0.45</v>
      </c>
      <c r="AB3867">
        <v>19</v>
      </c>
      <c r="AC3867">
        <v>8</v>
      </c>
      <c r="AD3867">
        <v>11</v>
      </c>
      <c r="AE3867">
        <v>42.11</v>
      </c>
      <c r="AF3867">
        <v>11</v>
      </c>
      <c r="AG3867">
        <v>5</v>
      </c>
      <c r="AH3867">
        <v>6</v>
      </c>
      <c r="AI3867">
        <v>8</v>
      </c>
    </row>
    <row r="3868" spans="1:35" x14ac:dyDescent="0.2">
      <c r="A3868" s="102">
        <v>3059</v>
      </c>
      <c r="B3868">
        <v>2587</v>
      </c>
      <c r="C3868" t="s">
        <v>1364</v>
      </c>
      <c r="D3868" t="s">
        <v>1006</v>
      </c>
      <c r="E3868">
        <v>4100</v>
      </c>
      <c r="F3868">
        <v>4075</v>
      </c>
      <c r="G3868">
        <v>200</v>
      </c>
      <c r="H3868" t="s">
        <v>981</v>
      </c>
      <c r="I3868">
        <v>8308</v>
      </c>
      <c r="J3868" t="s">
        <v>48</v>
      </c>
      <c r="K3868" t="s">
        <v>1024</v>
      </c>
      <c r="L3868">
        <v>330.7</v>
      </c>
      <c r="M3868">
        <v>336</v>
      </c>
      <c r="N3868">
        <v>2400</v>
      </c>
      <c r="O3868" t="s">
        <v>984</v>
      </c>
      <c r="P3868">
        <v>0.77876506761416697</v>
      </c>
      <c r="Q3868">
        <v>0.89430132765185</v>
      </c>
      <c r="R3868">
        <v>5.04292324093581E-2</v>
      </c>
      <c r="S3868" s="15">
        <v>8.22311917022669E-5</v>
      </c>
      <c r="T3868">
        <v>0.56480520611612195</v>
      </c>
      <c r="U3868">
        <v>0.56480520611612195</v>
      </c>
      <c r="V3868">
        <v>0.659777446537825</v>
      </c>
      <c r="W3868">
        <v>4.93</v>
      </c>
      <c r="X3868">
        <v>1.06</v>
      </c>
      <c r="Y3868">
        <v>-166355</v>
      </c>
      <c r="Z3868">
        <v>-8318</v>
      </c>
      <c r="AA3868">
        <v>-0.41</v>
      </c>
      <c r="AB3868">
        <v>20</v>
      </c>
      <c r="AC3868">
        <v>8</v>
      </c>
      <c r="AD3868">
        <v>12</v>
      </c>
      <c r="AE3868">
        <v>40</v>
      </c>
      <c r="AF3868">
        <v>11</v>
      </c>
      <c r="AG3868">
        <v>8</v>
      </c>
      <c r="AH3868">
        <v>9</v>
      </c>
      <c r="AI3868">
        <v>3</v>
      </c>
    </row>
    <row r="3869" spans="1:35" x14ac:dyDescent="0.2">
      <c r="A3869" s="102">
        <v>3297</v>
      </c>
      <c r="B3869">
        <v>1662</v>
      </c>
      <c r="C3869" t="s">
        <v>481</v>
      </c>
      <c r="D3869" t="s">
        <v>1139</v>
      </c>
      <c r="E3869">
        <v>2007</v>
      </c>
      <c r="F3869">
        <v>2085</v>
      </c>
      <c r="G3869">
        <v>500</v>
      </c>
      <c r="H3869" t="s">
        <v>981</v>
      </c>
      <c r="I3869">
        <v>8304</v>
      </c>
      <c r="J3869" t="s">
        <v>1235</v>
      </c>
      <c r="K3869" t="s">
        <v>1024</v>
      </c>
      <c r="L3869">
        <v>1760</v>
      </c>
      <c r="M3869">
        <v>1783</v>
      </c>
      <c r="N3869">
        <v>600</v>
      </c>
      <c r="O3869" t="s">
        <v>984</v>
      </c>
      <c r="P3869">
        <v>0.86838240218155405</v>
      </c>
      <c r="Q3869">
        <v>0.88839329348387197</v>
      </c>
      <c r="R3869">
        <v>0.18667622539461601</v>
      </c>
      <c r="S3869">
        <v>5.7111349375519503E-2</v>
      </c>
      <c r="T3869">
        <v>3.3204107820989299</v>
      </c>
      <c r="U3869">
        <v>3.3204107820989299</v>
      </c>
      <c r="V3869">
        <v>2.3327636225465</v>
      </c>
      <c r="W3869">
        <v>21.07</v>
      </c>
      <c r="X3869">
        <v>2.62</v>
      </c>
      <c r="Y3869">
        <v>-166670</v>
      </c>
      <c r="Z3869">
        <v>-11905</v>
      </c>
      <c r="AA3869">
        <v>-0.56999999999999995</v>
      </c>
      <c r="AB3869">
        <v>14</v>
      </c>
      <c r="AC3869">
        <v>5</v>
      </c>
      <c r="AD3869">
        <v>9</v>
      </c>
      <c r="AE3869">
        <v>35.71</v>
      </c>
      <c r="AF3869">
        <v>13</v>
      </c>
      <c r="AG3869">
        <v>4</v>
      </c>
      <c r="AH3869">
        <v>5</v>
      </c>
      <c r="AI3869">
        <v>5</v>
      </c>
    </row>
    <row r="3870" spans="1:35" x14ac:dyDescent="0.2">
      <c r="A3870" s="102">
        <v>3770</v>
      </c>
      <c r="B3870">
        <v>1942</v>
      </c>
      <c r="C3870" t="s">
        <v>1303</v>
      </c>
      <c r="D3870" t="s">
        <v>990</v>
      </c>
      <c r="E3870">
        <v>911</v>
      </c>
      <c r="F3870">
        <v>924</v>
      </c>
      <c r="G3870">
        <v>1100</v>
      </c>
      <c r="H3870" t="s">
        <v>984</v>
      </c>
      <c r="I3870">
        <v>2801</v>
      </c>
      <c r="J3870" t="s">
        <v>511</v>
      </c>
      <c r="K3870" t="s">
        <v>1006</v>
      </c>
      <c r="L3870">
        <v>4930</v>
      </c>
      <c r="M3870">
        <v>5050</v>
      </c>
      <c r="N3870">
        <v>200</v>
      </c>
      <c r="O3870" t="s">
        <v>981</v>
      </c>
      <c r="P3870">
        <v>0.87086119202808998</v>
      </c>
      <c r="Q3870">
        <v>0.87378289980413304</v>
      </c>
      <c r="R3870">
        <v>9.5279478494163003E-2</v>
      </c>
      <c r="S3870" s="15">
        <v>2.3744983147572701E-2</v>
      </c>
      <c r="T3870">
        <v>-0.115457713027611</v>
      </c>
      <c r="U3870">
        <v>0.115457713027611</v>
      </c>
      <c r="V3870">
        <v>0.19982589963126399</v>
      </c>
      <c r="W3870">
        <v>-0.56999999999999995</v>
      </c>
      <c r="X3870">
        <v>0.63</v>
      </c>
      <c r="Y3870">
        <v>-166775</v>
      </c>
      <c r="Z3870">
        <v>-8778</v>
      </c>
      <c r="AA3870">
        <v>-0.6</v>
      </c>
      <c r="AB3870">
        <v>19</v>
      </c>
      <c r="AC3870">
        <v>8</v>
      </c>
      <c r="AD3870">
        <v>11</v>
      </c>
      <c r="AE3870">
        <v>42.11</v>
      </c>
      <c r="AF3870">
        <v>11</v>
      </c>
      <c r="AG3870">
        <v>6</v>
      </c>
      <c r="AH3870">
        <v>9</v>
      </c>
      <c r="AI3870">
        <v>4</v>
      </c>
    </row>
    <row r="3871" spans="1:35" x14ac:dyDescent="0.2">
      <c r="A3871" s="102">
        <v>2531</v>
      </c>
      <c r="B3871">
        <v>6971</v>
      </c>
      <c r="C3871" t="s">
        <v>632</v>
      </c>
      <c r="D3871" t="s">
        <v>986</v>
      </c>
      <c r="E3871">
        <v>5745</v>
      </c>
      <c r="F3871">
        <v>5656</v>
      </c>
      <c r="G3871">
        <v>100</v>
      </c>
      <c r="H3871" t="s">
        <v>984</v>
      </c>
      <c r="I3871">
        <v>8601</v>
      </c>
      <c r="J3871" t="s">
        <v>22</v>
      </c>
      <c r="K3871" t="s">
        <v>1118</v>
      </c>
      <c r="L3871">
        <v>407.6</v>
      </c>
      <c r="M3871">
        <v>407</v>
      </c>
      <c r="N3871">
        <v>1400</v>
      </c>
      <c r="O3871" t="s">
        <v>981</v>
      </c>
      <c r="P3871">
        <v>0.83151213949306402</v>
      </c>
      <c r="Q3871">
        <v>0.90760773386846905</v>
      </c>
      <c r="R3871">
        <v>0.31943158232809199</v>
      </c>
      <c r="S3871">
        <v>1.6042712128098598E-2</v>
      </c>
      <c r="T3871">
        <v>-0.14796328670745401</v>
      </c>
      <c r="U3871">
        <v>0.14796328670745401</v>
      </c>
      <c r="V3871">
        <v>6.8238990533893207E-2</v>
      </c>
      <c r="W3871">
        <v>-0.8</v>
      </c>
      <c r="X3871">
        <v>0.74</v>
      </c>
      <c r="Y3871">
        <v>-167179</v>
      </c>
      <c r="Z3871">
        <v>-8359</v>
      </c>
      <c r="AA3871">
        <v>-0.54</v>
      </c>
      <c r="AB3871">
        <v>20</v>
      </c>
      <c r="AC3871">
        <v>9</v>
      </c>
      <c r="AD3871">
        <v>11</v>
      </c>
      <c r="AE3871">
        <v>45</v>
      </c>
      <c r="AF3871">
        <v>13</v>
      </c>
      <c r="AG3871">
        <v>5</v>
      </c>
      <c r="AH3871">
        <v>7</v>
      </c>
      <c r="AI3871">
        <v>8</v>
      </c>
    </row>
    <row r="3872" spans="1:35" x14ac:dyDescent="0.2">
      <c r="A3872" s="102">
        <v>3092</v>
      </c>
      <c r="B3872">
        <v>5301</v>
      </c>
      <c r="C3872" t="s">
        <v>588</v>
      </c>
      <c r="D3872" t="s">
        <v>980</v>
      </c>
      <c r="E3872">
        <v>887</v>
      </c>
      <c r="F3872">
        <v>881</v>
      </c>
      <c r="G3872">
        <v>1200</v>
      </c>
      <c r="H3872" t="s">
        <v>981</v>
      </c>
      <c r="I3872">
        <v>8308</v>
      </c>
      <c r="J3872" t="s">
        <v>48</v>
      </c>
      <c r="K3872" t="s">
        <v>1024</v>
      </c>
      <c r="L3872">
        <v>330.7</v>
      </c>
      <c r="M3872">
        <v>336</v>
      </c>
      <c r="N3872">
        <v>3100</v>
      </c>
      <c r="O3872" t="s">
        <v>984</v>
      </c>
      <c r="P3872">
        <v>0.792911657771735</v>
      </c>
      <c r="Q3872">
        <v>0.89346211063224101</v>
      </c>
      <c r="R3872">
        <v>5.2944410813090099E-2</v>
      </c>
      <c r="S3872">
        <v>1.4423563844117001E-3</v>
      </c>
      <c r="T3872">
        <v>0.47245647806408803</v>
      </c>
      <c r="U3872">
        <v>0.47245647806408803</v>
      </c>
      <c r="V3872">
        <v>0.658305742258397</v>
      </c>
      <c r="W3872">
        <v>4.08</v>
      </c>
      <c r="X3872">
        <v>1.48</v>
      </c>
      <c r="Y3872">
        <v>-167541</v>
      </c>
      <c r="Z3872">
        <v>-6205</v>
      </c>
      <c r="AA3872">
        <v>-0.25</v>
      </c>
      <c r="AB3872">
        <v>27</v>
      </c>
      <c r="AC3872">
        <v>13</v>
      </c>
      <c r="AD3872">
        <v>14</v>
      </c>
      <c r="AE3872">
        <v>48.15</v>
      </c>
      <c r="AF3872">
        <v>8</v>
      </c>
      <c r="AG3872">
        <v>13</v>
      </c>
      <c r="AH3872">
        <v>12</v>
      </c>
      <c r="AI3872">
        <v>2</v>
      </c>
    </row>
    <row r="3873" spans="1:35" x14ac:dyDescent="0.2">
      <c r="A3873" s="102">
        <v>2908</v>
      </c>
      <c r="B3873">
        <v>5711</v>
      </c>
      <c r="C3873" t="s">
        <v>1398</v>
      </c>
      <c r="D3873" t="s">
        <v>994</v>
      </c>
      <c r="E3873">
        <v>2248</v>
      </c>
      <c r="F3873">
        <v>2268</v>
      </c>
      <c r="G3873">
        <v>400</v>
      </c>
      <c r="H3873" t="s">
        <v>981</v>
      </c>
      <c r="I3873">
        <v>9603</v>
      </c>
      <c r="J3873" t="s">
        <v>1106</v>
      </c>
      <c r="K3873" t="s">
        <v>993</v>
      </c>
      <c r="L3873">
        <v>1621</v>
      </c>
      <c r="M3873">
        <v>1632</v>
      </c>
      <c r="N3873">
        <v>600</v>
      </c>
      <c r="O3873" t="s">
        <v>984</v>
      </c>
      <c r="P3873">
        <v>0.86558569972770505</v>
      </c>
      <c r="Q3873">
        <v>0.89797059174584404</v>
      </c>
      <c r="R3873">
        <v>0.43959319365364702</v>
      </c>
      <c r="S3873">
        <v>8.5696463912469406E-2</v>
      </c>
      <c r="T3873">
        <v>0.12000568533443901</v>
      </c>
      <c r="U3873">
        <v>0.12000568533443901</v>
      </c>
      <c r="V3873">
        <v>7.5692243643046803E-2</v>
      </c>
      <c r="W3873">
        <v>1.99</v>
      </c>
      <c r="X3873">
        <v>7.94</v>
      </c>
      <c r="Y3873">
        <v>-168626</v>
      </c>
      <c r="Z3873">
        <v>-14052</v>
      </c>
      <c r="AA3873">
        <v>-0.88</v>
      </c>
      <c r="AB3873">
        <v>12</v>
      </c>
      <c r="AC3873">
        <v>4</v>
      </c>
      <c r="AD3873">
        <v>8</v>
      </c>
      <c r="AE3873">
        <v>33.33</v>
      </c>
      <c r="AF3873">
        <v>7</v>
      </c>
      <c r="AG3873">
        <v>3</v>
      </c>
      <c r="AH3873">
        <v>7</v>
      </c>
      <c r="AI3873">
        <v>2</v>
      </c>
    </row>
    <row r="3874" spans="1:35" x14ac:dyDescent="0.2">
      <c r="A3874" s="102">
        <v>1527</v>
      </c>
      <c r="B3874">
        <v>1332</v>
      </c>
      <c r="C3874" t="s">
        <v>1287</v>
      </c>
      <c r="D3874" t="s">
        <v>1063</v>
      </c>
      <c r="E3874">
        <v>450</v>
      </c>
      <c r="F3874">
        <v>457</v>
      </c>
      <c r="G3874">
        <v>2200</v>
      </c>
      <c r="H3874" t="s">
        <v>984</v>
      </c>
      <c r="I3874">
        <v>9474</v>
      </c>
      <c r="J3874" t="s">
        <v>1140</v>
      </c>
      <c r="K3874" t="s">
        <v>983</v>
      </c>
      <c r="L3874">
        <v>1282</v>
      </c>
      <c r="M3874">
        <v>1274</v>
      </c>
      <c r="N3874">
        <v>800</v>
      </c>
      <c r="O3874" t="s">
        <v>981</v>
      </c>
      <c r="P3874">
        <v>0.73061935970922898</v>
      </c>
      <c r="Q3874">
        <v>0.93061356046483601</v>
      </c>
      <c r="R3874">
        <v>0.369363035629731</v>
      </c>
      <c r="S3874">
        <v>1.03650904164775E-2</v>
      </c>
      <c r="T3874">
        <v>-1.4514734273379399</v>
      </c>
      <c r="U3874">
        <v>1.4514734273379399</v>
      </c>
      <c r="V3874">
        <v>1.58754017377066</v>
      </c>
      <c r="W3874">
        <v>-17.75</v>
      </c>
      <c r="X3874">
        <v>1.35</v>
      </c>
      <c r="Y3874">
        <v>-168995</v>
      </c>
      <c r="Z3874">
        <v>-7682</v>
      </c>
      <c r="AA3874">
        <v>-0.41</v>
      </c>
      <c r="AB3874">
        <v>22</v>
      </c>
      <c r="AC3874">
        <v>11</v>
      </c>
      <c r="AD3874">
        <v>11</v>
      </c>
      <c r="AE3874">
        <v>50</v>
      </c>
      <c r="AF3874">
        <v>9</v>
      </c>
      <c r="AG3874">
        <v>9</v>
      </c>
      <c r="AH3874">
        <v>9</v>
      </c>
      <c r="AI3874">
        <v>4</v>
      </c>
    </row>
    <row r="3875" spans="1:35" x14ac:dyDescent="0.2">
      <c r="A3875" s="102">
        <v>4006</v>
      </c>
      <c r="B3875">
        <v>4151</v>
      </c>
      <c r="C3875" t="s">
        <v>921</v>
      </c>
      <c r="D3875" t="s">
        <v>1001</v>
      </c>
      <c r="E3875">
        <v>2607</v>
      </c>
      <c r="F3875">
        <v>2624</v>
      </c>
      <c r="G3875">
        <v>300</v>
      </c>
      <c r="H3875" t="s">
        <v>981</v>
      </c>
      <c r="I3875">
        <v>4523</v>
      </c>
      <c r="J3875" t="s">
        <v>1117</v>
      </c>
      <c r="K3875" t="s">
        <v>1001</v>
      </c>
      <c r="L3875">
        <v>7469</v>
      </c>
      <c r="M3875">
        <v>7514</v>
      </c>
      <c r="N3875">
        <v>100</v>
      </c>
      <c r="O3875" t="s">
        <v>984</v>
      </c>
      <c r="P3875">
        <v>0.798307880124276</v>
      </c>
      <c r="Q3875">
        <v>0.86536663924648205</v>
      </c>
      <c r="R3875">
        <v>0.24231739504483399</v>
      </c>
      <c r="S3875">
        <v>6.3676019240650306E-2</v>
      </c>
      <c r="T3875">
        <v>2.1528794450479198</v>
      </c>
      <c r="U3875">
        <v>2.1528794450479198</v>
      </c>
      <c r="V3875">
        <v>2.0688411984872199</v>
      </c>
      <c r="W3875">
        <v>9.14</v>
      </c>
      <c r="X3875">
        <v>4.76</v>
      </c>
      <c r="Y3875">
        <v>-169274</v>
      </c>
      <c r="Z3875">
        <v>-11285</v>
      </c>
      <c r="AA3875">
        <v>-0.64</v>
      </c>
      <c r="AB3875">
        <v>15</v>
      </c>
      <c r="AC3875">
        <v>8</v>
      </c>
      <c r="AD3875">
        <v>7</v>
      </c>
      <c r="AE3875">
        <v>53.33</v>
      </c>
      <c r="AF3875">
        <v>10</v>
      </c>
      <c r="AG3875">
        <v>7</v>
      </c>
      <c r="AH3875">
        <v>5</v>
      </c>
      <c r="AI3875">
        <v>3</v>
      </c>
    </row>
    <row r="3876" spans="1:35" x14ac:dyDescent="0.2">
      <c r="A3876" s="102">
        <v>1714</v>
      </c>
      <c r="B3876">
        <v>5020</v>
      </c>
      <c r="C3876" t="s">
        <v>1242</v>
      </c>
      <c r="D3876" t="s">
        <v>1185</v>
      </c>
      <c r="E3876">
        <v>384.3</v>
      </c>
      <c r="F3876">
        <v>381.1</v>
      </c>
      <c r="G3876">
        <v>2900</v>
      </c>
      <c r="H3876" t="s">
        <v>984</v>
      </c>
      <c r="I3876">
        <v>7867</v>
      </c>
      <c r="J3876" t="s">
        <v>1291</v>
      </c>
      <c r="K3876" t="s">
        <v>1002</v>
      </c>
      <c r="L3876">
        <v>913</v>
      </c>
      <c r="M3876">
        <v>909</v>
      </c>
      <c r="N3876">
        <v>1200</v>
      </c>
      <c r="O3876" t="s">
        <v>981</v>
      </c>
      <c r="P3876">
        <v>0.89154145274192398</v>
      </c>
      <c r="Q3876">
        <v>0.92687280266953698</v>
      </c>
      <c r="R3876">
        <v>0.40706583363695198</v>
      </c>
      <c r="S3876">
        <v>1.65217677883201E-2</v>
      </c>
      <c r="T3876">
        <v>-0.83272170990188199</v>
      </c>
      <c r="U3876">
        <v>0.83272170990188199</v>
      </c>
      <c r="V3876">
        <v>0.92780617880287797</v>
      </c>
      <c r="W3876">
        <v>-6.08</v>
      </c>
      <c r="X3876">
        <v>1.32</v>
      </c>
      <c r="Y3876">
        <v>-169942</v>
      </c>
      <c r="Z3876">
        <v>-6294</v>
      </c>
      <c r="AA3876">
        <v>-0.32</v>
      </c>
      <c r="AB3876">
        <v>27</v>
      </c>
      <c r="AC3876">
        <v>11</v>
      </c>
      <c r="AD3876">
        <v>16</v>
      </c>
      <c r="AE3876">
        <v>40.74</v>
      </c>
      <c r="AF3876">
        <v>10</v>
      </c>
      <c r="AG3876">
        <v>10</v>
      </c>
      <c r="AH3876">
        <v>11</v>
      </c>
      <c r="AI3876">
        <v>6</v>
      </c>
    </row>
    <row r="3877" spans="1:35" x14ac:dyDescent="0.2">
      <c r="A3877" s="102">
        <v>2942</v>
      </c>
      <c r="B3877">
        <v>2282</v>
      </c>
      <c r="C3877" t="s">
        <v>1598</v>
      </c>
      <c r="D3877" t="s">
        <v>1006</v>
      </c>
      <c r="E3877">
        <v>3665</v>
      </c>
      <c r="F3877">
        <v>3740</v>
      </c>
      <c r="G3877">
        <v>200</v>
      </c>
      <c r="H3877" t="s">
        <v>984</v>
      </c>
      <c r="I3877">
        <v>7259</v>
      </c>
      <c r="J3877" t="s">
        <v>24</v>
      </c>
      <c r="K3877" t="s">
        <v>996</v>
      </c>
      <c r="L3877">
        <v>3130</v>
      </c>
      <c r="M3877">
        <v>3220</v>
      </c>
      <c r="N3877">
        <v>200</v>
      </c>
      <c r="O3877" t="s">
        <v>981</v>
      </c>
      <c r="P3877">
        <v>0.92564798852638897</v>
      </c>
      <c r="Q3877">
        <v>0.89723885560502803</v>
      </c>
      <c r="R3877">
        <v>0.18651335191309801</v>
      </c>
      <c r="S3877">
        <v>4.7095189212698202E-2</v>
      </c>
      <c r="T3877">
        <v>-1.58414062151748</v>
      </c>
      <c r="U3877">
        <v>1.58414062151748</v>
      </c>
      <c r="V3877">
        <v>1.16528649832169</v>
      </c>
      <c r="W3877">
        <v>-8.6199999999999992</v>
      </c>
      <c r="X3877">
        <v>13.9</v>
      </c>
      <c r="Y3877">
        <v>-170008</v>
      </c>
      <c r="Z3877">
        <v>-28335</v>
      </c>
      <c r="AA3877">
        <v>-1.95</v>
      </c>
      <c r="AB3877">
        <v>6</v>
      </c>
      <c r="AC3877">
        <v>1</v>
      </c>
      <c r="AD3877">
        <v>5</v>
      </c>
      <c r="AE3877">
        <v>16.670000000000002</v>
      </c>
      <c r="AF3877">
        <v>10</v>
      </c>
      <c r="AG3877">
        <v>1</v>
      </c>
      <c r="AH3877">
        <v>4</v>
      </c>
      <c r="AI3877">
        <v>1</v>
      </c>
    </row>
    <row r="3878" spans="1:35" x14ac:dyDescent="0.2">
      <c r="A3878" s="102">
        <v>3582</v>
      </c>
      <c r="B3878">
        <v>6201</v>
      </c>
      <c r="C3878" t="s">
        <v>1259</v>
      </c>
      <c r="D3878" t="s">
        <v>996</v>
      </c>
      <c r="E3878">
        <v>5150</v>
      </c>
      <c r="F3878">
        <v>5200</v>
      </c>
      <c r="G3878">
        <v>200</v>
      </c>
      <c r="H3878" t="s">
        <v>981</v>
      </c>
      <c r="I3878">
        <v>9613</v>
      </c>
      <c r="J3878" t="s">
        <v>1296</v>
      </c>
      <c r="K3878" t="s">
        <v>983</v>
      </c>
      <c r="L3878">
        <v>1114</v>
      </c>
      <c r="M3878">
        <v>1119</v>
      </c>
      <c r="N3878">
        <v>900</v>
      </c>
      <c r="O3878" t="s">
        <v>984</v>
      </c>
      <c r="P3878">
        <v>0.87889093213438896</v>
      </c>
      <c r="Q3878">
        <v>0.87976519566320499</v>
      </c>
      <c r="R3878">
        <v>0.43530967925466901</v>
      </c>
      <c r="S3878">
        <v>9.2755995949086997E-2</v>
      </c>
      <c r="T3878">
        <v>0.14257959877271101</v>
      </c>
      <c r="U3878">
        <v>0.14257959877271101</v>
      </c>
      <c r="V3878">
        <v>6.1584700288964803E-2</v>
      </c>
      <c r="W3878">
        <v>1.1499999999999999</v>
      </c>
      <c r="X3878">
        <v>3.16</v>
      </c>
      <c r="Y3878">
        <v>-170699</v>
      </c>
      <c r="Z3878">
        <v>-8535</v>
      </c>
      <c r="AA3878">
        <v>-0.44</v>
      </c>
      <c r="AB3878">
        <v>20</v>
      </c>
      <c r="AC3878">
        <v>10</v>
      </c>
      <c r="AD3878">
        <v>10</v>
      </c>
      <c r="AE3878">
        <v>50</v>
      </c>
      <c r="AF3878">
        <v>12</v>
      </c>
      <c r="AG3878">
        <v>6</v>
      </c>
      <c r="AH3878">
        <v>6</v>
      </c>
      <c r="AI3878">
        <v>8</v>
      </c>
    </row>
    <row r="3879" spans="1:35" x14ac:dyDescent="0.2">
      <c r="A3879" s="102">
        <v>4146</v>
      </c>
      <c r="B3879">
        <v>4091</v>
      </c>
      <c r="C3879" t="s">
        <v>1469</v>
      </c>
      <c r="D3879" t="s">
        <v>1003</v>
      </c>
      <c r="E3879">
        <v>1787</v>
      </c>
      <c r="F3879">
        <v>1764</v>
      </c>
      <c r="G3879">
        <v>600</v>
      </c>
      <c r="H3879" t="s">
        <v>981</v>
      </c>
      <c r="I3879">
        <v>7224</v>
      </c>
      <c r="J3879" t="s">
        <v>639</v>
      </c>
      <c r="K3879" t="s">
        <v>996</v>
      </c>
      <c r="L3879">
        <v>1051</v>
      </c>
      <c r="M3879">
        <v>1032</v>
      </c>
      <c r="N3879">
        <v>1000</v>
      </c>
      <c r="O3879" t="s">
        <v>984</v>
      </c>
      <c r="P3879">
        <v>0.74896823784424005</v>
      </c>
      <c r="Q3879">
        <v>0.86004278706311599</v>
      </c>
      <c r="R3879">
        <v>0.101282512358568</v>
      </c>
      <c r="S3879">
        <v>7.3208064204464907E-2</v>
      </c>
      <c r="T3879">
        <v>1.1120533406316999</v>
      </c>
      <c r="U3879">
        <v>1.1120533406316999</v>
      </c>
      <c r="V3879">
        <v>0.98421381822216403</v>
      </c>
      <c r="W3879">
        <v>9.2899999999999991</v>
      </c>
      <c r="X3879">
        <v>2.4900000000000002</v>
      </c>
      <c r="Y3879">
        <v>-170837</v>
      </c>
      <c r="Z3879">
        <v>-8135</v>
      </c>
      <c r="AA3879">
        <v>-0.41</v>
      </c>
      <c r="AB3879">
        <v>21</v>
      </c>
      <c r="AC3879">
        <v>12</v>
      </c>
      <c r="AD3879">
        <v>9</v>
      </c>
      <c r="AE3879">
        <v>57.14</v>
      </c>
      <c r="AF3879">
        <v>10</v>
      </c>
      <c r="AG3879">
        <v>10</v>
      </c>
      <c r="AH3879">
        <v>8</v>
      </c>
      <c r="AI3879">
        <v>3</v>
      </c>
    </row>
    <row r="3880" spans="1:35" x14ac:dyDescent="0.2">
      <c r="A3880" s="102">
        <v>2906</v>
      </c>
      <c r="B3880">
        <v>5332</v>
      </c>
      <c r="C3880" t="s">
        <v>590</v>
      </c>
      <c r="D3880" t="s">
        <v>980</v>
      </c>
      <c r="E3880">
        <v>3825</v>
      </c>
      <c r="F3880">
        <v>3805</v>
      </c>
      <c r="G3880">
        <v>200</v>
      </c>
      <c r="H3880" t="s">
        <v>984</v>
      </c>
      <c r="I3880">
        <v>7282</v>
      </c>
      <c r="J3880" t="s">
        <v>1173</v>
      </c>
      <c r="K3880" t="s">
        <v>996</v>
      </c>
      <c r="L3880">
        <v>1990</v>
      </c>
      <c r="M3880">
        <v>2060</v>
      </c>
      <c r="N3880">
        <v>400</v>
      </c>
      <c r="O3880" t="s">
        <v>981</v>
      </c>
      <c r="P3880">
        <v>0.95653205372372796</v>
      </c>
      <c r="Q3880">
        <v>0.89800530160610803</v>
      </c>
      <c r="R3880">
        <v>1.10728161150771E-2</v>
      </c>
      <c r="S3880">
        <v>7.5388964817186196E-2</v>
      </c>
      <c r="T3880">
        <v>-0.75249118903527001</v>
      </c>
      <c r="U3880">
        <v>0.75249118903527001</v>
      </c>
      <c r="V3880">
        <v>1.0417112929711101E-2</v>
      </c>
      <c r="W3880">
        <v>-3.21</v>
      </c>
      <c r="X3880">
        <v>8.2799999999999994</v>
      </c>
      <c r="Y3880">
        <v>-171105</v>
      </c>
      <c r="Z3880">
        <v>-11407</v>
      </c>
      <c r="AA3880">
        <v>-0.65</v>
      </c>
      <c r="AB3880">
        <v>15</v>
      </c>
      <c r="AC3880">
        <v>6</v>
      </c>
      <c r="AD3880">
        <v>9</v>
      </c>
      <c r="AE3880">
        <v>40</v>
      </c>
      <c r="AF3880">
        <v>10</v>
      </c>
      <c r="AG3880">
        <v>5</v>
      </c>
      <c r="AH3880">
        <v>6</v>
      </c>
      <c r="AI3880">
        <v>4</v>
      </c>
    </row>
    <row r="3881" spans="1:35" x14ac:dyDescent="0.2">
      <c r="A3881" s="102">
        <v>820</v>
      </c>
      <c r="B3881">
        <v>7751</v>
      </c>
      <c r="C3881" t="s">
        <v>1305</v>
      </c>
      <c r="D3881" t="s">
        <v>986</v>
      </c>
      <c r="E3881">
        <v>2154</v>
      </c>
      <c r="F3881">
        <v>2145</v>
      </c>
      <c r="G3881">
        <v>400</v>
      </c>
      <c r="H3881" t="s">
        <v>984</v>
      </c>
      <c r="I3881">
        <v>9616</v>
      </c>
      <c r="J3881" t="s">
        <v>1265</v>
      </c>
      <c r="K3881" t="s">
        <v>993</v>
      </c>
      <c r="L3881">
        <v>2899</v>
      </c>
      <c r="M3881">
        <v>2950</v>
      </c>
      <c r="N3881">
        <v>300</v>
      </c>
      <c r="O3881" t="s">
        <v>981</v>
      </c>
      <c r="P3881">
        <v>0.77300590681328796</v>
      </c>
      <c r="Q3881">
        <v>0.94537573740695602</v>
      </c>
      <c r="R3881">
        <v>0.289842085704897</v>
      </c>
      <c r="S3881">
        <v>5.2083190499720702E-3</v>
      </c>
      <c r="T3881">
        <v>-0.73310509926943801</v>
      </c>
      <c r="U3881">
        <v>0.73310509926943801</v>
      </c>
      <c r="V3881">
        <v>0.63059714019062096</v>
      </c>
      <c r="W3881">
        <v>-14.82</v>
      </c>
      <c r="X3881">
        <v>3.05</v>
      </c>
      <c r="Y3881">
        <v>-171311</v>
      </c>
      <c r="Z3881">
        <v>-14276</v>
      </c>
      <c r="AA3881">
        <v>-0.87</v>
      </c>
      <c r="AB3881">
        <v>12</v>
      </c>
      <c r="AC3881">
        <v>5</v>
      </c>
      <c r="AD3881">
        <v>7</v>
      </c>
      <c r="AE3881">
        <v>41.67</v>
      </c>
      <c r="AF3881">
        <v>9</v>
      </c>
      <c r="AG3881">
        <v>4</v>
      </c>
      <c r="AH3881">
        <v>6</v>
      </c>
      <c r="AI3881">
        <v>2</v>
      </c>
    </row>
    <row r="3882" spans="1:35" x14ac:dyDescent="0.2">
      <c r="A3882" s="102">
        <v>805</v>
      </c>
      <c r="B3882">
        <v>2914</v>
      </c>
      <c r="C3882" t="s">
        <v>1085</v>
      </c>
      <c r="D3882" t="s">
        <v>1006</v>
      </c>
      <c r="E3882">
        <v>2016</v>
      </c>
      <c r="F3882">
        <v>2024.5</v>
      </c>
      <c r="G3882">
        <v>500</v>
      </c>
      <c r="H3882" t="s">
        <v>984</v>
      </c>
      <c r="I3882">
        <v>7867</v>
      </c>
      <c r="J3882" t="s">
        <v>1291</v>
      </c>
      <c r="K3882" t="s">
        <v>1002</v>
      </c>
      <c r="L3882">
        <v>913</v>
      </c>
      <c r="M3882">
        <v>909</v>
      </c>
      <c r="N3882">
        <v>1100</v>
      </c>
      <c r="O3882" t="s">
        <v>981</v>
      </c>
      <c r="P3882">
        <v>0.83488477846335196</v>
      </c>
      <c r="Q3882">
        <v>0.94582696340291705</v>
      </c>
      <c r="R3882" s="15">
        <v>0.404729717817921</v>
      </c>
      <c r="S3882" s="15">
        <v>5.9463224917548699E-3</v>
      </c>
      <c r="T3882">
        <v>-0.359854446282796</v>
      </c>
      <c r="U3882">
        <v>0.359854446282796</v>
      </c>
      <c r="V3882">
        <v>0.40564988512683198</v>
      </c>
      <c r="W3882">
        <v>-3.98</v>
      </c>
      <c r="X3882">
        <v>1.22</v>
      </c>
      <c r="Y3882">
        <v>-171569</v>
      </c>
      <c r="Z3882">
        <v>-9030</v>
      </c>
      <c r="AA3882">
        <v>-0.42</v>
      </c>
      <c r="AB3882">
        <v>19</v>
      </c>
      <c r="AC3882">
        <v>8</v>
      </c>
      <c r="AD3882">
        <v>11</v>
      </c>
      <c r="AE3882">
        <v>42.11</v>
      </c>
      <c r="AF3882">
        <v>9</v>
      </c>
      <c r="AG3882">
        <v>6</v>
      </c>
      <c r="AH3882">
        <v>9</v>
      </c>
      <c r="AI3882">
        <v>4</v>
      </c>
    </row>
    <row r="3883" spans="1:35" x14ac:dyDescent="0.2">
      <c r="A3883" s="102">
        <v>802</v>
      </c>
      <c r="B3883">
        <v>2531</v>
      </c>
      <c r="C3883" t="s">
        <v>1005</v>
      </c>
      <c r="D3883" t="s">
        <v>1006</v>
      </c>
      <c r="E3883">
        <v>800</v>
      </c>
      <c r="F3883">
        <v>815</v>
      </c>
      <c r="G3883">
        <v>1300</v>
      </c>
      <c r="H3883" t="s">
        <v>981</v>
      </c>
      <c r="I3883">
        <v>7201</v>
      </c>
      <c r="J3883" t="s">
        <v>1011</v>
      </c>
      <c r="K3883" t="s">
        <v>996</v>
      </c>
      <c r="L3883">
        <v>370</v>
      </c>
      <c r="M3883">
        <v>365</v>
      </c>
      <c r="N3883">
        <v>2900</v>
      </c>
      <c r="O3883" t="s">
        <v>984</v>
      </c>
      <c r="P3883">
        <v>0.67348232136902297</v>
      </c>
      <c r="Q3883">
        <v>0.94584758445247397</v>
      </c>
      <c r="R3883">
        <v>8.3388305070396504E-2</v>
      </c>
      <c r="S3883">
        <v>3.7794014730622499E-3</v>
      </c>
      <c r="T3883">
        <v>1.26639535265228</v>
      </c>
      <c r="U3883">
        <v>1.26639535265228</v>
      </c>
      <c r="V3883">
        <v>0.54032268828958996</v>
      </c>
      <c r="W3883">
        <v>12.51</v>
      </c>
      <c r="X3883">
        <v>0.09</v>
      </c>
      <c r="Y3883">
        <v>-172199</v>
      </c>
      <c r="Z3883">
        <v>-8200</v>
      </c>
      <c r="AA3883">
        <v>-0.43</v>
      </c>
      <c r="AB3883">
        <v>21</v>
      </c>
      <c r="AC3883">
        <v>9</v>
      </c>
      <c r="AD3883">
        <v>12</v>
      </c>
      <c r="AE3883">
        <v>42.86</v>
      </c>
      <c r="AF3883">
        <v>10</v>
      </c>
      <c r="AG3883">
        <v>7</v>
      </c>
      <c r="AH3883">
        <v>8</v>
      </c>
      <c r="AI3883">
        <v>6</v>
      </c>
    </row>
    <row r="3884" spans="1:35" x14ac:dyDescent="0.2">
      <c r="A3884" s="102">
        <v>1952</v>
      </c>
      <c r="B3884">
        <v>4042</v>
      </c>
      <c r="C3884" t="s">
        <v>1208</v>
      </c>
      <c r="D3884" t="s">
        <v>1003</v>
      </c>
      <c r="E3884">
        <v>1394</v>
      </c>
      <c r="F3884">
        <v>1394</v>
      </c>
      <c r="G3884">
        <v>700</v>
      </c>
      <c r="H3884" t="s">
        <v>981</v>
      </c>
      <c r="I3884">
        <v>8795</v>
      </c>
      <c r="J3884" t="s">
        <v>1178</v>
      </c>
      <c r="K3884" t="s">
        <v>1111</v>
      </c>
      <c r="L3884">
        <v>807</v>
      </c>
      <c r="M3884">
        <v>834</v>
      </c>
      <c r="N3884">
        <v>1200</v>
      </c>
      <c r="O3884" t="s">
        <v>984</v>
      </c>
      <c r="P3884">
        <v>0.86523238528981805</v>
      </c>
      <c r="Q3884">
        <v>0.92163334777866301</v>
      </c>
      <c r="R3884">
        <v>0.195774745950414</v>
      </c>
      <c r="S3884">
        <v>1.9219678389998399E-2</v>
      </c>
      <c r="T3884">
        <v>2.63534300404207</v>
      </c>
      <c r="U3884">
        <v>2.63534300404207</v>
      </c>
      <c r="V3884">
        <v>2.8804883983726302</v>
      </c>
      <c r="W3884">
        <v>14.79</v>
      </c>
      <c r="X3884">
        <v>2.56</v>
      </c>
      <c r="Y3884">
        <v>-172605</v>
      </c>
      <c r="Z3884">
        <v>-9589</v>
      </c>
      <c r="AA3884">
        <v>-0.52</v>
      </c>
      <c r="AB3884">
        <v>18</v>
      </c>
      <c r="AC3884">
        <v>9</v>
      </c>
      <c r="AD3884">
        <v>9</v>
      </c>
      <c r="AE3884">
        <v>50</v>
      </c>
      <c r="AF3884">
        <v>11</v>
      </c>
      <c r="AG3884">
        <v>7</v>
      </c>
      <c r="AH3884">
        <v>7</v>
      </c>
      <c r="AI3884">
        <v>4</v>
      </c>
    </row>
    <row r="3885" spans="1:35" x14ac:dyDescent="0.2">
      <c r="A3885" s="102">
        <v>1380</v>
      </c>
      <c r="B3885">
        <v>3405</v>
      </c>
      <c r="C3885" t="s">
        <v>1397</v>
      </c>
      <c r="D3885" t="s">
        <v>1003</v>
      </c>
      <c r="E3885">
        <v>1061</v>
      </c>
      <c r="F3885">
        <v>1047</v>
      </c>
      <c r="G3885">
        <v>1000</v>
      </c>
      <c r="H3885" t="s">
        <v>981</v>
      </c>
      <c r="I3885">
        <v>7186</v>
      </c>
      <c r="J3885" t="s">
        <v>461</v>
      </c>
      <c r="K3885" t="s">
        <v>1024</v>
      </c>
      <c r="L3885">
        <v>309</v>
      </c>
      <c r="M3885">
        <v>312</v>
      </c>
      <c r="N3885">
        <v>3400</v>
      </c>
      <c r="O3885" t="s">
        <v>984</v>
      </c>
      <c r="P3885">
        <v>0.93565619513102305</v>
      </c>
      <c r="Q3885">
        <v>0.93345590932465805</v>
      </c>
      <c r="R3885">
        <v>3.1691859720945698E-4</v>
      </c>
      <c r="S3885">
        <v>5.7498507373059803E-2</v>
      </c>
      <c r="T3885">
        <v>0.38181807094146702</v>
      </c>
      <c r="U3885">
        <v>0.38181807094146702</v>
      </c>
      <c r="V3885">
        <v>0.46958165840907901</v>
      </c>
      <c r="W3885">
        <v>2.04</v>
      </c>
      <c r="X3885">
        <v>1.32</v>
      </c>
      <c r="Y3885">
        <v>-172816</v>
      </c>
      <c r="Z3885">
        <v>-10801</v>
      </c>
      <c r="AA3885">
        <v>-0.51</v>
      </c>
      <c r="AB3885">
        <v>16</v>
      </c>
      <c r="AC3885">
        <v>6</v>
      </c>
      <c r="AD3885">
        <v>10</v>
      </c>
      <c r="AE3885">
        <v>37.5</v>
      </c>
      <c r="AF3885">
        <v>12</v>
      </c>
      <c r="AG3885">
        <v>3</v>
      </c>
      <c r="AH3885">
        <v>5</v>
      </c>
      <c r="AI3885">
        <v>8</v>
      </c>
    </row>
    <row r="3886" spans="1:35" x14ac:dyDescent="0.2">
      <c r="A3886" s="102">
        <v>2125</v>
      </c>
      <c r="B3886">
        <v>3591</v>
      </c>
      <c r="C3886" t="s">
        <v>544</v>
      </c>
      <c r="D3886" t="s">
        <v>1199</v>
      </c>
      <c r="E3886">
        <v>2139</v>
      </c>
      <c r="F3886">
        <v>2086</v>
      </c>
      <c r="G3886">
        <v>500</v>
      </c>
      <c r="H3886" t="s">
        <v>984</v>
      </c>
      <c r="I3886">
        <v>6674</v>
      </c>
      <c r="J3886" t="s">
        <v>229</v>
      </c>
      <c r="K3886" t="s">
        <v>986</v>
      </c>
      <c r="L3886">
        <v>1623</v>
      </c>
      <c r="M3886">
        <v>1626</v>
      </c>
      <c r="N3886">
        <v>600</v>
      </c>
      <c r="O3886" t="s">
        <v>981</v>
      </c>
      <c r="P3886">
        <v>0.79851369963955698</v>
      </c>
      <c r="Q3886">
        <v>0.91730410730394796</v>
      </c>
      <c r="R3886">
        <v>0.39836230780182702</v>
      </c>
      <c r="S3886">
        <v>1.59831192863404E-2</v>
      </c>
      <c r="T3886">
        <v>-1.1748464726369601</v>
      </c>
      <c r="U3886">
        <v>1.1748464726369601</v>
      </c>
      <c r="V3886">
        <v>0.84934120130416502</v>
      </c>
      <c r="W3886">
        <v>-13.82</v>
      </c>
      <c r="X3886">
        <v>6.46</v>
      </c>
      <c r="Y3886">
        <v>-172990</v>
      </c>
      <c r="Z3886">
        <v>-17299</v>
      </c>
      <c r="AA3886">
        <v>-0.75</v>
      </c>
      <c r="AB3886">
        <v>10</v>
      </c>
      <c r="AC3886">
        <v>5</v>
      </c>
      <c r="AD3886">
        <v>5</v>
      </c>
      <c r="AE3886">
        <v>50</v>
      </c>
      <c r="AF3886">
        <v>11</v>
      </c>
      <c r="AG3886">
        <v>2</v>
      </c>
      <c r="AH3886">
        <v>4</v>
      </c>
      <c r="AI3886">
        <v>4</v>
      </c>
    </row>
    <row r="3887" spans="1:35" x14ac:dyDescent="0.2">
      <c r="A3887" s="102">
        <v>3008</v>
      </c>
      <c r="B3887">
        <v>2282</v>
      </c>
      <c r="C3887" t="s">
        <v>1598</v>
      </c>
      <c r="D3887" t="s">
        <v>1006</v>
      </c>
      <c r="E3887">
        <v>3665</v>
      </c>
      <c r="F3887">
        <v>3740</v>
      </c>
      <c r="G3887">
        <v>200</v>
      </c>
      <c r="H3887" t="s">
        <v>981</v>
      </c>
      <c r="I3887">
        <v>4676</v>
      </c>
      <c r="J3887" t="s">
        <v>1323</v>
      </c>
      <c r="K3887" t="s">
        <v>983</v>
      </c>
      <c r="L3887">
        <v>1000</v>
      </c>
      <c r="M3887">
        <v>1005</v>
      </c>
      <c r="N3887">
        <v>700</v>
      </c>
      <c r="O3887" t="s">
        <v>984</v>
      </c>
      <c r="P3887">
        <v>0.902540881645298</v>
      </c>
      <c r="Q3887">
        <v>0.89553053734200705</v>
      </c>
      <c r="R3887">
        <v>0.27485285485170802</v>
      </c>
      <c r="S3887">
        <v>8.4576476275336293E-2</v>
      </c>
      <c r="T3887">
        <v>2.5083580759542201</v>
      </c>
      <c r="U3887">
        <v>2.5083580759542201</v>
      </c>
      <c r="V3887">
        <v>2.6834198151603301</v>
      </c>
      <c r="W3887">
        <v>10.89</v>
      </c>
      <c r="X3887">
        <v>5.95</v>
      </c>
      <c r="Y3887">
        <v>-173701</v>
      </c>
      <c r="Z3887">
        <v>-10218</v>
      </c>
      <c r="AA3887">
        <v>-0.52</v>
      </c>
      <c r="AB3887">
        <v>17</v>
      </c>
      <c r="AC3887">
        <v>7</v>
      </c>
      <c r="AD3887">
        <v>10</v>
      </c>
      <c r="AE3887">
        <v>41.18</v>
      </c>
      <c r="AF3887">
        <v>15</v>
      </c>
      <c r="AG3887">
        <v>3</v>
      </c>
      <c r="AH3887">
        <v>3</v>
      </c>
      <c r="AI3887">
        <v>11</v>
      </c>
    </row>
    <row r="3888" spans="1:35" x14ac:dyDescent="0.2">
      <c r="A3888" s="102">
        <v>3529</v>
      </c>
      <c r="B3888">
        <v>2327</v>
      </c>
      <c r="C3888" t="s">
        <v>1284</v>
      </c>
      <c r="D3888" t="s">
        <v>983</v>
      </c>
      <c r="E3888">
        <v>2748</v>
      </c>
      <c r="F3888">
        <v>2730</v>
      </c>
      <c r="G3888">
        <v>400</v>
      </c>
      <c r="H3888" t="s">
        <v>981</v>
      </c>
      <c r="I3888">
        <v>7012</v>
      </c>
      <c r="J3888" t="s">
        <v>1148</v>
      </c>
      <c r="K3888" t="s">
        <v>996</v>
      </c>
      <c r="L3888">
        <v>1509</v>
      </c>
      <c r="M3888">
        <v>1511</v>
      </c>
      <c r="N3888">
        <v>700</v>
      </c>
      <c r="O3888" t="s">
        <v>984</v>
      </c>
      <c r="P3888">
        <v>0.90069864622293805</v>
      </c>
      <c r="Q3888">
        <v>0.88138599301429199</v>
      </c>
      <c r="R3888">
        <v>0.33555976754037098</v>
      </c>
      <c r="S3888" s="15">
        <v>9.66053593443255E-2</v>
      </c>
      <c r="T3888">
        <v>1.0790626970461801</v>
      </c>
      <c r="U3888">
        <v>1.0790626970461801</v>
      </c>
      <c r="V3888">
        <v>0.91788890130580503</v>
      </c>
      <c r="W3888">
        <v>8.4</v>
      </c>
      <c r="X3888">
        <v>3.14</v>
      </c>
      <c r="Y3888">
        <v>-173842</v>
      </c>
      <c r="Z3888">
        <v>-10865</v>
      </c>
      <c r="AA3888">
        <v>-0.45</v>
      </c>
      <c r="AB3888">
        <v>16</v>
      </c>
      <c r="AC3888">
        <v>9</v>
      </c>
      <c r="AD3888">
        <v>7</v>
      </c>
      <c r="AE3888">
        <v>56.25</v>
      </c>
      <c r="AF3888">
        <v>11</v>
      </c>
      <c r="AG3888">
        <v>6</v>
      </c>
      <c r="AH3888">
        <v>7</v>
      </c>
      <c r="AI3888">
        <v>3</v>
      </c>
    </row>
    <row r="3889" spans="1:35" x14ac:dyDescent="0.2">
      <c r="A3889" s="102">
        <v>3689</v>
      </c>
      <c r="B3889">
        <v>3774</v>
      </c>
      <c r="C3889" t="s">
        <v>554</v>
      </c>
      <c r="D3889" t="s">
        <v>983</v>
      </c>
      <c r="E3889">
        <v>4000</v>
      </c>
      <c r="F3889">
        <v>3960</v>
      </c>
      <c r="G3889">
        <v>200</v>
      </c>
      <c r="H3889" t="s">
        <v>981</v>
      </c>
      <c r="I3889">
        <v>7532</v>
      </c>
      <c r="J3889" t="s">
        <v>1338</v>
      </c>
      <c r="K3889" t="s">
        <v>1004</v>
      </c>
      <c r="L3889">
        <v>2037</v>
      </c>
      <c r="M3889">
        <v>2031</v>
      </c>
      <c r="N3889">
        <v>400</v>
      </c>
      <c r="O3889" t="s">
        <v>984</v>
      </c>
      <c r="P3889">
        <v>0.8511554459049</v>
      </c>
      <c r="Q3889">
        <v>0.87631758360733802</v>
      </c>
      <c r="R3889" s="15">
        <v>3.4689197729223201E-2</v>
      </c>
      <c r="S3889">
        <v>1.45501592468905E-3</v>
      </c>
      <c r="T3889">
        <v>1.9263446120947201</v>
      </c>
      <c r="U3889">
        <v>1.9263446120947201</v>
      </c>
      <c r="V3889">
        <v>2.1511538814065201</v>
      </c>
      <c r="W3889">
        <v>10.66</v>
      </c>
      <c r="X3889">
        <v>2.58</v>
      </c>
      <c r="Y3889">
        <v>-174330</v>
      </c>
      <c r="Z3889">
        <v>-9175</v>
      </c>
      <c r="AA3889">
        <v>-0.46</v>
      </c>
      <c r="AB3889">
        <v>19</v>
      </c>
      <c r="AC3889">
        <v>11</v>
      </c>
      <c r="AD3889">
        <v>8</v>
      </c>
      <c r="AE3889">
        <v>57.89</v>
      </c>
      <c r="AF3889">
        <v>11</v>
      </c>
      <c r="AG3889">
        <v>7</v>
      </c>
      <c r="AH3889">
        <v>6</v>
      </c>
      <c r="AI3889">
        <v>6</v>
      </c>
    </row>
    <row r="3890" spans="1:35" x14ac:dyDescent="0.2">
      <c r="A3890" s="102">
        <v>2574</v>
      </c>
      <c r="B3890">
        <v>8766</v>
      </c>
      <c r="C3890" t="s">
        <v>1104</v>
      </c>
      <c r="D3890" t="s">
        <v>1111</v>
      </c>
      <c r="E3890">
        <v>4415</v>
      </c>
      <c r="F3890">
        <v>4410</v>
      </c>
      <c r="G3890">
        <v>200</v>
      </c>
      <c r="H3890" t="s">
        <v>984</v>
      </c>
      <c r="I3890">
        <v>8795</v>
      </c>
      <c r="J3890" t="s">
        <v>1178</v>
      </c>
      <c r="K3890" t="s">
        <v>1111</v>
      </c>
      <c r="L3890">
        <v>807</v>
      </c>
      <c r="M3890">
        <v>834</v>
      </c>
      <c r="N3890">
        <v>1100</v>
      </c>
      <c r="O3890" t="s">
        <v>981</v>
      </c>
      <c r="P3890">
        <v>0.92015525827604505</v>
      </c>
      <c r="Q3890">
        <v>0.90629628850909805</v>
      </c>
      <c r="R3890">
        <v>0.464453569063698</v>
      </c>
      <c r="S3890">
        <v>2.0841044912103E-2</v>
      </c>
      <c r="T3890">
        <v>-0.36903541542356799</v>
      </c>
      <c r="U3890">
        <v>0.36903541542356799</v>
      </c>
      <c r="V3890">
        <v>0.23137663739571801</v>
      </c>
      <c r="W3890">
        <v>-2.46</v>
      </c>
      <c r="X3890">
        <v>4.01</v>
      </c>
      <c r="Y3890">
        <v>-174419</v>
      </c>
      <c r="Z3890">
        <v>-8721</v>
      </c>
      <c r="AA3890">
        <v>-0.3</v>
      </c>
      <c r="AB3890">
        <v>20</v>
      </c>
      <c r="AC3890">
        <v>8</v>
      </c>
      <c r="AD3890">
        <v>12</v>
      </c>
      <c r="AE3890">
        <v>40</v>
      </c>
      <c r="AF3890">
        <v>12</v>
      </c>
      <c r="AG3890">
        <v>5</v>
      </c>
      <c r="AH3890">
        <v>6</v>
      </c>
      <c r="AI3890">
        <v>9</v>
      </c>
    </row>
    <row r="3891" spans="1:35" x14ac:dyDescent="0.2">
      <c r="A3891" s="102">
        <v>3895</v>
      </c>
      <c r="B3891">
        <v>4631</v>
      </c>
      <c r="C3891" t="s">
        <v>1183</v>
      </c>
      <c r="D3891" t="s">
        <v>1003</v>
      </c>
      <c r="E3891">
        <v>2599</v>
      </c>
      <c r="F3891">
        <v>2630</v>
      </c>
      <c r="G3891">
        <v>400</v>
      </c>
      <c r="H3891" t="s">
        <v>981</v>
      </c>
      <c r="I3891">
        <v>7013</v>
      </c>
      <c r="J3891" t="s">
        <v>1659</v>
      </c>
      <c r="K3891" t="s">
        <v>992</v>
      </c>
      <c r="L3891">
        <v>1240</v>
      </c>
      <c r="M3891">
        <v>1231</v>
      </c>
      <c r="N3891">
        <v>900</v>
      </c>
      <c r="O3891" t="s">
        <v>984</v>
      </c>
      <c r="P3891">
        <v>0.68453748057303498</v>
      </c>
      <c r="Q3891">
        <v>0.86954204834233495</v>
      </c>
      <c r="R3891">
        <v>0.45831567225504</v>
      </c>
      <c r="S3891">
        <v>5.1817633240124103E-2</v>
      </c>
      <c r="T3891">
        <v>1.57660708715253</v>
      </c>
      <c r="U3891">
        <v>1.57660708715253</v>
      </c>
      <c r="V3891">
        <v>1.4287129557378999</v>
      </c>
      <c r="W3891">
        <v>28.3</v>
      </c>
      <c r="X3891">
        <v>5.31</v>
      </c>
      <c r="Y3891">
        <v>-174570</v>
      </c>
      <c r="Z3891">
        <v>-9698</v>
      </c>
      <c r="AA3891">
        <v>-0.52</v>
      </c>
      <c r="AB3891">
        <v>18</v>
      </c>
      <c r="AC3891">
        <v>10</v>
      </c>
      <c r="AD3891">
        <v>8</v>
      </c>
      <c r="AE3891">
        <v>55.56</v>
      </c>
      <c r="AF3891">
        <v>8</v>
      </c>
      <c r="AG3891">
        <v>9</v>
      </c>
      <c r="AH3891">
        <v>7</v>
      </c>
      <c r="AI3891">
        <v>2</v>
      </c>
    </row>
    <row r="3892" spans="1:35" x14ac:dyDescent="0.2">
      <c r="A3892" s="102">
        <v>2461</v>
      </c>
      <c r="B3892">
        <v>4676</v>
      </c>
      <c r="C3892" t="s">
        <v>1323</v>
      </c>
      <c r="D3892" t="s">
        <v>983</v>
      </c>
      <c r="E3892">
        <v>1000</v>
      </c>
      <c r="F3892">
        <v>1005</v>
      </c>
      <c r="G3892">
        <v>1100</v>
      </c>
      <c r="H3892" t="s">
        <v>984</v>
      </c>
      <c r="I3892">
        <v>7269</v>
      </c>
      <c r="J3892" t="s">
        <v>912</v>
      </c>
      <c r="K3892" t="s">
        <v>996</v>
      </c>
      <c r="L3892">
        <v>3548</v>
      </c>
      <c r="M3892">
        <v>3530</v>
      </c>
      <c r="N3892">
        <v>300</v>
      </c>
      <c r="O3892" t="s">
        <v>981</v>
      </c>
      <c r="P3892">
        <v>0.89317598165786805</v>
      </c>
      <c r="Q3892">
        <v>0.90911172755639402</v>
      </c>
      <c r="R3892">
        <v>0.30872509243884599</v>
      </c>
      <c r="S3892">
        <v>5.3748887350001502E-2</v>
      </c>
      <c r="T3892">
        <v>-1.1409173596261</v>
      </c>
      <c r="U3892">
        <v>1.1409173596261</v>
      </c>
      <c r="V3892">
        <v>1.28838226844163</v>
      </c>
      <c r="W3892">
        <v>-15.15</v>
      </c>
      <c r="X3892">
        <v>4.3899999999999997</v>
      </c>
      <c r="Y3892">
        <v>-174609</v>
      </c>
      <c r="Z3892">
        <v>-14551</v>
      </c>
      <c r="AA3892">
        <v>-0.76</v>
      </c>
      <c r="AB3892">
        <v>12</v>
      </c>
      <c r="AC3892">
        <v>5</v>
      </c>
      <c r="AD3892">
        <v>7</v>
      </c>
      <c r="AE3892">
        <v>41.67</v>
      </c>
      <c r="AF3892">
        <v>12</v>
      </c>
      <c r="AG3892">
        <v>3</v>
      </c>
      <c r="AH3892">
        <v>3</v>
      </c>
      <c r="AI3892">
        <v>6</v>
      </c>
    </row>
    <row r="3893" spans="1:35" x14ac:dyDescent="0.2">
      <c r="A3893" s="102">
        <v>3401</v>
      </c>
      <c r="B3893">
        <v>2587</v>
      </c>
      <c r="C3893" t="s">
        <v>1364</v>
      </c>
      <c r="D3893" t="s">
        <v>1006</v>
      </c>
      <c r="E3893">
        <v>4100</v>
      </c>
      <c r="F3893">
        <v>4075</v>
      </c>
      <c r="G3893">
        <v>200</v>
      </c>
      <c r="H3893" t="s">
        <v>984</v>
      </c>
      <c r="I3893">
        <v>7202</v>
      </c>
      <c r="J3893" t="s">
        <v>637</v>
      </c>
      <c r="K3893" t="s">
        <v>996</v>
      </c>
      <c r="L3893">
        <v>876.6</v>
      </c>
      <c r="M3893">
        <v>873.2</v>
      </c>
      <c r="N3893">
        <v>900</v>
      </c>
      <c r="O3893" t="s">
        <v>981</v>
      </c>
      <c r="P3893">
        <v>0.72112469240770605</v>
      </c>
      <c r="Q3893">
        <v>0.88519950121195801</v>
      </c>
      <c r="R3893">
        <v>0.118773071815945</v>
      </c>
      <c r="S3893" s="15">
        <v>2.72258779677449E-5</v>
      </c>
      <c r="T3893">
        <v>-0.33807387769223701</v>
      </c>
      <c r="U3893">
        <v>0.33807387769223701</v>
      </c>
      <c r="V3893">
        <v>0.201565763987098</v>
      </c>
      <c r="W3893">
        <v>-5.08</v>
      </c>
      <c r="X3893">
        <v>3.57</v>
      </c>
      <c r="Y3893">
        <v>-174906</v>
      </c>
      <c r="Z3893">
        <v>-6996</v>
      </c>
      <c r="AA3893">
        <v>-0.25</v>
      </c>
      <c r="AB3893">
        <v>25</v>
      </c>
      <c r="AC3893">
        <v>14</v>
      </c>
      <c r="AD3893">
        <v>11</v>
      </c>
      <c r="AE3893">
        <v>56</v>
      </c>
      <c r="AF3893">
        <v>9</v>
      </c>
      <c r="AG3893">
        <v>10</v>
      </c>
      <c r="AH3893">
        <v>10</v>
      </c>
      <c r="AI3893">
        <v>5</v>
      </c>
    </row>
    <row r="3894" spans="1:35" x14ac:dyDescent="0.2">
      <c r="A3894" s="102">
        <v>1555</v>
      </c>
      <c r="B3894">
        <v>5020</v>
      </c>
      <c r="C3894" t="s">
        <v>1242</v>
      </c>
      <c r="D3894" t="s">
        <v>1185</v>
      </c>
      <c r="E3894">
        <v>384.3</v>
      </c>
      <c r="F3894">
        <v>381.1</v>
      </c>
      <c r="G3894">
        <v>2800</v>
      </c>
      <c r="H3894" t="s">
        <v>984</v>
      </c>
      <c r="I3894">
        <v>5406</v>
      </c>
      <c r="J3894" t="s">
        <v>1238</v>
      </c>
      <c r="K3894" t="s">
        <v>1022</v>
      </c>
      <c r="L3894">
        <v>374</v>
      </c>
      <c r="M3894">
        <v>367</v>
      </c>
      <c r="N3894">
        <v>2900</v>
      </c>
      <c r="O3894" t="s">
        <v>981</v>
      </c>
      <c r="P3894">
        <v>0.88895157607611996</v>
      </c>
      <c r="Q3894">
        <v>0.929989144561428</v>
      </c>
      <c r="R3894">
        <v>0.214135222649221</v>
      </c>
      <c r="S3894">
        <v>6.3302526690834998E-2</v>
      </c>
      <c r="T3894">
        <v>-9.6783013835124401E-2</v>
      </c>
      <c r="U3894">
        <v>9.6783013835124401E-2</v>
      </c>
      <c r="V3894">
        <v>0.49039924359592102</v>
      </c>
      <c r="W3894">
        <v>-0.67</v>
      </c>
      <c r="X3894">
        <v>0.26</v>
      </c>
      <c r="Y3894">
        <v>-174955</v>
      </c>
      <c r="Z3894">
        <v>-7607</v>
      </c>
      <c r="AA3894">
        <v>-0.39</v>
      </c>
      <c r="AB3894">
        <v>23</v>
      </c>
      <c r="AC3894">
        <v>11</v>
      </c>
      <c r="AD3894">
        <v>12</v>
      </c>
      <c r="AE3894">
        <v>47.83</v>
      </c>
      <c r="AF3894">
        <v>10</v>
      </c>
      <c r="AG3894">
        <v>10</v>
      </c>
      <c r="AH3894">
        <v>9</v>
      </c>
      <c r="AI3894">
        <v>4</v>
      </c>
    </row>
    <row r="3895" spans="1:35" x14ac:dyDescent="0.2">
      <c r="A3895" s="102">
        <v>1419</v>
      </c>
      <c r="B3895">
        <v>6674</v>
      </c>
      <c r="C3895" t="s">
        <v>229</v>
      </c>
      <c r="D3895" t="s">
        <v>986</v>
      </c>
      <c r="E3895">
        <v>1623</v>
      </c>
      <c r="F3895">
        <v>1626</v>
      </c>
      <c r="G3895">
        <v>600</v>
      </c>
      <c r="H3895" t="s">
        <v>981</v>
      </c>
      <c r="I3895">
        <v>8002</v>
      </c>
      <c r="J3895" t="s">
        <v>26</v>
      </c>
      <c r="K3895" t="s">
        <v>988</v>
      </c>
      <c r="L3895">
        <v>470</v>
      </c>
      <c r="M3895">
        <v>470.5</v>
      </c>
      <c r="N3895">
        <v>2100</v>
      </c>
      <c r="O3895" t="s">
        <v>984</v>
      </c>
      <c r="P3895">
        <v>0.85303901046005903</v>
      </c>
      <c r="Q3895">
        <v>0.93267273840226195</v>
      </c>
      <c r="R3895">
        <v>0.34735498144196297</v>
      </c>
      <c r="S3895">
        <v>7.9590774197449504E-2</v>
      </c>
      <c r="T3895">
        <v>2.7387316024106401</v>
      </c>
      <c r="U3895">
        <v>2.7387316024106401</v>
      </c>
      <c r="V3895">
        <v>3.0122613669208098</v>
      </c>
      <c r="W3895">
        <v>19.37</v>
      </c>
      <c r="X3895">
        <v>1.28</v>
      </c>
      <c r="Y3895">
        <v>-175016</v>
      </c>
      <c r="Z3895">
        <v>-9211</v>
      </c>
      <c r="AA3895">
        <v>-0.56999999999999995</v>
      </c>
      <c r="AB3895">
        <v>19</v>
      </c>
      <c r="AC3895">
        <v>5</v>
      </c>
      <c r="AD3895">
        <v>14</v>
      </c>
      <c r="AE3895">
        <v>26.32</v>
      </c>
      <c r="AF3895">
        <v>12</v>
      </c>
      <c r="AG3895">
        <v>4</v>
      </c>
      <c r="AH3895">
        <v>8</v>
      </c>
      <c r="AI3895">
        <v>7</v>
      </c>
    </row>
    <row r="3896" spans="1:35" x14ac:dyDescent="0.2">
      <c r="A3896" s="102">
        <v>3848</v>
      </c>
      <c r="B3896">
        <v>1860</v>
      </c>
      <c r="C3896" t="s">
        <v>53</v>
      </c>
      <c r="D3896" t="s">
        <v>990</v>
      </c>
      <c r="E3896">
        <v>639</v>
      </c>
      <c r="F3896">
        <v>639</v>
      </c>
      <c r="G3896">
        <v>1500</v>
      </c>
      <c r="H3896" t="s">
        <v>981</v>
      </c>
      <c r="I3896">
        <v>6952</v>
      </c>
      <c r="J3896" t="s">
        <v>375</v>
      </c>
      <c r="K3896" t="s">
        <v>986</v>
      </c>
      <c r="L3896">
        <v>1624</v>
      </c>
      <c r="M3896">
        <v>1635</v>
      </c>
      <c r="N3896">
        <v>600</v>
      </c>
      <c r="O3896" t="s">
        <v>984</v>
      </c>
      <c r="P3896">
        <v>0.81587979176792702</v>
      </c>
      <c r="Q3896">
        <v>0.87132266236679901</v>
      </c>
      <c r="R3896">
        <v>0.31604557612870798</v>
      </c>
      <c r="S3896">
        <v>1.21485017813312E-2</v>
      </c>
      <c r="T3896">
        <v>0.73312350660969405</v>
      </c>
      <c r="U3896">
        <v>0.73312350660969405</v>
      </c>
      <c r="V3896">
        <v>0.72099978697739797</v>
      </c>
      <c r="W3896">
        <v>4.95</v>
      </c>
      <c r="X3896">
        <v>2.29</v>
      </c>
      <c r="Y3896">
        <v>-175182</v>
      </c>
      <c r="Z3896">
        <v>-9220</v>
      </c>
      <c r="AA3896">
        <v>-0.43</v>
      </c>
      <c r="AB3896">
        <v>19</v>
      </c>
      <c r="AC3896">
        <v>9</v>
      </c>
      <c r="AD3896">
        <v>10</v>
      </c>
      <c r="AE3896">
        <v>47.37</v>
      </c>
      <c r="AF3896">
        <v>10</v>
      </c>
      <c r="AG3896">
        <v>5</v>
      </c>
      <c r="AH3896">
        <v>8</v>
      </c>
      <c r="AI3896">
        <v>6</v>
      </c>
    </row>
    <row r="3897" spans="1:35" x14ac:dyDescent="0.2">
      <c r="A3897" s="102">
        <v>1816</v>
      </c>
      <c r="B3897">
        <v>5334</v>
      </c>
      <c r="C3897" t="s">
        <v>1168</v>
      </c>
      <c r="D3897" t="s">
        <v>980</v>
      </c>
      <c r="E3897">
        <v>1586</v>
      </c>
      <c r="F3897">
        <v>1584</v>
      </c>
      <c r="G3897">
        <v>600</v>
      </c>
      <c r="H3897" t="s">
        <v>981</v>
      </c>
      <c r="I3897">
        <v>6925</v>
      </c>
      <c r="J3897" t="s">
        <v>1290</v>
      </c>
      <c r="K3897" t="s">
        <v>986</v>
      </c>
      <c r="L3897">
        <v>1078</v>
      </c>
      <c r="M3897">
        <v>1075</v>
      </c>
      <c r="N3897">
        <v>900</v>
      </c>
      <c r="O3897" t="s">
        <v>984</v>
      </c>
      <c r="P3897">
        <v>0.85059273312279104</v>
      </c>
      <c r="Q3897">
        <v>0.924453813886433</v>
      </c>
      <c r="R3897">
        <v>0.367078879917347</v>
      </c>
      <c r="S3897">
        <v>9.4272925922965101E-2</v>
      </c>
      <c r="T3897">
        <v>1.41768156548101</v>
      </c>
      <c r="U3897">
        <v>1.41768156548101</v>
      </c>
      <c r="V3897">
        <v>1.6510325845193301</v>
      </c>
      <c r="W3897">
        <v>9.32</v>
      </c>
      <c r="X3897">
        <v>1.8</v>
      </c>
      <c r="Y3897">
        <v>-175355</v>
      </c>
      <c r="Z3897">
        <v>-8768</v>
      </c>
      <c r="AA3897">
        <v>-0.51</v>
      </c>
      <c r="AB3897">
        <v>20</v>
      </c>
      <c r="AC3897">
        <v>8</v>
      </c>
      <c r="AD3897">
        <v>12</v>
      </c>
      <c r="AE3897">
        <v>40</v>
      </c>
      <c r="AF3897">
        <v>11</v>
      </c>
      <c r="AG3897">
        <v>6</v>
      </c>
      <c r="AH3897">
        <v>7</v>
      </c>
      <c r="AI3897">
        <v>7</v>
      </c>
    </row>
    <row r="3898" spans="1:35" x14ac:dyDescent="0.2">
      <c r="A3898" s="102">
        <v>804</v>
      </c>
      <c r="B3898">
        <v>5901</v>
      </c>
      <c r="C3898" t="s">
        <v>224</v>
      </c>
      <c r="D3898" t="s">
        <v>1126</v>
      </c>
      <c r="E3898">
        <v>1030</v>
      </c>
      <c r="F3898">
        <v>1047</v>
      </c>
      <c r="G3898">
        <v>900</v>
      </c>
      <c r="H3898" t="s">
        <v>984</v>
      </c>
      <c r="I3898">
        <v>8058</v>
      </c>
      <c r="J3898" t="s">
        <v>1244</v>
      </c>
      <c r="K3898" t="s">
        <v>988</v>
      </c>
      <c r="L3898">
        <v>2340</v>
      </c>
      <c r="M3898">
        <v>2340</v>
      </c>
      <c r="N3898">
        <v>400</v>
      </c>
      <c r="O3898" t="s">
        <v>981</v>
      </c>
      <c r="P3898">
        <v>0.93191296636461896</v>
      </c>
      <c r="Q3898">
        <v>0.94583050943382596</v>
      </c>
      <c r="R3898" s="15">
        <v>0.20702151427226401</v>
      </c>
      <c r="S3898" s="15">
        <v>9.5269141215025402E-2</v>
      </c>
      <c r="T3898">
        <v>-1.35748594753565</v>
      </c>
      <c r="U3898">
        <v>1.35748594753565</v>
      </c>
      <c r="V3898">
        <v>1.5037036992017201</v>
      </c>
      <c r="W3898">
        <v>-26.79</v>
      </c>
      <c r="X3898">
        <v>0.67</v>
      </c>
      <c r="Y3898">
        <v>-175684</v>
      </c>
      <c r="Z3898">
        <v>-10980</v>
      </c>
      <c r="AA3898">
        <v>-0.63</v>
      </c>
      <c r="AB3898">
        <v>16</v>
      </c>
      <c r="AC3898">
        <v>7</v>
      </c>
      <c r="AD3898">
        <v>9</v>
      </c>
      <c r="AE3898">
        <v>43.75</v>
      </c>
      <c r="AF3898">
        <v>13</v>
      </c>
      <c r="AG3898">
        <v>5</v>
      </c>
      <c r="AH3898">
        <v>6</v>
      </c>
      <c r="AI3898">
        <v>5</v>
      </c>
    </row>
    <row r="3899" spans="1:35" x14ac:dyDescent="0.2">
      <c r="A3899" s="102">
        <v>971</v>
      </c>
      <c r="B3899">
        <v>6951</v>
      </c>
      <c r="C3899" t="s">
        <v>225</v>
      </c>
      <c r="D3899" t="s">
        <v>986</v>
      </c>
      <c r="E3899">
        <v>3200</v>
      </c>
      <c r="F3899">
        <v>3105</v>
      </c>
      <c r="G3899">
        <v>300</v>
      </c>
      <c r="H3899" t="s">
        <v>984</v>
      </c>
      <c r="I3899">
        <v>6967</v>
      </c>
      <c r="J3899" t="s">
        <v>631</v>
      </c>
      <c r="K3899" t="s">
        <v>986</v>
      </c>
      <c r="L3899">
        <v>1345</v>
      </c>
      <c r="M3899">
        <v>1293</v>
      </c>
      <c r="N3899">
        <v>700</v>
      </c>
      <c r="O3899" t="s">
        <v>981</v>
      </c>
      <c r="P3899">
        <v>0.95804170579895398</v>
      </c>
      <c r="Q3899">
        <v>0.941561696109113</v>
      </c>
      <c r="R3899">
        <v>0.23017149458285599</v>
      </c>
      <c r="S3899">
        <v>1.6288103146518702E-2</v>
      </c>
      <c r="T3899">
        <v>-0.62119508208737095</v>
      </c>
      <c r="U3899">
        <v>0.62119508208737095</v>
      </c>
      <c r="V3899">
        <v>0.123940200514723</v>
      </c>
      <c r="W3899">
        <v>-4.22</v>
      </c>
      <c r="X3899">
        <v>2.83</v>
      </c>
      <c r="Y3899">
        <v>-175707</v>
      </c>
      <c r="Z3899">
        <v>-8785</v>
      </c>
      <c r="AA3899">
        <v>-0.45</v>
      </c>
      <c r="AB3899">
        <v>20</v>
      </c>
      <c r="AC3899">
        <v>9</v>
      </c>
      <c r="AD3899">
        <v>11</v>
      </c>
      <c r="AE3899">
        <v>45</v>
      </c>
      <c r="AF3899">
        <v>10</v>
      </c>
      <c r="AG3899">
        <v>8</v>
      </c>
      <c r="AH3899">
        <v>9</v>
      </c>
      <c r="AI3899">
        <v>3</v>
      </c>
    </row>
    <row r="3900" spans="1:35" x14ac:dyDescent="0.2">
      <c r="A3900" s="102">
        <v>1597</v>
      </c>
      <c r="B3900">
        <v>7751</v>
      </c>
      <c r="C3900" t="s">
        <v>1305</v>
      </c>
      <c r="D3900" t="s">
        <v>986</v>
      </c>
      <c r="E3900">
        <v>2154</v>
      </c>
      <c r="F3900">
        <v>2145</v>
      </c>
      <c r="G3900">
        <v>500</v>
      </c>
      <c r="H3900" t="s">
        <v>984</v>
      </c>
      <c r="I3900">
        <v>9716</v>
      </c>
      <c r="J3900" t="s">
        <v>1128</v>
      </c>
      <c r="K3900" t="s">
        <v>993</v>
      </c>
      <c r="L3900">
        <v>868</v>
      </c>
      <c r="M3900">
        <v>867</v>
      </c>
      <c r="N3900">
        <v>1200</v>
      </c>
      <c r="O3900" t="s">
        <v>981</v>
      </c>
      <c r="P3900">
        <v>0.86651784787826502</v>
      </c>
      <c r="Q3900">
        <v>0.92916664860913301</v>
      </c>
      <c r="R3900">
        <v>0.34527085981413602</v>
      </c>
      <c r="S3900">
        <v>7.9695101884168201E-2</v>
      </c>
      <c r="T3900">
        <v>-0.71451320179397504</v>
      </c>
      <c r="U3900">
        <v>0.71451320179397504</v>
      </c>
      <c r="V3900">
        <v>0.61731044468533602</v>
      </c>
      <c r="W3900">
        <v>-8.19</v>
      </c>
      <c r="X3900">
        <v>2.99</v>
      </c>
      <c r="Y3900">
        <v>-175836</v>
      </c>
      <c r="Z3900">
        <v>-10343</v>
      </c>
      <c r="AA3900">
        <v>-0.51</v>
      </c>
      <c r="AB3900">
        <v>17</v>
      </c>
      <c r="AC3900">
        <v>5</v>
      </c>
      <c r="AD3900">
        <v>12</v>
      </c>
      <c r="AE3900">
        <v>29.41</v>
      </c>
      <c r="AF3900">
        <v>11</v>
      </c>
      <c r="AG3900">
        <v>5</v>
      </c>
      <c r="AH3900">
        <v>7</v>
      </c>
      <c r="AI3900">
        <v>5</v>
      </c>
    </row>
    <row r="3901" spans="1:35" x14ac:dyDescent="0.2">
      <c r="A3901" s="102">
        <v>2986</v>
      </c>
      <c r="B3901">
        <v>7251</v>
      </c>
      <c r="C3901" t="s">
        <v>1649</v>
      </c>
      <c r="D3901" t="s">
        <v>996</v>
      </c>
      <c r="E3901">
        <v>2554</v>
      </c>
      <c r="F3901">
        <v>2553</v>
      </c>
      <c r="G3901">
        <v>400</v>
      </c>
      <c r="H3901" t="s">
        <v>984</v>
      </c>
      <c r="I3901">
        <v>9433</v>
      </c>
      <c r="J3901" t="s">
        <v>465</v>
      </c>
      <c r="K3901" t="s">
        <v>983</v>
      </c>
      <c r="L3901">
        <v>3222</v>
      </c>
      <c r="M3901">
        <v>3243</v>
      </c>
      <c r="N3901">
        <v>300</v>
      </c>
      <c r="O3901" t="s">
        <v>981</v>
      </c>
      <c r="P3901">
        <v>0.76821599906400795</v>
      </c>
      <c r="Q3901">
        <v>0.89613391912075602</v>
      </c>
      <c r="R3901">
        <v>0.126098447245512</v>
      </c>
      <c r="S3901">
        <v>2.77681026294395E-2</v>
      </c>
      <c r="T3901">
        <v>-0.380410467428836</v>
      </c>
      <c r="U3901">
        <v>0.380410467428836</v>
      </c>
      <c r="V3901">
        <v>0.19605516770304501</v>
      </c>
      <c r="W3901">
        <v>-1.49</v>
      </c>
      <c r="X3901">
        <v>4.96</v>
      </c>
      <c r="Y3901">
        <v>-176942</v>
      </c>
      <c r="Z3901">
        <v>-12639</v>
      </c>
      <c r="AA3901">
        <v>-0.64</v>
      </c>
      <c r="AB3901">
        <v>14</v>
      </c>
      <c r="AC3901">
        <v>6</v>
      </c>
      <c r="AD3901">
        <v>8</v>
      </c>
      <c r="AE3901">
        <v>42.86</v>
      </c>
      <c r="AF3901">
        <v>9</v>
      </c>
      <c r="AG3901">
        <v>5</v>
      </c>
      <c r="AH3901">
        <v>7</v>
      </c>
      <c r="AI3901">
        <v>2</v>
      </c>
    </row>
    <row r="3902" spans="1:35" x14ac:dyDescent="0.2">
      <c r="A3902" s="102">
        <v>3709</v>
      </c>
      <c r="B3902">
        <v>5463</v>
      </c>
      <c r="C3902" t="s">
        <v>63</v>
      </c>
      <c r="D3902" t="s">
        <v>1022</v>
      </c>
      <c r="E3902">
        <v>2752</v>
      </c>
      <c r="F3902">
        <v>2683</v>
      </c>
      <c r="G3902">
        <v>400</v>
      </c>
      <c r="H3902" t="s">
        <v>981</v>
      </c>
      <c r="I3902">
        <v>6113</v>
      </c>
      <c r="J3902" t="s">
        <v>1231</v>
      </c>
      <c r="K3902" t="s">
        <v>992</v>
      </c>
      <c r="L3902">
        <v>965</v>
      </c>
      <c r="M3902">
        <v>959</v>
      </c>
      <c r="N3902">
        <v>1100</v>
      </c>
      <c r="O3902" t="s">
        <v>984</v>
      </c>
      <c r="P3902">
        <v>0.60851256066664405</v>
      </c>
      <c r="Q3902">
        <v>0.87552250612934102</v>
      </c>
      <c r="R3902">
        <v>0.26719301704660398</v>
      </c>
      <c r="S3902">
        <v>1.8275576681120301E-2</v>
      </c>
      <c r="T3902">
        <v>0.34732829873833598</v>
      </c>
      <c r="U3902">
        <v>0.34732829873833598</v>
      </c>
      <c r="V3902">
        <v>0.54538899899924198</v>
      </c>
      <c r="W3902">
        <v>2.39</v>
      </c>
      <c r="X3902">
        <v>1.71</v>
      </c>
      <c r="Y3902">
        <v>-177004</v>
      </c>
      <c r="Z3902">
        <v>-8429</v>
      </c>
      <c r="AA3902">
        <v>-0.44</v>
      </c>
      <c r="AB3902">
        <v>21</v>
      </c>
      <c r="AC3902">
        <v>11</v>
      </c>
      <c r="AD3902">
        <v>10</v>
      </c>
      <c r="AE3902">
        <v>52.38</v>
      </c>
      <c r="AF3902">
        <v>10</v>
      </c>
      <c r="AG3902">
        <v>7</v>
      </c>
      <c r="AH3902">
        <v>8</v>
      </c>
      <c r="AI3902">
        <v>6</v>
      </c>
    </row>
    <row r="3903" spans="1:35" x14ac:dyDescent="0.2">
      <c r="A3903" s="102">
        <v>1813</v>
      </c>
      <c r="B3903">
        <v>5021</v>
      </c>
      <c r="C3903" t="s">
        <v>1548</v>
      </c>
      <c r="D3903" t="s">
        <v>1185</v>
      </c>
      <c r="E3903">
        <v>1600</v>
      </c>
      <c r="F3903">
        <v>1596</v>
      </c>
      <c r="G3903">
        <v>600</v>
      </c>
      <c r="H3903" t="s">
        <v>984</v>
      </c>
      <c r="I3903">
        <v>7867</v>
      </c>
      <c r="J3903" t="s">
        <v>1291</v>
      </c>
      <c r="K3903" t="s">
        <v>1002</v>
      </c>
      <c r="L3903">
        <v>913</v>
      </c>
      <c r="M3903">
        <v>909</v>
      </c>
      <c r="N3903">
        <v>1100</v>
      </c>
      <c r="O3903" t="s">
        <v>981</v>
      </c>
      <c r="P3903">
        <v>0.87359640312739395</v>
      </c>
      <c r="Q3903">
        <v>0.92449385774729997</v>
      </c>
      <c r="R3903">
        <v>0.35276989142952903</v>
      </c>
      <c r="S3903">
        <v>1.6620084019275099E-2</v>
      </c>
      <c r="T3903">
        <v>-1.2023793551148301</v>
      </c>
      <c r="U3903">
        <v>1.2023793551148301</v>
      </c>
      <c r="V3903">
        <v>1.5133061445321001</v>
      </c>
      <c r="W3903">
        <v>-6.74</v>
      </c>
      <c r="X3903">
        <v>4.42</v>
      </c>
      <c r="Y3903">
        <v>-177615</v>
      </c>
      <c r="Z3903">
        <v>-5920</v>
      </c>
      <c r="AA3903">
        <v>-0.27</v>
      </c>
      <c r="AB3903">
        <v>30</v>
      </c>
      <c r="AC3903">
        <v>16</v>
      </c>
      <c r="AD3903">
        <v>14</v>
      </c>
      <c r="AE3903">
        <v>53.33</v>
      </c>
      <c r="AF3903">
        <v>6</v>
      </c>
      <c r="AG3903">
        <v>16</v>
      </c>
      <c r="AH3903">
        <v>13</v>
      </c>
      <c r="AI3903">
        <v>1</v>
      </c>
    </row>
    <row r="3904" spans="1:35" x14ac:dyDescent="0.2">
      <c r="A3904" s="102">
        <v>2834</v>
      </c>
      <c r="B3904">
        <v>3405</v>
      </c>
      <c r="C3904" t="s">
        <v>1397</v>
      </c>
      <c r="D3904" t="s">
        <v>1003</v>
      </c>
      <c r="E3904">
        <v>1061</v>
      </c>
      <c r="F3904">
        <v>1047</v>
      </c>
      <c r="G3904">
        <v>900</v>
      </c>
      <c r="H3904" t="s">
        <v>984</v>
      </c>
      <c r="I3904">
        <v>4666</v>
      </c>
      <c r="J3904" t="s">
        <v>1479</v>
      </c>
      <c r="K3904" t="s">
        <v>1000</v>
      </c>
      <c r="L3904">
        <v>1891</v>
      </c>
      <c r="M3904">
        <v>1911</v>
      </c>
      <c r="N3904">
        <v>500</v>
      </c>
      <c r="O3904" t="s">
        <v>981</v>
      </c>
      <c r="P3904">
        <v>0.78885820465773204</v>
      </c>
      <c r="Q3904">
        <v>0.89996381061946795</v>
      </c>
      <c r="R3904">
        <v>0.242631686867156</v>
      </c>
      <c r="S3904">
        <v>8.2846499939910508E-3</v>
      </c>
      <c r="T3904">
        <v>-0.46893312964232697</v>
      </c>
      <c r="U3904">
        <v>0.46893312964232697</v>
      </c>
      <c r="V3904">
        <v>0.38144820109578198</v>
      </c>
      <c r="W3904">
        <v>-8.0500000000000007</v>
      </c>
      <c r="X3904">
        <v>1.38</v>
      </c>
      <c r="Y3904">
        <v>-177668</v>
      </c>
      <c r="Z3904">
        <v>-10451</v>
      </c>
      <c r="AA3904">
        <v>-0.53</v>
      </c>
      <c r="AB3904">
        <v>17</v>
      </c>
      <c r="AC3904">
        <v>6</v>
      </c>
      <c r="AD3904">
        <v>11</v>
      </c>
      <c r="AE3904">
        <v>35.29</v>
      </c>
      <c r="AF3904">
        <v>10</v>
      </c>
      <c r="AG3904">
        <v>6</v>
      </c>
      <c r="AH3904">
        <v>7</v>
      </c>
      <c r="AI3904">
        <v>4</v>
      </c>
    </row>
    <row r="3905" spans="1:35" x14ac:dyDescent="0.2">
      <c r="A3905" s="102">
        <v>1102</v>
      </c>
      <c r="B3905">
        <v>2327</v>
      </c>
      <c r="C3905" t="s">
        <v>1284</v>
      </c>
      <c r="D3905" t="s">
        <v>983</v>
      </c>
      <c r="E3905">
        <v>2748</v>
      </c>
      <c r="F3905">
        <v>2730</v>
      </c>
      <c r="G3905">
        <v>400</v>
      </c>
      <c r="H3905" t="s">
        <v>984</v>
      </c>
      <c r="I3905">
        <v>3087</v>
      </c>
      <c r="J3905" t="s">
        <v>1192</v>
      </c>
      <c r="K3905" t="s">
        <v>1004</v>
      </c>
      <c r="L3905">
        <v>1730</v>
      </c>
      <c r="M3905">
        <v>1732</v>
      </c>
      <c r="N3905">
        <v>600</v>
      </c>
      <c r="O3905" t="s">
        <v>981</v>
      </c>
      <c r="P3905">
        <v>0.89894675472593899</v>
      </c>
      <c r="Q3905">
        <v>0.93893160146046095</v>
      </c>
      <c r="R3905">
        <v>0.12116366076875899</v>
      </c>
      <c r="S3905">
        <v>9.2196538750419898E-3</v>
      </c>
      <c r="T3905">
        <v>-0.51205687701943603</v>
      </c>
      <c r="U3905">
        <v>0.51205687701943603</v>
      </c>
      <c r="V3905">
        <v>0.92963884339846503</v>
      </c>
      <c r="W3905">
        <v>-1.91</v>
      </c>
      <c r="X3905">
        <v>4.84</v>
      </c>
      <c r="Y3905">
        <v>-177675</v>
      </c>
      <c r="Z3905">
        <v>-10451</v>
      </c>
      <c r="AA3905">
        <v>-0.59</v>
      </c>
      <c r="AB3905">
        <v>17</v>
      </c>
      <c r="AC3905">
        <v>8</v>
      </c>
      <c r="AD3905">
        <v>9</v>
      </c>
      <c r="AE3905">
        <v>47.06</v>
      </c>
      <c r="AF3905">
        <v>10</v>
      </c>
      <c r="AG3905">
        <v>6</v>
      </c>
      <c r="AH3905">
        <v>6</v>
      </c>
      <c r="AI3905">
        <v>5</v>
      </c>
    </row>
    <row r="3906" spans="1:35" x14ac:dyDescent="0.2">
      <c r="A3906" s="102">
        <v>1463</v>
      </c>
      <c r="B3906">
        <v>4091</v>
      </c>
      <c r="C3906" t="s">
        <v>1469</v>
      </c>
      <c r="D3906" t="s">
        <v>1003</v>
      </c>
      <c r="E3906">
        <v>1787</v>
      </c>
      <c r="F3906">
        <v>1764</v>
      </c>
      <c r="G3906">
        <v>600</v>
      </c>
      <c r="H3906" t="s">
        <v>981</v>
      </c>
      <c r="I3906">
        <v>6472</v>
      </c>
      <c r="J3906" t="s">
        <v>59</v>
      </c>
      <c r="K3906" t="s">
        <v>992</v>
      </c>
      <c r="L3906">
        <v>204</v>
      </c>
      <c r="M3906">
        <v>200</v>
      </c>
      <c r="N3906">
        <v>5300</v>
      </c>
      <c r="O3906" t="s">
        <v>984</v>
      </c>
      <c r="P3906">
        <v>0.86879994218666401</v>
      </c>
      <c r="Q3906">
        <v>0.931764723784409</v>
      </c>
      <c r="R3906">
        <v>2.1032090740232001E-2</v>
      </c>
      <c r="S3906">
        <v>1.16399549457586E-3</v>
      </c>
      <c r="T3906">
        <v>1.0018247804848099</v>
      </c>
      <c r="U3906">
        <v>1.0018247804848099</v>
      </c>
      <c r="V3906">
        <v>1.07522596742889</v>
      </c>
      <c r="W3906">
        <v>7.44</v>
      </c>
      <c r="X3906">
        <v>0.15</v>
      </c>
      <c r="Y3906">
        <v>-178145</v>
      </c>
      <c r="Z3906">
        <v>-9376</v>
      </c>
      <c r="AA3906">
        <v>-0.45</v>
      </c>
      <c r="AB3906">
        <v>19</v>
      </c>
      <c r="AC3906">
        <v>10</v>
      </c>
      <c r="AD3906">
        <v>9</v>
      </c>
      <c r="AE3906">
        <v>52.63</v>
      </c>
      <c r="AF3906">
        <v>10</v>
      </c>
      <c r="AG3906">
        <v>7</v>
      </c>
      <c r="AH3906">
        <v>8</v>
      </c>
      <c r="AI3906">
        <v>4</v>
      </c>
    </row>
    <row r="3907" spans="1:35" x14ac:dyDescent="0.2">
      <c r="A3907" s="102">
        <v>2731</v>
      </c>
      <c r="B3907">
        <v>2282</v>
      </c>
      <c r="C3907" t="s">
        <v>1598</v>
      </c>
      <c r="D3907" t="s">
        <v>1006</v>
      </c>
      <c r="E3907">
        <v>3665</v>
      </c>
      <c r="F3907">
        <v>3740</v>
      </c>
      <c r="G3907">
        <v>200</v>
      </c>
      <c r="H3907" t="s">
        <v>981</v>
      </c>
      <c r="I3907">
        <v>6361</v>
      </c>
      <c r="J3907" t="s">
        <v>615</v>
      </c>
      <c r="K3907" t="s">
        <v>992</v>
      </c>
      <c r="L3907">
        <v>2330</v>
      </c>
      <c r="M3907">
        <v>2265</v>
      </c>
      <c r="N3907">
        <v>300</v>
      </c>
      <c r="O3907" t="s">
        <v>984</v>
      </c>
      <c r="P3907">
        <v>0.907724528309103</v>
      </c>
      <c r="Q3907">
        <v>0.90257178547920203</v>
      </c>
      <c r="R3907">
        <v>0.242250025622605</v>
      </c>
      <c r="S3907">
        <v>5.0800855969097003E-2</v>
      </c>
      <c r="T3907">
        <v>0.278026241802031</v>
      </c>
      <c r="U3907">
        <v>0.278026241802031</v>
      </c>
      <c r="V3907">
        <v>0.233313680863283</v>
      </c>
      <c r="W3907">
        <v>1.8</v>
      </c>
      <c r="X3907">
        <v>9.16</v>
      </c>
      <c r="Y3907">
        <v>-178167</v>
      </c>
      <c r="Z3907">
        <v>-19796</v>
      </c>
      <c r="AA3907">
        <v>-0.96</v>
      </c>
      <c r="AB3907">
        <v>9</v>
      </c>
      <c r="AC3907">
        <v>3</v>
      </c>
      <c r="AD3907">
        <v>6</v>
      </c>
      <c r="AE3907">
        <v>33.33</v>
      </c>
      <c r="AF3907">
        <v>10</v>
      </c>
      <c r="AG3907">
        <v>3</v>
      </c>
      <c r="AH3907">
        <v>5</v>
      </c>
      <c r="AI3907">
        <v>1</v>
      </c>
    </row>
    <row r="3908" spans="1:35" x14ac:dyDescent="0.2">
      <c r="A3908" s="102">
        <v>4208</v>
      </c>
      <c r="B3908">
        <v>3382</v>
      </c>
      <c r="C3908" t="s">
        <v>1648</v>
      </c>
      <c r="D3908" t="s">
        <v>1004</v>
      </c>
      <c r="E3908">
        <v>3480</v>
      </c>
      <c r="F3908">
        <v>3567</v>
      </c>
      <c r="G3908">
        <v>300</v>
      </c>
      <c r="H3908" t="s">
        <v>981</v>
      </c>
      <c r="I3908">
        <v>6592</v>
      </c>
      <c r="J3908" t="s">
        <v>1153</v>
      </c>
      <c r="K3908" t="s">
        <v>986</v>
      </c>
      <c r="L3908">
        <v>3160</v>
      </c>
      <c r="M3908">
        <v>3160</v>
      </c>
      <c r="N3908">
        <v>300</v>
      </c>
      <c r="O3908" t="s">
        <v>984</v>
      </c>
      <c r="P3908">
        <v>0.79416859842922705</v>
      </c>
      <c r="Q3908">
        <v>0.85768861128547202</v>
      </c>
      <c r="R3908">
        <v>1.14574589248758E-3</v>
      </c>
      <c r="S3908">
        <v>6.9797041759223494E-2</v>
      </c>
      <c r="T3908">
        <v>0.81045574460301095</v>
      </c>
      <c r="U3908">
        <v>0.81045574460301095</v>
      </c>
      <c r="V3908">
        <v>0.25397099925921401</v>
      </c>
      <c r="W3908">
        <v>4.4000000000000004</v>
      </c>
      <c r="X3908">
        <v>11.41</v>
      </c>
      <c r="Y3908">
        <v>-178322</v>
      </c>
      <c r="Z3908">
        <v>-25475</v>
      </c>
      <c r="AA3908">
        <v>-1.51</v>
      </c>
      <c r="AB3908">
        <v>7</v>
      </c>
      <c r="AC3908">
        <v>2</v>
      </c>
      <c r="AD3908">
        <v>5</v>
      </c>
      <c r="AE3908">
        <v>28.57</v>
      </c>
      <c r="AF3908">
        <v>12</v>
      </c>
      <c r="AG3908">
        <v>1</v>
      </c>
      <c r="AH3908">
        <v>4</v>
      </c>
      <c r="AI3908">
        <v>2</v>
      </c>
    </row>
    <row r="3909" spans="1:35" x14ac:dyDescent="0.2">
      <c r="A3909" s="102">
        <v>4326</v>
      </c>
      <c r="B3909">
        <v>4183</v>
      </c>
      <c r="C3909" t="s">
        <v>1122</v>
      </c>
      <c r="D3909" t="s">
        <v>1003</v>
      </c>
      <c r="E3909">
        <v>1879</v>
      </c>
      <c r="F3909">
        <v>1889</v>
      </c>
      <c r="G3909">
        <v>500</v>
      </c>
      <c r="H3909" t="s">
        <v>984</v>
      </c>
      <c r="I3909">
        <v>7867</v>
      </c>
      <c r="J3909" t="s">
        <v>1291</v>
      </c>
      <c r="K3909" t="s">
        <v>1002</v>
      </c>
      <c r="L3909">
        <v>913</v>
      </c>
      <c r="M3909">
        <v>909</v>
      </c>
      <c r="N3909">
        <v>1000</v>
      </c>
      <c r="O3909" t="s">
        <v>981</v>
      </c>
      <c r="P3909">
        <v>0.69122992669572803</v>
      </c>
      <c r="Q3909">
        <v>0.85247782408780204</v>
      </c>
      <c r="R3909">
        <v>0.39628685303640299</v>
      </c>
      <c r="S3909">
        <v>1.9801038442566001E-2</v>
      </c>
      <c r="T3909">
        <v>-1.43361424831231</v>
      </c>
      <c r="U3909">
        <v>1.43361424831231</v>
      </c>
      <c r="V3909">
        <v>1.4323050267128801</v>
      </c>
      <c r="W3909">
        <v>-16.309999999999999</v>
      </c>
      <c r="X3909">
        <v>3.76</v>
      </c>
      <c r="Y3909">
        <v>-179157</v>
      </c>
      <c r="Z3909">
        <v>-9953</v>
      </c>
      <c r="AA3909">
        <v>-0.53</v>
      </c>
      <c r="AB3909">
        <v>18</v>
      </c>
      <c r="AC3909">
        <v>8</v>
      </c>
      <c r="AD3909">
        <v>10</v>
      </c>
      <c r="AE3909">
        <v>44.44</v>
      </c>
      <c r="AF3909">
        <v>10</v>
      </c>
      <c r="AG3909">
        <v>6</v>
      </c>
      <c r="AH3909">
        <v>6</v>
      </c>
      <c r="AI3909">
        <v>6</v>
      </c>
    </row>
    <row r="3910" spans="1:35" x14ac:dyDescent="0.2">
      <c r="A3910" s="102">
        <v>3638</v>
      </c>
      <c r="B3910">
        <v>2587</v>
      </c>
      <c r="C3910" t="s">
        <v>1364</v>
      </c>
      <c r="D3910" t="s">
        <v>1006</v>
      </c>
      <c r="E3910">
        <v>4100</v>
      </c>
      <c r="F3910">
        <v>4075</v>
      </c>
      <c r="G3910">
        <v>200</v>
      </c>
      <c r="H3910" t="s">
        <v>984</v>
      </c>
      <c r="I3910">
        <v>6474</v>
      </c>
      <c r="J3910" t="s">
        <v>1559</v>
      </c>
      <c r="K3910" t="s">
        <v>992</v>
      </c>
      <c r="L3910">
        <v>3215</v>
      </c>
      <c r="M3910">
        <v>3195</v>
      </c>
      <c r="N3910">
        <v>300</v>
      </c>
      <c r="O3910" t="s">
        <v>981</v>
      </c>
      <c r="P3910">
        <v>0.73280045326709597</v>
      </c>
      <c r="Q3910">
        <v>0.87795054276931705</v>
      </c>
      <c r="R3910">
        <v>7.5693176921179703E-2</v>
      </c>
      <c r="S3910">
        <v>1.10417024449312E-3</v>
      </c>
      <c r="T3910">
        <v>-0.18801449577507701</v>
      </c>
      <c r="U3910">
        <v>0.18801449577507701</v>
      </c>
      <c r="V3910">
        <v>0.21866590546904</v>
      </c>
      <c r="W3910">
        <v>-2.31</v>
      </c>
      <c r="X3910">
        <v>17.61</v>
      </c>
      <c r="Y3910">
        <v>-179419</v>
      </c>
      <c r="Z3910">
        <v>-17942</v>
      </c>
      <c r="AA3910">
        <v>-0.64</v>
      </c>
      <c r="AB3910">
        <v>10</v>
      </c>
      <c r="AC3910">
        <v>6</v>
      </c>
      <c r="AD3910">
        <v>4</v>
      </c>
      <c r="AE3910">
        <v>60</v>
      </c>
      <c r="AF3910">
        <v>8</v>
      </c>
      <c r="AG3910">
        <v>5</v>
      </c>
      <c r="AH3910">
        <v>4</v>
      </c>
      <c r="AI3910">
        <v>1</v>
      </c>
    </row>
    <row r="3911" spans="1:35" x14ac:dyDescent="0.2">
      <c r="A3911" s="102">
        <v>3341</v>
      </c>
      <c r="B3911">
        <v>7984</v>
      </c>
      <c r="C3911" t="s">
        <v>663</v>
      </c>
      <c r="D3911" t="s">
        <v>1002</v>
      </c>
      <c r="E3911">
        <v>1284</v>
      </c>
      <c r="F3911">
        <v>1284</v>
      </c>
      <c r="G3911">
        <v>800</v>
      </c>
      <c r="H3911" t="s">
        <v>981</v>
      </c>
      <c r="I3911">
        <v>8253</v>
      </c>
      <c r="J3911" t="s">
        <v>445</v>
      </c>
      <c r="K3911" t="s">
        <v>987</v>
      </c>
      <c r="L3911">
        <v>1122</v>
      </c>
      <c r="M3911">
        <v>1132</v>
      </c>
      <c r="N3911">
        <v>900</v>
      </c>
      <c r="O3911" t="s">
        <v>984</v>
      </c>
      <c r="P3911">
        <v>0.68749498465409598</v>
      </c>
      <c r="Q3911">
        <v>0.88694940880158801</v>
      </c>
      <c r="R3911">
        <v>0.48819985803472499</v>
      </c>
      <c r="S3911" s="15">
        <v>2.0464091573440299E-2</v>
      </c>
      <c r="T3911">
        <v>0.426294651019203</v>
      </c>
      <c r="U3911">
        <v>0.426294651019203</v>
      </c>
      <c r="V3911">
        <v>0.476093570284294</v>
      </c>
      <c r="W3911">
        <v>5.73</v>
      </c>
      <c r="X3911">
        <v>0.82</v>
      </c>
      <c r="Y3911">
        <v>-179471</v>
      </c>
      <c r="Z3911">
        <v>-7803</v>
      </c>
      <c r="AA3911">
        <v>-0.31</v>
      </c>
      <c r="AB3911">
        <v>23</v>
      </c>
      <c r="AC3911">
        <v>9</v>
      </c>
      <c r="AD3911">
        <v>14</v>
      </c>
      <c r="AE3911">
        <v>39.130000000000003</v>
      </c>
      <c r="AF3911">
        <v>11</v>
      </c>
      <c r="AG3911">
        <v>7</v>
      </c>
      <c r="AH3911">
        <v>9</v>
      </c>
      <c r="AI3911">
        <v>7</v>
      </c>
    </row>
    <row r="3912" spans="1:35" x14ac:dyDescent="0.2">
      <c r="A3912" s="102">
        <v>1915</v>
      </c>
      <c r="B3912">
        <v>2327</v>
      </c>
      <c r="C3912" t="s">
        <v>1284</v>
      </c>
      <c r="D3912" t="s">
        <v>983</v>
      </c>
      <c r="E3912">
        <v>2748</v>
      </c>
      <c r="F3912">
        <v>2730</v>
      </c>
      <c r="G3912">
        <v>400</v>
      </c>
      <c r="H3912" t="s">
        <v>981</v>
      </c>
      <c r="I3912">
        <v>8078</v>
      </c>
      <c r="J3912" t="s">
        <v>1307</v>
      </c>
      <c r="K3912" t="s">
        <v>988</v>
      </c>
      <c r="L3912">
        <v>1719</v>
      </c>
      <c r="M3912">
        <v>1710</v>
      </c>
      <c r="N3912">
        <v>600</v>
      </c>
      <c r="O3912" t="s">
        <v>984</v>
      </c>
      <c r="P3912">
        <v>0.88965439488605103</v>
      </c>
      <c r="Q3912">
        <v>0.92247672871035102</v>
      </c>
      <c r="R3912">
        <v>0.22335003211421101</v>
      </c>
      <c r="S3912">
        <v>3.1426878117064898E-2</v>
      </c>
      <c r="T3912">
        <v>0.67224578624321296</v>
      </c>
      <c r="U3912">
        <v>0.67224578624321296</v>
      </c>
      <c r="V3912">
        <v>0.42105887259438901</v>
      </c>
      <c r="W3912">
        <v>7.15</v>
      </c>
      <c r="X3912">
        <v>6.04</v>
      </c>
      <c r="Y3912">
        <v>-179686</v>
      </c>
      <c r="Z3912">
        <v>-16335</v>
      </c>
      <c r="AA3912">
        <v>-0.8</v>
      </c>
      <c r="AB3912">
        <v>11</v>
      </c>
      <c r="AC3912">
        <v>5</v>
      </c>
      <c r="AD3912">
        <v>6</v>
      </c>
      <c r="AE3912">
        <v>45.45</v>
      </c>
      <c r="AF3912">
        <v>10</v>
      </c>
      <c r="AG3912">
        <v>4</v>
      </c>
      <c r="AH3912">
        <v>6</v>
      </c>
      <c r="AI3912">
        <v>1</v>
      </c>
    </row>
    <row r="3913" spans="1:35" x14ac:dyDescent="0.2">
      <c r="A3913" s="102">
        <v>2532</v>
      </c>
      <c r="B3913">
        <v>1417</v>
      </c>
      <c r="C3913" t="s">
        <v>1641</v>
      </c>
      <c r="D3913" t="s">
        <v>990</v>
      </c>
      <c r="E3913">
        <v>1485</v>
      </c>
      <c r="F3913">
        <v>1486</v>
      </c>
      <c r="G3913">
        <v>700</v>
      </c>
      <c r="H3913" t="s">
        <v>981</v>
      </c>
      <c r="I3913">
        <v>5201</v>
      </c>
      <c r="J3913" t="s">
        <v>1274</v>
      </c>
      <c r="K3913" t="s">
        <v>980</v>
      </c>
      <c r="L3913">
        <v>2690</v>
      </c>
      <c r="M3913">
        <v>2673</v>
      </c>
      <c r="N3913">
        <v>400</v>
      </c>
      <c r="O3913" t="s">
        <v>984</v>
      </c>
      <c r="P3913">
        <v>0.72809405153734497</v>
      </c>
      <c r="Q3913">
        <v>0.90756995672284302</v>
      </c>
      <c r="R3913">
        <v>0.18161467032643999</v>
      </c>
      <c r="S3913">
        <v>4.8202337552141303E-2</v>
      </c>
      <c r="T3913">
        <v>1.6453692432598099</v>
      </c>
      <c r="U3913">
        <v>1.6453692432598099</v>
      </c>
      <c r="V3913">
        <v>1.44442592374465</v>
      </c>
      <c r="W3913">
        <v>12.15</v>
      </c>
      <c r="X3913">
        <v>2.71</v>
      </c>
      <c r="Y3913">
        <v>-179700</v>
      </c>
      <c r="Z3913">
        <v>-11231</v>
      </c>
      <c r="AA3913">
        <v>-0.56000000000000005</v>
      </c>
      <c r="AB3913">
        <v>16</v>
      </c>
      <c r="AC3913">
        <v>7</v>
      </c>
      <c r="AD3913">
        <v>9</v>
      </c>
      <c r="AE3913">
        <v>43.75</v>
      </c>
      <c r="AF3913">
        <v>14</v>
      </c>
      <c r="AG3913">
        <v>3</v>
      </c>
      <c r="AH3913">
        <v>6</v>
      </c>
      <c r="AI3913">
        <v>7</v>
      </c>
    </row>
    <row r="3914" spans="1:35" x14ac:dyDescent="0.2">
      <c r="A3914" s="102">
        <v>3242</v>
      </c>
      <c r="B3914">
        <v>1332</v>
      </c>
      <c r="C3914" t="s">
        <v>1287</v>
      </c>
      <c r="D3914" t="s">
        <v>1063</v>
      </c>
      <c r="E3914">
        <v>450</v>
      </c>
      <c r="F3914">
        <v>457</v>
      </c>
      <c r="G3914">
        <v>2100</v>
      </c>
      <c r="H3914" t="s">
        <v>984</v>
      </c>
      <c r="I3914">
        <v>9603</v>
      </c>
      <c r="J3914" t="s">
        <v>1106</v>
      </c>
      <c r="K3914" t="s">
        <v>993</v>
      </c>
      <c r="L3914">
        <v>1621</v>
      </c>
      <c r="M3914">
        <v>1632</v>
      </c>
      <c r="N3914">
        <v>600</v>
      </c>
      <c r="O3914" t="s">
        <v>981</v>
      </c>
      <c r="P3914">
        <v>0.83443393509014496</v>
      </c>
      <c r="Q3914">
        <v>0.88989555523108699</v>
      </c>
      <c r="R3914">
        <v>3.6447489892429803E-2</v>
      </c>
      <c r="S3914">
        <v>9.1060602646303695E-2</v>
      </c>
      <c r="T3914">
        <v>-0.31628456261409699</v>
      </c>
      <c r="U3914">
        <v>0.31628456261409699</v>
      </c>
      <c r="V3914">
        <v>0.38901631551613303</v>
      </c>
      <c r="W3914">
        <v>-5.95</v>
      </c>
      <c r="X3914">
        <v>1.99</v>
      </c>
      <c r="Y3914">
        <v>-179777</v>
      </c>
      <c r="Z3914">
        <v>-7191</v>
      </c>
      <c r="AA3914">
        <v>-0.42</v>
      </c>
      <c r="AB3914">
        <v>25</v>
      </c>
      <c r="AC3914">
        <v>11</v>
      </c>
      <c r="AD3914">
        <v>14</v>
      </c>
      <c r="AE3914">
        <v>44</v>
      </c>
      <c r="AF3914">
        <v>11</v>
      </c>
      <c r="AG3914">
        <v>8</v>
      </c>
      <c r="AH3914">
        <v>11</v>
      </c>
      <c r="AI3914">
        <v>6</v>
      </c>
    </row>
    <row r="3915" spans="1:35" x14ac:dyDescent="0.2">
      <c r="A3915" s="102">
        <v>1718</v>
      </c>
      <c r="B3915">
        <v>3197</v>
      </c>
      <c r="C3915" t="s">
        <v>531</v>
      </c>
      <c r="D3915" t="s">
        <v>1004</v>
      </c>
      <c r="E3915">
        <v>1673</v>
      </c>
      <c r="F3915">
        <v>1681</v>
      </c>
      <c r="G3915">
        <v>600</v>
      </c>
      <c r="H3915" t="s">
        <v>981</v>
      </c>
      <c r="I3915">
        <v>6770</v>
      </c>
      <c r="J3915" t="s">
        <v>21</v>
      </c>
      <c r="K3915" t="s">
        <v>986</v>
      </c>
      <c r="L3915">
        <v>1141</v>
      </c>
      <c r="M3915">
        <v>1097</v>
      </c>
      <c r="N3915">
        <v>900</v>
      </c>
      <c r="O3915" t="s">
        <v>984</v>
      </c>
      <c r="P3915">
        <v>0.54359901900143104</v>
      </c>
      <c r="Q3915">
        <v>0.92678538836170299</v>
      </c>
      <c r="R3915">
        <v>0.225297330194694</v>
      </c>
      <c r="S3915">
        <v>2.4674748970859102E-3</v>
      </c>
      <c r="T3915">
        <v>0.70890063828122396</v>
      </c>
      <c r="U3915">
        <v>0.70890063828122396</v>
      </c>
      <c r="V3915">
        <v>0.40642575201124798</v>
      </c>
      <c r="W3915">
        <v>13.61</v>
      </c>
      <c r="X3915">
        <v>2.11</v>
      </c>
      <c r="Y3915">
        <v>-180052</v>
      </c>
      <c r="Z3915">
        <v>-7202</v>
      </c>
      <c r="AA3915">
        <v>-0.36</v>
      </c>
      <c r="AB3915">
        <v>25</v>
      </c>
      <c r="AC3915">
        <v>11</v>
      </c>
      <c r="AD3915">
        <v>14</v>
      </c>
      <c r="AE3915">
        <v>44</v>
      </c>
      <c r="AF3915">
        <v>9</v>
      </c>
      <c r="AG3915">
        <v>9</v>
      </c>
      <c r="AH3915">
        <v>11</v>
      </c>
      <c r="AI3915">
        <v>5</v>
      </c>
    </row>
    <row r="3916" spans="1:35" x14ac:dyDescent="0.2">
      <c r="A3916" s="102">
        <v>2121</v>
      </c>
      <c r="B3916">
        <v>5301</v>
      </c>
      <c r="C3916" t="s">
        <v>588</v>
      </c>
      <c r="D3916" t="s">
        <v>980</v>
      </c>
      <c r="E3916">
        <v>887</v>
      </c>
      <c r="F3916">
        <v>881</v>
      </c>
      <c r="G3916">
        <v>1200</v>
      </c>
      <c r="H3916" t="s">
        <v>984</v>
      </c>
      <c r="I3916">
        <v>8012</v>
      </c>
      <c r="J3916" t="s">
        <v>1149</v>
      </c>
      <c r="K3916" t="s">
        <v>988</v>
      </c>
      <c r="L3916">
        <v>1322</v>
      </c>
      <c r="M3916">
        <v>1303</v>
      </c>
      <c r="N3916">
        <v>800</v>
      </c>
      <c r="O3916" t="s">
        <v>981</v>
      </c>
      <c r="P3916">
        <v>0.79562579430854397</v>
      </c>
      <c r="Q3916">
        <v>0.91734029975059495</v>
      </c>
      <c r="R3916">
        <v>0.166892248614877</v>
      </c>
      <c r="S3916">
        <v>2.7883164263553901E-3</v>
      </c>
      <c r="T3916">
        <v>-0.62242900092475495</v>
      </c>
      <c r="U3916">
        <v>0.62242900092475495</v>
      </c>
      <c r="V3916">
        <v>0.24813140576413001</v>
      </c>
      <c r="W3916">
        <v>-3.13</v>
      </c>
      <c r="X3916">
        <v>1.42</v>
      </c>
      <c r="Y3916">
        <v>-180280</v>
      </c>
      <c r="Z3916">
        <v>-6677</v>
      </c>
      <c r="AA3916">
        <v>-0.28999999999999998</v>
      </c>
      <c r="AB3916">
        <v>27</v>
      </c>
      <c r="AC3916">
        <v>14</v>
      </c>
      <c r="AD3916">
        <v>13</v>
      </c>
      <c r="AE3916">
        <v>51.85</v>
      </c>
      <c r="AF3916">
        <v>9</v>
      </c>
      <c r="AG3916">
        <v>12</v>
      </c>
      <c r="AH3916">
        <v>13</v>
      </c>
      <c r="AI3916">
        <v>2</v>
      </c>
    </row>
    <row r="3917" spans="1:35" x14ac:dyDescent="0.2">
      <c r="A3917" s="102">
        <v>4123</v>
      </c>
      <c r="B3917">
        <v>7224</v>
      </c>
      <c r="C3917" t="s">
        <v>639</v>
      </c>
      <c r="D3917" t="s">
        <v>996</v>
      </c>
      <c r="E3917">
        <v>1051</v>
      </c>
      <c r="F3917">
        <v>1032</v>
      </c>
      <c r="G3917">
        <v>1000</v>
      </c>
      <c r="H3917" t="s">
        <v>984</v>
      </c>
      <c r="I3917">
        <v>7453</v>
      </c>
      <c r="J3917" t="s">
        <v>50</v>
      </c>
      <c r="K3917" t="s">
        <v>1004</v>
      </c>
      <c r="L3917">
        <v>1455</v>
      </c>
      <c r="M3917">
        <v>1465</v>
      </c>
      <c r="N3917">
        <v>700</v>
      </c>
      <c r="O3917" t="s">
        <v>981</v>
      </c>
      <c r="P3917">
        <v>0.68670382940466101</v>
      </c>
      <c r="Q3917">
        <v>0.86067952451554297</v>
      </c>
      <c r="R3917">
        <v>9.7340303498574199E-2</v>
      </c>
      <c r="S3917" s="15">
        <v>6.4099500939650306E-2</v>
      </c>
      <c r="T3917">
        <v>-1.4632594111961099</v>
      </c>
      <c r="U3917">
        <v>1.4632594111961099</v>
      </c>
      <c r="V3917">
        <v>1.2288957610809801</v>
      </c>
      <c r="W3917">
        <v>-22.87</v>
      </c>
      <c r="X3917">
        <v>0.63</v>
      </c>
      <c r="Y3917">
        <v>-180397</v>
      </c>
      <c r="Z3917">
        <v>-7216</v>
      </c>
      <c r="AA3917">
        <v>-0.4</v>
      </c>
      <c r="AB3917">
        <v>25</v>
      </c>
      <c r="AC3917">
        <v>10</v>
      </c>
      <c r="AD3917">
        <v>15</v>
      </c>
      <c r="AE3917">
        <v>40</v>
      </c>
      <c r="AF3917">
        <v>11</v>
      </c>
      <c r="AG3917">
        <v>8</v>
      </c>
      <c r="AH3917">
        <v>8</v>
      </c>
      <c r="AI3917">
        <v>9</v>
      </c>
    </row>
    <row r="3918" spans="1:35" x14ac:dyDescent="0.2">
      <c r="A3918" s="102">
        <v>2171</v>
      </c>
      <c r="B3918">
        <v>1963</v>
      </c>
      <c r="C3918" t="s">
        <v>1171</v>
      </c>
      <c r="D3918" t="s">
        <v>990</v>
      </c>
      <c r="E3918">
        <v>1026</v>
      </c>
      <c r="F3918">
        <v>1018</v>
      </c>
      <c r="G3918">
        <v>700</v>
      </c>
      <c r="H3918" t="s">
        <v>984</v>
      </c>
      <c r="I3918">
        <v>5332</v>
      </c>
      <c r="J3918" t="s">
        <v>590</v>
      </c>
      <c r="K3918" t="s">
        <v>980</v>
      </c>
      <c r="L3918">
        <v>3825</v>
      </c>
      <c r="M3918">
        <v>3805</v>
      </c>
      <c r="N3918">
        <v>200</v>
      </c>
      <c r="O3918" t="s">
        <v>981</v>
      </c>
      <c r="P3918">
        <v>0.90278845311210698</v>
      </c>
      <c r="Q3918">
        <v>0.91639188842908403</v>
      </c>
      <c r="R3918">
        <v>0.35331790701840798</v>
      </c>
      <c r="S3918">
        <v>6.0033570259266297E-3</v>
      </c>
      <c r="T3918">
        <v>-0.62924786100278696</v>
      </c>
      <c r="U3918">
        <v>0.62924786100278696</v>
      </c>
      <c r="V3918">
        <v>0.63526905205598905</v>
      </c>
      <c r="W3918">
        <v>-8.64</v>
      </c>
      <c r="X3918">
        <v>6.36</v>
      </c>
      <c r="Y3918">
        <v>-180732</v>
      </c>
      <c r="Z3918">
        <v>-7858</v>
      </c>
      <c r="AA3918">
        <v>-0.46</v>
      </c>
      <c r="AB3918">
        <v>23</v>
      </c>
      <c r="AC3918">
        <v>10</v>
      </c>
      <c r="AD3918">
        <v>13</v>
      </c>
      <c r="AE3918">
        <v>43.48</v>
      </c>
      <c r="AF3918">
        <v>11</v>
      </c>
      <c r="AG3918">
        <v>9</v>
      </c>
      <c r="AH3918">
        <v>10</v>
      </c>
      <c r="AI3918">
        <v>4</v>
      </c>
    </row>
    <row r="3919" spans="1:35" x14ac:dyDescent="0.2">
      <c r="A3919" s="102">
        <v>1879</v>
      </c>
      <c r="B3919">
        <v>2587</v>
      </c>
      <c r="C3919" t="s">
        <v>1364</v>
      </c>
      <c r="D3919" t="s">
        <v>1006</v>
      </c>
      <c r="E3919">
        <v>4100</v>
      </c>
      <c r="F3919">
        <v>4075</v>
      </c>
      <c r="G3919">
        <v>200</v>
      </c>
      <c r="H3919" t="s">
        <v>981</v>
      </c>
      <c r="I3919">
        <v>9024</v>
      </c>
      <c r="J3919" t="s">
        <v>1642</v>
      </c>
      <c r="K3919" t="s">
        <v>1065</v>
      </c>
      <c r="L3919">
        <v>1272</v>
      </c>
      <c r="M3919">
        <v>1295</v>
      </c>
      <c r="N3919">
        <v>600</v>
      </c>
      <c r="O3919" t="s">
        <v>984</v>
      </c>
      <c r="P3919">
        <v>0.76961219581960205</v>
      </c>
      <c r="Q3919">
        <v>0.92327364847160798</v>
      </c>
      <c r="R3919">
        <v>8.9277346532969704E-2</v>
      </c>
      <c r="S3919" s="15">
        <v>1.03730221419916E-5</v>
      </c>
      <c r="T3919">
        <v>0.42916896809759397</v>
      </c>
      <c r="U3919">
        <v>0.42916896809759397</v>
      </c>
      <c r="V3919">
        <v>0.75141495341061904</v>
      </c>
      <c r="W3919">
        <v>3.61</v>
      </c>
      <c r="X3919">
        <v>4.66</v>
      </c>
      <c r="Y3919">
        <v>-180914</v>
      </c>
      <c r="Z3919">
        <v>-11307</v>
      </c>
      <c r="AA3919">
        <v>-0.55000000000000004</v>
      </c>
      <c r="AB3919">
        <v>16</v>
      </c>
      <c r="AC3919">
        <v>6</v>
      </c>
      <c r="AD3919">
        <v>10</v>
      </c>
      <c r="AE3919">
        <v>37.5</v>
      </c>
      <c r="AF3919">
        <v>10</v>
      </c>
      <c r="AG3919">
        <v>5</v>
      </c>
      <c r="AH3919">
        <v>5</v>
      </c>
      <c r="AI3919">
        <v>6</v>
      </c>
    </row>
    <row r="3920" spans="1:35" x14ac:dyDescent="0.2">
      <c r="A3920" s="102">
        <v>36</v>
      </c>
      <c r="B3920">
        <v>5334</v>
      </c>
      <c r="C3920" t="s">
        <v>1168</v>
      </c>
      <c r="D3920" t="s">
        <v>980</v>
      </c>
      <c r="E3920">
        <v>1586</v>
      </c>
      <c r="F3920">
        <v>1584</v>
      </c>
      <c r="G3920">
        <v>600</v>
      </c>
      <c r="H3920" t="s">
        <v>984</v>
      </c>
      <c r="I3920">
        <v>6471</v>
      </c>
      <c r="J3920" t="s">
        <v>877</v>
      </c>
      <c r="K3920" t="s">
        <v>992</v>
      </c>
      <c r="L3920">
        <v>742</v>
      </c>
      <c r="M3920">
        <v>738</v>
      </c>
      <c r="N3920">
        <v>1300</v>
      </c>
      <c r="O3920" t="s">
        <v>981</v>
      </c>
      <c r="P3920">
        <v>0.97783530797227602</v>
      </c>
      <c r="Q3920">
        <v>0.97744146719688896</v>
      </c>
      <c r="R3920">
        <v>2.7970086095615299E-2</v>
      </c>
      <c r="S3920">
        <v>1.3340097919389701E-3</v>
      </c>
      <c r="T3920">
        <v>-0.19643277332474399</v>
      </c>
      <c r="U3920">
        <v>0.19643277332474399</v>
      </c>
      <c r="V3920">
        <v>9.8322830228138695E-3</v>
      </c>
      <c r="W3920">
        <v>-0.57999999999999996</v>
      </c>
      <c r="X3920">
        <v>0.95</v>
      </c>
      <c r="Y3920">
        <v>-181158</v>
      </c>
      <c r="Z3920">
        <v>-9535</v>
      </c>
      <c r="AA3920">
        <v>-0.56999999999999995</v>
      </c>
      <c r="AB3920">
        <v>19</v>
      </c>
      <c r="AC3920">
        <v>7</v>
      </c>
      <c r="AD3920">
        <v>12</v>
      </c>
      <c r="AE3920">
        <v>36.840000000000003</v>
      </c>
      <c r="AF3920">
        <v>13</v>
      </c>
      <c r="AG3920">
        <v>3</v>
      </c>
      <c r="AH3920">
        <v>7</v>
      </c>
      <c r="AI3920">
        <v>9</v>
      </c>
    </row>
    <row r="3921" spans="1:35" x14ac:dyDescent="0.2">
      <c r="A3921" s="102">
        <v>1146</v>
      </c>
      <c r="B3921">
        <v>1332</v>
      </c>
      <c r="C3921" t="s">
        <v>1287</v>
      </c>
      <c r="D3921" t="s">
        <v>1063</v>
      </c>
      <c r="E3921">
        <v>450</v>
      </c>
      <c r="F3921">
        <v>457</v>
      </c>
      <c r="G3921">
        <v>2200</v>
      </c>
      <c r="H3921" t="s">
        <v>984</v>
      </c>
      <c r="I3921">
        <v>2181</v>
      </c>
      <c r="J3921" t="s">
        <v>1549</v>
      </c>
      <c r="K3921" t="s">
        <v>993</v>
      </c>
      <c r="L3921">
        <v>1289</v>
      </c>
      <c r="M3921">
        <v>1245</v>
      </c>
      <c r="N3921">
        <v>800</v>
      </c>
      <c r="O3921" t="s">
        <v>981</v>
      </c>
      <c r="P3921">
        <v>0.81077785604548502</v>
      </c>
      <c r="Q3921">
        <v>0.93814887873447095</v>
      </c>
      <c r="R3921">
        <v>0.16860609646536601</v>
      </c>
      <c r="S3921">
        <v>5.6765349989213697E-3</v>
      </c>
      <c r="T3921">
        <v>-0.296110493138178</v>
      </c>
      <c r="U3921">
        <v>0.296110493138178</v>
      </c>
      <c r="V3921">
        <v>0.44549180441071501</v>
      </c>
      <c r="W3921">
        <v>-5.31</v>
      </c>
      <c r="X3921">
        <v>0.94</v>
      </c>
      <c r="Y3921">
        <v>-181448</v>
      </c>
      <c r="Z3921">
        <v>-6257</v>
      </c>
      <c r="AA3921">
        <v>-0.34</v>
      </c>
      <c r="AB3921">
        <v>29</v>
      </c>
      <c r="AC3921">
        <v>12</v>
      </c>
      <c r="AD3921">
        <v>17</v>
      </c>
      <c r="AE3921">
        <v>41.38</v>
      </c>
      <c r="AF3921">
        <v>9</v>
      </c>
      <c r="AG3921">
        <v>12</v>
      </c>
      <c r="AH3921">
        <v>13</v>
      </c>
      <c r="AI3921">
        <v>4</v>
      </c>
    </row>
    <row r="3922" spans="1:35" x14ac:dyDescent="0.2">
      <c r="A3922" s="102">
        <v>587</v>
      </c>
      <c r="B3922">
        <v>1963</v>
      </c>
      <c r="C3922" t="s">
        <v>1171</v>
      </c>
      <c r="D3922" t="s">
        <v>990</v>
      </c>
      <c r="E3922">
        <v>1026</v>
      </c>
      <c r="F3922">
        <v>1018</v>
      </c>
      <c r="G3922">
        <v>900</v>
      </c>
      <c r="H3922" t="s">
        <v>984</v>
      </c>
      <c r="I3922">
        <v>5714</v>
      </c>
      <c r="J3922" t="s">
        <v>594</v>
      </c>
      <c r="K3922" t="s">
        <v>994</v>
      </c>
      <c r="L3922">
        <v>3060</v>
      </c>
      <c r="M3922">
        <v>3090</v>
      </c>
      <c r="N3922">
        <v>300</v>
      </c>
      <c r="O3922" t="s">
        <v>981</v>
      </c>
      <c r="P3922">
        <v>0.95682956215158799</v>
      </c>
      <c r="Q3922">
        <v>0.95164268637605598</v>
      </c>
      <c r="R3922">
        <v>0.180755366614611</v>
      </c>
      <c r="S3922">
        <v>2.5271322955904701E-2</v>
      </c>
      <c r="T3922">
        <v>-0.93227448774695199</v>
      </c>
      <c r="U3922">
        <v>0.93227448774695199</v>
      </c>
      <c r="V3922">
        <v>0.74896255048719895</v>
      </c>
      <c r="W3922">
        <v>-9.15</v>
      </c>
      <c r="X3922">
        <v>1.17</v>
      </c>
      <c r="Y3922">
        <v>-181564</v>
      </c>
      <c r="Z3922">
        <v>-10087</v>
      </c>
      <c r="AA3922">
        <v>-0.52</v>
      </c>
      <c r="AB3922">
        <v>18</v>
      </c>
      <c r="AC3922">
        <v>9</v>
      </c>
      <c r="AD3922">
        <v>9</v>
      </c>
      <c r="AE3922">
        <v>50</v>
      </c>
      <c r="AF3922">
        <v>10</v>
      </c>
      <c r="AG3922">
        <v>6</v>
      </c>
      <c r="AH3922">
        <v>7</v>
      </c>
      <c r="AI3922">
        <v>5</v>
      </c>
    </row>
    <row r="3923" spans="1:35" x14ac:dyDescent="0.2">
      <c r="A3923" s="102">
        <v>1742</v>
      </c>
      <c r="B3923">
        <v>5020</v>
      </c>
      <c r="C3923" t="s">
        <v>1242</v>
      </c>
      <c r="D3923" t="s">
        <v>1185</v>
      </c>
      <c r="E3923">
        <v>384.3</v>
      </c>
      <c r="F3923">
        <v>381.1</v>
      </c>
      <c r="G3923">
        <v>2300</v>
      </c>
      <c r="H3923" t="s">
        <v>984</v>
      </c>
      <c r="I3923">
        <v>7943</v>
      </c>
      <c r="J3923" t="s">
        <v>1646</v>
      </c>
      <c r="K3923" t="s">
        <v>980</v>
      </c>
      <c r="L3923">
        <v>2195</v>
      </c>
      <c r="M3923">
        <v>2230</v>
      </c>
      <c r="N3923">
        <v>400</v>
      </c>
      <c r="O3923" t="s">
        <v>981</v>
      </c>
      <c r="P3923">
        <v>0.87956535343723097</v>
      </c>
      <c r="Q3923">
        <v>0.92605461538793898</v>
      </c>
      <c r="R3923">
        <v>0.19533063468325801</v>
      </c>
      <c r="S3923">
        <v>8.6786414538034803E-2</v>
      </c>
      <c r="T3923">
        <v>-1.6250541221865999</v>
      </c>
      <c r="U3923">
        <v>1.6250541221865999</v>
      </c>
      <c r="V3923">
        <v>1.85330338905849</v>
      </c>
      <c r="W3923">
        <v>-8.25</v>
      </c>
      <c r="X3923">
        <v>1.73</v>
      </c>
      <c r="Y3923">
        <v>-181641</v>
      </c>
      <c r="Z3923">
        <v>-9082</v>
      </c>
      <c r="AA3923">
        <v>-0.63</v>
      </c>
      <c r="AB3923">
        <v>20</v>
      </c>
      <c r="AC3923">
        <v>9</v>
      </c>
      <c r="AD3923">
        <v>11</v>
      </c>
      <c r="AE3923">
        <v>45</v>
      </c>
      <c r="AF3923">
        <v>11</v>
      </c>
      <c r="AG3923">
        <v>8</v>
      </c>
      <c r="AH3923">
        <v>7</v>
      </c>
      <c r="AI3923">
        <v>5</v>
      </c>
    </row>
    <row r="3924" spans="1:35" x14ac:dyDescent="0.2">
      <c r="A3924" s="102">
        <v>3680</v>
      </c>
      <c r="B3924">
        <v>1824</v>
      </c>
      <c r="C3924" t="s">
        <v>221</v>
      </c>
      <c r="D3924" t="s">
        <v>990</v>
      </c>
      <c r="E3924">
        <v>841</v>
      </c>
      <c r="F3924">
        <v>829</v>
      </c>
      <c r="G3924">
        <v>1100</v>
      </c>
      <c r="H3924" t="s">
        <v>984</v>
      </c>
      <c r="I3924">
        <v>1941</v>
      </c>
      <c r="J3924" t="s">
        <v>1269</v>
      </c>
      <c r="K3924" t="s">
        <v>990</v>
      </c>
      <c r="L3924">
        <v>2206</v>
      </c>
      <c r="M3924">
        <v>2222</v>
      </c>
      <c r="N3924">
        <v>400</v>
      </c>
      <c r="O3924" t="s">
        <v>981</v>
      </c>
      <c r="P3924">
        <v>0.82656062699636002</v>
      </c>
      <c r="Q3924">
        <v>0.87646651188163704</v>
      </c>
      <c r="R3924">
        <v>0.25417756309314399</v>
      </c>
      <c r="S3924" s="15">
        <v>8.3544038151797201E-2</v>
      </c>
      <c r="T3924">
        <v>-0.75150012303140601</v>
      </c>
      <c r="U3924">
        <v>0.75150012303140601</v>
      </c>
      <c r="V3924">
        <v>0.71203345415614305</v>
      </c>
      <c r="W3924">
        <v>-6.4</v>
      </c>
      <c r="X3924">
        <v>2.6</v>
      </c>
      <c r="Y3924">
        <v>-181684</v>
      </c>
      <c r="Z3924">
        <v>-9084</v>
      </c>
      <c r="AA3924">
        <v>-0.46</v>
      </c>
      <c r="AB3924">
        <v>20</v>
      </c>
      <c r="AC3924">
        <v>8</v>
      </c>
      <c r="AD3924">
        <v>12</v>
      </c>
      <c r="AE3924">
        <v>40</v>
      </c>
      <c r="AF3924">
        <v>11</v>
      </c>
      <c r="AG3924">
        <v>6</v>
      </c>
      <c r="AH3924">
        <v>8</v>
      </c>
      <c r="AI3924">
        <v>6</v>
      </c>
    </row>
    <row r="3925" spans="1:35" x14ac:dyDescent="0.2">
      <c r="A3925" s="102">
        <v>693</v>
      </c>
      <c r="B3925">
        <v>6501</v>
      </c>
      <c r="C3925" t="s">
        <v>1115</v>
      </c>
      <c r="D3925" t="s">
        <v>986</v>
      </c>
      <c r="E3925">
        <v>3077</v>
      </c>
      <c r="F3925">
        <v>3109</v>
      </c>
      <c r="G3925">
        <v>300</v>
      </c>
      <c r="H3925" t="s">
        <v>981</v>
      </c>
      <c r="I3925">
        <v>7205</v>
      </c>
      <c r="J3925" t="s">
        <v>56</v>
      </c>
      <c r="K3925" t="s">
        <v>996</v>
      </c>
      <c r="L3925">
        <v>618</v>
      </c>
      <c r="M3925">
        <v>600</v>
      </c>
      <c r="N3925">
        <v>1600</v>
      </c>
      <c r="O3925" t="s">
        <v>984</v>
      </c>
      <c r="P3925">
        <v>0.94104774228125798</v>
      </c>
      <c r="Q3925">
        <v>0.94877253656026705</v>
      </c>
      <c r="R3925">
        <v>0.446970417642989</v>
      </c>
      <c r="S3925">
        <v>6.6526926223525795E-2</v>
      </c>
      <c r="T3925">
        <v>0.89763637687368703</v>
      </c>
      <c r="U3925">
        <v>0.89763637687368703</v>
      </c>
      <c r="V3925">
        <v>0.62746633977300303</v>
      </c>
      <c r="W3925">
        <v>9.3000000000000007</v>
      </c>
      <c r="X3925">
        <v>2.93</v>
      </c>
      <c r="Y3925">
        <v>-182009</v>
      </c>
      <c r="Z3925">
        <v>-8667</v>
      </c>
      <c r="AA3925">
        <v>-0.45</v>
      </c>
      <c r="AB3925">
        <v>21</v>
      </c>
      <c r="AC3925">
        <v>10</v>
      </c>
      <c r="AD3925">
        <v>11</v>
      </c>
      <c r="AE3925">
        <v>47.62</v>
      </c>
      <c r="AF3925">
        <v>13</v>
      </c>
      <c r="AG3925">
        <v>4</v>
      </c>
      <c r="AH3925">
        <v>6</v>
      </c>
      <c r="AI3925">
        <v>11</v>
      </c>
    </row>
    <row r="3926" spans="1:35" x14ac:dyDescent="0.2">
      <c r="A3926" s="102">
        <v>3130</v>
      </c>
      <c r="B3926">
        <v>2296</v>
      </c>
      <c r="C3926" t="s">
        <v>1653</v>
      </c>
      <c r="D3926" t="s">
        <v>1006</v>
      </c>
      <c r="E3926">
        <v>634</v>
      </c>
      <c r="F3926">
        <v>638</v>
      </c>
      <c r="G3926">
        <v>1700</v>
      </c>
      <c r="H3926" t="s">
        <v>981</v>
      </c>
      <c r="I3926">
        <v>4553</v>
      </c>
      <c r="J3926" t="s">
        <v>935</v>
      </c>
      <c r="K3926" t="s">
        <v>1001</v>
      </c>
      <c r="L3926">
        <v>2116</v>
      </c>
      <c r="M3926">
        <v>2180</v>
      </c>
      <c r="N3926">
        <v>500</v>
      </c>
      <c r="O3926" t="s">
        <v>984</v>
      </c>
      <c r="P3926">
        <v>0.917634922767122</v>
      </c>
      <c r="Q3926">
        <v>0.89269032697389805</v>
      </c>
      <c r="R3926">
        <v>4.3604045559393597E-3</v>
      </c>
      <c r="S3926">
        <v>2.9468074726439499E-2</v>
      </c>
      <c r="T3926">
        <v>1.6765572821285599</v>
      </c>
      <c r="U3926">
        <v>1.6765572821285599</v>
      </c>
      <c r="V3926">
        <v>1.77191500174147</v>
      </c>
      <c r="W3926">
        <v>4.04</v>
      </c>
      <c r="X3926">
        <v>0.5</v>
      </c>
      <c r="Y3926">
        <v>-182049</v>
      </c>
      <c r="Z3926">
        <v>-9102</v>
      </c>
      <c r="AA3926">
        <v>-0.38</v>
      </c>
      <c r="AB3926">
        <v>20</v>
      </c>
      <c r="AC3926">
        <v>10</v>
      </c>
      <c r="AD3926">
        <v>10</v>
      </c>
      <c r="AE3926">
        <v>50</v>
      </c>
      <c r="AF3926">
        <v>12</v>
      </c>
      <c r="AG3926">
        <v>5</v>
      </c>
      <c r="AH3926">
        <v>7</v>
      </c>
      <c r="AI3926">
        <v>8</v>
      </c>
    </row>
    <row r="3927" spans="1:35" x14ac:dyDescent="0.2">
      <c r="A3927" s="102">
        <v>3253</v>
      </c>
      <c r="B3927">
        <v>4091</v>
      </c>
      <c r="C3927" t="s">
        <v>1469</v>
      </c>
      <c r="D3927" t="s">
        <v>1003</v>
      </c>
      <c r="E3927">
        <v>1787</v>
      </c>
      <c r="F3927">
        <v>1764</v>
      </c>
      <c r="G3927">
        <v>500</v>
      </c>
      <c r="H3927" t="s">
        <v>981</v>
      </c>
      <c r="I3927">
        <v>4183</v>
      </c>
      <c r="J3927" t="s">
        <v>1122</v>
      </c>
      <c r="K3927" t="s">
        <v>1003</v>
      </c>
      <c r="L3927">
        <v>1879</v>
      </c>
      <c r="M3927">
        <v>1889</v>
      </c>
      <c r="N3927">
        <v>500</v>
      </c>
      <c r="O3927" t="s">
        <v>984</v>
      </c>
      <c r="P3927">
        <v>0.74578931349527999</v>
      </c>
      <c r="Q3927">
        <v>0.88955742019204898</v>
      </c>
      <c r="R3927">
        <v>0.12989346720366399</v>
      </c>
      <c r="S3927">
        <v>9.1497232402615505E-3</v>
      </c>
      <c r="T3927">
        <v>1.1606937913456301</v>
      </c>
      <c r="U3927">
        <v>1.1606937913456301</v>
      </c>
      <c r="V3927">
        <v>1.25537780022256</v>
      </c>
      <c r="W3927">
        <v>10.130000000000001</v>
      </c>
      <c r="X3927">
        <v>6.62</v>
      </c>
      <c r="Y3927">
        <v>-183195</v>
      </c>
      <c r="Z3927">
        <v>-8724</v>
      </c>
      <c r="AA3927">
        <v>-0.38</v>
      </c>
      <c r="AB3927">
        <v>21</v>
      </c>
      <c r="AC3927">
        <v>10</v>
      </c>
      <c r="AD3927">
        <v>11</v>
      </c>
      <c r="AE3927">
        <v>47.62</v>
      </c>
      <c r="AF3927">
        <v>11</v>
      </c>
      <c r="AG3927">
        <v>6</v>
      </c>
      <c r="AH3927">
        <v>6</v>
      </c>
      <c r="AI3927">
        <v>9</v>
      </c>
    </row>
    <row r="3928" spans="1:35" x14ac:dyDescent="0.2">
      <c r="A3928" s="102">
        <v>59</v>
      </c>
      <c r="B3928">
        <v>6770</v>
      </c>
      <c r="C3928" t="s">
        <v>21</v>
      </c>
      <c r="D3928" t="s">
        <v>986</v>
      </c>
      <c r="E3928">
        <v>1141</v>
      </c>
      <c r="F3928">
        <v>1097</v>
      </c>
      <c r="G3928">
        <v>1000</v>
      </c>
      <c r="H3928" t="s">
        <v>984</v>
      </c>
      <c r="I3928">
        <v>7272</v>
      </c>
      <c r="J3928" t="s">
        <v>1133</v>
      </c>
      <c r="K3928" t="s">
        <v>996</v>
      </c>
      <c r="L3928">
        <v>1376</v>
      </c>
      <c r="M3928">
        <v>1365</v>
      </c>
      <c r="N3928">
        <v>800</v>
      </c>
      <c r="O3928" t="s">
        <v>981</v>
      </c>
      <c r="P3928">
        <v>0.98449072581486297</v>
      </c>
      <c r="Q3928">
        <v>0.97462546587384302</v>
      </c>
      <c r="R3928">
        <v>2.32046641242953E-2</v>
      </c>
      <c r="S3928">
        <v>4.7853574838365102E-2</v>
      </c>
      <c r="T3928">
        <v>-0.70170866954952404</v>
      </c>
      <c r="U3928">
        <v>0.70170866954952404</v>
      </c>
      <c r="V3928">
        <v>0.374909174776065</v>
      </c>
      <c r="W3928">
        <v>-8.9</v>
      </c>
      <c r="X3928">
        <v>0.46</v>
      </c>
      <c r="Y3928">
        <v>-183607</v>
      </c>
      <c r="Z3928">
        <v>-16692</v>
      </c>
      <c r="AA3928">
        <v>-0.89</v>
      </c>
      <c r="AB3928">
        <v>11</v>
      </c>
      <c r="AC3928">
        <v>4</v>
      </c>
      <c r="AD3928">
        <v>7</v>
      </c>
      <c r="AE3928">
        <v>36.36</v>
      </c>
      <c r="AF3928">
        <v>12</v>
      </c>
      <c r="AG3928">
        <v>2</v>
      </c>
      <c r="AH3928">
        <v>5</v>
      </c>
      <c r="AI3928">
        <v>4</v>
      </c>
    </row>
    <row r="3929" spans="1:35" x14ac:dyDescent="0.2">
      <c r="A3929" s="102">
        <v>2558</v>
      </c>
      <c r="B3929">
        <v>5929</v>
      </c>
      <c r="C3929" t="s">
        <v>1324</v>
      </c>
      <c r="D3929" t="s">
        <v>1126</v>
      </c>
      <c r="E3929">
        <v>890</v>
      </c>
      <c r="F3929">
        <v>883</v>
      </c>
      <c r="G3929">
        <v>1100</v>
      </c>
      <c r="H3929" t="s">
        <v>981</v>
      </c>
      <c r="I3929">
        <v>8802</v>
      </c>
      <c r="J3929" t="s">
        <v>1652</v>
      </c>
      <c r="K3929" t="s">
        <v>1000</v>
      </c>
      <c r="L3929">
        <v>1553</v>
      </c>
      <c r="M3929">
        <v>1574.5</v>
      </c>
      <c r="N3929">
        <v>600</v>
      </c>
      <c r="O3929" t="s">
        <v>984</v>
      </c>
      <c r="P3929">
        <v>0.86513350881080797</v>
      </c>
      <c r="Q3929">
        <v>0.90682072412056902</v>
      </c>
      <c r="R3929">
        <v>0.29392359788290201</v>
      </c>
      <c r="S3929" s="15">
        <v>2.1829404880641699E-2</v>
      </c>
      <c r="T3929">
        <v>1.5872525684152701</v>
      </c>
      <c r="U3929">
        <v>1.5872525684152701</v>
      </c>
      <c r="V3929">
        <v>1.32183157216728</v>
      </c>
      <c r="W3929">
        <v>9.5</v>
      </c>
      <c r="X3929">
        <v>2.82</v>
      </c>
      <c r="Y3929">
        <v>-183651</v>
      </c>
      <c r="Z3929">
        <v>-7985</v>
      </c>
      <c r="AA3929">
        <v>-0.37</v>
      </c>
      <c r="AB3929">
        <v>23</v>
      </c>
      <c r="AC3929">
        <v>10</v>
      </c>
      <c r="AD3929">
        <v>13</v>
      </c>
      <c r="AE3929">
        <v>43.48</v>
      </c>
      <c r="AF3929">
        <v>12</v>
      </c>
      <c r="AG3929">
        <v>6</v>
      </c>
      <c r="AH3929">
        <v>9</v>
      </c>
      <c r="AI3929">
        <v>8</v>
      </c>
    </row>
    <row r="3930" spans="1:35" x14ac:dyDescent="0.2">
      <c r="A3930" s="102">
        <v>2750</v>
      </c>
      <c r="B3930">
        <v>9007</v>
      </c>
      <c r="C3930" t="s">
        <v>1411</v>
      </c>
      <c r="D3930" t="s">
        <v>1065</v>
      </c>
      <c r="E3930">
        <v>2432</v>
      </c>
      <c r="F3930">
        <v>2491</v>
      </c>
      <c r="G3930">
        <v>400</v>
      </c>
      <c r="H3930" t="s">
        <v>981</v>
      </c>
      <c r="I3930">
        <v>9506</v>
      </c>
      <c r="J3930" t="s">
        <v>1025</v>
      </c>
      <c r="K3930" t="s">
        <v>1026</v>
      </c>
      <c r="L3930">
        <v>1039</v>
      </c>
      <c r="M3930">
        <v>1044</v>
      </c>
      <c r="N3930">
        <v>1000</v>
      </c>
      <c r="O3930" t="s">
        <v>984</v>
      </c>
      <c r="P3930">
        <v>0.91323050675352202</v>
      </c>
      <c r="Q3930">
        <v>0.90199992934919104</v>
      </c>
      <c r="R3930">
        <v>0.10778054717246</v>
      </c>
      <c r="S3930">
        <v>5.8525454129052697E-3</v>
      </c>
      <c r="T3930">
        <v>1.15192919066165</v>
      </c>
      <c r="U3930">
        <v>1.15192919066165</v>
      </c>
      <c r="V3930">
        <v>0.57575155609247497</v>
      </c>
      <c r="W3930">
        <v>3.76</v>
      </c>
      <c r="X3930">
        <v>4.78</v>
      </c>
      <c r="Y3930">
        <v>-183698</v>
      </c>
      <c r="Z3930">
        <v>-9185</v>
      </c>
      <c r="AA3930">
        <v>-0.47</v>
      </c>
      <c r="AB3930">
        <v>20</v>
      </c>
      <c r="AC3930">
        <v>8</v>
      </c>
      <c r="AD3930">
        <v>12</v>
      </c>
      <c r="AE3930">
        <v>40</v>
      </c>
      <c r="AF3930">
        <v>15</v>
      </c>
      <c r="AG3930">
        <v>3</v>
      </c>
      <c r="AH3930">
        <v>3</v>
      </c>
      <c r="AI3930">
        <v>14</v>
      </c>
    </row>
    <row r="3931" spans="1:35" x14ac:dyDescent="0.2">
      <c r="A3931" s="102">
        <v>668</v>
      </c>
      <c r="B3931">
        <v>4676</v>
      </c>
      <c r="C3931" t="s">
        <v>1323</v>
      </c>
      <c r="D3931" t="s">
        <v>983</v>
      </c>
      <c r="E3931">
        <v>1000</v>
      </c>
      <c r="F3931">
        <v>1005</v>
      </c>
      <c r="G3931">
        <v>1000</v>
      </c>
      <c r="H3931" t="s">
        <v>984</v>
      </c>
      <c r="I3931">
        <v>7202</v>
      </c>
      <c r="J3931" t="s">
        <v>637</v>
      </c>
      <c r="K3931" t="s">
        <v>996</v>
      </c>
      <c r="L3931">
        <v>876.6</v>
      </c>
      <c r="M3931">
        <v>873.2</v>
      </c>
      <c r="N3931">
        <v>1200</v>
      </c>
      <c r="O3931" t="s">
        <v>981</v>
      </c>
      <c r="P3931">
        <v>0.90462458622242803</v>
      </c>
      <c r="Q3931">
        <v>0.94957225244191001</v>
      </c>
      <c r="R3931">
        <v>2.7669568896772901E-2</v>
      </c>
      <c r="S3931" s="15">
        <v>2.9036530955210998E-2</v>
      </c>
      <c r="T3931">
        <v>-2.1089834420803601</v>
      </c>
      <c r="U3931">
        <v>2.1089834420803601</v>
      </c>
      <c r="V3931">
        <v>2.2720557698518302</v>
      </c>
      <c r="W3931">
        <v>-18.93</v>
      </c>
      <c r="X3931">
        <v>4.26</v>
      </c>
      <c r="Y3931">
        <v>-183886</v>
      </c>
      <c r="Z3931">
        <v>-7995</v>
      </c>
      <c r="AA3931">
        <v>-0.42</v>
      </c>
      <c r="AB3931">
        <v>23</v>
      </c>
      <c r="AC3931">
        <v>11</v>
      </c>
      <c r="AD3931">
        <v>12</v>
      </c>
      <c r="AE3931">
        <v>47.83</v>
      </c>
      <c r="AF3931">
        <v>12</v>
      </c>
      <c r="AG3931">
        <v>6</v>
      </c>
      <c r="AH3931">
        <v>8</v>
      </c>
      <c r="AI3931">
        <v>9</v>
      </c>
    </row>
    <row r="3932" spans="1:35" x14ac:dyDescent="0.2">
      <c r="A3932" s="102">
        <v>1431</v>
      </c>
      <c r="B3932">
        <v>1801</v>
      </c>
      <c r="C3932" t="s">
        <v>1493</v>
      </c>
      <c r="D3932" t="s">
        <v>990</v>
      </c>
      <c r="E3932">
        <v>3570</v>
      </c>
      <c r="F3932">
        <v>3610</v>
      </c>
      <c r="G3932">
        <v>300</v>
      </c>
      <c r="H3932" t="s">
        <v>981</v>
      </c>
      <c r="I3932">
        <v>8750</v>
      </c>
      <c r="J3932" t="s">
        <v>27</v>
      </c>
      <c r="K3932" t="s">
        <v>1111</v>
      </c>
      <c r="L3932">
        <v>1257.5</v>
      </c>
      <c r="M3932">
        <v>1233</v>
      </c>
      <c r="N3932">
        <v>900</v>
      </c>
      <c r="O3932" t="s">
        <v>984</v>
      </c>
      <c r="P3932">
        <v>0.85794276296340699</v>
      </c>
      <c r="Q3932">
        <v>0.93242384876520901</v>
      </c>
      <c r="R3932">
        <v>9.0107170559303895E-2</v>
      </c>
      <c r="S3932">
        <v>6.2755113329980905E-2</v>
      </c>
      <c r="T3932">
        <v>2.8530306905525502</v>
      </c>
      <c r="U3932">
        <v>2.8530306905525502</v>
      </c>
      <c r="V3932">
        <v>1.5014291092916601</v>
      </c>
      <c r="W3932">
        <v>12.67</v>
      </c>
      <c r="X3932">
        <v>2.4700000000000002</v>
      </c>
      <c r="Y3932">
        <v>-183978</v>
      </c>
      <c r="Z3932">
        <v>-13141</v>
      </c>
      <c r="AA3932">
        <v>-0.76</v>
      </c>
      <c r="AB3932">
        <v>14</v>
      </c>
      <c r="AC3932">
        <v>3</v>
      </c>
      <c r="AD3932">
        <v>11</v>
      </c>
      <c r="AE3932">
        <v>21.43</v>
      </c>
      <c r="AF3932">
        <v>14</v>
      </c>
      <c r="AG3932">
        <v>3</v>
      </c>
      <c r="AH3932">
        <v>6</v>
      </c>
      <c r="AI3932">
        <v>5</v>
      </c>
    </row>
    <row r="3933" spans="1:35" x14ac:dyDescent="0.2">
      <c r="A3933" s="102">
        <v>1567</v>
      </c>
      <c r="B3933">
        <v>1605</v>
      </c>
      <c r="C3933" t="s">
        <v>1156</v>
      </c>
      <c r="D3933" t="s">
        <v>1139</v>
      </c>
      <c r="E3933">
        <v>692</v>
      </c>
      <c r="F3933">
        <v>709.3</v>
      </c>
      <c r="G3933">
        <v>1500</v>
      </c>
      <c r="H3933" t="s">
        <v>981</v>
      </c>
      <c r="I3933">
        <v>8304</v>
      </c>
      <c r="J3933" t="s">
        <v>1235</v>
      </c>
      <c r="K3933" t="s">
        <v>1024</v>
      </c>
      <c r="L3933">
        <v>1760</v>
      </c>
      <c r="M3933">
        <v>1783</v>
      </c>
      <c r="N3933">
        <v>600</v>
      </c>
      <c r="O3933" t="s">
        <v>984</v>
      </c>
      <c r="P3933">
        <v>0.88295785732166099</v>
      </c>
      <c r="Q3933">
        <v>0.92965814263279201</v>
      </c>
      <c r="R3933">
        <v>0.47757667569069201</v>
      </c>
      <c r="S3933">
        <v>4.0274862011142297E-2</v>
      </c>
      <c r="T3933">
        <v>2.11527562705598</v>
      </c>
      <c r="U3933">
        <v>2.11527562705598</v>
      </c>
      <c r="V3933">
        <v>1.6720132571158399</v>
      </c>
      <c r="W3933">
        <v>16.07</v>
      </c>
      <c r="X3933">
        <v>0.55000000000000004</v>
      </c>
      <c r="Y3933">
        <v>-184413</v>
      </c>
      <c r="Z3933">
        <v>-8382</v>
      </c>
      <c r="AA3933">
        <v>-0.56000000000000005</v>
      </c>
      <c r="AB3933">
        <v>22</v>
      </c>
      <c r="AC3933">
        <v>9</v>
      </c>
      <c r="AD3933">
        <v>13</v>
      </c>
      <c r="AE3933">
        <v>40.909999999999997</v>
      </c>
      <c r="AF3933">
        <v>13</v>
      </c>
      <c r="AG3933">
        <v>6</v>
      </c>
      <c r="AH3933">
        <v>8</v>
      </c>
      <c r="AI3933">
        <v>8</v>
      </c>
    </row>
    <row r="3934" spans="1:35" x14ac:dyDescent="0.2">
      <c r="A3934" s="102">
        <v>1187</v>
      </c>
      <c r="B3934">
        <v>3591</v>
      </c>
      <c r="C3934" t="s">
        <v>544</v>
      </c>
      <c r="D3934" t="s">
        <v>1199</v>
      </c>
      <c r="E3934">
        <v>2139</v>
      </c>
      <c r="F3934">
        <v>2086</v>
      </c>
      <c r="G3934">
        <v>500</v>
      </c>
      <c r="H3934" t="s">
        <v>984</v>
      </c>
      <c r="I3934">
        <v>7272</v>
      </c>
      <c r="J3934" t="s">
        <v>1133</v>
      </c>
      <c r="K3934" t="s">
        <v>996</v>
      </c>
      <c r="L3934">
        <v>1376</v>
      </c>
      <c r="M3934">
        <v>1365</v>
      </c>
      <c r="N3934">
        <v>800</v>
      </c>
      <c r="O3934" t="s">
        <v>981</v>
      </c>
      <c r="P3934">
        <v>0.86432025954817804</v>
      </c>
      <c r="Q3934">
        <v>0.93724235958358904</v>
      </c>
      <c r="R3934">
        <v>0.40400089192721</v>
      </c>
      <c r="S3934">
        <v>3.9874070472557303E-2</v>
      </c>
      <c r="T3934">
        <v>-0.52808919892556005</v>
      </c>
      <c r="U3934">
        <v>0.52808919892556005</v>
      </c>
      <c r="V3934">
        <v>0.21645388719310399</v>
      </c>
      <c r="W3934">
        <v>-5.38</v>
      </c>
      <c r="X3934">
        <v>4.7</v>
      </c>
      <c r="Y3934">
        <v>-185054</v>
      </c>
      <c r="Z3934">
        <v>-12337</v>
      </c>
      <c r="AA3934">
        <v>-0.54</v>
      </c>
      <c r="AB3934">
        <v>15</v>
      </c>
      <c r="AC3934">
        <v>6</v>
      </c>
      <c r="AD3934">
        <v>9</v>
      </c>
      <c r="AE3934">
        <v>40</v>
      </c>
      <c r="AF3934">
        <v>10</v>
      </c>
      <c r="AG3934">
        <v>4</v>
      </c>
      <c r="AH3934">
        <v>5</v>
      </c>
      <c r="AI3934">
        <v>6</v>
      </c>
    </row>
    <row r="3935" spans="1:35" x14ac:dyDescent="0.2">
      <c r="A3935" s="102">
        <v>3244</v>
      </c>
      <c r="B3935">
        <v>1417</v>
      </c>
      <c r="C3935" t="s">
        <v>1641</v>
      </c>
      <c r="D3935" t="s">
        <v>990</v>
      </c>
      <c r="E3935">
        <v>1485</v>
      </c>
      <c r="F3935">
        <v>1486</v>
      </c>
      <c r="G3935">
        <v>700</v>
      </c>
      <c r="H3935" t="s">
        <v>981</v>
      </c>
      <c r="I3935">
        <v>2427</v>
      </c>
      <c r="J3935" t="s">
        <v>1187</v>
      </c>
      <c r="K3935" t="s">
        <v>993</v>
      </c>
      <c r="L3935">
        <v>570</v>
      </c>
      <c r="M3935">
        <v>604</v>
      </c>
      <c r="N3935">
        <v>1700</v>
      </c>
      <c r="O3935" t="s">
        <v>984</v>
      </c>
      <c r="P3935">
        <v>0.707848723141137</v>
      </c>
      <c r="Q3935">
        <v>0.88986132325068501</v>
      </c>
      <c r="R3935">
        <v>0.25752723078952799</v>
      </c>
      <c r="S3935">
        <v>9.2574386429865901E-2</v>
      </c>
      <c r="T3935">
        <v>0.19902370605995301</v>
      </c>
      <c r="U3935">
        <v>0.19902370605995301</v>
      </c>
      <c r="V3935">
        <v>0.498925967780322</v>
      </c>
      <c r="W3935">
        <v>4.99</v>
      </c>
      <c r="X3935">
        <v>1.29</v>
      </c>
      <c r="Y3935">
        <v>-185135</v>
      </c>
      <c r="Z3935">
        <v>-6612</v>
      </c>
      <c r="AA3935">
        <v>-0.27</v>
      </c>
      <c r="AB3935">
        <v>28</v>
      </c>
      <c r="AC3935">
        <v>13</v>
      </c>
      <c r="AD3935">
        <v>15</v>
      </c>
      <c r="AE3935">
        <v>46.43</v>
      </c>
      <c r="AF3935">
        <v>8</v>
      </c>
      <c r="AG3935">
        <v>11</v>
      </c>
      <c r="AH3935">
        <v>14</v>
      </c>
      <c r="AI3935">
        <v>3</v>
      </c>
    </row>
    <row r="3936" spans="1:35" x14ac:dyDescent="0.2">
      <c r="A3936" s="102">
        <v>230</v>
      </c>
      <c r="B3936">
        <v>1942</v>
      </c>
      <c r="C3936" t="s">
        <v>1303</v>
      </c>
      <c r="D3936" t="s">
        <v>990</v>
      </c>
      <c r="E3936">
        <v>911</v>
      </c>
      <c r="F3936">
        <v>924</v>
      </c>
      <c r="G3936">
        <v>600</v>
      </c>
      <c r="H3936" t="s">
        <v>981</v>
      </c>
      <c r="I3936">
        <v>6856</v>
      </c>
      <c r="J3936" t="s">
        <v>230</v>
      </c>
      <c r="K3936" t="s">
        <v>986</v>
      </c>
      <c r="L3936">
        <v>5800</v>
      </c>
      <c r="M3936">
        <v>5650</v>
      </c>
      <c r="N3936">
        <v>100</v>
      </c>
      <c r="O3936" t="s">
        <v>984</v>
      </c>
      <c r="P3936">
        <v>0.95003551631456395</v>
      </c>
      <c r="Q3936">
        <v>0.96315705380038097</v>
      </c>
      <c r="R3936">
        <v>0.37649637382796403</v>
      </c>
      <c r="S3936">
        <v>1.8825788506010299E-2</v>
      </c>
      <c r="T3936">
        <v>0.84212019193169796</v>
      </c>
      <c r="U3936">
        <v>0.84212019193169796</v>
      </c>
      <c r="V3936">
        <v>0.14909403002302299</v>
      </c>
      <c r="W3936">
        <v>4.34</v>
      </c>
      <c r="X3936">
        <v>1.88</v>
      </c>
      <c r="Y3936">
        <v>-185173</v>
      </c>
      <c r="Z3936">
        <v>-9746</v>
      </c>
      <c r="AA3936">
        <v>-0.52</v>
      </c>
      <c r="AB3936">
        <v>19</v>
      </c>
      <c r="AC3936">
        <v>7</v>
      </c>
      <c r="AD3936">
        <v>12</v>
      </c>
      <c r="AE3936">
        <v>36.840000000000003</v>
      </c>
      <c r="AF3936">
        <v>10</v>
      </c>
      <c r="AG3936">
        <v>6</v>
      </c>
      <c r="AH3936">
        <v>7</v>
      </c>
      <c r="AI3936">
        <v>6</v>
      </c>
    </row>
    <row r="3937" spans="1:35" x14ac:dyDescent="0.2">
      <c r="A3937" s="102">
        <v>2857</v>
      </c>
      <c r="B3937">
        <v>4062</v>
      </c>
      <c r="C3937" t="s">
        <v>228</v>
      </c>
      <c r="D3937" t="s">
        <v>986</v>
      </c>
      <c r="E3937">
        <v>2949</v>
      </c>
      <c r="F3937">
        <v>2884</v>
      </c>
      <c r="G3937">
        <v>300</v>
      </c>
      <c r="H3937" t="s">
        <v>981</v>
      </c>
      <c r="I3937">
        <v>6951</v>
      </c>
      <c r="J3937" t="s">
        <v>225</v>
      </c>
      <c r="K3937" t="s">
        <v>986</v>
      </c>
      <c r="L3937">
        <v>3200</v>
      </c>
      <c r="M3937">
        <v>3105</v>
      </c>
      <c r="N3937">
        <v>300</v>
      </c>
      <c r="O3937" t="s">
        <v>984</v>
      </c>
      <c r="P3937">
        <v>0.93010968981754805</v>
      </c>
      <c r="Q3937">
        <v>0.89930578186015797</v>
      </c>
      <c r="R3937">
        <v>3.7918984806262303E-2</v>
      </c>
      <c r="S3937">
        <v>4.76336113019084E-2</v>
      </c>
      <c r="T3937">
        <v>1.2214434953778801</v>
      </c>
      <c r="U3937">
        <v>1.2214434953778801</v>
      </c>
      <c r="V3937">
        <v>0.66363206941669695</v>
      </c>
      <c r="W3937">
        <v>10.01</v>
      </c>
      <c r="X3937">
        <v>7.12</v>
      </c>
      <c r="Y3937">
        <v>-185276</v>
      </c>
      <c r="Z3937">
        <v>-9751</v>
      </c>
      <c r="AA3937">
        <v>-0.46</v>
      </c>
      <c r="AB3937">
        <v>19</v>
      </c>
      <c r="AC3937">
        <v>7</v>
      </c>
      <c r="AD3937">
        <v>12</v>
      </c>
      <c r="AE3937">
        <v>36.840000000000003</v>
      </c>
      <c r="AF3937">
        <v>10</v>
      </c>
      <c r="AG3937">
        <v>6</v>
      </c>
      <c r="AH3937">
        <v>9</v>
      </c>
      <c r="AI3937">
        <v>4</v>
      </c>
    </row>
    <row r="3938" spans="1:35" x14ac:dyDescent="0.2">
      <c r="A3938" s="102">
        <v>332</v>
      </c>
      <c r="B3938">
        <v>4005</v>
      </c>
      <c r="C3938" t="s">
        <v>1166</v>
      </c>
      <c r="D3938" t="s">
        <v>1003</v>
      </c>
      <c r="E3938">
        <v>328</v>
      </c>
      <c r="F3938">
        <v>314</v>
      </c>
      <c r="G3938">
        <v>2900</v>
      </c>
      <c r="H3938" t="s">
        <v>984</v>
      </c>
      <c r="I3938">
        <v>5711</v>
      </c>
      <c r="J3938" t="s">
        <v>1398</v>
      </c>
      <c r="K3938" t="s">
        <v>994</v>
      </c>
      <c r="L3938">
        <v>2248</v>
      </c>
      <c r="M3938">
        <v>2268</v>
      </c>
      <c r="N3938">
        <v>400</v>
      </c>
      <c r="O3938" t="s">
        <v>981</v>
      </c>
      <c r="P3938">
        <v>0.94066308400897602</v>
      </c>
      <c r="Q3938">
        <v>0.95912788829629003</v>
      </c>
      <c r="R3938">
        <v>0.41621755150818701</v>
      </c>
      <c r="S3938" s="15">
        <v>9.7974469553666094E-2</v>
      </c>
      <c r="T3938">
        <v>-1.7376525685639801</v>
      </c>
      <c r="U3938">
        <v>1.7376525685639801</v>
      </c>
      <c r="V3938">
        <v>1.15272670379748</v>
      </c>
      <c r="W3938">
        <v>-11</v>
      </c>
      <c r="X3938">
        <v>0.37</v>
      </c>
      <c r="Y3938">
        <v>-185415</v>
      </c>
      <c r="Z3938">
        <v>-11588</v>
      </c>
      <c r="AA3938">
        <v>-0.59</v>
      </c>
      <c r="AB3938">
        <v>16</v>
      </c>
      <c r="AC3938">
        <v>7</v>
      </c>
      <c r="AD3938">
        <v>9</v>
      </c>
      <c r="AE3938">
        <v>43.75</v>
      </c>
      <c r="AF3938">
        <v>14</v>
      </c>
      <c r="AG3938">
        <v>3</v>
      </c>
      <c r="AH3938">
        <v>5</v>
      </c>
      <c r="AI3938">
        <v>8</v>
      </c>
    </row>
    <row r="3939" spans="1:35" x14ac:dyDescent="0.2">
      <c r="A3939" s="102">
        <v>2427</v>
      </c>
      <c r="B3939">
        <v>1941</v>
      </c>
      <c r="C3939" t="s">
        <v>1269</v>
      </c>
      <c r="D3939" t="s">
        <v>990</v>
      </c>
      <c r="E3939">
        <v>2206</v>
      </c>
      <c r="F3939">
        <v>2222</v>
      </c>
      <c r="G3939">
        <v>300</v>
      </c>
      <c r="H3939" t="s">
        <v>981</v>
      </c>
      <c r="I3939">
        <v>5332</v>
      </c>
      <c r="J3939" t="s">
        <v>590</v>
      </c>
      <c r="K3939" t="s">
        <v>980</v>
      </c>
      <c r="L3939">
        <v>3825</v>
      </c>
      <c r="M3939">
        <v>3805</v>
      </c>
      <c r="N3939">
        <v>200</v>
      </c>
      <c r="O3939" t="s">
        <v>984</v>
      </c>
      <c r="P3939">
        <v>0.83380741192317398</v>
      </c>
      <c r="Q3939">
        <v>0.90986848225691597</v>
      </c>
      <c r="R3939">
        <v>1.6866427263950198E-2</v>
      </c>
      <c r="S3939">
        <v>4.3820386413819202E-3</v>
      </c>
      <c r="T3939">
        <v>0.28182464622709602</v>
      </c>
      <c r="U3939">
        <v>0.28182464622709602</v>
      </c>
      <c r="V3939">
        <v>0.28954357183587798</v>
      </c>
      <c r="W3939">
        <v>1.87</v>
      </c>
      <c r="X3939">
        <v>12.4</v>
      </c>
      <c r="Y3939">
        <v>-185570</v>
      </c>
      <c r="Z3939">
        <v>-16870</v>
      </c>
      <c r="AA3939">
        <v>-0.74</v>
      </c>
      <c r="AB3939">
        <v>11</v>
      </c>
      <c r="AC3939">
        <v>5</v>
      </c>
      <c r="AD3939">
        <v>6</v>
      </c>
      <c r="AE3939">
        <v>45.45</v>
      </c>
      <c r="AF3939">
        <v>10</v>
      </c>
      <c r="AG3939">
        <v>4</v>
      </c>
      <c r="AH3939">
        <v>4</v>
      </c>
      <c r="AI3939">
        <v>3</v>
      </c>
    </row>
    <row r="3940" spans="1:35" x14ac:dyDescent="0.2">
      <c r="A3940" s="102">
        <v>4075</v>
      </c>
      <c r="B3940">
        <v>1959</v>
      </c>
      <c r="C3940" t="s">
        <v>1625</v>
      </c>
      <c r="D3940" t="s">
        <v>990</v>
      </c>
      <c r="E3940">
        <v>2965</v>
      </c>
      <c r="F3940">
        <v>2941</v>
      </c>
      <c r="G3940">
        <v>300</v>
      </c>
      <c r="H3940" t="s">
        <v>981</v>
      </c>
      <c r="I3940">
        <v>9513</v>
      </c>
      <c r="J3940" t="s">
        <v>1138</v>
      </c>
      <c r="K3940" t="s">
        <v>1026</v>
      </c>
      <c r="L3940">
        <v>1903</v>
      </c>
      <c r="M3940">
        <v>1886</v>
      </c>
      <c r="N3940">
        <v>500</v>
      </c>
      <c r="O3940" t="s">
        <v>984</v>
      </c>
      <c r="P3940">
        <v>0.50564627413257202</v>
      </c>
      <c r="Q3940">
        <v>0.86265865664123098</v>
      </c>
      <c r="R3940">
        <v>0.33671824651883597</v>
      </c>
      <c r="S3940">
        <v>5.1412950382052597E-2</v>
      </c>
      <c r="T3940">
        <v>3.0163111917074299</v>
      </c>
      <c r="U3940">
        <v>3.0163111917074299</v>
      </c>
      <c r="V3940">
        <v>2.78766820326494</v>
      </c>
      <c r="W3940">
        <v>16.21</v>
      </c>
      <c r="X3940">
        <v>6.88</v>
      </c>
      <c r="Y3940">
        <v>-185981</v>
      </c>
      <c r="Z3940">
        <v>-23248</v>
      </c>
      <c r="AA3940">
        <v>-1.1200000000000001</v>
      </c>
      <c r="AB3940">
        <v>8</v>
      </c>
      <c r="AC3940">
        <v>4</v>
      </c>
      <c r="AD3940">
        <v>4</v>
      </c>
      <c r="AE3940">
        <v>50</v>
      </c>
      <c r="AF3940">
        <v>12</v>
      </c>
      <c r="AG3940">
        <v>2</v>
      </c>
      <c r="AH3940">
        <v>4</v>
      </c>
      <c r="AI3940">
        <v>2</v>
      </c>
    </row>
    <row r="3941" spans="1:35" x14ac:dyDescent="0.2">
      <c r="A3941" s="102">
        <v>2988</v>
      </c>
      <c r="B3941">
        <v>1969</v>
      </c>
      <c r="C3941" t="s">
        <v>1254</v>
      </c>
      <c r="D3941" t="s">
        <v>990</v>
      </c>
      <c r="E3941">
        <v>1693</v>
      </c>
      <c r="F3941">
        <v>1678</v>
      </c>
      <c r="G3941">
        <v>500</v>
      </c>
      <c r="H3941" t="s">
        <v>984</v>
      </c>
      <c r="I3941">
        <v>7313</v>
      </c>
      <c r="J3941" t="s">
        <v>937</v>
      </c>
      <c r="K3941" t="s">
        <v>996</v>
      </c>
      <c r="L3941">
        <v>2788</v>
      </c>
      <c r="M3941">
        <v>2898</v>
      </c>
      <c r="N3941">
        <v>300</v>
      </c>
      <c r="O3941" t="s">
        <v>981</v>
      </c>
      <c r="P3941">
        <v>0.88881970594067405</v>
      </c>
      <c r="Q3941">
        <v>0.89609437536587599</v>
      </c>
      <c r="R3941">
        <v>8.7746763694521696E-2</v>
      </c>
      <c r="S3941">
        <v>6.9258280979143896E-2</v>
      </c>
      <c r="T3941">
        <v>-1.60645435407066</v>
      </c>
      <c r="U3941">
        <v>1.60645435407066</v>
      </c>
      <c r="V3941">
        <v>1.4371298540102999</v>
      </c>
      <c r="W3941">
        <v>-7.06</v>
      </c>
      <c r="X3941">
        <v>3.5</v>
      </c>
      <c r="Y3941">
        <v>-186475</v>
      </c>
      <c r="Z3941">
        <v>-13320</v>
      </c>
      <c r="AA3941">
        <v>-0.78</v>
      </c>
      <c r="AB3941">
        <v>14</v>
      </c>
      <c r="AC3941">
        <v>5</v>
      </c>
      <c r="AD3941">
        <v>9</v>
      </c>
      <c r="AE3941">
        <v>35.71</v>
      </c>
      <c r="AF3941">
        <v>14</v>
      </c>
      <c r="AG3941">
        <v>2</v>
      </c>
      <c r="AH3941">
        <v>6</v>
      </c>
      <c r="AI3941">
        <v>6</v>
      </c>
    </row>
    <row r="3942" spans="1:35" x14ac:dyDescent="0.2">
      <c r="A3942" s="102">
        <v>4196</v>
      </c>
      <c r="B3942">
        <v>6197</v>
      </c>
      <c r="C3942" t="s">
        <v>1621</v>
      </c>
      <c r="D3942" t="s">
        <v>993</v>
      </c>
      <c r="E3942">
        <v>1170</v>
      </c>
      <c r="F3942">
        <v>1171</v>
      </c>
      <c r="G3942">
        <v>800</v>
      </c>
      <c r="H3942" t="s">
        <v>981</v>
      </c>
      <c r="I3942">
        <v>7735</v>
      </c>
      <c r="J3942" t="s">
        <v>1300</v>
      </c>
      <c r="K3942" t="s">
        <v>986</v>
      </c>
      <c r="L3942">
        <v>5050</v>
      </c>
      <c r="M3942">
        <v>4780</v>
      </c>
      <c r="N3942">
        <v>200</v>
      </c>
      <c r="O3942" t="s">
        <v>984</v>
      </c>
      <c r="P3942">
        <v>0.62356436386802205</v>
      </c>
      <c r="Q3942">
        <v>0.85807012062159704</v>
      </c>
      <c r="R3942">
        <v>0.367556012807569</v>
      </c>
      <c r="S3942">
        <v>3.7747363981620097E-2</v>
      </c>
      <c r="T3942">
        <v>1.1298269236873999</v>
      </c>
      <c r="U3942">
        <v>1.1298269236873999</v>
      </c>
      <c r="V3942">
        <v>6.2200478739482E-2</v>
      </c>
      <c r="W3942">
        <v>14.93</v>
      </c>
      <c r="X3942">
        <v>2.0099999999999998</v>
      </c>
      <c r="Y3942">
        <v>-186883</v>
      </c>
      <c r="Z3942">
        <v>-7475</v>
      </c>
      <c r="AA3942">
        <v>-0.36</v>
      </c>
      <c r="AB3942">
        <v>25</v>
      </c>
      <c r="AC3942">
        <v>12</v>
      </c>
      <c r="AD3942">
        <v>13</v>
      </c>
      <c r="AE3942">
        <v>48</v>
      </c>
      <c r="AF3942">
        <v>5</v>
      </c>
      <c r="AG3942">
        <v>12</v>
      </c>
      <c r="AH3942">
        <v>13</v>
      </c>
      <c r="AI3942">
        <v>0</v>
      </c>
    </row>
    <row r="3943" spans="1:35" x14ac:dyDescent="0.2">
      <c r="A3943" s="102">
        <v>1632</v>
      </c>
      <c r="B3943">
        <v>6383</v>
      </c>
      <c r="C3943" t="s">
        <v>472</v>
      </c>
      <c r="D3943" t="s">
        <v>992</v>
      </c>
      <c r="E3943">
        <v>7910</v>
      </c>
      <c r="F3943">
        <v>7960</v>
      </c>
      <c r="G3943">
        <v>100</v>
      </c>
      <c r="H3943" t="s">
        <v>981</v>
      </c>
      <c r="I3943">
        <v>6965</v>
      </c>
      <c r="J3943" t="s">
        <v>1276</v>
      </c>
      <c r="K3943" t="s">
        <v>986</v>
      </c>
      <c r="L3943">
        <v>4690</v>
      </c>
      <c r="M3943">
        <v>4690</v>
      </c>
      <c r="N3943">
        <v>200</v>
      </c>
      <c r="O3943" t="s">
        <v>984</v>
      </c>
      <c r="P3943">
        <v>0.92605508968671801</v>
      </c>
      <c r="Q3943">
        <v>0.92862082594966</v>
      </c>
      <c r="R3943">
        <v>2.30094159891465E-3</v>
      </c>
      <c r="S3943" s="15">
        <v>6.4821564972221399E-5</v>
      </c>
      <c r="T3943">
        <v>2.6316121458628898</v>
      </c>
      <c r="U3943">
        <v>2.6316121458628898</v>
      </c>
      <c r="V3943">
        <v>2.4010021977945502</v>
      </c>
      <c r="W3943">
        <v>11.55</v>
      </c>
      <c r="X3943">
        <v>17.84</v>
      </c>
      <c r="Y3943">
        <v>-187103</v>
      </c>
      <c r="Z3943">
        <v>-46776</v>
      </c>
      <c r="AA3943">
        <v>-2.37</v>
      </c>
      <c r="AB3943">
        <v>4</v>
      </c>
      <c r="AC3943">
        <v>1</v>
      </c>
      <c r="AD3943">
        <v>3</v>
      </c>
      <c r="AE3943">
        <v>25</v>
      </c>
      <c r="AF3943">
        <v>13</v>
      </c>
      <c r="AG3943">
        <v>1</v>
      </c>
      <c r="AH3943">
        <v>3</v>
      </c>
      <c r="AI3943">
        <v>0</v>
      </c>
    </row>
    <row r="3944" spans="1:35" x14ac:dyDescent="0.2">
      <c r="A3944" s="102">
        <v>1154</v>
      </c>
      <c r="B3944">
        <v>6908</v>
      </c>
      <c r="C3944" t="s">
        <v>1562</v>
      </c>
      <c r="D3944" t="s">
        <v>986</v>
      </c>
      <c r="E3944">
        <v>3170</v>
      </c>
      <c r="F3944">
        <v>3140</v>
      </c>
      <c r="G3944">
        <v>300</v>
      </c>
      <c r="H3944" t="s">
        <v>981</v>
      </c>
      <c r="I3944">
        <v>7731</v>
      </c>
      <c r="J3944" t="s">
        <v>1170</v>
      </c>
      <c r="K3944" t="s">
        <v>989</v>
      </c>
      <c r="L3944">
        <v>931</v>
      </c>
      <c r="M3944">
        <v>929</v>
      </c>
      <c r="N3944">
        <v>1000</v>
      </c>
      <c r="O3944" t="s">
        <v>984</v>
      </c>
      <c r="P3944">
        <v>0.826016320263116</v>
      </c>
      <c r="Q3944">
        <v>0.93787258713453603</v>
      </c>
      <c r="R3944">
        <v>0.36824195269222099</v>
      </c>
      <c r="S3944" s="15">
        <v>5.5596429870529797E-2</v>
      </c>
      <c r="T3944">
        <v>0.865719228652024</v>
      </c>
      <c r="U3944">
        <v>0.865719228652024</v>
      </c>
      <c r="V3944">
        <v>1.27932601718612</v>
      </c>
      <c r="W3944">
        <v>5.43</v>
      </c>
      <c r="X3944">
        <v>1.38</v>
      </c>
      <c r="Y3944">
        <v>-187335</v>
      </c>
      <c r="Z3944">
        <v>-11020</v>
      </c>
      <c r="AA3944">
        <v>-0.77</v>
      </c>
      <c r="AB3944">
        <v>17</v>
      </c>
      <c r="AC3944">
        <v>6</v>
      </c>
      <c r="AD3944">
        <v>11</v>
      </c>
      <c r="AE3944">
        <v>35.29</v>
      </c>
      <c r="AF3944">
        <v>11</v>
      </c>
      <c r="AG3944">
        <v>4</v>
      </c>
      <c r="AH3944">
        <v>7</v>
      </c>
      <c r="AI3944">
        <v>6</v>
      </c>
    </row>
    <row r="3945" spans="1:35" x14ac:dyDescent="0.2">
      <c r="A3945" s="102">
        <v>1270</v>
      </c>
      <c r="B3945">
        <v>3048</v>
      </c>
      <c r="C3945" t="s">
        <v>1226</v>
      </c>
      <c r="D3945" t="s">
        <v>1004</v>
      </c>
      <c r="E3945">
        <v>1026</v>
      </c>
      <c r="F3945">
        <v>1031</v>
      </c>
      <c r="G3945">
        <v>1100</v>
      </c>
      <c r="H3945" t="s">
        <v>981</v>
      </c>
      <c r="I3945">
        <v>7272</v>
      </c>
      <c r="J3945" t="s">
        <v>1133</v>
      </c>
      <c r="K3945" t="s">
        <v>996</v>
      </c>
      <c r="L3945">
        <v>1376</v>
      </c>
      <c r="M3945">
        <v>1365</v>
      </c>
      <c r="N3945">
        <v>800</v>
      </c>
      <c r="O3945" t="s">
        <v>984</v>
      </c>
      <c r="P3945">
        <v>0.70112797915119196</v>
      </c>
      <c r="Q3945">
        <v>0.935793600493114</v>
      </c>
      <c r="R3945" s="15">
        <v>0.40860612380289602</v>
      </c>
      <c r="S3945">
        <v>8.8377156839919598E-3</v>
      </c>
      <c r="T3945">
        <v>1.69599489918279</v>
      </c>
      <c r="U3945">
        <v>1.69599489918279</v>
      </c>
      <c r="V3945">
        <v>1.57496515582994</v>
      </c>
      <c r="W3945">
        <v>14.92</v>
      </c>
      <c r="X3945">
        <v>3.86</v>
      </c>
      <c r="Y3945">
        <v>-187360</v>
      </c>
      <c r="Z3945">
        <v>-8516</v>
      </c>
      <c r="AA3945">
        <v>-0.43</v>
      </c>
      <c r="AB3945">
        <v>22</v>
      </c>
      <c r="AC3945">
        <v>10</v>
      </c>
      <c r="AD3945">
        <v>12</v>
      </c>
      <c r="AE3945">
        <v>45.45</v>
      </c>
      <c r="AF3945">
        <v>11</v>
      </c>
      <c r="AG3945">
        <v>9</v>
      </c>
      <c r="AH3945">
        <v>7</v>
      </c>
      <c r="AI3945">
        <v>6</v>
      </c>
    </row>
    <row r="3946" spans="1:35" x14ac:dyDescent="0.2">
      <c r="A3946" s="102">
        <v>2291</v>
      </c>
      <c r="B3946">
        <v>1332</v>
      </c>
      <c r="C3946" t="s">
        <v>1287</v>
      </c>
      <c r="D3946" t="s">
        <v>1063</v>
      </c>
      <c r="E3946">
        <v>450</v>
      </c>
      <c r="F3946">
        <v>457</v>
      </c>
      <c r="G3946">
        <v>2300</v>
      </c>
      <c r="H3946" t="s">
        <v>984</v>
      </c>
      <c r="I3946">
        <v>7202</v>
      </c>
      <c r="J3946" t="s">
        <v>637</v>
      </c>
      <c r="K3946" t="s">
        <v>996</v>
      </c>
      <c r="L3946">
        <v>876.6</v>
      </c>
      <c r="M3946">
        <v>873.2</v>
      </c>
      <c r="N3946">
        <v>1200</v>
      </c>
      <c r="O3946" t="s">
        <v>981</v>
      </c>
      <c r="P3946">
        <v>0.81167735215538905</v>
      </c>
      <c r="Q3946">
        <v>0.91318697563542395</v>
      </c>
      <c r="R3946">
        <v>0.18556974465010301</v>
      </c>
      <c r="S3946">
        <v>3.85474805490525E-2</v>
      </c>
      <c r="T3946">
        <v>-1.03180931793065</v>
      </c>
      <c r="U3946">
        <v>1.03180931793065</v>
      </c>
      <c r="V3946">
        <v>1.08917506771537</v>
      </c>
      <c r="W3946">
        <v>-11.94</v>
      </c>
      <c r="X3946">
        <v>0.31</v>
      </c>
      <c r="Y3946">
        <v>-189562</v>
      </c>
      <c r="Z3946">
        <v>-8616</v>
      </c>
      <c r="AA3946">
        <v>-0.39</v>
      </c>
      <c r="AB3946">
        <v>22</v>
      </c>
      <c r="AC3946">
        <v>12</v>
      </c>
      <c r="AD3946">
        <v>10</v>
      </c>
      <c r="AE3946">
        <v>54.55</v>
      </c>
      <c r="AF3946">
        <v>9</v>
      </c>
      <c r="AG3946">
        <v>7</v>
      </c>
      <c r="AH3946">
        <v>9</v>
      </c>
      <c r="AI3946">
        <v>6</v>
      </c>
    </row>
    <row r="3947" spans="1:35" x14ac:dyDescent="0.2">
      <c r="A3947" s="102">
        <v>3360</v>
      </c>
      <c r="B3947">
        <v>5301</v>
      </c>
      <c r="C3947" t="s">
        <v>588</v>
      </c>
      <c r="D3947" t="s">
        <v>980</v>
      </c>
      <c r="E3947">
        <v>887</v>
      </c>
      <c r="F3947">
        <v>881</v>
      </c>
      <c r="G3947">
        <v>1200</v>
      </c>
      <c r="H3947" t="s">
        <v>981</v>
      </c>
      <c r="I3947">
        <v>7751</v>
      </c>
      <c r="J3947" t="s">
        <v>1305</v>
      </c>
      <c r="K3947" t="s">
        <v>986</v>
      </c>
      <c r="L3947">
        <v>2154</v>
      </c>
      <c r="M3947">
        <v>2145</v>
      </c>
      <c r="N3947">
        <v>500</v>
      </c>
      <c r="O3947" t="s">
        <v>984</v>
      </c>
      <c r="P3947">
        <v>0.75945235688677204</v>
      </c>
      <c r="Q3947">
        <v>0.88629037905325003</v>
      </c>
      <c r="R3947">
        <v>0.26841106668074799</v>
      </c>
      <c r="S3947">
        <v>1.50144862068001E-2</v>
      </c>
      <c r="T3947">
        <v>1.4164662230177401</v>
      </c>
      <c r="U3947">
        <v>1.4164662230177401</v>
      </c>
      <c r="V3947">
        <v>1.5533776690472301</v>
      </c>
      <c r="W3947">
        <v>8.9</v>
      </c>
      <c r="X3947">
        <v>1.43</v>
      </c>
      <c r="Y3947">
        <v>-189670</v>
      </c>
      <c r="Z3947">
        <v>-7025</v>
      </c>
      <c r="AA3947">
        <v>-0.38</v>
      </c>
      <c r="AB3947">
        <v>27</v>
      </c>
      <c r="AC3947">
        <v>13</v>
      </c>
      <c r="AD3947">
        <v>14</v>
      </c>
      <c r="AE3947">
        <v>48.15</v>
      </c>
      <c r="AF3947">
        <v>9</v>
      </c>
      <c r="AG3947">
        <v>11</v>
      </c>
      <c r="AH3947">
        <v>14</v>
      </c>
      <c r="AI3947">
        <v>2</v>
      </c>
    </row>
    <row r="3948" spans="1:35" x14ac:dyDescent="0.2">
      <c r="A3948" s="102">
        <v>2030</v>
      </c>
      <c r="B3948">
        <v>2501</v>
      </c>
      <c r="C3948" t="s">
        <v>501</v>
      </c>
      <c r="D3948" t="s">
        <v>1006</v>
      </c>
      <c r="E3948">
        <v>1962</v>
      </c>
      <c r="F3948">
        <v>2008</v>
      </c>
      <c r="G3948">
        <v>400</v>
      </c>
      <c r="H3948" t="s">
        <v>984</v>
      </c>
      <c r="I3948">
        <v>5713</v>
      </c>
      <c r="J3948" t="s">
        <v>1198</v>
      </c>
      <c r="K3948" t="s">
        <v>994</v>
      </c>
      <c r="L3948">
        <v>2804</v>
      </c>
      <c r="M3948">
        <v>2770</v>
      </c>
      <c r="N3948">
        <v>300</v>
      </c>
      <c r="O3948" t="s">
        <v>981</v>
      </c>
      <c r="P3948">
        <v>0.83193867877861605</v>
      </c>
      <c r="Q3948">
        <v>0.91939701610814595</v>
      </c>
      <c r="R3948">
        <v>0.26881400253693799</v>
      </c>
      <c r="S3948">
        <v>5.0080619111257897E-3</v>
      </c>
      <c r="T3948">
        <v>-2.10689697775355</v>
      </c>
      <c r="U3948">
        <v>2.10689697775355</v>
      </c>
      <c r="V3948">
        <v>2.95209864273468</v>
      </c>
      <c r="W3948">
        <v>-13.15</v>
      </c>
      <c r="X3948">
        <v>3.35</v>
      </c>
      <c r="Y3948">
        <v>-189803</v>
      </c>
      <c r="Z3948">
        <v>-18980</v>
      </c>
      <c r="AA3948">
        <v>-0.95</v>
      </c>
      <c r="AB3948">
        <v>10</v>
      </c>
      <c r="AC3948">
        <v>4</v>
      </c>
      <c r="AD3948">
        <v>6</v>
      </c>
      <c r="AE3948">
        <v>40</v>
      </c>
      <c r="AF3948">
        <v>8</v>
      </c>
      <c r="AG3948">
        <v>3</v>
      </c>
      <c r="AH3948">
        <v>5</v>
      </c>
      <c r="AI3948">
        <v>2</v>
      </c>
    </row>
    <row r="3949" spans="1:35" x14ac:dyDescent="0.2">
      <c r="A3949" s="102">
        <v>3779</v>
      </c>
      <c r="B3949">
        <v>2651</v>
      </c>
      <c r="C3949" t="s">
        <v>504</v>
      </c>
      <c r="D3949" t="s">
        <v>1004</v>
      </c>
      <c r="E3949">
        <v>5460</v>
      </c>
      <c r="F3949">
        <v>5540</v>
      </c>
      <c r="G3949">
        <v>100</v>
      </c>
      <c r="H3949" t="s">
        <v>984</v>
      </c>
      <c r="I3949">
        <v>9684</v>
      </c>
      <c r="J3949" t="s">
        <v>1113</v>
      </c>
      <c r="K3949" t="s">
        <v>983</v>
      </c>
      <c r="L3949">
        <v>4775</v>
      </c>
      <c r="M3949">
        <v>4705</v>
      </c>
      <c r="N3949">
        <v>100</v>
      </c>
      <c r="O3949" t="s">
        <v>981</v>
      </c>
      <c r="P3949">
        <v>0.57300481994422203</v>
      </c>
      <c r="Q3949">
        <v>0.87351572218308704</v>
      </c>
      <c r="R3949">
        <v>0.30654386943072898</v>
      </c>
      <c r="S3949">
        <v>1.3744610650782401E-3</v>
      </c>
      <c r="T3949">
        <v>-0.73792705505370004</v>
      </c>
      <c r="U3949">
        <v>0.73792705505370004</v>
      </c>
      <c r="V3949">
        <v>1.2944079084062201</v>
      </c>
      <c r="W3949">
        <v>-3.64</v>
      </c>
      <c r="X3949">
        <v>15.07</v>
      </c>
      <c r="Y3949">
        <v>-189806</v>
      </c>
      <c r="Z3949">
        <v>-63269</v>
      </c>
      <c r="AA3949">
        <v>-3.72</v>
      </c>
      <c r="AB3949">
        <v>3</v>
      </c>
      <c r="AC3949">
        <v>0</v>
      </c>
      <c r="AD3949">
        <v>3</v>
      </c>
      <c r="AE3949">
        <v>0</v>
      </c>
      <c r="AF3949">
        <v>10</v>
      </c>
      <c r="AG3949">
        <v>0</v>
      </c>
      <c r="AH3949">
        <v>2</v>
      </c>
      <c r="AI3949">
        <v>1</v>
      </c>
    </row>
    <row r="3950" spans="1:35" x14ac:dyDescent="0.2">
      <c r="A3950" s="102">
        <v>64</v>
      </c>
      <c r="B3950">
        <v>1833</v>
      </c>
      <c r="C3950" t="s">
        <v>1313</v>
      </c>
      <c r="D3950" t="s">
        <v>990</v>
      </c>
      <c r="E3950">
        <v>2500</v>
      </c>
      <c r="F3950">
        <v>2511</v>
      </c>
      <c r="G3950">
        <v>400</v>
      </c>
      <c r="H3950" t="s">
        <v>981</v>
      </c>
      <c r="I3950">
        <v>7261</v>
      </c>
      <c r="J3950" t="s">
        <v>1262</v>
      </c>
      <c r="K3950" t="s">
        <v>996</v>
      </c>
      <c r="L3950">
        <v>612</v>
      </c>
      <c r="M3950">
        <v>603</v>
      </c>
      <c r="N3950">
        <v>1700</v>
      </c>
      <c r="O3950" t="s">
        <v>984</v>
      </c>
      <c r="P3950">
        <v>0.90138309654999904</v>
      </c>
      <c r="Q3950">
        <v>0.97400878224573695</v>
      </c>
      <c r="R3950">
        <v>8.7871020814297304E-2</v>
      </c>
      <c r="S3950">
        <v>2.7864058177267602E-4</v>
      </c>
      <c r="T3950">
        <v>1.53395483024961</v>
      </c>
      <c r="U3950">
        <v>1.53395483024961</v>
      </c>
      <c r="V3950">
        <v>0.85044271402765503</v>
      </c>
      <c r="W3950">
        <v>12.78</v>
      </c>
      <c r="X3950">
        <v>2.06</v>
      </c>
      <c r="Y3950">
        <v>-190171</v>
      </c>
      <c r="Z3950">
        <v>-8268</v>
      </c>
      <c r="AA3950">
        <v>-0.38</v>
      </c>
      <c r="AB3950">
        <v>23</v>
      </c>
      <c r="AC3950">
        <v>10</v>
      </c>
      <c r="AD3950">
        <v>13</v>
      </c>
      <c r="AE3950">
        <v>43.48</v>
      </c>
      <c r="AF3950">
        <v>12</v>
      </c>
      <c r="AG3950">
        <v>7</v>
      </c>
      <c r="AH3950">
        <v>6</v>
      </c>
      <c r="AI3950">
        <v>10</v>
      </c>
    </row>
    <row r="3951" spans="1:35" x14ac:dyDescent="0.2">
      <c r="A3951" s="102">
        <v>3486</v>
      </c>
      <c r="B3951">
        <v>5301</v>
      </c>
      <c r="C3951" t="s">
        <v>588</v>
      </c>
      <c r="D3951" t="s">
        <v>980</v>
      </c>
      <c r="E3951">
        <v>887</v>
      </c>
      <c r="F3951">
        <v>881</v>
      </c>
      <c r="G3951">
        <v>1200</v>
      </c>
      <c r="H3951" t="s">
        <v>981</v>
      </c>
      <c r="I3951">
        <v>9201</v>
      </c>
      <c r="J3951" t="s">
        <v>1181</v>
      </c>
      <c r="K3951" t="s">
        <v>1182</v>
      </c>
      <c r="L3951">
        <v>1799</v>
      </c>
      <c r="M3951">
        <v>1804.5</v>
      </c>
      <c r="N3951">
        <v>600</v>
      </c>
      <c r="O3951" t="s">
        <v>984</v>
      </c>
      <c r="P3951">
        <v>0.65616301860415704</v>
      </c>
      <c r="Q3951">
        <v>0.88261015331013204</v>
      </c>
      <c r="R3951">
        <v>0.185174634428483</v>
      </c>
      <c r="S3951">
        <v>2.8187845992305501E-3</v>
      </c>
      <c r="T3951">
        <v>1.2906163957744901</v>
      </c>
      <c r="U3951">
        <v>1.2906163957744901</v>
      </c>
      <c r="V3951">
        <v>1.38462090391329</v>
      </c>
      <c r="W3951">
        <v>16.940000000000001</v>
      </c>
      <c r="X3951">
        <v>2.36</v>
      </c>
      <c r="Y3951">
        <v>-190594</v>
      </c>
      <c r="Z3951">
        <v>-7624</v>
      </c>
      <c r="AA3951">
        <v>-0.51</v>
      </c>
      <c r="AB3951">
        <v>25</v>
      </c>
      <c r="AC3951">
        <v>13</v>
      </c>
      <c r="AD3951">
        <v>12</v>
      </c>
      <c r="AE3951">
        <v>52</v>
      </c>
      <c r="AF3951">
        <v>8</v>
      </c>
      <c r="AG3951">
        <v>12</v>
      </c>
      <c r="AH3951">
        <v>11</v>
      </c>
      <c r="AI3951">
        <v>2</v>
      </c>
    </row>
    <row r="3952" spans="1:35" x14ac:dyDescent="0.2">
      <c r="A3952" s="102">
        <v>3043</v>
      </c>
      <c r="B3952">
        <v>2175</v>
      </c>
      <c r="C3952" t="s">
        <v>1152</v>
      </c>
      <c r="D3952" t="s">
        <v>993</v>
      </c>
      <c r="E3952">
        <v>2575</v>
      </c>
      <c r="F3952">
        <v>2566</v>
      </c>
      <c r="G3952">
        <v>400</v>
      </c>
      <c r="H3952" t="s">
        <v>981</v>
      </c>
      <c r="I3952">
        <v>9072</v>
      </c>
      <c r="J3952" t="s">
        <v>1064</v>
      </c>
      <c r="K3952" t="s">
        <v>1065</v>
      </c>
      <c r="L3952">
        <v>2031</v>
      </c>
      <c r="M3952">
        <v>2016</v>
      </c>
      <c r="N3952">
        <v>500</v>
      </c>
      <c r="O3952" t="s">
        <v>984</v>
      </c>
      <c r="P3952">
        <v>0.52217412603694502</v>
      </c>
      <c r="Q3952">
        <v>0.89462991355477195</v>
      </c>
      <c r="R3952">
        <v>0.19114539292591801</v>
      </c>
      <c r="S3952">
        <v>8.45765093867786E-3</v>
      </c>
      <c r="T3952">
        <v>2.8381165778784299</v>
      </c>
      <c r="U3952">
        <v>2.8381165778784299</v>
      </c>
      <c r="V3952">
        <v>2.8785074519130101</v>
      </c>
      <c r="W3952">
        <v>19.420000000000002</v>
      </c>
      <c r="X3952">
        <v>1.79</v>
      </c>
      <c r="Y3952">
        <v>-190601</v>
      </c>
      <c r="Z3952">
        <v>-11913</v>
      </c>
      <c r="AA3952">
        <v>-0.59</v>
      </c>
      <c r="AB3952">
        <v>16</v>
      </c>
      <c r="AC3952">
        <v>8</v>
      </c>
      <c r="AD3952">
        <v>8</v>
      </c>
      <c r="AE3952">
        <v>50</v>
      </c>
      <c r="AF3952">
        <v>9</v>
      </c>
      <c r="AG3952">
        <v>6</v>
      </c>
      <c r="AH3952">
        <v>6</v>
      </c>
      <c r="AI3952">
        <v>4</v>
      </c>
    </row>
    <row r="3953" spans="1:35" x14ac:dyDescent="0.2">
      <c r="A3953" s="102">
        <v>3597</v>
      </c>
      <c r="B3953">
        <v>2296</v>
      </c>
      <c r="C3953" t="s">
        <v>1653</v>
      </c>
      <c r="D3953" t="s">
        <v>1006</v>
      </c>
      <c r="E3953">
        <v>634</v>
      </c>
      <c r="F3953">
        <v>638</v>
      </c>
      <c r="G3953">
        <v>1600</v>
      </c>
      <c r="H3953" t="s">
        <v>981</v>
      </c>
      <c r="I3953">
        <v>9072</v>
      </c>
      <c r="J3953" t="s">
        <v>1064</v>
      </c>
      <c r="K3953" t="s">
        <v>1065</v>
      </c>
      <c r="L3953">
        <v>2031</v>
      </c>
      <c r="M3953">
        <v>2016</v>
      </c>
      <c r="N3953">
        <v>500</v>
      </c>
      <c r="O3953" t="s">
        <v>984</v>
      </c>
      <c r="P3953">
        <v>0.76314506550833405</v>
      </c>
      <c r="Q3953">
        <v>0.87944495549870605</v>
      </c>
      <c r="R3953">
        <v>0.482360722055788</v>
      </c>
      <c r="S3953">
        <v>4.8044014309809598E-2</v>
      </c>
      <c r="T3953">
        <v>1.3889823304718101</v>
      </c>
      <c r="U3953">
        <v>1.3889823304718101</v>
      </c>
      <c r="V3953">
        <v>1.3225143036245901</v>
      </c>
      <c r="W3953">
        <v>6.79</v>
      </c>
      <c r="X3953">
        <v>1.27</v>
      </c>
      <c r="Y3953">
        <v>-190652</v>
      </c>
      <c r="Z3953">
        <v>-10034</v>
      </c>
      <c r="AA3953">
        <v>-0.57999999999999996</v>
      </c>
      <c r="AB3953">
        <v>19</v>
      </c>
      <c r="AC3953">
        <v>7</v>
      </c>
      <c r="AD3953">
        <v>12</v>
      </c>
      <c r="AE3953">
        <v>36.840000000000003</v>
      </c>
      <c r="AF3953">
        <v>14</v>
      </c>
      <c r="AG3953">
        <v>2</v>
      </c>
      <c r="AH3953">
        <v>5</v>
      </c>
      <c r="AI3953">
        <v>12</v>
      </c>
    </row>
    <row r="3954" spans="1:35" x14ac:dyDescent="0.2">
      <c r="A3954" s="102">
        <v>1461</v>
      </c>
      <c r="B3954">
        <v>2914</v>
      </c>
      <c r="C3954" t="s">
        <v>1085</v>
      </c>
      <c r="D3954" t="s">
        <v>1006</v>
      </c>
      <c r="E3954">
        <v>2016</v>
      </c>
      <c r="F3954">
        <v>2024.5</v>
      </c>
      <c r="G3954">
        <v>500</v>
      </c>
      <c r="H3954" t="s">
        <v>981</v>
      </c>
      <c r="I3954">
        <v>5703</v>
      </c>
      <c r="J3954" t="s">
        <v>218</v>
      </c>
      <c r="K3954" t="s">
        <v>994</v>
      </c>
      <c r="L3954">
        <v>172</v>
      </c>
      <c r="M3954">
        <v>169</v>
      </c>
      <c r="N3954">
        <v>6000</v>
      </c>
      <c r="O3954" t="s">
        <v>984</v>
      </c>
      <c r="P3954">
        <v>0.91007613608459703</v>
      </c>
      <c r="Q3954">
        <v>0.93185280010673299</v>
      </c>
      <c r="R3954">
        <v>4.9566463243556097E-2</v>
      </c>
      <c r="S3954" s="15">
        <v>6.0256401063017398E-2</v>
      </c>
      <c r="T3954">
        <v>0.34585782889543798</v>
      </c>
      <c r="U3954">
        <v>0.34585782889543798</v>
      </c>
      <c r="V3954">
        <v>3.3651251388812101E-2</v>
      </c>
      <c r="W3954">
        <v>2.13</v>
      </c>
      <c r="X3954">
        <v>0.17</v>
      </c>
      <c r="Y3954">
        <v>-191667</v>
      </c>
      <c r="Z3954">
        <v>-11979</v>
      </c>
      <c r="AA3954">
        <v>-0.52</v>
      </c>
      <c r="AB3954">
        <v>16</v>
      </c>
      <c r="AC3954">
        <v>8</v>
      </c>
      <c r="AD3954">
        <v>8</v>
      </c>
      <c r="AE3954">
        <v>50</v>
      </c>
      <c r="AF3954">
        <v>12</v>
      </c>
      <c r="AG3954">
        <v>4</v>
      </c>
      <c r="AH3954">
        <v>6</v>
      </c>
      <c r="AI3954">
        <v>6</v>
      </c>
    </row>
    <row r="3955" spans="1:35" x14ac:dyDescent="0.2">
      <c r="A3955" s="102">
        <v>1337</v>
      </c>
      <c r="B3955">
        <v>4091</v>
      </c>
      <c r="C3955" t="s">
        <v>1469</v>
      </c>
      <c r="D3955" t="s">
        <v>1003</v>
      </c>
      <c r="E3955">
        <v>1787</v>
      </c>
      <c r="F3955">
        <v>1764</v>
      </c>
      <c r="G3955">
        <v>600</v>
      </c>
      <c r="H3955" t="s">
        <v>984</v>
      </c>
      <c r="I3955">
        <v>6141</v>
      </c>
      <c r="J3955" t="s">
        <v>1163</v>
      </c>
      <c r="K3955" t="s">
        <v>992</v>
      </c>
      <c r="L3955">
        <v>1172</v>
      </c>
      <c r="M3955">
        <v>1148</v>
      </c>
      <c r="N3955">
        <v>900</v>
      </c>
      <c r="O3955" t="s">
        <v>981</v>
      </c>
      <c r="P3955">
        <v>0.89334090966550395</v>
      </c>
      <c r="Q3955">
        <v>0.93438053377113295</v>
      </c>
      <c r="R3955">
        <v>3.5627376331748298E-2</v>
      </c>
      <c r="S3955">
        <v>1.00198469405624E-3</v>
      </c>
      <c r="T3955">
        <v>-0.28161116772486</v>
      </c>
      <c r="U3955">
        <v>0.28161116772486</v>
      </c>
      <c r="V3955">
        <v>0.27085757814762701</v>
      </c>
      <c r="W3955">
        <v>-2.77</v>
      </c>
      <c r="X3955">
        <v>2.38</v>
      </c>
      <c r="Y3955">
        <v>-191877</v>
      </c>
      <c r="Z3955">
        <v>-8342</v>
      </c>
      <c r="AA3955">
        <v>-0.38</v>
      </c>
      <c r="AB3955">
        <v>23</v>
      </c>
      <c r="AC3955">
        <v>11</v>
      </c>
      <c r="AD3955">
        <v>12</v>
      </c>
      <c r="AE3955">
        <v>47.83</v>
      </c>
      <c r="AF3955">
        <v>9</v>
      </c>
      <c r="AG3955">
        <v>9</v>
      </c>
      <c r="AH3955">
        <v>10</v>
      </c>
      <c r="AI3955">
        <v>4</v>
      </c>
    </row>
    <row r="3956" spans="1:35" x14ac:dyDescent="0.2">
      <c r="A3956" s="102">
        <v>3683</v>
      </c>
      <c r="B3956">
        <v>2327</v>
      </c>
      <c r="C3956" t="s">
        <v>1284</v>
      </c>
      <c r="D3956" t="s">
        <v>983</v>
      </c>
      <c r="E3956">
        <v>2748</v>
      </c>
      <c r="F3956">
        <v>2730</v>
      </c>
      <c r="G3956">
        <v>300</v>
      </c>
      <c r="H3956" t="s">
        <v>984</v>
      </c>
      <c r="I3956">
        <v>2587</v>
      </c>
      <c r="J3956" t="s">
        <v>1364</v>
      </c>
      <c r="K3956" t="s">
        <v>1006</v>
      </c>
      <c r="L3956">
        <v>4100</v>
      </c>
      <c r="M3956">
        <v>4075</v>
      </c>
      <c r="N3956">
        <v>200</v>
      </c>
      <c r="O3956" t="s">
        <v>981</v>
      </c>
      <c r="P3956">
        <v>0.76559205522484997</v>
      </c>
      <c r="Q3956">
        <v>0.87640782690466001</v>
      </c>
      <c r="R3956">
        <v>7.02337900254391E-2</v>
      </c>
      <c r="S3956">
        <v>5.1785270224694998E-3</v>
      </c>
      <c r="T3956">
        <v>-0.25225304321769698</v>
      </c>
      <c r="U3956">
        <v>0.25225304321769698</v>
      </c>
      <c r="V3956">
        <v>0.57733529417497798</v>
      </c>
      <c r="W3956">
        <v>-1.41</v>
      </c>
      <c r="X3956">
        <v>0.49</v>
      </c>
      <c r="Y3956">
        <v>-194618</v>
      </c>
      <c r="Z3956">
        <v>-17693</v>
      </c>
      <c r="AA3956">
        <v>-0.94</v>
      </c>
      <c r="AB3956">
        <v>11</v>
      </c>
      <c r="AC3956">
        <v>4</v>
      </c>
      <c r="AD3956">
        <v>7</v>
      </c>
      <c r="AE3956">
        <v>36.36</v>
      </c>
      <c r="AF3956">
        <v>11</v>
      </c>
      <c r="AG3956">
        <v>2</v>
      </c>
      <c r="AH3956">
        <v>6</v>
      </c>
      <c r="AI3956">
        <v>3</v>
      </c>
    </row>
    <row r="3957" spans="1:35" x14ac:dyDescent="0.2">
      <c r="A3957" s="102">
        <v>1178</v>
      </c>
      <c r="B3957">
        <v>4208</v>
      </c>
      <c r="C3957" t="s">
        <v>1120</v>
      </c>
      <c r="D3957" t="s">
        <v>1003</v>
      </c>
      <c r="E3957">
        <v>1716</v>
      </c>
      <c r="F3957">
        <v>1689</v>
      </c>
      <c r="G3957">
        <v>500</v>
      </c>
      <c r="H3957" t="s">
        <v>984</v>
      </c>
      <c r="I3957">
        <v>6287</v>
      </c>
      <c r="J3957" t="s">
        <v>1050</v>
      </c>
      <c r="K3957" t="s">
        <v>992</v>
      </c>
      <c r="L3957">
        <v>2164</v>
      </c>
      <c r="M3957">
        <v>2234</v>
      </c>
      <c r="N3957">
        <v>400</v>
      </c>
      <c r="O3957" t="s">
        <v>981</v>
      </c>
      <c r="P3957">
        <v>0.97424898085160205</v>
      </c>
      <c r="Q3957">
        <v>0.93738438917391398</v>
      </c>
      <c r="R3957">
        <v>2.3203560051645602E-3</v>
      </c>
      <c r="S3957">
        <v>9.0662797390730201E-2</v>
      </c>
      <c r="T3957">
        <v>-0.73762561952900196</v>
      </c>
      <c r="U3957">
        <v>0.73762561952900196</v>
      </c>
      <c r="V3957">
        <v>0.27492780444811199</v>
      </c>
      <c r="W3957">
        <v>-3.57</v>
      </c>
      <c r="X3957">
        <v>5.49</v>
      </c>
      <c r="Y3957">
        <v>-194723</v>
      </c>
      <c r="Z3957">
        <v>-12982</v>
      </c>
      <c r="AA3957">
        <v>-0.64</v>
      </c>
      <c r="AB3957">
        <v>15</v>
      </c>
      <c r="AC3957">
        <v>4</v>
      </c>
      <c r="AD3957">
        <v>11</v>
      </c>
      <c r="AE3957">
        <v>26.67</v>
      </c>
      <c r="AF3957">
        <v>13</v>
      </c>
      <c r="AG3957">
        <v>3</v>
      </c>
      <c r="AH3957">
        <v>5</v>
      </c>
      <c r="AI3957">
        <v>7</v>
      </c>
    </row>
    <row r="3958" spans="1:35" x14ac:dyDescent="0.2">
      <c r="A3958" s="102">
        <v>1219</v>
      </c>
      <c r="B3958">
        <v>1417</v>
      </c>
      <c r="C3958" t="s">
        <v>1641</v>
      </c>
      <c r="D3958" t="s">
        <v>990</v>
      </c>
      <c r="E3958">
        <v>1485</v>
      </c>
      <c r="F3958">
        <v>1486</v>
      </c>
      <c r="G3958">
        <v>700</v>
      </c>
      <c r="H3958" t="s">
        <v>981</v>
      </c>
      <c r="I3958">
        <v>3865</v>
      </c>
      <c r="J3958" t="s">
        <v>934</v>
      </c>
      <c r="K3958" t="s">
        <v>1143</v>
      </c>
      <c r="L3958">
        <v>390</v>
      </c>
      <c r="M3958">
        <v>391</v>
      </c>
      <c r="N3958">
        <v>2700</v>
      </c>
      <c r="O3958" t="s">
        <v>984</v>
      </c>
      <c r="P3958">
        <v>0.81878405561739998</v>
      </c>
      <c r="Q3958">
        <v>0.93656868782368896</v>
      </c>
      <c r="R3958">
        <v>1.44713964612865E-2</v>
      </c>
      <c r="S3958">
        <v>6.0280557415910299E-3</v>
      </c>
      <c r="T3958">
        <v>2.8357598496185301</v>
      </c>
      <c r="U3958">
        <v>2.8357598496185301</v>
      </c>
      <c r="V3958">
        <v>2.15252363131779</v>
      </c>
      <c r="W3958">
        <v>12.93</v>
      </c>
      <c r="X3958">
        <v>1.49</v>
      </c>
      <c r="Y3958">
        <v>-195145</v>
      </c>
      <c r="Z3958">
        <v>-10841</v>
      </c>
      <c r="AA3958">
        <v>-0.46</v>
      </c>
      <c r="AB3958">
        <v>18</v>
      </c>
      <c r="AC3958">
        <v>8</v>
      </c>
      <c r="AD3958">
        <v>10</v>
      </c>
      <c r="AE3958">
        <v>44.44</v>
      </c>
      <c r="AF3958">
        <v>12</v>
      </c>
      <c r="AG3958">
        <v>6</v>
      </c>
      <c r="AH3958">
        <v>7</v>
      </c>
      <c r="AI3958">
        <v>5</v>
      </c>
    </row>
    <row r="3959" spans="1:35" x14ac:dyDescent="0.2">
      <c r="A3959" s="102">
        <v>2303</v>
      </c>
      <c r="B3959">
        <v>1941</v>
      </c>
      <c r="C3959" t="s">
        <v>1269</v>
      </c>
      <c r="D3959" t="s">
        <v>990</v>
      </c>
      <c r="E3959">
        <v>2206</v>
      </c>
      <c r="F3959">
        <v>2222</v>
      </c>
      <c r="G3959">
        <v>400</v>
      </c>
      <c r="H3959" t="s">
        <v>981</v>
      </c>
      <c r="I3959">
        <v>6807</v>
      </c>
      <c r="J3959" t="s">
        <v>234</v>
      </c>
      <c r="K3959" t="s">
        <v>986</v>
      </c>
      <c r="L3959">
        <v>1368</v>
      </c>
      <c r="M3959">
        <v>1300</v>
      </c>
      <c r="N3959">
        <v>700</v>
      </c>
      <c r="O3959" t="s">
        <v>984</v>
      </c>
      <c r="P3959">
        <v>0.76911005953126699</v>
      </c>
      <c r="Q3959">
        <v>0.91288340009931901</v>
      </c>
      <c r="R3959">
        <v>7.7572629486012804E-2</v>
      </c>
      <c r="S3959">
        <v>3.5375611864795599E-3</v>
      </c>
      <c r="T3959">
        <v>0.92395079754204701</v>
      </c>
      <c r="U3959">
        <v>0.92395079754204701</v>
      </c>
      <c r="V3959">
        <v>0.477089341216684</v>
      </c>
      <c r="W3959">
        <v>12.17</v>
      </c>
      <c r="X3959">
        <v>2.39</v>
      </c>
      <c r="Y3959">
        <v>-195222</v>
      </c>
      <c r="Z3959">
        <v>-13015</v>
      </c>
      <c r="AA3959">
        <v>-0.57999999999999996</v>
      </c>
      <c r="AB3959">
        <v>15</v>
      </c>
      <c r="AC3959">
        <v>7</v>
      </c>
      <c r="AD3959">
        <v>8</v>
      </c>
      <c r="AE3959">
        <v>46.67</v>
      </c>
      <c r="AF3959">
        <v>11</v>
      </c>
      <c r="AG3959">
        <v>3</v>
      </c>
      <c r="AH3959">
        <v>5</v>
      </c>
      <c r="AI3959">
        <v>7</v>
      </c>
    </row>
    <row r="3960" spans="1:35" x14ac:dyDescent="0.2">
      <c r="A3960" s="102">
        <v>3250</v>
      </c>
      <c r="B3960">
        <v>7167</v>
      </c>
      <c r="C3960" t="s">
        <v>1044</v>
      </c>
      <c r="D3960" t="s">
        <v>1024</v>
      </c>
      <c r="E3960">
        <v>219</v>
      </c>
      <c r="F3960">
        <v>221</v>
      </c>
      <c r="G3960">
        <v>4600</v>
      </c>
      <c r="H3960" t="s">
        <v>984</v>
      </c>
      <c r="I3960">
        <v>9076</v>
      </c>
      <c r="J3960" t="s">
        <v>737</v>
      </c>
      <c r="K3960" t="s">
        <v>1065</v>
      </c>
      <c r="L3960">
        <v>1306</v>
      </c>
      <c r="M3960">
        <v>1281</v>
      </c>
      <c r="N3960">
        <v>800</v>
      </c>
      <c r="O3960" t="s">
        <v>981</v>
      </c>
      <c r="P3960">
        <v>0.87561649509759398</v>
      </c>
      <c r="Q3960">
        <v>0.88970243833337403</v>
      </c>
      <c r="R3960">
        <v>4.6529757374507402E-2</v>
      </c>
      <c r="S3960">
        <v>6.93766339677752E-2</v>
      </c>
      <c r="T3960">
        <v>-0.67050191901438305</v>
      </c>
      <c r="U3960">
        <v>0.67050191901438305</v>
      </c>
      <c r="V3960">
        <v>1.0834547317029199</v>
      </c>
      <c r="W3960">
        <v>-2.52</v>
      </c>
      <c r="X3960">
        <v>0.8</v>
      </c>
      <c r="Y3960">
        <v>-195359</v>
      </c>
      <c r="Z3960">
        <v>-15028</v>
      </c>
      <c r="AA3960">
        <v>-0.73</v>
      </c>
      <c r="AB3960">
        <v>13</v>
      </c>
      <c r="AC3960">
        <v>4</v>
      </c>
      <c r="AD3960">
        <v>9</v>
      </c>
      <c r="AE3960">
        <v>30.77</v>
      </c>
      <c r="AF3960">
        <v>14</v>
      </c>
      <c r="AG3960">
        <v>2</v>
      </c>
      <c r="AH3960">
        <v>2</v>
      </c>
      <c r="AI3960">
        <v>9</v>
      </c>
    </row>
    <row r="3961" spans="1:35" x14ac:dyDescent="0.2">
      <c r="A3961" s="102">
        <v>676</v>
      </c>
      <c r="B3961">
        <v>3405</v>
      </c>
      <c r="C3961" t="s">
        <v>1397</v>
      </c>
      <c r="D3961" t="s">
        <v>1003</v>
      </c>
      <c r="E3961">
        <v>1061</v>
      </c>
      <c r="F3961">
        <v>1047</v>
      </c>
      <c r="G3961">
        <v>1000</v>
      </c>
      <c r="H3961" t="s">
        <v>981</v>
      </c>
      <c r="I3961">
        <v>8308</v>
      </c>
      <c r="J3961" t="s">
        <v>48</v>
      </c>
      <c r="K3961" t="s">
        <v>1024</v>
      </c>
      <c r="L3961">
        <v>330.7</v>
      </c>
      <c r="M3961">
        <v>336</v>
      </c>
      <c r="N3961">
        <v>3100</v>
      </c>
      <c r="O3961" t="s">
        <v>984</v>
      </c>
      <c r="P3961">
        <v>0.867614226915144</v>
      </c>
      <c r="Q3961">
        <v>0.949298129742701</v>
      </c>
      <c r="R3961">
        <v>2.9194329811518101E-2</v>
      </c>
      <c r="S3961">
        <v>1.3002723270057101E-2</v>
      </c>
      <c r="T3961">
        <v>0.16960567345249999</v>
      </c>
      <c r="U3961">
        <v>0.16960567345249999</v>
      </c>
      <c r="V3961">
        <v>0.33487188943480001</v>
      </c>
      <c r="W3961">
        <v>1.04</v>
      </c>
      <c r="X3961">
        <v>0.52</v>
      </c>
      <c r="Y3961">
        <v>-195797</v>
      </c>
      <c r="Z3961">
        <v>-10305</v>
      </c>
      <c r="AA3961">
        <v>-0.5</v>
      </c>
      <c r="AB3961">
        <v>19</v>
      </c>
      <c r="AC3961">
        <v>10</v>
      </c>
      <c r="AD3961">
        <v>9</v>
      </c>
      <c r="AE3961">
        <v>52.63</v>
      </c>
      <c r="AF3961">
        <v>11</v>
      </c>
      <c r="AG3961">
        <v>7</v>
      </c>
      <c r="AH3961">
        <v>8</v>
      </c>
      <c r="AI3961">
        <v>4</v>
      </c>
    </row>
    <row r="3962" spans="1:35" x14ac:dyDescent="0.2">
      <c r="A3962" s="102">
        <v>3148</v>
      </c>
      <c r="B3962">
        <v>3632</v>
      </c>
      <c r="C3962" t="s">
        <v>1630</v>
      </c>
      <c r="D3962" t="s">
        <v>983</v>
      </c>
      <c r="E3962">
        <v>448</v>
      </c>
      <c r="F3962">
        <v>444</v>
      </c>
      <c r="G3962">
        <v>2400</v>
      </c>
      <c r="H3962" t="s">
        <v>981</v>
      </c>
      <c r="I3962">
        <v>8308</v>
      </c>
      <c r="J3962" t="s">
        <v>48</v>
      </c>
      <c r="K3962" t="s">
        <v>1024</v>
      </c>
      <c r="L3962">
        <v>330.7</v>
      </c>
      <c r="M3962">
        <v>336</v>
      </c>
      <c r="N3962">
        <v>3200</v>
      </c>
      <c r="O3962" t="s">
        <v>984</v>
      </c>
      <c r="P3962">
        <v>0.69721073063093397</v>
      </c>
      <c r="Q3962">
        <v>0.89227685313350602</v>
      </c>
      <c r="R3962">
        <v>0.19431734426017899</v>
      </c>
      <c r="S3962">
        <v>7.0422408491049499E-2</v>
      </c>
      <c r="T3962">
        <v>1.38219322557308</v>
      </c>
      <c r="U3962">
        <v>1.38219322557308</v>
      </c>
      <c r="V3962">
        <v>1.5664006057045601</v>
      </c>
      <c r="W3962">
        <v>11.52</v>
      </c>
      <c r="X3962">
        <v>0.9</v>
      </c>
      <c r="Y3962">
        <v>-196891</v>
      </c>
      <c r="Z3962">
        <v>-9376</v>
      </c>
      <c r="AA3962">
        <v>-0.43</v>
      </c>
      <c r="AB3962">
        <v>21</v>
      </c>
      <c r="AC3962">
        <v>10</v>
      </c>
      <c r="AD3962">
        <v>11</v>
      </c>
      <c r="AE3962">
        <v>47.62</v>
      </c>
      <c r="AF3962">
        <v>11</v>
      </c>
      <c r="AG3962">
        <v>7</v>
      </c>
      <c r="AH3962">
        <v>11</v>
      </c>
      <c r="AI3962">
        <v>3</v>
      </c>
    </row>
    <row r="3963" spans="1:35" x14ac:dyDescent="0.2">
      <c r="A3963" s="102">
        <v>452</v>
      </c>
      <c r="B3963">
        <v>4023</v>
      </c>
      <c r="C3963" t="s">
        <v>1640</v>
      </c>
      <c r="D3963" t="s">
        <v>1003</v>
      </c>
      <c r="E3963">
        <v>4265</v>
      </c>
      <c r="F3963">
        <v>4325</v>
      </c>
      <c r="G3963">
        <v>300</v>
      </c>
      <c r="H3963" t="s">
        <v>984</v>
      </c>
      <c r="I3963">
        <v>4114</v>
      </c>
      <c r="J3963" t="s">
        <v>1088</v>
      </c>
      <c r="K3963" t="s">
        <v>1003</v>
      </c>
      <c r="L3963">
        <v>5540</v>
      </c>
      <c r="M3963">
        <v>5430</v>
      </c>
      <c r="N3963">
        <v>200</v>
      </c>
      <c r="O3963" t="s">
        <v>981</v>
      </c>
      <c r="P3963">
        <v>0.88287804429026695</v>
      </c>
      <c r="Q3963">
        <v>0.95547129066034597</v>
      </c>
      <c r="R3963">
        <v>0.36237121187543297</v>
      </c>
      <c r="S3963">
        <v>2.7590246559959499E-3</v>
      </c>
      <c r="T3963">
        <v>-1.50439610470086</v>
      </c>
      <c r="U3963">
        <v>1.50439610470086</v>
      </c>
      <c r="V3963">
        <v>1.81194888971417</v>
      </c>
      <c r="W3963">
        <v>-13.67</v>
      </c>
      <c r="X3963">
        <v>19.48</v>
      </c>
      <c r="Y3963">
        <v>-197007</v>
      </c>
      <c r="Z3963">
        <v>-19701</v>
      </c>
      <c r="AA3963">
        <v>-1.33</v>
      </c>
      <c r="AB3963">
        <v>10</v>
      </c>
      <c r="AC3963">
        <v>2</v>
      </c>
      <c r="AD3963">
        <v>8</v>
      </c>
      <c r="AE3963">
        <v>20</v>
      </c>
      <c r="AF3963">
        <v>12</v>
      </c>
      <c r="AG3963">
        <v>2</v>
      </c>
      <c r="AH3963">
        <v>5</v>
      </c>
      <c r="AI3963">
        <v>3</v>
      </c>
    </row>
    <row r="3964" spans="1:35" x14ac:dyDescent="0.2">
      <c r="A3964" s="102">
        <v>2761</v>
      </c>
      <c r="B3964">
        <v>4471</v>
      </c>
      <c r="C3964" t="s">
        <v>1320</v>
      </c>
      <c r="D3964" t="s">
        <v>1003</v>
      </c>
      <c r="E3964">
        <v>4470</v>
      </c>
      <c r="F3964">
        <v>4520</v>
      </c>
      <c r="G3964">
        <v>200</v>
      </c>
      <c r="H3964" t="s">
        <v>981</v>
      </c>
      <c r="I3964">
        <v>4676</v>
      </c>
      <c r="J3964" t="s">
        <v>1323</v>
      </c>
      <c r="K3964" t="s">
        <v>983</v>
      </c>
      <c r="L3964">
        <v>1000</v>
      </c>
      <c r="M3964">
        <v>1005</v>
      </c>
      <c r="N3964">
        <v>900</v>
      </c>
      <c r="O3964" t="s">
        <v>984</v>
      </c>
      <c r="P3964">
        <v>0.73227525239911495</v>
      </c>
      <c r="Q3964">
        <v>0.90167586329337401</v>
      </c>
      <c r="R3964">
        <v>0.252132214203723</v>
      </c>
      <c r="S3964">
        <v>3.7902581132536597E-2</v>
      </c>
      <c r="T3964">
        <v>2.8924212075120499</v>
      </c>
      <c r="U3964">
        <v>2.8924212075120499</v>
      </c>
      <c r="V3964">
        <v>3.0390465161205902</v>
      </c>
      <c r="W3964">
        <v>18.72</v>
      </c>
      <c r="X3964">
        <v>0.06</v>
      </c>
      <c r="Y3964">
        <v>-197344</v>
      </c>
      <c r="Z3964">
        <v>-10964</v>
      </c>
      <c r="AA3964">
        <v>-0.48</v>
      </c>
      <c r="AB3964">
        <v>18</v>
      </c>
      <c r="AC3964">
        <v>7</v>
      </c>
      <c r="AD3964">
        <v>11</v>
      </c>
      <c r="AE3964">
        <v>38.89</v>
      </c>
      <c r="AF3964">
        <v>12</v>
      </c>
      <c r="AG3964">
        <v>4</v>
      </c>
      <c r="AH3964">
        <v>5</v>
      </c>
      <c r="AI3964">
        <v>9</v>
      </c>
    </row>
    <row r="3965" spans="1:35" x14ac:dyDescent="0.2">
      <c r="A3965" s="102">
        <v>1396</v>
      </c>
      <c r="B3965">
        <v>3863</v>
      </c>
      <c r="C3965" t="s">
        <v>1144</v>
      </c>
      <c r="D3965" t="s">
        <v>1143</v>
      </c>
      <c r="E3965">
        <v>1510</v>
      </c>
      <c r="F3965">
        <v>1547</v>
      </c>
      <c r="G3965">
        <v>700</v>
      </c>
      <c r="H3965" t="s">
        <v>981</v>
      </c>
      <c r="I3965">
        <v>4005</v>
      </c>
      <c r="J3965" t="s">
        <v>1166</v>
      </c>
      <c r="K3965" t="s">
        <v>1003</v>
      </c>
      <c r="L3965">
        <v>328</v>
      </c>
      <c r="M3965">
        <v>314</v>
      </c>
      <c r="N3965">
        <v>3400</v>
      </c>
      <c r="O3965" t="s">
        <v>984</v>
      </c>
      <c r="P3965">
        <v>0.77920251689890097</v>
      </c>
      <c r="Q3965">
        <v>0.93311624301067198</v>
      </c>
      <c r="R3965">
        <v>0.37943700147640003</v>
      </c>
      <c r="S3965">
        <v>9.6040992404754694E-2</v>
      </c>
      <c r="T3965">
        <v>1.0252002713949</v>
      </c>
      <c r="U3965">
        <v>1.0252002713949</v>
      </c>
      <c r="V3965">
        <v>0.30126749792819402</v>
      </c>
      <c r="W3965">
        <v>9.5</v>
      </c>
      <c r="X3965">
        <v>1.41</v>
      </c>
      <c r="Y3965">
        <v>-197628</v>
      </c>
      <c r="Z3965">
        <v>-9411</v>
      </c>
      <c r="AA3965">
        <v>-0.47</v>
      </c>
      <c r="AB3965">
        <v>21</v>
      </c>
      <c r="AC3965">
        <v>8</v>
      </c>
      <c r="AD3965">
        <v>13</v>
      </c>
      <c r="AE3965">
        <v>38.1</v>
      </c>
      <c r="AF3965">
        <v>14</v>
      </c>
      <c r="AG3965">
        <v>3</v>
      </c>
      <c r="AH3965">
        <v>6</v>
      </c>
      <c r="AI3965">
        <v>12</v>
      </c>
    </row>
    <row r="3966" spans="1:35" x14ac:dyDescent="0.2">
      <c r="A3966" s="102">
        <v>2123</v>
      </c>
      <c r="B3966">
        <v>1812</v>
      </c>
      <c r="C3966" t="s">
        <v>1048</v>
      </c>
      <c r="D3966" t="s">
        <v>990</v>
      </c>
      <c r="E3966">
        <v>1196</v>
      </c>
      <c r="F3966">
        <v>1187</v>
      </c>
      <c r="G3966">
        <v>800</v>
      </c>
      <c r="H3966" t="s">
        <v>981</v>
      </c>
      <c r="I3966">
        <v>5019</v>
      </c>
      <c r="J3966" t="s">
        <v>1184</v>
      </c>
      <c r="K3966" t="s">
        <v>1185</v>
      </c>
      <c r="L3966">
        <v>2487</v>
      </c>
      <c r="M3966">
        <v>2470</v>
      </c>
      <c r="N3966">
        <v>400</v>
      </c>
      <c r="O3966" t="s">
        <v>984</v>
      </c>
      <c r="P3966">
        <v>0.78087177017451403</v>
      </c>
      <c r="Q3966">
        <v>0.91731744867323495</v>
      </c>
      <c r="R3966">
        <v>0.19759650475610299</v>
      </c>
      <c r="S3966" s="15">
        <v>3.1440549771977598E-2</v>
      </c>
      <c r="T3966">
        <v>0.92781765900394997</v>
      </c>
      <c r="U3966">
        <v>0.92781765900394997</v>
      </c>
      <c r="V3966">
        <v>1.03919842922475</v>
      </c>
      <c r="W3966">
        <v>6.03</v>
      </c>
      <c r="X3966">
        <v>3.89</v>
      </c>
      <c r="Y3966">
        <v>-197725</v>
      </c>
      <c r="Z3966">
        <v>-8988</v>
      </c>
      <c r="AA3966">
        <v>-0.46</v>
      </c>
      <c r="AB3966">
        <v>22</v>
      </c>
      <c r="AC3966">
        <v>11</v>
      </c>
      <c r="AD3966">
        <v>11</v>
      </c>
      <c r="AE3966">
        <v>50</v>
      </c>
      <c r="AF3966">
        <v>11</v>
      </c>
      <c r="AG3966">
        <v>8</v>
      </c>
      <c r="AH3966">
        <v>9</v>
      </c>
      <c r="AI3966">
        <v>5</v>
      </c>
    </row>
    <row r="3967" spans="1:35" x14ac:dyDescent="0.2">
      <c r="A3967" s="102">
        <v>2211</v>
      </c>
      <c r="B3967">
        <v>4471</v>
      </c>
      <c r="C3967" t="s">
        <v>1320</v>
      </c>
      <c r="D3967" t="s">
        <v>1003</v>
      </c>
      <c r="E3967">
        <v>4470</v>
      </c>
      <c r="F3967">
        <v>4520</v>
      </c>
      <c r="G3967">
        <v>200</v>
      </c>
      <c r="H3967" t="s">
        <v>981</v>
      </c>
      <c r="I3967">
        <v>7181</v>
      </c>
      <c r="J3967" t="s">
        <v>60</v>
      </c>
      <c r="K3967" t="s">
        <v>1111</v>
      </c>
      <c r="L3967">
        <v>1264</v>
      </c>
      <c r="M3967">
        <v>1254</v>
      </c>
      <c r="N3967">
        <v>700</v>
      </c>
      <c r="O3967" t="s">
        <v>984</v>
      </c>
      <c r="P3967">
        <v>0.75521176229861997</v>
      </c>
      <c r="Q3967">
        <v>0.91512538687059197</v>
      </c>
      <c r="R3967">
        <v>0.14448060489405101</v>
      </c>
      <c r="S3967">
        <v>6.8263676862118705E-2</v>
      </c>
      <c r="T3967">
        <v>2.9697805989984398</v>
      </c>
      <c r="U3967">
        <v>2.9697805989984398</v>
      </c>
      <c r="V3967">
        <v>2.4019139296366698</v>
      </c>
      <c r="W3967">
        <v>19.18</v>
      </c>
      <c r="X3967">
        <v>2.9</v>
      </c>
      <c r="Y3967">
        <v>-197848</v>
      </c>
      <c r="Z3967">
        <v>-13190</v>
      </c>
      <c r="AA3967">
        <v>-0.66</v>
      </c>
      <c r="AB3967">
        <v>15</v>
      </c>
      <c r="AC3967">
        <v>6</v>
      </c>
      <c r="AD3967">
        <v>9</v>
      </c>
      <c r="AE3967">
        <v>40</v>
      </c>
      <c r="AF3967">
        <v>12</v>
      </c>
      <c r="AG3967">
        <v>4</v>
      </c>
      <c r="AH3967">
        <v>7</v>
      </c>
      <c r="AI3967">
        <v>4</v>
      </c>
    </row>
    <row r="3968" spans="1:35" x14ac:dyDescent="0.2">
      <c r="A3968" s="102">
        <v>2772</v>
      </c>
      <c r="B3968">
        <v>6479</v>
      </c>
      <c r="C3968" t="s">
        <v>466</v>
      </c>
      <c r="D3968" t="s">
        <v>986</v>
      </c>
      <c r="E3968">
        <v>1782</v>
      </c>
      <c r="F3968">
        <v>1767</v>
      </c>
      <c r="G3968">
        <v>600</v>
      </c>
      <c r="H3968" t="s">
        <v>981</v>
      </c>
      <c r="I3968">
        <v>8601</v>
      </c>
      <c r="J3968" t="s">
        <v>22</v>
      </c>
      <c r="K3968" t="s">
        <v>1118</v>
      </c>
      <c r="L3968">
        <v>407.6</v>
      </c>
      <c r="M3968">
        <v>407</v>
      </c>
      <c r="N3968">
        <v>2600</v>
      </c>
      <c r="O3968" t="s">
        <v>984</v>
      </c>
      <c r="P3968">
        <v>0.80407840793323504</v>
      </c>
      <c r="Q3968">
        <v>0.90146041652781295</v>
      </c>
      <c r="R3968">
        <v>0.34088422139844299</v>
      </c>
      <c r="S3968">
        <v>6.6310899642333096E-2</v>
      </c>
      <c r="T3968">
        <v>1.6210103308345001</v>
      </c>
      <c r="U3968">
        <v>1.6210103308345001</v>
      </c>
      <c r="V3968">
        <v>2.0378344273328599</v>
      </c>
      <c r="W3968">
        <v>9.36</v>
      </c>
      <c r="X3968">
        <v>0.19</v>
      </c>
      <c r="Y3968">
        <v>-197893</v>
      </c>
      <c r="Z3968">
        <v>-11641</v>
      </c>
      <c r="AA3968">
        <v>-0.6</v>
      </c>
      <c r="AB3968">
        <v>17</v>
      </c>
      <c r="AC3968">
        <v>9</v>
      </c>
      <c r="AD3968">
        <v>8</v>
      </c>
      <c r="AE3968">
        <v>52.94</v>
      </c>
      <c r="AF3968">
        <v>12</v>
      </c>
      <c r="AG3968">
        <v>4</v>
      </c>
      <c r="AH3968">
        <v>5</v>
      </c>
      <c r="AI3968">
        <v>8</v>
      </c>
    </row>
    <row r="3969" spans="1:35" x14ac:dyDescent="0.2">
      <c r="A3969" s="102">
        <v>99</v>
      </c>
      <c r="B3969">
        <v>2914</v>
      </c>
      <c r="C3969" t="s">
        <v>1085</v>
      </c>
      <c r="D3969" t="s">
        <v>1006</v>
      </c>
      <c r="E3969">
        <v>2016</v>
      </c>
      <c r="F3969">
        <v>2024.5</v>
      </c>
      <c r="G3969">
        <v>400</v>
      </c>
      <c r="H3969" t="s">
        <v>984</v>
      </c>
      <c r="I3969">
        <v>9616</v>
      </c>
      <c r="J3969" t="s">
        <v>1265</v>
      </c>
      <c r="K3969" t="s">
        <v>993</v>
      </c>
      <c r="L3969">
        <v>2899</v>
      </c>
      <c r="M3969">
        <v>2950</v>
      </c>
      <c r="N3969">
        <v>300</v>
      </c>
      <c r="O3969" t="s">
        <v>981</v>
      </c>
      <c r="P3969">
        <v>0.91729401222147799</v>
      </c>
      <c r="Q3969">
        <v>0.97080479977007295</v>
      </c>
      <c r="R3969" s="15">
        <v>1.1341405947018201E-2</v>
      </c>
      <c r="S3969">
        <v>6.4816039545063302E-4</v>
      </c>
      <c r="T3969">
        <v>-0.174745673913625</v>
      </c>
      <c r="U3969">
        <v>0.174745673913625</v>
      </c>
      <c r="V3969">
        <v>0.116329288440165</v>
      </c>
      <c r="W3969">
        <v>-3.71</v>
      </c>
      <c r="X3969">
        <v>8.5</v>
      </c>
      <c r="Y3969">
        <v>-198457</v>
      </c>
      <c r="Z3969">
        <v>-12404</v>
      </c>
      <c r="AA3969">
        <v>-0.74</v>
      </c>
      <c r="AB3969">
        <v>16</v>
      </c>
      <c r="AC3969">
        <v>6</v>
      </c>
      <c r="AD3969">
        <v>10</v>
      </c>
      <c r="AE3969">
        <v>37.5</v>
      </c>
      <c r="AF3969">
        <v>11</v>
      </c>
      <c r="AG3969">
        <v>5</v>
      </c>
      <c r="AH3969">
        <v>8</v>
      </c>
      <c r="AI3969">
        <v>3</v>
      </c>
    </row>
    <row r="3970" spans="1:35" x14ac:dyDescent="0.2">
      <c r="A3970" s="102">
        <v>3783</v>
      </c>
      <c r="B3970">
        <v>7267</v>
      </c>
      <c r="C3970" t="s">
        <v>57</v>
      </c>
      <c r="D3970" t="s">
        <v>996</v>
      </c>
      <c r="E3970">
        <v>2470</v>
      </c>
      <c r="F3970">
        <v>2487.5</v>
      </c>
      <c r="G3970">
        <v>400</v>
      </c>
      <c r="H3970" t="s">
        <v>984</v>
      </c>
      <c r="I3970">
        <v>7453</v>
      </c>
      <c r="J3970" t="s">
        <v>50</v>
      </c>
      <c r="K3970" t="s">
        <v>1004</v>
      </c>
      <c r="L3970">
        <v>1455</v>
      </c>
      <c r="M3970">
        <v>1465</v>
      </c>
      <c r="N3970">
        <v>700</v>
      </c>
      <c r="O3970" t="s">
        <v>981</v>
      </c>
      <c r="P3970">
        <v>0.89657751757327397</v>
      </c>
      <c r="Q3970">
        <v>0.87343891180676403</v>
      </c>
      <c r="R3970">
        <v>6.1910979414818497E-2</v>
      </c>
      <c r="S3970" s="15">
        <v>4.8032793263351699E-2</v>
      </c>
      <c r="T3970">
        <v>-0.87248413175248496</v>
      </c>
      <c r="U3970">
        <v>0.87248413175248496</v>
      </c>
      <c r="V3970">
        <v>0.82161830335081698</v>
      </c>
      <c r="W3970">
        <v>-11.71</v>
      </c>
      <c r="X3970">
        <v>3.07</v>
      </c>
      <c r="Y3970">
        <v>-199254</v>
      </c>
      <c r="Z3970">
        <v>-14232</v>
      </c>
      <c r="AA3970">
        <v>-0.74</v>
      </c>
      <c r="AB3970">
        <v>14</v>
      </c>
      <c r="AC3970">
        <v>7</v>
      </c>
      <c r="AD3970">
        <v>7</v>
      </c>
      <c r="AE3970">
        <v>50</v>
      </c>
      <c r="AF3970">
        <v>11</v>
      </c>
      <c r="AG3970">
        <v>6</v>
      </c>
      <c r="AH3970">
        <v>7</v>
      </c>
      <c r="AI3970">
        <v>1</v>
      </c>
    </row>
    <row r="3971" spans="1:35" x14ac:dyDescent="0.2">
      <c r="A3971" s="102">
        <v>4187</v>
      </c>
      <c r="B3971">
        <v>5463</v>
      </c>
      <c r="C3971" t="s">
        <v>63</v>
      </c>
      <c r="D3971" t="s">
        <v>1022</v>
      </c>
      <c r="E3971">
        <v>2752</v>
      </c>
      <c r="F3971">
        <v>2683</v>
      </c>
      <c r="G3971">
        <v>400</v>
      </c>
      <c r="H3971" t="s">
        <v>981</v>
      </c>
      <c r="I3971">
        <v>8308</v>
      </c>
      <c r="J3971" t="s">
        <v>48</v>
      </c>
      <c r="K3971" t="s">
        <v>1024</v>
      </c>
      <c r="L3971">
        <v>330.7</v>
      </c>
      <c r="M3971">
        <v>336</v>
      </c>
      <c r="N3971">
        <v>3200</v>
      </c>
      <c r="O3971" t="s">
        <v>984</v>
      </c>
      <c r="P3971">
        <v>0.65760921460638999</v>
      </c>
      <c r="Q3971">
        <v>0.85830245285826201</v>
      </c>
      <c r="R3971">
        <v>0.13926959088997301</v>
      </c>
      <c r="S3971">
        <v>8.4494285135127301E-2</v>
      </c>
      <c r="T3971">
        <v>1.4358917894238199</v>
      </c>
      <c r="U3971">
        <v>1.4358917894238199</v>
      </c>
      <c r="V3971">
        <v>1.7704745516503599</v>
      </c>
      <c r="W3971">
        <v>10.57</v>
      </c>
      <c r="X3971">
        <v>0.19</v>
      </c>
      <c r="Y3971">
        <v>-199307</v>
      </c>
      <c r="Z3971">
        <v>-10490</v>
      </c>
      <c r="AA3971">
        <v>-0.49</v>
      </c>
      <c r="AB3971">
        <v>19</v>
      </c>
      <c r="AC3971">
        <v>9</v>
      </c>
      <c r="AD3971">
        <v>10</v>
      </c>
      <c r="AE3971">
        <v>47.37</v>
      </c>
      <c r="AF3971">
        <v>14</v>
      </c>
      <c r="AG3971">
        <v>4</v>
      </c>
      <c r="AH3971">
        <v>6</v>
      </c>
      <c r="AI3971">
        <v>9</v>
      </c>
    </row>
    <row r="3972" spans="1:35" x14ac:dyDescent="0.2">
      <c r="A3972" s="102">
        <v>2859</v>
      </c>
      <c r="B3972">
        <v>1417</v>
      </c>
      <c r="C3972" t="s">
        <v>1641</v>
      </c>
      <c r="D3972" t="s">
        <v>990</v>
      </c>
      <c r="E3972">
        <v>1485</v>
      </c>
      <c r="F3972">
        <v>1486</v>
      </c>
      <c r="G3972">
        <v>700</v>
      </c>
      <c r="H3972" t="s">
        <v>981</v>
      </c>
      <c r="I3972">
        <v>7011</v>
      </c>
      <c r="J3972" t="s">
        <v>1261</v>
      </c>
      <c r="K3972" t="s">
        <v>992</v>
      </c>
      <c r="L3972">
        <v>2562.5</v>
      </c>
      <c r="M3972">
        <v>2540</v>
      </c>
      <c r="N3972">
        <v>400</v>
      </c>
      <c r="O3972" t="s">
        <v>984</v>
      </c>
      <c r="P3972">
        <v>0.61209679863575805</v>
      </c>
      <c r="Q3972">
        <v>0.89928557394701403</v>
      </c>
      <c r="R3972">
        <v>0.16831718148729699</v>
      </c>
      <c r="S3972">
        <v>3.7031061962464799E-2</v>
      </c>
      <c r="T3972">
        <v>2.4277450355111401</v>
      </c>
      <c r="U3972">
        <v>2.4277450355111401</v>
      </c>
      <c r="V3972">
        <v>2.2955468943377499</v>
      </c>
      <c r="W3972">
        <v>21.01</v>
      </c>
      <c r="X3972">
        <v>2.38</v>
      </c>
      <c r="Y3972">
        <v>-199716</v>
      </c>
      <c r="Z3972">
        <v>-11748</v>
      </c>
      <c r="AA3972">
        <v>-0.63</v>
      </c>
      <c r="AB3972">
        <v>17</v>
      </c>
      <c r="AC3972">
        <v>7</v>
      </c>
      <c r="AD3972">
        <v>10</v>
      </c>
      <c r="AE3972">
        <v>41.18</v>
      </c>
      <c r="AF3972">
        <v>15</v>
      </c>
      <c r="AG3972">
        <v>2</v>
      </c>
      <c r="AH3972">
        <v>4</v>
      </c>
      <c r="AI3972">
        <v>11</v>
      </c>
    </row>
    <row r="3973" spans="1:35" x14ac:dyDescent="0.2">
      <c r="A3973" s="102">
        <v>386</v>
      </c>
      <c r="B3973">
        <v>1833</v>
      </c>
      <c r="C3973" t="s">
        <v>1313</v>
      </c>
      <c r="D3973" t="s">
        <v>990</v>
      </c>
      <c r="E3973">
        <v>2500</v>
      </c>
      <c r="F3973">
        <v>2511</v>
      </c>
      <c r="G3973">
        <v>400</v>
      </c>
      <c r="H3973" t="s">
        <v>981</v>
      </c>
      <c r="I3973">
        <v>7011</v>
      </c>
      <c r="J3973" t="s">
        <v>1261</v>
      </c>
      <c r="K3973" t="s">
        <v>992</v>
      </c>
      <c r="L3973">
        <v>2562.5</v>
      </c>
      <c r="M3973">
        <v>2540</v>
      </c>
      <c r="N3973">
        <v>400</v>
      </c>
      <c r="O3973" t="s">
        <v>984</v>
      </c>
      <c r="P3973">
        <v>0.86905039056406397</v>
      </c>
      <c r="Q3973">
        <v>0.95739319490251595</v>
      </c>
      <c r="R3973">
        <v>0.27744570421067899</v>
      </c>
      <c r="S3973">
        <v>3.6635816015527199E-2</v>
      </c>
      <c r="T3973">
        <v>2.8863072882835898</v>
      </c>
      <c r="U3973">
        <v>2.8863072882835898</v>
      </c>
      <c r="V3973">
        <v>2.4079747107304699</v>
      </c>
      <c r="W3973">
        <v>18.670000000000002</v>
      </c>
      <c r="X3973">
        <v>1.1399999999999999</v>
      </c>
      <c r="Y3973">
        <v>-199801</v>
      </c>
      <c r="Z3973">
        <v>-18164</v>
      </c>
      <c r="AA3973">
        <v>-0.84</v>
      </c>
      <c r="AB3973">
        <v>11</v>
      </c>
      <c r="AC3973">
        <v>5</v>
      </c>
      <c r="AD3973">
        <v>6</v>
      </c>
      <c r="AE3973">
        <v>45.45</v>
      </c>
      <c r="AF3973">
        <v>13</v>
      </c>
      <c r="AG3973">
        <v>1</v>
      </c>
      <c r="AH3973">
        <v>4</v>
      </c>
      <c r="AI3973">
        <v>6</v>
      </c>
    </row>
    <row r="3974" spans="1:35" x14ac:dyDescent="0.2">
      <c r="A3974" s="102">
        <v>2048</v>
      </c>
      <c r="B3974">
        <v>1925</v>
      </c>
      <c r="C3974" t="s">
        <v>1638</v>
      </c>
      <c r="D3974" t="s">
        <v>990</v>
      </c>
      <c r="E3974">
        <v>2390.5</v>
      </c>
      <c r="F3974">
        <v>2416.5</v>
      </c>
      <c r="G3974">
        <v>400</v>
      </c>
      <c r="H3974" t="s">
        <v>984</v>
      </c>
      <c r="I3974">
        <v>4681</v>
      </c>
      <c r="J3974" t="s">
        <v>842</v>
      </c>
      <c r="K3974" t="s">
        <v>993</v>
      </c>
      <c r="L3974">
        <v>1153</v>
      </c>
      <c r="M3974">
        <v>1153</v>
      </c>
      <c r="N3974">
        <v>800</v>
      </c>
      <c r="O3974" t="s">
        <v>981</v>
      </c>
      <c r="P3974">
        <v>0.87842299973090898</v>
      </c>
      <c r="Q3974">
        <v>0.91892382450319299</v>
      </c>
      <c r="R3974">
        <v>0.161591793794059</v>
      </c>
      <c r="S3974">
        <v>4.2004715056678098E-2</v>
      </c>
      <c r="T3974">
        <v>-0.84629599250057896</v>
      </c>
      <c r="U3974">
        <v>0.84629599250057896</v>
      </c>
      <c r="V3974">
        <v>0.845167496548338</v>
      </c>
      <c r="W3974">
        <v>-8.58</v>
      </c>
      <c r="X3974">
        <v>4.57</v>
      </c>
      <c r="Y3974">
        <v>-200026</v>
      </c>
      <c r="Z3974">
        <v>-12502</v>
      </c>
      <c r="AA3974">
        <v>-0.54</v>
      </c>
      <c r="AB3974">
        <v>16</v>
      </c>
      <c r="AC3974">
        <v>7</v>
      </c>
      <c r="AD3974">
        <v>9</v>
      </c>
      <c r="AE3974">
        <v>43.75</v>
      </c>
      <c r="AF3974">
        <v>13</v>
      </c>
      <c r="AG3974">
        <v>3</v>
      </c>
      <c r="AH3974">
        <v>5</v>
      </c>
      <c r="AI3974">
        <v>8</v>
      </c>
    </row>
    <row r="3975" spans="1:35" x14ac:dyDescent="0.2">
      <c r="A3975" s="102">
        <v>1430</v>
      </c>
      <c r="B3975">
        <v>6971</v>
      </c>
      <c r="C3975" t="s">
        <v>632</v>
      </c>
      <c r="D3975" t="s">
        <v>986</v>
      </c>
      <c r="E3975">
        <v>5745</v>
      </c>
      <c r="F3975">
        <v>5656</v>
      </c>
      <c r="G3975">
        <v>100</v>
      </c>
      <c r="H3975" t="s">
        <v>981</v>
      </c>
      <c r="I3975">
        <v>7752</v>
      </c>
      <c r="J3975" t="s">
        <v>657</v>
      </c>
      <c r="K3975" t="s">
        <v>986</v>
      </c>
      <c r="L3975">
        <v>722</v>
      </c>
      <c r="M3975">
        <v>731</v>
      </c>
      <c r="N3975">
        <v>800</v>
      </c>
      <c r="O3975" t="s">
        <v>984</v>
      </c>
      <c r="P3975">
        <v>0.90172452318065499</v>
      </c>
      <c r="Q3975">
        <v>0.93245305126022304</v>
      </c>
      <c r="R3975">
        <v>0.35687070544955501</v>
      </c>
      <c r="S3975" s="15">
        <v>2.5205534013768901E-2</v>
      </c>
      <c r="T3975">
        <v>0.38670930930966302</v>
      </c>
      <c r="U3975">
        <v>0.38670930930966302</v>
      </c>
      <c r="V3975">
        <v>0.61312566608436403</v>
      </c>
      <c r="W3975">
        <v>4.79</v>
      </c>
      <c r="X3975">
        <v>3.39</v>
      </c>
      <c r="Y3975">
        <v>-200778</v>
      </c>
      <c r="Z3975">
        <v>-7722</v>
      </c>
      <c r="AA3975">
        <v>-0.54</v>
      </c>
      <c r="AB3975">
        <v>26</v>
      </c>
      <c r="AC3975">
        <v>12</v>
      </c>
      <c r="AD3975">
        <v>14</v>
      </c>
      <c r="AE3975">
        <v>46.15</v>
      </c>
      <c r="AF3975">
        <v>10</v>
      </c>
      <c r="AG3975">
        <v>8</v>
      </c>
      <c r="AH3975">
        <v>12</v>
      </c>
      <c r="AI3975">
        <v>6</v>
      </c>
    </row>
    <row r="3976" spans="1:35" x14ac:dyDescent="0.2">
      <c r="A3976" s="102">
        <v>3587</v>
      </c>
      <c r="B3976">
        <v>6361</v>
      </c>
      <c r="C3976" t="s">
        <v>615</v>
      </c>
      <c r="D3976" t="s">
        <v>992</v>
      </c>
      <c r="E3976">
        <v>2330</v>
      </c>
      <c r="F3976">
        <v>2265</v>
      </c>
      <c r="G3976">
        <v>400</v>
      </c>
      <c r="H3976" t="s">
        <v>984</v>
      </c>
      <c r="I3976">
        <v>9412</v>
      </c>
      <c r="J3976" t="s">
        <v>470</v>
      </c>
      <c r="K3976" t="s">
        <v>983</v>
      </c>
      <c r="L3976">
        <v>416</v>
      </c>
      <c r="M3976">
        <v>410</v>
      </c>
      <c r="N3976">
        <v>2200</v>
      </c>
      <c r="O3976" t="s">
        <v>981</v>
      </c>
      <c r="P3976">
        <v>0.93091138616018299</v>
      </c>
      <c r="Q3976">
        <v>0.87969888860620205</v>
      </c>
      <c r="R3976">
        <v>0.20557733041870199</v>
      </c>
      <c r="S3976">
        <v>6.3875572996350799E-2</v>
      </c>
      <c r="T3976">
        <v>-0.474178494062935</v>
      </c>
      <c r="U3976">
        <v>0.474178494062935</v>
      </c>
      <c r="V3976">
        <v>0.31073365522615598</v>
      </c>
      <c r="W3976">
        <v>-5.08</v>
      </c>
      <c r="X3976">
        <v>0.44</v>
      </c>
      <c r="Y3976">
        <v>-200990</v>
      </c>
      <c r="Z3976">
        <v>-8375</v>
      </c>
      <c r="AA3976">
        <v>-0.45</v>
      </c>
      <c r="AB3976">
        <v>24</v>
      </c>
      <c r="AC3976">
        <v>12</v>
      </c>
      <c r="AD3976">
        <v>12</v>
      </c>
      <c r="AE3976">
        <v>50</v>
      </c>
      <c r="AF3976">
        <v>11</v>
      </c>
      <c r="AG3976">
        <v>8</v>
      </c>
      <c r="AH3976">
        <v>12</v>
      </c>
      <c r="AI3976">
        <v>4</v>
      </c>
    </row>
    <row r="3977" spans="1:35" x14ac:dyDescent="0.2">
      <c r="A3977" s="102">
        <v>3972</v>
      </c>
      <c r="B3977">
        <v>4917</v>
      </c>
      <c r="C3977" t="s">
        <v>1241</v>
      </c>
      <c r="D3977" t="s">
        <v>1003</v>
      </c>
      <c r="E3977">
        <v>2128</v>
      </c>
      <c r="F3977">
        <v>2135</v>
      </c>
      <c r="G3977">
        <v>500</v>
      </c>
      <c r="H3977" t="s">
        <v>981</v>
      </c>
      <c r="I3977">
        <v>5706</v>
      </c>
      <c r="J3977" t="s">
        <v>1240</v>
      </c>
      <c r="K3977" t="s">
        <v>994</v>
      </c>
      <c r="L3977">
        <v>2062</v>
      </c>
      <c r="M3977">
        <v>2030</v>
      </c>
      <c r="N3977">
        <v>500</v>
      </c>
      <c r="O3977" t="s">
        <v>984</v>
      </c>
      <c r="P3977">
        <v>0.92183600130284704</v>
      </c>
      <c r="Q3977">
        <v>0.86696112991205498</v>
      </c>
      <c r="R3977">
        <v>8.8506733742354498E-3</v>
      </c>
      <c r="S3977">
        <v>7.1467904071227994E-2</v>
      </c>
      <c r="T3977">
        <v>8.3070454859354298E-2</v>
      </c>
      <c r="U3977">
        <v>8.3070454859354298E-2</v>
      </c>
      <c r="V3977">
        <v>0.17968518724548899</v>
      </c>
      <c r="W3977">
        <v>0.8</v>
      </c>
      <c r="X3977">
        <v>4.92</v>
      </c>
      <c r="Y3977">
        <v>-201013</v>
      </c>
      <c r="Z3977">
        <v>-20101</v>
      </c>
      <c r="AA3977">
        <v>-0.95</v>
      </c>
      <c r="AB3977">
        <v>10</v>
      </c>
      <c r="AC3977">
        <v>4</v>
      </c>
      <c r="AD3977">
        <v>6</v>
      </c>
      <c r="AE3977">
        <v>40</v>
      </c>
      <c r="AF3977">
        <v>8</v>
      </c>
      <c r="AG3977">
        <v>3</v>
      </c>
      <c r="AH3977">
        <v>6</v>
      </c>
      <c r="AI3977">
        <v>1</v>
      </c>
    </row>
    <row r="3978" spans="1:35" x14ac:dyDescent="0.2">
      <c r="A3978" s="102">
        <v>2519</v>
      </c>
      <c r="B3978">
        <v>5463</v>
      </c>
      <c r="C3978" t="s">
        <v>63</v>
      </c>
      <c r="D3978" t="s">
        <v>1022</v>
      </c>
      <c r="E3978">
        <v>2752</v>
      </c>
      <c r="F3978">
        <v>2683</v>
      </c>
      <c r="G3978">
        <v>400</v>
      </c>
      <c r="H3978" t="s">
        <v>981</v>
      </c>
      <c r="I3978">
        <v>6287</v>
      </c>
      <c r="J3978" t="s">
        <v>1050</v>
      </c>
      <c r="K3978" t="s">
        <v>992</v>
      </c>
      <c r="L3978">
        <v>2164</v>
      </c>
      <c r="M3978">
        <v>2234</v>
      </c>
      <c r="N3978">
        <v>500</v>
      </c>
      <c r="O3978" t="s">
        <v>984</v>
      </c>
      <c r="P3978">
        <v>0.64568065033908795</v>
      </c>
      <c r="Q3978">
        <v>0.907932204904635</v>
      </c>
      <c r="R3978">
        <v>3.8275897491538903E-2</v>
      </c>
      <c r="S3978">
        <v>8.3405479170531299E-3</v>
      </c>
      <c r="T3978">
        <v>0.78821938469020902</v>
      </c>
      <c r="U3978">
        <v>0.78821938469020902</v>
      </c>
      <c r="V3978">
        <v>1.08521592558896</v>
      </c>
      <c r="W3978">
        <v>7.01</v>
      </c>
      <c r="X3978">
        <v>4.08</v>
      </c>
      <c r="Y3978">
        <v>-201199</v>
      </c>
      <c r="Z3978">
        <v>-12575</v>
      </c>
      <c r="AA3978">
        <v>-0.75</v>
      </c>
      <c r="AB3978">
        <v>16</v>
      </c>
      <c r="AC3978">
        <v>7</v>
      </c>
      <c r="AD3978">
        <v>9</v>
      </c>
      <c r="AE3978">
        <v>43.75</v>
      </c>
      <c r="AF3978">
        <v>10</v>
      </c>
      <c r="AG3978">
        <v>5</v>
      </c>
      <c r="AH3978">
        <v>6</v>
      </c>
      <c r="AI3978">
        <v>5</v>
      </c>
    </row>
    <row r="3979" spans="1:35" x14ac:dyDescent="0.2">
      <c r="A3979" s="102">
        <v>2896</v>
      </c>
      <c r="B3979">
        <v>1963</v>
      </c>
      <c r="C3979" t="s">
        <v>1171</v>
      </c>
      <c r="D3979" t="s">
        <v>990</v>
      </c>
      <c r="E3979">
        <v>1026</v>
      </c>
      <c r="F3979">
        <v>1018</v>
      </c>
      <c r="G3979">
        <v>1000</v>
      </c>
      <c r="H3979" t="s">
        <v>984</v>
      </c>
      <c r="I3979">
        <v>6326</v>
      </c>
      <c r="J3979" t="s">
        <v>1629</v>
      </c>
      <c r="K3979" t="s">
        <v>992</v>
      </c>
      <c r="L3979">
        <v>1400</v>
      </c>
      <c r="M3979">
        <v>1411.5</v>
      </c>
      <c r="N3979">
        <v>700</v>
      </c>
      <c r="O3979" t="s">
        <v>981</v>
      </c>
      <c r="P3979">
        <v>0.84864862741445901</v>
      </c>
      <c r="Q3979">
        <v>0.89821215577277902</v>
      </c>
      <c r="R3979" s="15">
        <v>0.30620099282610802</v>
      </c>
      <c r="S3979" s="15">
        <v>8.3288869374800706E-2</v>
      </c>
      <c r="T3979">
        <v>-0.80950283367686704</v>
      </c>
      <c r="U3979">
        <v>0.80950283367686704</v>
      </c>
      <c r="V3979">
        <v>0.77120013045133495</v>
      </c>
      <c r="W3979">
        <v>-11.58</v>
      </c>
      <c r="X3979">
        <v>3.03</v>
      </c>
      <c r="Y3979">
        <v>-201812</v>
      </c>
      <c r="Z3979">
        <v>-9610</v>
      </c>
      <c r="AA3979">
        <v>-0.48</v>
      </c>
      <c r="AB3979">
        <v>21</v>
      </c>
      <c r="AC3979">
        <v>8</v>
      </c>
      <c r="AD3979">
        <v>13</v>
      </c>
      <c r="AE3979">
        <v>38.1</v>
      </c>
      <c r="AF3979">
        <v>10</v>
      </c>
      <c r="AG3979">
        <v>8</v>
      </c>
      <c r="AH3979">
        <v>8</v>
      </c>
      <c r="AI3979">
        <v>5</v>
      </c>
    </row>
    <row r="3980" spans="1:35" x14ac:dyDescent="0.2">
      <c r="A3980" s="102">
        <v>2505</v>
      </c>
      <c r="B3980">
        <v>4091</v>
      </c>
      <c r="C3980" t="s">
        <v>1469</v>
      </c>
      <c r="D3980" t="s">
        <v>1003</v>
      </c>
      <c r="E3980">
        <v>1787</v>
      </c>
      <c r="F3980">
        <v>1764</v>
      </c>
      <c r="G3980">
        <v>500</v>
      </c>
      <c r="H3980" t="s">
        <v>981</v>
      </c>
      <c r="I3980">
        <v>6457</v>
      </c>
      <c r="J3980" t="s">
        <v>1233</v>
      </c>
      <c r="K3980" t="s">
        <v>992</v>
      </c>
      <c r="L3980">
        <v>2423</v>
      </c>
      <c r="M3980">
        <v>2387</v>
      </c>
      <c r="N3980">
        <v>400</v>
      </c>
      <c r="O3980" t="s">
        <v>984</v>
      </c>
      <c r="P3980">
        <v>0.87328280240290401</v>
      </c>
      <c r="Q3980">
        <v>0.90832334678045701</v>
      </c>
      <c r="R3980">
        <v>4.5645093786109902E-3</v>
      </c>
      <c r="S3980">
        <v>3.8824011843741499E-2</v>
      </c>
      <c r="T3980">
        <v>1.04360999193513</v>
      </c>
      <c r="U3980">
        <v>1.04360999193513</v>
      </c>
      <c r="V3980">
        <v>1.2337745276614001</v>
      </c>
      <c r="W3980">
        <v>6.52</v>
      </c>
      <c r="X3980">
        <v>7.62</v>
      </c>
      <c r="Y3980">
        <v>-201903</v>
      </c>
      <c r="Z3980">
        <v>-13460</v>
      </c>
      <c r="AA3980">
        <v>-0.6</v>
      </c>
      <c r="AB3980">
        <v>15</v>
      </c>
      <c r="AC3980">
        <v>8</v>
      </c>
      <c r="AD3980">
        <v>7</v>
      </c>
      <c r="AE3980">
        <v>53.33</v>
      </c>
      <c r="AF3980">
        <v>13</v>
      </c>
      <c r="AG3980">
        <v>3</v>
      </c>
      <c r="AH3980">
        <v>5</v>
      </c>
      <c r="AI3980">
        <v>7</v>
      </c>
    </row>
    <row r="3981" spans="1:35" x14ac:dyDescent="0.2">
      <c r="A3981" s="102">
        <v>3125</v>
      </c>
      <c r="B3981">
        <v>3863</v>
      </c>
      <c r="C3981" t="s">
        <v>1144</v>
      </c>
      <c r="D3981" t="s">
        <v>1143</v>
      </c>
      <c r="E3981">
        <v>1510</v>
      </c>
      <c r="F3981">
        <v>1547</v>
      </c>
      <c r="G3981">
        <v>600</v>
      </c>
      <c r="H3981" t="s">
        <v>981</v>
      </c>
      <c r="I3981">
        <v>5019</v>
      </c>
      <c r="J3981" t="s">
        <v>1184</v>
      </c>
      <c r="K3981" t="s">
        <v>1185</v>
      </c>
      <c r="L3981">
        <v>2487</v>
      </c>
      <c r="M3981">
        <v>2470</v>
      </c>
      <c r="N3981">
        <v>400</v>
      </c>
      <c r="O3981" t="s">
        <v>984</v>
      </c>
      <c r="P3981">
        <v>0.83374405525608497</v>
      </c>
      <c r="Q3981">
        <v>0.89279539174602696</v>
      </c>
      <c r="R3981">
        <v>0.235666454867693</v>
      </c>
      <c r="S3981">
        <v>4.3341934875717497E-2</v>
      </c>
      <c r="T3981">
        <v>0.44343417401410401</v>
      </c>
      <c r="U3981">
        <v>0.44343417401410401</v>
      </c>
      <c r="V3981">
        <v>0.59531668080017497</v>
      </c>
      <c r="W3981">
        <v>1.7</v>
      </c>
      <c r="X3981">
        <v>6.05</v>
      </c>
      <c r="Y3981">
        <v>-202011</v>
      </c>
      <c r="Z3981">
        <v>-10632</v>
      </c>
      <c r="AA3981">
        <v>-0.63</v>
      </c>
      <c r="AB3981">
        <v>19</v>
      </c>
      <c r="AC3981">
        <v>10</v>
      </c>
      <c r="AD3981">
        <v>9</v>
      </c>
      <c r="AE3981">
        <v>52.63</v>
      </c>
      <c r="AF3981">
        <v>9</v>
      </c>
      <c r="AG3981">
        <v>7</v>
      </c>
      <c r="AH3981">
        <v>9</v>
      </c>
      <c r="AI3981">
        <v>3</v>
      </c>
    </row>
    <row r="3982" spans="1:35" x14ac:dyDescent="0.2">
      <c r="A3982" s="102">
        <v>479</v>
      </c>
      <c r="B3982">
        <v>1963</v>
      </c>
      <c r="C3982" t="s">
        <v>1171</v>
      </c>
      <c r="D3982" t="s">
        <v>990</v>
      </c>
      <c r="E3982">
        <v>1026</v>
      </c>
      <c r="F3982">
        <v>1018</v>
      </c>
      <c r="G3982">
        <v>1000</v>
      </c>
      <c r="H3982" t="s">
        <v>984</v>
      </c>
      <c r="I3982">
        <v>4045</v>
      </c>
      <c r="J3982" t="s">
        <v>1228</v>
      </c>
      <c r="K3982" t="s">
        <v>1003</v>
      </c>
      <c r="L3982">
        <v>994</v>
      </c>
      <c r="M3982">
        <v>981</v>
      </c>
      <c r="N3982">
        <v>1000</v>
      </c>
      <c r="O3982" t="s">
        <v>981</v>
      </c>
      <c r="P3982">
        <v>0.92172927727593901</v>
      </c>
      <c r="Q3982">
        <v>0.95471064898120805</v>
      </c>
      <c r="R3982">
        <v>0.246637843318886</v>
      </c>
      <c r="S3982">
        <v>2.3914010070879301E-3</v>
      </c>
      <c r="T3982">
        <v>-0.57413877405572999</v>
      </c>
      <c r="U3982">
        <v>0.57413877405572999</v>
      </c>
      <c r="V3982">
        <v>0.66642434263390404</v>
      </c>
      <c r="W3982">
        <v>-7.03</v>
      </c>
      <c r="X3982">
        <v>3.63</v>
      </c>
      <c r="Y3982">
        <v>-202185</v>
      </c>
      <c r="Z3982">
        <v>-6972</v>
      </c>
      <c r="AA3982">
        <v>-0.38</v>
      </c>
      <c r="AB3982">
        <v>29</v>
      </c>
      <c r="AC3982">
        <v>14</v>
      </c>
      <c r="AD3982">
        <v>15</v>
      </c>
      <c r="AE3982">
        <v>48.28</v>
      </c>
      <c r="AF3982">
        <v>10</v>
      </c>
      <c r="AG3982">
        <v>12</v>
      </c>
      <c r="AH3982">
        <v>12</v>
      </c>
      <c r="AI3982">
        <v>5</v>
      </c>
    </row>
    <row r="3983" spans="1:35" x14ac:dyDescent="0.2">
      <c r="A3983" s="102">
        <v>1338</v>
      </c>
      <c r="B3983">
        <v>1417</v>
      </c>
      <c r="C3983" t="s">
        <v>1641</v>
      </c>
      <c r="D3983" t="s">
        <v>990</v>
      </c>
      <c r="E3983">
        <v>1485</v>
      </c>
      <c r="F3983">
        <v>1486</v>
      </c>
      <c r="G3983">
        <v>600</v>
      </c>
      <c r="H3983" t="s">
        <v>981</v>
      </c>
      <c r="I3983">
        <v>9616</v>
      </c>
      <c r="J3983" t="s">
        <v>1265</v>
      </c>
      <c r="K3983" t="s">
        <v>993</v>
      </c>
      <c r="L3983">
        <v>2899</v>
      </c>
      <c r="M3983">
        <v>2950</v>
      </c>
      <c r="N3983">
        <v>300</v>
      </c>
      <c r="O3983" t="s">
        <v>984</v>
      </c>
      <c r="P3983">
        <v>0.77323385919606102</v>
      </c>
      <c r="Q3983">
        <v>0.934378453573256</v>
      </c>
      <c r="R3983">
        <v>0.160924123040741</v>
      </c>
      <c r="S3983">
        <v>7.3355519818421701E-3</v>
      </c>
      <c r="T3983">
        <v>0.274210753761577</v>
      </c>
      <c r="U3983">
        <v>0.274210753761577</v>
      </c>
      <c r="V3983">
        <v>0.27460028680029103</v>
      </c>
      <c r="W3983">
        <v>4.9000000000000004</v>
      </c>
      <c r="X3983">
        <v>0.75</v>
      </c>
      <c r="Y3983">
        <v>-202266</v>
      </c>
      <c r="Z3983">
        <v>-10646</v>
      </c>
      <c r="AA3983">
        <v>-0.61</v>
      </c>
      <c r="AB3983">
        <v>19</v>
      </c>
      <c r="AC3983">
        <v>9</v>
      </c>
      <c r="AD3983">
        <v>10</v>
      </c>
      <c r="AE3983">
        <v>47.37</v>
      </c>
      <c r="AF3983">
        <v>10</v>
      </c>
      <c r="AG3983">
        <v>6</v>
      </c>
      <c r="AH3983">
        <v>7</v>
      </c>
      <c r="AI3983">
        <v>6</v>
      </c>
    </row>
    <row r="3984" spans="1:35" x14ac:dyDescent="0.2">
      <c r="A3984" s="102">
        <v>3377</v>
      </c>
      <c r="B3984">
        <v>2768</v>
      </c>
      <c r="C3984" t="s">
        <v>1494</v>
      </c>
      <c r="D3984" t="s">
        <v>988</v>
      </c>
      <c r="E3984">
        <v>233</v>
      </c>
      <c r="F3984">
        <v>231</v>
      </c>
      <c r="G3984">
        <v>3700</v>
      </c>
      <c r="H3984" t="s">
        <v>984</v>
      </c>
      <c r="I3984">
        <v>6103</v>
      </c>
      <c r="J3984" t="s">
        <v>1643</v>
      </c>
      <c r="K3984" t="s">
        <v>992</v>
      </c>
      <c r="L3984">
        <v>4285</v>
      </c>
      <c r="M3984">
        <v>4245</v>
      </c>
      <c r="N3984">
        <v>200</v>
      </c>
      <c r="O3984" t="s">
        <v>981</v>
      </c>
      <c r="P3984">
        <v>0.78223814591650298</v>
      </c>
      <c r="Q3984">
        <v>0.88572372269284105</v>
      </c>
      <c r="R3984">
        <v>0.49387423675305703</v>
      </c>
      <c r="S3984">
        <v>7.7403038374121103E-2</v>
      </c>
      <c r="T3984">
        <v>-2.5471940114657201</v>
      </c>
      <c r="U3984">
        <v>2.5471940114657201</v>
      </c>
      <c r="V3984">
        <v>2.56690736628292</v>
      </c>
      <c r="W3984">
        <v>-27.2</v>
      </c>
      <c r="X3984">
        <v>0.67</v>
      </c>
      <c r="Y3984">
        <v>-202434</v>
      </c>
      <c r="Z3984">
        <v>-10654</v>
      </c>
      <c r="AA3984">
        <v>-0.67</v>
      </c>
      <c r="AB3984">
        <v>19</v>
      </c>
      <c r="AC3984">
        <v>8</v>
      </c>
      <c r="AD3984">
        <v>11</v>
      </c>
      <c r="AE3984">
        <v>42.11</v>
      </c>
      <c r="AF3984">
        <v>14</v>
      </c>
      <c r="AG3984">
        <v>3</v>
      </c>
      <c r="AH3984">
        <v>4</v>
      </c>
      <c r="AI3984">
        <v>12</v>
      </c>
    </row>
    <row r="3985" spans="1:35" x14ac:dyDescent="0.2">
      <c r="A3985" s="102">
        <v>3607</v>
      </c>
      <c r="B3985">
        <v>4507</v>
      </c>
      <c r="C3985" t="s">
        <v>1322</v>
      </c>
      <c r="D3985" t="s">
        <v>1001</v>
      </c>
      <c r="E3985">
        <v>5647</v>
      </c>
      <c r="F3985">
        <v>5623</v>
      </c>
      <c r="G3985">
        <v>100</v>
      </c>
      <c r="H3985" t="s">
        <v>981</v>
      </c>
      <c r="I3985">
        <v>6744</v>
      </c>
      <c r="J3985" t="s">
        <v>1310</v>
      </c>
      <c r="K3985" t="s">
        <v>986</v>
      </c>
      <c r="L3985">
        <v>1888</v>
      </c>
      <c r="M3985">
        <v>1884</v>
      </c>
      <c r="N3985">
        <v>300</v>
      </c>
      <c r="O3985" t="s">
        <v>984</v>
      </c>
      <c r="P3985">
        <v>0.877923713559151</v>
      </c>
      <c r="Q3985">
        <v>0.87872521892863897</v>
      </c>
      <c r="R3985">
        <v>0.10104008645399699</v>
      </c>
      <c r="S3985">
        <v>2.10417340867874E-2</v>
      </c>
      <c r="T3985">
        <v>1.8890210702158801</v>
      </c>
      <c r="U3985">
        <v>1.8890210702158801</v>
      </c>
      <c r="V3985">
        <v>2.2898336954415601</v>
      </c>
      <c r="W3985">
        <v>7.66</v>
      </c>
      <c r="X3985">
        <v>0.52</v>
      </c>
      <c r="Y3985">
        <v>-202674</v>
      </c>
      <c r="Z3985">
        <v>-15590</v>
      </c>
      <c r="AA3985">
        <v>-1.01</v>
      </c>
      <c r="AB3985">
        <v>13</v>
      </c>
      <c r="AC3985">
        <v>4</v>
      </c>
      <c r="AD3985">
        <v>9</v>
      </c>
      <c r="AE3985">
        <v>30.77</v>
      </c>
      <c r="AF3985">
        <v>12</v>
      </c>
      <c r="AG3985">
        <v>3</v>
      </c>
      <c r="AH3985">
        <v>7</v>
      </c>
      <c r="AI3985">
        <v>3</v>
      </c>
    </row>
    <row r="3986" spans="1:35" x14ac:dyDescent="0.2">
      <c r="A3986" s="102">
        <v>2122</v>
      </c>
      <c r="B3986">
        <v>4506</v>
      </c>
      <c r="C3986" t="s">
        <v>1302</v>
      </c>
      <c r="D3986" t="s">
        <v>1001</v>
      </c>
      <c r="E3986">
        <v>1359</v>
      </c>
      <c r="F3986">
        <v>1383</v>
      </c>
      <c r="G3986">
        <v>700</v>
      </c>
      <c r="H3986" t="s">
        <v>984</v>
      </c>
      <c r="I3986">
        <v>7867</v>
      </c>
      <c r="J3986" t="s">
        <v>1291</v>
      </c>
      <c r="K3986" t="s">
        <v>1002</v>
      </c>
      <c r="L3986">
        <v>913</v>
      </c>
      <c r="M3986">
        <v>909</v>
      </c>
      <c r="N3986">
        <v>1100</v>
      </c>
      <c r="O3986" t="s">
        <v>981</v>
      </c>
      <c r="P3986">
        <v>0.873709577777112</v>
      </c>
      <c r="Q3986">
        <v>0.91733814716864404</v>
      </c>
      <c r="R3986">
        <v>9.5545335315330202E-2</v>
      </c>
      <c r="S3986">
        <v>9.7166083966206906E-2</v>
      </c>
      <c r="T3986">
        <v>-1.81747377080271</v>
      </c>
      <c r="U3986">
        <v>1.81747377080271</v>
      </c>
      <c r="V3986">
        <v>2.3820289915276698</v>
      </c>
      <c r="W3986">
        <v>-10.7</v>
      </c>
      <c r="X3986">
        <v>3.28</v>
      </c>
      <c r="Y3986">
        <v>-202784</v>
      </c>
      <c r="Z3986">
        <v>-11266</v>
      </c>
      <c r="AA3986">
        <v>-0.7</v>
      </c>
      <c r="AB3986">
        <v>18</v>
      </c>
      <c r="AC3986">
        <v>8</v>
      </c>
      <c r="AD3986">
        <v>10</v>
      </c>
      <c r="AE3986">
        <v>44.44</v>
      </c>
      <c r="AF3986">
        <v>9</v>
      </c>
      <c r="AG3986">
        <v>7</v>
      </c>
      <c r="AH3986">
        <v>8</v>
      </c>
      <c r="AI3986">
        <v>3</v>
      </c>
    </row>
    <row r="3987" spans="1:35" x14ac:dyDescent="0.2">
      <c r="A3987" s="102">
        <v>2254</v>
      </c>
      <c r="B3987">
        <v>6479</v>
      </c>
      <c r="C3987" t="s">
        <v>466</v>
      </c>
      <c r="D3987" t="s">
        <v>986</v>
      </c>
      <c r="E3987">
        <v>1782</v>
      </c>
      <c r="F3987">
        <v>1767</v>
      </c>
      <c r="G3987">
        <v>600</v>
      </c>
      <c r="H3987" t="s">
        <v>981</v>
      </c>
      <c r="I3987">
        <v>9412</v>
      </c>
      <c r="J3987" t="s">
        <v>470</v>
      </c>
      <c r="K3987" t="s">
        <v>983</v>
      </c>
      <c r="L3987">
        <v>416</v>
      </c>
      <c r="M3987">
        <v>410</v>
      </c>
      <c r="N3987">
        <v>2600</v>
      </c>
      <c r="O3987" t="s">
        <v>984</v>
      </c>
      <c r="P3987">
        <v>0.92197171458219296</v>
      </c>
      <c r="Q3987">
        <v>0.91420542284725204</v>
      </c>
      <c r="R3987">
        <v>0.49083696210566502</v>
      </c>
      <c r="S3987">
        <v>5.3089019447204802E-2</v>
      </c>
      <c r="T3987">
        <v>1.7657519724684202E-2</v>
      </c>
      <c r="U3987">
        <v>1.7657519724684202E-2</v>
      </c>
      <c r="V3987">
        <v>0.31381693573265301</v>
      </c>
      <c r="W3987">
        <v>0.12</v>
      </c>
      <c r="X3987">
        <v>0.55000000000000004</v>
      </c>
      <c r="Y3987">
        <v>-202906</v>
      </c>
      <c r="Z3987">
        <v>-9662</v>
      </c>
      <c r="AA3987">
        <v>-0.46</v>
      </c>
      <c r="AB3987">
        <v>21</v>
      </c>
      <c r="AC3987">
        <v>10</v>
      </c>
      <c r="AD3987">
        <v>11</v>
      </c>
      <c r="AE3987">
        <v>47.62</v>
      </c>
      <c r="AF3987">
        <v>11</v>
      </c>
      <c r="AG3987">
        <v>8</v>
      </c>
      <c r="AH3987">
        <v>8</v>
      </c>
      <c r="AI3987">
        <v>5</v>
      </c>
    </row>
    <row r="3988" spans="1:35" x14ac:dyDescent="0.2">
      <c r="A3988" s="102">
        <v>2431</v>
      </c>
      <c r="B3988">
        <v>6479</v>
      </c>
      <c r="C3988" t="s">
        <v>466</v>
      </c>
      <c r="D3988" t="s">
        <v>986</v>
      </c>
      <c r="E3988">
        <v>1782</v>
      </c>
      <c r="F3988">
        <v>1767</v>
      </c>
      <c r="G3988">
        <v>500</v>
      </c>
      <c r="H3988" t="s">
        <v>981</v>
      </c>
      <c r="I3988">
        <v>9706</v>
      </c>
      <c r="J3988" t="s">
        <v>1069</v>
      </c>
      <c r="K3988" t="s">
        <v>1000</v>
      </c>
      <c r="L3988">
        <v>4040</v>
      </c>
      <c r="M3988">
        <v>4005</v>
      </c>
      <c r="N3988">
        <v>200</v>
      </c>
      <c r="O3988" t="s">
        <v>984</v>
      </c>
      <c r="P3988">
        <v>0.78488983048552896</v>
      </c>
      <c r="Q3988">
        <v>0.90974545683387298</v>
      </c>
      <c r="R3988">
        <v>0.290479128674002</v>
      </c>
      <c r="S3988">
        <v>2.82849722510086E-3</v>
      </c>
      <c r="T3988">
        <v>1.1714073141471499</v>
      </c>
      <c r="U3988">
        <v>1.1714073141471499</v>
      </c>
      <c r="V3988">
        <v>1.4023459599443999</v>
      </c>
      <c r="W3988">
        <v>7.34</v>
      </c>
      <c r="X3988">
        <v>10.3</v>
      </c>
      <c r="Y3988">
        <v>-203678</v>
      </c>
      <c r="Z3988">
        <v>-15668</v>
      </c>
      <c r="AA3988">
        <v>-0.89</v>
      </c>
      <c r="AB3988">
        <v>13</v>
      </c>
      <c r="AC3988">
        <v>4</v>
      </c>
      <c r="AD3988">
        <v>9</v>
      </c>
      <c r="AE3988">
        <v>30.77</v>
      </c>
      <c r="AF3988">
        <v>8</v>
      </c>
      <c r="AG3988">
        <v>4</v>
      </c>
      <c r="AH3988">
        <v>9</v>
      </c>
      <c r="AI3988">
        <v>0</v>
      </c>
    </row>
    <row r="3989" spans="1:35" x14ac:dyDescent="0.2">
      <c r="A3989" s="102">
        <v>2751</v>
      </c>
      <c r="B3989">
        <v>3405</v>
      </c>
      <c r="C3989" t="s">
        <v>1397</v>
      </c>
      <c r="D3989" t="s">
        <v>1003</v>
      </c>
      <c r="E3989">
        <v>1061</v>
      </c>
      <c r="F3989">
        <v>1047</v>
      </c>
      <c r="G3989">
        <v>1000</v>
      </c>
      <c r="H3989" t="s">
        <v>981</v>
      </c>
      <c r="I3989">
        <v>8002</v>
      </c>
      <c r="J3989" t="s">
        <v>26</v>
      </c>
      <c r="K3989" t="s">
        <v>988</v>
      </c>
      <c r="L3989">
        <v>470</v>
      </c>
      <c r="M3989">
        <v>470.5</v>
      </c>
      <c r="N3989">
        <v>2200</v>
      </c>
      <c r="O3989" t="s">
        <v>984</v>
      </c>
      <c r="P3989">
        <v>0.73495847637732303</v>
      </c>
      <c r="Q3989">
        <v>0.90198367958423797</v>
      </c>
      <c r="R3989">
        <v>0.35195966345135299</v>
      </c>
      <c r="S3989" s="15">
        <v>9.6742098215467698E-2</v>
      </c>
      <c r="T3989">
        <v>1.42383632164118</v>
      </c>
      <c r="U3989">
        <v>1.42383632164118</v>
      </c>
      <c r="V3989">
        <v>1.61405099015055</v>
      </c>
      <c r="W3989">
        <v>15.26</v>
      </c>
      <c r="X3989">
        <v>1.1399999999999999</v>
      </c>
      <c r="Y3989">
        <v>-204202</v>
      </c>
      <c r="Z3989">
        <v>-8878</v>
      </c>
      <c r="AA3989">
        <v>-0.41</v>
      </c>
      <c r="AB3989">
        <v>23</v>
      </c>
      <c r="AC3989">
        <v>9</v>
      </c>
      <c r="AD3989">
        <v>14</v>
      </c>
      <c r="AE3989">
        <v>39.130000000000003</v>
      </c>
      <c r="AF3989">
        <v>12</v>
      </c>
      <c r="AG3989">
        <v>7</v>
      </c>
      <c r="AH3989">
        <v>8</v>
      </c>
      <c r="AI3989">
        <v>8</v>
      </c>
    </row>
    <row r="3990" spans="1:35" x14ac:dyDescent="0.2">
      <c r="A3990" s="102">
        <v>2162</v>
      </c>
      <c r="B3990">
        <v>1812</v>
      </c>
      <c r="C3990" t="s">
        <v>1048</v>
      </c>
      <c r="D3990" t="s">
        <v>990</v>
      </c>
      <c r="E3990">
        <v>1196</v>
      </c>
      <c r="F3990">
        <v>1187</v>
      </c>
      <c r="G3990">
        <v>800</v>
      </c>
      <c r="H3990" t="s">
        <v>981</v>
      </c>
      <c r="I3990">
        <v>2685</v>
      </c>
      <c r="J3990" t="s">
        <v>1661</v>
      </c>
      <c r="K3990" t="s">
        <v>1004</v>
      </c>
      <c r="L3990">
        <v>1621</v>
      </c>
      <c r="M3990">
        <v>1606</v>
      </c>
      <c r="N3990">
        <v>600</v>
      </c>
      <c r="O3990" t="s">
        <v>984</v>
      </c>
      <c r="P3990">
        <v>0.82524305981234003</v>
      </c>
      <c r="Q3990">
        <v>0.91664242370024196</v>
      </c>
      <c r="R3990">
        <v>0.25123791468389101</v>
      </c>
      <c r="S3990">
        <v>5.95874111269597E-2</v>
      </c>
      <c r="T3990">
        <v>0.14800150603182799</v>
      </c>
      <c r="U3990">
        <v>0.14800150603182799</v>
      </c>
      <c r="V3990">
        <v>0.29979122177832002</v>
      </c>
      <c r="W3990">
        <v>1.59</v>
      </c>
      <c r="X3990">
        <v>1.45</v>
      </c>
      <c r="Y3990">
        <v>-204204</v>
      </c>
      <c r="Z3990">
        <v>-10210</v>
      </c>
      <c r="AA3990">
        <v>-0.49</v>
      </c>
      <c r="AB3990">
        <v>20</v>
      </c>
      <c r="AC3990">
        <v>9</v>
      </c>
      <c r="AD3990">
        <v>11</v>
      </c>
      <c r="AE3990">
        <v>45</v>
      </c>
      <c r="AF3990">
        <v>10</v>
      </c>
      <c r="AG3990">
        <v>7</v>
      </c>
      <c r="AH3990">
        <v>9</v>
      </c>
      <c r="AI3990">
        <v>4</v>
      </c>
    </row>
    <row r="3991" spans="1:35" x14ac:dyDescent="0.2">
      <c r="A3991" s="102">
        <v>2635</v>
      </c>
      <c r="B3991">
        <v>1417</v>
      </c>
      <c r="C3991" t="s">
        <v>1641</v>
      </c>
      <c r="D3991" t="s">
        <v>990</v>
      </c>
      <c r="E3991">
        <v>1485</v>
      </c>
      <c r="F3991">
        <v>1486</v>
      </c>
      <c r="G3991">
        <v>700</v>
      </c>
      <c r="H3991" t="s">
        <v>981</v>
      </c>
      <c r="I3991">
        <v>5411</v>
      </c>
      <c r="J3991" t="s">
        <v>1293</v>
      </c>
      <c r="K3991" t="s">
        <v>1022</v>
      </c>
      <c r="L3991">
        <v>700</v>
      </c>
      <c r="M3991">
        <v>684</v>
      </c>
      <c r="N3991">
        <v>1500</v>
      </c>
      <c r="O3991" t="s">
        <v>984</v>
      </c>
      <c r="P3991">
        <v>0.57341019952642702</v>
      </c>
      <c r="Q3991">
        <v>0.90500266571605803</v>
      </c>
      <c r="R3991">
        <v>0.23413484564904399</v>
      </c>
      <c r="S3991">
        <v>2.7419799716785299E-2</v>
      </c>
      <c r="T3991">
        <v>1.70201549372147</v>
      </c>
      <c r="U3991">
        <v>1.70201549372147</v>
      </c>
      <c r="V3991">
        <v>1.49704122594268</v>
      </c>
      <c r="W3991">
        <v>23.75</v>
      </c>
      <c r="X3991">
        <v>1.37</v>
      </c>
      <c r="Y3991">
        <v>-204541</v>
      </c>
      <c r="Z3991">
        <v>-7576</v>
      </c>
      <c r="AA3991">
        <v>-0.42</v>
      </c>
      <c r="AB3991">
        <v>27</v>
      </c>
      <c r="AC3991">
        <v>11</v>
      </c>
      <c r="AD3991">
        <v>16</v>
      </c>
      <c r="AE3991">
        <v>40.74</v>
      </c>
      <c r="AF3991">
        <v>10</v>
      </c>
      <c r="AG3991">
        <v>9</v>
      </c>
      <c r="AH3991">
        <v>12</v>
      </c>
      <c r="AI3991">
        <v>6</v>
      </c>
    </row>
    <row r="3992" spans="1:35" x14ac:dyDescent="0.2">
      <c r="A3992" s="102">
        <v>4060</v>
      </c>
      <c r="B3992">
        <v>2175</v>
      </c>
      <c r="C3992" t="s">
        <v>1152</v>
      </c>
      <c r="D3992" t="s">
        <v>993</v>
      </c>
      <c r="E3992">
        <v>2575</v>
      </c>
      <c r="F3992">
        <v>2566</v>
      </c>
      <c r="G3992">
        <v>400</v>
      </c>
      <c r="H3992" t="s">
        <v>981</v>
      </c>
      <c r="I3992">
        <v>6506</v>
      </c>
      <c r="J3992" t="s">
        <v>1096</v>
      </c>
      <c r="K3992" t="s">
        <v>986</v>
      </c>
      <c r="L3992">
        <v>3500</v>
      </c>
      <c r="M3992">
        <v>3490</v>
      </c>
      <c r="N3992">
        <v>300</v>
      </c>
      <c r="O3992" t="s">
        <v>984</v>
      </c>
      <c r="P3992">
        <v>0.87510530467043102</v>
      </c>
      <c r="Q3992">
        <v>0.86311599389439497</v>
      </c>
      <c r="R3992">
        <v>6.5656149223653204E-2</v>
      </c>
      <c r="S3992">
        <v>9.4308556422257606E-2</v>
      </c>
      <c r="T3992">
        <v>1.58945129108455</v>
      </c>
      <c r="U3992">
        <v>1.58945129108455</v>
      </c>
      <c r="V3992">
        <v>1.2421042559851001</v>
      </c>
      <c r="W3992">
        <v>8.93</v>
      </c>
      <c r="X3992">
        <v>1.97</v>
      </c>
      <c r="Y3992">
        <v>-204897</v>
      </c>
      <c r="Z3992">
        <v>-12806</v>
      </c>
      <c r="AA3992">
        <v>-0.66</v>
      </c>
      <c r="AB3992">
        <v>16</v>
      </c>
      <c r="AC3992">
        <v>7</v>
      </c>
      <c r="AD3992">
        <v>9</v>
      </c>
      <c r="AE3992">
        <v>43.75</v>
      </c>
      <c r="AF3992">
        <v>8</v>
      </c>
      <c r="AG3992">
        <v>7</v>
      </c>
      <c r="AH3992">
        <v>9</v>
      </c>
      <c r="AI3992">
        <v>0</v>
      </c>
    </row>
    <row r="3993" spans="1:35" x14ac:dyDescent="0.2">
      <c r="A3993" s="102">
        <v>1704</v>
      </c>
      <c r="B3993">
        <v>4183</v>
      </c>
      <c r="C3993" t="s">
        <v>1122</v>
      </c>
      <c r="D3993" t="s">
        <v>1003</v>
      </c>
      <c r="E3993">
        <v>1879</v>
      </c>
      <c r="F3993">
        <v>1889</v>
      </c>
      <c r="G3993">
        <v>500</v>
      </c>
      <c r="H3993" t="s">
        <v>981</v>
      </c>
      <c r="I3993">
        <v>7013</v>
      </c>
      <c r="J3993" t="s">
        <v>1659</v>
      </c>
      <c r="K3993" t="s">
        <v>992</v>
      </c>
      <c r="L3993">
        <v>1240</v>
      </c>
      <c r="M3993">
        <v>1231</v>
      </c>
      <c r="N3993">
        <v>800</v>
      </c>
      <c r="O3993" t="s">
        <v>984</v>
      </c>
      <c r="P3993">
        <v>0.93600877877891997</v>
      </c>
      <c r="Q3993">
        <v>0.92708426526819998</v>
      </c>
      <c r="R3993">
        <v>3.1815625333943098E-3</v>
      </c>
      <c r="S3993">
        <v>3.3709717000063402E-3</v>
      </c>
      <c r="T3993">
        <v>0.67675745607402205</v>
      </c>
      <c r="U3993">
        <v>0.67675745607402205</v>
      </c>
      <c r="V3993">
        <v>0.59398357538507296</v>
      </c>
      <c r="W3993">
        <v>13.54</v>
      </c>
      <c r="X3993">
        <v>4.2699999999999996</v>
      </c>
      <c r="Y3993">
        <v>-205009</v>
      </c>
      <c r="Z3993">
        <v>-13667</v>
      </c>
      <c r="AA3993">
        <v>-0.85</v>
      </c>
      <c r="AB3993">
        <v>15</v>
      </c>
      <c r="AC3993">
        <v>6</v>
      </c>
      <c r="AD3993">
        <v>9</v>
      </c>
      <c r="AE3993">
        <v>40</v>
      </c>
      <c r="AF3993">
        <v>8</v>
      </c>
      <c r="AG3993">
        <v>4</v>
      </c>
      <c r="AH3993">
        <v>9</v>
      </c>
      <c r="AI3993">
        <v>2</v>
      </c>
    </row>
    <row r="3994" spans="1:35" x14ac:dyDescent="0.2">
      <c r="A3994" s="102">
        <v>1443</v>
      </c>
      <c r="B3994">
        <v>1911</v>
      </c>
      <c r="C3994" t="s">
        <v>49</v>
      </c>
      <c r="D3994" t="s">
        <v>990</v>
      </c>
      <c r="E3994">
        <v>1217</v>
      </c>
      <c r="F3994">
        <v>1234</v>
      </c>
      <c r="G3994">
        <v>800</v>
      </c>
      <c r="H3994" t="s">
        <v>981</v>
      </c>
      <c r="I3994">
        <v>8253</v>
      </c>
      <c r="J3994" t="s">
        <v>445</v>
      </c>
      <c r="K3994" t="s">
        <v>987</v>
      </c>
      <c r="L3994">
        <v>1122</v>
      </c>
      <c r="M3994">
        <v>1132</v>
      </c>
      <c r="N3994">
        <v>900</v>
      </c>
      <c r="O3994" t="s">
        <v>984</v>
      </c>
      <c r="P3994">
        <v>0.90979022734265702</v>
      </c>
      <c r="Q3994">
        <v>0.93220257855008704</v>
      </c>
      <c r="R3994">
        <v>0.14411430039811299</v>
      </c>
      <c r="S3994">
        <v>6.7724001553262098E-3</v>
      </c>
      <c r="T3994">
        <v>0.54080199200341195</v>
      </c>
      <c r="U3994">
        <v>0.54080199200341195</v>
      </c>
      <c r="V3994">
        <v>0.38500626591985498</v>
      </c>
      <c r="W3994">
        <v>5.2</v>
      </c>
      <c r="X3994">
        <v>3.2</v>
      </c>
      <c r="Y3994">
        <v>-205342</v>
      </c>
      <c r="Z3994">
        <v>-12834</v>
      </c>
      <c r="AA3994">
        <v>-0.64</v>
      </c>
      <c r="AB3994">
        <v>16</v>
      </c>
      <c r="AC3994">
        <v>5</v>
      </c>
      <c r="AD3994">
        <v>11</v>
      </c>
      <c r="AE3994">
        <v>31.25</v>
      </c>
      <c r="AF3994">
        <v>12</v>
      </c>
      <c r="AG3994">
        <v>3</v>
      </c>
      <c r="AH3994">
        <v>5</v>
      </c>
      <c r="AI3994">
        <v>8</v>
      </c>
    </row>
    <row r="3995" spans="1:35" x14ac:dyDescent="0.2">
      <c r="A3995" s="102">
        <v>3211</v>
      </c>
      <c r="B3995">
        <v>3197</v>
      </c>
      <c r="C3995" t="s">
        <v>531</v>
      </c>
      <c r="D3995" t="s">
        <v>1004</v>
      </c>
      <c r="E3995">
        <v>1673</v>
      </c>
      <c r="F3995">
        <v>1681</v>
      </c>
      <c r="G3995">
        <v>600</v>
      </c>
      <c r="H3995" t="s">
        <v>981</v>
      </c>
      <c r="I3995">
        <v>6472</v>
      </c>
      <c r="J3995" t="s">
        <v>59</v>
      </c>
      <c r="K3995" t="s">
        <v>992</v>
      </c>
      <c r="L3995">
        <v>204</v>
      </c>
      <c r="M3995">
        <v>200</v>
      </c>
      <c r="N3995">
        <v>5000</v>
      </c>
      <c r="O3995" t="s">
        <v>984</v>
      </c>
      <c r="P3995">
        <v>0.65077369357289905</v>
      </c>
      <c r="Q3995">
        <v>0.89046293995925796</v>
      </c>
      <c r="R3995" s="15">
        <v>0.27128239911305801</v>
      </c>
      <c r="S3995">
        <v>3.4557225940150399E-2</v>
      </c>
      <c r="T3995">
        <v>0.72078770596393105</v>
      </c>
      <c r="U3995">
        <v>0.72078770596393105</v>
      </c>
      <c r="V3995">
        <v>0.54675076146437496</v>
      </c>
      <c r="W3995">
        <v>8.5299999999999994</v>
      </c>
      <c r="X3995">
        <v>0.85</v>
      </c>
      <c r="Y3995">
        <v>-205648</v>
      </c>
      <c r="Z3995">
        <v>-8941</v>
      </c>
      <c r="AA3995">
        <v>-0.45</v>
      </c>
      <c r="AB3995">
        <v>23</v>
      </c>
      <c r="AC3995">
        <v>8</v>
      </c>
      <c r="AD3995">
        <v>15</v>
      </c>
      <c r="AE3995">
        <v>34.78</v>
      </c>
      <c r="AF3995">
        <v>8</v>
      </c>
      <c r="AG3995">
        <v>9</v>
      </c>
      <c r="AH3995">
        <v>11</v>
      </c>
      <c r="AI3995">
        <v>3</v>
      </c>
    </row>
    <row r="3996" spans="1:35" x14ac:dyDescent="0.2">
      <c r="A3996" s="102">
        <v>337</v>
      </c>
      <c r="B3996">
        <v>6141</v>
      </c>
      <c r="C3996" t="s">
        <v>1163</v>
      </c>
      <c r="D3996" t="s">
        <v>992</v>
      </c>
      <c r="E3996">
        <v>1172</v>
      </c>
      <c r="F3996">
        <v>1148</v>
      </c>
      <c r="G3996">
        <v>900</v>
      </c>
      <c r="H3996" t="s">
        <v>981</v>
      </c>
      <c r="I3996">
        <v>7240</v>
      </c>
      <c r="J3996" t="s">
        <v>640</v>
      </c>
      <c r="K3996" t="s">
        <v>996</v>
      </c>
      <c r="L3996">
        <v>1242</v>
      </c>
      <c r="M3996">
        <v>1234</v>
      </c>
      <c r="N3996">
        <v>800</v>
      </c>
      <c r="O3996" t="s">
        <v>984</v>
      </c>
      <c r="P3996">
        <v>0.91398187479411497</v>
      </c>
      <c r="Q3996">
        <v>0.95891062194751497</v>
      </c>
      <c r="R3996">
        <v>0.31482777672437501</v>
      </c>
      <c r="S3996">
        <v>6.0865099397209001E-2</v>
      </c>
      <c r="T3996">
        <v>2.65876865582249E-2</v>
      </c>
      <c r="U3996">
        <v>2.65876865582249E-2</v>
      </c>
      <c r="V3996">
        <v>0.18720906227891501</v>
      </c>
      <c r="W3996">
        <v>0.28000000000000003</v>
      </c>
      <c r="X3996">
        <v>4.66</v>
      </c>
      <c r="Y3996">
        <v>-205679</v>
      </c>
      <c r="Z3996">
        <v>-8570</v>
      </c>
      <c r="AA3996">
        <v>-0.48</v>
      </c>
      <c r="AB3996">
        <v>24</v>
      </c>
      <c r="AC3996">
        <v>11</v>
      </c>
      <c r="AD3996">
        <v>13</v>
      </c>
      <c r="AE3996">
        <v>45.83</v>
      </c>
      <c r="AF3996">
        <v>12</v>
      </c>
      <c r="AG3996">
        <v>9</v>
      </c>
      <c r="AH3996">
        <v>10</v>
      </c>
      <c r="AI3996">
        <v>5</v>
      </c>
    </row>
    <row r="3997" spans="1:35" x14ac:dyDescent="0.2">
      <c r="A3997" s="102">
        <v>2103</v>
      </c>
      <c r="B3997">
        <v>4042</v>
      </c>
      <c r="C3997" t="s">
        <v>1208</v>
      </c>
      <c r="D3997" t="s">
        <v>1003</v>
      </c>
      <c r="E3997">
        <v>1394</v>
      </c>
      <c r="F3997">
        <v>1394</v>
      </c>
      <c r="G3997">
        <v>800</v>
      </c>
      <c r="H3997" t="s">
        <v>981</v>
      </c>
      <c r="I3997">
        <v>8425</v>
      </c>
      <c r="J3997" t="s">
        <v>1109</v>
      </c>
      <c r="K3997" t="s">
        <v>987</v>
      </c>
      <c r="L3997">
        <v>2140</v>
      </c>
      <c r="M3997">
        <v>2161</v>
      </c>
      <c r="N3997">
        <v>500</v>
      </c>
      <c r="O3997" t="s">
        <v>984</v>
      </c>
      <c r="P3997">
        <v>0.85998204127313305</v>
      </c>
      <c r="Q3997">
        <v>0.917792228855415</v>
      </c>
      <c r="R3997">
        <v>0.476835530667167</v>
      </c>
      <c r="S3997">
        <v>1.7507816019249701E-2</v>
      </c>
      <c r="T3997">
        <v>1.2840503053632499</v>
      </c>
      <c r="U3997">
        <v>1.2840503053632499</v>
      </c>
      <c r="V3997">
        <v>1.47844453337366</v>
      </c>
      <c r="W3997">
        <v>11.97</v>
      </c>
      <c r="X3997">
        <v>3.21</v>
      </c>
      <c r="Y3997">
        <v>-206237</v>
      </c>
      <c r="Z3997">
        <v>-9821</v>
      </c>
      <c r="AA3997">
        <v>-0.53</v>
      </c>
      <c r="AB3997">
        <v>21</v>
      </c>
      <c r="AC3997">
        <v>9</v>
      </c>
      <c r="AD3997">
        <v>12</v>
      </c>
      <c r="AE3997">
        <v>42.86</v>
      </c>
      <c r="AF3997">
        <v>10</v>
      </c>
      <c r="AG3997">
        <v>8</v>
      </c>
      <c r="AH3997">
        <v>7</v>
      </c>
      <c r="AI3997">
        <v>6</v>
      </c>
    </row>
    <row r="3998" spans="1:35" x14ac:dyDescent="0.2">
      <c r="A3998" s="102">
        <v>233</v>
      </c>
      <c r="B3998">
        <v>5802</v>
      </c>
      <c r="C3998" t="s">
        <v>1150</v>
      </c>
      <c r="D3998" t="s">
        <v>994</v>
      </c>
      <c r="E3998">
        <v>1092.5</v>
      </c>
      <c r="F3998">
        <v>1091.5</v>
      </c>
      <c r="G3998">
        <v>1000</v>
      </c>
      <c r="H3998" t="s">
        <v>984</v>
      </c>
      <c r="I3998">
        <v>8031</v>
      </c>
      <c r="J3998" t="s">
        <v>667</v>
      </c>
      <c r="K3998" t="s">
        <v>988</v>
      </c>
      <c r="L3998">
        <v>1535</v>
      </c>
      <c r="M3998">
        <v>1559</v>
      </c>
      <c r="N3998">
        <v>700</v>
      </c>
      <c r="O3998" t="s">
        <v>981</v>
      </c>
      <c r="P3998">
        <v>0.97029301201246798</v>
      </c>
      <c r="Q3998">
        <v>0.96312263281192101</v>
      </c>
      <c r="R3998">
        <v>8.3698610252806397E-3</v>
      </c>
      <c r="S3998">
        <v>9.20094762841112E-2</v>
      </c>
      <c r="T3998">
        <v>-0.90957823105253199</v>
      </c>
      <c r="U3998">
        <v>0.90957823105253199</v>
      </c>
      <c r="V3998">
        <v>0.69542585117189604</v>
      </c>
      <c r="W3998">
        <v>-3.84</v>
      </c>
      <c r="X3998">
        <v>0.02</v>
      </c>
      <c r="Y3998">
        <v>-206335</v>
      </c>
      <c r="Z3998">
        <v>-10317</v>
      </c>
      <c r="AA3998">
        <v>-0.55000000000000004</v>
      </c>
      <c r="AB3998">
        <v>20</v>
      </c>
      <c r="AC3998">
        <v>7</v>
      </c>
      <c r="AD3998">
        <v>13</v>
      </c>
      <c r="AE3998">
        <v>35</v>
      </c>
      <c r="AF3998">
        <v>15</v>
      </c>
      <c r="AG3998">
        <v>3</v>
      </c>
      <c r="AH3998">
        <v>4</v>
      </c>
      <c r="AI3998">
        <v>13</v>
      </c>
    </row>
    <row r="3999" spans="1:35" x14ac:dyDescent="0.2">
      <c r="A3999" s="102">
        <v>393</v>
      </c>
      <c r="B3999">
        <v>5411</v>
      </c>
      <c r="C3999" t="s">
        <v>1293</v>
      </c>
      <c r="D3999" t="s">
        <v>1022</v>
      </c>
      <c r="E3999">
        <v>700</v>
      </c>
      <c r="F3999">
        <v>684</v>
      </c>
      <c r="G3999">
        <v>1300</v>
      </c>
      <c r="H3999" t="s">
        <v>984</v>
      </c>
      <c r="I3999">
        <v>9616</v>
      </c>
      <c r="J3999" t="s">
        <v>1265</v>
      </c>
      <c r="K3999" t="s">
        <v>993</v>
      </c>
      <c r="L3999">
        <v>2899</v>
      </c>
      <c r="M3999">
        <v>2950</v>
      </c>
      <c r="N3999">
        <v>300</v>
      </c>
      <c r="O3999" t="s">
        <v>981</v>
      </c>
      <c r="P3999">
        <v>0.87185694430340499</v>
      </c>
      <c r="Q3999">
        <v>0.95729657243404698</v>
      </c>
      <c r="R3999">
        <v>0.39961390990923501</v>
      </c>
      <c r="S3999">
        <v>5.1445676641396799E-2</v>
      </c>
      <c r="T3999">
        <v>-2.1582037470345301</v>
      </c>
      <c r="U3999">
        <v>2.1582037470345301</v>
      </c>
      <c r="V3999">
        <v>1.9616964562908501</v>
      </c>
      <c r="W3999">
        <v>-25.17</v>
      </c>
      <c r="X3999">
        <v>0.47</v>
      </c>
      <c r="Y3999">
        <v>-207237</v>
      </c>
      <c r="Z3999">
        <v>-12190</v>
      </c>
      <c r="AA3999">
        <v>-0.59</v>
      </c>
      <c r="AB3999">
        <v>17</v>
      </c>
      <c r="AC3999">
        <v>7</v>
      </c>
      <c r="AD3999">
        <v>10</v>
      </c>
      <c r="AE3999">
        <v>41.18</v>
      </c>
      <c r="AF3999">
        <v>10</v>
      </c>
      <c r="AG3999">
        <v>7</v>
      </c>
      <c r="AH3999">
        <v>9</v>
      </c>
      <c r="AI3999">
        <v>1</v>
      </c>
    </row>
    <row r="4000" spans="1:35" x14ac:dyDescent="0.2">
      <c r="A4000" s="102">
        <v>3509</v>
      </c>
      <c r="B4000">
        <v>1925</v>
      </c>
      <c r="C4000" t="s">
        <v>1638</v>
      </c>
      <c r="D4000" t="s">
        <v>990</v>
      </c>
      <c r="E4000">
        <v>2390.5</v>
      </c>
      <c r="F4000">
        <v>2416.5</v>
      </c>
      <c r="G4000">
        <v>400</v>
      </c>
      <c r="H4000" t="s">
        <v>984</v>
      </c>
      <c r="I4000">
        <v>6103</v>
      </c>
      <c r="J4000" t="s">
        <v>1643</v>
      </c>
      <c r="K4000" t="s">
        <v>992</v>
      </c>
      <c r="L4000">
        <v>4285</v>
      </c>
      <c r="M4000">
        <v>4245</v>
      </c>
      <c r="N4000">
        <v>200</v>
      </c>
      <c r="O4000" t="s">
        <v>981</v>
      </c>
      <c r="P4000">
        <v>0.81114408042540698</v>
      </c>
      <c r="Q4000">
        <v>0.881966452917889</v>
      </c>
      <c r="R4000">
        <v>0.37453824606240499</v>
      </c>
      <c r="S4000">
        <v>3.7502489801378103E-2</v>
      </c>
      <c r="T4000">
        <v>-2.2794085828320498</v>
      </c>
      <c r="U4000">
        <v>2.2794085828320498</v>
      </c>
      <c r="V4000">
        <v>2.4412629340473702</v>
      </c>
      <c r="W4000">
        <v>-25.05</v>
      </c>
      <c r="X4000">
        <v>13.85</v>
      </c>
      <c r="Y4000">
        <v>-207306</v>
      </c>
      <c r="Z4000">
        <v>-20731</v>
      </c>
      <c r="AA4000">
        <v>-0.93</v>
      </c>
      <c r="AB4000">
        <v>10</v>
      </c>
      <c r="AC4000">
        <v>5</v>
      </c>
      <c r="AD4000">
        <v>5</v>
      </c>
      <c r="AE4000">
        <v>50</v>
      </c>
      <c r="AF4000">
        <v>11</v>
      </c>
      <c r="AG4000">
        <v>3</v>
      </c>
      <c r="AH4000">
        <v>5</v>
      </c>
      <c r="AI4000">
        <v>2</v>
      </c>
    </row>
    <row r="4001" spans="1:35" x14ac:dyDescent="0.2">
      <c r="A4001" s="102">
        <v>3168</v>
      </c>
      <c r="B4001">
        <v>4091</v>
      </c>
      <c r="C4001" t="s">
        <v>1469</v>
      </c>
      <c r="D4001" t="s">
        <v>1003</v>
      </c>
      <c r="E4001">
        <v>1787</v>
      </c>
      <c r="F4001">
        <v>1764</v>
      </c>
      <c r="G4001">
        <v>500</v>
      </c>
      <c r="H4001" t="s">
        <v>984</v>
      </c>
      <c r="I4001">
        <v>5711</v>
      </c>
      <c r="J4001" t="s">
        <v>1398</v>
      </c>
      <c r="K4001" t="s">
        <v>994</v>
      </c>
      <c r="L4001">
        <v>2248</v>
      </c>
      <c r="M4001">
        <v>2268</v>
      </c>
      <c r="N4001">
        <v>400</v>
      </c>
      <c r="O4001" t="s">
        <v>981</v>
      </c>
      <c r="P4001">
        <v>0.79383674162976803</v>
      </c>
      <c r="Q4001">
        <v>0.89184084953079201</v>
      </c>
      <c r="R4001">
        <v>9.7002108195268305E-2</v>
      </c>
      <c r="S4001">
        <v>3.2718611130030703E-2</v>
      </c>
      <c r="T4001">
        <v>-0.116876258790845</v>
      </c>
      <c r="U4001">
        <v>0.116876258790845</v>
      </c>
      <c r="V4001">
        <v>0.18932995477476999</v>
      </c>
      <c r="W4001">
        <v>-0.94</v>
      </c>
      <c r="X4001">
        <v>2.78</v>
      </c>
      <c r="Y4001">
        <v>-208052</v>
      </c>
      <c r="Z4001">
        <v>-10950</v>
      </c>
      <c r="AA4001">
        <v>-0.6</v>
      </c>
      <c r="AB4001">
        <v>19</v>
      </c>
      <c r="AC4001">
        <v>9</v>
      </c>
      <c r="AD4001">
        <v>10</v>
      </c>
      <c r="AE4001">
        <v>47.37</v>
      </c>
      <c r="AF4001">
        <v>12</v>
      </c>
      <c r="AG4001">
        <v>6</v>
      </c>
      <c r="AH4001">
        <v>6</v>
      </c>
      <c r="AI4001">
        <v>7</v>
      </c>
    </row>
    <row r="4002" spans="1:35" x14ac:dyDescent="0.2">
      <c r="A4002" s="102">
        <v>919</v>
      </c>
      <c r="B4002">
        <v>3407</v>
      </c>
      <c r="C4002" t="s">
        <v>1072</v>
      </c>
      <c r="D4002" t="s">
        <v>1003</v>
      </c>
      <c r="E4002">
        <v>755</v>
      </c>
      <c r="F4002">
        <v>757.5</v>
      </c>
      <c r="G4002">
        <v>1300</v>
      </c>
      <c r="H4002" t="s">
        <v>984</v>
      </c>
      <c r="I4002">
        <v>6326</v>
      </c>
      <c r="J4002" t="s">
        <v>1629</v>
      </c>
      <c r="K4002" t="s">
        <v>992</v>
      </c>
      <c r="L4002">
        <v>1400</v>
      </c>
      <c r="M4002">
        <v>1411.5</v>
      </c>
      <c r="N4002">
        <v>700</v>
      </c>
      <c r="O4002" t="s">
        <v>981</v>
      </c>
      <c r="P4002">
        <v>0.93244145095862496</v>
      </c>
      <c r="Q4002">
        <v>0.94275140215759501</v>
      </c>
      <c r="R4002">
        <v>7.3967714402864301E-2</v>
      </c>
      <c r="S4002">
        <v>9.3029223317350404E-2</v>
      </c>
      <c r="T4002">
        <v>-1.2853491363729299</v>
      </c>
      <c r="U4002">
        <v>1.2853491363729299</v>
      </c>
      <c r="V4002">
        <v>1.2521854417000999</v>
      </c>
      <c r="W4002">
        <v>-9.52</v>
      </c>
      <c r="X4002">
        <v>0.33</v>
      </c>
      <c r="Y4002">
        <v>-209481</v>
      </c>
      <c r="Z4002">
        <v>-12322</v>
      </c>
      <c r="AA4002">
        <v>-0.61</v>
      </c>
      <c r="AB4002">
        <v>17</v>
      </c>
      <c r="AC4002">
        <v>8</v>
      </c>
      <c r="AD4002">
        <v>9</v>
      </c>
      <c r="AE4002">
        <v>47.06</v>
      </c>
      <c r="AF4002">
        <v>13</v>
      </c>
      <c r="AG4002">
        <v>3</v>
      </c>
      <c r="AH4002">
        <v>7</v>
      </c>
      <c r="AI4002">
        <v>7</v>
      </c>
    </row>
    <row r="4003" spans="1:35" x14ac:dyDescent="0.2">
      <c r="A4003" s="102">
        <v>3280</v>
      </c>
      <c r="B4003">
        <v>1925</v>
      </c>
      <c r="C4003" t="s">
        <v>1638</v>
      </c>
      <c r="D4003" t="s">
        <v>990</v>
      </c>
      <c r="E4003">
        <v>2390.5</v>
      </c>
      <c r="F4003">
        <v>2416.5</v>
      </c>
      <c r="G4003">
        <v>400</v>
      </c>
      <c r="H4003" t="s">
        <v>984</v>
      </c>
      <c r="I4003">
        <v>2157</v>
      </c>
      <c r="J4003" t="s">
        <v>1654</v>
      </c>
      <c r="K4003" t="s">
        <v>993</v>
      </c>
      <c r="L4003">
        <v>465</v>
      </c>
      <c r="M4003">
        <v>465</v>
      </c>
      <c r="N4003">
        <v>2100</v>
      </c>
      <c r="O4003" t="s">
        <v>981</v>
      </c>
      <c r="P4003">
        <v>0.86342079606552902</v>
      </c>
      <c r="Q4003">
        <v>0.88873870443628999</v>
      </c>
      <c r="R4003" s="15">
        <v>8.6607896127551404E-3</v>
      </c>
      <c r="S4003">
        <v>4.58923327226071E-2</v>
      </c>
      <c r="T4003">
        <v>-0.59936449482401699</v>
      </c>
      <c r="U4003">
        <v>0.59936449482401699</v>
      </c>
      <c r="V4003">
        <v>0.59773486689560895</v>
      </c>
      <c r="W4003">
        <v>-12.87</v>
      </c>
      <c r="X4003">
        <v>1.02</v>
      </c>
      <c r="Y4003">
        <v>-209928</v>
      </c>
      <c r="Z4003">
        <v>-9127</v>
      </c>
      <c r="AA4003">
        <v>-0.68</v>
      </c>
      <c r="AB4003">
        <v>23</v>
      </c>
      <c r="AC4003">
        <v>10</v>
      </c>
      <c r="AD4003">
        <v>13</v>
      </c>
      <c r="AE4003">
        <v>43.48</v>
      </c>
      <c r="AF4003">
        <v>8</v>
      </c>
      <c r="AG4003">
        <v>9</v>
      </c>
      <c r="AH4003">
        <v>12</v>
      </c>
      <c r="AI4003">
        <v>2</v>
      </c>
    </row>
    <row r="4004" spans="1:35" x14ac:dyDescent="0.2">
      <c r="A4004" s="102">
        <v>1686</v>
      </c>
      <c r="B4004">
        <v>2502</v>
      </c>
      <c r="C4004" t="s">
        <v>1636</v>
      </c>
      <c r="D4004" t="s">
        <v>1006</v>
      </c>
      <c r="E4004">
        <v>3700</v>
      </c>
      <c r="F4004">
        <v>3709</v>
      </c>
      <c r="G4004">
        <v>200</v>
      </c>
      <c r="H4004" t="s">
        <v>984</v>
      </c>
      <c r="I4004">
        <v>2587</v>
      </c>
      <c r="J4004" t="s">
        <v>1364</v>
      </c>
      <c r="K4004" t="s">
        <v>1006</v>
      </c>
      <c r="L4004">
        <v>4100</v>
      </c>
      <c r="M4004">
        <v>4075</v>
      </c>
      <c r="N4004">
        <v>200</v>
      </c>
      <c r="O4004" t="s">
        <v>981</v>
      </c>
      <c r="P4004">
        <v>0.85533043622952598</v>
      </c>
      <c r="Q4004">
        <v>0.92742185453727599</v>
      </c>
      <c r="R4004">
        <v>0.110214902510819</v>
      </c>
      <c r="S4004">
        <v>2.81710695405923E-2</v>
      </c>
      <c r="T4004">
        <v>-0.36928248899182098</v>
      </c>
      <c r="U4004">
        <v>0.36928248899182098</v>
      </c>
      <c r="V4004">
        <v>0.566971353962195</v>
      </c>
      <c r="W4004">
        <v>-3.78</v>
      </c>
      <c r="X4004">
        <v>8.98</v>
      </c>
      <c r="Y4004">
        <v>-211537</v>
      </c>
      <c r="Z4004">
        <v>-17628</v>
      </c>
      <c r="AA4004">
        <v>-0.97</v>
      </c>
      <c r="AB4004">
        <v>12</v>
      </c>
      <c r="AC4004">
        <v>5</v>
      </c>
      <c r="AD4004">
        <v>7</v>
      </c>
      <c r="AE4004">
        <v>41.67</v>
      </c>
      <c r="AF4004">
        <v>15</v>
      </c>
      <c r="AG4004">
        <v>2</v>
      </c>
      <c r="AH4004">
        <v>6</v>
      </c>
      <c r="AI4004">
        <v>4</v>
      </c>
    </row>
    <row r="4005" spans="1:35" x14ac:dyDescent="0.2">
      <c r="A4005" s="102">
        <v>3466</v>
      </c>
      <c r="B4005">
        <v>1969</v>
      </c>
      <c r="C4005" t="s">
        <v>1254</v>
      </c>
      <c r="D4005" t="s">
        <v>990</v>
      </c>
      <c r="E4005">
        <v>1693</v>
      </c>
      <c r="F4005">
        <v>1678</v>
      </c>
      <c r="G4005">
        <v>600</v>
      </c>
      <c r="H4005" t="s">
        <v>981</v>
      </c>
      <c r="I4005">
        <v>5803</v>
      </c>
      <c r="J4005" t="s">
        <v>23</v>
      </c>
      <c r="K4005" t="s">
        <v>994</v>
      </c>
      <c r="L4005">
        <v>302</v>
      </c>
      <c r="M4005">
        <v>296</v>
      </c>
      <c r="N4005">
        <v>3400</v>
      </c>
      <c r="O4005" t="s">
        <v>984</v>
      </c>
      <c r="P4005">
        <v>0.799516226850436</v>
      </c>
      <c r="Q4005">
        <v>0.88312158642697502</v>
      </c>
      <c r="R4005">
        <v>0.16734006754976299</v>
      </c>
      <c r="S4005">
        <v>3.9505542716911098E-2</v>
      </c>
      <c r="T4005">
        <v>0.85171648539970102</v>
      </c>
      <c r="U4005">
        <v>0.85171648539970102</v>
      </c>
      <c r="V4005">
        <v>0.45431616280760101</v>
      </c>
      <c r="W4005">
        <v>6.32</v>
      </c>
      <c r="X4005">
        <v>0.04</v>
      </c>
      <c r="Y4005">
        <v>-212387</v>
      </c>
      <c r="Z4005">
        <v>-8495</v>
      </c>
      <c r="AA4005">
        <v>-0.43</v>
      </c>
      <c r="AB4005">
        <v>25</v>
      </c>
      <c r="AC4005">
        <v>12</v>
      </c>
      <c r="AD4005">
        <v>13</v>
      </c>
      <c r="AE4005">
        <v>48</v>
      </c>
      <c r="AF4005">
        <v>11</v>
      </c>
      <c r="AG4005">
        <v>9</v>
      </c>
      <c r="AH4005">
        <v>10</v>
      </c>
      <c r="AI4005">
        <v>6</v>
      </c>
    </row>
    <row r="4006" spans="1:35" x14ac:dyDescent="0.2">
      <c r="A4006" s="102">
        <v>216</v>
      </c>
      <c r="B4006">
        <v>3863</v>
      </c>
      <c r="C4006" t="s">
        <v>1144</v>
      </c>
      <c r="D4006" t="s">
        <v>1143</v>
      </c>
      <c r="E4006">
        <v>1510</v>
      </c>
      <c r="F4006">
        <v>1547</v>
      </c>
      <c r="G4006">
        <v>700</v>
      </c>
      <c r="H4006" t="s">
        <v>981</v>
      </c>
      <c r="I4006">
        <v>7731</v>
      </c>
      <c r="J4006" t="s">
        <v>1170</v>
      </c>
      <c r="K4006" t="s">
        <v>989</v>
      </c>
      <c r="L4006">
        <v>931</v>
      </c>
      <c r="M4006">
        <v>929</v>
      </c>
      <c r="N4006">
        <v>1200</v>
      </c>
      <c r="O4006" t="s">
        <v>984</v>
      </c>
      <c r="P4006">
        <v>0.82697220734255705</v>
      </c>
      <c r="Q4006">
        <v>0.96357785542062702</v>
      </c>
      <c r="R4006">
        <v>0.12675648498793199</v>
      </c>
      <c r="S4006">
        <v>9.3990651214460891E-3</v>
      </c>
      <c r="T4006">
        <v>1.95354267684464</v>
      </c>
      <c r="U4006">
        <v>1.95354267684464</v>
      </c>
      <c r="V4006">
        <v>1.02679909686142</v>
      </c>
      <c r="W4006">
        <v>10.17</v>
      </c>
      <c r="X4006">
        <v>2.95</v>
      </c>
      <c r="Y4006">
        <v>-213301</v>
      </c>
      <c r="Z4006">
        <v>-9274</v>
      </c>
      <c r="AA4006">
        <v>-0.47</v>
      </c>
      <c r="AB4006">
        <v>23</v>
      </c>
      <c r="AC4006">
        <v>10</v>
      </c>
      <c r="AD4006">
        <v>13</v>
      </c>
      <c r="AE4006">
        <v>43.48</v>
      </c>
      <c r="AF4006">
        <v>12</v>
      </c>
      <c r="AG4006">
        <v>5</v>
      </c>
      <c r="AH4006">
        <v>6</v>
      </c>
      <c r="AI4006">
        <v>12</v>
      </c>
    </row>
    <row r="4007" spans="1:35" x14ac:dyDescent="0.2">
      <c r="A4007" s="102">
        <v>330</v>
      </c>
      <c r="B4007">
        <v>5110</v>
      </c>
      <c r="C4007" t="s">
        <v>880</v>
      </c>
      <c r="D4007" t="s">
        <v>1073</v>
      </c>
      <c r="E4007">
        <v>1034</v>
      </c>
      <c r="F4007">
        <v>1029</v>
      </c>
      <c r="G4007">
        <v>900</v>
      </c>
      <c r="H4007" t="s">
        <v>984</v>
      </c>
      <c r="I4007">
        <v>6474</v>
      </c>
      <c r="J4007" t="s">
        <v>1559</v>
      </c>
      <c r="K4007" t="s">
        <v>992</v>
      </c>
      <c r="L4007">
        <v>3215</v>
      </c>
      <c r="M4007">
        <v>3195</v>
      </c>
      <c r="N4007">
        <v>300</v>
      </c>
      <c r="O4007" t="s">
        <v>981</v>
      </c>
      <c r="P4007">
        <v>0.92984980888871405</v>
      </c>
      <c r="Q4007">
        <v>0.95917774190666905</v>
      </c>
      <c r="R4007">
        <v>8.1781844599338599E-2</v>
      </c>
      <c r="S4007" s="15">
        <v>4.7006939094260798E-2</v>
      </c>
      <c r="T4007">
        <v>-0.26257125984230401</v>
      </c>
      <c r="U4007">
        <v>0.26257125984230401</v>
      </c>
      <c r="V4007">
        <v>0.42652084225832398</v>
      </c>
      <c r="W4007">
        <v>-2.2599999999999998</v>
      </c>
      <c r="X4007">
        <v>3.38</v>
      </c>
      <c r="Y4007">
        <v>-213613</v>
      </c>
      <c r="Z4007">
        <v>-16432</v>
      </c>
      <c r="AA4007">
        <v>-0.91</v>
      </c>
      <c r="AB4007">
        <v>13</v>
      </c>
      <c r="AC4007">
        <v>5</v>
      </c>
      <c r="AD4007">
        <v>8</v>
      </c>
      <c r="AE4007">
        <v>38.46</v>
      </c>
      <c r="AF4007">
        <v>14</v>
      </c>
      <c r="AG4007">
        <v>3</v>
      </c>
      <c r="AH4007">
        <v>4</v>
      </c>
      <c r="AI4007">
        <v>6</v>
      </c>
    </row>
    <row r="4008" spans="1:35" x14ac:dyDescent="0.2">
      <c r="A4008" s="102">
        <v>215</v>
      </c>
      <c r="B4008">
        <v>1808</v>
      </c>
      <c r="C4008" t="s">
        <v>483</v>
      </c>
      <c r="D4008" t="s">
        <v>990</v>
      </c>
      <c r="E4008">
        <v>1164</v>
      </c>
      <c r="F4008">
        <v>1187</v>
      </c>
      <c r="G4008">
        <v>900</v>
      </c>
      <c r="H4008" t="s">
        <v>981</v>
      </c>
      <c r="I4008">
        <v>8253</v>
      </c>
      <c r="J4008" t="s">
        <v>445</v>
      </c>
      <c r="K4008" t="s">
        <v>987</v>
      </c>
      <c r="L4008">
        <v>1122</v>
      </c>
      <c r="M4008">
        <v>1132</v>
      </c>
      <c r="N4008">
        <v>900</v>
      </c>
      <c r="O4008" t="s">
        <v>984</v>
      </c>
      <c r="P4008">
        <v>0.91588445621789205</v>
      </c>
      <c r="Q4008">
        <v>0.963607152521743</v>
      </c>
      <c r="R4008">
        <v>2.7656520171857699E-2</v>
      </c>
      <c r="S4008">
        <v>4.9342075296333996E-4</v>
      </c>
      <c r="T4008">
        <v>1.4209476250777699</v>
      </c>
      <c r="U4008">
        <v>1.4209476250777699</v>
      </c>
      <c r="V4008">
        <v>1.21092485126598</v>
      </c>
      <c r="W4008">
        <v>12.77</v>
      </c>
      <c r="X4008">
        <v>4.63</v>
      </c>
      <c r="Y4008">
        <v>-213624</v>
      </c>
      <c r="Z4008">
        <v>-11243</v>
      </c>
      <c r="AA4008">
        <v>-0.56000000000000005</v>
      </c>
      <c r="AB4008">
        <v>19</v>
      </c>
      <c r="AC4008">
        <v>9</v>
      </c>
      <c r="AD4008">
        <v>10</v>
      </c>
      <c r="AE4008">
        <v>47.37</v>
      </c>
      <c r="AF4008">
        <v>10</v>
      </c>
      <c r="AG4008">
        <v>6</v>
      </c>
      <c r="AH4008">
        <v>8</v>
      </c>
      <c r="AI4008">
        <v>5</v>
      </c>
    </row>
    <row r="4009" spans="1:35" x14ac:dyDescent="0.2">
      <c r="A4009" s="102">
        <v>1738</v>
      </c>
      <c r="B4009">
        <v>3087</v>
      </c>
      <c r="C4009" t="s">
        <v>1192</v>
      </c>
      <c r="D4009" t="s">
        <v>1004</v>
      </c>
      <c r="E4009">
        <v>1730</v>
      </c>
      <c r="F4009">
        <v>1732</v>
      </c>
      <c r="G4009">
        <v>600</v>
      </c>
      <c r="H4009" t="s">
        <v>981</v>
      </c>
      <c r="I4009">
        <v>7278</v>
      </c>
      <c r="J4009" t="s">
        <v>42</v>
      </c>
      <c r="K4009" t="s">
        <v>996</v>
      </c>
      <c r="L4009">
        <v>1575</v>
      </c>
      <c r="M4009">
        <v>1549</v>
      </c>
      <c r="N4009">
        <v>700</v>
      </c>
      <c r="O4009" t="s">
        <v>984</v>
      </c>
      <c r="P4009">
        <v>0.87696600310457795</v>
      </c>
      <c r="Q4009">
        <v>0.92614958176634699</v>
      </c>
      <c r="R4009">
        <v>0.267324073676386</v>
      </c>
      <c r="S4009">
        <v>5.9313388800481502E-2</v>
      </c>
      <c r="T4009">
        <v>1.6836169110294299</v>
      </c>
      <c r="U4009">
        <v>1.6836169110294299</v>
      </c>
      <c r="V4009">
        <v>1.5959415451238801</v>
      </c>
      <c r="W4009">
        <v>11.18</v>
      </c>
      <c r="X4009">
        <v>4.34</v>
      </c>
      <c r="Y4009">
        <v>-214068</v>
      </c>
      <c r="Z4009">
        <v>-11267</v>
      </c>
      <c r="AA4009">
        <v>-0.66</v>
      </c>
      <c r="AB4009">
        <v>19</v>
      </c>
      <c r="AC4009">
        <v>8</v>
      </c>
      <c r="AD4009">
        <v>11</v>
      </c>
      <c r="AE4009">
        <v>42.11</v>
      </c>
      <c r="AF4009">
        <v>11</v>
      </c>
      <c r="AG4009">
        <v>6</v>
      </c>
      <c r="AH4009">
        <v>6</v>
      </c>
      <c r="AI4009">
        <v>7</v>
      </c>
    </row>
    <row r="4010" spans="1:35" x14ac:dyDescent="0.2">
      <c r="A4010" s="102">
        <v>1213</v>
      </c>
      <c r="B4010">
        <v>8020</v>
      </c>
      <c r="C4010" t="s">
        <v>1061</v>
      </c>
      <c r="D4010" t="s">
        <v>988</v>
      </c>
      <c r="E4010">
        <v>1191</v>
      </c>
      <c r="F4010">
        <v>1216</v>
      </c>
      <c r="G4010">
        <v>900</v>
      </c>
      <c r="H4010" t="s">
        <v>981</v>
      </c>
      <c r="I4010">
        <v>9107</v>
      </c>
      <c r="J4010" t="s">
        <v>1164</v>
      </c>
      <c r="K4010" t="s">
        <v>1165</v>
      </c>
      <c r="L4010">
        <v>1017</v>
      </c>
      <c r="M4010">
        <v>1061</v>
      </c>
      <c r="N4010">
        <v>1000</v>
      </c>
      <c r="O4010" t="s">
        <v>984</v>
      </c>
      <c r="P4010">
        <v>0.80442903416407696</v>
      </c>
      <c r="Q4010">
        <v>0.93687175865114702</v>
      </c>
      <c r="R4010">
        <v>0.21326924960320101</v>
      </c>
      <c r="S4010">
        <v>1.8820241171275901E-2</v>
      </c>
      <c r="T4010">
        <v>0.50045379811972102</v>
      </c>
      <c r="U4010">
        <v>0.50045379811972102</v>
      </c>
      <c r="V4010">
        <v>0.61002928638890497</v>
      </c>
      <c r="W4010">
        <v>6.35</v>
      </c>
      <c r="X4010">
        <v>3.05</v>
      </c>
      <c r="Y4010">
        <v>-215085</v>
      </c>
      <c r="Z4010">
        <v>-9777</v>
      </c>
      <c r="AA4010">
        <v>-0.46</v>
      </c>
      <c r="AB4010">
        <v>22</v>
      </c>
      <c r="AC4010">
        <v>11</v>
      </c>
      <c r="AD4010">
        <v>11</v>
      </c>
      <c r="AE4010">
        <v>50</v>
      </c>
      <c r="AF4010">
        <v>8</v>
      </c>
      <c r="AG4010">
        <v>7</v>
      </c>
      <c r="AH4010">
        <v>11</v>
      </c>
      <c r="AI4010">
        <v>4</v>
      </c>
    </row>
    <row r="4011" spans="1:35" x14ac:dyDescent="0.2">
      <c r="A4011" s="102">
        <v>1200</v>
      </c>
      <c r="B4011">
        <v>3076</v>
      </c>
      <c r="C4011" t="s">
        <v>1227</v>
      </c>
      <c r="D4011" t="s">
        <v>988</v>
      </c>
      <c r="E4011">
        <v>1298</v>
      </c>
      <c r="F4011">
        <v>1320</v>
      </c>
      <c r="G4011">
        <v>800</v>
      </c>
      <c r="H4011" t="s">
        <v>984</v>
      </c>
      <c r="I4011">
        <v>4045</v>
      </c>
      <c r="J4011" t="s">
        <v>1228</v>
      </c>
      <c r="K4011" t="s">
        <v>1003</v>
      </c>
      <c r="L4011">
        <v>994</v>
      </c>
      <c r="M4011">
        <v>981</v>
      </c>
      <c r="N4011">
        <v>1100</v>
      </c>
      <c r="O4011" t="s">
        <v>981</v>
      </c>
      <c r="P4011">
        <v>0.96422260326839704</v>
      </c>
      <c r="Q4011">
        <v>0.93702946232610096</v>
      </c>
      <c r="R4011">
        <v>7.5654789066732397E-2</v>
      </c>
      <c r="S4011">
        <v>8.4118838133718801E-2</v>
      </c>
      <c r="T4011">
        <v>-1.21154335187787</v>
      </c>
      <c r="U4011">
        <v>1.21154335187787</v>
      </c>
      <c r="V4011">
        <v>1.6866168946919899</v>
      </c>
      <c r="W4011">
        <v>-5.21</v>
      </c>
      <c r="X4011">
        <v>2.19</v>
      </c>
      <c r="Y4011">
        <v>-215110</v>
      </c>
      <c r="Z4011">
        <v>-12654</v>
      </c>
      <c r="AA4011">
        <v>-0.54</v>
      </c>
      <c r="AB4011">
        <v>17</v>
      </c>
      <c r="AC4011">
        <v>8</v>
      </c>
      <c r="AD4011">
        <v>9</v>
      </c>
      <c r="AE4011">
        <v>47.06</v>
      </c>
      <c r="AF4011">
        <v>13</v>
      </c>
      <c r="AG4011">
        <v>4</v>
      </c>
      <c r="AH4011">
        <v>3</v>
      </c>
      <c r="AI4011">
        <v>10</v>
      </c>
    </row>
    <row r="4012" spans="1:35" x14ac:dyDescent="0.2">
      <c r="A4012" s="102">
        <v>1481</v>
      </c>
      <c r="B4012">
        <v>2002</v>
      </c>
      <c r="C4012" t="s">
        <v>1645</v>
      </c>
      <c r="D4012" t="s">
        <v>1006</v>
      </c>
      <c r="E4012">
        <v>1598</v>
      </c>
      <c r="F4012">
        <v>1583</v>
      </c>
      <c r="G4012">
        <v>600</v>
      </c>
      <c r="H4012" t="s">
        <v>984</v>
      </c>
      <c r="I4012">
        <v>3765</v>
      </c>
      <c r="J4012" t="s">
        <v>1209</v>
      </c>
      <c r="K4012" t="s">
        <v>983</v>
      </c>
      <c r="L4012">
        <v>1716</v>
      </c>
      <c r="M4012">
        <v>1678</v>
      </c>
      <c r="N4012">
        <v>600</v>
      </c>
      <c r="O4012" t="s">
        <v>981</v>
      </c>
      <c r="P4012">
        <v>0.66523606446540096</v>
      </c>
      <c r="Q4012">
        <v>0.93147317177661304</v>
      </c>
      <c r="R4012">
        <v>1.5244838274106E-2</v>
      </c>
      <c r="S4012">
        <v>7.4791045284611597E-3</v>
      </c>
      <c r="T4012">
        <v>-0.98457988209490999</v>
      </c>
      <c r="U4012">
        <v>0.98457988209490999</v>
      </c>
      <c r="V4012">
        <v>1.2717417152480699</v>
      </c>
      <c r="W4012">
        <v>-8.26</v>
      </c>
      <c r="X4012">
        <v>5.66</v>
      </c>
      <c r="Y4012">
        <v>-215448</v>
      </c>
      <c r="Z4012">
        <v>-13466</v>
      </c>
      <c r="AA4012">
        <v>-0.54</v>
      </c>
      <c r="AB4012">
        <v>16</v>
      </c>
      <c r="AC4012">
        <v>8</v>
      </c>
      <c r="AD4012">
        <v>8</v>
      </c>
      <c r="AE4012">
        <v>50</v>
      </c>
      <c r="AF4012">
        <v>9</v>
      </c>
      <c r="AG4012">
        <v>7</v>
      </c>
      <c r="AH4012">
        <v>5</v>
      </c>
      <c r="AI4012">
        <v>4</v>
      </c>
    </row>
    <row r="4013" spans="1:35" x14ac:dyDescent="0.2">
      <c r="A4013" s="102">
        <v>4333</v>
      </c>
      <c r="B4013">
        <v>3405</v>
      </c>
      <c r="C4013" t="s">
        <v>1397</v>
      </c>
      <c r="D4013" t="s">
        <v>1003</v>
      </c>
      <c r="E4013">
        <v>1061</v>
      </c>
      <c r="F4013">
        <v>1047</v>
      </c>
      <c r="G4013">
        <v>1000</v>
      </c>
      <c r="H4013" t="s">
        <v>984</v>
      </c>
      <c r="I4013">
        <v>7867</v>
      </c>
      <c r="J4013" t="s">
        <v>1291</v>
      </c>
      <c r="K4013" t="s">
        <v>1002</v>
      </c>
      <c r="L4013">
        <v>913</v>
      </c>
      <c r="M4013">
        <v>909</v>
      </c>
      <c r="N4013">
        <v>1200</v>
      </c>
      <c r="O4013" t="s">
        <v>981</v>
      </c>
      <c r="P4013">
        <v>0.86768625962004398</v>
      </c>
      <c r="Q4013">
        <v>0.85222224117596301</v>
      </c>
      <c r="R4013">
        <v>7.4477208598634102E-3</v>
      </c>
      <c r="S4013">
        <v>7.1565755006113202E-2</v>
      </c>
      <c r="T4013">
        <v>-1.0279441954858599</v>
      </c>
      <c r="U4013">
        <v>1.0279441954858599</v>
      </c>
      <c r="V4013">
        <v>0.95309308685136196</v>
      </c>
      <c r="W4013">
        <v>-8.5500000000000007</v>
      </c>
      <c r="X4013">
        <v>4.18</v>
      </c>
      <c r="Y4013">
        <v>-215561</v>
      </c>
      <c r="Z4013">
        <v>-10778</v>
      </c>
      <c r="AA4013">
        <v>-0.55000000000000004</v>
      </c>
      <c r="AB4013">
        <v>20</v>
      </c>
      <c r="AC4013">
        <v>10</v>
      </c>
      <c r="AD4013">
        <v>10</v>
      </c>
      <c r="AE4013">
        <v>50</v>
      </c>
      <c r="AF4013">
        <v>10</v>
      </c>
      <c r="AG4013">
        <v>8</v>
      </c>
      <c r="AH4013">
        <v>8</v>
      </c>
      <c r="AI4013">
        <v>4</v>
      </c>
    </row>
    <row r="4014" spans="1:35" x14ac:dyDescent="0.2">
      <c r="A4014" s="102">
        <v>3359</v>
      </c>
      <c r="B4014">
        <v>1332</v>
      </c>
      <c r="C4014" t="s">
        <v>1287</v>
      </c>
      <c r="D4014" t="s">
        <v>1063</v>
      </c>
      <c r="E4014">
        <v>450</v>
      </c>
      <c r="F4014">
        <v>457</v>
      </c>
      <c r="G4014">
        <v>2200</v>
      </c>
      <c r="H4014" t="s">
        <v>984</v>
      </c>
      <c r="I4014">
        <v>9766</v>
      </c>
      <c r="J4014" t="s">
        <v>1628</v>
      </c>
      <c r="K4014" t="s">
        <v>983</v>
      </c>
      <c r="L4014">
        <v>3500</v>
      </c>
      <c r="M4014">
        <v>3385</v>
      </c>
      <c r="N4014">
        <v>300</v>
      </c>
      <c r="O4014" t="s">
        <v>981</v>
      </c>
      <c r="P4014">
        <v>0.83108356901721603</v>
      </c>
      <c r="Q4014">
        <v>0.88633302057784802</v>
      </c>
      <c r="R4014">
        <v>7.3159069801516804E-2</v>
      </c>
      <c r="S4014">
        <v>6.2935538319229295E-2</v>
      </c>
      <c r="T4014">
        <v>-0.69630707410689097</v>
      </c>
      <c r="U4014">
        <v>0.69630707410689097</v>
      </c>
      <c r="V4014">
        <v>1.0720673532546099</v>
      </c>
      <c r="W4014">
        <v>-4.6399999999999997</v>
      </c>
      <c r="X4014">
        <v>0.99</v>
      </c>
      <c r="Y4014">
        <v>-215579</v>
      </c>
      <c r="Z4014">
        <v>-11346</v>
      </c>
      <c r="AA4014">
        <v>-0.52</v>
      </c>
      <c r="AB4014">
        <v>19</v>
      </c>
      <c r="AC4014">
        <v>8</v>
      </c>
      <c r="AD4014">
        <v>11</v>
      </c>
      <c r="AE4014">
        <v>42.11</v>
      </c>
      <c r="AF4014">
        <v>11</v>
      </c>
      <c r="AG4014">
        <v>6</v>
      </c>
      <c r="AH4014">
        <v>8</v>
      </c>
      <c r="AI4014">
        <v>5</v>
      </c>
    </row>
    <row r="4015" spans="1:35" x14ac:dyDescent="0.2">
      <c r="A4015" s="102">
        <v>4009</v>
      </c>
      <c r="B4015">
        <v>5301</v>
      </c>
      <c r="C4015" t="s">
        <v>588</v>
      </c>
      <c r="D4015" t="s">
        <v>980</v>
      </c>
      <c r="E4015">
        <v>887</v>
      </c>
      <c r="F4015">
        <v>881</v>
      </c>
      <c r="G4015">
        <v>1100</v>
      </c>
      <c r="H4015" t="s">
        <v>984</v>
      </c>
      <c r="I4015">
        <v>8136</v>
      </c>
      <c r="J4015" t="s">
        <v>1053</v>
      </c>
      <c r="K4015" t="s">
        <v>988</v>
      </c>
      <c r="L4015">
        <v>1665</v>
      </c>
      <c r="M4015">
        <v>1673</v>
      </c>
      <c r="N4015">
        <v>600</v>
      </c>
      <c r="O4015" t="s">
        <v>981</v>
      </c>
      <c r="P4015">
        <v>0.755336449385139</v>
      </c>
      <c r="Q4015">
        <v>0.86518002629447599</v>
      </c>
      <c r="R4015">
        <v>0.129861247841526</v>
      </c>
      <c r="S4015">
        <v>3.3874280923001702E-3</v>
      </c>
      <c r="T4015">
        <v>-0.591410833604332</v>
      </c>
      <c r="U4015">
        <v>0.591410833604332</v>
      </c>
      <c r="V4015">
        <v>0.43665345892249802</v>
      </c>
      <c r="W4015">
        <v>-6.71</v>
      </c>
      <c r="X4015">
        <v>3.46</v>
      </c>
      <c r="Y4015">
        <v>-215848</v>
      </c>
      <c r="Z4015">
        <v>-7195</v>
      </c>
      <c r="AA4015">
        <v>-0.4</v>
      </c>
      <c r="AB4015">
        <v>30</v>
      </c>
      <c r="AC4015">
        <v>14</v>
      </c>
      <c r="AD4015">
        <v>16</v>
      </c>
      <c r="AE4015">
        <v>46.67</v>
      </c>
      <c r="AF4015">
        <v>8</v>
      </c>
      <c r="AG4015">
        <v>13</v>
      </c>
      <c r="AH4015">
        <v>13</v>
      </c>
      <c r="AI4015">
        <v>4</v>
      </c>
    </row>
    <row r="4016" spans="1:35" x14ac:dyDescent="0.2">
      <c r="A4016" s="102">
        <v>2417</v>
      </c>
      <c r="B4016">
        <v>1605</v>
      </c>
      <c r="C4016" t="s">
        <v>1156</v>
      </c>
      <c r="D4016" t="s">
        <v>1139</v>
      </c>
      <c r="E4016">
        <v>692</v>
      </c>
      <c r="F4016">
        <v>709.3</v>
      </c>
      <c r="G4016">
        <v>1500</v>
      </c>
      <c r="H4016" t="s">
        <v>984</v>
      </c>
      <c r="I4016">
        <v>4091</v>
      </c>
      <c r="J4016" t="s">
        <v>1469</v>
      </c>
      <c r="K4016" t="s">
        <v>1003</v>
      </c>
      <c r="L4016">
        <v>1787</v>
      </c>
      <c r="M4016">
        <v>1764</v>
      </c>
      <c r="N4016">
        <v>600</v>
      </c>
      <c r="O4016" t="s">
        <v>981</v>
      </c>
      <c r="P4016">
        <v>0.92368816487848504</v>
      </c>
      <c r="Q4016">
        <v>0.91014049979062805</v>
      </c>
      <c r="R4016">
        <v>3.0090985463028199E-4</v>
      </c>
      <c r="S4016">
        <v>2.3933032811862501E-2</v>
      </c>
      <c r="T4016">
        <v>-0.56194461134571505</v>
      </c>
      <c r="U4016">
        <v>0.56194461134571505</v>
      </c>
      <c r="V4016">
        <v>1.08820384623656</v>
      </c>
      <c r="W4016">
        <v>-5.12</v>
      </c>
      <c r="X4016">
        <v>0.52</v>
      </c>
      <c r="Y4016">
        <v>-216303</v>
      </c>
      <c r="Z4016">
        <v>-10815</v>
      </c>
      <c r="AA4016">
        <v>-0.54</v>
      </c>
      <c r="AB4016">
        <v>20</v>
      </c>
      <c r="AC4016">
        <v>10</v>
      </c>
      <c r="AD4016">
        <v>10</v>
      </c>
      <c r="AE4016">
        <v>50</v>
      </c>
      <c r="AF4016">
        <v>10</v>
      </c>
      <c r="AG4016">
        <v>8</v>
      </c>
      <c r="AH4016">
        <v>8</v>
      </c>
      <c r="AI4016">
        <v>4</v>
      </c>
    </row>
    <row r="4017" spans="1:35" x14ac:dyDescent="0.2">
      <c r="A4017" s="102">
        <v>625</v>
      </c>
      <c r="B4017">
        <v>1861</v>
      </c>
      <c r="C4017" t="s">
        <v>1321</v>
      </c>
      <c r="D4017" t="s">
        <v>990</v>
      </c>
      <c r="E4017">
        <v>2449</v>
      </c>
      <c r="F4017">
        <v>2438</v>
      </c>
      <c r="G4017">
        <v>400</v>
      </c>
      <c r="H4017" t="s">
        <v>981</v>
      </c>
      <c r="I4017">
        <v>8306</v>
      </c>
      <c r="J4017" t="s">
        <v>1123</v>
      </c>
      <c r="K4017" t="s">
        <v>1024</v>
      </c>
      <c r="L4017">
        <v>409</v>
      </c>
      <c r="M4017">
        <v>407.4</v>
      </c>
      <c r="N4017">
        <v>2400</v>
      </c>
      <c r="O4017" t="s">
        <v>984</v>
      </c>
      <c r="P4017">
        <v>0.94508681978740805</v>
      </c>
      <c r="Q4017">
        <v>0.950632070400802</v>
      </c>
      <c r="R4017">
        <v>0.32156455867273298</v>
      </c>
      <c r="S4017">
        <v>8.2872585467196003E-2</v>
      </c>
      <c r="T4017">
        <v>1.5085457720181901</v>
      </c>
      <c r="U4017">
        <v>1.5085457720181901</v>
      </c>
      <c r="V4017">
        <v>1.49852103098266</v>
      </c>
      <c r="W4017">
        <v>5.17</v>
      </c>
      <c r="X4017">
        <v>0.26</v>
      </c>
      <c r="Y4017">
        <v>-216813</v>
      </c>
      <c r="Z4017">
        <v>-13551</v>
      </c>
      <c r="AA4017">
        <v>-0.68</v>
      </c>
      <c r="AB4017">
        <v>16</v>
      </c>
      <c r="AC4017">
        <v>6</v>
      </c>
      <c r="AD4017">
        <v>10</v>
      </c>
      <c r="AE4017">
        <v>37.5</v>
      </c>
      <c r="AF4017">
        <v>13</v>
      </c>
      <c r="AG4017">
        <v>3</v>
      </c>
      <c r="AH4017">
        <v>7</v>
      </c>
      <c r="AI4017">
        <v>6</v>
      </c>
    </row>
    <row r="4018" spans="1:35" x14ac:dyDescent="0.2">
      <c r="A4018" s="102">
        <v>700</v>
      </c>
      <c r="B4018">
        <v>3863</v>
      </c>
      <c r="C4018" t="s">
        <v>1144</v>
      </c>
      <c r="D4018" t="s">
        <v>1143</v>
      </c>
      <c r="E4018">
        <v>1510</v>
      </c>
      <c r="F4018">
        <v>1547</v>
      </c>
      <c r="G4018">
        <v>700</v>
      </c>
      <c r="H4018" t="s">
        <v>981</v>
      </c>
      <c r="I4018">
        <v>7011</v>
      </c>
      <c r="J4018" t="s">
        <v>1261</v>
      </c>
      <c r="K4018" t="s">
        <v>992</v>
      </c>
      <c r="L4018">
        <v>2562.5</v>
      </c>
      <c r="M4018">
        <v>2540</v>
      </c>
      <c r="N4018">
        <v>400</v>
      </c>
      <c r="O4018" t="s">
        <v>984</v>
      </c>
      <c r="P4018">
        <v>0.66869114137514296</v>
      </c>
      <c r="Q4018">
        <v>0.94864405165308296</v>
      </c>
      <c r="R4018">
        <v>0.49974477481996898</v>
      </c>
      <c r="S4018">
        <v>4.7755921973143198E-3</v>
      </c>
      <c r="T4018">
        <v>1.5732836151813001</v>
      </c>
      <c r="U4018">
        <v>1.5732836151813001</v>
      </c>
      <c r="V4018">
        <v>1.0591217426058299</v>
      </c>
      <c r="W4018">
        <v>14.78</v>
      </c>
      <c r="X4018">
        <v>6.58</v>
      </c>
      <c r="Y4018">
        <v>-218762</v>
      </c>
      <c r="Z4018">
        <v>-16828</v>
      </c>
      <c r="AA4018">
        <v>-0.81</v>
      </c>
      <c r="AB4018">
        <v>13</v>
      </c>
      <c r="AC4018">
        <v>5</v>
      </c>
      <c r="AD4018">
        <v>8</v>
      </c>
      <c r="AE4018">
        <v>38.46</v>
      </c>
      <c r="AF4018">
        <v>11</v>
      </c>
      <c r="AG4018">
        <v>4</v>
      </c>
      <c r="AH4018">
        <v>6</v>
      </c>
      <c r="AI4018">
        <v>3</v>
      </c>
    </row>
    <row r="4019" spans="1:35" x14ac:dyDescent="0.2">
      <c r="A4019" s="102">
        <v>35</v>
      </c>
      <c r="B4019">
        <v>6269</v>
      </c>
      <c r="C4019" t="s">
        <v>1289</v>
      </c>
      <c r="D4019" t="s">
        <v>992</v>
      </c>
      <c r="E4019">
        <v>1396</v>
      </c>
      <c r="F4019">
        <v>1405</v>
      </c>
      <c r="G4019">
        <v>700</v>
      </c>
      <c r="H4019" t="s">
        <v>984</v>
      </c>
      <c r="I4019">
        <v>6302</v>
      </c>
      <c r="J4019" t="s">
        <v>1180</v>
      </c>
      <c r="K4019" t="s">
        <v>992</v>
      </c>
      <c r="L4019">
        <v>2291</v>
      </c>
      <c r="M4019">
        <v>2288</v>
      </c>
      <c r="N4019">
        <v>400</v>
      </c>
      <c r="O4019" t="s">
        <v>981</v>
      </c>
      <c r="P4019">
        <v>0.91509932572722097</v>
      </c>
      <c r="Q4019">
        <v>0.97779070099205101</v>
      </c>
      <c r="R4019" s="15">
        <v>7.2586571261089403E-2</v>
      </c>
      <c r="S4019" s="15">
        <v>4.2409966595022596E-6</v>
      </c>
      <c r="T4019">
        <v>-1.31380018641302</v>
      </c>
      <c r="U4019">
        <v>1.31380018641302</v>
      </c>
      <c r="V4019">
        <v>1.3814016850593001</v>
      </c>
      <c r="W4019">
        <v>-16.03</v>
      </c>
      <c r="X4019">
        <v>7.46</v>
      </c>
      <c r="Y4019">
        <v>-219703</v>
      </c>
      <c r="Z4019">
        <v>-15693</v>
      </c>
      <c r="AA4019">
        <v>-0.75</v>
      </c>
      <c r="AB4019">
        <v>14</v>
      </c>
      <c r="AC4019">
        <v>5</v>
      </c>
      <c r="AD4019">
        <v>9</v>
      </c>
      <c r="AE4019">
        <v>35.71</v>
      </c>
      <c r="AF4019">
        <v>10</v>
      </c>
      <c r="AG4019">
        <v>5</v>
      </c>
      <c r="AH4019">
        <v>5</v>
      </c>
      <c r="AI4019">
        <v>4</v>
      </c>
    </row>
    <row r="4020" spans="1:35" x14ac:dyDescent="0.2">
      <c r="A4020" s="102">
        <v>2402</v>
      </c>
      <c r="B4020">
        <v>2587</v>
      </c>
      <c r="C4020" t="s">
        <v>1364</v>
      </c>
      <c r="D4020" t="s">
        <v>1006</v>
      </c>
      <c r="E4020">
        <v>4100</v>
      </c>
      <c r="F4020">
        <v>4075</v>
      </c>
      <c r="G4020">
        <v>200</v>
      </c>
      <c r="H4020" t="s">
        <v>984</v>
      </c>
      <c r="I4020">
        <v>5929</v>
      </c>
      <c r="J4020" t="s">
        <v>1324</v>
      </c>
      <c r="K4020" t="s">
        <v>1126</v>
      </c>
      <c r="L4020">
        <v>890</v>
      </c>
      <c r="M4020">
        <v>883</v>
      </c>
      <c r="N4020">
        <v>900</v>
      </c>
      <c r="O4020" t="s">
        <v>981</v>
      </c>
      <c r="P4020">
        <v>0.76795547614494597</v>
      </c>
      <c r="Q4020">
        <v>0.91043891806728505</v>
      </c>
      <c r="R4020">
        <v>6.3056575177023899E-2</v>
      </c>
      <c r="S4020">
        <v>1.0659896315888999E-2</v>
      </c>
      <c r="T4020">
        <v>-5.5705869028316798E-2</v>
      </c>
      <c r="U4020">
        <v>5.5705869028316798E-2</v>
      </c>
      <c r="V4020">
        <v>5.6933309291763497E-2</v>
      </c>
      <c r="W4020">
        <v>-0.63</v>
      </c>
      <c r="X4020">
        <v>2.4900000000000002</v>
      </c>
      <c r="Y4020">
        <v>-220175</v>
      </c>
      <c r="Z4020">
        <v>-10485</v>
      </c>
      <c r="AA4020">
        <v>-0.49</v>
      </c>
      <c r="AB4020">
        <v>21</v>
      </c>
      <c r="AC4020">
        <v>9</v>
      </c>
      <c r="AD4020">
        <v>12</v>
      </c>
      <c r="AE4020">
        <v>42.86</v>
      </c>
      <c r="AF4020">
        <v>12</v>
      </c>
      <c r="AG4020">
        <v>5</v>
      </c>
      <c r="AH4020">
        <v>10</v>
      </c>
      <c r="AI4020">
        <v>6</v>
      </c>
    </row>
    <row r="4021" spans="1:35" x14ac:dyDescent="0.2">
      <c r="A4021" s="102">
        <v>238</v>
      </c>
      <c r="B4021">
        <v>1332</v>
      </c>
      <c r="C4021" t="s">
        <v>1287</v>
      </c>
      <c r="D4021" t="s">
        <v>1063</v>
      </c>
      <c r="E4021">
        <v>450</v>
      </c>
      <c r="F4021">
        <v>457</v>
      </c>
      <c r="G4021">
        <v>2400</v>
      </c>
      <c r="H4021" t="s">
        <v>984</v>
      </c>
      <c r="I4021">
        <v>5214</v>
      </c>
      <c r="J4021" t="s">
        <v>1202</v>
      </c>
      <c r="K4021" t="s">
        <v>980</v>
      </c>
      <c r="L4021">
        <v>1552</v>
      </c>
      <c r="M4021">
        <v>1550</v>
      </c>
      <c r="N4021">
        <v>700</v>
      </c>
      <c r="O4021" t="s">
        <v>981</v>
      </c>
      <c r="P4021">
        <v>0.86783617706179195</v>
      </c>
      <c r="Q4021">
        <v>0.96301277734193702</v>
      </c>
      <c r="R4021">
        <v>0.14075317856765801</v>
      </c>
      <c r="S4021">
        <v>1.99214328206801E-4</v>
      </c>
      <c r="T4021">
        <v>-0.49482140365470501</v>
      </c>
      <c r="U4021">
        <v>0.49482140365470501</v>
      </c>
      <c r="V4021">
        <v>0.81984850190659198</v>
      </c>
      <c r="W4021">
        <v>-4.12</v>
      </c>
      <c r="X4021">
        <v>1.0900000000000001</v>
      </c>
      <c r="Y4021">
        <v>-220238</v>
      </c>
      <c r="Z4021">
        <v>-9177</v>
      </c>
      <c r="AA4021">
        <v>-0.48</v>
      </c>
      <c r="AB4021">
        <v>24</v>
      </c>
      <c r="AC4021">
        <v>11</v>
      </c>
      <c r="AD4021">
        <v>13</v>
      </c>
      <c r="AE4021">
        <v>45.83</v>
      </c>
      <c r="AF4021">
        <v>9</v>
      </c>
      <c r="AG4021">
        <v>9</v>
      </c>
      <c r="AH4021">
        <v>11</v>
      </c>
      <c r="AI4021">
        <v>4</v>
      </c>
    </row>
    <row r="4022" spans="1:35" x14ac:dyDescent="0.2">
      <c r="A4022" s="102">
        <v>3730</v>
      </c>
      <c r="B4022">
        <v>2587</v>
      </c>
      <c r="C4022" t="s">
        <v>1364</v>
      </c>
      <c r="D4022" t="s">
        <v>1006</v>
      </c>
      <c r="E4022">
        <v>4100</v>
      </c>
      <c r="F4022">
        <v>4075</v>
      </c>
      <c r="G4022">
        <v>200</v>
      </c>
      <c r="H4022" t="s">
        <v>981</v>
      </c>
      <c r="I4022">
        <v>8233</v>
      </c>
      <c r="J4022" t="s">
        <v>1013</v>
      </c>
      <c r="K4022" t="s">
        <v>1004</v>
      </c>
      <c r="L4022">
        <v>961</v>
      </c>
      <c r="M4022">
        <v>967</v>
      </c>
      <c r="N4022">
        <v>800</v>
      </c>
      <c r="O4022" t="s">
        <v>984</v>
      </c>
      <c r="P4022">
        <v>0.74425506659112495</v>
      </c>
      <c r="Q4022">
        <v>0.87497395501673103</v>
      </c>
      <c r="R4022">
        <v>7.0429396012833101E-2</v>
      </c>
      <c r="S4022">
        <v>2.5798022089509398E-3</v>
      </c>
      <c r="T4022">
        <v>0.12629245352222501</v>
      </c>
      <c r="U4022">
        <v>0.12629245352222501</v>
      </c>
      <c r="V4022">
        <v>0.56017149018664703</v>
      </c>
      <c r="W4022">
        <v>0.64</v>
      </c>
      <c r="X4022">
        <v>5.08</v>
      </c>
      <c r="Y4022">
        <v>-220320</v>
      </c>
      <c r="Z4022">
        <v>-12240</v>
      </c>
      <c r="AA4022">
        <v>-0.56000000000000005</v>
      </c>
      <c r="AB4022">
        <v>18</v>
      </c>
      <c r="AC4022">
        <v>8</v>
      </c>
      <c r="AD4022">
        <v>10</v>
      </c>
      <c r="AE4022">
        <v>44.44</v>
      </c>
      <c r="AF4022">
        <v>13</v>
      </c>
      <c r="AG4022">
        <v>5</v>
      </c>
      <c r="AH4022">
        <v>7</v>
      </c>
      <c r="AI4022">
        <v>6</v>
      </c>
    </row>
    <row r="4023" spans="1:35" x14ac:dyDescent="0.2">
      <c r="A4023" s="102">
        <v>4109</v>
      </c>
      <c r="B4023">
        <v>5301</v>
      </c>
      <c r="C4023" t="s">
        <v>588</v>
      </c>
      <c r="D4023" t="s">
        <v>980</v>
      </c>
      <c r="E4023">
        <v>887</v>
      </c>
      <c r="F4023">
        <v>881</v>
      </c>
      <c r="G4023">
        <v>1200</v>
      </c>
      <c r="H4023" t="s">
        <v>984</v>
      </c>
      <c r="I4023">
        <v>7867</v>
      </c>
      <c r="J4023" t="s">
        <v>1291</v>
      </c>
      <c r="K4023" t="s">
        <v>1002</v>
      </c>
      <c r="L4023">
        <v>913</v>
      </c>
      <c r="M4023">
        <v>909</v>
      </c>
      <c r="N4023">
        <v>1200</v>
      </c>
      <c r="O4023" t="s">
        <v>981</v>
      </c>
      <c r="P4023">
        <v>0.790024618713416</v>
      </c>
      <c r="Q4023">
        <v>0.86133005279373998</v>
      </c>
      <c r="R4023">
        <v>0.41545142343748598</v>
      </c>
      <c r="S4023" s="15">
        <v>2.2498652920885801E-3</v>
      </c>
      <c r="T4023">
        <v>-0.47615441974947997</v>
      </c>
      <c r="U4023">
        <v>0.47615441974947997</v>
      </c>
      <c r="V4023">
        <v>0.37029478456050302</v>
      </c>
      <c r="W4023">
        <v>-5.28</v>
      </c>
      <c r="X4023">
        <v>3.08</v>
      </c>
      <c r="Y4023">
        <v>-220344</v>
      </c>
      <c r="Z4023">
        <v>-7108</v>
      </c>
      <c r="AA4023">
        <v>-0.33</v>
      </c>
      <c r="AB4023">
        <v>31</v>
      </c>
      <c r="AC4023">
        <v>16</v>
      </c>
      <c r="AD4023">
        <v>15</v>
      </c>
      <c r="AE4023">
        <v>51.61</v>
      </c>
      <c r="AF4023">
        <v>7</v>
      </c>
      <c r="AG4023">
        <v>16</v>
      </c>
      <c r="AH4023">
        <v>15</v>
      </c>
      <c r="AI4023">
        <v>0</v>
      </c>
    </row>
    <row r="4024" spans="1:35" x14ac:dyDescent="0.2">
      <c r="A4024" s="102">
        <v>4376</v>
      </c>
      <c r="B4024">
        <v>4042</v>
      </c>
      <c r="C4024" t="s">
        <v>1208</v>
      </c>
      <c r="D4024" t="s">
        <v>1003</v>
      </c>
      <c r="E4024">
        <v>1394</v>
      </c>
      <c r="F4024">
        <v>1394</v>
      </c>
      <c r="G4024">
        <v>800</v>
      </c>
      <c r="H4024" t="s">
        <v>981</v>
      </c>
      <c r="I4024">
        <v>8304</v>
      </c>
      <c r="J4024" t="s">
        <v>1235</v>
      </c>
      <c r="K4024" t="s">
        <v>1024</v>
      </c>
      <c r="L4024">
        <v>1760</v>
      </c>
      <c r="M4024">
        <v>1783</v>
      </c>
      <c r="N4024">
        <v>600</v>
      </c>
      <c r="O4024" t="s">
        <v>984</v>
      </c>
      <c r="P4024">
        <v>0.74516439828116898</v>
      </c>
      <c r="Q4024">
        <v>0.85041255879119704</v>
      </c>
      <c r="R4024">
        <v>0.49984971372942899</v>
      </c>
      <c r="S4024">
        <v>5.9547269283220003E-2</v>
      </c>
      <c r="T4024">
        <v>2.6483074070508401</v>
      </c>
      <c r="U4024">
        <v>2.6483074070508401</v>
      </c>
      <c r="V4024">
        <v>2.8437424483322999</v>
      </c>
      <c r="W4024">
        <v>23.16</v>
      </c>
      <c r="X4024">
        <v>4.24</v>
      </c>
      <c r="Y4024">
        <v>-220789</v>
      </c>
      <c r="Z4024">
        <v>-12266</v>
      </c>
      <c r="AA4024">
        <v>-0.67</v>
      </c>
      <c r="AB4024">
        <v>18</v>
      </c>
      <c r="AC4024">
        <v>8</v>
      </c>
      <c r="AD4024">
        <v>10</v>
      </c>
      <c r="AE4024">
        <v>44.44</v>
      </c>
      <c r="AF4024">
        <v>12</v>
      </c>
      <c r="AG4024">
        <v>3</v>
      </c>
      <c r="AH4024">
        <v>7</v>
      </c>
      <c r="AI4024">
        <v>8</v>
      </c>
    </row>
    <row r="4025" spans="1:35" x14ac:dyDescent="0.2">
      <c r="A4025" s="102">
        <v>1449</v>
      </c>
      <c r="B4025">
        <v>1941</v>
      </c>
      <c r="C4025" t="s">
        <v>1269</v>
      </c>
      <c r="D4025" t="s">
        <v>990</v>
      </c>
      <c r="E4025">
        <v>2206</v>
      </c>
      <c r="F4025">
        <v>2222</v>
      </c>
      <c r="G4025">
        <v>300</v>
      </c>
      <c r="H4025" t="s">
        <v>981</v>
      </c>
      <c r="I4025">
        <v>6856</v>
      </c>
      <c r="J4025" t="s">
        <v>230</v>
      </c>
      <c r="K4025" t="s">
        <v>986</v>
      </c>
      <c r="L4025">
        <v>5800</v>
      </c>
      <c r="M4025">
        <v>5650</v>
      </c>
      <c r="N4025">
        <v>100</v>
      </c>
      <c r="O4025" t="s">
        <v>984</v>
      </c>
      <c r="P4025">
        <v>0.84507646332632702</v>
      </c>
      <c r="Q4025">
        <v>0.93205292238241499</v>
      </c>
      <c r="R4025">
        <v>5.2381190307034899E-2</v>
      </c>
      <c r="S4025">
        <v>2.9836897494136699E-3</v>
      </c>
      <c r="T4025">
        <v>0.114720346452073</v>
      </c>
      <c r="U4025">
        <v>0.114720346452073</v>
      </c>
      <c r="V4025">
        <v>0.425317429538419</v>
      </c>
      <c r="W4025">
        <v>0.85</v>
      </c>
      <c r="X4025">
        <v>17.98</v>
      </c>
      <c r="Y4025">
        <v>-221036</v>
      </c>
      <c r="Z4025">
        <v>-22104</v>
      </c>
      <c r="AA4025">
        <v>-0.87</v>
      </c>
      <c r="AB4025">
        <v>10</v>
      </c>
      <c r="AC4025">
        <v>3</v>
      </c>
      <c r="AD4025">
        <v>7</v>
      </c>
      <c r="AE4025">
        <v>30</v>
      </c>
      <c r="AF4025">
        <v>10</v>
      </c>
      <c r="AG4025">
        <v>2</v>
      </c>
      <c r="AH4025">
        <v>4</v>
      </c>
      <c r="AI4025">
        <v>4</v>
      </c>
    </row>
    <row r="4026" spans="1:35" x14ac:dyDescent="0.2">
      <c r="A4026" s="102">
        <v>2210</v>
      </c>
      <c r="B4026">
        <v>5901</v>
      </c>
      <c r="C4026" t="s">
        <v>224</v>
      </c>
      <c r="D4026" t="s">
        <v>1126</v>
      </c>
      <c r="E4026">
        <v>1030</v>
      </c>
      <c r="F4026">
        <v>1047</v>
      </c>
      <c r="G4026">
        <v>1000</v>
      </c>
      <c r="H4026" t="s">
        <v>984</v>
      </c>
      <c r="I4026">
        <v>9404</v>
      </c>
      <c r="J4026" t="s">
        <v>1058</v>
      </c>
      <c r="K4026" t="s">
        <v>983</v>
      </c>
      <c r="L4026">
        <v>1125</v>
      </c>
      <c r="M4026">
        <v>1160</v>
      </c>
      <c r="N4026">
        <v>900</v>
      </c>
      <c r="O4026" t="s">
        <v>981</v>
      </c>
      <c r="P4026">
        <v>0.830082178866697</v>
      </c>
      <c r="Q4026">
        <v>0.91517896060583204</v>
      </c>
      <c r="R4026">
        <v>0.38745631265533198</v>
      </c>
      <c r="S4026" s="15">
        <v>4.9111921638131703E-2</v>
      </c>
      <c r="T4026">
        <v>-1.04711340961342</v>
      </c>
      <c r="U4026">
        <v>1.04711340961342</v>
      </c>
      <c r="V4026">
        <v>1.00195410563567</v>
      </c>
      <c r="W4026">
        <v>-21.53</v>
      </c>
      <c r="X4026">
        <v>0.28999999999999998</v>
      </c>
      <c r="Y4026">
        <v>-221283</v>
      </c>
      <c r="Z4026">
        <v>-10058</v>
      </c>
      <c r="AA4026">
        <v>-0.48</v>
      </c>
      <c r="AB4026">
        <v>22</v>
      </c>
      <c r="AC4026">
        <v>9</v>
      </c>
      <c r="AD4026">
        <v>13</v>
      </c>
      <c r="AE4026">
        <v>40.909999999999997</v>
      </c>
      <c r="AF4026">
        <v>11</v>
      </c>
      <c r="AG4026">
        <v>9</v>
      </c>
      <c r="AH4026">
        <v>9</v>
      </c>
      <c r="AI4026">
        <v>4</v>
      </c>
    </row>
    <row r="4027" spans="1:35" x14ac:dyDescent="0.2">
      <c r="A4027" s="102">
        <v>1131</v>
      </c>
      <c r="B4027">
        <v>3087</v>
      </c>
      <c r="C4027" t="s">
        <v>1192</v>
      </c>
      <c r="D4027" t="s">
        <v>1004</v>
      </c>
      <c r="E4027">
        <v>1730</v>
      </c>
      <c r="F4027">
        <v>1732</v>
      </c>
      <c r="G4027">
        <v>600</v>
      </c>
      <c r="H4027" t="s">
        <v>981</v>
      </c>
      <c r="I4027">
        <v>7012</v>
      </c>
      <c r="J4027" t="s">
        <v>1148</v>
      </c>
      <c r="K4027" t="s">
        <v>996</v>
      </c>
      <c r="L4027">
        <v>1509</v>
      </c>
      <c r="M4027">
        <v>1511</v>
      </c>
      <c r="N4027">
        <v>700</v>
      </c>
      <c r="O4027" t="s">
        <v>984</v>
      </c>
      <c r="P4027">
        <v>0.92333468489874504</v>
      </c>
      <c r="Q4027">
        <v>0.93845272793232204</v>
      </c>
      <c r="R4027">
        <v>8.9567306452288803E-2</v>
      </c>
      <c r="S4027">
        <v>6.3942037642515895E-2</v>
      </c>
      <c r="T4027">
        <v>1.42712019509879</v>
      </c>
      <c r="U4027">
        <v>1.42712019509879</v>
      </c>
      <c r="V4027">
        <v>1.4682819874928601</v>
      </c>
      <c r="W4027">
        <v>10.1</v>
      </c>
      <c r="X4027">
        <v>1.78</v>
      </c>
      <c r="Y4027">
        <v>-221371</v>
      </c>
      <c r="Z4027">
        <v>-15812</v>
      </c>
      <c r="AA4027">
        <v>-0.89</v>
      </c>
      <c r="AB4027">
        <v>14</v>
      </c>
      <c r="AC4027">
        <v>4</v>
      </c>
      <c r="AD4027">
        <v>10</v>
      </c>
      <c r="AE4027">
        <v>28.57</v>
      </c>
      <c r="AF4027">
        <v>13</v>
      </c>
      <c r="AG4027">
        <v>3</v>
      </c>
      <c r="AH4027">
        <v>6</v>
      </c>
      <c r="AI4027">
        <v>5</v>
      </c>
    </row>
    <row r="4028" spans="1:35" x14ac:dyDescent="0.2">
      <c r="A4028" s="102">
        <v>1661</v>
      </c>
      <c r="B4028">
        <v>3405</v>
      </c>
      <c r="C4028" t="s">
        <v>1397</v>
      </c>
      <c r="D4028" t="s">
        <v>1003</v>
      </c>
      <c r="E4028">
        <v>1061</v>
      </c>
      <c r="F4028">
        <v>1047</v>
      </c>
      <c r="G4028">
        <v>900</v>
      </c>
      <c r="H4028" t="s">
        <v>981</v>
      </c>
      <c r="I4028">
        <v>8053</v>
      </c>
      <c r="J4028" t="s">
        <v>1651</v>
      </c>
      <c r="K4028" t="s">
        <v>988</v>
      </c>
      <c r="L4028">
        <v>1239</v>
      </c>
      <c r="M4028">
        <v>1239.5</v>
      </c>
      <c r="N4028">
        <v>800</v>
      </c>
      <c r="O4028" t="s">
        <v>984</v>
      </c>
      <c r="P4028">
        <v>0.81881482761536395</v>
      </c>
      <c r="Q4028">
        <v>0.92797407734158499</v>
      </c>
      <c r="R4028">
        <v>0.1612141401894</v>
      </c>
      <c r="S4028">
        <v>7.3739197806040498E-3</v>
      </c>
      <c r="T4028">
        <v>0.30732508076763998</v>
      </c>
      <c r="U4028">
        <v>0.30732508076763998</v>
      </c>
      <c r="V4028">
        <v>0.49493565418482299</v>
      </c>
      <c r="W4028">
        <v>1.93</v>
      </c>
      <c r="X4028">
        <v>4.97</v>
      </c>
      <c r="Y4028">
        <v>-221494</v>
      </c>
      <c r="Z4028">
        <v>-10068</v>
      </c>
      <c r="AA4028">
        <v>-0.46</v>
      </c>
      <c r="AB4028">
        <v>22</v>
      </c>
      <c r="AC4028">
        <v>7</v>
      </c>
      <c r="AD4028">
        <v>15</v>
      </c>
      <c r="AE4028">
        <v>31.82</v>
      </c>
      <c r="AF4028">
        <v>12</v>
      </c>
      <c r="AG4028">
        <v>6</v>
      </c>
      <c r="AH4028">
        <v>7</v>
      </c>
      <c r="AI4028">
        <v>9</v>
      </c>
    </row>
    <row r="4029" spans="1:35" x14ac:dyDescent="0.2">
      <c r="A4029" s="102">
        <v>871</v>
      </c>
      <c r="B4029">
        <v>1925</v>
      </c>
      <c r="C4029" t="s">
        <v>1638</v>
      </c>
      <c r="D4029" t="s">
        <v>990</v>
      </c>
      <c r="E4029">
        <v>2390.5</v>
      </c>
      <c r="F4029">
        <v>2416.5</v>
      </c>
      <c r="G4029">
        <v>400</v>
      </c>
      <c r="H4029" t="s">
        <v>984</v>
      </c>
      <c r="I4029">
        <v>4203</v>
      </c>
      <c r="J4029" t="s">
        <v>563</v>
      </c>
      <c r="K4029" t="s">
        <v>1003</v>
      </c>
      <c r="L4029">
        <v>2795</v>
      </c>
      <c r="M4029">
        <v>2668</v>
      </c>
      <c r="N4029">
        <v>400</v>
      </c>
      <c r="O4029" t="s">
        <v>981</v>
      </c>
      <c r="P4029">
        <v>0.88207008817504695</v>
      </c>
      <c r="Q4029">
        <v>0.94415697533380605</v>
      </c>
      <c r="R4029">
        <v>6.8762141663556001E-2</v>
      </c>
      <c r="S4029" s="15">
        <v>9.8578051623148498E-4</v>
      </c>
      <c r="T4029">
        <v>-0.81985749099588301</v>
      </c>
      <c r="U4029">
        <v>0.81985749099588301</v>
      </c>
      <c r="V4029">
        <v>1.4238883037015699</v>
      </c>
      <c r="W4029">
        <v>-9.3800000000000008</v>
      </c>
      <c r="X4029">
        <v>9.43</v>
      </c>
      <c r="Y4029">
        <v>-221713</v>
      </c>
      <c r="Z4029">
        <v>-27714</v>
      </c>
      <c r="AA4029">
        <v>-1.5</v>
      </c>
      <c r="AB4029">
        <v>8</v>
      </c>
      <c r="AC4029">
        <v>2</v>
      </c>
      <c r="AD4029">
        <v>6</v>
      </c>
      <c r="AE4029">
        <v>25</v>
      </c>
      <c r="AF4029">
        <v>10</v>
      </c>
      <c r="AG4029">
        <v>2</v>
      </c>
      <c r="AH4029">
        <v>5</v>
      </c>
      <c r="AI4029">
        <v>1</v>
      </c>
    </row>
    <row r="4030" spans="1:35" x14ac:dyDescent="0.2">
      <c r="A4030" s="102">
        <v>1695</v>
      </c>
      <c r="B4030">
        <v>4091</v>
      </c>
      <c r="C4030" t="s">
        <v>1469</v>
      </c>
      <c r="D4030" t="s">
        <v>1003</v>
      </c>
      <c r="E4030">
        <v>1787</v>
      </c>
      <c r="F4030">
        <v>1764</v>
      </c>
      <c r="G4030">
        <v>600</v>
      </c>
      <c r="H4030" t="s">
        <v>984</v>
      </c>
      <c r="I4030">
        <v>6471</v>
      </c>
      <c r="J4030" t="s">
        <v>877</v>
      </c>
      <c r="K4030" t="s">
        <v>992</v>
      </c>
      <c r="L4030">
        <v>742</v>
      </c>
      <c r="M4030">
        <v>738</v>
      </c>
      <c r="N4030">
        <v>1400</v>
      </c>
      <c r="O4030" t="s">
        <v>981</v>
      </c>
      <c r="P4030">
        <v>0.85716945851136395</v>
      </c>
      <c r="Q4030">
        <v>0.92719570113069105</v>
      </c>
      <c r="R4030" s="15">
        <v>0.12147026225040899</v>
      </c>
      <c r="S4030">
        <v>2.6590679433388998E-3</v>
      </c>
      <c r="T4030">
        <v>-0.121332405893105</v>
      </c>
      <c r="U4030">
        <v>0.121332405893105</v>
      </c>
      <c r="V4030">
        <v>0.14878214979791199</v>
      </c>
      <c r="W4030">
        <v>-0.8</v>
      </c>
      <c r="X4030">
        <v>2.38</v>
      </c>
      <c r="Y4030">
        <v>-222112</v>
      </c>
      <c r="Z4030">
        <v>-10577</v>
      </c>
      <c r="AA4030">
        <v>-0.39</v>
      </c>
      <c r="AB4030">
        <v>21</v>
      </c>
      <c r="AC4030">
        <v>9</v>
      </c>
      <c r="AD4030">
        <v>12</v>
      </c>
      <c r="AE4030">
        <v>42.86</v>
      </c>
      <c r="AF4030">
        <v>10</v>
      </c>
      <c r="AG4030">
        <v>8</v>
      </c>
      <c r="AH4030">
        <v>9</v>
      </c>
      <c r="AI4030">
        <v>4</v>
      </c>
    </row>
    <row r="4031" spans="1:35" x14ac:dyDescent="0.2">
      <c r="A4031" s="102">
        <v>3417</v>
      </c>
      <c r="B4031">
        <v>3405</v>
      </c>
      <c r="C4031" t="s">
        <v>1397</v>
      </c>
      <c r="D4031" t="s">
        <v>1003</v>
      </c>
      <c r="E4031">
        <v>1061</v>
      </c>
      <c r="F4031">
        <v>1047</v>
      </c>
      <c r="G4031">
        <v>1000</v>
      </c>
      <c r="H4031" t="s">
        <v>984</v>
      </c>
      <c r="I4031">
        <v>7453</v>
      </c>
      <c r="J4031" t="s">
        <v>50</v>
      </c>
      <c r="K4031" t="s">
        <v>1004</v>
      </c>
      <c r="L4031">
        <v>1455</v>
      </c>
      <c r="M4031">
        <v>1465</v>
      </c>
      <c r="N4031">
        <v>700</v>
      </c>
      <c r="O4031" t="s">
        <v>981</v>
      </c>
      <c r="P4031">
        <v>0.78632140873324596</v>
      </c>
      <c r="Q4031">
        <v>0.88465531485377902</v>
      </c>
      <c r="R4031">
        <v>5.3065619701927101E-2</v>
      </c>
      <c r="S4031">
        <v>6.9830785231106201E-3</v>
      </c>
      <c r="T4031">
        <v>-1.1214664795104199</v>
      </c>
      <c r="U4031">
        <v>1.1214664795104199</v>
      </c>
      <c r="V4031">
        <v>0.95299318464899097</v>
      </c>
      <c r="W4031">
        <v>-15.93</v>
      </c>
      <c r="X4031">
        <v>2.1</v>
      </c>
      <c r="Y4031">
        <v>-222139</v>
      </c>
      <c r="Z4031">
        <v>-10578</v>
      </c>
      <c r="AA4031">
        <v>-0.48</v>
      </c>
      <c r="AB4031">
        <v>21</v>
      </c>
      <c r="AC4031">
        <v>10</v>
      </c>
      <c r="AD4031">
        <v>11</v>
      </c>
      <c r="AE4031">
        <v>47.62</v>
      </c>
      <c r="AF4031">
        <v>10</v>
      </c>
      <c r="AG4031">
        <v>8</v>
      </c>
      <c r="AH4031">
        <v>8</v>
      </c>
      <c r="AI4031">
        <v>5</v>
      </c>
    </row>
    <row r="4032" spans="1:35" x14ac:dyDescent="0.2">
      <c r="A4032" s="102">
        <v>333</v>
      </c>
      <c r="B4032">
        <v>4208</v>
      </c>
      <c r="C4032" t="s">
        <v>1120</v>
      </c>
      <c r="D4032" t="s">
        <v>1003</v>
      </c>
      <c r="E4032">
        <v>1716</v>
      </c>
      <c r="F4032">
        <v>1689</v>
      </c>
      <c r="G4032">
        <v>600</v>
      </c>
      <c r="H4032" t="s">
        <v>984</v>
      </c>
      <c r="I4032">
        <v>4849</v>
      </c>
      <c r="J4032" t="s">
        <v>464</v>
      </c>
      <c r="K4032" t="s">
        <v>993</v>
      </c>
      <c r="L4032">
        <v>2542</v>
      </c>
      <c r="M4032">
        <v>2592</v>
      </c>
      <c r="N4032">
        <v>400</v>
      </c>
      <c r="O4032" t="s">
        <v>981</v>
      </c>
      <c r="P4032">
        <v>0.89831634151929896</v>
      </c>
      <c r="Q4032">
        <v>0.95910784649494696</v>
      </c>
      <c r="R4032">
        <v>0.43178097147693101</v>
      </c>
      <c r="S4032">
        <v>7.2046242827807604E-4</v>
      </c>
      <c r="T4032">
        <v>-0.29509364359409601</v>
      </c>
      <c r="U4032">
        <v>0.29509364359409601</v>
      </c>
      <c r="V4032">
        <v>0.106298723936382</v>
      </c>
      <c r="W4032">
        <v>-5.48</v>
      </c>
      <c r="X4032">
        <v>2.2599999999999998</v>
      </c>
      <c r="Y4032">
        <v>-222201</v>
      </c>
      <c r="Z4032">
        <v>-12344</v>
      </c>
      <c r="AA4032">
        <v>-0.55000000000000004</v>
      </c>
      <c r="AB4032">
        <v>18</v>
      </c>
      <c r="AC4032">
        <v>6</v>
      </c>
      <c r="AD4032">
        <v>12</v>
      </c>
      <c r="AE4032">
        <v>33.33</v>
      </c>
      <c r="AF4032">
        <v>10</v>
      </c>
      <c r="AG4032">
        <v>6</v>
      </c>
      <c r="AH4032">
        <v>9</v>
      </c>
      <c r="AI4032">
        <v>3</v>
      </c>
    </row>
    <row r="4033" spans="1:35" x14ac:dyDescent="0.2">
      <c r="A4033" s="102">
        <v>1137</v>
      </c>
      <c r="B4033">
        <v>4631</v>
      </c>
      <c r="C4033" t="s">
        <v>1183</v>
      </c>
      <c r="D4033" t="s">
        <v>1003</v>
      </c>
      <c r="E4033">
        <v>2599</v>
      </c>
      <c r="F4033">
        <v>2630</v>
      </c>
      <c r="G4033">
        <v>400</v>
      </c>
      <c r="H4033" t="s">
        <v>981</v>
      </c>
      <c r="I4033">
        <v>6471</v>
      </c>
      <c r="J4033" t="s">
        <v>877</v>
      </c>
      <c r="K4033" t="s">
        <v>992</v>
      </c>
      <c r="L4033">
        <v>742</v>
      </c>
      <c r="M4033">
        <v>738</v>
      </c>
      <c r="N4033">
        <v>1400</v>
      </c>
      <c r="O4033" t="s">
        <v>984</v>
      </c>
      <c r="P4033">
        <v>0.88569903276559003</v>
      </c>
      <c r="Q4033">
        <v>0.938279243787427</v>
      </c>
      <c r="R4033">
        <v>0.38467453836559001</v>
      </c>
      <c r="S4033" s="15">
        <v>6.9699434210231795E-2</v>
      </c>
      <c r="T4033">
        <v>1.3682490794266</v>
      </c>
      <c r="U4033">
        <v>1.3682490794266</v>
      </c>
      <c r="V4033">
        <v>1.2803220333827701</v>
      </c>
      <c r="W4033">
        <v>6.94</v>
      </c>
      <c r="X4033">
        <v>1.79</v>
      </c>
      <c r="Y4033">
        <v>-222517</v>
      </c>
      <c r="Z4033">
        <v>-10596</v>
      </c>
      <c r="AA4033">
        <v>-0.51</v>
      </c>
      <c r="AB4033">
        <v>21</v>
      </c>
      <c r="AC4033">
        <v>8</v>
      </c>
      <c r="AD4033">
        <v>13</v>
      </c>
      <c r="AE4033">
        <v>38.1</v>
      </c>
      <c r="AF4033">
        <v>13</v>
      </c>
      <c r="AG4033">
        <v>6</v>
      </c>
      <c r="AH4033">
        <v>6</v>
      </c>
      <c r="AI4033">
        <v>9</v>
      </c>
    </row>
    <row r="4034" spans="1:35" x14ac:dyDescent="0.2">
      <c r="A4034" s="102">
        <v>3013</v>
      </c>
      <c r="B4034">
        <v>1417</v>
      </c>
      <c r="C4034" t="s">
        <v>1641</v>
      </c>
      <c r="D4034" t="s">
        <v>990</v>
      </c>
      <c r="E4034">
        <v>1485</v>
      </c>
      <c r="F4034">
        <v>1486</v>
      </c>
      <c r="G4034">
        <v>700</v>
      </c>
      <c r="H4034" t="s">
        <v>981</v>
      </c>
      <c r="I4034">
        <v>9201</v>
      </c>
      <c r="J4034" t="s">
        <v>1181</v>
      </c>
      <c r="K4034" t="s">
        <v>1182</v>
      </c>
      <c r="L4034">
        <v>1799</v>
      </c>
      <c r="M4034">
        <v>1804.5</v>
      </c>
      <c r="N4034">
        <v>600</v>
      </c>
      <c r="O4034" t="s">
        <v>984</v>
      </c>
      <c r="P4034">
        <v>0.52737821207618696</v>
      </c>
      <c r="Q4034">
        <v>0.89534526408938997</v>
      </c>
      <c r="R4034">
        <v>0.26414266412933302</v>
      </c>
      <c r="S4034">
        <v>5.6679647018055897E-2</v>
      </c>
      <c r="T4034">
        <v>2.14578366268193</v>
      </c>
      <c r="U4034">
        <v>2.14578366268193</v>
      </c>
      <c r="V4034">
        <v>2.06713083797414</v>
      </c>
      <c r="W4034">
        <v>24.6</v>
      </c>
      <c r="X4034">
        <v>3.93</v>
      </c>
      <c r="Y4034">
        <v>-222833</v>
      </c>
      <c r="Z4034">
        <v>-10611</v>
      </c>
      <c r="AA4034">
        <v>-0.38</v>
      </c>
      <c r="AB4034">
        <v>21</v>
      </c>
      <c r="AC4034">
        <v>10</v>
      </c>
      <c r="AD4034">
        <v>11</v>
      </c>
      <c r="AE4034">
        <v>47.62</v>
      </c>
      <c r="AF4034">
        <v>14</v>
      </c>
      <c r="AG4034">
        <v>5</v>
      </c>
      <c r="AH4034">
        <v>5</v>
      </c>
      <c r="AI4034">
        <v>11</v>
      </c>
    </row>
    <row r="4035" spans="1:35" x14ac:dyDescent="0.2">
      <c r="A4035" s="102">
        <v>2594</v>
      </c>
      <c r="B4035">
        <v>3101</v>
      </c>
      <c r="C4035" t="s">
        <v>1205</v>
      </c>
      <c r="D4035" t="s">
        <v>1199</v>
      </c>
      <c r="E4035">
        <v>1455</v>
      </c>
      <c r="F4035">
        <v>1467</v>
      </c>
      <c r="G4035">
        <v>700</v>
      </c>
      <c r="H4035" t="s">
        <v>981</v>
      </c>
      <c r="I4035">
        <v>6807</v>
      </c>
      <c r="J4035" t="s">
        <v>234</v>
      </c>
      <c r="K4035" t="s">
        <v>986</v>
      </c>
      <c r="L4035">
        <v>1368</v>
      </c>
      <c r="M4035">
        <v>1300</v>
      </c>
      <c r="N4035">
        <v>800</v>
      </c>
      <c r="O4035" t="s">
        <v>984</v>
      </c>
      <c r="P4035">
        <v>0.81138612079078098</v>
      </c>
      <c r="Q4035">
        <v>0.90596735250590499</v>
      </c>
      <c r="R4035">
        <v>3.60781319838206E-3</v>
      </c>
      <c r="S4035">
        <v>4.5996866901448904E-3</v>
      </c>
      <c r="T4035">
        <v>3.1037880615700901</v>
      </c>
      <c r="U4035">
        <v>3.1037880615700901</v>
      </c>
      <c r="V4035">
        <v>2.7158187958822202</v>
      </c>
      <c r="W4035">
        <v>24.29</v>
      </c>
      <c r="X4035">
        <v>1.28</v>
      </c>
      <c r="Y4035">
        <v>-222900</v>
      </c>
      <c r="Z4035">
        <v>-10614</v>
      </c>
      <c r="AA4035">
        <v>-0.51</v>
      </c>
      <c r="AB4035">
        <v>21</v>
      </c>
      <c r="AC4035">
        <v>9</v>
      </c>
      <c r="AD4035">
        <v>12</v>
      </c>
      <c r="AE4035">
        <v>42.86</v>
      </c>
      <c r="AF4035">
        <v>10</v>
      </c>
      <c r="AG4035">
        <v>5</v>
      </c>
      <c r="AH4035">
        <v>8</v>
      </c>
      <c r="AI4035">
        <v>8</v>
      </c>
    </row>
    <row r="4036" spans="1:35" x14ac:dyDescent="0.2">
      <c r="A4036" s="102">
        <v>1385</v>
      </c>
      <c r="B4036">
        <v>3401</v>
      </c>
      <c r="C4036" t="s">
        <v>540</v>
      </c>
      <c r="D4036" t="s">
        <v>1199</v>
      </c>
      <c r="E4036">
        <v>1639</v>
      </c>
      <c r="F4036">
        <v>1645</v>
      </c>
      <c r="G4036">
        <v>600</v>
      </c>
      <c r="H4036" t="s">
        <v>981</v>
      </c>
      <c r="I4036">
        <v>5631</v>
      </c>
      <c r="J4036" t="s">
        <v>1147</v>
      </c>
      <c r="K4036" t="s">
        <v>992</v>
      </c>
      <c r="L4036">
        <v>1331</v>
      </c>
      <c r="M4036">
        <v>1318</v>
      </c>
      <c r="N4036">
        <v>700</v>
      </c>
      <c r="O4036" t="s">
        <v>984</v>
      </c>
      <c r="P4036">
        <v>0.83265077852797298</v>
      </c>
      <c r="Q4036">
        <v>0.93335789146557002</v>
      </c>
      <c r="R4036">
        <v>0.174874138851978</v>
      </c>
      <c r="S4036">
        <v>2.92315425914914E-2</v>
      </c>
      <c r="T4036">
        <v>1.2089091376635899E-3</v>
      </c>
      <c r="U4036">
        <v>1.2089091376635899E-3</v>
      </c>
      <c r="V4036">
        <v>4.9869585320752099E-2</v>
      </c>
      <c r="W4036">
        <v>0.02</v>
      </c>
      <c r="X4036">
        <v>6.52</v>
      </c>
      <c r="Y4036">
        <v>-224176</v>
      </c>
      <c r="Z4036">
        <v>-11209</v>
      </c>
      <c r="AA4036">
        <v>-0.63</v>
      </c>
      <c r="AB4036">
        <v>20</v>
      </c>
      <c r="AC4036">
        <v>8</v>
      </c>
      <c r="AD4036">
        <v>12</v>
      </c>
      <c r="AE4036">
        <v>40</v>
      </c>
      <c r="AF4036">
        <v>10</v>
      </c>
      <c r="AG4036">
        <v>6</v>
      </c>
      <c r="AH4036">
        <v>10</v>
      </c>
      <c r="AI4036">
        <v>4</v>
      </c>
    </row>
    <row r="4037" spans="1:35" x14ac:dyDescent="0.2">
      <c r="A4037" s="102">
        <v>4343</v>
      </c>
      <c r="B4037">
        <v>1835</v>
      </c>
      <c r="C4037" t="s">
        <v>873</v>
      </c>
      <c r="D4037" t="s">
        <v>990</v>
      </c>
      <c r="E4037">
        <v>2700</v>
      </c>
      <c r="F4037">
        <v>2700</v>
      </c>
      <c r="G4037">
        <v>400</v>
      </c>
      <c r="H4037" t="s">
        <v>981</v>
      </c>
      <c r="I4037">
        <v>8308</v>
      </c>
      <c r="J4037" t="s">
        <v>48</v>
      </c>
      <c r="K4037" t="s">
        <v>1024</v>
      </c>
      <c r="L4037">
        <v>330.7</v>
      </c>
      <c r="M4037">
        <v>336</v>
      </c>
      <c r="N4037">
        <v>3200</v>
      </c>
      <c r="O4037" t="s">
        <v>984</v>
      </c>
      <c r="P4037">
        <v>0.52744687371933496</v>
      </c>
      <c r="Q4037">
        <v>0.85195989466031996</v>
      </c>
      <c r="R4037">
        <v>7.2755689764918405E-2</v>
      </c>
      <c r="S4037" s="15">
        <v>9.0071357796493001E-2</v>
      </c>
      <c r="T4037">
        <v>0.244055616334166</v>
      </c>
      <c r="U4037">
        <v>0.244055616334166</v>
      </c>
      <c r="V4037">
        <v>0.42668885122640599</v>
      </c>
      <c r="W4037">
        <v>2.2599999999999998</v>
      </c>
      <c r="X4037">
        <v>0.44</v>
      </c>
      <c r="Y4037">
        <v>-224238</v>
      </c>
      <c r="Z4037">
        <v>-10678</v>
      </c>
      <c r="AA4037">
        <v>-0.62</v>
      </c>
      <c r="AB4037">
        <v>21</v>
      </c>
      <c r="AC4037">
        <v>8</v>
      </c>
      <c r="AD4037">
        <v>13</v>
      </c>
      <c r="AE4037">
        <v>38.1</v>
      </c>
      <c r="AF4037">
        <v>11</v>
      </c>
      <c r="AG4037">
        <v>7</v>
      </c>
      <c r="AH4037">
        <v>10</v>
      </c>
      <c r="AI4037">
        <v>4</v>
      </c>
    </row>
    <row r="4038" spans="1:35" x14ac:dyDescent="0.2">
      <c r="A4038" s="102">
        <v>2440</v>
      </c>
      <c r="B4038">
        <v>4091</v>
      </c>
      <c r="C4038" t="s">
        <v>1469</v>
      </c>
      <c r="D4038" t="s">
        <v>1003</v>
      </c>
      <c r="E4038">
        <v>1787</v>
      </c>
      <c r="F4038">
        <v>1764</v>
      </c>
      <c r="G4038">
        <v>500</v>
      </c>
      <c r="H4038" t="s">
        <v>981</v>
      </c>
      <c r="I4038">
        <v>4324</v>
      </c>
      <c r="J4038" t="s">
        <v>1159</v>
      </c>
      <c r="K4038" t="s">
        <v>993</v>
      </c>
      <c r="L4038">
        <v>2249</v>
      </c>
      <c r="M4038">
        <v>2231</v>
      </c>
      <c r="N4038">
        <v>400</v>
      </c>
      <c r="O4038" t="s">
        <v>984</v>
      </c>
      <c r="P4038">
        <v>0.85739861094222203</v>
      </c>
      <c r="Q4038">
        <v>0.90952870718131695</v>
      </c>
      <c r="R4038">
        <v>5.6650839236953701E-2</v>
      </c>
      <c r="S4038">
        <v>5.3641450489687499E-2</v>
      </c>
      <c r="T4038">
        <v>0.87432597250416999</v>
      </c>
      <c r="U4038">
        <v>0.87432597250416999</v>
      </c>
      <c r="V4038">
        <v>0.89809193117777997</v>
      </c>
      <c r="W4038">
        <v>8.17</v>
      </c>
      <c r="X4038">
        <v>1.17</v>
      </c>
      <c r="Y4038">
        <v>-225239</v>
      </c>
      <c r="Z4038">
        <v>-11855</v>
      </c>
      <c r="AA4038">
        <v>-0.74</v>
      </c>
      <c r="AB4038">
        <v>19</v>
      </c>
      <c r="AC4038">
        <v>9</v>
      </c>
      <c r="AD4038">
        <v>10</v>
      </c>
      <c r="AE4038">
        <v>47.37</v>
      </c>
      <c r="AF4038">
        <v>12</v>
      </c>
      <c r="AG4038">
        <v>6</v>
      </c>
      <c r="AH4038">
        <v>6</v>
      </c>
      <c r="AI4038">
        <v>7</v>
      </c>
    </row>
    <row r="4039" spans="1:35" x14ac:dyDescent="0.2">
      <c r="A4039" s="102">
        <v>1749</v>
      </c>
      <c r="B4039">
        <v>1417</v>
      </c>
      <c r="C4039" t="s">
        <v>1641</v>
      </c>
      <c r="D4039" t="s">
        <v>990</v>
      </c>
      <c r="E4039">
        <v>1485</v>
      </c>
      <c r="F4039">
        <v>1486</v>
      </c>
      <c r="G4039">
        <v>700</v>
      </c>
      <c r="H4039" t="s">
        <v>981</v>
      </c>
      <c r="I4039">
        <v>4681</v>
      </c>
      <c r="J4039" t="s">
        <v>842</v>
      </c>
      <c r="K4039" t="s">
        <v>993</v>
      </c>
      <c r="L4039">
        <v>1153</v>
      </c>
      <c r="M4039">
        <v>1153</v>
      </c>
      <c r="N4039">
        <v>900</v>
      </c>
      <c r="O4039" t="s">
        <v>984</v>
      </c>
      <c r="P4039">
        <v>0.70889126857515505</v>
      </c>
      <c r="Q4039">
        <v>0.92592125651575197</v>
      </c>
      <c r="R4039">
        <v>0.234096254533459</v>
      </c>
      <c r="S4039" s="15">
        <v>1.30554681061168E-2</v>
      </c>
      <c r="T4039">
        <v>1.1500991819853501</v>
      </c>
      <c r="U4039">
        <v>1.1500991819853501</v>
      </c>
      <c r="V4039">
        <v>1.0971081756435599</v>
      </c>
      <c r="W4039">
        <v>12.81</v>
      </c>
      <c r="X4039">
        <v>0.24</v>
      </c>
      <c r="Y4039">
        <v>-225385</v>
      </c>
      <c r="Z4039">
        <v>-11269</v>
      </c>
      <c r="AA4039">
        <v>-0.61</v>
      </c>
      <c r="AB4039">
        <v>20</v>
      </c>
      <c r="AC4039">
        <v>10</v>
      </c>
      <c r="AD4039">
        <v>10</v>
      </c>
      <c r="AE4039">
        <v>50</v>
      </c>
      <c r="AF4039">
        <v>12</v>
      </c>
      <c r="AG4039">
        <v>5</v>
      </c>
      <c r="AH4039">
        <v>7</v>
      </c>
      <c r="AI4039">
        <v>8</v>
      </c>
    </row>
    <row r="4040" spans="1:35" x14ac:dyDescent="0.2">
      <c r="A4040" s="102">
        <v>1662</v>
      </c>
      <c r="B4040">
        <v>3086</v>
      </c>
      <c r="C4040" t="s">
        <v>524</v>
      </c>
      <c r="D4040" t="s">
        <v>1004</v>
      </c>
      <c r="E4040">
        <v>863</v>
      </c>
      <c r="F4040">
        <v>864</v>
      </c>
      <c r="G4040">
        <v>1100</v>
      </c>
      <c r="H4040" t="s">
        <v>984</v>
      </c>
      <c r="I4040">
        <v>6592</v>
      </c>
      <c r="J4040" t="s">
        <v>1153</v>
      </c>
      <c r="K4040" t="s">
        <v>986</v>
      </c>
      <c r="L4040">
        <v>3160</v>
      </c>
      <c r="M4040">
        <v>3160</v>
      </c>
      <c r="N4040">
        <v>300</v>
      </c>
      <c r="O4040" t="s">
        <v>981</v>
      </c>
      <c r="P4040">
        <v>0.910020735736631</v>
      </c>
      <c r="Q4040">
        <v>0.92795618209463404</v>
      </c>
      <c r="R4040">
        <v>0.14950379917243201</v>
      </c>
      <c r="S4040">
        <v>2.4210614031194101E-2</v>
      </c>
      <c r="T4040">
        <v>-0.51273429595336995</v>
      </c>
      <c r="U4040">
        <v>0.51273429595336995</v>
      </c>
      <c r="V4040">
        <v>0.62763659302355601</v>
      </c>
      <c r="W4040">
        <v>-5.82</v>
      </c>
      <c r="X4040">
        <v>0.25</v>
      </c>
      <c r="Y4040">
        <v>-226600</v>
      </c>
      <c r="Z4040">
        <v>-13329</v>
      </c>
      <c r="AA4040">
        <v>-0.8</v>
      </c>
      <c r="AB4040">
        <v>17</v>
      </c>
      <c r="AC4040">
        <v>7</v>
      </c>
      <c r="AD4040">
        <v>10</v>
      </c>
      <c r="AE4040">
        <v>41.18</v>
      </c>
      <c r="AF4040">
        <v>12</v>
      </c>
      <c r="AG4040">
        <v>6</v>
      </c>
      <c r="AH4040">
        <v>8</v>
      </c>
      <c r="AI4040">
        <v>3</v>
      </c>
    </row>
    <row r="4041" spans="1:35" x14ac:dyDescent="0.2">
      <c r="A4041" s="102">
        <v>1275</v>
      </c>
      <c r="B4041">
        <v>3863</v>
      </c>
      <c r="C4041" t="s">
        <v>1144</v>
      </c>
      <c r="D4041" t="s">
        <v>1143</v>
      </c>
      <c r="E4041">
        <v>1510</v>
      </c>
      <c r="F4041">
        <v>1547</v>
      </c>
      <c r="G4041">
        <v>700</v>
      </c>
      <c r="H4041" t="s">
        <v>984</v>
      </c>
      <c r="I4041">
        <v>7867</v>
      </c>
      <c r="J4041" t="s">
        <v>1291</v>
      </c>
      <c r="K4041" t="s">
        <v>1002</v>
      </c>
      <c r="L4041">
        <v>913</v>
      </c>
      <c r="M4041">
        <v>909</v>
      </c>
      <c r="N4041">
        <v>1200</v>
      </c>
      <c r="O4041" t="s">
        <v>981</v>
      </c>
      <c r="P4041">
        <v>0.80301175564310301</v>
      </c>
      <c r="Q4041">
        <v>0.93562688924112503</v>
      </c>
      <c r="R4041">
        <v>0.36652859803319099</v>
      </c>
      <c r="S4041">
        <v>2.0308085466601501E-3</v>
      </c>
      <c r="T4041">
        <v>-0.321534066366853</v>
      </c>
      <c r="U4041">
        <v>0.321534066366853</v>
      </c>
      <c r="V4041">
        <v>0.80417865314036596</v>
      </c>
      <c r="W4041">
        <v>-3.08</v>
      </c>
      <c r="X4041">
        <v>0.73</v>
      </c>
      <c r="Y4041">
        <v>-226623</v>
      </c>
      <c r="Z4041">
        <v>-10792</v>
      </c>
      <c r="AA4041">
        <v>-0.5</v>
      </c>
      <c r="AB4041">
        <v>21</v>
      </c>
      <c r="AC4041">
        <v>10</v>
      </c>
      <c r="AD4041">
        <v>11</v>
      </c>
      <c r="AE4041">
        <v>47.62</v>
      </c>
      <c r="AF4041">
        <v>10</v>
      </c>
      <c r="AG4041">
        <v>9</v>
      </c>
      <c r="AH4041">
        <v>8</v>
      </c>
      <c r="AI4041">
        <v>4</v>
      </c>
    </row>
    <row r="4042" spans="1:35" x14ac:dyDescent="0.2">
      <c r="A4042" s="102">
        <v>371</v>
      </c>
      <c r="B4042">
        <v>5444</v>
      </c>
      <c r="C4042" t="s">
        <v>1318</v>
      </c>
      <c r="D4042" t="s">
        <v>1022</v>
      </c>
      <c r="E4042">
        <v>2170</v>
      </c>
      <c r="F4042">
        <v>2164</v>
      </c>
      <c r="G4042">
        <v>500</v>
      </c>
      <c r="H4042" t="s">
        <v>984</v>
      </c>
      <c r="I4042">
        <v>9474</v>
      </c>
      <c r="J4042" t="s">
        <v>1140</v>
      </c>
      <c r="K4042" t="s">
        <v>983</v>
      </c>
      <c r="L4042">
        <v>1282</v>
      </c>
      <c r="M4042">
        <v>1274</v>
      </c>
      <c r="N4042">
        <v>800</v>
      </c>
      <c r="O4042" t="s">
        <v>981</v>
      </c>
      <c r="P4042">
        <v>0.91782431849297996</v>
      </c>
      <c r="Q4042">
        <v>0.95793852142787805</v>
      </c>
      <c r="R4042">
        <v>0.37125727025562899</v>
      </c>
      <c r="S4042">
        <v>8.9376505597250397E-2</v>
      </c>
      <c r="T4042">
        <v>-0.77737679803314996</v>
      </c>
      <c r="U4042">
        <v>0.77737679803314996</v>
      </c>
      <c r="V4042">
        <v>0.79192546638004102</v>
      </c>
      <c r="W4042">
        <v>-6.11</v>
      </c>
      <c r="X4042">
        <v>5.8</v>
      </c>
      <c r="Y4042">
        <v>-226815</v>
      </c>
      <c r="Z4042">
        <v>-14176</v>
      </c>
      <c r="AA4042">
        <v>-0.7</v>
      </c>
      <c r="AB4042">
        <v>16</v>
      </c>
      <c r="AC4042">
        <v>7</v>
      </c>
      <c r="AD4042">
        <v>9</v>
      </c>
      <c r="AE4042">
        <v>43.75</v>
      </c>
      <c r="AF4042">
        <v>10</v>
      </c>
      <c r="AG4042">
        <v>7</v>
      </c>
      <c r="AH4042">
        <v>8</v>
      </c>
      <c r="AI4042">
        <v>1</v>
      </c>
    </row>
    <row r="4043" spans="1:35" x14ac:dyDescent="0.2">
      <c r="A4043" s="102">
        <v>4257</v>
      </c>
      <c r="B4043">
        <v>9749</v>
      </c>
      <c r="C4043" t="s">
        <v>1644</v>
      </c>
      <c r="D4043" t="s">
        <v>983</v>
      </c>
      <c r="E4043">
        <v>4325</v>
      </c>
      <c r="F4043">
        <v>4385</v>
      </c>
      <c r="G4043">
        <v>200</v>
      </c>
      <c r="H4043" t="s">
        <v>981</v>
      </c>
      <c r="I4043">
        <v>9766</v>
      </c>
      <c r="J4043" t="s">
        <v>1628</v>
      </c>
      <c r="K4043" t="s">
        <v>983</v>
      </c>
      <c r="L4043">
        <v>3500</v>
      </c>
      <c r="M4043">
        <v>3385</v>
      </c>
      <c r="N4043">
        <v>300</v>
      </c>
      <c r="O4043" t="s">
        <v>984</v>
      </c>
      <c r="P4043">
        <v>0.56112812839499004</v>
      </c>
      <c r="Q4043">
        <v>0.85536686398975803</v>
      </c>
      <c r="R4043">
        <v>4.6319525686151497E-2</v>
      </c>
      <c r="S4043">
        <v>7.3293918068137703E-2</v>
      </c>
      <c r="T4043">
        <v>2.5582662382404702</v>
      </c>
      <c r="U4043">
        <v>2.5582662382404702</v>
      </c>
      <c r="V4043">
        <v>2.6408580796590999</v>
      </c>
      <c r="W4043">
        <v>18.22</v>
      </c>
      <c r="X4043">
        <v>15.79</v>
      </c>
      <c r="Y4043">
        <v>-226964</v>
      </c>
      <c r="Z4043">
        <v>-32423</v>
      </c>
      <c r="AA4043">
        <v>-1.67</v>
      </c>
      <c r="AB4043">
        <v>7</v>
      </c>
      <c r="AC4043">
        <v>1</v>
      </c>
      <c r="AD4043">
        <v>6</v>
      </c>
      <c r="AE4043">
        <v>14.29</v>
      </c>
      <c r="AF4043">
        <v>7</v>
      </c>
      <c r="AG4043">
        <v>1</v>
      </c>
      <c r="AH4043">
        <v>6</v>
      </c>
      <c r="AI4043">
        <v>0</v>
      </c>
    </row>
    <row r="4044" spans="1:35" x14ac:dyDescent="0.2">
      <c r="A4044" s="102">
        <v>3089</v>
      </c>
      <c r="B4044">
        <v>4043</v>
      </c>
      <c r="C4044" t="s">
        <v>1201</v>
      </c>
      <c r="D4044" t="s">
        <v>1003</v>
      </c>
      <c r="E4044">
        <v>2401</v>
      </c>
      <c r="F4044">
        <v>2319</v>
      </c>
      <c r="G4044">
        <v>400</v>
      </c>
      <c r="H4044" t="s">
        <v>981</v>
      </c>
      <c r="I4044">
        <v>6503</v>
      </c>
      <c r="J4044" t="s">
        <v>936</v>
      </c>
      <c r="K4044" t="s">
        <v>986</v>
      </c>
      <c r="L4044">
        <v>1310.5</v>
      </c>
      <c r="M4044">
        <v>1300</v>
      </c>
      <c r="N4044">
        <v>700</v>
      </c>
      <c r="O4044" t="s">
        <v>984</v>
      </c>
      <c r="P4044">
        <v>0.83308530313680196</v>
      </c>
      <c r="Q4044">
        <v>0.89356046301000802</v>
      </c>
      <c r="R4044">
        <v>0.261727591839574</v>
      </c>
      <c r="S4044">
        <v>7.0821382317334605E-2</v>
      </c>
      <c r="T4044">
        <v>0.94284354588155395</v>
      </c>
      <c r="U4044">
        <v>0.94284354588155395</v>
      </c>
      <c r="V4044">
        <v>1.234911161281</v>
      </c>
      <c r="W4044">
        <v>5.09</v>
      </c>
      <c r="X4044">
        <v>1.9</v>
      </c>
      <c r="Y4044">
        <v>-227881</v>
      </c>
      <c r="Z4044">
        <v>-10851</v>
      </c>
      <c r="AA4044">
        <v>-0.54</v>
      </c>
      <c r="AB4044">
        <v>21</v>
      </c>
      <c r="AC4044">
        <v>9</v>
      </c>
      <c r="AD4044">
        <v>12</v>
      </c>
      <c r="AE4044">
        <v>42.86</v>
      </c>
      <c r="AF4044">
        <v>11</v>
      </c>
      <c r="AG4044">
        <v>5</v>
      </c>
      <c r="AH4044">
        <v>7</v>
      </c>
      <c r="AI4044">
        <v>9</v>
      </c>
    </row>
    <row r="4045" spans="1:35" x14ac:dyDescent="0.2">
      <c r="A4045" s="102">
        <v>729</v>
      </c>
      <c r="B4045">
        <v>1861</v>
      </c>
      <c r="C4045" t="s">
        <v>1321</v>
      </c>
      <c r="D4045" t="s">
        <v>990</v>
      </c>
      <c r="E4045">
        <v>2449</v>
      </c>
      <c r="F4045">
        <v>2438</v>
      </c>
      <c r="G4045">
        <v>400</v>
      </c>
      <c r="H4045" t="s">
        <v>981</v>
      </c>
      <c r="I4045">
        <v>4188</v>
      </c>
      <c r="J4045" t="s">
        <v>1142</v>
      </c>
      <c r="K4045" t="s">
        <v>1003</v>
      </c>
      <c r="L4045">
        <v>588</v>
      </c>
      <c r="M4045">
        <v>572.4</v>
      </c>
      <c r="N4045">
        <v>1700</v>
      </c>
      <c r="O4045" t="s">
        <v>984</v>
      </c>
      <c r="P4045">
        <v>0.92610159943942705</v>
      </c>
      <c r="Q4045">
        <v>0.94793237824758303</v>
      </c>
      <c r="R4045" s="15">
        <v>5.3028402101460398E-2</v>
      </c>
      <c r="S4045">
        <v>8.9933828674537003E-3</v>
      </c>
      <c r="T4045">
        <v>2.1336423449135302</v>
      </c>
      <c r="U4045">
        <v>2.1336423449135302</v>
      </c>
      <c r="V4045">
        <v>1.3616494636351599</v>
      </c>
      <c r="W4045">
        <v>8.44</v>
      </c>
      <c r="X4045">
        <v>0.22</v>
      </c>
      <c r="Y4045">
        <v>-227980</v>
      </c>
      <c r="Z4045">
        <v>-11999</v>
      </c>
      <c r="AA4045">
        <v>-0.56999999999999995</v>
      </c>
      <c r="AB4045">
        <v>19</v>
      </c>
      <c r="AC4045">
        <v>8</v>
      </c>
      <c r="AD4045">
        <v>11</v>
      </c>
      <c r="AE4045">
        <v>42.11</v>
      </c>
      <c r="AF4045">
        <v>11</v>
      </c>
      <c r="AG4045">
        <v>5</v>
      </c>
      <c r="AH4045">
        <v>8</v>
      </c>
      <c r="AI4045">
        <v>6</v>
      </c>
    </row>
    <row r="4046" spans="1:35" x14ac:dyDescent="0.2">
      <c r="A4046" s="102">
        <v>1042</v>
      </c>
      <c r="B4046">
        <v>7731</v>
      </c>
      <c r="C4046" t="s">
        <v>1170</v>
      </c>
      <c r="D4046" t="s">
        <v>989</v>
      </c>
      <c r="E4046">
        <v>931</v>
      </c>
      <c r="F4046">
        <v>929</v>
      </c>
      <c r="G4046">
        <v>1000</v>
      </c>
      <c r="H4046" t="s">
        <v>984</v>
      </c>
      <c r="I4046">
        <v>9616</v>
      </c>
      <c r="J4046" t="s">
        <v>1265</v>
      </c>
      <c r="K4046" t="s">
        <v>993</v>
      </c>
      <c r="L4046">
        <v>2899</v>
      </c>
      <c r="M4046">
        <v>2950</v>
      </c>
      <c r="N4046">
        <v>300</v>
      </c>
      <c r="O4046" t="s">
        <v>981</v>
      </c>
      <c r="P4046">
        <v>0.787051300643273</v>
      </c>
      <c r="Q4046">
        <v>0.94015549065838899</v>
      </c>
      <c r="R4046">
        <v>0.32403610781964798</v>
      </c>
      <c r="S4046">
        <v>2.3529003796215999E-2</v>
      </c>
      <c r="T4046">
        <v>-0.72422118597724605</v>
      </c>
      <c r="U4046">
        <v>0.72422118597724605</v>
      </c>
      <c r="V4046">
        <v>0.62232284306723695</v>
      </c>
      <c r="W4046">
        <v>-13.92</v>
      </c>
      <c r="X4046">
        <v>4.97</v>
      </c>
      <c r="Y4046">
        <v>-228154</v>
      </c>
      <c r="Z4046">
        <v>-12008</v>
      </c>
      <c r="AA4046">
        <v>-0.64</v>
      </c>
      <c r="AB4046">
        <v>19</v>
      </c>
      <c r="AC4046">
        <v>9</v>
      </c>
      <c r="AD4046">
        <v>10</v>
      </c>
      <c r="AE4046">
        <v>47.37</v>
      </c>
      <c r="AF4046">
        <v>9</v>
      </c>
      <c r="AG4046">
        <v>7</v>
      </c>
      <c r="AH4046">
        <v>7</v>
      </c>
      <c r="AI4046">
        <v>5</v>
      </c>
    </row>
    <row r="4047" spans="1:35" x14ac:dyDescent="0.2">
      <c r="A4047" s="102">
        <v>2127</v>
      </c>
      <c r="B4047">
        <v>1417</v>
      </c>
      <c r="C4047" t="s">
        <v>1641</v>
      </c>
      <c r="D4047" t="s">
        <v>990</v>
      </c>
      <c r="E4047">
        <v>1485</v>
      </c>
      <c r="F4047">
        <v>1486</v>
      </c>
      <c r="G4047">
        <v>700</v>
      </c>
      <c r="H4047" t="s">
        <v>981</v>
      </c>
      <c r="I4047">
        <v>5108</v>
      </c>
      <c r="J4047" t="s">
        <v>1647</v>
      </c>
      <c r="K4047" t="s">
        <v>1073</v>
      </c>
      <c r="L4047">
        <v>3200</v>
      </c>
      <c r="M4047">
        <v>3234</v>
      </c>
      <c r="N4047">
        <v>300</v>
      </c>
      <c r="O4047" t="s">
        <v>984</v>
      </c>
      <c r="P4047">
        <v>0.75751911508491199</v>
      </c>
      <c r="Q4047">
        <v>0.91726841127984504</v>
      </c>
      <c r="R4047">
        <v>7.8077989511967899E-2</v>
      </c>
      <c r="S4047">
        <v>2.16363044751972E-2</v>
      </c>
      <c r="T4047">
        <v>2.8014108755330001</v>
      </c>
      <c r="U4047">
        <v>2.8014108755330001</v>
      </c>
      <c r="V4047">
        <v>2.7977806909340499</v>
      </c>
      <c r="W4047">
        <v>11.22</v>
      </c>
      <c r="X4047">
        <v>7.22</v>
      </c>
      <c r="Y4047">
        <v>-229445</v>
      </c>
      <c r="Z4047">
        <v>-15296</v>
      </c>
      <c r="AA4047">
        <v>-0.89</v>
      </c>
      <c r="AB4047">
        <v>15</v>
      </c>
      <c r="AC4047">
        <v>6</v>
      </c>
      <c r="AD4047">
        <v>9</v>
      </c>
      <c r="AE4047">
        <v>40</v>
      </c>
      <c r="AF4047">
        <v>13</v>
      </c>
      <c r="AG4047">
        <v>3</v>
      </c>
      <c r="AH4047">
        <v>7</v>
      </c>
      <c r="AI4047">
        <v>5</v>
      </c>
    </row>
    <row r="4048" spans="1:35" x14ac:dyDescent="0.2">
      <c r="A4048" s="102">
        <v>2838</v>
      </c>
      <c r="B4048">
        <v>5463</v>
      </c>
      <c r="C4048" t="s">
        <v>63</v>
      </c>
      <c r="D4048" t="s">
        <v>1022</v>
      </c>
      <c r="E4048">
        <v>2752</v>
      </c>
      <c r="F4048">
        <v>2683</v>
      </c>
      <c r="G4048">
        <v>400</v>
      </c>
      <c r="H4048" t="s">
        <v>981</v>
      </c>
      <c r="I4048">
        <v>6371</v>
      </c>
      <c r="J4048" t="s">
        <v>1094</v>
      </c>
      <c r="K4048" t="s">
        <v>992</v>
      </c>
      <c r="L4048">
        <v>2515</v>
      </c>
      <c r="M4048">
        <v>2499</v>
      </c>
      <c r="N4048">
        <v>400</v>
      </c>
      <c r="O4048" t="s">
        <v>984</v>
      </c>
      <c r="P4048">
        <v>0.67538946670065603</v>
      </c>
      <c r="Q4048">
        <v>0.89985759909918295</v>
      </c>
      <c r="R4048">
        <v>0.12556278203698401</v>
      </c>
      <c r="S4048">
        <v>2.24923872359604E-3</v>
      </c>
      <c r="T4048">
        <v>1.2347320996770399</v>
      </c>
      <c r="U4048">
        <v>1.2347320996770399</v>
      </c>
      <c r="V4048">
        <v>1.42650667907562</v>
      </c>
      <c r="W4048">
        <v>9.61</v>
      </c>
      <c r="X4048">
        <v>6.86</v>
      </c>
      <c r="Y4048">
        <v>-230135</v>
      </c>
      <c r="Z4048">
        <v>-32876</v>
      </c>
      <c r="AA4048">
        <v>-1.74</v>
      </c>
      <c r="AB4048">
        <v>7</v>
      </c>
      <c r="AC4048">
        <v>3</v>
      </c>
      <c r="AD4048">
        <v>4</v>
      </c>
      <c r="AE4048">
        <v>42.86</v>
      </c>
      <c r="AF4048">
        <v>10</v>
      </c>
      <c r="AG4048">
        <v>0</v>
      </c>
      <c r="AH4048">
        <v>4</v>
      </c>
      <c r="AI4048">
        <v>3</v>
      </c>
    </row>
    <row r="4049" spans="1:35" x14ac:dyDescent="0.2">
      <c r="A4049" s="102">
        <v>3505</v>
      </c>
      <c r="B4049">
        <v>6436</v>
      </c>
      <c r="C4049" t="s">
        <v>1283</v>
      </c>
      <c r="D4049" t="s">
        <v>992</v>
      </c>
      <c r="E4049">
        <v>2190</v>
      </c>
      <c r="F4049">
        <v>2167</v>
      </c>
      <c r="G4049">
        <v>500</v>
      </c>
      <c r="H4049" t="s">
        <v>984</v>
      </c>
      <c r="I4049">
        <v>7453</v>
      </c>
      <c r="J4049" t="s">
        <v>50</v>
      </c>
      <c r="K4049" t="s">
        <v>1004</v>
      </c>
      <c r="L4049">
        <v>1455</v>
      </c>
      <c r="M4049">
        <v>1465</v>
      </c>
      <c r="N4049">
        <v>700</v>
      </c>
      <c r="O4049" t="s">
        <v>981</v>
      </c>
      <c r="P4049">
        <v>0.70143904695505399</v>
      </c>
      <c r="Q4049">
        <v>0.88209725369623204</v>
      </c>
      <c r="R4049">
        <v>0.27577576669346998</v>
      </c>
      <c r="S4049">
        <v>6.75040009346108E-2</v>
      </c>
      <c r="T4049">
        <v>-1.8177836664596001</v>
      </c>
      <c r="U4049">
        <v>1.8177836664596001</v>
      </c>
      <c r="V4049">
        <v>1.66544964269367</v>
      </c>
      <c r="W4049">
        <v>-24.89</v>
      </c>
      <c r="X4049">
        <v>5.35</v>
      </c>
      <c r="Y4049">
        <v>-230391</v>
      </c>
      <c r="Z4049">
        <v>-13552</v>
      </c>
      <c r="AA4049">
        <v>-0.63</v>
      </c>
      <c r="AB4049">
        <v>17</v>
      </c>
      <c r="AC4049">
        <v>6</v>
      </c>
      <c r="AD4049">
        <v>11</v>
      </c>
      <c r="AE4049">
        <v>35.29</v>
      </c>
      <c r="AF4049">
        <v>12</v>
      </c>
      <c r="AG4049">
        <v>4</v>
      </c>
      <c r="AH4049">
        <v>7</v>
      </c>
      <c r="AI4049">
        <v>6</v>
      </c>
    </row>
    <row r="4050" spans="1:35" x14ac:dyDescent="0.2">
      <c r="A4050" s="102">
        <v>3818</v>
      </c>
      <c r="B4050">
        <v>3291</v>
      </c>
      <c r="C4050" t="s">
        <v>55</v>
      </c>
      <c r="D4050" t="s">
        <v>1000</v>
      </c>
      <c r="E4050">
        <v>1320</v>
      </c>
      <c r="F4050">
        <v>1382</v>
      </c>
      <c r="G4050">
        <v>700</v>
      </c>
      <c r="H4050" t="s">
        <v>984</v>
      </c>
      <c r="I4050">
        <v>6183</v>
      </c>
      <c r="J4050" t="s">
        <v>1154</v>
      </c>
      <c r="K4050" t="s">
        <v>993</v>
      </c>
      <c r="L4050">
        <v>1264</v>
      </c>
      <c r="M4050">
        <v>1259</v>
      </c>
      <c r="N4050">
        <v>800</v>
      </c>
      <c r="O4050" t="s">
        <v>981</v>
      </c>
      <c r="P4050">
        <v>0.72408619144857</v>
      </c>
      <c r="Q4050">
        <v>0.87231312483064705</v>
      </c>
      <c r="R4050">
        <v>3.2956177712489598E-2</v>
      </c>
      <c r="S4050">
        <v>6.1243328272557497E-2</v>
      </c>
      <c r="T4050">
        <v>-1.0471170584660101</v>
      </c>
      <c r="U4050">
        <v>1.0471170584660101</v>
      </c>
      <c r="V4050">
        <v>1.0040602337532101</v>
      </c>
      <c r="W4050">
        <v>-10.96</v>
      </c>
      <c r="X4050">
        <v>4.1100000000000003</v>
      </c>
      <c r="Y4050">
        <v>-230687</v>
      </c>
      <c r="Z4050">
        <v>-10985</v>
      </c>
      <c r="AA4050">
        <v>-0.5</v>
      </c>
      <c r="AB4050">
        <v>21</v>
      </c>
      <c r="AC4050">
        <v>10</v>
      </c>
      <c r="AD4050">
        <v>11</v>
      </c>
      <c r="AE4050">
        <v>47.62</v>
      </c>
      <c r="AF4050">
        <v>11</v>
      </c>
      <c r="AG4050">
        <v>9</v>
      </c>
      <c r="AH4050">
        <v>8</v>
      </c>
      <c r="AI4050">
        <v>4</v>
      </c>
    </row>
    <row r="4051" spans="1:35" x14ac:dyDescent="0.2">
      <c r="A4051" s="102">
        <v>2486</v>
      </c>
      <c r="B4051">
        <v>5706</v>
      </c>
      <c r="C4051" t="s">
        <v>1240</v>
      </c>
      <c r="D4051" t="s">
        <v>994</v>
      </c>
      <c r="E4051">
        <v>2062</v>
      </c>
      <c r="F4051">
        <v>2030</v>
      </c>
      <c r="G4051">
        <v>500</v>
      </c>
      <c r="H4051" t="s">
        <v>984</v>
      </c>
      <c r="I4051">
        <v>6141</v>
      </c>
      <c r="J4051" t="s">
        <v>1163</v>
      </c>
      <c r="K4051" t="s">
        <v>992</v>
      </c>
      <c r="L4051">
        <v>1172</v>
      </c>
      <c r="M4051">
        <v>1148</v>
      </c>
      <c r="N4051">
        <v>900</v>
      </c>
      <c r="O4051" t="s">
        <v>981</v>
      </c>
      <c r="P4051">
        <v>0.96809549687896002</v>
      </c>
      <c r="Q4051">
        <v>0.908769322347455</v>
      </c>
      <c r="R4051" s="15">
        <v>0.39756382387265199</v>
      </c>
      <c r="S4051" s="15">
        <v>8.1848576121860903E-2</v>
      </c>
      <c r="T4051">
        <v>-0.72956817500305504</v>
      </c>
      <c r="U4051">
        <v>0.72956817500305504</v>
      </c>
      <c r="V4051">
        <v>0.82368353516639303</v>
      </c>
      <c r="W4051">
        <v>-5.6</v>
      </c>
      <c r="X4051">
        <v>1.79</v>
      </c>
      <c r="Y4051">
        <v>-230944</v>
      </c>
      <c r="Z4051">
        <v>-16496</v>
      </c>
      <c r="AA4051">
        <v>-0.72</v>
      </c>
      <c r="AB4051">
        <v>14</v>
      </c>
      <c r="AC4051">
        <v>6</v>
      </c>
      <c r="AD4051">
        <v>8</v>
      </c>
      <c r="AE4051">
        <v>42.86</v>
      </c>
      <c r="AF4051">
        <v>9</v>
      </c>
      <c r="AG4051">
        <v>5</v>
      </c>
      <c r="AH4051">
        <v>7</v>
      </c>
      <c r="AI4051">
        <v>2</v>
      </c>
    </row>
    <row r="4052" spans="1:35" x14ac:dyDescent="0.2">
      <c r="A4052" s="102">
        <v>2247</v>
      </c>
      <c r="B4052">
        <v>5991</v>
      </c>
      <c r="C4052" t="s">
        <v>859</v>
      </c>
      <c r="D4052" t="s">
        <v>1126</v>
      </c>
      <c r="E4052">
        <v>697</v>
      </c>
      <c r="F4052">
        <v>698</v>
      </c>
      <c r="G4052">
        <v>1500</v>
      </c>
      <c r="H4052" t="s">
        <v>984</v>
      </c>
      <c r="I4052">
        <v>9412</v>
      </c>
      <c r="J4052" t="s">
        <v>470</v>
      </c>
      <c r="K4052" t="s">
        <v>983</v>
      </c>
      <c r="L4052">
        <v>416</v>
      </c>
      <c r="M4052">
        <v>410</v>
      </c>
      <c r="N4052">
        <v>2600</v>
      </c>
      <c r="O4052" t="s">
        <v>981</v>
      </c>
      <c r="P4052">
        <v>0.89453594115333501</v>
      </c>
      <c r="Q4052">
        <v>0.91428542685190894</v>
      </c>
      <c r="R4052">
        <v>0.454889708934201</v>
      </c>
      <c r="S4052">
        <v>8.6433610184039906E-3</v>
      </c>
      <c r="T4052">
        <v>-0.92225997688032602</v>
      </c>
      <c r="U4052">
        <v>0.92225997688032602</v>
      </c>
      <c r="V4052">
        <v>1.02275617105637</v>
      </c>
      <c r="W4052">
        <v>-5.74</v>
      </c>
      <c r="X4052">
        <v>1.81</v>
      </c>
      <c r="Y4052">
        <v>-231426</v>
      </c>
      <c r="Z4052">
        <v>-13613</v>
      </c>
      <c r="AA4052">
        <v>-0.67</v>
      </c>
      <c r="AB4052">
        <v>17</v>
      </c>
      <c r="AC4052">
        <v>8</v>
      </c>
      <c r="AD4052">
        <v>9</v>
      </c>
      <c r="AE4052">
        <v>47.06</v>
      </c>
      <c r="AF4052">
        <v>12</v>
      </c>
      <c r="AG4052">
        <v>5</v>
      </c>
      <c r="AH4052">
        <v>7</v>
      </c>
      <c r="AI4052">
        <v>5</v>
      </c>
    </row>
    <row r="4053" spans="1:35" x14ac:dyDescent="0.2">
      <c r="A4053" s="102">
        <v>3259</v>
      </c>
      <c r="B4053">
        <v>8341</v>
      </c>
      <c r="C4053" t="s">
        <v>697</v>
      </c>
      <c r="D4053" t="s">
        <v>1024</v>
      </c>
      <c r="E4053">
        <v>1396</v>
      </c>
      <c r="F4053">
        <v>1439</v>
      </c>
      <c r="G4053">
        <v>700</v>
      </c>
      <c r="H4053" t="s">
        <v>984</v>
      </c>
      <c r="I4053">
        <v>9076</v>
      </c>
      <c r="J4053" t="s">
        <v>737</v>
      </c>
      <c r="K4053" t="s">
        <v>1065</v>
      </c>
      <c r="L4053">
        <v>1306</v>
      </c>
      <c r="M4053">
        <v>1281</v>
      </c>
      <c r="N4053">
        <v>800</v>
      </c>
      <c r="O4053" t="s">
        <v>981</v>
      </c>
      <c r="P4053">
        <v>0.85241748215301005</v>
      </c>
      <c r="Q4053">
        <v>0.88929183750938501</v>
      </c>
      <c r="R4053">
        <v>0.258938254306805</v>
      </c>
      <c r="S4053">
        <v>9.0049530028193006E-2</v>
      </c>
      <c r="T4053">
        <v>-9.7610917959385396E-2</v>
      </c>
      <c r="U4053">
        <v>9.7610917959385396E-2</v>
      </c>
      <c r="V4053">
        <v>0.80608748638847105</v>
      </c>
      <c r="W4053">
        <v>-0.4</v>
      </c>
      <c r="X4053">
        <v>1.74</v>
      </c>
      <c r="Y4053">
        <v>-232151</v>
      </c>
      <c r="Z4053">
        <v>-15477</v>
      </c>
      <c r="AA4053">
        <v>-0.72</v>
      </c>
      <c r="AB4053">
        <v>15</v>
      </c>
      <c r="AC4053">
        <v>6</v>
      </c>
      <c r="AD4053">
        <v>9</v>
      </c>
      <c r="AE4053">
        <v>40</v>
      </c>
      <c r="AF4053">
        <v>14</v>
      </c>
      <c r="AG4053">
        <v>3</v>
      </c>
      <c r="AH4053">
        <v>5</v>
      </c>
      <c r="AI4053">
        <v>7</v>
      </c>
    </row>
    <row r="4054" spans="1:35" x14ac:dyDescent="0.2">
      <c r="A4054" s="102">
        <v>2804</v>
      </c>
      <c r="B4054">
        <v>2587</v>
      </c>
      <c r="C4054" t="s">
        <v>1364</v>
      </c>
      <c r="D4054" t="s">
        <v>1006</v>
      </c>
      <c r="E4054">
        <v>4100</v>
      </c>
      <c r="F4054">
        <v>4075</v>
      </c>
      <c r="G4054">
        <v>200</v>
      </c>
      <c r="H4054" t="s">
        <v>984</v>
      </c>
      <c r="I4054">
        <v>6183</v>
      </c>
      <c r="J4054" t="s">
        <v>1154</v>
      </c>
      <c r="K4054" t="s">
        <v>993</v>
      </c>
      <c r="L4054">
        <v>1264</v>
      </c>
      <c r="M4054">
        <v>1259</v>
      </c>
      <c r="N4054">
        <v>600</v>
      </c>
      <c r="O4054" t="s">
        <v>981</v>
      </c>
      <c r="P4054">
        <v>0.77777437510801295</v>
      </c>
      <c r="Q4054">
        <v>0.90064857573620305</v>
      </c>
      <c r="R4054">
        <v>2.0987461457258699E-2</v>
      </c>
      <c r="S4054">
        <v>4.2303417367818401E-4</v>
      </c>
      <c r="T4054">
        <v>-0.42662805165677198</v>
      </c>
      <c r="U4054">
        <v>0.42662805165677198</v>
      </c>
      <c r="V4054">
        <v>0.386749609754932</v>
      </c>
      <c r="W4054">
        <v>-4.97</v>
      </c>
      <c r="X4054">
        <v>7.31</v>
      </c>
      <c r="Y4054">
        <v>-232741</v>
      </c>
      <c r="Z4054">
        <v>-8620</v>
      </c>
      <c r="AA4054">
        <v>-0.37</v>
      </c>
      <c r="AB4054">
        <v>27</v>
      </c>
      <c r="AC4054">
        <v>11</v>
      </c>
      <c r="AD4054">
        <v>16</v>
      </c>
      <c r="AE4054">
        <v>40.74</v>
      </c>
      <c r="AF4054">
        <v>11</v>
      </c>
      <c r="AG4054">
        <v>8</v>
      </c>
      <c r="AH4054">
        <v>14</v>
      </c>
      <c r="AI4054">
        <v>5</v>
      </c>
    </row>
    <row r="4055" spans="1:35" x14ac:dyDescent="0.2">
      <c r="A4055" s="102">
        <v>4080</v>
      </c>
      <c r="B4055">
        <v>3288</v>
      </c>
      <c r="C4055" t="s">
        <v>1010</v>
      </c>
      <c r="D4055" t="s">
        <v>1000</v>
      </c>
      <c r="E4055">
        <v>2513</v>
      </c>
      <c r="F4055">
        <v>2613</v>
      </c>
      <c r="G4055">
        <v>400</v>
      </c>
      <c r="H4055" t="s">
        <v>981</v>
      </c>
      <c r="I4055">
        <v>6723</v>
      </c>
      <c r="J4055" t="s">
        <v>1177</v>
      </c>
      <c r="K4055" t="s">
        <v>986</v>
      </c>
      <c r="L4055">
        <v>548</v>
      </c>
      <c r="M4055">
        <v>535</v>
      </c>
      <c r="N4055">
        <v>2000</v>
      </c>
      <c r="O4055" t="s">
        <v>984</v>
      </c>
      <c r="P4055">
        <v>0.95051823638935495</v>
      </c>
      <c r="Q4055">
        <v>0.86250067194760005</v>
      </c>
      <c r="R4055">
        <v>9.4760449990710899E-2</v>
      </c>
      <c r="S4055">
        <v>1.3703660984804999E-2</v>
      </c>
      <c r="T4055">
        <v>0.58174664382609897</v>
      </c>
      <c r="U4055">
        <v>0.58174664382609897</v>
      </c>
      <c r="V4055">
        <v>0.55617058566132105</v>
      </c>
      <c r="W4055">
        <v>6.12</v>
      </c>
      <c r="X4055">
        <v>2.37</v>
      </c>
      <c r="Y4055">
        <v>-233209</v>
      </c>
      <c r="Z4055">
        <v>-9328</v>
      </c>
      <c r="AA4055">
        <v>-0.4</v>
      </c>
      <c r="AB4055">
        <v>25</v>
      </c>
      <c r="AC4055">
        <v>12</v>
      </c>
      <c r="AD4055">
        <v>13</v>
      </c>
      <c r="AE4055">
        <v>48</v>
      </c>
      <c r="AF4055">
        <v>7</v>
      </c>
      <c r="AG4055">
        <v>11</v>
      </c>
      <c r="AH4055">
        <v>13</v>
      </c>
      <c r="AI4055">
        <v>1</v>
      </c>
    </row>
    <row r="4056" spans="1:35" x14ac:dyDescent="0.2">
      <c r="A4056" s="102">
        <v>895</v>
      </c>
      <c r="B4056">
        <v>3099</v>
      </c>
      <c r="C4056" t="s">
        <v>33</v>
      </c>
      <c r="D4056" t="s">
        <v>1004</v>
      </c>
      <c r="E4056">
        <v>650</v>
      </c>
      <c r="F4056">
        <v>664</v>
      </c>
      <c r="G4056">
        <v>1400</v>
      </c>
      <c r="H4056" t="s">
        <v>981</v>
      </c>
      <c r="I4056">
        <v>5021</v>
      </c>
      <c r="J4056" t="s">
        <v>1548</v>
      </c>
      <c r="K4056" t="s">
        <v>1185</v>
      </c>
      <c r="L4056">
        <v>1600</v>
      </c>
      <c r="M4056">
        <v>1596</v>
      </c>
      <c r="N4056">
        <v>600</v>
      </c>
      <c r="O4056" t="s">
        <v>984</v>
      </c>
      <c r="P4056">
        <v>0.76441379459445402</v>
      </c>
      <c r="Q4056">
        <v>0.94333330933709802</v>
      </c>
      <c r="R4056">
        <v>0.39516934907245499</v>
      </c>
      <c r="S4056">
        <v>1.32564349679086E-2</v>
      </c>
      <c r="T4056">
        <v>0.35331658327874899</v>
      </c>
      <c r="U4056">
        <v>0.35331658327874899</v>
      </c>
      <c r="V4056">
        <v>0.25214254988951801</v>
      </c>
      <c r="W4056">
        <v>2.31</v>
      </c>
      <c r="X4056">
        <v>2.92</v>
      </c>
      <c r="Y4056">
        <v>-233677</v>
      </c>
      <c r="Z4056">
        <v>-11684</v>
      </c>
      <c r="AA4056">
        <v>-0.74</v>
      </c>
      <c r="AB4056">
        <v>20</v>
      </c>
      <c r="AC4056">
        <v>9</v>
      </c>
      <c r="AD4056">
        <v>11</v>
      </c>
      <c r="AE4056">
        <v>45</v>
      </c>
      <c r="AF4056">
        <v>7</v>
      </c>
      <c r="AG4056">
        <v>7</v>
      </c>
      <c r="AH4056">
        <v>10</v>
      </c>
      <c r="AI4056">
        <v>3</v>
      </c>
    </row>
    <row r="4057" spans="1:35" x14ac:dyDescent="0.2">
      <c r="A4057" s="102">
        <v>2138</v>
      </c>
      <c r="B4057">
        <v>5463</v>
      </c>
      <c r="C4057" t="s">
        <v>63</v>
      </c>
      <c r="D4057" t="s">
        <v>1022</v>
      </c>
      <c r="E4057">
        <v>2752</v>
      </c>
      <c r="F4057">
        <v>2683</v>
      </c>
      <c r="G4057">
        <v>300</v>
      </c>
      <c r="H4057" t="s">
        <v>981</v>
      </c>
      <c r="I4057">
        <v>8309</v>
      </c>
      <c r="J4057" t="s">
        <v>695</v>
      </c>
      <c r="K4057" t="s">
        <v>1024</v>
      </c>
      <c r="L4057">
        <v>2921</v>
      </c>
      <c r="M4057">
        <v>2892</v>
      </c>
      <c r="N4057">
        <v>300</v>
      </c>
      <c r="O4057" t="s">
        <v>984</v>
      </c>
      <c r="P4057">
        <v>0.65042628168467098</v>
      </c>
      <c r="Q4057">
        <v>0.91705388982833502</v>
      </c>
      <c r="R4057">
        <v>0.12026381462628299</v>
      </c>
      <c r="S4057">
        <v>9.9782529454595504E-4</v>
      </c>
      <c r="T4057">
        <v>2.6819183311199102</v>
      </c>
      <c r="U4057">
        <v>2.6819183311199102</v>
      </c>
      <c r="V4057">
        <v>2.8023386812433002</v>
      </c>
      <c r="W4057">
        <v>16.18</v>
      </c>
      <c r="X4057">
        <v>7.23</v>
      </c>
      <c r="Y4057">
        <v>-233729</v>
      </c>
      <c r="Z4057">
        <v>-58432</v>
      </c>
      <c r="AA4057">
        <v>-2.66</v>
      </c>
      <c r="AB4057">
        <v>4</v>
      </c>
      <c r="AC4057">
        <v>1</v>
      </c>
      <c r="AD4057">
        <v>3</v>
      </c>
      <c r="AE4057">
        <v>25</v>
      </c>
      <c r="AF4057">
        <v>11</v>
      </c>
      <c r="AG4057">
        <v>0</v>
      </c>
      <c r="AH4057">
        <v>2</v>
      </c>
      <c r="AI4057">
        <v>2</v>
      </c>
    </row>
    <row r="4058" spans="1:35" x14ac:dyDescent="0.2">
      <c r="A4058" s="102">
        <v>2640</v>
      </c>
      <c r="B4058">
        <v>4062</v>
      </c>
      <c r="C4058" t="s">
        <v>228</v>
      </c>
      <c r="D4058" t="s">
        <v>986</v>
      </c>
      <c r="E4058">
        <v>2949</v>
      </c>
      <c r="F4058">
        <v>2884</v>
      </c>
      <c r="G4058">
        <v>300</v>
      </c>
      <c r="H4058" t="s">
        <v>981</v>
      </c>
      <c r="I4058">
        <v>6134</v>
      </c>
      <c r="J4058" t="s">
        <v>1151</v>
      </c>
      <c r="K4058" t="s">
        <v>992</v>
      </c>
      <c r="L4058">
        <v>1808</v>
      </c>
      <c r="M4058">
        <v>1743</v>
      </c>
      <c r="N4058">
        <v>500</v>
      </c>
      <c r="O4058" t="s">
        <v>984</v>
      </c>
      <c r="P4058">
        <v>0.847118178337528</v>
      </c>
      <c r="Q4058">
        <v>0.90488531118625903</v>
      </c>
      <c r="R4058">
        <v>0.11311422996560599</v>
      </c>
      <c r="S4058">
        <v>3.8994509373722099E-3</v>
      </c>
      <c r="T4058">
        <v>2.1826561343200099</v>
      </c>
      <c r="U4058">
        <v>2.1826561343200099</v>
      </c>
      <c r="V4058">
        <v>2.3925066742163299</v>
      </c>
      <c r="W4058">
        <v>13.92</v>
      </c>
      <c r="X4058">
        <v>0.73</v>
      </c>
      <c r="Y4058">
        <v>-233982</v>
      </c>
      <c r="Z4058">
        <v>-16713</v>
      </c>
      <c r="AA4058">
        <v>-0.89</v>
      </c>
      <c r="AB4058">
        <v>14</v>
      </c>
      <c r="AC4058">
        <v>5</v>
      </c>
      <c r="AD4058">
        <v>9</v>
      </c>
      <c r="AE4058">
        <v>35.71</v>
      </c>
      <c r="AF4058">
        <v>11</v>
      </c>
      <c r="AG4058">
        <v>4</v>
      </c>
      <c r="AH4058">
        <v>8</v>
      </c>
      <c r="AI4058">
        <v>2</v>
      </c>
    </row>
    <row r="4059" spans="1:35" x14ac:dyDescent="0.2">
      <c r="A4059" s="102">
        <v>3212</v>
      </c>
      <c r="B4059">
        <v>6841</v>
      </c>
      <c r="C4059" t="s">
        <v>1275</v>
      </c>
      <c r="D4059" t="s">
        <v>986</v>
      </c>
      <c r="E4059">
        <v>1402</v>
      </c>
      <c r="F4059">
        <v>1426</v>
      </c>
      <c r="G4059">
        <v>700</v>
      </c>
      <c r="H4059" t="s">
        <v>984</v>
      </c>
      <c r="I4059">
        <v>8056</v>
      </c>
      <c r="J4059" t="s">
        <v>2464</v>
      </c>
      <c r="K4059" t="s">
        <v>983</v>
      </c>
      <c r="L4059">
        <v>3230</v>
      </c>
      <c r="M4059">
        <v>3300</v>
      </c>
      <c r="N4059">
        <v>300</v>
      </c>
      <c r="O4059" t="s">
        <v>981</v>
      </c>
      <c r="P4059">
        <v>0.95305340260369698</v>
      </c>
      <c r="Q4059">
        <v>0.89045343746844496</v>
      </c>
      <c r="R4059">
        <v>7.5777367241721502E-2</v>
      </c>
      <c r="S4059">
        <v>8.1232985106096098E-2</v>
      </c>
      <c r="T4059">
        <v>-1.2793292475972999</v>
      </c>
      <c r="U4059">
        <v>1.2793292475972999</v>
      </c>
      <c r="V4059">
        <v>1.12145078288005</v>
      </c>
      <c r="W4059">
        <v>-13.14</v>
      </c>
      <c r="X4059">
        <v>0.83</v>
      </c>
      <c r="Y4059">
        <v>-234665</v>
      </c>
      <c r="Z4059">
        <v>-14667</v>
      </c>
      <c r="AA4059">
        <v>-0.82</v>
      </c>
      <c r="AB4059">
        <v>16</v>
      </c>
      <c r="AC4059">
        <v>7</v>
      </c>
      <c r="AD4059">
        <v>9</v>
      </c>
      <c r="AE4059">
        <v>43.75</v>
      </c>
      <c r="AF4059">
        <v>11</v>
      </c>
      <c r="AG4059">
        <v>5</v>
      </c>
      <c r="AH4059">
        <v>6</v>
      </c>
      <c r="AI4059">
        <v>5</v>
      </c>
    </row>
    <row r="4060" spans="1:35" x14ac:dyDescent="0.2">
      <c r="A4060" s="102">
        <v>1159</v>
      </c>
      <c r="B4060">
        <v>5631</v>
      </c>
      <c r="C4060" t="s">
        <v>1147</v>
      </c>
      <c r="D4060" t="s">
        <v>992</v>
      </c>
      <c r="E4060">
        <v>1331</v>
      </c>
      <c r="F4060">
        <v>1318</v>
      </c>
      <c r="G4060">
        <v>700</v>
      </c>
      <c r="H4060" t="s">
        <v>981</v>
      </c>
      <c r="I4060">
        <v>9513</v>
      </c>
      <c r="J4060" t="s">
        <v>1138</v>
      </c>
      <c r="K4060" t="s">
        <v>1026</v>
      </c>
      <c r="L4060">
        <v>1903</v>
      </c>
      <c r="M4060">
        <v>1886</v>
      </c>
      <c r="N4060">
        <v>500</v>
      </c>
      <c r="O4060" t="s">
        <v>984</v>
      </c>
      <c r="P4060">
        <v>0.77190086231115995</v>
      </c>
      <c r="Q4060">
        <v>0.937772175315016</v>
      </c>
      <c r="R4060">
        <v>0.45788847627822299</v>
      </c>
      <c r="S4060" s="15">
        <v>4.2458559143130102E-4</v>
      </c>
      <c r="T4060">
        <v>0.42619947169793099</v>
      </c>
      <c r="U4060">
        <v>0.42619947169793099</v>
      </c>
      <c r="V4060">
        <v>0.29121826846738103</v>
      </c>
      <c r="W4060">
        <v>5.82</v>
      </c>
      <c r="X4060">
        <v>2.16</v>
      </c>
      <c r="Y4060">
        <v>-234989</v>
      </c>
      <c r="Z4060">
        <v>-13823</v>
      </c>
      <c r="AA4060">
        <v>-0.7</v>
      </c>
      <c r="AB4060">
        <v>17</v>
      </c>
      <c r="AC4060">
        <v>6</v>
      </c>
      <c r="AD4060">
        <v>11</v>
      </c>
      <c r="AE4060">
        <v>35.29</v>
      </c>
      <c r="AF4060">
        <v>12</v>
      </c>
      <c r="AG4060">
        <v>4</v>
      </c>
      <c r="AH4060">
        <v>9</v>
      </c>
      <c r="AI4060">
        <v>4</v>
      </c>
    </row>
    <row r="4061" spans="1:35" x14ac:dyDescent="0.2">
      <c r="A4061" s="102">
        <v>3794</v>
      </c>
      <c r="B4061">
        <v>4555</v>
      </c>
      <c r="C4061" t="s">
        <v>570</v>
      </c>
      <c r="D4061" t="s">
        <v>1001</v>
      </c>
      <c r="E4061">
        <v>5350</v>
      </c>
      <c r="F4061">
        <v>5450</v>
      </c>
      <c r="G4061">
        <v>200</v>
      </c>
      <c r="H4061" t="s">
        <v>984</v>
      </c>
      <c r="I4061">
        <v>6479</v>
      </c>
      <c r="J4061" t="s">
        <v>466</v>
      </c>
      <c r="K4061" t="s">
        <v>986</v>
      </c>
      <c r="L4061">
        <v>1782</v>
      </c>
      <c r="M4061">
        <v>1767</v>
      </c>
      <c r="N4061">
        <v>600</v>
      </c>
      <c r="O4061" t="s">
        <v>981</v>
      </c>
      <c r="P4061">
        <v>0.792811878964368</v>
      </c>
      <c r="Q4061">
        <v>0.87316818279549402</v>
      </c>
      <c r="R4061">
        <v>0.35754448569604502</v>
      </c>
      <c r="S4061" s="15">
        <v>9.6054180656580196E-2</v>
      </c>
      <c r="T4061">
        <v>-1.3167718316636701</v>
      </c>
      <c r="U4061">
        <v>1.3167718316636701</v>
      </c>
      <c r="V4061">
        <v>1.80268431524112</v>
      </c>
      <c r="W4061">
        <v>-10.31</v>
      </c>
      <c r="X4061">
        <v>2.73</v>
      </c>
      <c r="Y4061">
        <v>-235654</v>
      </c>
      <c r="Z4061">
        <v>-13862</v>
      </c>
      <c r="AA4061">
        <v>-0.64</v>
      </c>
      <c r="AB4061">
        <v>17</v>
      </c>
      <c r="AC4061">
        <v>9</v>
      </c>
      <c r="AD4061">
        <v>8</v>
      </c>
      <c r="AE4061">
        <v>52.94</v>
      </c>
      <c r="AF4061">
        <v>10</v>
      </c>
      <c r="AG4061">
        <v>7</v>
      </c>
      <c r="AH4061">
        <v>7</v>
      </c>
      <c r="AI4061">
        <v>3</v>
      </c>
    </row>
    <row r="4062" spans="1:35" x14ac:dyDescent="0.2">
      <c r="A4062" s="102">
        <v>3498</v>
      </c>
      <c r="B4062">
        <v>2587</v>
      </c>
      <c r="C4062" t="s">
        <v>1364</v>
      </c>
      <c r="D4062" t="s">
        <v>1006</v>
      </c>
      <c r="E4062">
        <v>4100</v>
      </c>
      <c r="F4062">
        <v>4075</v>
      </c>
      <c r="G4062">
        <v>200</v>
      </c>
      <c r="H4062" t="s">
        <v>981</v>
      </c>
      <c r="I4062">
        <v>8078</v>
      </c>
      <c r="J4062" t="s">
        <v>1307</v>
      </c>
      <c r="K4062" t="s">
        <v>988</v>
      </c>
      <c r="L4062">
        <v>1719</v>
      </c>
      <c r="M4062">
        <v>1710</v>
      </c>
      <c r="N4062">
        <v>500</v>
      </c>
      <c r="O4062" t="s">
        <v>984</v>
      </c>
      <c r="P4062">
        <v>0.71271019127761603</v>
      </c>
      <c r="Q4062">
        <v>0.88226209568580105</v>
      </c>
      <c r="R4062">
        <v>0.14105761311013801</v>
      </c>
      <c r="S4062">
        <v>6.5491286592282802E-4</v>
      </c>
      <c r="T4062">
        <v>0.56612758723915302</v>
      </c>
      <c r="U4062">
        <v>0.56612758723915302</v>
      </c>
      <c r="V4062">
        <v>0.50054436771890498</v>
      </c>
      <c r="W4062">
        <v>7.84</v>
      </c>
      <c r="X4062">
        <v>4.91</v>
      </c>
      <c r="Y4062">
        <v>-236646</v>
      </c>
      <c r="Z4062">
        <v>-19720</v>
      </c>
      <c r="AA4062">
        <v>-0.8</v>
      </c>
      <c r="AB4062">
        <v>12</v>
      </c>
      <c r="AC4062">
        <v>5</v>
      </c>
      <c r="AD4062">
        <v>7</v>
      </c>
      <c r="AE4062">
        <v>41.67</v>
      </c>
      <c r="AF4062">
        <v>7</v>
      </c>
      <c r="AG4062">
        <v>5</v>
      </c>
      <c r="AH4062">
        <v>7</v>
      </c>
      <c r="AI4062">
        <v>0</v>
      </c>
    </row>
    <row r="4063" spans="1:35" x14ac:dyDescent="0.2">
      <c r="A4063" s="102">
        <v>255</v>
      </c>
      <c r="B4063">
        <v>7186</v>
      </c>
      <c r="C4063" t="s">
        <v>461</v>
      </c>
      <c r="D4063" t="s">
        <v>1024</v>
      </c>
      <c r="E4063">
        <v>309</v>
      </c>
      <c r="F4063">
        <v>312</v>
      </c>
      <c r="G4063">
        <v>3500</v>
      </c>
      <c r="H4063" t="s">
        <v>981</v>
      </c>
      <c r="I4063">
        <v>7272</v>
      </c>
      <c r="J4063" t="s">
        <v>1133</v>
      </c>
      <c r="K4063" t="s">
        <v>996</v>
      </c>
      <c r="L4063">
        <v>1376</v>
      </c>
      <c r="M4063">
        <v>1365</v>
      </c>
      <c r="N4063">
        <v>800</v>
      </c>
      <c r="O4063" t="s">
        <v>984</v>
      </c>
      <c r="P4063">
        <v>0.89114206897203097</v>
      </c>
      <c r="Q4063">
        <v>0.962212621375925</v>
      </c>
      <c r="R4063">
        <v>0.37602719669937001</v>
      </c>
      <c r="S4063">
        <v>1.2050067165364199E-2</v>
      </c>
      <c r="T4063">
        <v>7.2988942967402701E-2</v>
      </c>
      <c r="U4063">
        <v>7.2988942967402701E-2</v>
      </c>
      <c r="V4063">
        <v>6.5949064305093494E-2</v>
      </c>
      <c r="W4063">
        <v>0.57999999999999996</v>
      </c>
      <c r="X4063">
        <v>0</v>
      </c>
      <c r="Y4063">
        <v>-239296</v>
      </c>
      <c r="Z4063">
        <v>-14956</v>
      </c>
      <c r="AA4063">
        <v>-0.71</v>
      </c>
      <c r="AB4063">
        <v>16</v>
      </c>
      <c r="AC4063">
        <v>8</v>
      </c>
      <c r="AD4063">
        <v>8</v>
      </c>
      <c r="AE4063">
        <v>50</v>
      </c>
      <c r="AF4063">
        <v>13</v>
      </c>
      <c r="AG4063">
        <v>4</v>
      </c>
      <c r="AH4063">
        <v>6</v>
      </c>
      <c r="AI4063">
        <v>6</v>
      </c>
    </row>
    <row r="4064" spans="1:35" x14ac:dyDescent="0.2">
      <c r="A4064" s="102">
        <v>990</v>
      </c>
      <c r="B4064">
        <v>5401</v>
      </c>
      <c r="C4064" t="s">
        <v>1243</v>
      </c>
      <c r="D4064" t="s">
        <v>1022</v>
      </c>
      <c r="E4064">
        <v>899</v>
      </c>
      <c r="F4064">
        <v>865.5</v>
      </c>
      <c r="G4064">
        <v>1200</v>
      </c>
      <c r="H4064" t="s">
        <v>984</v>
      </c>
      <c r="I4064">
        <v>9404</v>
      </c>
      <c r="J4064" t="s">
        <v>1058</v>
      </c>
      <c r="K4064" t="s">
        <v>983</v>
      </c>
      <c r="L4064">
        <v>1125</v>
      </c>
      <c r="M4064">
        <v>1160</v>
      </c>
      <c r="N4064">
        <v>900</v>
      </c>
      <c r="O4064" t="s">
        <v>981</v>
      </c>
      <c r="P4064">
        <v>0.88847190113564101</v>
      </c>
      <c r="Q4064">
        <v>0.94112655566477199</v>
      </c>
      <c r="R4064">
        <v>0.16719591064065301</v>
      </c>
      <c r="S4064">
        <v>3.3243585272786702E-2</v>
      </c>
      <c r="T4064">
        <v>-0.80275069740329297</v>
      </c>
      <c r="U4064">
        <v>0.80275069740329297</v>
      </c>
      <c r="V4064">
        <v>0.37938419843383397</v>
      </c>
      <c r="W4064">
        <v>-12.86</v>
      </c>
      <c r="X4064">
        <v>0.52</v>
      </c>
      <c r="Y4064">
        <v>-239580</v>
      </c>
      <c r="Z4064">
        <v>-12609</v>
      </c>
      <c r="AA4064">
        <v>-0.57999999999999996</v>
      </c>
      <c r="AB4064">
        <v>19</v>
      </c>
      <c r="AC4064">
        <v>10</v>
      </c>
      <c r="AD4064">
        <v>9</v>
      </c>
      <c r="AE4064">
        <v>52.63</v>
      </c>
      <c r="AF4064">
        <v>12</v>
      </c>
      <c r="AG4064">
        <v>4</v>
      </c>
      <c r="AH4064">
        <v>7</v>
      </c>
      <c r="AI4064">
        <v>8</v>
      </c>
    </row>
    <row r="4065" spans="1:35" x14ac:dyDescent="0.2">
      <c r="A4065" s="102">
        <v>556</v>
      </c>
      <c r="B4065">
        <v>3087</v>
      </c>
      <c r="C4065" t="s">
        <v>1192</v>
      </c>
      <c r="D4065" t="s">
        <v>1004</v>
      </c>
      <c r="E4065">
        <v>1730</v>
      </c>
      <c r="F4065">
        <v>1732</v>
      </c>
      <c r="G4065">
        <v>600</v>
      </c>
      <c r="H4065" t="s">
        <v>981</v>
      </c>
      <c r="I4065">
        <v>7272</v>
      </c>
      <c r="J4065" t="s">
        <v>1133</v>
      </c>
      <c r="K4065" t="s">
        <v>996</v>
      </c>
      <c r="L4065">
        <v>1376</v>
      </c>
      <c r="M4065">
        <v>1365</v>
      </c>
      <c r="N4065">
        <v>800</v>
      </c>
      <c r="O4065" t="s">
        <v>984</v>
      </c>
      <c r="P4065">
        <v>0.92103577043316798</v>
      </c>
      <c r="Q4065">
        <v>0.95238091965800298</v>
      </c>
      <c r="R4065">
        <v>0.24675374299137501</v>
      </c>
      <c r="S4065">
        <v>6.4394703884438603E-2</v>
      </c>
      <c r="T4065">
        <v>0.77450412445184302</v>
      </c>
      <c r="U4065">
        <v>0.77450412445184302</v>
      </c>
      <c r="V4065">
        <v>0.76026138348768701</v>
      </c>
      <c r="W4065">
        <v>7.17</v>
      </c>
      <c r="X4065">
        <v>5.08</v>
      </c>
      <c r="Y4065">
        <v>-239683</v>
      </c>
      <c r="Z4065">
        <v>-17120</v>
      </c>
      <c r="AA4065">
        <v>-0.86</v>
      </c>
      <c r="AB4065">
        <v>14</v>
      </c>
      <c r="AC4065">
        <v>5</v>
      </c>
      <c r="AD4065">
        <v>9</v>
      </c>
      <c r="AE4065">
        <v>35.71</v>
      </c>
      <c r="AF4065">
        <v>12</v>
      </c>
      <c r="AG4065">
        <v>3</v>
      </c>
      <c r="AH4065">
        <v>5</v>
      </c>
      <c r="AI4065">
        <v>6</v>
      </c>
    </row>
    <row r="4066" spans="1:35" x14ac:dyDescent="0.2">
      <c r="A4066" s="102">
        <v>1827</v>
      </c>
      <c r="B4066">
        <v>3197</v>
      </c>
      <c r="C4066" t="s">
        <v>531</v>
      </c>
      <c r="D4066" t="s">
        <v>1004</v>
      </c>
      <c r="E4066">
        <v>1673</v>
      </c>
      <c r="F4066">
        <v>1681</v>
      </c>
      <c r="G4066">
        <v>600</v>
      </c>
      <c r="H4066" t="s">
        <v>981</v>
      </c>
      <c r="I4066">
        <v>7272</v>
      </c>
      <c r="J4066" t="s">
        <v>1133</v>
      </c>
      <c r="K4066" t="s">
        <v>996</v>
      </c>
      <c r="L4066">
        <v>1376</v>
      </c>
      <c r="M4066">
        <v>1365</v>
      </c>
      <c r="N4066">
        <v>700</v>
      </c>
      <c r="O4066" t="s">
        <v>984</v>
      </c>
      <c r="P4066">
        <v>0.56935031909039602</v>
      </c>
      <c r="Q4066">
        <v>0.92431739990184902</v>
      </c>
      <c r="R4066">
        <v>0.17263858308767899</v>
      </c>
      <c r="S4066">
        <v>2.5792441300758E-3</v>
      </c>
      <c r="T4066">
        <v>0.69388327709949205</v>
      </c>
      <c r="U4066">
        <v>0.69388327709949205</v>
      </c>
      <c r="V4066">
        <v>0.53917715676895805</v>
      </c>
      <c r="W4066">
        <v>8.14</v>
      </c>
      <c r="X4066">
        <v>5.26</v>
      </c>
      <c r="Y4066">
        <v>-240937</v>
      </c>
      <c r="Z4066">
        <v>-13385</v>
      </c>
      <c r="AA4066">
        <v>-0.75</v>
      </c>
      <c r="AB4066">
        <v>18</v>
      </c>
      <c r="AC4066">
        <v>9</v>
      </c>
      <c r="AD4066">
        <v>9</v>
      </c>
      <c r="AE4066">
        <v>50</v>
      </c>
      <c r="AF4066">
        <v>10</v>
      </c>
      <c r="AG4066">
        <v>6</v>
      </c>
      <c r="AH4066">
        <v>8</v>
      </c>
      <c r="AI4066">
        <v>4</v>
      </c>
    </row>
    <row r="4067" spans="1:35" x14ac:dyDescent="0.2">
      <c r="A4067" s="102">
        <v>591</v>
      </c>
      <c r="B4067">
        <v>2914</v>
      </c>
      <c r="C4067" t="s">
        <v>1085</v>
      </c>
      <c r="D4067" t="s">
        <v>1006</v>
      </c>
      <c r="E4067">
        <v>2016</v>
      </c>
      <c r="F4067">
        <v>2024.5</v>
      </c>
      <c r="G4067">
        <v>500</v>
      </c>
      <c r="H4067" t="s">
        <v>981</v>
      </c>
      <c r="I4067">
        <v>5411</v>
      </c>
      <c r="J4067" t="s">
        <v>1293</v>
      </c>
      <c r="K4067" t="s">
        <v>1022</v>
      </c>
      <c r="L4067">
        <v>700</v>
      </c>
      <c r="M4067">
        <v>684</v>
      </c>
      <c r="N4067">
        <v>1500</v>
      </c>
      <c r="O4067" t="s">
        <v>984</v>
      </c>
      <c r="P4067">
        <v>0.90982810457213104</v>
      </c>
      <c r="Q4067">
        <v>0.951523803887667</v>
      </c>
      <c r="R4067">
        <v>9.2252387294953594E-2</v>
      </c>
      <c r="S4067">
        <v>6.4625997800343005E-2</v>
      </c>
      <c r="T4067">
        <v>1.09769406883348</v>
      </c>
      <c r="U4067">
        <v>1.09769406883348</v>
      </c>
      <c r="V4067">
        <v>0.96636871469015095</v>
      </c>
      <c r="W4067">
        <v>17.010000000000002</v>
      </c>
      <c r="X4067">
        <v>1.36</v>
      </c>
      <c r="Y4067">
        <v>-241394</v>
      </c>
      <c r="Z4067">
        <v>-15087</v>
      </c>
      <c r="AA4067">
        <v>-0.87</v>
      </c>
      <c r="AB4067">
        <v>16</v>
      </c>
      <c r="AC4067">
        <v>6</v>
      </c>
      <c r="AD4067">
        <v>10</v>
      </c>
      <c r="AE4067">
        <v>37.5</v>
      </c>
      <c r="AF4067">
        <v>13</v>
      </c>
      <c r="AG4067">
        <v>4</v>
      </c>
      <c r="AH4067">
        <v>6</v>
      </c>
      <c r="AI4067">
        <v>6</v>
      </c>
    </row>
    <row r="4068" spans="1:35" x14ac:dyDescent="0.2">
      <c r="A4068" s="102">
        <v>967</v>
      </c>
      <c r="B4068">
        <v>1812</v>
      </c>
      <c r="C4068" t="s">
        <v>1048</v>
      </c>
      <c r="D4068" t="s">
        <v>990</v>
      </c>
      <c r="E4068">
        <v>1196</v>
      </c>
      <c r="F4068">
        <v>1187</v>
      </c>
      <c r="G4068">
        <v>700</v>
      </c>
      <c r="H4068" t="s">
        <v>981</v>
      </c>
      <c r="I4068">
        <v>9616</v>
      </c>
      <c r="J4068" t="s">
        <v>1265</v>
      </c>
      <c r="K4068" t="s">
        <v>993</v>
      </c>
      <c r="L4068">
        <v>2899</v>
      </c>
      <c r="M4068">
        <v>2950</v>
      </c>
      <c r="N4068">
        <v>300</v>
      </c>
      <c r="O4068" t="s">
        <v>984</v>
      </c>
      <c r="P4068">
        <v>0.77025608066890605</v>
      </c>
      <c r="Q4068">
        <v>0.94163463096116895</v>
      </c>
      <c r="R4068">
        <v>0.38552654324781899</v>
      </c>
      <c r="S4068">
        <v>2.4507305768953899E-3</v>
      </c>
      <c r="T4068">
        <v>0.140382715316306</v>
      </c>
      <c r="U4068">
        <v>0.140382715316306</v>
      </c>
      <c r="V4068">
        <v>0.241225927881421</v>
      </c>
      <c r="W4068">
        <v>2.38</v>
      </c>
      <c r="X4068">
        <v>6.11</v>
      </c>
      <c r="Y4068">
        <v>-242248</v>
      </c>
      <c r="Z4068">
        <v>-11536</v>
      </c>
      <c r="AA4068">
        <v>-0.48</v>
      </c>
      <c r="AB4068">
        <v>21</v>
      </c>
      <c r="AC4068">
        <v>11</v>
      </c>
      <c r="AD4068">
        <v>10</v>
      </c>
      <c r="AE4068">
        <v>52.38</v>
      </c>
      <c r="AF4068">
        <v>10</v>
      </c>
      <c r="AG4068">
        <v>9</v>
      </c>
      <c r="AH4068">
        <v>10</v>
      </c>
      <c r="AI4068">
        <v>2</v>
      </c>
    </row>
    <row r="4069" spans="1:35" x14ac:dyDescent="0.2">
      <c r="A4069" s="102">
        <v>2483</v>
      </c>
      <c r="B4069">
        <v>1941</v>
      </c>
      <c r="C4069" t="s">
        <v>1269</v>
      </c>
      <c r="D4069" t="s">
        <v>990</v>
      </c>
      <c r="E4069">
        <v>2206</v>
      </c>
      <c r="F4069">
        <v>2222</v>
      </c>
      <c r="G4069">
        <v>400</v>
      </c>
      <c r="H4069" t="s">
        <v>981</v>
      </c>
      <c r="I4069">
        <v>5714</v>
      </c>
      <c r="J4069" t="s">
        <v>594</v>
      </c>
      <c r="K4069" t="s">
        <v>994</v>
      </c>
      <c r="L4069">
        <v>3060</v>
      </c>
      <c r="M4069">
        <v>3090</v>
      </c>
      <c r="N4069">
        <v>300</v>
      </c>
      <c r="O4069" t="s">
        <v>984</v>
      </c>
      <c r="P4069">
        <v>0.82519165540234396</v>
      </c>
      <c r="Q4069">
        <v>0.90881111264886205</v>
      </c>
      <c r="R4069">
        <v>4.3991324152175403E-2</v>
      </c>
      <c r="S4069">
        <v>5.95240592351386E-3</v>
      </c>
      <c r="T4069">
        <v>8.10101694579584E-2</v>
      </c>
      <c r="U4069">
        <v>8.10101694579584E-2</v>
      </c>
      <c r="V4069">
        <v>0.28234254303473499</v>
      </c>
      <c r="W4069">
        <v>0.78</v>
      </c>
      <c r="X4069">
        <v>4.12</v>
      </c>
      <c r="Y4069">
        <v>-242786</v>
      </c>
      <c r="Z4069">
        <v>-26976</v>
      </c>
      <c r="AA4069">
        <v>-1.32</v>
      </c>
      <c r="AB4069">
        <v>9</v>
      </c>
      <c r="AC4069">
        <v>3</v>
      </c>
      <c r="AD4069">
        <v>6</v>
      </c>
      <c r="AE4069">
        <v>33.33</v>
      </c>
      <c r="AF4069">
        <v>10</v>
      </c>
      <c r="AG4069">
        <v>2</v>
      </c>
      <c r="AH4069">
        <v>4</v>
      </c>
      <c r="AI4069">
        <v>3</v>
      </c>
    </row>
    <row r="4070" spans="1:35" x14ac:dyDescent="0.2">
      <c r="A4070" s="102">
        <v>2582</v>
      </c>
      <c r="B4070">
        <v>4043</v>
      </c>
      <c r="C4070" t="s">
        <v>1201</v>
      </c>
      <c r="D4070" t="s">
        <v>1003</v>
      </c>
      <c r="E4070">
        <v>2401</v>
      </c>
      <c r="F4070">
        <v>2319</v>
      </c>
      <c r="G4070">
        <v>400</v>
      </c>
      <c r="H4070" t="s">
        <v>981</v>
      </c>
      <c r="I4070">
        <v>5706</v>
      </c>
      <c r="J4070" t="s">
        <v>1240</v>
      </c>
      <c r="K4070" t="s">
        <v>994</v>
      </c>
      <c r="L4070">
        <v>2062</v>
      </c>
      <c r="M4070">
        <v>2030</v>
      </c>
      <c r="N4070">
        <v>500</v>
      </c>
      <c r="O4070" t="s">
        <v>984</v>
      </c>
      <c r="P4070">
        <v>0.93149206360958903</v>
      </c>
      <c r="Q4070">
        <v>0.90612343630731695</v>
      </c>
      <c r="R4070">
        <v>7.3151608238459703E-2</v>
      </c>
      <c r="S4070">
        <v>2.5127827172377701E-2</v>
      </c>
      <c r="T4070">
        <v>0.86977700658895196</v>
      </c>
      <c r="U4070">
        <v>0.86977700658895196</v>
      </c>
      <c r="V4070">
        <v>1.1525282717646801</v>
      </c>
      <c r="W4070">
        <v>5.74</v>
      </c>
      <c r="X4070">
        <v>9.42</v>
      </c>
      <c r="Y4070">
        <v>-243166</v>
      </c>
      <c r="Z4070">
        <v>-30396</v>
      </c>
      <c r="AA4070">
        <v>-1.48</v>
      </c>
      <c r="AB4070">
        <v>8</v>
      </c>
      <c r="AC4070">
        <v>2</v>
      </c>
      <c r="AD4070">
        <v>6</v>
      </c>
      <c r="AE4070">
        <v>25</v>
      </c>
      <c r="AF4070">
        <v>11</v>
      </c>
      <c r="AG4070">
        <v>2</v>
      </c>
      <c r="AH4070">
        <v>4</v>
      </c>
      <c r="AI4070">
        <v>2</v>
      </c>
    </row>
    <row r="4071" spans="1:35" x14ac:dyDescent="0.2">
      <c r="A4071" s="102">
        <v>1156</v>
      </c>
      <c r="B4071">
        <v>6183</v>
      </c>
      <c r="C4071" t="s">
        <v>1154</v>
      </c>
      <c r="D4071" t="s">
        <v>993</v>
      </c>
      <c r="E4071">
        <v>1264</v>
      </c>
      <c r="F4071">
        <v>1259</v>
      </c>
      <c r="G4071">
        <v>800</v>
      </c>
      <c r="H4071" t="s">
        <v>981</v>
      </c>
      <c r="I4071">
        <v>6473</v>
      </c>
      <c r="J4071" t="s">
        <v>878</v>
      </c>
      <c r="K4071" t="s">
        <v>992</v>
      </c>
      <c r="L4071">
        <v>753</v>
      </c>
      <c r="M4071">
        <v>755</v>
      </c>
      <c r="N4071">
        <v>1300</v>
      </c>
      <c r="O4071" t="s">
        <v>984</v>
      </c>
      <c r="P4071">
        <v>0.84873434871273101</v>
      </c>
      <c r="Q4071">
        <v>0.93784637416156402</v>
      </c>
      <c r="R4071">
        <v>0.485205994194223</v>
      </c>
      <c r="S4071">
        <v>4.1731870973786903E-2</v>
      </c>
      <c r="T4071">
        <v>1.68241753579137</v>
      </c>
      <c r="U4071">
        <v>1.68241753579137</v>
      </c>
      <c r="V4071">
        <v>1.6394390594675099</v>
      </c>
      <c r="W4071">
        <v>13.87</v>
      </c>
      <c r="X4071">
        <v>2.5499999999999998</v>
      </c>
      <c r="Y4071">
        <v>-243264</v>
      </c>
      <c r="Z4071">
        <v>-8688</v>
      </c>
      <c r="AA4071">
        <v>-0.42</v>
      </c>
      <c r="AB4071">
        <v>28</v>
      </c>
      <c r="AC4071">
        <v>13</v>
      </c>
      <c r="AD4071">
        <v>15</v>
      </c>
      <c r="AE4071">
        <v>46.43</v>
      </c>
      <c r="AF4071">
        <v>9</v>
      </c>
      <c r="AG4071">
        <v>13</v>
      </c>
      <c r="AH4071">
        <v>12</v>
      </c>
      <c r="AI4071">
        <v>3</v>
      </c>
    </row>
    <row r="4072" spans="1:35" x14ac:dyDescent="0.2">
      <c r="A4072" s="102">
        <v>1791</v>
      </c>
      <c r="B4072">
        <v>6457</v>
      </c>
      <c r="C4072" t="s">
        <v>1233</v>
      </c>
      <c r="D4072" t="s">
        <v>992</v>
      </c>
      <c r="E4072">
        <v>2423</v>
      </c>
      <c r="F4072">
        <v>2387</v>
      </c>
      <c r="G4072">
        <v>400</v>
      </c>
      <c r="H4072" t="s">
        <v>984</v>
      </c>
      <c r="I4072">
        <v>9412</v>
      </c>
      <c r="J4072" t="s">
        <v>470</v>
      </c>
      <c r="K4072" t="s">
        <v>983</v>
      </c>
      <c r="L4072">
        <v>416</v>
      </c>
      <c r="M4072">
        <v>410</v>
      </c>
      <c r="N4072">
        <v>2300</v>
      </c>
      <c r="O4072" t="s">
        <v>981</v>
      </c>
      <c r="P4072">
        <v>0.93169239020748496</v>
      </c>
      <c r="Q4072">
        <v>0.92492563992132304</v>
      </c>
      <c r="R4072">
        <v>0.46693528019837399</v>
      </c>
      <c r="S4072" s="15">
        <v>2.0539322453707501E-2</v>
      </c>
      <c r="T4072">
        <v>-1.3881125970530499</v>
      </c>
      <c r="U4072">
        <v>1.3881125970530499</v>
      </c>
      <c r="V4072">
        <v>1.3911378180093501</v>
      </c>
      <c r="W4072">
        <v>-8.1999999999999993</v>
      </c>
      <c r="X4072">
        <v>1.24</v>
      </c>
      <c r="Y4072">
        <v>-243406</v>
      </c>
      <c r="Z4072">
        <v>-12811</v>
      </c>
      <c r="AA4072">
        <v>-0.72</v>
      </c>
      <c r="AB4072">
        <v>19</v>
      </c>
      <c r="AC4072">
        <v>6</v>
      </c>
      <c r="AD4072">
        <v>13</v>
      </c>
      <c r="AE4072">
        <v>31.58</v>
      </c>
      <c r="AF4072">
        <v>15</v>
      </c>
      <c r="AG4072">
        <v>1</v>
      </c>
      <c r="AH4072">
        <v>5</v>
      </c>
      <c r="AI4072">
        <v>13</v>
      </c>
    </row>
    <row r="4073" spans="1:35" x14ac:dyDescent="0.2">
      <c r="A4073" s="102">
        <v>366</v>
      </c>
      <c r="B4073">
        <v>1719</v>
      </c>
      <c r="C4073" t="s">
        <v>463</v>
      </c>
      <c r="D4073" t="s">
        <v>990</v>
      </c>
      <c r="E4073">
        <v>656</v>
      </c>
      <c r="F4073">
        <v>652</v>
      </c>
      <c r="G4073">
        <v>1700</v>
      </c>
      <c r="H4073" t="s">
        <v>984</v>
      </c>
      <c r="I4073">
        <v>3105</v>
      </c>
      <c r="J4073" t="s">
        <v>46</v>
      </c>
      <c r="K4073" t="s">
        <v>986</v>
      </c>
      <c r="L4073">
        <v>708</v>
      </c>
      <c r="M4073">
        <v>725</v>
      </c>
      <c r="N4073">
        <v>1500</v>
      </c>
      <c r="O4073" t="s">
        <v>981</v>
      </c>
      <c r="P4073">
        <v>0.980264502861666</v>
      </c>
      <c r="Q4073">
        <v>0.95809282443184896</v>
      </c>
      <c r="R4073" s="15">
        <v>4.9076611417662097E-3</v>
      </c>
      <c r="S4073" s="15">
        <v>4.3171905929177801E-2</v>
      </c>
      <c r="T4073">
        <v>-0.61658922859519005</v>
      </c>
      <c r="U4073">
        <v>0.61658922859519005</v>
      </c>
      <c r="V4073">
        <v>0.18165955187760299</v>
      </c>
      <c r="W4073">
        <v>-3.46</v>
      </c>
      <c r="X4073">
        <v>1.92</v>
      </c>
      <c r="Y4073">
        <v>-243677</v>
      </c>
      <c r="Z4073">
        <v>-11076</v>
      </c>
      <c r="AA4073">
        <v>-0.59</v>
      </c>
      <c r="AB4073">
        <v>22</v>
      </c>
      <c r="AC4073">
        <v>7</v>
      </c>
      <c r="AD4073">
        <v>15</v>
      </c>
      <c r="AE4073">
        <v>31.82</v>
      </c>
      <c r="AF4073">
        <v>10</v>
      </c>
      <c r="AG4073">
        <v>5</v>
      </c>
      <c r="AH4073">
        <v>10</v>
      </c>
      <c r="AI4073">
        <v>7</v>
      </c>
    </row>
    <row r="4074" spans="1:35" x14ac:dyDescent="0.2">
      <c r="A4074" s="102">
        <v>1741</v>
      </c>
      <c r="B4074">
        <v>7205</v>
      </c>
      <c r="C4074" t="s">
        <v>56</v>
      </c>
      <c r="D4074" t="s">
        <v>996</v>
      </c>
      <c r="E4074">
        <v>618</v>
      </c>
      <c r="F4074">
        <v>600</v>
      </c>
      <c r="G4074">
        <v>1500</v>
      </c>
      <c r="H4074" t="s">
        <v>984</v>
      </c>
      <c r="I4074">
        <v>7951</v>
      </c>
      <c r="J4074" t="s">
        <v>1234</v>
      </c>
      <c r="K4074" t="s">
        <v>1002</v>
      </c>
      <c r="L4074">
        <v>4665</v>
      </c>
      <c r="M4074">
        <v>4600</v>
      </c>
      <c r="N4074">
        <v>200</v>
      </c>
      <c r="O4074" t="s">
        <v>981</v>
      </c>
      <c r="P4074">
        <v>0.94970824472372595</v>
      </c>
      <c r="Q4074">
        <v>0.92608621470552999</v>
      </c>
      <c r="R4074" s="15">
        <v>0.13013693406125701</v>
      </c>
      <c r="S4074">
        <v>7.9591379145642793E-2</v>
      </c>
      <c r="T4074">
        <v>-1.3773790451643</v>
      </c>
      <c r="U4074">
        <v>1.3773790451643</v>
      </c>
      <c r="V4074">
        <v>1.3375404520649501</v>
      </c>
      <c r="W4074">
        <v>-19.510000000000002</v>
      </c>
      <c r="X4074">
        <v>2.17</v>
      </c>
      <c r="Y4074">
        <v>-243796</v>
      </c>
      <c r="Z4074">
        <v>-14341</v>
      </c>
      <c r="AA4074">
        <v>-0.68</v>
      </c>
      <c r="AB4074">
        <v>17</v>
      </c>
      <c r="AC4074">
        <v>8</v>
      </c>
      <c r="AD4074">
        <v>9</v>
      </c>
      <c r="AE4074">
        <v>47.06</v>
      </c>
      <c r="AF4074">
        <v>12</v>
      </c>
      <c r="AG4074">
        <v>8</v>
      </c>
      <c r="AH4074">
        <v>6</v>
      </c>
      <c r="AI4074">
        <v>3</v>
      </c>
    </row>
    <row r="4075" spans="1:35" x14ac:dyDescent="0.2">
      <c r="A4075" s="102">
        <v>2659</v>
      </c>
      <c r="B4075">
        <v>1963</v>
      </c>
      <c r="C4075" t="s">
        <v>1171</v>
      </c>
      <c r="D4075" t="s">
        <v>990</v>
      </c>
      <c r="E4075">
        <v>1026</v>
      </c>
      <c r="F4075">
        <v>1018</v>
      </c>
      <c r="G4075">
        <v>900</v>
      </c>
      <c r="H4075" t="s">
        <v>984</v>
      </c>
      <c r="I4075">
        <v>4043</v>
      </c>
      <c r="J4075" t="s">
        <v>1201</v>
      </c>
      <c r="K4075" t="s">
        <v>1003</v>
      </c>
      <c r="L4075">
        <v>2401</v>
      </c>
      <c r="M4075">
        <v>2319</v>
      </c>
      <c r="N4075">
        <v>400</v>
      </c>
      <c r="O4075" t="s">
        <v>981</v>
      </c>
      <c r="P4075">
        <v>0.91375529935062505</v>
      </c>
      <c r="Q4075">
        <v>0.90442694094685905</v>
      </c>
      <c r="R4075">
        <v>0.200801426143491</v>
      </c>
      <c r="S4075">
        <v>3.1329376885540702E-2</v>
      </c>
      <c r="T4075">
        <v>-0.89580847237618599</v>
      </c>
      <c r="U4075">
        <v>0.89580847237618599</v>
      </c>
      <c r="V4075">
        <v>1.0659733246338801</v>
      </c>
      <c r="W4075">
        <v>-12.46</v>
      </c>
      <c r="X4075">
        <v>1.23</v>
      </c>
      <c r="Y4075">
        <v>-243840</v>
      </c>
      <c r="Z4075">
        <v>-12192</v>
      </c>
      <c r="AA4075">
        <v>-0.57999999999999996</v>
      </c>
      <c r="AB4075">
        <v>20</v>
      </c>
      <c r="AC4075">
        <v>8</v>
      </c>
      <c r="AD4075">
        <v>12</v>
      </c>
      <c r="AE4075">
        <v>40</v>
      </c>
      <c r="AF4075">
        <v>7</v>
      </c>
      <c r="AG4075">
        <v>7</v>
      </c>
      <c r="AH4075">
        <v>11</v>
      </c>
      <c r="AI4075">
        <v>2</v>
      </c>
    </row>
    <row r="4076" spans="1:35" x14ac:dyDescent="0.2">
      <c r="A4076" s="102">
        <v>1729</v>
      </c>
      <c r="B4076">
        <v>7205</v>
      </c>
      <c r="C4076" t="s">
        <v>56</v>
      </c>
      <c r="D4076" t="s">
        <v>996</v>
      </c>
      <c r="E4076">
        <v>618</v>
      </c>
      <c r="F4076">
        <v>600</v>
      </c>
      <c r="G4076">
        <v>1700</v>
      </c>
      <c r="H4076" t="s">
        <v>984</v>
      </c>
      <c r="I4076">
        <v>7224</v>
      </c>
      <c r="J4076" t="s">
        <v>639</v>
      </c>
      <c r="K4076" t="s">
        <v>996</v>
      </c>
      <c r="L4076">
        <v>1051</v>
      </c>
      <c r="M4076">
        <v>1032</v>
      </c>
      <c r="N4076">
        <v>1000</v>
      </c>
      <c r="O4076" t="s">
        <v>981</v>
      </c>
      <c r="P4076">
        <v>0.84704696035999005</v>
      </c>
      <c r="Q4076">
        <v>0.92638901057897804</v>
      </c>
      <c r="R4076">
        <v>0.33133653559802201</v>
      </c>
      <c r="S4076">
        <v>6.5757695694289603E-2</v>
      </c>
      <c r="T4076">
        <v>-0.46104807902546802</v>
      </c>
      <c r="U4076">
        <v>0.46104807902546802</v>
      </c>
      <c r="V4076">
        <v>0.45414853891934698</v>
      </c>
      <c r="W4076">
        <v>-8.2200000000000006</v>
      </c>
      <c r="X4076">
        <v>1.1599999999999999</v>
      </c>
      <c r="Y4076">
        <v>-243875</v>
      </c>
      <c r="Z4076">
        <v>-13549</v>
      </c>
      <c r="AA4076">
        <v>-0.67</v>
      </c>
      <c r="AB4076">
        <v>18</v>
      </c>
      <c r="AC4076">
        <v>7</v>
      </c>
      <c r="AD4076">
        <v>11</v>
      </c>
      <c r="AE4076">
        <v>38.89</v>
      </c>
      <c r="AF4076">
        <v>12</v>
      </c>
      <c r="AG4076">
        <v>5</v>
      </c>
      <c r="AH4076">
        <v>7</v>
      </c>
      <c r="AI4076">
        <v>6</v>
      </c>
    </row>
    <row r="4077" spans="1:35" x14ac:dyDescent="0.2">
      <c r="A4077" s="102">
        <v>2837</v>
      </c>
      <c r="B4077">
        <v>2327</v>
      </c>
      <c r="C4077" t="s">
        <v>1284</v>
      </c>
      <c r="D4077" t="s">
        <v>983</v>
      </c>
      <c r="E4077">
        <v>2748</v>
      </c>
      <c r="F4077">
        <v>2730</v>
      </c>
      <c r="G4077">
        <v>400</v>
      </c>
      <c r="H4077" t="s">
        <v>981</v>
      </c>
      <c r="I4077">
        <v>7272</v>
      </c>
      <c r="J4077" t="s">
        <v>1133</v>
      </c>
      <c r="K4077" t="s">
        <v>996</v>
      </c>
      <c r="L4077">
        <v>1376</v>
      </c>
      <c r="M4077">
        <v>1365</v>
      </c>
      <c r="N4077">
        <v>800</v>
      </c>
      <c r="O4077" t="s">
        <v>984</v>
      </c>
      <c r="P4077">
        <v>0.89088784065009596</v>
      </c>
      <c r="Q4077">
        <v>0.899901450742424</v>
      </c>
      <c r="R4077">
        <v>0.24532413973984399</v>
      </c>
      <c r="S4077">
        <v>5.9450839557142601E-2</v>
      </c>
      <c r="T4077">
        <v>0.53415803143056795</v>
      </c>
      <c r="U4077">
        <v>0.53415803143056795</v>
      </c>
      <c r="V4077">
        <v>0.37423593379324999</v>
      </c>
      <c r="W4077">
        <v>5.39</v>
      </c>
      <c r="X4077">
        <v>0</v>
      </c>
      <c r="Y4077">
        <v>-243892</v>
      </c>
      <c r="Z4077">
        <v>-14347</v>
      </c>
      <c r="AA4077">
        <v>-0.72</v>
      </c>
      <c r="AB4077">
        <v>17</v>
      </c>
      <c r="AC4077">
        <v>6</v>
      </c>
      <c r="AD4077">
        <v>11</v>
      </c>
      <c r="AE4077">
        <v>35.29</v>
      </c>
      <c r="AF4077">
        <v>11</v>
      </c>
      <c r="AG4077">
        <v>5</v>
      </c>
      <c r="AH4077">
        <v>8</v>
      </c>
      <c r="AI4077">
        <v>4</v>
      </c>
    </row>
    <row r="4078" spans="1:35" x14ac:dyDescent="0.2">
      <c r="A4078" s="102">
        <v>1777</v>
      </c>
      <c r="B4078">
        <v>1963</v>
      </c>
      <c r="C4078" t="s">
        <v>1171</v>
      </c>
      <c r="D4078" t="s">
        <v>990</v>
      </c>
      <c r="E4078">
        <v>1026</v>
      </c>
      <c r="F4078">
        <v>1018</v>
      </c>
      <c r="G4078">
        <v>900</v>
      </c>
      <c r="H4078" t="s">
        <v>981</v>
      </c>
      <c r="I4078">
        <v>4183</v>
      </c>
      <c r="J4078" t="s">
        <v>1122</v>
      </c>
      <c r="K4078" t="s">
        <v>1003</v>
      </c>
      <c r="L4078">
        <v>1879</v>
      </c>
      <c r="M4078">
        <v>1889</v>
      </c>
      <c r="N4078">
        <v>500</v>
      </c>
      <c r="O4078" t="s">
        <v>984</v>
      </c>
      <c r="P4078">
        <v>0.81904248381421396</v>
      </c>
      <c r="Q4078">
        <v>0.92516247665047502</v>
      </c>
      <c r="R4078">
        <v>0.27694377781801099</v>
      </c>
      <c r="S4078">
        <v>1.54408454681527E-3</v>
      </c>
      <c r="T4078">
        <v>0.16292555196283501</v>
      </c>
      <c r="U4078">
        <v>0.16292555196283501</v>
      </c>
      <c r="V4078">
        <v>0.10955374829936</v>
      </c>
      <c r="W4078">
        <v>2.33</v>
      </c>
      <c r="X4078">
        <v>3</v>
      </c>
      <c r="Y4078">
        <v>-243948</v>
      </c>
      <c r="Z4078">
        <v>-10606</v>
      </c>
      <c r="AA4078">
        <v>-0.65</v>
      </c>
      <c r="AB4078">
        <v>23</v>
      </c>
      <c r="AC4078">
        <v>12</v>
      </c>
      <c r="AD4078">
        <v>11</v>
      </c>
      <c r="AE4078">
        <v>52.17</v>
      </c>
      <c r="AF4078">
        <v>11</v>
      </c>
      <c r="AG4078">
        <v>7</v>
      </c>
      <c r="AH4078">
        <v>8</v>
      </c>
      <c r="AI4078">
        <v>8</v>
      </c>
    </row>
    <row r="4079" spans="1:35" x14ac:dyDescent="0.2">
      <c r="A4079" s="102">
        <v>4106</v>
      </c>
      <c r="B4079">
        <v>4516</v>
      </c>
      <c r="C4079" t="s">
        <v>1311</v>
      </c>
      <c r="D4079" t="s">
        <v>1001</v>
      </c>
      <c r="E4079">
        <v>7770</v>
      </c>
      <c r="F4079">
        <v>8020</v>
      </c>
      <c r="G4079">
        <v>100</v>
      </c>
      <c r="H4079" t="s">
        <v>981</v>
      </c>
      <c r="I4079">
        <v>6856</v>
      </c>
      <c r="J4079" t="s">
        <v>230</v>
      </c>
      <c r="K4079" t="s">
        <v>986</v>
      </c>
      <c r="L4079">
        <v>5800</v>
      </c>
      <c r="M4079">
        <v>5650</v>
      </c>
      <c r="N4079">
        <v>100</v>
      </c>
      <c r="O4079" t="s">
        <v>984</v>
      </c>
      <c r="P4079">
        <v>0.70847343850851097</v>
      </c>
      <c r="Q4079">
        <v>0.86142299723558702</v>
      </c>
      <c r="R4079">
        <v>0.358602492386767</v>
      </c>
      <c r="S4079">
        <v>9.5261749967179808E-3</v>
      </c>
      <c r="T4079">
        <v>0.101583706637564</v>
      </c>
      <c r="U4079">
        <v>0.101583706637564</v>
      </c>
      <c r="V4079">
        <v>1.2119596408376401</v>
      </c>
      <c r="W4079">
        <v>0.64</v>
      </c>
      <c r="X4079">
        <v>29.55</v>
      </c>
      <c r="Y4079">
        <v>-244126</v>
      </c>
      <c r="Z4079">
        <v>-40688</v>
      </c>
      <c r="AA4079">
        <v>-3.06</v>
      </c>
      <c r="AB4079">
        <v>6</v>
      </c>
      <c r="AC4079">
        <v>1</v>
      </c>
      <c r="AD4079">
        <v>5</v>
      </c>
      <c r="AE4079">
        <v>16.670000000000002</v>
      </c>
      <c r="AF4079">
        <v>4</v>
      </c>
      <c r="AG4079">
        <v>1</v>
      </c>
      <c r="AH4079">
        <v>5</v>
      </c>
      <c r="AI4079">
        <v>0</v>
      </c>
    </row>
    <row r="4080" spans="1:35" x14ac:dyDescent="0.2">
      <c r="A4080" s="102">
        <v>2729</v>
      </c>
      <c r="B4080">
        <v>4471</v>
      </c>
      <c r="C4080" t="s">
        <v>1320</v>
      </c>
      <c r="D4080" t="s">
        <v>1003</v>
      </c>
      <c r="E4080">
        <v>4470</v>
      </c>
      <c r="F4080">
        <v>4520</v>
      </c>
      <c r="G4080">
        <v>200</v>
      </c>
      <c r="H4080" t="s">
        <v>981</v>
      </c>
      <c r="I4080">
        <v>5021</v>
      </c>
      <c r="J4080" t="s">
        <v>1548</v>
      </c>
      <c r="K4080" t="s">
        <v>1185</v>
      </c>
      <c r="L4080">
        <v>1600</v>
      </c>
      <c r="M4080">
        <v>1596</v>
      </c>
      <c r="N4080">
        <v>600</v>
      </c>
      <c r="O4080" t="s">
        <v>984</v>
      </c>
      <c r="P4080">
        <v>0.79014137340099</v>
      </c>
      <c r="Q4080">
        <v>0.90258311095444799</v>
      </c>
      <c r="R4080" s="15">
        <v>0.36840935903003003</v>
      </c>
      <c r="S4080">
        <v>8.4301366070657593E-2</v>
      </c>
      <c r="T4080">
        <v>1.5237586861952399</v>
      </c>
      <c r="U4080">
        <v>1.5237586861952399</v>
      </c>
      <c r="V4080">
        <v>1.3969073345921601</v>
      </c>
      <c r="W4080">
        <v>9.8800000000000008</v>
      </c>
      <c r="X4080">
        <v>5.93</v>
      </c>
      <c r="Y4080">
        <v>-244744</v>
      </c>
      <c r="Z4080">
        <v>-17482</v>
      </c>
      <c r="AA4080">
        <v>-1.46</v>
      </c>
      <c r="AB4080">
        <v>14</v>
      </c>
      <c r="AC4080">
        <v>6</v>
      </c>
      <c r="AD4080">
        <v>8</v>
      </c>
      <c r="AE4080">
        <v>42.86</v>
      </c>
      <c r="AF4080">
        <v>7</v>
      </c>
      <c r="AG4080">
        <v>5</v>
      </c>
      <c r="AH4080">
        <v>7</v>
      </c>
      <c r="AI4080">
        <v>2</v>
      </c>
    </row>
    <row r="4081" spans="1:35" x14ac:dyDescent="0.2">
      <c r="A4081" s="102">
        <v>4134</v>
      </c>
      <c r="B4081">
        <v>1911</v>
      </c>
      <c r="C4081" t="s">
        <v>49</v>
      </c>
      <c r="D4081" t="s">
        <v>990</v>
      </c>
      <c r="E4081">
        <v>1217</v>
      </c>
      <c r="F4081">
        <v>1234</v>
      </c>
      <c r="G4081">
        <v>800</v>
      </c>
      <c r="H4081" t="s">
        <v>984</v>
      </c>
      <c r="I4081">
        <v>2801</v>
      </c>
      <c r="J4081" t="s">
        <v>511</v>
      </c>
      <c r="K4081" t="s">
        <v>1006</v>
      </c>
      <c r="L4081">
        <v>4930</v>
      </c>
      <c r="M4081">
        <v>5050</v>
      </c>
      <c r="N4081">
        <v>200</v>
      </c>
      <c r="O4081" t="s">
        <v>981</v>
      </c>
      <c r="P4081">
        <v>0.77034998735665305</v>
      </c>
      <c r="Q4081">
        <v>0.86040674166282605</v>
      </c>
      <c r="R4081">
        <v>0.41900036690662301</v>
      </c>
      <c r="S4081" s="15">
        <v>5.7857357931620598E-2</v>
      </c>
      <c r="T4081">
        <v>-2.2718981802614602</v>
      </c>
      <c r="U4081">
        <v>2.2718981802614602</v>
      </c>
      <c r="V4081">
        <v>2.2538960963416299</v>
      </c>
      <c r="W4081">
        <v>-17.809999999999999</v>
      </c>
      <c r="X4081">
        <v>2.2599999999999998</v>
      </c>
      <c r="Y4081">
        <v>-244865</v>
      </c>
      <c r="Z4081">
        <v>-15304</v>
      </c>
      <c r="AA4081">
        <v>-0.66</v>
      </c>
      <c r="AB4081">
        <v>16</v>
      </c>
      <c r="AC4081">
        <v>6</v>
      </c>
      <c r="AD4081">
        <v>10</v>
      </c>
      <c r="AE4081">
        <v>37.5</v>
      </c>
      <c r="AF4081">
        <v>12</v>
      </c>
      <c r="AG4081">
        <v>4</v>
      </c>
      <c r="AH4081">
        <v>5</v>
      </c>
      <c r="AI4081">
        <v>7</v>
      </c>
    </row>
    <row r="4082" spans="1:35" x14ac:dyDescent="0.2">
      <c r="A4082" s="102">
        <v>2500</v>
      </c>
      <c r="B4082">
        <v>3405</v>
      </c>
      <c r="C4082" t="s">
        <v>1397</v>
      </c>
      <c r="D4082" t="s">
        <v>1003</v>
      </c>
      <c r="E4082">
        <v>1061</v>
      </c>
      <c r="F4082">
        <v>1047</v>
      </c>
      <c r="G4082">
        <v>1000</v>
      </c>
      <c r="H4082" t="s">
        <v>984</v>
      </c>
      <c r="I4082">
        <v>7458</v>
      </c>
      <c r="J4082" t="s">
        <v>1308</v>
      </c>
      <c r="K4082" t="s">
        <v>988</v>
      </c>
      <c r="L4082">
        <v>3450</v>
      </c>
      <c r="M4082">
        <v>3455</v>
      </c>
      <c r="N4082">
        <v>300</v>
      </c>
      <c r="O4082" t="s">
        <v>981</v>
      </c>
      <c r="P4082">
        <v>0.72329102113688104</v>
      </c>
      <c r="Q4082">
        <v>0.90836769179891996</v>
      </c>
      <c r="R4082">
        <v>0.21441105168897501</v>
      </c>
      <c r="S4082">
        <v>9.1197734932305704E-3</v>
      </c>
      <c r="T4082">
        <v>-9.8676928487442597E-2</v>
      </c>
      <c r="U4082">
        <v>9.8676928487442597E-2</v>
      </c>
      <c r="V4082">
        <v>4.17598280027488E-2</v>
      </c>
      <c r="W4082">
        <v>-1.6</v>
      </c>
      <c r="X4082">
        <v>1.01</v>
      </c>
      <c r="Y4082">
        <v>-244903</v>
      </c>
      <c r="Z4082">
        <v>-13606</v>
      </c>
      <c r="AA4082">
        <v>-0.84</v>
      </c>
      <c r="AB4082">
        <v>18</v>
      </c>
      <c r="AC4082">
        <v>7</v>
      </c>
      <c r="AD4082">
        <v>11</v>
      </c>
      <c r="AE4082">
        <v>38.89</v>
      </c>
      <c r="AF4082">
        <v>12</v>
      </c>
      <c r="AG4082">
        <v>6</v>
      </c>
      <c r="AH4082">
        <v>7</v>
      </c>
      <c r="AI4082">
        <v>5</v>
      </c>
    </row>
    <row r="4083" spans="1:35" x14ac:dyDescent="0.2">
      <c r="A4083" s="102">
        <v>3526</v>
      </c>
      <c r="B4083">
        <v>8358</v>
      </c>
      <c r="C4083" t="s">
        <v>1196</v>
      </c>
      <c r="D4083" t="s">
        <v>1024</v>
      </c>
      <c r="E4083">
        <v>340</v>
      </c>
      <c r="F4083">
        <v>345</v>
      </c>
      <c r="G4083">
        <v>2600</v>
      </c>
      <c r="H4083" t="s">
        <v>984</v>
      </c>
      <c r="I4083">
        <v>9142</v>
      </c>
      <c r="J4083" t="s">
        <v>741</v>
      </c>
      <c r="K4083" t="s">
        <v>1065</v>
      </c>
      <c r="L4083">
        <v>2927</v>
      </c>
      <c r="M4083">
        <v>2948</v>
      </c>
      <c r="N4083">
        <v>300</v>
      </c>
      <c r="O4083" t="s">
        <v>981</v>
      </c>
      <c r="P4083">
        <v>0.847506561144445</v>
      </c>
      <c r="Q4083">
        <v>0.88141379427941302</v>
      </c>
      <c r="R4083" s="15">
        <v>0.42005781031134498</v>
      </c>
      <c r="S4083">
        <v>5.7995228277688403E-2</v>
      </c>
      <c r="T4083">
        <v>-0.38258868471798801</v>
      </c>
      <c r="U4083">
        <v>0.38258868471798801</v>
      </c>
      <c r="V4083">
        <v>8.65778012365159E-2</v>
      </c>
      <c r="W4083">
        <v>-1.85</v>
      </c>
      <c r="X4083">
        <v>1.42</v>
      </c>
      <c r="Y4083">
        <v>-244935</v>
      </c>
      <c r="Z4083">
        <v>-12247</v>
      </c>
      <c r="AA4083">
        <v>-0.77</v>
      </c>
      <c r="AB4083">
        <v>20</v>
      </c>
      <c r="AC4083">
        <v>8</v>
      </c>
      <c r="AD4083">
        <v>12</v>
      </c>
      <c r="AE4083">
        <v>40</v>
      </c>
      <c r="AF4083">
        <v>9</v>
      </c>
      <c r="AG4083">
        <v>7</v>
      </c>
      <c r="AH4083">
        <v>11</v>
      </c>
      <c r="AI4083">
        <v>2</v>
      </c>
    </row>
    <row r="4084" spans="1:35" x14ac:dyDescent="0.2">
      <c r="A4084" s="102">
        <v>4274</v>
      </c>
      <c r="B4084">
        <v>5301</v>
      </c>
      <c r="C4084" t="s">
        <v>588</v>
      </c>
      <c r="D4084" t="s">
        <v>980</v>
      </c>
      <c r="E4084">
        <v>887</v>
      </c>
      <c r="F4084">
        <v>881</v>
      </c>
      <c r="G4084">
        <v>1200</v>
      </c>
      <c r="H4084" t="s">
        <v>981</v>
      </c>
      <c r="I4084">
        <v>8411</v>
      </c>
      <c r="J4084" t="s">
        <v>1068</v>
      </c>
      <c r="K4084" t="s">
        <v>1024</v>
      </c>
      <c r="L4084">
        <v>120.4</v>
      </c>
      <c r="M4084">
        <v>119.7</v>
      </c>
      <c r="N4084">
        <v>8800</v>
      </c>
      <c r="O4084" t="s">
        <v>984</v>
      </c>
      <c r="P4084">
        <v>0.81063733649865599</v>
      </c>
      <c r="Q4084">
        <v>0.85429770976652097</v>
      </c>
      <c r="R4084">
        <v>0.100842792390609</v>
      </c>
      <c r="S4084">
        <v>5.88766462199675E-2</v>
      </c>
      <c r="T4084">
        <v>1.07667114805691</v>
      </c>
      <c r="U4084">
        <v>1.07667114805691</v>
      </c>
      <c r="V4084">
        <v>1.1777030914044699</v>
      </c>
      <c r="W4084">
        <v>7.03</v>
      </c>
      <c r="X4084">
        <v>0.36</v>
      </c>
      <c r="Y4084">
        <v>-245885</v>
      </c>
      <c r="Z4084">
        <v>-10245</v>
      </c>
      <c r="AA4084">
        <v>-0.42</v>
      </c>
      <c r="AB4084">
        <v>24</v>
      </c>
      <c r="AC4084">
        <v>12</v>
      </c>
      <c r="AD4084">
        <v>12</v>
      </c>
      <c r="AE4084">
        <v>50</v>
      </c>
      <c r="AF4084">
        <v>8</v>
      </c>
      <c r="AG4084">
        <v>10</v>
      </c>
      <c r="AH4084">
        <v>11</v>
      </c>
      <c r="AI4084">
        <v>3</v>
      </c>
    </row>
    <row r="4085" spans="1:35" x14ac:dyDescent="0.2">
      <c r="A4085" s="102">
        <v>2485</v>
      </c>
      <c r="B4085">
        <v>3197</v>
      </c>
      <c r="C4085" t="s">
        <v>531</v>
      </c>
      <c r="D4085" t="s">
        <v>1004</v>
      </c>
      <c r="E4085">
        <v>1673</v>
      </c>
      <c r="F4085">
        <v>1681</v>
      </c>
      <c r="G4085">
        <v>600</v>
      </c>
      <c r="H4085" t="s">
        <v>981</v>
      </c>
      <c r="I4085">
        <v>7762</v>
      </c>
      <c r="J4085" t="s">
        <v>1134</v>
      </c>
      <c r="K4085" t="s">
        <v>989</v>
      </c>
      <c r="L4085">
        <v>340</v>
      </c>
      <c r="M4085">
        <v>357</v>
      </c>
      <c r="N4085">
        <v>2800</v>
      </c>
      <c r="O4085" t="s">
        <v>984</v>
      </c>
      <c r="P4085">
        <v>0.58294609834588196</v>
      </c>
      <c r="Q4085">
        <v>0.90879442109963404</v>
      </c>
      <c r="R4085">
        <v>0.37319125987945101</v>
      </c>
      <c r="S4085">
        <v>4.9884024498095501E-2</v>
      </c>
      <c r="T4085">
        <v>1.2822937091907001</v>
      </c>
      <c r="U4085">
        <v>1.2822937091907001</v>
      </c>
      <c r="V4085">
        <v>1.61976993845654</v>
      </c>
      <c r="W4085">
        <v>10.44</v>
      </c>
      <c r="X4085">
        <v>0.89</v>
      </c>
      <c r="Y4085">
        <v>-246236</v>
      </c>
      <c r="Z4085">
        <v>-12312</v>
      </c>
      <c r="AA4085">
        <v>-0.63</v>
      </c>
      <c r="AB4085">
        <v>20</v>
      </c>
      <c r="AC4085">
        <v>8</v>
      </c>
      <c r="AD4085">
        <v>12</v>
      </c>
      <c r="AE4085">
        <v>40</v>
      </c>
      <c r="AF4085">
        <v>12</v>
      </c>
      <c r="AG4085">
        <v>5</v>
      </c>
      <c r="AH4085">
        <v>9</v>
      </c>
      <c r="AI4085">
        <v>6</v>
      </c>
    </row>
    <row r="4086" spans="1:35" x14ac:dyDescent="0.2">
      <c r="A4086" s="102">
        <v>2035</v>
      </c>
      <c r="B4086">
        <v>4917</v>
      </c>
      <c r="C4086" t="s">
        <v>1241</v>
      </c>
      <c r="D4086" t="s">
        <v>1003</v>
      </c>
      <c r="E4086">
        <v>2128</v>
      </c>
      <c r="F4086">
        <v>2135</v>
      </c>
      <c r="G4086">
        <v>500</v>
      </c>
      <c r="H4086" t="s">
        <v>984</v>
      </c>
      <c r="I4086">
        <v>7240</v>
      </c>
      <c r="J4086" t="s">
        <v>640</v>
      </c>
      <c r="K4086" t="s">
        <v>996</v>
      </c>
      <c r="L4086">
        <v>1242</v>
      </c>
      <c r="M4086">
        <v>1234</v>
      </c>
      <c r="N4086">
        <v>900</v>
      </c>
      <c r="O4086" t="s">
        <v>981</v>
      </c>
      <c r="P4086">
        <v>0.88718710048771499</v>
      </c>
      <c r="Q4086">
        <v>0.91923494869617095</v>
      </c>
      <c r="R4086">
        <v>0.214941175517913</v>
      </c>
      <c r="S4086">
        <v>6.3858798285724397E-2</v>
      </c>
      <c r="T4086">
        <v>-0.50467892209210496</v>
      </c>
      <c r="U4086">
        <v>0.50467892209210496</v>
      </c>
      <c r="V4086">
        <v>0.76838052605042395</v>
      </c>
      <c r="W4086">
        <v>-3.32</v>
      </c>
      <c r="X4086">
        <v>4.04</v>
      </c>
      <c r="Y4086">
        <v>-249767</v>
      </c>
      <c r="Z4086">
        <v>-19213</v>
      </c>
      <c r="AA4086">
        <v>-1.1000000000000001</v>
      </c>
      <c r="AB4086">
        <v>13</v>
      </c>
      <c r="AC4086">
        <v>5</v>
      </c>
      <c r="AD4086">
        <v>8</v>
      </c>
      <c r="AE4086">
        <v>38.46</v>
      </c>
      <c r="AF4086">
        <v>13</v>
      </c>
      <c r="AG4086">
        <v>3</v>
      </c>
      <c r="AH4086">
        <v>4</v>
      </c>
      <c r="AI4086">
        <v>6</v>
      </c>
    </row>
    <row r="4087" spans="1:35" x14ac:dyDescent="0.2">
      <c r="A4087" s="102">
        <v>2118</v>
      </c>
      <c r="B4087">
        <v>5803</v>
      </c>
      <c r="C4087" t="s">
        <v>23</v>
      </c>
      <c r="D4087" t="s">
        <v>994</v>
      </c>
      <c r="E4087">
        <v>302</v>
      </c>
      <c r="F4087">
        <v>296</v>
      </c>
      <c r="G4087">
        <v>3400</v>
      </c>
      <c r="H4087" t="s">
        <v>984</v>
      </c>
      <c r="I4087">
        <v>7267</v>
      </c>
      <c r="J4087" t="s">
        <v>57</v>
      </c>
      <c r="K4087" t="s">
        <v>996</v>
      </c>
      <c r="L4087">
        <v>2470</v>
      </c>
      <c r="M4087">
        <v>2487.5</v>
      </c>
      <c r="N4087">
        <v>400</v>
      </c>
      <c r="O4087" t="s">
        <v>981</v>
      </c>
      <c r="P4087">
        <v>0.90392153549195797</v>
      </c>
      <c r="Q4087">
        <v>0.91741031750868696</v>
      </c>
      <c r="R4087">
        <v>9.4364020685574299E-2</v>
      </c>
      <c r="S4087">
        <v>4.28230459219031E-2</v>
      </c>
      <c r="T4087">
        <v>-0.72918938526501098</v>
      </c>
      <c r="U4087">
        <v>0.72918938526501098</v>
      </c>
      <c r="V4087">
        <v>0.28945912412360397</v>
      </c>
      <c r="W4087">
        <v>-5.39</v>
      </c>
      <c r="X4087">
        <v>1.1499999999999999</v>
      </c>
      <c r="Y4087">
        <v>-250536</v>
      </c>
      <c r="Z4087">
        <v>-14737</v>
      </c>
      <c r="AA4087">
        <v>-0.82</v>
      </c>
      <c r="AB4087">
        <v>17</v>
      </c>
      <c r="AC4087">
        <v>5</v>
      </c>
      <c r="AD4087">
        <v>12</v>
      </c>
      <c r="AE4087">
        <v>29.41</v>
      </c>
      <c r="AF4087">
        <v>13</v>
      </c>
      <c r="AG4087">
        <v>2</v>
      </c>
      <c r="AH4087">
        <v>7</v>
      </c>
      <c r="AI4087">
        <v>8</v>
      </c>
    </row>
    <row r="4088" spans="1:35" x14ac:dyDescent="0.2">
      <c r="A4088" s="102">
        <v>1128</v>
      </c>
      <c r="B4088">
        <v>5471</v>
      </c>
      <c r="C4088" t="s">
        <v>1146</v>
      </c>
      <c r="D4088" t="s">
        <v>1022</v>
      </c>
      <c r="E4088">
        <v>3270</v>
      </c>
      <c r="F4088">
        <v>3160</v>
      </c>
      <c r="G4088">
        <v>300</v>
      </c>
      <c r="H4088" t="s">
        <v>981</v>
      </c>
      <c r="I4088">
        <v>6770</v>
      </c>
      <c r="J4088" t="s">
        <v>21</v>
      </c>
      <c r="K4088" t="s">
        <v>986</v>
      </c>
      <c r="L4088">
        <v>1141</v>
      </c>
      <c r="M4088">
        <v>1097</v>
      </c>
      <c r="N4088">
        <v>900</v>
      </c>
      <c r="O4088" t="s">
        <v>984</v>
      </c>
      <c r="P4088">
        <v>0.82869939879365195</v>
      </c>
      <c r="Q4088">
        <v>0.93852516037764999</v>
      </c>
      <c r="R4088">
        <v>0.28859653515588302</v>
      </c>
      <c r="S4088">
        <v>6.2339010567072702E-2</v>
      </c>
      <c r="T4088">
        <v>9.5421604345932304E-2</v>
      </c>
      <c r="U4088">
        <v>9.5421604345932304E-2</v>
      </c>
      <c r="V4088">
        <v>0.37764856133753999</v>
      </c>
      <c r="W4088">
        <v>1.85</v>
      </c>
      <c r="X4088">
        <v>4.1500000000000004</v>
      </c>
      <c r="Y4088">
        <v>-251499</v>
      </c>
      <c r="Z4088">
        <v>-19346</v>
      </c>
      <c r="AA4088">
        <v>-1.2</v>
      </c>
      <c r="AB4088">
        <v>13</v>
      </c>
      <c r="AC4088">
        <v>4</v>
      </c>
      <c r="AD4088">
        <v>9</v>
      </c>
      <c r="AE4088">
        <v>30.77</v>
      </c>
      <c r="AF4088">
        <v>11</v>
      </c>
      <c r="AG4088">
        <v>3</v>
      </c>
      <c r="AH4088">
        <v>6</v>
      </c>
      <c r="AI4088">
        <v>4</v>
      </c>
    </row>
    <row r="4089" spans="1:35" x14ac:dyDescent="0.2">
      <c r="A4089" s="102">
        <v>753</v>
      </c>
      <c r="B4089">
        <v>1605</v>
      </c>
      <c r="C4089" t="s">
        <v>1156</v>
      </c>
      <c r="D4089" t="s">
        <v>1139</v>
      </c>
      <c r="E4089">
        <v>692</v>
      </c>
      <c r="F4089">
        <v>709.3</v>
      </c>
      <c r="G4089">
        <v>1400</v>
      </c>
      <c r="H4089" t="s">
        <v>984</v>
      </c>
      <c r="I4089">
        <v>9613</v>
      </c>
      <c r="J4089" t="s">
        <v>1296</v>
      </c>
      <c r="K4089" t="s">
        <v>983</v>
      </c>
      <c r="L4089">
        <v>1114</v>
      </c>
      <c r="M4089">
        <v>1119</v>
      </c>
      <c r="N4089">
        <v>900</v>
      </c>
      <c r="O4089" t="s">
        <v>981</v>
      </c>
      <c r="P4089">
        <v>0.96190197695976598</v>
      </c>
      <c r="Q4089">
        <v>0.94718787807398797</v>
      </c>
      <c r="R4089">
        <v>0.20652533930466899</v>
      </c>
      <c r="S4089">
        <v>4.76326818246227E-2</v>
      </c>
      <c r="T4089">
        <v>-0.21748220540688201</v>
      </c>
      <c r="U4089">
        <v>0.21748220540688201</v>
      </c>
      <c r="V4089">
        <v>0.64341257478594305</v>
      </c>
      <c r="W4089">
        <v>-1.93</v>
      </c>
      <c r="X4089">
        <v>1.4</v>
      </c>
      <c r="Y4089">
        <v>-253070</v>
      </c>
      <c r="Z4089">
        <v>-11503</v>
      </c>
      <c r="AA4089">
        <v>-0.54</v>
      </c>
      <c r="AB4089">
        <v>22</v>
      </c>
      <c r="AC4089">
        <v>9</v>
      </c>
      <c r="AD4089">
        <v>13</v>
      </c>
      <c r="AE4089">
        <v>40.909999999999997</v>
      </c>
      <c r="AF4089">
        <v>13</v>
      </c>
      <c r="AG4089">
        <v>4</v>
      </c>
      <c r="AH4089">
        <v>10</v>
      </c>
      <c r="AI4089">
        <v>8</v>
      </c>
    </row>
    <row r="4090" spans="1:35" x14ac:dyDescent="0.2">
      <c r="A4090" s="102">
        <v>2024</v>
      </c>
      <c r="B4090">
        <v>1969</v>
      </c>
      <c r="C4090" t="s">
        <v>1254</v>
      </c>
      <c r="D4090" t="s">
        <v>990</v>
      </c>
      <c r="E4090">
        <v>1693</v>
      </c>
      <c r="F4090">
        <v>1678</v>
      </c>
      <c r="G4090">
        <v>300</v>
      </c>
      <c r="H4090" t="s">
        <v>981</v>
      </c>
      <c r="I4090">
        <v>6856</v>
      </c>
      <c r="J4090" t="s">
        <v>230</v>
      </c>
      <c r="K4090" t="s">
        <v>986</v>
      </c>
      <c r="L4090">
        <v>5800</v>
      </c>
      <c r="M4090">
        <v>5650</v>
      </c>
      <c r="N4090">
        <v>100</v>
      </c>
      <c r="O4090" t="s">
        <v>984</v>
      </c>
      <c r="P4090">
        <v>0.90380783303657497</v>
      </c>
      <c r="Q4090">
        <v>0.91950115824600598</v>
      </c>
      <c r="R4090">
        <v>1.95877488932602E-2</v>
      </c>
      <c r="S4090">
        <v>5.1825288440557699E-2</v>
      </c>
      <c r="T4090">
        <v>1.42312281610571E-2</v>
      </c>
      <c r="U4090">
        <v>1.42312281610571E-2</v>
      </c>
      <c r="V4090">
        <v>0.61187024227718101</v>
      </c>
      <c r="W4090">
        <v>0.1</v>
      </c>
      <c r="X4090">
        <v>10.9</v>
      </c>
      <c r="Y4090">
        <v>-253164</v>
      </c>
      <c r="Z4090">
        <v>-15823</v>
      </c>
      <c r="AA4090">
        <v>-0.94</v>
      </c>
      <c r="AB4090">
        <v>16</v>
      </c>
      <c r="AC4090">
        <v>5</v>
      </c>
      <c r="AD4090">
        <v>11</v>
      </c>
      <c r="AE4090">
        <v>31.25</v>
      </c>
      <c r="AF4090">
        <v>9</v>
      </c>
      <c r="AG4090">
        <v>4</v>
      </c>
      <c r="AH4090">
        <v>8</v>
      </c>
      <c r="AI4090">
        <v>4</v>
      </c>
    </row>
    <row r="4091" spans="1:35" x14ac:dyDescent="0.2">
      <c r="A4091" s="102">
        <v>3263</v>
      </c>
      <c r="B4091">
        <v>3288</v>
      </c>
      <c r="C4091" t="s">
        <v>1010</v>
      </c>
      <c r="D4091" t="s">
        <v>1000</v>
      </c>
      <c r="E4091">
        <v>2513</v>
      </c>
      <c r="F4091">
        <v>2613</v>
      </c>
      <c r="G4091">
        <v>200</v>
      </c>
      <c r="H4091" t="s">
        <v>981</v>
      </c>
      <c r="I4091">
        <v>7203</v>
      </c>
      <c r="J4091" t="s">
        <v>1497</v>
      </c>
      <c r="K4091" t="s">
        <v>996</v>
      </c>
      <c r="L4091">
        <v>6280</v>
      </c>
      <c r="M4091">
        <v>6257</v>
      </c>
      <c r="N4091">
        <v>100</v>
      </c>
      <c r="O4091" t="s">
        <v>984</v>
      </c>
      <c r="P4091">
        <v>0.79691233793309302</v>
      </c>
      <c r="Q4091">
        <v>0.88923980628282795</v>
      </c>
      <c r="R4091">
        <v>0.39291559904514001</v>
      </c>
      <c r="S4091">
        <v>1.9865099846843001E-4</v>
      </c>
      <c r="T4091">
        <v>1.50652430975706</v>
      </c>
      <c r="U4091">
        <v>1.50652430975706</v>
      </c>
      <c r="V4091">
        <v>0.57300067982962999</v>
      </c>
      <c r="W4091">
        <v>13.39</v>
      </c>
      <c r="X4091">
        <v>16.48</v>
      </c>
      <c r="Y4091">
        <v>-253788</v>
      </c>
      <c r="Z4091">
        <v>-31724</v>
      </c>
      <c r="AA4091">
        <v>-2.39</v>
      </c>
      <c r="AB4091">
        <v>8</v>
      </c>
      <c r="AC4091">
        <v>3</v>
      </c>
      <c r="AD4091">
        <v>5</v>
      </c>
      <c r="AE4091">
        <v>37.5</v>
      </c>
      <c r="AF4091">
        <v>12</v>
      </c>
      <c r="AG4091">
        <v>2</v>
      </c>
      <c r="AH4091">
        <v>3</v>
      </c>
      <c r="AI4091">
        <v>3</v>
      </c>
    </row>
    <row r="4092" spans="1:35" x14ac:dyDescent="0.2">
      <c r="A4092" s="102">
        <v>3531</v>
      </c>
      <c r="B4092">
        <v>2587</v>
      </c>
      <c r="C4092" t="s">
        <v>1364</v>
      </c>
      <c r="D4092" t="s">
        <v>1006</v>
      </c>
      <c r="E4092">
        <v>4100</v>
      </c>
      <c r="F4092">
        <v>4075</v>
      </c>
      <c r="G4092">
        <v>200</v>
      </c>
      <c r="H4092" t="s">
        <v>981</v>
      </c>
      <c r="I4092">
        <v>8830</v>
      </c>
      <c r="J4092" t="s">
        <v>1055</v>
      </c>
      <c r="K4092" t="s">
        <v>1000</v>
      </c>
      <c r="L4092">
        <v>2817.5</v>
      </c>
      <c r="M4092">
        <v>2875.5</v>
      </c>
      <c r="N4092">
        <v>300</v>
      </c>
      <c r="O4092" t="s">
        <v>984</v>
      </c>
      <c r="P4092">
        <v>0.76701442391114905</v>
      </c>
      <c r="Q4092">
        <v>0.88137746002325301</v>
      </c>
      <c r="R4092">
        <v>2.7427223655497102E-2</v>
      </c>
      <c r="S4092">
        <v>7.7992240736630095E-2</v>
      </c>
      <c r="T4092">
        <v>0.286620668266167</v>
      </c>
      <c r="U4092">
        <v>0.286620668266167</v>
      </c>
      <c r="V4092">
        <v>0.607515663221318</v>
      </c>
      <c r="W4092">
        <v>3.62</v>
      </c>
      <c r="X4092">
        <v>5.85</v>
      </c>
      <c r="Y4092">
        <v>-253894</v>
      </c>
      <c r="Z4092">
        <v>-63474</v>
      </c>
      <c r="AA4092">
        <v>-3.62</v>
      </c>
      <c r="AB4092">
        <v>4</v>
      </c>
      <c r="AC4092">
        <v>0</v>
      </c>
      <c r="AD4092">
        <v>4</v>
      </c>
      <c r="AE4092">
        <v>0</v>
      </c>
      <c r="AF4092">
        <v>9</v>
      </c>
      <c r="AG4092">
        <v>0</v>
      </c>
      <c r="AH4092">
        <v>3</v>
      </c>
      <c r="AI4092">
        <v>1</v>
      </c>
    </row>
    <row r="4093" spans="1:35" x14ac:dyDescent="0.2">
      <c r="A4093" s="102">
        <v>1592</v>
      </c>
      <c r="B4093">
        <v>1417</v>
      </c>
      <c r="C4093" t="s">
        <v>1641</v>
      </c>
      <c r="D4093" t="s">
        <v>990</v>
      </c>
      <c r="E4093">
        <v>1485</v>
      </c>
      <c r="F4093">
        <v>1486</v>
      </c>
      <c r="G4093">
        <v>700</v>
      </c>
      <c r="H4093" t="s">
        <v>981</v>
      </c>
      <c r="I4093">
        <v>5233</v>
      </c>
      <c r="J4093" t="s">
        <v>1127</v>
      </c>
      <c r="K4093" t="s">
        <v>980</v>
      </c>
      <c r="L4093">
        <v>2127</v>
      </c>
      <c r="M4093">
        <v>2125</v>
      </c>
      <c r="N4093">
        <v>500</v>
      </c>
      <c r="O4093" t="s">
        <v>984</v>
      </c>
      <c r="P4093">
        <v>0.759581384772962</v>
      </c>
      <c r="Q4093">
        <v>0.92922118724208402</v>
      </c>
      <c r="R4093">
        <v>0.100814711250133</v>
      </c>
      <c r="S4093">
        <v>6.5424723587599702E-3</v>
      </c>
      <c r="T4093">
        <v>1.28396261730788</v>
      </c>
      <c r="U4093">
        <v>1.28396261730788</v>
      </c>
      <c r="V4093">
        <v>1.1959513777670301</v>
      </c>
      <c r="W4093">
        <v>12.26</v>
      </c>
      <c r="X4093">
        <v>2.1</v>
      </c>
      <c r="Y4093">
        <v>-254214</v>
      </c>
      <c r="Z4093">
        <v>-12711</v>
      </c>
      <c r="AA4093">
        <v>-0.72</v>
      </c>
      <c r="AB4093">
        <v>20</v>
      </c>
      <c r="AC4093">
        <v>7</v>
      </c>
      <c r="AD4093">
        <v>13</v>
      </c>
      <c r="AE4093">
        <v>35</v>
      </c>
      <c r="AF4093">
        <v>11</v>
      </c>
      <c r="AG4093">
        <v>5</v>
      </c>
      <c r="AH4093">
        <v>8</v>
      </c>
      <c r="AI4093">
        <v>7</v>
      </c>
    </row>
    <row r="4094" spans="1:35" x14ac:dyDescent="0.2">
      <c r="A4094" s="102">
        <v>1784</v>
      </c>
      <c r="B4094">
        <v>4634</v>
      </c>
      <c r="C4094" t="s">
        <v>62</v>
      </c>
      <c r="D4094" t="s">
        <v>1003</v>
      </c>
      <c r="E4094">
        <v>1920</v>
      </c>
      <c r="F4094">
        <v>1921</v>
      </c>
      <c r="G4094">
        <v>500</v>
      </c>
      <c r="H4094" t="s">
        <v>981</v>
      </c>
      <c r="I4094">
        <v>6925</v>
      </c>
      <c r="J4094" t="s">
        <v>1290</v>
      </c>
      <c r="K4094" t="s">
        <v>986</v>
      </c>
      <c r="L4094">
        <v>1078</v>
      </c>
      <c r="M4094">
        <v>1075</v>
      </c>
      <c r="N4094">
        <v>900</v>
      </c>
      <c r="O4094" t="s">
        <v>984</v>
      </c>
      <c r="P4094">
        <v>0.62034711727337899</v>
      </c>
      <c r="Q4094">
        <v>0.92501949543046402</v>
      </c>
      <c r="R4094">
        <v>0.44434178602667801</v>
      </c>
      <c r="S4094">
        <v>5.9377652343340401E-2</v>
      </c>
      <c r="T4094">
        <v>0.35450036145090102</v>
      </c>
      <c r="U4094">
        <v>0.35450036145090102</v>
      </c>
      <c r="V4094">
        <v>0.90462308869727104</v>
      </c>
      <c r="W4094">
        <v>3.33</v>
      </c>
      <c r="X4094">
        <v>0.73</v>
      </c>
      <c r="Y4094">
        <v>-254625</v>
      </c>
      <c r="Z4094">
        <v>-15914</v>
      </c>
      <c r="AA4094">
        <v>-0.74</v>
      </c>
      <c r="AB4094">
        <v>16</v>
      </c>
      <c r="AC4094">
        <v>5</v>
      </c>
      <c r="AD4094">
        <v>11</v>
      </c>
      <c r="AE4094">
        <v>31.25</v>
      </c>
      <c r="AF4094">
        <v>13</v>
      </c>
      <c r="AG4094">
        <v>3</v>
      </c>
      <c r="AH4094">
        <v>5</v>
      </c>
      <c r="AI4094">
        <v>8</v>
      </c>
    </row>
    <row r="4095" spans="1:35" x14ac:dyDescent="0.2">
      <c r="A4095" s="102">
        <v>1982</v>
      </c>
      <c r="B4095">
        <v>2327</v>
      </c>
      <c r="C4095" t="s">
        <v>1284</v>
      </c>
      <c r="D4095" t="s">
        <v>983</v>
      </c>
      <c r="E4095">
        <v>2748</v>
      </c>
      <c r="F4095">
        <v>2730</v>
      </c>
      <c r="G4095">
        <v>400</v>
      </c>
      <c r="H4095" t="s">
        <v>981</v>
      </c>
      <c r="I4095">
        <v>5108</v>
      </c>
      <c r="J4095" t="s">
        <v>1647</v>
      </c>
      <c r="K4095" t="s">
        <v>1073</v>
      </c>
      <c r="L4095">
        <v>3200</v>
      </c>
      <c r="M4095">
        <v>3234</v>
      </c>
      <c r="N4095">
        <v>300</v>
      </c>
      <c r="O4095" t="s">
        <v>984</v>
      </c>
      <c r="P4095">
        <v>0.92773283206586798</v>
      </c>
      <c r="Q4095">
        <v>0.92085782746736999</v>
      </c>
      <c r="R4095">
        <v>8.08528519496029E-2</v>
      </c>
      <c r="S4095">
        <v>1.8211124501912399E-2</v>
      </c>
      <c r="T4095">
        <v>0.63545088344249601</v>
      </c>
      <c r="U4095">
        <v>0.63545088344249601</v>
      </c>
      <c r="V4095">
        <v>0.53772281654384801</v>
      </c>
      <c r="W4095">
        <v>2.04</v>
      </c>
      <c r="X4095">
        <v>12.55</v>
      </c>
      <c r="Y4095">
        <v>-255347</v>
      </c>
      <c r="Z4095">
        <v>-31918</v>
      </c>
      <c r="AA4095">
        <v>-1.8</v>
      </c>
      <c r="AB4095">
        <v>8</v>
      </c>
      <c r="AC4095">
        <v>2</v>
      </c>
      <c r="AD4095">
        <v>6</v>
      </c>
      <c r="AE4095">
        <v>25</v>
      </c>
      <c r="AF4095">
        <v>11</v>
      </c>
      <c r="AG4095">
        <v>2</v>
      </c>
      <c r="AH4095">
        <v>4</v>
      </c>
      <c r="AI4095">
        <v>2</v>
      </c>
    </row>
    <row r="4096" spans="1:35" x14ac:dyDescent="0.2">
      <c r="A4096" s="102">
        <v>1416</v>
      </c>
      <c r="B4096">
        <v>3632</v>
      </c>
      <c r="C4096" t="s">
        <v>1630</v>
      </c>
      <c r="D4096" t="s">
        <v>983</v>
      </c>
      <c r="E4096">
        <v>448</v>
      </c>
      <c r="F4096">
        <v>444</v>
      </c>
      <c r="G4096">
        <v>2400</v>
      </c>
      <c r="H4096" t="s">
        <v>981</v>
      </c>
      <c r="I4096">
        <v>6473</v>
      </c>
      <c r="J4096" t="s">
        <v>878</v>
      </c>
      <c r="K4096" t="s">
        <v>992</v>
      </c>
      <c r="L4096">
        <v>753</v>
      </c>
      <c r="M4096">
        <v>755</v>
      </c>
      <c r="N4096">
        <v>1400</v>
      </c>
      <c r="O4096" t="s">
        <v>984</v>
      </c>
      <c r="P4096">
        <v>0.74117889111520796</v>
      </c>
      <c r="Q4096">
        <v>0.93275165845443697</v>
      </c>
      <c r="R4096">
        <v>0.13680239017417001</v>
      </c>
      <c r="S4096">
        <v>1.7048893343287599E-2</v>
      </c>
      <c r="T4096">
        <v>1.19754049870274</v>
      </c>
      <c r="U4096">
        <v>1.19754049870274</v>
      </c>
      <c r="V4096">
        <v>1.22788336861603</v>
      </c>
      <c r="W4096">
        <v>15.68</v>
      </c>
      <c r="X4096">
        <v>0.81</v>
      </c>
      <c r="Y4096">
        <v>-255534</v>
      </c>
      <c r="Z4096">
        <v>-10647</v>
      </c>
      <c r="AA4096">
        <v>-0.55000000000000004</v>
      </c>
      <c r="AB4096">
        <v>24</v>
      </c>
      <c r="AC4096">
        <v>10</v>
      </c>
      <c r="AD4096">
        <v>14</v>
      </c>
      <c r="AE4096">
        <v>41.67</v>
      </c>
      <c r="AF4096">
        <v>10</v>
      </c>
      <c r="AG4096">
        <v>9</v>
      </c>
      <c r="AH4096">
        <v>11</v>
      </c>
      <c r="AI4096">
        <v>4</v>
      </c>
    </row>
    <row r="4097" spans="1:35" x14ac:dyDescent="0.2">
      <c r="A4097" s="102">
        <v>3020</v>
      </c>
      <c r="B4097">
        <v>7951</v>
      </c>
      <c r="C4097" t="s">
        <v>1234</v>
      </c>
      <c r="D4097" t="s">
        <v>1002</v>
      </c>
      <c r="E4097">
        <v>4665</v>
      </c>
      <c r="F4097">
        <v>4600</v>
      </c>
      <c r="G4097">
        <v>200</v>
      </c>
      <c r="H4097" t="s">
        <v>981</v>
      </c>
      <c r="I4097">
        <v>8601</v>
      </c>
      <c r="J4097" t="s">
        <v>22</v>
      </c>
      <c r="K4097" t="s">
        <v>1118</v>
      </c>
      <c r="L4097">
        <v>407.6</v>
      </c>
      <c r="M4097">
        <v>407</v>
      </c>
      <c r="N4097">
        <v>2300</v>
      </c>
      <c r="O4097" t="s">
        <v>984</v>
      </c>
      <c r="P4097">
        <v>0.83437548988515498</v>
      </c>
      <c r="Q4097">
        <v>0.89519768287444001</v>
      </c>
      <c r="R4097">
        <v>0.13309868657937299</v>
      </c>
      <c r="S4097" s="15">
        <v>3.6611700607481701E-2</v>
      </c>
      <c r="T4097">
        <v>1.52327081199641</v>
      </c>
      <c r="U4097">
        <v>1.52327081199641</v>
      </c>
      <c r="V4097">
        <v>1.8702312555893801</v>
      </c>
      <c r="W4097">
        <v>8.69</v>
      </c>
      <c r="X4097">
        <v>1.75</v>
      </c>
      <c r="Y4097">
        <v>-256849</v>
      </c>
      <c r="Z4097">
        <v>-13518</v>
      </c>
      <c r="AA4097">
        <v>-0.72</v>
      </c>
      <c r="AB4097">
        <v>19</v>
      </c>
      <c r="AC4097">
        <v>7</v>
      </c>
      <c r="AD4097">
        <v>12</v>
      </c>
      <c r="AE4097">
        <v>36.840000000000003</v>
      </c>
      <c r="AF4097">
        <v>11</v>
      </c>
      <c r="AG4097">
        <v>5</v>
      </c>
      <c r="AH4097">
        <v>6</v>
      </c>
      <c r="AI4097">
        <v>8</v>
      </c>
    </row>
    <row r="4098" spans="1:35" x14ac:dyDescent="0.2">
      <c r="A4098" s="102">
        <v>1239</v>
      </c>
      <c r="B4098">
        <v>7762</v>
      </c>
      <c r="C4098" t="s">
        <v>1134</v>
      </c>
      <c r="D4098" t="s">
        <v>989</v>
      </c>
      <c r="E4098">
        <v>340</v>
      </c>
      <c r="F4098">
        <v>357</v>
      </c>
      <c r="G4098">
        <v>2800</v>
      </c>
      <c r="H4098" t="s">
        <v>984</v>
      </c>
      <c r="I4098">
        <v>9303</v>
      </c>
      <c r="J4098" t="s">
        <v>1279</v>
      </c>
      <c r="K4098" t="s">
        <v>1297</v>
      </c>
      <c r="L4098">
        <v>1269</v>
      </c>
      <c r="M4098">
        <v>1264</v>
      </c>
      <c r="N4098">
        <v>800</v>
      </c>
      <c r="O4098" t="s">
        <v>981</v>
      </c>
      <c r="P4098">
        <v>0.85963618315414103</v>
      </c>
      <c r="Q4098">
        <v>0.93618914598686898</v>
      </c>
      <c r="R4098">
        <v>0.28411885518376001</v>
      </c>
      <c r="S4098">
        <v>3.7962497506899298E-2</v>
      </c>
      <c r="T4098">
        <v>-1.4692789604652501</v>
      </c>
      <c r="U4098">
        <v>1.4692789604652501</v>
      </c>
      <c r="V4098">
        <v>1.74823533011026</v>
      </c>
      <c r="W4098">
        <v>-13.7</v>
      </c>
      <c r="X4098">
        <v>1.1499999999999999</v>
      </c>
      <c r="Y4098">
        <v>-256990</v>
      </c>
      <c r="Z4098">
        <v>-18356</v>
      </c>
      <c r="AA4098">
        <v>-0.91</v>
      </c>
      <c r="AB4098">
        <v>14</v>
      </c>
      <c r="AC4098">
        <v>6</v>
      </c>
      <c r="AD4098">
        <v>8</v>
      </c>
      <c r="AE4098">
        <v>42.86</v>
      </c>
      <c r="AF4098">
        <v>13</v>
      </c>
      <c r="AG4098">
        <v>1</v>
      </c>
      <c r="AH4098">
        <v>5</v>
      </c>
      <c r="AI4098">
        <v>8</v>
      </c>
    </row>
    <row r="4099" spans="1:35" x14ac:dyDescent="0.2">
      <c r="A4099" s="102">
        <v>3811</v>
      </c>
      <c r="B4099">
        <v>5301</v>
      </c>
      <c r="C4099" t="s">
        <v>588</v>
      </c>
      <c r="D4099" t="s">
        <v>980</v>
      </c>
      <c r="E4099">
        <v>887</v>
      </c>
      <c r="F4099">
        <v>881</v>
      </c>
      <c r="G4099">
        <v>1200</v>
      </c>
      <c r="H4099" t="s">
        <v>984</v>
      </c>
      <c r="I4099">
        <v>8179</v>
      </c>
      <c r="J4099" t="s">
        <v>681</v>
      </c>
      <c r="K4099" t="s">
        <v>1004</v>
      </c>
      <c r="L4099">
        <v>1700</v>
      </c>
      <c r="M4099">
        <v>1812</v>
      </c>
      <c r="N4099">
        <v>600</v>
      </c>
      <c r="O4099" t="s">
        <v>981</v>
      </c>
      <c r="P4099">
        <v>0.681323775463341</v>
      </c>
      <c r="Q4099">
        <v>0.87249291039652599</v>
      </c>
      <c r="R4099">
        <v>0.40797451307529098</v>
      </c>
      <c r="S4099">
        <v>5.0126399132939398E-3</v>
      </c>
      <c r="T4099">
        <v>-0.124028963979455</v>
      </c>
      <c r="U4099">
        <v>0.124028963979455</v>
      </c>
      <c r="V4099">
        <v>0.63171877734849402</v>
      </c>
      <c r="W4099">
        <v>-1.23</v>
      </c>
      <c r="X4099">
        <v>2.76</v>
      </c>
      <c r="Y4099">
        <v>-257704</v>
      </c>
      <c r="Z4099">
        <v>-8886</v>
      </c>
      <c r="AA4099">
        <v>-0.57999999999999996</v>
      </c>
      <c r="AB4099">
        <v>29</v>
      </c>
      <c r="AC4099">
        <v>13</v>
      </c>
      <c r="AD4099">
        <v>16</v>
      </c>
      <c r="AE4099">
        <v>44.83</v>
      </c>
      <c r="AF4099">
        <v>7</v>
      </c>
      <c r="AG4099">
        <v>13</v>
      </c>
      <c r="AH4099">
        <v>16</v>
      </c>
      <c r="AI4099">
        <v>0</v>
      </c>
    </row>
    <row r="4100" spans="1:35" x14ac:dyDescent="0.2">
      <c r="A4100" s="102">
        <v>3757</v>
      </c>
      <c r="B4100">
        <v>4587</v>
      </c>
      <c r="C4100" t="s">
        <v>1635</v>
      </c>
      <c r="D4100" t="s">
        <v>1001</v>
      </c>
      <c r="E4100">
        <v>4405</v>
      </c>
      <c r="F4100">
        <v>4365</v>
      </c>
      <c r="G4100">
        <v>200</v>
      </c>
      <c r="H4100" t="s">
        <v>981</v>
      </c>
      <c r="I4100">
        <v>5411</v>
      </c>
      <c r="J4100" t="s">
        <v>1293</v>
      </c>
      <c r="K4100" t="s">
        <v>1022</v>
      </c>
      <c r="L4100">
        <v>700</v>
      </c>
      <c r="M4100">
        <v>684</v>
      </c>
      <c r="N4100">
        <v>1300</v>
      </c>
      <c r="O4100" t="s">
        <v>984</v>
      </c>
      <c r="P4100">
        <v>0.77306448162422303</v>
      </c>
      <c r="Q4100">
        <v>0.87429211759842196</v>
      </c>
      <c r="R4100">
        <v>0.14240047600675401</v>
      </c>
      <c r="S4100">
        <v>7.5758155532962196E-2</v>
      </c>
      <c r="T4100">
        <v>1.87671518964953</v>
      </c>
      <c r="U4100">
        <v>1.87671518964953</v>
      </c>
      <c r="V4100">
        <v>1.7812331017021401</v>
      </c>
      <c r="W4100">
        <v>21.05</v>
      </c>
      <c r="X4100">
        <v>1.86</v>
      </c>
      <c r="Y4100">
        <v>-258646</v>
      </c>
      <c r="Z4100">
        <v>-10777</v>
      </c>
      <c r="AA4100">
        <v>-0.62</v>
      </c>
      <c r="AB4100">
        <v>24</v>
      </c>
      <c r="AC4100">
        <v>8</v>
      </c>
      <c r="AD4100">
        <v>16</v>
      </c>
      <c r="AE4100">
        <v>33.33</v>
      </c>
      <c r="AF4100">
        <v>9</v>
      </c>
      <c r="AG4100">
        <v>7</v>
      </c>
      <c r="AH4100">
        <v>13</v>
      </c>
      <c r="AI4100">
        <v>4</v>
      </c>
    </row>
    <row r="4101" spans="1:35" x14ac:dyDescent="0.2">
      <c r="A4101" s="102">
        <v>1871</v>
      </c>
      <c r="B4101">
        <v>1332</v>
      </c>
      <c r="C4101" t="s">
        <v>1287</v>
      </c>
      <c r="D4101" t="s">
        <v>1063</v>
      </c>
      <c r="E4101">
        <v>450</v>
      </c>
      <c r="F4101">
        <v>457</v>
      </c>
      <c r="G4101">
        <v>1900</v>
      </c>
      <c r="H4101" t="s">
        <v>984</v>
      </c>
      <c r="I4101">
        <v>9616</v>
      </c>
      <c r="J4101" t="s">
        <v>1265</v>
      </c>
      <c r="K4101" t="s">
        <v>993</v>
      </c>
      <c r="L4101">
        <v>2899</v>
      </c>
      <c r="M4101">
        <v>2950</v>
      </c>
      <c r="N4101">
        <v>300</v>
      </c>
      <c r="O4101" t="s">
        <v>981</v>
      </c>
      <c r="P4101">
        <v>0.77669343617690101</v>
      </c>
      <c r="Q4101">
        <v>0.92337691884220496</v>
      </c>
      <c r="R4101">
        <v>0.101760093619689</v>
      </c>
      <c r="S4101" s="15">
        <v>1.43436888845842E-2</v>
      </c>
      <c r="T4101">
        <v>-0.55150413482377403</v>
      </c>
      <c r="U4101">
        <v>0.55150413482377403</v>
      </c>
      <c r="V4101">
        <v>0.57770591160484597</v>
      </c>
      <c r="W4101">
        <v>-10.63</v>
      </c>
      <c r="X4101">
        <v>1.89</v>
      </c>
      <c r="Y4101">
        <v>-258976</v>
      </c>
      <c r="Z4101">
        <v>-8354</v>
      </c>
      <c r="AA4101">
        <v>-0.56000000000000005</v>
      </c>
      <c r="AB4101">
        <v>31</v>
      </c>
      <c r="AC4101">
        <v>13</v>
      </c>
      <c r="AD4101">
        <v>18</v>
      </c>
      <c r="AE4101">
        <v>41.94</v>
      </c>
      <c r="AF4101">
        <v>8</v>
      </c>
      <c r="AG4101">
        <v>13</v>
      </c>
      <c r="AH4101">
        <v>15</v>
      </c>
      <c r="AI4101">
        <v>3</v>
      </c>
    </row>
    <row r="4102" spans="1:35" x14ac:dyDescent="0.2">
      <c r="A4102" s="102">
        <v>2358</v>
      </c>
      <c r="B4102">
        <v>3863</v>
      </c>
      <c r="C4102" t="s">
        <v>1144</v>
      </c>
      <c r="D4102" t="s">
        <v>1143</v>
      </c>
      <c r="E4102">
        <v>1510</v>
      </c>
      <c r="F4102">
        <v>1547</v>
      </c>
      <c r="G4102">
        <v>600</v>
      </c>
      <c r="H4102" t="s">
        <v>981</v>
      </c>
      <c r="I4102">
        <v>4324</v>
      </c>
      <c r="J4102" t="s">
        <v>1159</v>
      </c>
      <c r="K4102" t="s">
        <v>993</v>
      </c>
      <c r="L4102">
        <v>2249</v>
      </c>
      <c r="M4102">
        <v>2231</v>
      </c>
      <c r="N4102">
        <v>400</v>
      </c>
      <c r="O4102" t="s">
        <v>984</v>
      </c>
      <c r="P4102">
        <v>0.66313818648368195</v>
      </c>
      <c r="Q4102">
        <v>0.911560055450786</v>
      </c>
      <c r="R4102" s="15">
        <v>0.489388363232172</v>
      </c>
      <c r="S4102">
        <v>6.9695316633458904E-2</v>
      </c>
      <c r="T4102">
        <v>0.52249865892312997</v>
      </c>
      <c r="U4102">
        <v>0.52249865892312997</v>
      </c>
      <c r="V4102">
        <v>0.176725889016908</v>
      </c>
      <c r="W4102">
        <v>8.09</v>
      </c>
      <c r="X4102">
        <v>4.01</v>
      </c>
      <c r="Y4102">
        <v>-260037</v>
      </c>
      <c r="Z4102">
        <v>-12383</v>
      </c>
      <c r="AA4102">
        <v>-0.51</v>
      </c>
      <c r="AB4102">
        <v>21</v>
      </c>
      <c r="AC4102">
        <v>10</v>
      </c>
      <c r="AD4102">
        <v>11</v>
      </c>
      <c r="AE4102">
        <v>47.62</v>
      </c>
      <c r="AF4102">
        <v>10</v>
      </c>
      <c r="AG4102">
        <v>6</v>
      </c>
      <c r="AH4102">
        <v>9</v>
      </c>
      <c r="AI4102">
        <v>6</v>
      </c>
    </row>
    <row r="4103" spans="1:35" x14ac:dyDescent="0.2">
      <c r="A4103" s="102">
        <v>1760</v>
      </c>
      <c r="B4103">
        <v>1332</v>
      </c>
      <c r="C4103" t="s">
        <v>1287</v>
      </c>
      <c r="D4103" t="s">
        <v>1063</v>
      </c>
      <c r="E4103">
        <v>450</v>
      </c>
      <c r="F4103">
        <v>457</v>
      </c>
      <c r="G4103">
        <v>2400</v>
      </c>
      <c r="H4103" t="s">
        <v>981</v>
      </c>
      <c r="I4103">
        <v>4005</v>
      </c>
      <c r="J4103" t="s">
        <v>1166</v>
      </c>
      <c r="K4103" t="s">
        <v>1003</v>
      </c>
      <c r="L4103">
        <v>328</v>
      </c>
      <c r="M4103">
        <v>314</v>
      </c>
      <c r="N4103">
        <v>3500</v>
      </c>
      <c r="O4103" t="s">
        <v>984</v>
      </c>
      <c r="P4103">
        <v>0.89906245512482497</v>
      </c>
      <c r="Q4103">
        <v>0.92555213758398502</v>
      </c>
      <c r="R4103">
        <v>5.5017600631888E-2</v>
      </c>
      <c r="S4103">
        <v>7.1803646823712805E-2</v>
      </c>
      <c r="T4103">
        <v>0.35232741199890899</v>
      </c>
      <c r="U4103">
        <v>0.35232741199890899</v>
      </c>
      <c r="V4103">
        <v>0.291066485037214</v>
      </c>
      <c r="W4103">
        <v>2.37</v>
      </c>
      <c r="X4103">
        <v>0.2</v>
      </c>
      <c r="Y4103">
        <v>-260045</v>
      </c>
      <c r="Z4103">
        <v>-10002</v>
      </c>
      <c r="AA4103">
        <v>-0.46</v>
      </c>
      <c r="AB4103">
        <v>26</v>
      </c>
      <c r="AC4103">
        <v>12</v>
      </c>
      <c r="AD4103">
        <v>14</v>
      </c>
      <c r="AE4103">
        <v>46.15</v>
      </c>
      <c r="AF4103">
        <v>10</v>
      </c>
      <c r="AG4103">
        <v>9</v>
      </c>
      <c r="AH4103">
        <v>12</v>
      </c>
      <c r="AI4103">
        <v>5</v>
      </c>
    </row>
    <row r="4104" spans="1:35" x14ac:dyDescent="0.2">
      <c r="A4104" s="102">
        <v>4005</v>
      </c>
      <c r="B4104">
        <v>4185</v>
      </c>
      <c r="C4104" t="s">
        <v>1282</v>
      </c>
      <c r="D4104" t="s">
        <v>1003</v>
      </c>
      <c r="E4104">
        <v>1973</v>
      </c>
      <c r="F4104">
        <v>1971</v>
      </c>
      <c r="G4104">
        <v>500</v>
      </c>
      <c r="H4104" t="s">
        <v>981</v>
      </c>
      <c r="I4104">
        <v>6952</v>
      </c>
      <c r="J4104" t="s">
        <v>375</v>
      </c>
      <c r="K4104" t="s">
        <v>986</v>
      </c>
      <c r="L4104">
        <v>1624</v>
      </c>
      <c r="M4104">
        <v>1635</v>
      </c>
      <c r="N4104">
        <v>600</v>
      </c>
      <c r="O4104" t="s">
        <v>984</v>
      </c>
      <c r="P4104">
        <v>0.79341466010186601</v>
      </c>
      <c r="Q4104">
        <v>0.86537212557195198</v>
      </c>
      <c r="R4104">
        <v>0.43094714774249698</v>
      </c>
      <c r="S4104">
        <v>4.86699218340765E-2</v>
      </c>
      <c r="T4104">
        <v>0.899448646950882</v>
      </c>
      <c r="U4104">
        <v>0.899448646950882</v>
      </c>
      <c r="V4104">
        <v>1.1219217254124001</v>
      </c>
      <c r="W4104">
        <v>7.23</v>
      </c>
      <c r="X4104">
        <v>0.46</v>
      </c>
      <c r="Y4104">
        <v>-260134</v>
      </c>
      <c r="Z4104">
        <v>-16258</v>
      </c>
      <c r="AA4104">
        <v>-0.75</v>
      </c>
      <c r="AB4104">
        <v>16</v>
      </c>
      <c r="AC4104">
        <v>4</v>
      </c>
      <c r="AD4104">
        <v>12</v>
      </c>
      <c r="AE4104">
        <v>25</v>
      </c>
      <c r="AF4104">
        <v>11</v>
      </c>
      <c r="AG4104">
        <v>2</v>
      </c>
      <c r="AH4104">
        <v>7</v>
      </c>
      <c r="AI4104">
        <v>7</v>
      </c>
    </row>
    <row r="4105" spans="1:35" x14ac:dyDescent="0.2">
      <c r="A4105" s="102">
        <v>3147</v>
      </c>
      <c r="B4105">
        <v>1802</v>
      </c>
      <c r="C4105" t="s">
        <v>1135</v>
      </c>
      <c r="D4105" t="s">
        <v>990</v>
      </c>
      <c r="E4105">
        <v>910</v>
      </c>
      <c r="F4105">
        <v>932</v>
      </c>
      <c r="G4105">
        <v>1100</v>
      </c>
      <c r="H4105" t="s">
        <v>984</v>
      </c>
      <c r="I4105">
        <v>6098</v>
      </c>
      <c r="J4105" t="s">
        <v>235</v>
      </c>
      <c r="K4105" t="s">
        <v>993</v>
      </c>
      <c r="L4105">
        <v>3302</v>
      </c>
      <c r="M4105">
        <v>3320</v>
      </c>
      <c r="N4105">
        <v>300</v>
      </c>
      <c r="O4105" t="s">
        <v>981</v>
      </c>
      <c r="P4105">
        <v>0.89566816451553599</v>
      </c>
      <c r="Q4105">
        <v>0.89229518153823995</v>
      </c>
      <c r="R4105">
        <v>0.25693547684434997</v>
      </c>
      <c r="S4105">
        <v>2.90400001465684E-2</v>
      </c>
      <c r="T4105">
        <v>-0.714705618371406</v>
      </c>
      <c r="U4105">
        <v>0.714705618371406</v>
      </c>
      <c r="V4105">
        <v>0.91140345435158598</v>
      </c>
      <c r="W4105">
        <v>-7.42</v>
      </c>
      <c r="X4105">
        <v>2.93</v>
      </c>
      <c r="Y4105">
        <v>-260399</v>
      </c>
      <c r="Z4105">
        <v>-10850</v>
      </c>
      <c r="AA4105">
        <v>-0.6</v>
      </c>
      <c r="AB4105">
        <v>24</v>
      </c>
      <c r="AC4105">
        <v>11</v>
      </c>
      <c r="AD4105">
        <v>13</v>
      </c>
      <c r="AE4105">
        <v>45.83</v>
      </c>
      <c r="AF4105">
        <v>11</v>
      </c>
      <c r="AG4105">
        <v>5</v>
      </c>
      <c r="AH4105">
        <v>12</v>
      </c>
      <c r="AI4105">
        <v>7</v>
      </c>
    </row>
    <row r="4106" spans="1:35" x14ac:dyDescent="0.2">
      <c r="A4106" s="102">
        <v>1475</v>
      </c>
      <c r="B4106">
        <v>1605</v>
      </c>
      <c r="C4106" t="s">
        <v>1156</v>
      </c>
      <c r="D4106" t="s">
        <v>1139</v>
      </c>
      <c r="E4106">
        <v>692</v>
      </c>
      <c r="F4106">
        <v>709.3</v>
      </c>
      <c r="G4106">
        <v>1500</v>
      </c>
      <c r="H4106" t="s">
        <v>984</v>
      </c>
      <c r="I4106">
        <v>7164</v>
      </c>
      <c r="J4106" t="s">
        <v>1136</v>
      </c>
      <c r="K4106" t="s">
        <v>987</v>
      </c>
      <c r="L4106">
        <v>3500</v>
      </c>
      <c r="M4106">
        <v>3520</v>
      </c>
      <c r="N4106">
        <v>300</v>
      </c>
      <c r="O4106" t="s">
        <v>981</v>
      </c>
      <c r="P4106">
        <v>0.86980566537316895</v>
      </c>
      <c r="Q4106">
        <v>0.93158276551070296</v>
      </c>
      <c r="R4106">
        <v>0.48545527173550201</v>
      </c>
      <c r="S4106" s="15">
        <v>4.2450447843227603E-3</v>
      </c>
      <c r="T4106">
        <v>-0.55675532289352903</v>
      </c>
      <c r="U4106">
        <v>0.55675532289352903</v>
      </c>
      <c r="V4106">
        <v>0.76750882684298005</v>
      </c>
      <c r="W4106">
        <v>-5.45</v>
      </c>
      <c r="X4106">
        <v>0.75</v>
      </c>
      <c r="Y4106">
        <v>-260765</v>
      </c>
      <c r="Z4106">
        <v>-11338</v>
      </c>
      <c r="AA4106">
        <v>-0.74</v>
      </c>
      <c r="AB4106">
        <v>23</v>
      </c>
      <c r="AC4106">
        <v>8</v>
      </c>
      <c r="AD4106">
        <v>15</v>
      </c>
      <c r="AE4106">
        <v>34.78</v>
      </c>
      <c r="AF4106">
        <v>12</v>
      </c>
      <c r="AG4106">
        <v>8</v>
      </c>
      <c r="AH4106">
        <v>11</v>
      </c>
      <c r="AI4106">
        <v>4</v>
      </c>
    </row>
    <row r="4107" spans="1:35" x14ac:dyDescent="0.2">
      <c r="A4107" s="102">
        <v>100</v>
      </c>
      <c r="B4107">
        <v>7201</v>
      </c>
      <c r="C4107" t="s">
        <v>1011</v>
      </c>
      <c r="D4107" t="s">
        <v>996</v>
      </c>
      <c r="E4107">
        <v>370</v>
      </c>
      <c r="F4107">
        <v>365</v>
      </c>
      <c r="G4107">
        <v>2800</v>
      </c>
      <c r="H4107" t="s">
        <v>984</v>
      </c>
      <c r="I4107">
        <v>7731</v>
      </c>
      <c r="J4107" t="s">
        <v>1170</v>
      </c>
      <c r="K4107" t="s">
        <v>989</v>
      </c>
      <c r="L4107">
        <v>931</v>
      </c>
      <c r="M4107">
        <v>929</v>
      </c>
      <c r="N4107">
        <v>1100</v>
      </c>
      <c r="O4107" t="s">
        <v>981</v>
      </c>
      <c r="P4107">
        <v>0.86316072451364101</v>
      </c>
      <c r="Q4107">
        <v>0.97071458811983402</v>
      </c>
      <c r="R4107">
        <v>0.47720222894722403</v>
      </c>
      <c r="S4107">
        <v>6.0815145453000298E-2</v>
      </c>
      <c r="T4107">
        <v>-0.187656493410784</v>
      </c>
      <c r="U4107">
        <v>0.187656493410784</v>
      </c>
      <c r="V4107">
        <v>9.2266549383426502E-2</v>
      </c>
      <c r="W4107">
        <v>-1.62</v>
      </c>
      <c r="X4107">
        <v>0.01</v>
      </c>
      <c r="Y4107">
        <v>-263071</v>
      </c>
      <c r="Z4107">
        <v>-12527</v>
      </c>
      <c r="AA4107">
        <v>-0.57999999999999996</v>
      </c>
      <c r="AB4107">
        <v>21</v>
      </c>
      <c r="AC4107">
        <v>10</v>
      </c>
      <c r="AD4107">
        <v>11</v>
      </c>
      <c r="AE4107">
        <v>47.62</v>
      </c>
      <c r="AF4107">
        <v>12</v>
      </c>
      <c r="AG4107">
        <v>5</v>
      </c>
      <c r="AH4107">
        <v>8</v>
      </c>
      <c r="AI4107">
        <v>8</v>
      </c>
    </row>
    <row r="4108" spans="1:35" x14ac:dyDescent="0.2">
      <c r="A4108" s="102">
        <v>2307</v>
      </c>
      <c r="B4108">
        <v>4502</v>
      </c>
      <c r="C4108" t="s">
        <v>1195</v>
      </c>
      <c r="D4108" t="s">
        <v>1001</v>
      </c>
      <c r="E4108">
        <v>4001</v>
      </c>
      <c r="F4108">
        <v>4023</v>
      </c>
      <c r="G4108">
        <v>200</v>
      </c>
      <c r="H4108" t="s">
        <v>981</v>
      </c>
      <c r="I4108">
        <v>6807</v>
      </c>
      <c r="J4108" t="s">
        <v>234</v>
      </c>
      <c r="K4108" t="s">
        <v>986</v>
      </c>
      <c r="L4108">
        <v>1368</v>
      </c>
      <c r="M4108">
        <v>1300</v>
      </c>
      <c r="N4108">
        <v>600</v>
      </c>
      <c r="O4108" t="s">
        <v>984</v>
      </c>
      <c r="P4108">
        <v>0.78898198219045901</v>
      </c>
      <c r="Q4108">
        <v>0.91286737274264296</v>
      </c>
      <c r="R4108">
        <v>0.16810344476151801</v>
      </c>
      <c r="S4108">
        <v>6.8882484256883002E-3</v>
      </c>
      <c r="T4108">
        <v>2.0509962154379702</v>
      </c>
      <c r="U4108">
        <v>2.0509962154379702</v>
      </c>
      <c r="V4108">
        <v>1.51355230803104</v>
      </c>
      <c r="W4108">
        <v>19.5</v>
      </c>
      <c r="X4108">
        <v>3.06</v>
      </c>
      <c r="Y4108">
        <v>-264407</v>
      </c>
      <c r="Z4108">
        <v>-12591</v>
      </c>
      <c r="AA4108">
        <v>-0.63</v>
      </c>
      <c r="AB4108">
        <v>21</v>
      </c>
      <c r="AC4108">
        <v>9</v>
      </c>
      <c r="AD4108">
        <v>12</v>
      </c>
      <c r="AE4108">
        <v>42.86</v>
      </c>
      <c r="AF4108">
        <v>9</v>
      </c>
      <c r="AG4108">
        <v>8</v>
      </c>
      <c r="AH4108">
        <v>10</v>
      </c>
      <c r="AI4108">
        <v>3</v>
      </c>
    </row>
    <row r="4109" spans="1:35" x14ac:dyDescent="0.2">
      <c r="A4109" s="102">
        <v>283</v>
      </c>
      <c r="B4109">
        <v>1861</v>
      </c>
      <c r="C4109" t="s">
        <v>1321</v>
      </c>
      <c r="D4109" t="s">
        <v>990</v>
      </c>
      <c r="E4109">
        <v>2449</v>
      </c>
      <c r="F4109">
        <v>2438</v>
      </c>
      <c r="G4109">
        <v>400</v>
      </c>
      <c r="H4109" t="s">
        <v>981</v>
      </c>
      <c r="I4109">
        <v>8002</v>
      </c>
      <c r="J4109" t="s">
        <v>26</v>
      </c>
      <c r="K4109" t="s">
        <v>988</v>
      </c>
      <c r="L4109">
        <v>470</v>
      </c>
      <c r="M4109">
        <v>470.5</v>
      </c>
      <c r="N4109">
        <v>2100</v>
      </c>
      <c r="O4109" t="s">
        <v>984</v>
      </c>
      <c r="P4109">
        <v>0.93026893518449505</v>
      </c>
      <c r="Q4109">
        <v>0.96102235733469299</v>
      </c>
      <c r="R4109">
        <v>0.42416099375844302</v>
      </c>
      <c r="S4109">
        <v>1.4293283974398101E-2</v>
      </c>
      <c r="T4109">
        <v>2.2013448510583302</v>
      </c>
      <c r="U4109">
        <v>2.2013448510583302</v>
      </c>
      <c r="V4109">
        <v>2.3296487115403899</v>
      </c>
      <c r="W4109">
        <v>15.56</v>
      </c>
      <c r="X4109">
        <v>1.32</v>
      </c>
      <c r="Y4109">
        <v>-264800</v>
      </c>
      <c r="Z4109">
        <v>-15576</v>
      </c>
      <c r="AA4109">
        <v>-0.82</v>
      </c>
      <c r="AB4109">
        <v>17</v>
      </c>
      <c r="AC4109">
        <v>6</v>
      </c>
      <c r="AD4109">
        <v>11</v>
      </c>
      <c r="AE4109">
        <v>35.29</v>
      </c>
      <c r="AF4109">
        <v>13</v>
      </c>
      <c r="AG4109">
        <v>2</v>
      </c>
      <c r="AH4109">
        <v>6</v>
      </c>
      <c r="AI4109">
        <v>9</v>
      </c>
    </row>
    <row r="4110" spans="1:35" x14ac:dyDescent="0.2">
      <c r="A4110" s="102">
        <v>368</v>
      </c>
      <c r="B4110">
        <v>2433</v>
      </c>
      <c r="C4110" t="s">
        <v>1319</v>
      </c>
      <c r="D4110" t="s">
        <v>993</v>
      </c>
      <c r="E4110">
        <v>1128</v>
      </c>
      <c r="F4110">
        <v>1117</v>
      </c>
      <c r="G4110">
        <v>1000</v>
      </c>
      <c r="H4110" t="s">
        <v>984</v>
      </c>
      <c r="I4110">
        <v>4114</v>
      </c>
      <c r="J4110" t="s">
        <v>1088</v>
      </c>
      <c r="K4110" t="s">
        <v>1003</v>
      </c>
      <c r="L4110">
        <v>5540</v>
      </c>
      <c r="M4110">
        <v>5430</v>
      </c>
      <c r="N4110">
        <v>200</v>
      </c>
      <c r="O4110" t="s">
        <v>981</v>
      </c>
      <c r="P4110">
        <v>0.91979836878132104</v>
      </c>
      <c r="Q4110">
        <v>0.95799737610090197</v>
      </c>
      <c r="R4110">
        <v>4.0524243897209001E-4</v>
      </c>
      <c r="S4110">
        <v>2.41100001212936E-3</v>
      </c>
      <c r="T4110">
        <v>-1.4701663490851999</v>
      </c>
      <c r="U4110">
        <v>1.4701663490851999</v>
      </c>
      <c r="V4110">
        <v>1.6349532969899401</v>
      </c>
      <c r="W4110">
        <v>-10.33</v>
      </c>
      <c r="X4110">
        <v>2.85</v>
      </c>
      <c r="Y4110">
        <v>-265111</v>
      </c>
      <c r="Z4110">
        <v>-20393</v>
      </c>
      <c r="AA4110">
        <v>-1.39</v>
      </c>
      <c r="AB4110">
        <v>13</v>
      </c>
      <c r="AC4110">
        <v>4</v>
      </c>
      <c r="AD4110">
        <v>9</v>
      </c>
      <c r="AE4110">
        <v>30.77</v>
      </c>
      <c r="AF4110">
        <v>11</v>
      </c>
      <c r="AG4110">
        <v>3</v>
      </c>
      <c r="AH4110">
        <v>8</v>
      </c>
      <c r="AI4110">
        <v>2</v>
      </c>
    </row>
    <row r="4111" spans="1:35" x14ac:dyDescent="0.2">
      <c r="A4111" s="102">
        <v>4043</v>
      </c>
      <c r="B4111">
        <v>2296</v>
      </c>
      <c r="C4111" t="s">
        <v>1653</v>
      </c>
      <c r="D4111" t="s">
        <v>1006</v>
      </c>
      <c r="E4111">
        <v>634</v>
      </c>
      <c r="F4111">
        <v>638</v>
      </c>
      <c r="G4111">
        <v>1700</v>
      </c>
      <c r="H4111" t="s">
        <v>981</v>
      </c>
      <c r="I4111">
        <v>7762</v>
      </c>
      <c r="J4111" t="s">
        <v>1134</v>
      </c>
      <c r="K4111" t="s">
        <v>989</v>
      </c>
      <c r="L4111">
        <v>340</v>
      </c>
      <c r="M4111">
        <v>357</v>
      </c>
      <c r="N4111">
        <v>3000</v>
      </c>
      <c r="O4111" t="s">
        <v>984</v>
      </c>
      <c r="P4111">
        <v>0.50968782477674202</v>
      </c>
      <c r="Q4111">
        <v>0.86377279278359298</v>
      </c>
      <c r="R4111" s="15">
        <v>0.40620224506119901</v>
      </c>
      <c r="S4111">
        <v>1.5621685615527301E-2</v>
      </c>
      <c r="T4111">
        <v>1.21174842709793</v>
      </c>
      <c r="U4111">
        <v>1.21174842709793</v>
      </c>
      <c r="V4111">
        <v>1.56261974633418</v>
      </c>
      <c r="W4111">
        <v>12.03</v>
      </c>
      <c r="X4111">
        <v>1.25</v>
      </c>
      <c r="Y4111">
        <v>-266401</v>
      </c>
      <c r="Z4111">
        <v>-12686</v>
      </c>
      <c r="AA4111">
        <v>-0.59</v>
      </c>
      <c r="AB4111">
        <v>21</v>
      </c>
      <c r="AC4111">
        <v>10</v>
      </c>
      <c r="AD4111">
        <v>11</v>
      </c>
      <c r="AE4111">
        <v>47.62</v>
      </c>
      <c r="AF4111">
        <v>13</v>
      </c>
      <c r="AG4111">
        <v>4</v>
      </c>
      <c r="AH4111">
        <v>7</v>
      </c>
      <c r="AI4111">
        <v>10</v>
      </c>
    </row>
    <row r="4112" spans="1:35" x14ac:dyDescent="0.2">
      <c r="A4112" s="102">
        <v>1004</v>
      </c>
      <c r="B4112">
        <v>4091</v>
      </c>
      <c r="C4112" t="s">
        <v>1469</v>
      </c>
      <c r="D4112" t="s">
        <v>1003</v>
      </c>
      <c r="E4112">
        <v>1787</v>
      </c>
      <c r="F4112">
        <v>1764</v>
      </c>
      <c r="G4112">
        <v>600</v>
      </c>
      <c r="H4112" t="s">
        <v>981</v>
      </c>
      <c r="I4112">
        <v>9678</v>
      </c>
      <c r="J4112" t="s">
        <v>1632</v>
      </c>
      <c r="K4112" t="s">
        <v>993</v>
      </c>
      <c r="L4112">
        <v>2121</v>
      </c>
      <c r="M4112">
        <v>2133</v>
      </c>
      <c r="N4112">
        <v>500</v>
      </c>
      <c r="O4112" t="s">
        <v>984</v>
      </c>
      <c r="P4112">
        <v>0.90217007320728004</v>
      </c>
      <c r="Q4112">
        <v>0.94079993199045597</v>
      </c>
      <c r="R4112">
        <v>0.28667641282397499</v>
      </c>
      <c r="S4112">
        <v>6.5564694875060196E-3</v>
      </c>
      <c r="T4112">
        <v>0.35034270205143497</v>
      </c>
      <c r="U4112">
        <v>0.35034270205143497</v>
      </c>
      <c r="V4112">
        <v>0.68834505534789003</v>
      </c>
      <c r="W4112">
        <v>2.21</v>
      </c>
      <c r="X4112">
        <v>0.76</v>
      </c>
      <c r="Y4112">
        <v>-266890</v>
      </c>
      <c r="Z4112">
        <v>-14827</v>
      </c>
      <c r="AA4112">
        <v>-0.65</v>
      </c>
      <c r="AB4112">
        <v>18</v>
      </c>
      <c r="AC4112">
        <v>8</v>
      </c>
      <c r="AD4112">
        <v>10</v>
      </c>
      <c r="AE4112">
        <v>44.44</v>
      </c>
      <c r="AF4112">
        <v>12</v>
      </c>
      <c r="AG4112">
        <v>5</v>
      </c>
      <c r="AH4112">
        <v>6</v>
      </c>
      <c r="AI4112">
        <v>7</v>
      </c>
    </row>
    <row r="4113" spans="1:35" x14ac:dyDescent="0.2">
      <c r="A4113" s="102">
        <v>519</v>
      </c>
      <c r="B4113">
        <v>2768</v>
      </c>
      <c r="C4113" t="s">
        <v>1494</v>
      </c>
      <c r="D4113" t="s">
        <v>988</v>
      </c>
      <c r="E4113">
        <v>233</v>
      </c>
      <c r="F4113">
        <v>231</v>
      </c>
      <c r="G4113">
        <v>4700</v>
      </c>
      <c r="H4113" t="s">
        <v>981</v>
      </c>
      <c r="I4113">
        <v>5411</v>
      </c>
      <c r="J4113" t="s">
        <v>1293</v>
      </c>
      <c r="K4113" t="s">
        <v>1022</v>
      </c>
      <c r="L4113">
        <v>700</v>
      </c>
      <c r="M4113">
        <v>684</v>
      </c>
      <c r="N4113">
        <v>1600</v>
      </c>
      <c r="O4113" t="s">
        <v>984</v>
      </c>
      <c r="P4113">
        <v>0.96694510325606298</v>
      </c>
      <c r="Q4113">
        <v>0.95350965347116101</v>
      </c>
      <c r="R4113">
        <v>0.31954391614676098</v>
      </c>
      <c r="S4113">
        <v>7.7526254520485699E-2</v>
      </c>
      <c r="T4113">
        <v>0.38294389333574502</v>
      </c>
      <c r="U4113">
        <v>0.38294389333574502</v>
      </c>
      <c r="V4113">
        <v>0.32495275907788301</v>
      </c>
      <c r="W4113">
        <v>4.0599999999999996</v>
      </c>
      <c r="X4113">
        <v>0.79</v>
      </c>
      <c r="Y4113">
        <v>-266973</v>
      </c>
      <c r="Z4113">
        <v>-12135</v>
      </c>
      <c r="AA4113">
        <v>-0.62</v>
      </c>
      <c r="AB4113">
        <v>22</v>
      </c>
      <c r="AC4113">
        <v>7</v>
      </c>
      <c r="AD4113">
        <v>15</v>
      </c>
      <c r="AE4113">
        <v>31.82</v>
      </c>
      <c r="AF4113">
        <v>13</v>
      </c>
      <c r="AG4113">
        <v>4</v>
      </c>
      <c r="AH4113">
        <v>6</v>
      </c>
      <c r="AI4113">
        <v>12</v>
      </c>
    </row>
    <row r="4114" spans="1:35" x14ac:dyDescent="0.2">
      <c r="A4114" s="102">
        <v>2758</v>
      </c>
      <c r="B4114">
        <v>2502</v>
      </c>
      <c r="C4114" t="s">
        <v>1636</v>
      </c>
      <c r="D4114" t="s">
        <v>1006</v>
      </c>
      <c r="E4114">
        <v>3700</v>
      </c>
      <c r="F4114">
        <v>3709</v>
      </c>
      <c r="G4114">
        <v>200</v>
      </c>
      <c r="H4114" t="s">
        <v>981</v>
      </c>
      <c r="I4114">
        <v>9513</v>
      </c>
      <c r="J4114" t="s">
        <v>1138</v>
      </c>
      <c r="K4114" t="s">
        <v>1026</v>
      </c>
      <c r="L4114">
        <v>1903</v>
      </c>
      <c r="M4114">
        <v>1886</v>
      </c>
      <c r="N4114">
        <v>400</v>
      </c>
      <c r="O4114" t="s">
        <v>984</v>
      </c>
      <c r="P4114">
        <v>0.78042931942447602</v>
      </c>
      <c r="Q4114">
        <v>0.90177070512642998</v>
      </c>
      <c r="R4114">
        <v>0.41608175521211099</v>
      </c>
      <c r="S4114">
        <v>4.9767240649807601E-2</v>
      </c>
      <c r="T4114">
        <v>1.12263108528398</v>
      </c>
      <c r="U4114">
        <v>1.12263108528398</v>
      </c>
      <c r="V4114">
        <v>0.71304004547992805</v>
      </c>
      <c r="W4114">
        <v>8.94</v>
      </c>
      <c r="X4114">
        <v>1.7</v>
      </c>
      <c r="Y4114">
        <v>-267705</v>
      </c>
      <c r="Z4114">
        <v>-26770</v>
      </c>
      <c r="AA4114">
        <v>-1.26</v>
      </c>
      <c r="AB4114">
        <v>10</v>
      </c>
      <c r="AC4114">
        <v>4</v>
      </c>
      <c r="AD4114">
        <v>6</v>
      </c>
      <c r="AE4114">
        <v>40</v>
      </c>
      <c r="AF4114">
        <v>12</v>
      </c>
      <c r="AG4114">
        <v>1</v>
      </c>
      <c r="AH4114">
        <v>5</v>
      </c>
      <c r="AI4114">
        <v>4</v>
      </c>
    </row>
    <row r="4115" spans="1:35" x14ac:dyDescent="0.2">
      <c r="A4115" s="102">
        <v>4116</v>
      </c>
      <c r="B4115">
        <v>2587</v>
      </c>
      <c r="C4115" t="s">
        <v>1364</v>
      </c>
      <c r="D4115" t="s">
        <v>1006</v>
      </c>
      <c r="E4115">
        <v>4100</v>
      </c>
      <c r="F4115">
        <v>4075</v>
      </c>
      <c r="G4115">
        <v>200</v>
      </c>
      <c r="H4115" t="s">
        <v>981</v>
      </c>
      <c r="I4115">
        <v>7012</v>
      </c>
      <c r="J4115" t="s">
        <v>1148</v>
      </c>
      <c r="K4115" t="s">
        <v>996</v>
      </c>
      <c r="L4115">
        <v>1509</v>
      </c>
      <c r="M4115">
        <v>1511</v>
      </c>
      <c r="N4115">
        <v>500</v>
      </c>
      <c r="O4115" t="s">
        <v>984</v>
      </c>
      <c r="P4115">
        <v>0.75516805918903396</v>
      </c>
      <c r="Q4115">
        <v>0.861013206078177</v>
      </c>
      <c r="R4115" s="15">
        <v>0.14028152057572901</v>
      </c>
      <c r="S4115">
        <v>6.75941313933449E-4</v>
      </c>
      <c r="T4115">
        <v>0.84280331995304802</v>
      </c>
      <c r="U4115">
        <v>0.84280331995304802</v>
      </c>
      <c r="V4115">
        <v>0.88902646339882696</v>
      </c>
      <c r="W4115">
        <v>9.1999999999999993</v>
      </c>
      <c r="X4115">
        <v>7.3</v>
      </c>
      <c r="Y4115">
        <v>-267788</v>
      </c>
      <c r="Z4115">
        <v>-14094</v>
      </c>
      <c r="AA4115">
        <v>-0.71</v>
      </c>
      <c r="AB4115">
        <v>19</v>
      </c>
      <c r="AC4115">
        <v>8</v>
      </c>
      <c r="AD4115">
        <v>11</v>
      </c>
      <c r="AE4115">
        <v>42.11</v>
      </c>
      <c r="AF4115">
        <v>9</v>
      </c>
      <c r="AG4115">
        <v>8</v>
      </c>
      <c r="AH4115">
        <v>10</v>
      </c>
      <c r="AI4115">
        <v>1</v>
      </c>
    </row>
    <row r="4116" spans="1:35" x14ac:dyDescent="0.2">
      <c r="A4116" s="102">
        <v>4270</v>
      </c>
      <c r="B4116">
        <v>1951</v>
      </c>
      <c r="C4116" t="s">
        <v>1298</v>
      </c>
      <c r="D4116" t="s">
        <v>990</v>
      </c>
      <c r="E4116">
        <v>2517</v>
      </c>
      <c r="F4116">
        <v>2467</v>
      </c>
      <c r="G4116">
        <v>400</v>
      </c>
      <c r="H4116" t="s">
        <v>984</v>
      </c>
      <c r="I4116">
        <v>2492</v>
      </c>
      <c r="J4116" t="s">
        <v>500</v>
      </c>
      <c r="K4116" t="s">
        <v>993</v>
      </c>
      <c r="L4116">
        <v>840</v>
      </c>
      <c r="M4116">
        <v>848</v>
      </c>
      <c r="N4116">
        <v>1200</v>
      </c>
      <c r="O4116" t="s">
        <v>981</v>
      </c>
      <c r="P4116">
        <v>0.81883450473572095</v>
      </c>
      <c r="Q4116">
        <v>0.85458334539959202</v>
      </c>
      <c r="R4116" s="15">
        <v>0.36114795057646598</v>
      </c>
      <c r="S4116">
        <v>6.0419654443117999E-3</v>
      </c>
      <c r="T4116">
        <v>-1.95424870682954</v>
      </c>
      <c r="U4116">
        <v>1.95424870682954</v>
      </c>
      <c r="V4116">
        <v>1.53672609209899</v>
      </c>
      <c r="W4116">
        <v>-18.54</v>
      </c>
      <c r="X4116">
        <v>3.12</v>
      </c>
      <c r="Y4116">
        <v>-267863</v>
      </c>
      <c r="Z4116">
        <v>-12176</v>
      </c>
      <c r="AA4116">
        <v>-0.6</v>
      </c>
      <c r="AB4116">
        <v>22</v>
      </c>
      <c r="AC4116">
        <v>8</v>
      </c>
      <c r="AD4116">
        <v>14</v>
      </c>
      <c r="AE4116">
        <v>36.36</v>
      </c>
      <c r="AF4116">
        <v>9</v>
      </c>
      <c r="AG4116">
        <v>7</v>
      </c>
      <c r="AH4116">
        <v>12</v>
      </c>
      <c r="AI4116">
        <v>3</v>
      </c>
    </row>
    <row r="4117" spans="1:35" x14ac:dyDescent="0.2">
      <c r="A4117" s="102">
        <v>3398</v>
      </c>
      <c r="B4117">
        <v>3632</v>
      </c>
      <c r="C4117" t="s">
        <v>1630</v>
      </c>
      <c r="D4117" t="s">
        <v>983</v>
      </c>
      <c r="E4117">
        <v>448</v>
      </c>
      <c r="F4117">
        <v>444</v>
      </c>
      <c r="G4117">
        <v>2200</v>
      </c>
      <c r="H4117" t="s">
        <v>981</v>
      </c>
      <c r="I4117">
        <v>9603</v>
      </c>
      <c r="J4117" t="s">
        <v>1106</v>
      </c>
      <c r="K4117" t="s">
        <v>993</v>
      </c>
      <c r="L4117">
        <v>1621</v>
      </c>
      <c r="M4117">
        <v>1632</v>
      </c>
      <c r="N4117">
        <v>600</v>
      </c>
      <c r="O4117" t="s">
        <v>984</v>
      </c>
      <c r="P4117">
        <v>0.73492307495933695</v>
      </c>
      <c r="Q4117">
        <v>0.88525085552467697</v>
      </c>
      <c r="R4117">
        <v>0.25299682579032301</v>
      </c>
      <c r="S4117" s="15">
        <v>8.7963258194909799E-2</v>
      </c>
      <c r="T4117">
        <v>0.35761225835643001</v>
      </c>
      <c r="U4117">
        <v>0.35761225835643001</v>
      </c>
      <c r="V4117">
        <v>0.44438091734792801</v>
      </c>
      <c r="W4117">
        <v>7.13</v>
      </c>
      <c r="X4117">
        <v>0.25</v>
      </c>
      <c r="Y4117">
        <v>-268171</v>
      </c>
      <c r="Z4117">
        <v>-10314</v>
      </c>
      <c r="AA4117">
        <v>-0.57999999999999996</v>
      </c>
      <c r="AB4117">
        <v>26</v>
      </c>
      <c r="AC4117">
        <v>10</v>
      </c>
      <c r="AD4117">
        <v>16</v>
      </c>
      <c r="AE4117">
        <v>38.46</v>
      </c>
      <c r="AF4117">
        <v>9</v>
      </c>
      <c r="AG4117">
        <v>8</v>
      </c>
      <c r="AH4117">
        <v>11</v>
      </c>
      <c r="AI4117">
        <v>7</v>
      </c>
    </row>
    <row r="4118" spans="1:35" x14ac:dyDescent="0.2">
      <c r="A4118" s="102">
        <v>3922</v>
      </c>
      <c r="B4118">
        <v>4587</v>
      </c>
      <c r="C4118" t="s">
        <v>1635</v>
      </c>
      <c r="D4118" t="s">
        <v>1001</v>
      </c>
      <c r="E4118">
        <v>4405</v>
      </c>
      <c r="F4118">
        <v>4365</v>
      </c>
      <c r="G4118">
        <v>200</v>
      </c>
      <c r="H4118" t="s">
        <v>981</v>
      </c>
      <c r="I4118">
        <v>7011</v>
      </c>
      <c r="J4118" t="s">
        <v>1261</v>
      </c>
      <c r="K4118" t="s">
        <v>992</v>
      </c>
      <c r="L4118">
        <v>2562.5</v>
      </c>
      <c r="M4118">
        <v>2540</v>
      </c>
      <c r="N4118">
        <v>300</v>
      </c>
      <c r="O4118" t="s">
        <v>984</v>
      </c>
      <c r="P4118">
        <v>0.73707500428968797</v>
      </c>
      <c r="Q4118">
        <v>0.86857866332558598</v>
      </c>
      <c r="R4118">
        <v>0.173860534691687</v>
      </c>
      <c r="S4118">
        <v>7.5034483605596405E-2</v>
      </c>
      <c r="T4118">
        <v>2.5170955434631099</v>
      </c>
      <c r="U4118">
        <v>2.5170955434631099</v>
      </c>
      <c r="V4118">
        <v>2.61523685436187</v>
      </c>
      <c r="W4118">
        <v>17.82</v>
      </c>
      <c r="X4118">
        <v>12.71</v>
      </c>
      <c r="Y4118">
        <v>-268559</v>
      </c>
      <c r="Z4118">
        <v>-44760</v>
      </c>
      <c r="AA4118">
        <v>-2.57</v>
      </c>
      <c r="AB4118">
        <v>6</v>
      </c>
      <c r="AC4118">
        <v>1</v>
      </c>
      <c r="AD4118">
        <v>5</v>
      </c>
      <c r="AE4118">
        <v>16.670000000000002</v>
      </c>
      <c r="AF4118">
        <v>8</v>
      </c>
      <c r="AG4118">
        <v>0</v>
      </c>
      <c r="AH4118">
        <v>5</v>
      </c>
      <c r="AI4118">
        <v>1</v>
      </c>
    </row>
    <row r="4119" spans="1:35" x14ac:dyDescent="0.2">
      <c r="A4119" s="102">
        <v>3429</v>
      </c>
      <c r="B4119">
        <v>8303</v>
      </c>
      <c r="C4119" t="s">
        <v>1639</v>
      </c>
      <c r="D4119" t="s">
        <v>1024</v>
      </c>
      <c r="E4119">
        <v>1281</v>
      </c>
      <c r="F4119">
        <v>1304</v>
      </c>
      <c r="G4119">
        <v>600</v>
      </c>
      <c r="H4119" t="s">
        <v>984</v>
      </c>
      <c r="I4119">
        <v>8316</v>
      </c>
      <c r="J4119" t="s">
        <v>1145</v>
      </c>
      <c r="K4119" t="s">
        <v>1024</v>
      </c>
      <c r="L4119">
        <v>2802</v>
      </c>
      <c r="M4119">
        <v>2805.5</v>
      </c>
      <c r="N4119">
        <v>300</v>
      </c>
      <c r="O4119" t="s">
        <v>981</v>
      </c>
      <c r="P4119">
        <v>0.68148530641859295</v>
      </c>
      <c r="Q4119">
        <v>0.88444764658405595</v>
      </c>
      <c r="R4119">
        <v>0.46751793262255198</v>
      </c>
      <c r="S4119">
        <v>7.6838570990171107E-2</v>
      </c>
      <c r="T4119">
        <v>-9.37342964227037E-2</v>
      </c>
      <c r="U4119">
        <v>9.37342964227037E-2</v>
      </c>
      <c r="V4119">
        <v>0.182674575719634</v>
      </c>
      <c r="W4119">
        <v>-0.79</v>
      </c>
      <c r="X4119">
        <v>7.04</v>
      </c>
      <c r="Y4119">
        <v>-268974</v>
      </c>
      <c r="Z4119">
        <v>-17932</v>
      </c>
      <c r="AA4119">
        <v>-0.86</v>
      </c>
      <c r="AB4119">
        <v>15</v>
      </c>
      <c r="AC4119">
        <v>7</v>
      </c>
      <c r="AD4119">
        <v>8</v>
      </c>
      <c r="AE4119">
        <v>46.67</v>
      </c>
      <c r="AF4119">
        <v>14</v>
      </c>
      <c r="AG4119">
        <v>1</v>
      </c>
      <c r="AH4119">
        <v>4</v>
      </c>
      <c r="AI4119">
        <v>10</v>
      </c>
    </row>
    <row r="4120" spans="1:35" x14ac:dyDescent="0.2">
      <c r="A4120" s="102">
        <v>592</v>
      </c>
      <c r="B4120">
        <v>3087</v>
      </c>
      <c r="C4120" t="s">
        <v>1192</v>
      </c>
      <c r="D4120" t="s">
        <v>1004</v>
      </c>
      <c r="E4120">
        <v>1730</v>
      </c>
      <c r="F4120">
        <v>1732</v>
      </c>
      <c r="G4120">
        <v>600</v>
      </c>
      <c r="H4120" t="s">
        <v>981</v>
      </c>
      <c r="I4120">
        <v>3407</v>
      </c>
      <c r="J4120" t="s">
        <v>1072</v>
      </c>
      <c r="K4120" t="s">
        <v>1003</v>
      </c>
      <c r="L4120">
        <v>755</v>
      </c>
      <c r="M4120">
        <v>757.5</v>
      </c>
      <c r="N4120">
        <v>1400</v>
      </c>
      <c r="O4120" t="s">
        <v>984</v>
      </c>
      <c r="P4120">
        <v>0.90084726374594504</v>
      </c>
      <c r="Q4120">
        <v>0.95150460480597998</v>
      </c>
      <c r="R4120">
        <v>0.20034820084392299</v>
      </c>
      <c r="S4120">
        <v>1.85467260338355E-2</v>
      </c>
      <c r="T4120">
        <v>0.75963177010966099</v>
      </c>
      <c r="U4120">
        <v>0.75963177010966099</v>
      </c>
      <c r="V4120">
        <v>0.88755210489000103</v>
      </c>
      <c r="W4120">
        <v>6.26</v>
      </c>
      <c r="X4120">
        <v>2.0499999999999998</v>
      </c>
      <c r="Y4120">
        <v>-269062</v>
      </c>
      <c r="Z4120">
        <v>-16816</v>
      </c>
      <c r="AA4120">
        <v>-0.88</v>
      </c>
      <c r="AB4120">
        <v>16</v>
      </c>
      <c r="AC4120">
        <v>5</v>
      </c>
      <c r="AD4120">
        <v>11</v>
      </c>
      <c r="AE4120">
        <v>31.25</v>
      </c>
      <c r="AF4120">
        <v>12</v>
      </c>
      <c r="AG4120">
        <v>2</v>
      </c>
      <c r="AH4120">
        <v>7</v>
      </c>
      <c r="AI4120">
        <v>7</v>
      </c>
    </row>
    <row r="4121" spans="1:35" x14ac:dyDescent="0.2">
      <c r="A4121" s="102">
        <v>3685</v>
      </c>
      <c r="B4121">
        <v>3197</v>
      </c>
      <c r="C4121" t="s">
        <v>531</v>
      </c>
      <c r="D4121" t="s">
        <v>1004</v>
      </c>
      <c r="E4121">
        <v>1673</v>
      </c>
      <c r="F4121">
        <v>1681</v>
      </c>
      <c r="G4121">
        <v>600</v>
      </c>
      <c r="H4121" t="s">
        <v>981</v>
      </c>
      <c r="I4121">
        <v>4676</v>
      </c>
      <c r="J4121" t="s">
        <v>1323</v>
      </c>
      <c r="K4121" t="s">
        <v>983</v>
      </c>
      <c r="L4121">
        <v>1000</v>
      </c>
      <c r="M4121">
        <v>1005</v>
      </c>
      <c r="N4121">
        <v>1000</v>
      </c>
      <c r="O4121" t="s">
        <v>984</v>
      </c>
      <c r="P4121">
        <v>0.50734784237908703</v>
      </c>
      <c r="Q4121">
        <v>0.87638376262669104</v>
      </c>
      <c r="R4121">
        <v>0.22551698888158</v>
      </c>
      <c r="S4121">
        <v>3.65049228076832E-2</v>
      </c>
      <c r="T4121">
        <v>1.7198217530575599</v>
      </c>
      <c r="U4121">
        <v>1.7198217530575599</v>
      </c>
      <c r="V4121">
        <v>1.84030800378907</v>
      </c>
      <c r="W4121">
        <v>13.6</v>
      </c>
      <c r="X4121">
        <v>0.36</v>
      </c>
      <c r="Y4121">
        <v>-269990</v>
      </c>
      <c r="Z4121">
        <v>-12857</v>
      </c>
      <c r="AA4121">
        <v>-0.64</v>
      </c>
      <c r="AB4121">
        <v>21</v>
      </c>
      <c r="AC4121">
        <v>8</v>
      </c>
      <c r="AD4121">
        <v>13</v>
      </c>
      <c r="AE4121">
        <v>38.1</v>
      </c>
      <c r="AF4121">
        <v>12</v>
      </c>
      <c r="AG4121">
        <v>7</v>
      </c>
      <c r="AH4121">
        <v>8</v>
      </c>
      <c r="AI4121">
        <v>6</v>
      </c>
    </row>
    <row r="4122" spans="1:35" x14ac:dyDescent="0.2">
      <c r="A4122" s="102">
        <v>4065</v>
      </c>
      <c r="B4122">
        <v>2651</v>
      </c>
      <c r="C4122" t="s">
        <v>504</v>
      </c>
      <c r="D4122" t="s">
        <v>1004</v>
      </c>
      <c r="E4122">
        <v>5460</v>
      </c>
      <c r="F4122">
        <v>5540</v>
      </c>
      <c r="G4122">
        <v>100</v>
      </c>
      <c r="H4122" t="s">
        <v>984</v>
      </c>
      <c r="I4122">
        <v>3088</v>
      </c>
      <c r="J4122" t="s">
        <v>525</v>
      </c>
      <c r="K4122" t="s">
        <v>1004</v>
      </c>
      <c r="L4122">
        <v>3870</v>
      </c>
      <c r="M4122">
        <v>4010</v>
      </c>
      <c r="N4122">
        <v>100</v>
      </c>
      <c r="O4122" t="s">
        <v>981</v>
      </c>
      <c r="P4122">
        <v>0.67385263078997704</v>
      </c>
      <c r="Q4122">
        <v>0.86299747058100995</v>
      </c>
      <c r="R4122" s="15">
        <v>0.251409029632013</v>
      </c>
      <c r="S4122" s="15">
        <v>1.8438314306633199E-2</v>
      </c>
      <c r="T4122">
        <v>-2.2862238109927602</v>
      </c>
      <c r="U4122">
        <v>2.2862238109927602</v>
      </c>
      <c r="V4122">
        <v>1.60586364394728</v>
      </c>
      <c r="W4122">
        <v>-10.199999999999999</v>
      </c>
      <c r="X4122">
        <v>27.62</v>
      </c>
      <c r="Y4122">
        <v>-271327</v>
      </c>
      <c r="Z4122">
        <v>-54265</v>
      </c>
      <c r="AA4122">
        <v>-3.09</v>
      </c>
      <c r="AB4122">
        <v>5</v>
      </c>
      <c r="AC4122">
        <v>1</v>
      </c>
      <c r="AD4122">
        <v>4</v>
      </c>
      <c r="AE4122">
        <v>20</v>
      </c>
      <c r="AF4122">
        <v>14</v>
      </c>
      <c r="AG4122">
        <v>0</v>
      </c>
      <c r="AH4122">
        <v>4</v>
      </c>
      <c r="AI4122">
        <v>1</v>
      </c>
    </row>
    <row r="4123" spans="1:35" x14ac:dyDescent="0.2">
      <c r="A4123" s="102">
        <v>647</v>
      </c>
      <c r="B4123">
        <v>1833</v>
      </c>
      <c r="C4123" t="s">
        <v>1313</v>
      </c>
      <c r="D4123" t="s">
        <v>990</v>
      </c>
      <c r="E4123">
        <v>2500</v>
      </c>
      <c r="F4123">
        <v>2511</v>
      </c>
      <c r="G4123">
        <v>400</v>
      </c>
      <c r="H4123" t="s">
        <v>981</v>
      </c>
      <c r="I4123">
        <v>5411</v>
      </c>
      <c r="J4123" t="s">
        <v>1293</v>
      </c>
      <c r="K4123" t="s">
        <v>1022</v>
      </c>
      <c r="L4123">
        <v>700</v>
      </c>
      <c r="M4123">
        <v>684</v>
      </c>
      <c r="N4123">
        <v>1500</v>
      </c>
      <c r="O4123" t="s">
        <v>984</v>
      </c>
      <c r="P4123">
        <v>0.84871569558723803</v>
      </c>
      <c r="Q4123">
        <v>0.95016083555099395</v>
      </c>
      <c r="R4123">
        <v>0.114171165934935</v>
      </c>
      <c r="S4123">
        <v>4.1789878407730699E-2</v>
      </c>
      <c r="T4123">
        <v>1.7853613067228999</v>
      </c>
      <c r="U4123">
        <v>1.7853613067228999</v>
      </c>
      <c r="V4123">
        <v>1.3812497460023201</v>
      </c>
      <c r="W4123">
        <v>21.65</v>
      </c>
      <c r="X4123">
        <v>2.15</v>
      </c>
      <c r="Y4123">
        <v>-272297</v>
      </c>
      <c r="Z4123">
        <v>-12967</v>
      </c>
      <c r="AA4123">
        <v>-0.57999999999999996</v>
      </c>
      <c r="AB4123">
        <v>21</v>
      </c>
      <c r="AC4123">
        <v>8</v>
      </c>
      <c r="AD4123">
        <v>13</v>
      </c>
      <c r="AE4123">
        <v>38.1</v>
      </c>
      <c r="AF4123">
        <v>10</v>
      </c>
      <c r="AG4123">
        <v>6</v>
      </c>
      <c r="AH4123">
        <v>10</v>
      </c>
      <c r="AI4123">
        <v>5</v>
      </c>
    </row>
    <row r="4124" spans="1:35" x14ac:dyDescent="0.2">
      <c r="A4124" s="102">
        <v>4281</v>
      </c>
      <c r="B4124">
        <v>2270</v>
      </c>
      <c r="C4124" t="s">
        <v>1557</v>
      </c>
      <c r="D4124" t="s">
        <v>1006</v>
      </c>
      <c r="E4124">
        <v>2679</v>
      </c>
      <c r="F4124">
        <v>2682</v>
      </c>
      <c r="G4124">
        <v>400</v>
      </c>
      <c r="H4124" t="s">
        <v>981</v>
      </c>
      <c r="I4124">
        <v>4996</v>
      </c>
      <c r="J4124" t="s">
        <v>1197</v>
      </c>
      <c r="K4124" t="s">
        <v>1003</v>
      </c>
      <c r="L4124">
        <v>852</v>
      </c>
      <c r="M4124">
        <v>858</v>
      </c>
      <c r="N4124">
        <v>1300</v>
      </c>
      <c r="O4124" t="s">
        <v>984</v>
      </c>
      <c r="P4124">
        <v>0.90202504150810403</v>
      </c>
      <c r="Q4124">
        <v>0.85411773227594701</v>
      </c>
      <c r="R4124">
        <v>1.8194108034706401E-2</v>
      </c>
      <c r="S4124" s="15">
        <v>1.1957854094819401E-3</v>
      </c>
      <c r="T4124">
        <v>1.6944376387020701</v>
      </c>
      <c r="U4124">
        <v>1.6944376387020701</v>
      </c>
      <c r="V4124">
        <v>1.1254368262568599</v>
      </c>
      <c r="W4124">
        <v>6.11</v>
      </c>
      <c r="X4124">
        <v>3.97</v>
      </c>
      <c r="Y4124">
        <v>-272624</v>
      </c>
      <c r="Z4124">
        <v>-12392</v>
      </c>
      <c r="AA4124">
        <v>-0.7</v>
      </c>
      <c r="AB4124">
        <v>22</v>
      </c>
      <c r="AC4124">
        <v>10</v>
      </c>
      <c r="AD4124">
        <v>12</v>
      </c>
      <c r="AE4124">
        <v>45.45</v>
      </c>
      <c r="AF4124">
        <v>8</v>
      </c>
      <c r="AG4124">
        <v>8</v>
      </c>
      <c r="AH4124">
        <v>11</v>
      </c>
      <c r="AI4124">
        <v>3</v>
      </c>
    </row>
    <row r="4125" spans="1:35" x14ac:dyDescent="0.2">
      <c r="A4125" s="102">
        <v>1027</v>
      </c>
      <c r="B4125">
        <v>3863</v>
      </c>
      <c r="C4125" t="s">
        <v>1144</v>
      </c>
      <c r="D4125" t="s">
        <v>1143</v>
      </c>
      <c r="E4125">
        <v>1510</v>
      </c>
      <c r="F4125">
        <v>1547</v>
      </c>
      <c r="G4125">
        <v>700</v>
      </c>
      <c r="H4125" t="s">
        <v>984</v>
      </c>
      <c r="I4125">
        <v>9474</v>
      </c>
      <c r="J4125" t="s">
        <v>1140</v>
      </c>
      <c r="K4125" t="s">
        <v>983</v>
      </c>
      <c r="L4125">
        <v>1282</v>
      </c>
      <c r="M4125">
        <v>1274</v>
      </c>
      <c r="N4125">
        <v>800</v>
      </c>
      <c r="O4125" t="s">
        <v>981</v>
      </c>
      <c r="P4125">
        <v>0.73159891759230899</v>
      </c>
      <c r="Q4125">
        <v>0.940442963462783</v>
      </c>
      <c r="R4125">
        <v>0.43395895415271901</v>
      </c>
      <c r="S4125">
        <v>6.9785726882220702E-3</v>
      </c>
      <c r="T4125">
        <v>-0.68952543417358403</v>
      </c>
      <c r="U4125">
        <v>0.68952543417358403</v>
      </c>
      <c r="V4125">
        <v>0.99186267651454596</v>
      </c>
      <c r="W4125">
        <v>-9.0299999999999994</v>
      </c>
      <c r="X4125">
        <v>5.88</v>
      </c>
      <c r="Y4125">
        <v>-273475</v>
      </c>
      <c r="Z4125">
        <v>-13674</v>
      </c>
      <c r="AA4125">
        <v>-0.81</v>
      </c>
      <c r="AB4125">
        <v>20</v>
      </c>
      <c r="AC4125">
        <v>8</v>
      </c>
      <c r="AD4125">
        <v>12</v>
      </c>
      <c r="AE4125">
        <v>40</v>
      </c>
      <c r="AF4125">
        <v>9</v>
      </c>
      <c r="AG4125">
        <v>7</v>
      </c>
      <c r="AH4125">
        <v>8</v>
      </c>
      <c r="AI4125">
        <v>5</v>
      </c>
    </row>
    <row r="4126" spans="1:35" x14ac:dyDescent="0.2">
      <c r="A4126" s="102">
        <v>893</v>
      </c>
      <c r="B4126">
        <v>1861</v>
      </c>
      <c r="C4126" t="s">
        <v>1321</v>
      </c>
      <c r="D4126" t="s">
        <v>990</v>
      </c>
      <c r="E4126">
        <v>2449</v>
      </c>
      <c r="F4126">
        <v>2438</v>
      </c>
      <c r="G4126">
        <v>400</v>
      </c>
      <c r="H4126" t="s">
        <v>981</v>
      </c>
      <c r="I4126">
        <v>3231</v>
      </c>
      <c r="J4126" t="s">
        <v>378</v>
      </c>
      <c r="K4126" t="s">
        <v>1000</v>
      </c>
      <c r="L4126">
        <v>1770</v>
      </c>
      <c r="M4126">
        <v>1768</v>
      </c>
      <c r="N4126">
        <v>600</v>
      </c>
      <c r="O4126" t="s">
        <v>984</v>
      </c>
      <c r="P4126">
        <v>0.96553197159246396</v>
      </c>
      <c r="Q4126">
        <v>0.94337131946601505</v>
      </c>
      <c r="R4126">
        <v>0.32849678167089202</v>
      </c>
      <c r="S4126">
        <v>4.0067539197722497E-2</v>
      </c>
      <c r="T4126">
        <v>0.89692097154949102</v>
      </c>
      <c r="U4126">
        <v>0.89692097154949102</v>
      </c>
      <c r="V4126">
        <v>0.99445019951790503</v>
      </c>
      <c r="W4126">
        <v>6.91</v>
      </c>
      <c r="X4126">
        <v>8.7799999999999994</v>
      </c>
      <c r="Y4126">
        <v>-273917</v>
      </c>
      <c r="Z4126">
        <v>-17120</v>
      </c>
      <c r="AA4126">
        <v>-0.98</v>
      </c>
      <c r="AB4126">
        <v>16</v>
      </c>
      <c r="AC4126">
        <v>5</v>
      </c>
      <c r="AD4126">
        <v>11</v>
      </c>
      <c r="AE4126">
        <v>31.25</v>
      </c>
      <c r="AF4126">
        <v>12</v>
      </c>
      <c r="AG4126">
        <v>3</v>
      </c>
      <c r="AH4126">
        <v>5</v>
      </c>
      <c r="AI4126">
        <v>8</v>
      </c>
    </row>
    <row r="4127" spans="1:35" x14ac:dyDescent="0.2">
      <c r="A4127" s="102">
        <v>1403</v>
      </c>
      <c r="B4127">
        <v>2327</v>
      </c>
      <c r="C4127" t="s">
        <v>1284</v>
      </c>
      <c r="D4127" t="s">
        <v>983</v>
      </c>
      <c r="E4127">
        <v>2748</v>
      </c>
      <c r="F4127">
        <v>2730</v>
      </c>
      <c r="G4127">
        <v>400</v>
      </c>
      <c r="H4127" t="s">
        <v>984</v>
      </c>
      <c r="I4127">
        <v>7202</v>
      </c>
      <c r="J4127" t="s">
        <v>637</v>
      </c>
      <c r="K4127" t="s">
        <v>996</v>
      </c>
      <c r="L4127">
        <v>876.6</v>
      </c>
      <c r="M4127">
        <v>873.2</v>
      </c>
      <c r="N4127">
        <v>1300</v>
      </c>
      <c r="O4127" t="s">
        <v>981</v>
      </c>
      <c r="P4127">
        <v>0.89969697811549199</v>
      </c>
      <c r="Q4127">
        <v>0.93299023950077398</v>
      </c>
      <c r="R4127">
        <v>0.353572349178576</v>
      </c>
      <c r="S4127">
        <v>6.7917352285523803E-3</v>
      </c>
      <c r="T4127">
        <v>-0.54503896863177004</v>
      </c>
      <c r="U4127">
        <v>0.54503896863177004</v>
      </c>
      <c r="V4127">
        <v>0.53009872683646697</v>
      </c>
      <c r="W4127">
        <v>-5.88</v>
      </c>
      <c r="X4127">
        <v>3.95</v>
      </c>
      <c r="Y4127">
        <v>-275746</v>
      </c>
      <c r="Z4127">
        <v>-14513</v>
      </c>
      <c r="AA4127">
        <v>-0.78</v>
      </c>
      <c r="AB4127">
        <v>19</v>
      </c>
      <c r="AC4127">
        <v>8</v>
      </c>
      <c r="AD4127">
        <v>11</v>
      </c>
      <c r="AE4127">
        <v>42.11</v>
      </c>
      <c r="AF4127">
        <v>11</v>
      </c>
      <c r="AG4127">
        <v>5</v>
      </c>
      <c r="AH4127">
        <v>8</v>
      </c>
      <c r="AI4127">
        <v>6</v>
      </c>
    </row>
    <row r="4128" spans="1:35" x14ac:dyDescent="0.2">
      <c r="A4128" s="102">
        <v>1300</v>
      </c>
      <c r="B4128">
        <v>1332</v>
      </c>
      <c r="C4128" t="s">
        <v>1287</v>
      </c>
      <c r="D4128" t="s">
        <v>1063</v>
      </c>
      <c r="E4128">
        <v>450</v>
      </c>
      <c r="F4128">
        <v>457</v>
      </c>
      <c r="G4128">
        <v>2300</v>
      </c>
      <c r="H4128" t="s">
        <v>981</v>
      </c>
      <c r="I4128">
        <v>7012</v>
      </c>
      <c r="J4128" t="s">
        <v>1148</v>
      </c>
      <c r="K4128" t="s">
        <v>996</v>
      </c>
      <c r="L4128">
        <v>1509</v>
      </c>
      <c r="M4128">
        <v>1511</v>
      </c>
      <c r="N4128">
        <v>700</v>
      </c>
      <c r="O4128" t="s">
        <v>984</v>
      </c>
      <c r="P4128">
        <v>0.91767917610057403</v>
      </c>
      <c r="Q4128">
        <v>0.93500298210296895</v>
      </c>
      <c r="R4128">
        <v>0.32249067211356403</v>
      </c>
      <c r="S4128">
        <v>3.7878444835873701E-2</v>
      </c>
      <c r="T4128">
        <v>0.49800709929980402</v>
      </c>
      <c r="U4128">
        <v>0.49800709929980402</v>
      </c>
      <c r="V4128">
        <v>0.17720331744090201</v>
      </c>
      <c r="W4128">
        <v>3.28</v>
      </c>
      <c r="X4128">
        <v>0.62</v>
      </c>
      <c r="Y4128">
        <v>-276650</v>
      </c>
      <c r="Z4128">
        <v>-12028</v>
      </c>
      <c r="AA4128">
        <v>-0.64</v>
      </c>
      <c r="AB4128">
        <v>23</v>
      </c>
      <c r="AC4128">
        <v>8</v>
      </c>
      <c r="AD4128">
        <v>15</v>
      </c>
      <c r="AE4128">
        <v>34.78</v>
      </c>
      <c r="AF4128">
        <v>10</v>
      </c>
      <c r="AG4128">
        <v>6</v>
      </c>
      <c r="AH4128">
        <v>11</v>
      </c>
      <c r="AI4128">
        <v>6</v>
      </c>
    </row>
    <row r="4129" spans="1:35" x14ac:dyDescent="0.2">
      <c r="A4129" s="102">
        <v>1811</v>
      </c>
      <c r="B4129">
        <v>6471</v>
      </c>
      <c r="C4129" t="s">
        <v>877</v>
      </c>
      <c r="D4129" t="s">
        <v>992</v>
      </c>
      <c r="E4129">
        <v>742</v>
      </c>
      <c r="F4129">
        <v>738</v>
      </c>
      <c r="G4129">
        <v>1300</v>
      </c>
      <c r="H4129" t="s">
        <v>981</v>
      </c>
      <c r="I4129">
        <v>9513</v>
      </c>
      <c r="J4129" t="s">
        <v>1138</v>
      </c>
      <c r="K4129" t="s">
        <v>1026</v>
      </c>
      <c r="L4129">
        <v>1903</v>
      </c>
      <c r="M4129">
        <v>1886</v>
      </c>
      <c r="N4129">
        <v>500</v>
      </c>
      <c r="O4129" t="s">
        <v>984</v>
      </c>
      <c r="P4129">
        <v>0.68722320176870599</v>
      </c>
      <c r="Q4129">
        <v>0.924534192908949</v>
      </c>
      <c r="R4129">
        <v>0.47409328281476598</v>
      </c>
      <c r="S4129">
        <v>1.0290185254165699E-2</v>
      </c>
      <c r="T4129">
        <v>1.6740369699259801</v>
      </c>
      <c r="U4129">
        <v>1.6740369699259801</v>
      </c>
      <c r="V4129">
        <v>1.3454805590630099</v>
      </c>
      <c r="W4129">
        <v>12.54</v>
      </c>
      <c r="X4129">
        <v>1.74</v>
      </c>
      <c r="Y4129">
        <v>-276659</v>
      </c>
      <c r="Z4129">
        <v>-13833</v>
      </c>
      <c r="AA4129">
        <v>-0.65</v>
      </c>
      <c r="AB4129">
        <v>20</v>
      </c>
      <c r="AC4129">
        <v>8</v>
      </c>
      <c r="AD4129">
        <v>12</v>
      </c>
      <c r="AE4129">
        <v>40</v>
      </c>
      <c r="AF4129">
        <v>11</v>
      </c>
      <c r="AG4129">
        <v>5</v>
      </c>
      <c r="AH4129">
        <v>7</v>
      </c>
      <c r="AI4129">
        <v>8</v>
      </c>
    </row>
    <row r="4130" spans="1:35" x14ac:dyDescent="0.2">
      <c r="A4130" s="102">
        <v>1255</v>
      </c>
      <c r="B4130">
        <v>1812</v>
      </c>
      <c r="C4130" t="s">
        <v>1048</v>
      </c>
      <c r="D4130" t="s">
        <v>990</v>
      </c>
      <c r="E4130">
        <v>1196</v>
      </c>
      <c r="F4130">
        <v>1187</v>
      </c>
      <c r="G4130">
        <v>800</v>
      </c>
      <c r="H4130" t="s">
        <v>981</v>
      </c>
      <c r="I4130">
        <v>5021</v>
      </c>
      <c r="J4130" t="s">
        <v>1548</v>
      </c>
      <c r="K4130" t="s">
        <v>1185</v>
      </c>
      <c r="L4130">
        <v>1600</v>
      </c>
      <c r="M4130">
        <v>1596</v>
      </c>
      <c r="N4130">
        <v>600</v>
      </c>
      <c r="O4130" t="s">
        <v>984</v>
      </c>
      <c r="P4130">
        <v>0.87270237000369399</v>
      </c>
      <c r="Q4130">
        <v>0.93599824897019701</v>
      </c>
      <c r="R4130">
        <v>6.38061041637E-2</v>
      </c>
      <c r="S4130">
        <v>7.7343194725566E-2</v>
      </c>
      <c r="T4130">
        <v>1.5803368931063499</v>
      </c>
      <c r="U4130">
        <v>1.5803368931063499</v>
      </c>
      <c r="V4130">
        <v>1.90531786984408</v>
      </c>
      <c r="W4130">
        <v>7.97</v>
      </c>
      <c r="X4130">
        <v>0.84</v>
      </c>
      <c r="Y4130">
        <v>-276776</v>
      </c>
      <c r="Z4130">
        <v>-13839</v>
      </c>
      <c r="AA4130">
        <v>-0.91</v>
      </c>
      <c r="AB4130">
        <v>20</v>
      </c>
      <c r="AC4130">
        <v>8</v>
      </c>
      <c r="AD4130">
        <v>12</v>
      </c>
      <c r="AE4130">
        <v>40</v>
      </c>
      <c r="AF4130">
        <v>9</v>
      </c>
      <c r="AG4130">
        <v>7</v>
      </c>
      <c r="AH4130">
        <v>9</v>
      </c>
      <c r="AI4130">
        <v>4</v>
      </c>
    </row>
    <row r="4131" spans="1:35" x14ac:dyDescent="0.2">
      <c r="A4131" s="102">
        <v>3508</v>
      </c>
      <c r="B4131">
        <v>5463</v>
      </c>
      <c r="C4131" t="s">
        <v>63</v>
      </c>
      <c r="D4131" t="s">
        <v>1022</v>
      </c>
      <c r="E4131">
        <v>2752</v>
      </c>
      <c r="F4131">
        <v>2683</v>
      </c>
      <c r="G4131">
        <v>400</v>
      </c>
      <c r="H4131" t="s">
        <v>981</v>
      </c>
      <c r="I4131">
        <v>6301</v>
      </c>
      <c r="J4131" t="s">
        <v>52</v>
      </c>
      <c r="K4131" t="s">
        <v>992</v>
      </c>
      <c r="L4131">
        <v>2030</v>
      </c>
      <c r="M4131">
        <v>2033.5</v>
      </c>
      <c r="N4131">
        <v>500</v>
      </c>
      <c r="O4131" t="s">
        <v>984</v>
      </c>
      <c r="P4131">
        <v>0.55705042587551101</v>
      </c>
      <c r="Q4131">
        <v>0.88202102120942105</v>
      </c>
      <c r="R4131">
        <v>0.265323787696149</v>
      </c>
      <c r="S4131" s="15">
        <v>8.34898815617564E-3</v>
      </c>
      <c r="T4131">
        <v>0.28398616860180298</v>
      </c>
      <c r="U4131">
        <v>0.28398616860180298</v>
      </c>
      <c r="V4131">
        <v>0.44883603195766197</v>
      </c>
      <c r="W4131">
        <v>2.33</v>
      </c>
      <c r="X4131">
        <v>5.26</v>
      </c>
      <c r="Y4131">
        <v>-277325</v>
      </c>
      <c r="Z4131">
        <v>-19809</v>
      </c>
      <c r="AA4131">
        <v>-1.0900000000000001</v>
      </c>
      <c r="AB4131">
        <v>14</v>
      </c>
      <c r="AC4131">
        <v>6</v>
      </c>
      <c r="AD4131">
        <v>8</v>
      </c>
      <c r="AE4131">
        <v>42.86</v>
      </c>
      <c r="AF4131">
        <v>10</v>
      </c>
      <c r="AG4131">
        <v>5</v>
      </c>
      <c r="AH4131">
        <v>6</v>
      </c>
      <c r="AI4131">
        <v>3</v>
      </c>
    </row>
    <row r="4132" spans="1:35" x14ac:dyDescent="0.2">
      <c r="A4132" s="102">
        <v>1995</v>
      </c>
      <c r="B4132">
        <v>3405</v>
      </c>
      <c r="C4132" t="s">
        <v>1397</v>
      </c>
      <c r="D4132" t="s">
        <v>1003</v>
      </c>
      <c r="E4132">
        <v>1061</v>
      </c>
      <c r="F4132">
        <v>1047</v>
      </c>
      <c r="G4132">
        <v>900</v>
      </c>
      <c r="H4132" t="s">
        <v>984</v>
      </c>
      <c r="I4132">
        <v>6474</v>
      </c>
      <c r="J4132" t="s">
        <v>1559</v>
      </c>
      <c r="K4132" t="s">
        <v>992</v>
      </c>
      <c r="L4132">
        <v>3215</v>
      </c>
      <c r="M4132">
        <v>3195</v>
      </c>
      <c r="N4132">
        <v>300</v>
      </c>
      <c r="O4132" t="s">
        <v>981</v>
      </c>
      <c r="P4132">
        <v>0.82380135377378505</v>
      </c>
      <c r="Q4132">
        <v>0.920362295383504</v>
      </c>
      <c r="R4132">
        <v>2.91960484060814E-2</v>
      </c>
      <c r="S4132">
        <v>3.8105854741300703E-2</v>
      </c>
      <c r="T4132">
        <v>-0.65437982959186003</v>
      </c>
      <c r="U4132">
        <v>0.65437982959186003</v>
      </c>
      <c r="V4132">
        <v>0.67355904443228798</v>
      </c>
      <c r="W4132">
        <v>-6.43</v>
      </c>
      <c r="X4132">
        <v>1.69</v>
      </c>
      <c r="Y4132">
        <v>-277652</v>
      </c>
      <c r="Z4132">
        <v>-16332</v>
      </c>
      <c r="AA4132">
        <v>-1.02</v>
      </c>
      <c r="AB4132">
        <v>17</v>
      </c>
      <c r="AC4132">
        <v>8</v>
      </c>
      <c r="AD4132">
        <v>9</v>
      </c>
      <c r="AE4132">
        <v>47.06</v>
      </c>
      <c r="AF4132">
        <v>13</v>
      </c>
      <c r="AG4132">
        <v>4</v>
      </c>
      <c r="AH4132">
        <v>6</v>
      </c>
      <c r="AI4132">
        <v>7</v>
      </c>
    </row>
    <row r="4133" spans="1:35" x14ac:dyDescent="0.2">
      <c r="A4133" s="102">
        <v>3001</v>
      </c>
      <c r="B4133">
        <v>5301</v>
      </c>
      <c r="C4133" t="s">
        <v>588</v>
      </c>
      <c r="D4133" t="s">
        <v>980</v>
      </c>
      <c r="E4133">
        <v>887</v>
      </c>
      <c r="F4133">
        <v>881</v>
      </c>
      <c r="G4133">
        <v>1200</v>
      </c>
      <c r="H4133" t="s">
        <v>981</v>
      </c>
      <c r="I4133">
        <v>9766</v>
      </c>
      <c r="J4133" t="s">
        <v>1628</v>
      </c>
      <c r="K4133" t="s">
        <v>983</v>
      </c>
      <c r="L4133">
        <v>3500</v>
      </c>
      <c r="M4133">
        <v>3385</v>
      </c>
      <c r="N4133">
        <v>300</v>
      </c>
      <c r="O4133" t="s">
        <v>984</v>
      </c>
      <c r="P4133">
        <v>0.786967099701949</v>
      </c>
      <c r="Q4133">
        <v>0.89578920391257499</v>
      </c>
      <c r="R4133">
        <v>1.2918803789041301E-2</v>
      </c>
      <c r="S4133" s="15">
        <v>8.2005652428828002E-5</v>
      </c>
      <c r="T4133">
        <v>0.139734774263681</v>
      </c>
      <c r="U4133">
        <v>0.139734774263681</v>
      </c>
      <c r="V4133">
        <v>0.248350073952263</v>
      </c>
      <c r="W4133">
        <v>1.19</v>
      </c>
      <c r="X4133">
        <v>4.1100000000000003</v>
      </c>
      <c r="Y4133">
        <v>-278222</v>
      </c>
      <c r="Z4133">
        <v>-12646</v>
      </c>
      <c r="AA4133">
        <v>-1</v>
      </c>
      <c r="AB4133">
        <v>22</v>
      </c>
      <c r="AC4133">
        <v>10</v>
      </c>
      <c r="AD4133">
        <v>12</v>
      </c>
      <c r="AE4133">
        <v>45.45</v>
      </c>
      <c r="AF4133">
        <v>9</v>
      </c>
      <c r="AG4133">
        <v>9</v>
      </c>
      <c r="AH4133">
        <v>11</v>
      </c>
      <c r="AI4133">
        <v>2</v>
      </c>
    </row>
    <row r="4134" spans="1:35" x14ac:dyDescent="0.2">
      <c r="A4134" s="102">
        <v>674</v>
      </c>
      <c r="B4134">
        <v>3863</v>
      </c>
      <c r="C4134" t="s">
        <v>1144</v>
      </c>
      <c r="D4134" t="s">
        <v>1143</v>
      </c>
      <c r="E4134">
        <v>1510</v>
      </c>
      <c r="F4134">
        <v>1547</v>
      </c>
      <c r="G4134">
        <v>700</v>
      </c>
      <c r="H4134" t="s">
        <v>981</v>
      </c>
      <c r="I4134">
        <v>5214</v>
      </c>
      <c r="J4134" t="s">
        <v>1202</v>
      </c>
      <c r="K4134" t="s">
        <v>980</v>
      </c>
      <c r="L4134">
        <v>1552</v>
      </c>
      <c r="M4134">
        <v>1550</v>
      </c>
      <c r="N4134">
        <v>700</v>
      </c>
      <c r="O4134" t="s">
        <v>984</v>
      </c>
      <c r="P4134">
        <v>0.74011847011865695</v>
      </c>
      <c r="Q4134">
        <v>0.94930950548856297</v>
      </c>
      <c r="R4134">
        <v>0.485738508592649</v>
      </c>
      <c r="S4134">
        <v>1.38691362210723E-2</v>
      </c>
      <c r="T4134">
        <v>0.32241421471555998</v>
      </c>
      <c r="U4134">
        <v>0.32241421471555998</v>
      </c>
      <c r="V4134">
        <v>0.158406257212449</v>
      </c>
      <c r="W4134">
        <v>3.47</v>
      </c>
      <c r="X4134">
        <v>0.19</v>
      </c>
      <c r="Y4134">
        <v>-278570</v>
      </c>
      <c r="Z4134">
        <v>-14662</v>
      </c>
      <c r="AA4134">
        <v>-0.71</v>
      </c>
      <c r="AB4134">
        <v>19</v>
      </c>
      <c r="AC4134">
        <v>7</v>
      </c>
      <c r="AD4134">
        <v>12</v>
      </c>
      <c r="AE4134">
        <v>36.840000000000003</v>
      </c>
      <c r="AF4134">
        <v>11</v>
      </c>
      <c r="AG4134">
        <v>6</v>
      </c>
      <c r="AH4134">
        <v>7</v>
      </c>
      <c r="AI4134">
        <v>6</v>
      </c>
    </row>
    <row r="4135" spans="1:35" x14ac:dyDescent="0.2">
      <c r="A4135" s="102">
        <v>1372</v>
      </c>
      <c r="B4135">
        <v>5232</v>
      </c>
      <c r="C4135" t="s">
        <v>1606</v>
      </c>
      <c r="D4135" t="s">
        <v>980</v>
      </c>
      <c r="E4135">
        <v>3620</v>
      </c>
      <c r="F4135">
        <v>3640</v>
      </c>
      <c r="G4135">
        <v>300</v>
      </c>
      <c r="H4135" t="s">
        <v>981</v>
      </c>
      <c r="I4135">
        <v>5631</v>
      </c>
      <c r="J4135" t="s">
        <v>1147</v>
      </c>
      <c r="K4135" t="s">
        <v>992</v>
      </c>
      <c r="L4135">
        <v>1331</v>
      </c>
      <c r="M4135">
        <v>1318</v>
      </c>
      <c r="N4135">
        <v>800</v>
      </c>
      <c r="O4135" t="s">
        <v>984</v>
      </c>
      <c r="P4135">
        <v>0.85073592733436398</v>
      </c>
      <c r="Q4135">
        <v>0.93368477746529699</v>
      </c>
      <c r="R4135">
        <v>0.153850591654107</v>
      </c>
      <c r="S4135">
        <v>8.7607684799382399E-2</v>
      </c>
      <c r="T4135">
        <v>0.73747189993904205</v>
      </c>
      <c r="U4135">
        <v>0.73747189993904205</v>
      </c>
      <c r="V4135">
        <v>0.56619134717530295</v>
      </c>
      <c r="W4135">
        <v>7.56</v>
      </c>
      <c r="X4135">
        <v>3.44</v>
      </c>
      <c r="Y4135">
        <v>-280165</v>
      </c>
      <c r="Z4135">
        <v>-20012</v>
      </c>
      <c r="AA4135">
        <v>-1.07</v>
      </c>
      <c r="AB4135">
        <v>14</v>
      </c>
      <c r="AC4135">
        <v>5</v>
      </c>
      <c r="AD4135">
        <v>9</v>
      </c>
      <c r="AE4135">
        <v>35.71</v>
      </c>
      <c r="AF4135">
        <v>9</v>
      </c>
      <c r="AG4135">
        <v>3</v>
      </c>
      <c r="AH4135">
        <v>9</v>
      </c>
      <c r="AI4135">
        <v>2</v>
      </c>
    </row>
    <row r="4136" spans="1:35" x14ac:dyDescent="0.2">
      <c r="A4136" s="102">
        <v>2425</v>
      </c>
      <c r="B4136">
        <v>9412</v>
      </c>
      <c r="C4136" t="s">
        <v>470</v>
      </c>
      <c r="D4136" t="s">
        <v>983</v>
      </c>
      <c r="E4136">
        <v>416</v>
      </c>
      <c r="F4136">
        <v>410</v>
      </c>
      <c r="G4136">
        <v>2400</v>
      </c>
      <c r="H4136" t="s">
        <v>981</v>
      </c>
      <c r="I4136">
        <v>9810</v>
      </c>
      <c r="J4136" t="s">
        <v>948</v>
      </c>
      <c r="K4136" t="s">
        <v>988</v>
      </c>
      <c r="L4136">
        <v>3220</v>
      </c>
      <c r="M4136">
        <v>3235</v>
      </c>
      <c r="N4136">
        <v>300</v>
      </c>
      <c r="O4136" t="s">
        <v>984</v>
      </c>
      <c r="P4136">
        <v>0.84710187686090699</v>
      </c>
      <c r="Q4136">
        <v>0.909919913326803</v>
      </c>
      <c r="R4136">
        <v>0.467813849350318</v>
      </c>
      <c r="S4136">
        <v>4.0898668321354199E-2</v>
      </c>
      <c r="T4136">
        <v>1.7039725368460501</v>
      </c>
      <c r="U4136">
        <v>1.7039725368460501</v>
      </c>
      <c r="V4136">
        <v>1.7465758534626901</v>
      </c>
      <c r="W4136">
        <v>13.24</v>
      </c>
      <c r="X4136">
        <v>1.39</v>
      </c>
      <c r="Y4136">
        <v>-280168</v>
      </c>
      <c r="Z4136">
        <v>-14008</v>
      </c>
      <c r="AA4136">
        <v>-0.87</v>
      </c>
      <c r="AB4136">
        <v>20</v>
      </c>
      <c r="AC4136">
        <v>6</v>
      </c>
      <c r="AD4136">
        <v>14</v>
      </c>
      <c r="AE4136">
        <v>30</v>
      </c>
      <c r="AF4136">
        <v>15</v>
      </c>
      <c r="AG4136">
        <v>3</v>
      </c>
      <c r="AH4136">
        <v>7</v>
      </c>
      <c r="AI4136">
        <v>10</v>
      </c>
    </row>
    <row r="4137" spans="1:35" x14ac:dyDescent="0.2">
      <c r="A4137" s="102">
        <v>3215</v>
      </c>
      <c r="B4137">
        <v>6925</v>
      </c>
      <c r="C4137" t="s">
        <v>1290</v>
      </c>
      <c r="D4137" t="s">
        <v>986</v>
      </c>
      <c r="E4137">
        <v>1078</v>
      </c>
      <c r="F4137">
        <v>1075</v>
      </c>
      <c r="G4137">
        <v>1000</v>
      </c>
      <c r="H4137" t="s">
        <v>984</v>
      </c>
      <c r="I4137">
        <v>9412</v>
      </c>
      <c r="J4137" t="s">
        <v>470</v>
      </c>
      <c r="K4137" t="s">
        <v>983</v>
      </c>
      <c r="L4137">
        <v>416</v>
      </c>
      <c r="M4137">
        <v>410</v>
      </c>
      <c r="N4137">
        <v>2600</v>
      </c>
      <c r="O4137" t="s">
        <v>981</v>
      </c>
      <c r="P4137">
        <v>0.89332934835980604</v>
      </c>
      <c r="Q4137">
        <v>0.89038965392024905</v>
      </c>
      <c r="R4137">
        <v>0.492650856854777</v>
      </c>
      <c r="S4137">
        <v>1.6530017152389598E-2</v>
      </c>
      <c r="T4137">
        <v>-1.1168545464056301</v>
      </c>
      <c r="U4137">
        <v>1.1168545464056301</v>
      </c>
      <c r="V4137">
        <v>1.2433994559779</v>
      </c>
      <c r="W4137">
        <v>-11.86</v>
      </c>
      <c r="X4137">
        <v>0.84</v>
      </c>
      <c r="Y4137">
        <v>-281421</v>
      </c>
      <c r="Z4137">
        <v>-11257</v>
      </c>
      <c r="AA4137">
        <v>-0.54</v>
      </c>
      <c r="AB4137">
        <v>25</v>
      </c>
      <c r="AC4137">
        <v>9</v>
      </c>
      <c r="AD4137">
        <v>16</v>
      </c>
      <c r="AE4137">
        <v>36</v>
      </c>
      <c r="AF4137">
        <v>14</v>
      </c>
      <c r="AG4137">
        <v>5</v>
      </c>
      <c r="AH4137">
        <v>7</v>
      </c>
      <c r="AI4137">
        <v>13</v>
      </c>
    </row>
    <row r="4138" spans="1:35" x14ac:dyDescent="0.2">
      <c r="A4138" s="102">
        <v>3084</v>
      </c>
      <c r="B4138">
        <v>3405</v>
      </c>
      <c r="C4138" t="s">
        <v>1397</v>
      </c>
      <c r="D4138" t="s">
        <v>1003</v>
      </c>
      <c r="E4138">
        <v>1061</v>
      </c>
      <c r="F4138">
        <v>1047</v>
      </c>
      <c r="G4138">
        <v>1000</v>
      </c>
      <c r="H4138" t="s">
        <v>984</v>
      </c>
      <c r="I4138">
        <v>4091</v>
      </c>
      <c r="J4138" t="s">
        <v>1469</v>
      </c>
      <c r="K4138" t="s">
        <v>1003</v>
      </c>
      <c r="L4138">
        <v>1787</v>
      </c>
      <c r="M4138">
        <v>1764</v>
      </c>
      <c r="N4138">
        <v>600</v>
      </c>
      <c r="O4138" t="s">
        <v>981</v>
      </c>
      <c r="P4138">
        <v>0.71752227153653103</v>
      </c>
      <c r="Q4138">
        <v>0.89367158307892003</v>
      </c>
      <c r="R4138">
        <v>0.106143804225108</v>
      </c>
      <c r="S4138">
        <v>7.6618845386382996E-3</v>
      </c>
      <c r="T4138">
        <v>-0.463039753046109</v>
      </c>
      <c r="U4138">
        <v>0.463039753046109</v>
      </c>
      <c r="V4138">
        <v>0.490169706144582</v>
      </c>
      <c r="W4138">
        <v>-5.09</v>
      </c>
      <c r="X4138">
        <v>1.08</v>
      </c>
      <c r="Y4138">
        <v>-281803</v>
      </c>
      <c r="Z4138">
        <v>-15656</v>
      </c>
      <c r="AA4138">
        <v>-0.75</v>
      </c>
      <c r="AB4138">
        <v>18</v>
      </c>
      <c r="AC4138">
        <v>10</v>
      </c>
      <c r="AD4138">
        <v>8</v>
      </c>
      <c r="AE4138">
        <v>55.56</v>
      </c>
      <c r="AF4138">
        <v>11</v>
      </c>
      <c r="AG4138">
        <v>5</v>
      </c>
      <c r="AH4138">
        <v>6</v>
      </c>
      <c r="AI4138">
        <v>7</v>
      </c>
    </row>
    <row r="4139" spans="1:35" x14ac:dyDescent="0.2">
      <c r="A4139" s="102">
        <v>677</v>
      </c>
      <c r="B4139">
        <v>4203</v>
      </c>
      <c r="C4139" t="s">
        <v>563</v>
      </c>
      <c r="D4139" t="s">
        <v>1003</v>
      </c>
      <c r="E4139">
        <v>2795</v>
      </c>
      <c r="F4139">
        <v>2668</v>
      </c>
      <c r="G4139">
        <v>400</v>
      </c>
      <c r="H4139" t="s">
        <v>984</v>
      </c>
      <c r="I4139">
        <v>7240</v>
      </c>
      <c r="J4139" t="s">
        <v>640</v>
      </c>
      <c r="K4139" t="s">
        <v>996</v>
      </c>
      <c r="L4139">
        <v>1242</v>
      </c>
      <c r="M4139">
        <v>1234</v>
      </c>
      <c r="N4139">
        <v>900</v>
      </c>
      <c r="O4139" t="s">
        <v>981</v>
      </c>
      <c r="P4139">
        <v>0.91894055901723803</v>
      </c>
      <c r="Q4139">
        <v>0.94918072856716995</v>
      </c>
      <c r="R4139">
        <v>0.120392198158706</v>
      </c>
      <c r="S4139">
        <v>6.7567466332941403E-2</v>
      </c>
      <c r="T4139">
        <v>-0.78099927874446695</v>
      </c>
      <c r="U4139">
        <v>0.78099927874446695</v>
      </c>
      <c r="V4139">
        <v>2.9631374732394199E-2</v>
      </c>
      <c r="W4139">
        <v>-7.65</v>
      </c>
      <c r="X4139">
        <v>4.07</v>
      </c>
      <c r="Y4139">
        <v>-282050</v>
      </c>
      <c r="Z4139">
        <v>-16591</v>
      </c>
      <c r="AA4139">
        <v>-0.96</v>
      </c>
      <c r="AB4139">
        <v>17</v>
      </c>
      <c r="AC4139">
        <v>8</v>
      </c>
      <c r="AD4139">
        <v>9</v>
      </c>
      <c r="AE4139">
        <v>47.06</v>
      </c>
      <c r="AF4139">
        <v>11</v>
      </c>
      <c r="AG4139">
        <v>5</v>
      </c>
      <c r="AH4139">
        <v>6</v>
      </c>
      <c r="AI4139">
        <v>6</v>
      </c>
    </row>
    <row r="4140" spans="1:35" x14ac:dyDescent="0.2">
      <c r="A4140" s="102">
        <v>2410</v>
      </c>
      <c r="B4140">
        <v>3405</v>
      </c>
      <c r="C4140" t="s">
        <v>1397</v>
      </c>
      <c r="D4140" t="s">
        <v>1003</v>
      </c>
      <c r="E4140">
        <v>1061</v>
      </c>
      <c r="F4140">
        <v>1047</v>
      </c>
      <c r="G4140">
        <v>1000</v>
      </c>
      <c r="H4140" t="s">
        <v>981</v>
      </c>
      <c r="I4140">
        <v>4676</v>
      </c>
      <c r="J4140" t="s">
        <v>1323</v>
      </c>
      <c r="K4140" t="s">
        <v>983</v>
      </c>
      <c r="L4140">
        <v>1000</v>
      </c>
      <c r="M4140">
        <v>1005</v>
      </c>
      <c r="N4140">
        <v>1000</v>
      </c>
      <c r="O4140" t="s">
        <v>984</v>
      </c>
      <c r="P4140">
        <v>0.84623048758595498</v>
      </c>
      <c r="Q4140">
        <v>0.91033014496140097</v>
      </c>
      <c r="R4140">
        <v>0.108753298083723</v>
      </c>
      <c r="S4140">
        <v>6.9384531024152596E-2</v>
      </c>
      <c r="T4140">
        <v>1.3488980723947901</v>
      </c>
      <c r="U4140">
        <v>1.3488980723947901</v>
      </c>
      <c r="V4140">
        <v>1.8174386126222399</v>
      </c>
      <c r="W4140">
        <v>8.27</v>
      </c>
      <c r="X4140">
        <v>4.01</v>
      </c>
      <c r="Y4140">
        <v>-282293</v>
      </c>
      <c r="Z4140">
        <v>-14115</v>
      </c>
      <c r="AA4140">
        <v>-0.68</v>
      </c>
      <c r="AB4140">
        <v>20</v>
      </c>
      <c r="AC4140">
        <v>8</v>
      </c>
      <c r="AD4140">
        <v>12</v>
      </c>
      <c r="AE4140">
        <v>40</v>
      </c>
      <c r="AF4140">
        <v>11</v>
      </c>
      <c r="AG4140">
        <v>5</v>
      </c>
      <c r="AH4140">
        <v>7</v>
      </c>
      <c r="AI4140">
        <v>8</v>
      </c>
    </row>
    <row r="4141" spans="1:35" x14ac:dyDescent="0.2">
      <c r="A4141" s="102">
        <v>2639</v>
      </c>
      <c r="B4141">
        <v>2157</v>
      </c>
      <c r="C4141" t="s">
        <v>1654</v>
      </c>
      <c r="D4141" t="s">
        <v>993</v>
      </c>
      <c r="E4141">
        <v>465</v>
      </c>
      <c r="F4141">
        <v>465</v>
      </c>
      <c r="G4141">
        <v>2000</v>
      </c>
      <c r="H4141" t="s">
        <v>981</v>
      </c>
      <c r="I4141">
        <v>8802</v>
      </c>
      <c r="J4141" t="s">
        <v>1652</v>
      </c>
      <c r="K4141" t="s">
        <v>1000</v>
      </c>
      <c r="L4141">
        <v>1553</v>
      </c>
      <c r="M4141">
        <v>1574.5</v>
      </c>
      <c r="N4141">
        <v>600</v>
      </c>
      <c r="O4141" t="s">
        <v>984</v>
      </c>
      <c r="P4141">
        <v>0.87314470258971499</v>
      </c>
      <c r="Q4141">
        <v>0.90495429781097703</v>
      </c>
      <c r="R4141">
        <v>0.40556506756344901</v>
      </c>
      <c r="S4141">
        <v>4.6152718849243698E-2</v>
      </c>
      <c r="T4141">
        <v>0.24241430877176201</v>
      </c>
      <c r="U4141">
        <v>0.24241430877176201</v>
      </c>
      <c r="V4141">
        <v>0.15545700604466201</v>
      </c>
      <c r="W4141">
        <v>4.6500000000000004</v>
      </c>
      <c r="X4141">
        <v>1.56</v>
      </c>
      <c r="Y4141">
        <v>-283738</v>
      </c>
      <c r="Z4141">
        <v>-8867</v>
      </c>
      <c r="AA4141">
        <v>-0.48</v>
      </c>
      <c r="AB4141">
        <v>32</v>
      </c>
      <c r="AC4141">
        <v>14</v>
      </c>
      <c r="AD4141">
        <v>18</v>
      </c>
      <c r="AE4141">
        <v>43.75</v>
      </c>
      <c r="AF4141">
        <v>9</v>
      </c>
      <c r="AG4141">
        <v>12</v>
      </c>
      <c r="AH4141">
        <v>14</v>
      </c>
      <c r="AI4141">
        <v>6</v>
      </c>
    </row>
    <row r="4142" spans="1:35" x14ac:dyDescent="0.2">
      <c r="A4142" s="102">
        <v>1186</v>
      </c>
      <c r="B4142">
        <v>5201</v>
      </c>
      <c r="C4142" t="s">
        <v>1274</v>
      </c>
      <c r="D4142" t="s">
        <v>980</v>
      </c>
      <c r="E4142">
        <v>2690</v>
      </c>
      <c r="F4142">
        <v>2673</v>
      </c>
      <c r="G4142">
        <v>400</v>
      </c>
      <c r="H4142" t="s">
        <v>981</v>
      </c>
      <c r="I4142">
        <v>7224</v>
      </c>
      <c r="J4142" t="s">
        <v>639</v>
      </c>
      <c r="K4142" t="s">
        <v>996</v>
      </c>
      <c r="L4142">
        <v>1051</v>
      </c>
      <c r="M4142">
        <v>1032</v>
      </c>
      <c r="N4142">
        <v>1000</v>
      </c>
      <c r="O4142" t="s">
        <v>984</v>
      </c>
      <c r="P4142">
        <v>0.878896543063311</v>
      </c>
      <c r="Q4142">
        <v>0.93726100461419004</v>
      </c>
      <c r="R4142">
        <v>0.17160419635268401</v>
      </c>
      <c r="S4142">
        <v>3.0546370842987201E-2</v>
      </c>
      <c r="T4142">
        <v>0.76336711778780497</v>
      </c>
      <c r="U4142">
        <v>0.76336711778780497</v>
      </c>
      <c r="V4142">
        <v>0.43924142977071701</v>
      </c>
      <c r="W4142">
        <v>4.95</v>
      </c>
      <c r="X4142">
        <v>3.48</v>
      </c>
      <c r="Y4142">
        <v>-283759</v>
      </c>
      <c r="Z4142">
        <v>-12337</v>
      </c>
      <c r="AA4142">
        <v>-0.69</v>
      </c>
      <c r="AB4142">
        <v>23</v>
      </c>
      <c r="AC4142">
        <v>10</v>
      </c>
      <c r="AD4142">
        <v>13</v>
      </c>
      <c r="AE4142">
        <v>43.48</v>
      </c>
      <c r="AF4142">
        <v>12</v>
      </c>
      <c r="AG4142">
        <v>6</v>
      </c>
      <c r="AH4142">
        <v>8</v>
      </c>
      <c r="AI4142">
        <v>9</v>
      </c>
    </row>
    <row r="4143" spans="1:35" x14ac:dyDescent="0.2">
      <c r="A4143" s="102">
        <v>1117</v>
      </c>
      <c r="B4143">
        <v>1861</v>
      </c>
      <c r="C4143" t="s">
        <v>1321</v>
      </c>
      <c r="D4143" t="s">
        <v>990</v>
      </c>
      <c r="E4143">
        <v>2449</v>
      </c>
      <c r="F4143">
        <v>2438</v>
      </c>
      <c r="G4143">
        <v>400</v>
      </c>
      <c r="H4143" t="s">
        <v>984</v>
      </c>
      <c r="I4143">
        <v>9613</v>
      </c>
      <c r="J4143" t="s">
        <v>1296</v>
      </c>
      <c r="K4143" t="s">
        <v>983</v>
      </c>
      <c r="L4143">
        <v>1114</v>
      </c>
      <c r="M4143">
        <v>1119</v>
      </c>
      <c r="N4143">
        <v>900</v>
      </c>
      <c r="O4143" t="s">
        <v>981</v>
      </c>
      <c r="P4143">
        <v>0.937002195318271</v>
      </c>
      <c r="Q4143">
        <v>0.93872142961676996</v>
      </c>
      <c r="R4143">
        <v>0.48203614181645699</v>
      </c>
      <c r="S4143">
        <v>3.6962740924552699E-2</v>
      </c>
      <c r="T4143">
        <v>-0.32296351098791298</v>
      </c>
      <c r="U4143">
        <v>0.32296351098791298</v>
      </c>
      <c r="V4143">
        <v>0.48349670143722601</v>
      </c>
      <c r="W4143">
        <v>-1.61</v>
      </c>
      <c r="X4143">
        <v>3.27</v>
      </c>
      <c r="Y4143">
        <v>-284086</v>
      </c>
      <c r="Z4143">
        <v>-14204</v>
      </c>
      <c r="AA4143">
        <v>-0.73</v>
      </c>
      <c r="AB4143">
        <v>20</v>
      </c>
      <c r="AC4143">
        <v>6</v>
      </c>
      <c r="AD4143">
        <v>14</v>
      </c>
      <c r="AE4143">
        <v>30</v>
      </c>
      <c r="AF4143">
        <v>10</v>
      </c>
      <c r="AG4143">
        <v>5</v>
      </c>
      <c r="AH4143">
        <v>9</v>
      </c>
      <c r="AI4143">
        <v>6</v>
      </c>
    </row>
    <row r="4144" spans="1:35" x14ac:dyDescent="0.2">
      <c r="A4144" s="102">
        <v>2691</v>
      </c>
      <c r="B4144">
        <v>1941</v>
      </c>
      <c r="C4144" t="s">
        <v>1269</v>
      </c>
      <c r="D4144" t="s">
        <v>990</v>
      </c>
      <c r="E4144">
        <v>2206</v>
      </c>
      <c r="F4144">
        <v>2222</v>
      </c>
      <c r="G4144">
        <v>400</v>
      </c>
      <c r="H4144" t="s">
        <v>984</v>
      </c>
      <c r="I4144">
        <v>7313</v>
      </c>
      <c r="J4144" t="s">
        <v>937</v>
      </c>
      <c r="K4144" t="s">
        <v>996</v>
      </c>
      <c r="L4144">
        <v>2788</v>
      </c>
      <c r="M4144">
        <v>2898</v>
      </c>
      <c r="N4144">
        <v>300</v>
      </c>
      <c r="O4144" t="s">
        <v>981</v>
      </c>
      <c r="P4144">
        <v>0.69483531848882996</v>
      </c>
      <c r="Q4144">
        <v>0.90374346793612903</v>
      </c>
      <c r="R4144">
        <v>0.48234419803928102</v>
      </c>
      <c r="S4144">
        <v>6.7013257648262395E-2</v>
      </c>
      <c r="T4144">
        <v>-1.06366329602704</v>
      </c>
      <c r="U4144">
        <v>1.06366329602704</v>
      </c>
      <c r="V4144">
        <v>0.85911331581162398</v>
      </c>
      <c r="W4144">
        <v>-6.3</v>
      </c>
      <c r="X4144">
        <v>2.23</v>
      </c>
      <c r="Y4144">
        <v>-284326</v>
      </c>
      <c r="Z4144">
        <v>-23694</v>
      </c>
      <c r="AA4144">
        <v>-1.23</v>
      </c>
      <c r="AB4144">
        <v>12</v>
      </c>
      <c r="AC4144">
        <v>3</v>
      </c>
      <c r="AD4144">
        <v>9</v>
      </c>
      <c r="AE4144">
        <v>25</v>
      </c>
      <c r="AF4144">
        <v>14</v>
      </c>
      <c r="AG4144">
        <v>1</v>
      </c>
      <c r="AH4144">
        <v>4</v>
      </c>
      <c r="AI4144">
        <v>7</v>
      </c>
    </row>
    <row r="4145" spans="1:35" x14ac:dyDescent="0.2">
      <c r="A4145" s="102">
        <v>2571</v>
      </c>
      <c r="B4145">
        <v>6503</v>
      </c>
      <c r="C4145" t="s">
        <v>936</v>
      </c>
      <c r="D4145" t="s">
        <v>986</v>
      </c>
      <c r="E4145">
        <v>1310.5</v>
      </c>
      <c r="F4145">
        <v>1300</v>
      </c>
      <c r="G4145">
        <v>800</v>
      </c>
      <c r="H4145" t="s">
        <v>981</v>
      </c>
      <c r="I4145">
        <v>8750</v>
      </c>
      <c r="J4145" t="s">
        <v>27</v>
      </c>
      <c r="K4145" t="s">
        <v>1111</v>
      </c>
      <c r="L4145">
        <v>1257.5</v>
      </c>
      <c r="M4145">
        <v>1233</v>
      </c>
      <c r="N4145">
        <v>800</v>
      </c>
      <c r="O4145" t="s">
        <v>984</v>
      </c>
      <c r="P4145">
        <v>0.95046239001018695</v>
      </c>
      <c r="Q4145">
        <v>0.90635806635730098</v>
      </c>
      <c r="R4145">
        <v>3.5560043981346301E-3</v>
      </c>
      <c r="S4145">
        <v>6.3783969575322494E-2</v>
      </c>
      <c r="T4145">
        <v>1.5104923211219501</v>
      </c>
      <c r="U4145">
        <v>1.5104923211219501</v>
      </c>
      <c r="V4145">
        <v>0.55932231515532305</v>
      </c>
      <c r="W4145">
        <v>6.67</v>
      </c>
      <c r="X4145">
        <v>5.15</v>
      </c>
      <c r="Y4145">
        <v>-284557</v>
      </c>
      <c r="Z4145">
        <v>-16739</v>
      </c>
      <c r="AA4145">
        <v>-0.84</v>
      </c>
      <c r="AB4145">
        <v>17</v>
      </c>
      <c r="AC4145">
        <v>6</v>
      </c>
      <c r="AD4145">
        <v>11</v>
      </c>
      <c r="AE4145">
        <v>35.29</v>
      </c>
      <c r="AF4145">
        <v>14</v>
      </c>
      <c r="AG4145">
        <v>3</v>
      </c>
      <c r="AH4145">
        <v>8</v>
      </c>
      <c r="AI4145">
        <v>6</v>
      </c>
    </row>
    <row r="4146" spans="1:35" x14ac:dyDescent="0.2">
      <c r="A4146" s="102">
        <v>2536</v>
      </c>
      <c r="B4146">
        <v>2282</v>
      </c>
      <c r="C4146" t="s">
        <v>1598</v>
      </c>
      <c r="D4146" t="s">
        <v>1006</v>
      </c>
      <c r="E4146">
        <v>3665</v>
      </c>
      <c r="F4146">
        <v>3740</v>
      </c>
      <c r="G4146">
        <v>200</v>
      </c>
      <c r="H4146" t="s">
        <v>981</v>
      </c>
      <c r="I4146">
        <v>7013</v>
      </c>
      <c r="J4146" t="s">
        <v>1659</v>
      </c>
      <c r="K4146" t="s">
        <v>992</v>
      </c>
      <c r="L4146">
        <v>1240</v>
      </c>
      <c r="M4146">
        <v>1231</v>
      </c>
      <c r="N4146">
        <v>600</v>
      </c>
      <c r="O4146" t="s">
        <v>984</v>
      </c>
      <c r="P4146">
        <v>0.867778808171219</v>
      </c>
      <c r="Q4146">
        <v>0.90748356024356402</v>
      </c>
      <c r="R4146">
        <v>0.103428676277719</v>
      </c>
      <c r="S4146">
        <v>5.75308784343143E-2</v>
      </c>
      <c r="T4146">
        <v>1.2549092389844101</v>
      </c>
      <c r="U4146">
        <v>1.2549092389844101</v>
      </c>
      <c r="V4146">
        <v>1.0595370099524599</v>
      </c>
      <c r="W4146">
        <v>21.64</v>
      </c>
      <c r="X4146">
        <v>1.26</v>
      </c>
      <c r="Y4146">
        <v>-285114</v>
      </c>
      <c r="Z4146">
        <v>-17820</v>
      </c>
      <c r="AA4146">
        <v>-1.02</v>
      </c>
      <c r="AB4146">
        <v>16</v>
      </c>
      <c r="AC4146">
        <v>7</v>
      </c>
      <c r="AD4146">
        <v>9</v>
      </c>
      <c r="AE4146">
        <v>43.75</v>
      </c>
      <c r="AF4146">
        <v>9</v>
      </c>
      <c r="AG4146">
        <v>5</v>
      </c>
      <c r="AH4146">
        <v>8</v>
      </c>
      <c r="AI4146">
        <v>3</v>
      </c>
    </row>
    <row r="4147" spans="1:35" x14ac:dyDescent="0.2">
      <c r="A4147" s="102">
        <v>3552</v>
      </c>
      <c r="B4147">
        <v>5301</v>
      </c>
      <c r="C4147" t="s">
        <v>588</v>
      </c>
      <c r="D4147" t="s">
        <v>980</v>
      </c>
      <c r="E4147">
        <v>887</v>
      </c>
      <c r="F4147">
        <v>881</v>
      </c>
      <c r="G4147">
        <v>1200</v>
      </c>
      <c r="H4147" t="s">
        <v>981</v>
      </c>
      <c r="I4147">
        <v>5411</v>
      </c>
      <c r="J4147" t="s">
        <v>1293</v>
      </c>
      <c r="K4147" t="s">
        <v>1022</v>
      </c>
      <c r="L4147">
        <v>700</v>
      </c>
      <c r="M4147">
        <v>684</v>
      </c>
      <c r="N4147">
        <v>1500</v>
      </c>
      <c r="O4147" t="s">
        <v>984</v>
      </c>
      <c r="P4147">
        <v>0.63209461232001996</v>
      </c>
      <c r="Q4147">
        <v>0.88082486750899502</v>
      </c>
      <c r="R4147">
        <v>0.131708030675459</v>
      </c>
      <c r="S4147">
        <v>1.3648558329222901E-3</v>
      </c>
      <c r="T4147">
        <v>0.954674886435674</v>
      </c>
      <c r="U4147">
        <v>0.954674886435674</v>
      </c>
      <c r="V4147">
        <v>0.927923151328923</v>
      </c>
      <c r="W4147">
        <v>15.82</v>
      </c>
      <c r="X4147">
        <v>2.95</v>
      </c>
      <c r="Y4147">
        <v>-285252</v>
      </c>
      <c r="Z4147">
        <v>-9202</v>
      </c>
      <c r="AA4147">
        <v>-0.43</v>
      </c>
      <c r="AB4147">
        <v>31</v>
      </c>
      <c r="AC4147">
        <v>13</v>
      </c>
      <c r="AD4147">
        <v>18</v>
      </c>
      <c r="AE4147">
        <v>41.94</v>
      </c>
      <c r="AF4147">
        <v>7</v>
      </c>
      <c r="AG4147">
        <v>12</v>
      </c>
      <c r="AH4147">
        <v>14</v>
      </c>
      <c r="AI4147">
        <v>5</v>
      </c>
    </row>
    <row r="4148" spans="1:35" x14ac:dyDescent="0.2">
      <c r="A4148" s="102">
        <v>3014</v>
      </c>
      <c r="B4148">
        <v>1835</v>
      </c>
      <c r="C4148" t="s">
        <v>873</v>
      </c>
      <c r="D4148" t="s">
        <v>990</v>
      </c>
      <c r="E4148">
        <v>2700</v>
      </c>
      <c r="F4148">
        <v>2700</v>
      </c>
      <c r="G4148">
        <v>400</v>
      </c>
      <c r="H4148" t="s">
        <v>981</v>
      </c>
      <c r="I4148">
        <v>5471</v>
      </c>
      <c r="J4148" t="s">
        <v>1146</v>
      </c>
      <c r="K4148" t="s">
        <v>1022</v>
      </c>
      <c r="L4148">
        <v>3270</v>
      </c>
      <c r="M4148">
        <v>3160</v>
      </c>
      <c r="N4148">
        <v>300</v>
      </c>
      <c r="O4148" t="s">
        <v>984</v>
      </c>
      <c r="P4148">
        <v>0.64846939015800897</v>
      </c>
      <c r="Q4148">
        <v>0.89531852546094204</v>
      </c>
      <c r="R4148">
        <v>0.37529448047661501</v>
      </c>
      <c r="S4148">
        <v>1.806056622458E-3</v>
      </c>
      <c r="T4148">
        <v>1.31927862158505</v>
      </c>
      <c r="U4148">
        <v>1.31927862158505</v>
      </c>
      <c r="V4148">
        <v>4.8578715684623498E-3</v>
      </c>
      <c r="W4148">
        <v>8.0299999999999994</v>
      </c>
      <c r="X4148">
        <v>13.92</v>
      </c>
      <c r="Y4148">
        <v>-285533</v>
      </c>
      <c r="Z4148">
        <v>-31726</v>
      </c>
      <c r="AA4148">
        <v>-1.67</v>
      </c>
      <c r="AB4148">
        <v>9</v>
      </c>
      <c r="AC4148">
        <v>3</v>
      </c>
      <c r="AD4148">
        <v>6</v>
      </c>
      <c r="AE4148">
        <v>33.33</v>
      </c>
      <c r="AF4148">
        <v>11</v>
      </c>
      <c r="AG4148">
        <v>1</v>
      </c>
      <c r="AH4148">
        <v>5</v>
      </c>
      <c r="AI4148">
        <v>3</v>
      </c>
    </row>
    <row r="4149" spans="1:35" x14ac:dyDescent="0.2">
      <c r="A4149" s="102">
        <v>998</v>
      </c>
      <c r="B4149">
        <v>6183</v>
      </c>
      <c r="C4149" t="s">
        <v>1154</v>
      </c>
      <c r="D4149" t="s">
        <v>993</v>
      </c>
      <c r="E4149">
        <v>1264</v>
      </c>
      <c r="F4149">
        <v>1259</v>
      </c>
      <c r="G4149">
        <v>800</v>
      </c>
      <c r="H4149" t="s">
        <v>981</v>
      </c>
      <c r="I4149">
        <v>9303</v>
      </c>
      <c r="J4149" t="s">
        <v>1279</v>
      </c>
      <c r="K4149" t="s">
        <v>1297</v>
      </c>
      <c r="L4149">
        <v>1269</v>
      </c>
      <c r="M4149">
        <v>1264</v>
      </c>
      <c r="N4149">
        <v>800</v>
      </c>
      <c r="O4149" t="s">
        <v>984</v>
      </c>
      <c r="P4149">
        <v>0.90667536387300296</v>
      </c>
      <c r="Q4149">
        <v>0.94098427161277298</v>
      </c>
      <c r="R4149">
        <v>0.152060792771989</v>
      </c>
      <c r="S4149">
        <v>4.5816335942294598E-3</v>
      </c>
      <c r="T4149">
        <v>0.141333620133579</v>
      </c>
      <c r="U4149">
        <v>0.141333620133579</v>
      </c>
      <c r="V4149">
        <v>0.34672098727181999</v>
      </c>
      <c r="W4149">
        <v>1</v>
      </c>
      <c r="X4149">
        <v>0.4</v>
      </c>
      <c r="Y4149">
        <v>-287715</v>
      </c>
      <c r="Z4149">
        <v>-11988</v>
      </c>
      <c r="AA4149">
        <v>-0.59</v>
      </c>
      <c r="AB4149">
        <v>24</v>
      </c>
      <c r="AC4149">
        <v>8</v>
      </c>
      <c r="AD4149">
        <v>16</v>
      </c>
      <c r="AE4149">
        <v>33.33</v>
      </c>
      <c r="AF4149">
        <v>10</v>
      </c>
      <c r="AG4149">
        <v>9</v>
      </c>
      <c r="AH4149">
        <v>9</v>
      </c>
      <c r="AI4149">
        <v>6</v>
      </c>
    </row>
    <row r="4150" spans="1:35" x14ac:dyDescent="0.2">
      <c r="A4150" s="102">
        <v>2618</v>
      </c>
      <c r="B4150">
        <v>3197</v>
      </c>
      <c r="C4150" t="s">
        <v>531</v>
      </c>
      <c r="D4150" t="s">
        <v>1004</v>
      </c>
      <c r="E4150">
        <v>1673</v>
      </c>
      <c r="F4150">
        <v>1681</v>
      </c>
      <c r="G4150">
        <v>600</v>
      </c>
      <c r="H4150" t="s">
        <v>981</v>
      </c>
      <c r="I4150">
        <v>6471</v>
      </c>
      <c r="J4150" t="s">
        <v>877</v>
      </c>
      <c r="K4150" t="s">
        <v>992</v>
      </c>
      <c r="L4150">
        <v>742</v>
      </c>
      <c r="M4150">
        <v>738</v>
      </c>
      <c r="N4150">
        <v>1400</v>
      </c>
      <c r="O4150" t="s">
        <v>984</v>
      </c>
      <c r="P4150">
        <v>0.678670495585452</v>
      </c>
      <c r="Q4150">
        <v>0.90540774807767799</v>
      </c>
      <c r="R4150">
        <v>0.18353055377349001</v>
      </c>
      <c r="S4150">
        <v>1.20184041396639E-2</v>
      </c>
      <c r="T4150">
        <v>0.10582628511596499</v>
      </c>
      <c r="U4150">
        <v>0.10582628511596499</v>
      </c>
      <c r="V4150">
        <v>1.9628117938516199E-3</v>
      </c>
      <c r="W4150">
        <v>0.83</v>
      </c>
      <c r="X4150">
        <v>2.44</v>
      </c>
      <c r="Y4150">
        <v>-287719</v>
      </c>
      <c r="Z4150">
        <v>-13701</v>
      </c>
      <c r="AA4150">
        <v>-0.66</v>
      </c>
      <c r="AB4150">
        <v>21</v>
      </c>
      <c r="AC4150">
        <v>7</v>
      </c>
      <c r="AD4150">
        <v>14</v>
      </c>
      <c r="AE4150">
        <v>33.33</v>
      </c>
      <c r="AF4150">
        <v>9</v>
      </c>
      <c r="AG4150">
        <v>5</v>
      </c>
      <c r="AH4150">
        <v>11</v>
      </c>
      <c r="AI4150">
        <v>5</v>
      </c>
    </row>
    <row r="4151" spans="1:35" x14ac:dyDescent="0.2">
      <c r="A4151" s="102">
        <v>4093</v>
      </c>
      <c r="B4151">
        <v>4061</v>
      </c>
      <c r="C4151" t="s">
        <v>1161</v>
      </c>
      <c r="D4151" t="s">
        <v>1003</v>
      </c>
      <c r="E4151">
        <v>2688</v>
      </c>
      <c r="F4151">
        <v>2686</v>
      </c>
      <c r="G4151">
        <v>400</v>
      </c>
      <c r="H4151" t="s">
        <v>981</v>
      </c>
      <c r="I4151">
        <v>4506</v>
      </c>
      <c r="J4151" t="s">
        <v>1302</v>
      </c>
      <c r="K4151" t="s">
        <v>1001</v>
      </c>
      <c r="L4151">
        <v>1359</v>
      </c>
      <c r="M4151">
        <v>1383</v>
      </c>
      <c r="N4151">
        <v>800</v>
      </c>
      <c r="O4151" t="s">
        <v>984</v>
      </c>
      <c r="P4151">
        <v>0.73551148249009202</v>
      </c>
      <c r="Q4151">
        <v>0.86178282434096498</v>
      </c>
      <c r="R4151">
        <v>1.9434616291531401E-2</v>
      </c>
      <c r="S4151">
        <v>6.7845464292463006E-2</v>
      </c>
      <c r="T4151">
        <v>1.5673254617336601</v>
      </c>
      <c r="U4151">
        <v>1.5673254617336601</v>
      </c>
      <c r="V4151">
        <v>1.96315477136466</v>
      </c>
      <c r="W4151">
        <v>11.3</v>
      </c>
      <c r="X4151">
        <v>2.98</v>
      </c>
      <c r="Y4151">
        <v>-288408</v>
      </c>
      <c r="Z4151">
        <v>-24034</v>
      </c>
      <c r="AA4151">
        <v>-1.42</v>
      </c>
      <c r="AB4151">
        <v>12</v>
      </c>
      <c r="AC4151">
        <v>2</v>
      </c>
      <c r="AD4151">
        <v>10</v>
      </c>
      <c r="AE4151">
        <v>16.670000000000002</v>
      </c>
      <c r="AF4151">
        <v>10</v>
      </c>
      <c r="AG4151">
        <v>2</v>
      </c>
      <c r="AH4151">
        <v>7</v>
      </c>
      <c r="AI4151">
        <v>3</v>
      </c>
    </row>
    <row r="4152" spans="1:35" x14ac:dyDescent="0.2">
      <c r="A4152" s="102">
        <v>3440</v>
      </c>
      <c r="B4152">
        <v>1824</v>
      </c>
      <c r="C4152" t="s">
        <v>221</v>
      </c>
      <c r="D4152" t="s">
        <v>990</v>
      </c>
      <c r="E4152">
        <v>841</v>
      </c>
      <c r="F4152">
        <v>829</v>
      </c>
      <c r="G4152">
        <v>1300</v>
      </c>
      <c r="H4152" t="s">
        <v>981</v>
      </c>
      <c r="I4152">
        <v>8585</v>
      </c>
      <c r="J4152" t="s">
        <v>1315</v>
      </c>
      <c r="K4152" t="s">
        <v>987</v>
      </c>
      <c r="L4152">
        <v>117</v>
      </c>
      <c r="M4152">
        <v>116</v>
      </c>
      <c r="N4152">
        <v>9300</v>
      </c>
      <c r="O4152" t="s">
        <v>984</v>
      </c>
      <c r="P4152">
        <v>0.93227263671982097</v>
      </c>
      <c r="Q4152">
        <v>0.88387058088949799</v>
      </c>
      <c r="R4152">
        <v>0.277768662908004</v>
      </c>
      <c r="S4152">
        <v>3.1442582803587103E-2</v>
      </c>
      <c r="T4152">
        <v>1.3527338881125099</v>
      </c>
      <c r="U4152">
        <v>1.3527338881125099</v>
      </c>
      <c r="V4152">
        <v>1.08361192226563</v>
      </c>
      <c r="W4152">
        <v>5.36</v>
      </c>
      <c r="X4152">
        <v>0.1</v>
      </c>
      <c r="Y4152">
        <v>-288719</v>
      </c>
      <c r="Z4152">
        <v>-15196</v>
      </c>
      <c r="AA4152">
        <v>-0.76</v>
      </c>
      <c r="AB4152">
        <v>19</v>
      </c>
      <c r="AC4152">
        <v>8</v>
      </c>
      <c r="AD4152">
        <v>11</v>
      </c>
      <c r="AE4152">
        <v>42.11</v>
      </c>
      <c r="AF4152">
        <v>10</v>
      </c>
      <c r="AG4152">
        <v>8</v>
      </c>
      <c r="AH4152">
        <v>6</v>
      </c>
      <c r="AI4152">
        <v>5</v>
      </c>
    </row>
    <row r="4153" spans="1:35" x14ac:dyDescent="0.2">
      <c r="A4153" s="102">
        <v>2026</v>
      </c>
      <c r="B4153">
        <v>6920</v>
      </c>
      <c r="C4153" t="s">
        <v>985</v>
      </c>
      <c r="D4153" t="s">
        <v>986</v>
      </c>
      <c r="E4153">
        <v>7500</v>
      </c>
      <c r="F4153">
        <v>7530</v>
      </c>
      <c r="G4153">
        <v>100</v>
      </c>
      <c r="H4153" t="s">
        <v>981</v>
      </c>
      <c r="I4153">
        <v>8174</v>
      </c>
      <c r="J4153" t="s">
        <v>2544</v>
      </c>
      <c r="K4153" t="s">
        <v>1004</v>
      </c>
      <c r="L4153">
        <v>4180</v>
      </c>
      <c r="M4153">
        <v>4145</v>
      </c>
      <c r="N4153">
        <v>200</v>
      </c>
      <c r="O4153" t="s">
        <v>984</v>
      </c>
      <c r="P4153">
        <v>0.69643800883510398</v>
      </c>
      <c r="Q4153">
        <v>0.91948231176971695</v>
      </c>
      <c r="R4153">
        <v>0.443669866966585</v>
      </c>
      <c r="S4153">
        <v>1.15758848262231E-2</v>
      </c>
      <c r="T4153">
        <v>1.30560294429982</v>
      </c>
      <c r="U4153">
        <v>1.30560294429982</v>
      </c>
      <c r="V4153">
        <v>1.39442488182417</v>
      </c>
      <c r="W4153">
        <v>13.46</v>
      </c>
      <c r="X4153">
        <v>10.09</v>
      </c>
      <c r="Y4153">
        <v>-288847</v>
      </c>
      <c r="Z4153">
        <v>-13129</v>
      </c>
      <c r="AA4153">
        <v>-0.56999999999999995</v>
      </c>
      <c r="AB4153">
        <v>22</v>
      </c>
      <c r="AC4153">
        <v>11</v>
      </c>
      <c r="AD4153">
        <v>11</v>
      </c>
      <c r="AE4153">
        <v>50</v>
      </c>
      <c r="AF4153">
        <v>8</v>
      </c>
      <c r="AG4153">
        <v>8</v>
      </c>
      <c r="AH4153">
        <v>10</v>
      </c>
      <c r="AI4153">
        <v>4</v>
      </c>
    </row>
    <row r="4154" spans="1:35" x14ac:dyDescent="0.2">
      <c r="A4154" s="102">
        <v>186</v>
      </c>
      <c r="B4154">
        <v>1963</v>
      </c>
      <c r="C4154" t="s">
        <v>1171</v>
      </c>
      <c r="D4154" t="s">
        <v>990</v>
      </c>
      <c r="E4154">
        <v>1026</v>
      </c>
      <c r="F4154">
        <v>1018</v>
      </c>
      <c r="G4154">
        <v>900</v>
      </c>
      <c r="H4154" t="s">
        <v>981</v>
      </c>
      <c r="I4154">
        <v>8309</v>
      </c>
      <c r="J4154" t="s">
        <v>695</v>
      </c>
      <c r="K4154" t="s">
        <v>1024</v>
      </c>
      <c r="L4154">
        <v>2921</v>
      </c>
      <c r="M4154">
        <v>2892</v>
      </c>
      <c r="N4154">
        <v>300</v>
      </c>
      <c r="O4154" t="s">
        <v>984</v>
      </c>
      <c r="P4154">
        <v>0.87969141595214995</v>
      </c>
      <c r="Q4154">
        <v>0.96554694665699103</v>
      </c>
      <c r="R4154">
        <v>0.49855523676241498</v>
      </c>
      <c r="S4154">
        <v>2.3538442870512199E-3</v>
      </c>
      <c r="T4154">
        <v>0.301106651945939</v>
      </c>
      <c r="U4154">
        <v>0.301106651945939</v>
      </c>
      <c r="V4154">
        <v>7.6831176273286297E-2</v>
      </c>
      <c r="W4154">
        <v>3.53</v>
      </c>
      <c r="X4154">
        <v>5.6</v>
      </c>
      <c r="Y4154">
        <v>-289423</v>
      </c>
      <c r="Z4154">
        <v>-14471</v>
      </c>
      <c r="AA4154">
        <v>-0.74</v>
      </c>
      <c r="AB4154">
        <v>20</v>
      </c>
      <c r="AC4154">
        <v>10</v>
      </c>
      <c r="AD4154">
        <v>10</v>
      </c>
      <c r="AE4154">
        <v>50</v>
      </c>
      <c r="AF4154">
        <v>11</v>
      </c>
      <c r="AG4154">
        <v>7</v>
      </c>
      <c r="AH4154">
        <v>9</v>
      </c>
      <c r="AI4154">
        <v>4</v>
      </c>
    </row>
    <row r="4155" spans="1:35" x14ac:dyDescent="0.2">
      <c r="A4155" s="102">
        <v>2235</v>
      </c>
      <c r="B4155">
        <v>3405</v>
      </c>
      <c r="C4155" t="s">
        <v>1397</v>
      </c>
      <c r="D4155" t="s">
        <v>1003</v>
      </c>
      <c r="E4155">
        <v>1061</v>
      </c>
      <c r="F4155">
        <v>1047</v>
      </c>
      <c r="G4155">
        <v>1000</v>
      </c>
      <c r="H4155" t="s">
        <v>981</v>
      </c>
      <c r="I4155">
        <v>8795</v>
      </c>
      <c r="J4155" t="s">
        <v>1178</v>
      </c>
      <c r="K4155" t="s">
        <v>1111</v>
      </c>
      <c r="L4155">
        <v>807</v>
      </c>
      <c r="M4155">
        <v>834</v>
      </c>
      <c r="N4155">
        <v>1300</v>
      </c>
      <c r="O4155" t="s">
        <v>984</v>
      </c>
      <c r="P4155">
        <v>0.89887868221850598</v>
      </c>
      <c r="Q4155">
        <v>0.91459857374758102</v>
      </c>
      <c r="R4155">
        <v>3.6733073905916702E-4</v>
      </c>
      <c r="S4155">
        <v>1.9725499995287998E-2</v>
      </c>
      <c r="T4155">
        <v>0.98478026454427203</v>
      </c>
      <c r="U4155">
        <v>0.98478026454427203</v>
      </c>
      <c r="V4155">
        <v>1.13368069047239</v>
      </c>
      <c r="W4155">
        <v>6.85</v>
      </c>
      <c r="X4155">
        <v>3.55</v>
      </c>
      <c r="Y4155">
        <v>-289458</v>
      </c>
      <c r="Z4155">
        <v>-16081</v>
      </c>
      <c r="AA4155">
        <v>-0.78</v>
      </c>
      <c r="AB4155">
        <v>18</v>
      </c>
      <c r="AC4155">
        <v>8</v>
      </c>
      <c r="AD4155">
        <v>10</v>
      </c>
      <c r="AE4155">
        <v>44.44</v>
      </c>
      <c r="AF4155">
        <v>10</v>
      </c>
      <c r="AG4155">
        <v>5</v>
      </c>
      <c r="AH4155">
        <v>9</v>
      </c>
      <c r="AI4155">
        <v>4</v>
      </c>
    </row>
    <row r="4156" spans="1:35" x14ac:dyDescent="0.2">
      <c r="A4156" s="102">
        <v>3350</v>
      </c>
      <c r="B4156">
        <v>3632</v>
      </c>
      <c r="C4156" t="s">
        <v>1630</v>
      </c>
      <c r="D4156" t="s">
        <v>983</v>
      </c>
      <c r="E4156">
        <v>448</v>
      </c>
      <c r="F4156">
        <v>444</v>
      </c>
      <c r="G4156">
        <v>2200</v>
      </c>
      <c r="H4156" t="s">
        <v>981</v>
      </c>
      <c r="I4156">
        <v>5019</v>
      </c>
      <c r="J4156" t="s">
        <v>1184</v>
      </c>
      <c r="K4156" t="s">
        <v>1185</v>
      </c>
      <c r="L4156">
        <v>2487</v>
      </c>
      <c r="M4156">
        <v>2470</v>
      </c>
      <c r="N4156">
        <v>400</v>
      </c>
      <c r="O4156" t="s">
        <v>984</v>
      </c>
      <c r="P4156">
        <v>0.62176734089710695</v>
      </c>
      <c r="Q4156">
        <v>0.88667992647586902</v>
      </c>
      <c r="R4156">
        <v>0.29643612449023199</v>
      </c>
      <c r="S4156">
        <v>1.47505359762518E-2</v>
      </c>
      <c r="T4156">
        <v>1.72388833344604</v>
      </c>
      <c r="U4156">
        <v>1.72388833344604</v>
      </c>
      <c r="V4156">
        <v>2.1759142484612801</v>
      </c>
      <c r="W4156">
        <v>7.52</v>
      </c>
      <c r="X4156">
        <v>1.1299999999999999</v>
      </c>
      <c r="Y4156">
        <v>-289644</v>
      </c>
      <c r="Z4156">
        <v>-12593</v>
      </c>
      <c r="AA4156">
        <v>-0.65</v>
      </c>
      <c r="AB4156">
        <v>23</v>
      </c>
      <c r="AC4156">
        <v>8</v>
      </c>
      <c r="AD4156">
        <v>15</v>
      </c>
      <c r="AE4156">
        <v>34.78</v>
      </c>
      <c r="AF4156">
        <v>10</v>
      </c>
      <c r="AG4156">
        <v>8</v>
      </c>
      <c r="AH4156">
        <v>11</v>
      </c>
      <c r="AI4156">
        <v>4</v>
      </c>
    </row>
    <row r="4157" spans="1:35" x14ac:dyDescent="0.2">
      <c r="A4157" s="102">
        <v>1503</v>
      </c>
      <c r="B4157">
        <v>4091</v>
      </c>
      <c r="C4157" t="s">
        <v>1469</v>
      </c>
      <c r="D4157" t="s">
        <v>1003</v>
      </c>
      <c r="E4157">
        <v>1787</v>
      </c>
      <c r="F4157">
        <v>1764</v>
      </c>
      <c r="G4157">
        <v>600</v>
      </c>
      <c r="H4157" t="s">
        <v>984</v>
      </c>
      <c r="I4157">
        <v>5334</v>
      </c>
      <c r="J4157" t="s">
        <v>1168</v>
      </c>
      <c r="K4157" t="s">
        <v>980</v>
      </c>
      <c r="L4157">
        <v>1586</v>
      </c>
      <c r="M4157">
        <v>1584</v>
      </c>
      <c r="N4157">
        <v>700</v>
      </c>
      <c r="O4157" t="s">
        <v>981</v>
      </c>
      <c r="P4157">
        <v>0.88991977869105499</v>
      </c>
      <c r="Q4157">
        <v>0.93104740308252998</v>
      </c>
      <c r="R4157">
        <v>0.123319225260419</v>
      </c>
      <c r="S4157">
        <v>5.0513587102253704E-3</v>
      </c>
      <c r="T4157">
        <v>-4.0304591002661698E-2</v>
      </c>
      <c r="U4157">
        <v>4.0304591002661698E-2</v>
      </c>
      <c r="V4157">
        <v>0.13595954975952701</v>
      </c>
      <c r="W4157">
        <v>-0.28000000000000003</v>
      </c>
      <c r="X4157">
        <v>4.76</v>
      </c>
      <c r="Y4157">
        <v>-290643</v>
      </c>
      <c r="Z4157">
        <v>-18165</v>
      </c>
      <c r="AA4157">
        <v>-0.88</v>
      </c>
      <c r="AB4157">
        <v>16</v>
      </c>
      <c r="AC4157">
        <v>7</v>
      </c>
      <c r="AD4157">
        <v>9</v>
      </c>
      <c r="AE4157">
        <v>43.75</v>
      </c>
      <c r="AF4157">
        <v>9</v>
      </c>
      <c r="AG4157">
        <v>6</v>
      </c>
      <c r="AH4157">
        <v>6</v>
      </c>
      <c r="AI4157">
        <v>4</v>
      </c>
    </row>
    <row r="4158" spans="1:35" x14ac:dyDescent="0.2">
      <c r="A4158" s="102">
        <v>2774</v>
      </c>
      <c r="B4158">
        <v>1417</v>
      </c>
      <c r="C4158" t="s">
        <v>1641</v>
      </c>
      <c r="D4158" t="s">
        <v>990</v>
      </c>
      <c r="E4158">
        <v>1485</v>
      </c>
      <c r="F4158">
        <v>1486</v>
      </c>
      <c r="G4158">
        <v>700</v>
      </c>
      <c r="H4158" t="s">
        <v>981</v>
      </c>
      <c r="I4158">
        <v>7211</v>
      </c>
      <c r="J4158" t="s">
        <v>25</v>
      </c>
      <c r="K4158" t="s">
        <v>996</v>
      </c>
      <c r="L4158">
        <v>295</v>
      </c>
      <c r="M4158">
        <v>288</v>
      </c>
      <c r="N4158">
        <v>3600</v>
      </c>
      <c r="O4158" t="s">
        <v>984</v>
      </c>
      <c r="P4158">
        <v>0.59835150485959498</v>
      </c>
      <c r="Q4158">
        <v>0.901417356466783</v>
      </c>
      <c r="R4158">
        <v>0.23020045994618901</v>
      </c>
      <c r="S4158" s="15">
        <v>2.8172445136155098E-2</v>
      </c>
      <c r="T4158">
        <v>2.5078233534315602</v>
      </c>
      <c r="U4158">
        <v>2.5078233534315602</v>
      </c>
      <c r="V4158">
        <v>2.1446840517885399</v>
      </c>
      <c r="W4158">
        <v>18.100000000000001</v>
      </c>
      <c r="X4158">
        <v>0.33</v>
      </c>
      <c r="Y4158">
        <v>-290870</v>
      </c>
      <c r="Z4158">
        <v>-13221</v>
      </c>
      <c r="AA4158">
        <v>-0.61</v>
      </c>
      <c r="AB4158">
        <v>22</v>
      </c>
      <c r="AC4158">
        <v>10</v>
      </c>
      <c r="AD4158">
        <v>12</v>
      </c>
      <c r="AE4158">
        <v>45.45</v>
      </c>
      <c r="AF4158">
        <v>13</v>
      </c>
      <c r="AG4158">
        <v>6</v>
      </c>
      <c r="AH4158">
        <v>9</v>
      </c>
      <c r="AI4158">
        <v>7</v>
      </c>
    </row>
    <row r="4159" spans="1:35" x14ac:dyDescent="0.2">
      <c r="A4159" s="102">
        <v>2339</v>
      </c>
      <c r="B4159">
        <v>4091</v>
      </c>
      <c r="C4159" t="s">
        <v>1469</v>
      </c>
      <c r="D4159" t="s">
        <v>1003</v>
      </c>
      <c r="E4159">
        <v>1787</v>
      </c>
      <c r="F4159">
        <v>1764</v>
      </c>
      <c r="G4159">
        <v>600</v>
      </c>
      <c r="H4159" t="s">
        <v>984</v>
      </c>
      <c r="I4159">
        <v>7453</v>
      </c>
      <c r="J4159" t="s">
        <v>50</v>
      </c>
      <c r="K4159" t="s">
        <v>1004</v>
      </c>
      <c r="L4159">
        <v>1455</v>
      </c>
      <c r="M4159">
        <v>1465</v>
      </c>
      <c r="N4159">
        <v>700</v>
      </c>
      <c r="O4159" t="s">
        <v>981</v>
      </c>
      <c r="P4159">
        <v>0.86343107040366296</v>
      </c>
      <c r="Q4159">
        <v>0.911997355456454</v>
      </c>
      <c r="R4159" s="15">
        <v>0.41454488950638702</v>
      </c>
      <c r="S4159">
        <v>2.54280369574473E-2</v>
      </c>
      <c r="T4159">
        <v>-1.23781951824778</v>
      </c>
      <c r="U4159">
        <v>1.23781951824778</v>
      </c>
      <c r="V4159">
        <v>0.92804130718920497</v>
      </c>
      <c r="W4159">
        <v>-10.37</v>
      </c>
      <c r="X4159">
        <v>3.11</v>
      </c>
      <c r="Y4159">
        <v>-291230</v>
      </c>
      <c r="Z4159">
        <v>-12135</v>
      </c>
      <c r="AA4159">
        <v>-0.5</v>
      </c>
      <c r="AB4159">
        <v>24</v>
      </c>
      <c r="AC4159">
        <v>10</v>
      </c>
      <c r="AD4159">
        <v>14</v>
      </c>
      <c r="AE4159">
        <v>41.67</v>
      </c>
      <c r="AF4159">
        <v>10</v>
      </c>
      <c r="AG4159">
        <v>8</v>
      </c>
      <c r="AH4159">
        <v>11</v>
      </c>
      <c r="AI4159">
        <v>5</v>
      </c>
    </row>
    <row r="4160" spans="1:35" x14ac:dyDescent="0.2">
      <c r="A4160" s="102">
        <v>1706</v>
      </c>
      <c r="B4160">
        <v>7205</v>
      </c>
      <c r="C4160" t="s">
        <v>56</v>
      </c>
      <c r="D4160" t="s">
        <v>996</v>
      </c>
      <c r="E4160">
        <v>618</v>
      </c>
      <c r="F4160">
        <v>600</v>
      </c>
      <c r="G4160">
        <v>1800</v>
      </c>
      <c r="H4160" t="s">
        <v>984</v>
      </c>
      <c r="I4160">
        <v>9412</v>
      </c>
      <c r="J4160" t="s">
        <v>470</v>
      </c>
      <c r="K4160" t="s">
        <v>983</v>
      </c>
      <c r="L4160">
        <v>416</v>
      </c>
      <c r="M4160">
        <v>410</v>
      </c>
      <c r="N4160">
        <v>2600</v>
      </c>
      <c r="O4160" t="s">
        <v>981</v>
      </c>
      <c r="P4160">
        <v>0.92906294071053797</v>
      </c>
      <c r="Q4160">
        <v>0.92704309335560597</v>
      </c>
      <c r="R4160">
        <v>0.25288313067486401</v>
      </c>
      <c r="S4160" s="15">
        <v>1.2448931483619899E-2</v>
      </c>
      <c r="T4160">
        <v>-1.00842459790245</v>
      </c>
      <c r="U4160">
        <v>1.00842459790245</v>
      </c>
      <c r="V4160">
        <v>0.88670982520243602</v>
      </c>
      <c r="W4160">
        <v>-20.83</v>
      </c>
      <c r="X4160">
        <v>1.3</v>
      </c>
      <c r="Y4160">
        <v>-292740</v>
      </c>
      <c r="Z4160">
        <v>-13940</v>
      </c>
      <c r="AA4160">
        <v>-0.66</v>
      </c>
      <c r="AB4160">
        <v>21</v>
      </c>
      <c r="AC4160">
        <v>8</v>
      </c>
      <c r="AD4160">
        <v>13</v>
      </c>
      <c r="AE4160">
        <v>38.1</v>
      </c>
      <c r="AF4160">
        <v>10</v>
      </c>
      <c r="AG4160">
        <v>6</v>
      </c>
      <c r="AH4160">
        <v>10</v>
      </c>
      <c r="AI4160">
        <v>5</v>
      </c>
    </row>
    <row r="4161" spans="1:35" x14ac:dyDescent="0.2">
      <c r="A4161" s="102">
        <v>3964</v>
      </c>
      <c r="B4161">
        <v>5301</v>
      </c>
      <c r="C4161" t="s">
        <v>588</v>
      </c>
      <c r="D4161" t="s">
        <v>980</v>
      </c>
      <c r="E4161">
        <v>887</v>
      </c>
      <c r="F4161">
        <v>881</v>
      </c>
      <c r="G4161">
        <v>1100</v>
      </c>
      <c r="H4161" t="s">
        <v>981</v>
      </c>
      <c r="I4161">
        <v>5801</v>
      </c>
      <c r="J4161" t="s">
        <v>1204</v>
      </c>
      <c r="K4161" t="s">
        <v>994</v>
      </c>
      <c r="L4161">
        <v>2026</v>
      </c>
      <c r="M4161">
        <v>1976</v>
      </c>
      <c r="N4161">
        <v>500</v>
      </c>
      <c r="O4161" t="s">
        <v>984</v>
      </c>
      <c r="P4161">
        <v>0.82690403511384702</v>
      </c>
      <c r="Q4161">
        <v>0.86720721004494905</v>
      </c>
      <c r="R4161">
        <v>6.9428452855263098E-2</v>
      </c>
      <c r="S4161" s="15">
        <v>1.7126521974825799E-2</v>
      </c>
      <c r="T4161">
        <v>0.38566087227468299</v>
      </c>
      <c r="U4161">
        <v>0.38566087227468299</v>
      </c>
      <c r="V4161">
        <v>0.30627679789342599</v>
      </c>
      <c r="W4161">
        <v>3</v>
      </c>
      <c r="X4161">
        <v>1.91</v>
      </c>
      <c r="Y4161">
        <v>-293403</v>
      </c>
      <c r="Z4161">
        <v>-12225</v>
      </c>
      <c r="AA4161">
        <v>-0.6</v>
      </c>
      <c r="AB4161">
        <v>24</v>
      </c>
      <c r="AC4161">
        <v>9</v>
      </c>
      <c r="AD4161">
        <v>15</v>
      </c>
      <c r="AE4161">
        <v>37.5</v>
      </c>
      <c r="AF4161">
        <v>8</v>
      </c>
      <c r="AG4161">
        <v>8</v>
      </c>
      <c r="AH4161">
        <v>12</v>
      </c>
      <c r="AI4161">
        <v>4</v>
      </c>
    </row>
    <row r="4162" spans="1:35" x14ac:dyDescent="0.2">
      <c r="A4162" s="102">
        <v>1711</v>
      </c>
      <c r="B4162">
        <v>5929</v>
      </c>
      <c r="C4162" t="s">
        <v>1324</v>
      </c>
      <c r="D4162" t="s">
        <v>1126</v>
      </c>
      <c r="E4162">
        <v>890</v>
      </c>
      <c r="F4162">
        <v>883</v>
      </c>
      <c r="G4162">
        <v>1200</v>
      </c>
      <c r="H4162" t="s">
        <v>981</v>
      </c>
      <c r="I4162">
        <v>7270</v>
      </c>
      <c r="J4162" t="s">
        <v>1634</v>
      </c>
      <c r="K4162" t="s">
        <v>996</v>
      </c>
      <c r="L4162">
        <v>2121</v>
      </c>
      <c r="M4162">
        <v>2157.5</v>
      </c>
      <c r="N4162">
        <v>500</v>
      </c>
      <c r="O4162" t="s">
        <v>984</v>
      </c>
      <c r="P4162">
        <v>0.916078309619905</v>
      </c>
      <c r="Q4162">
        <v>0.92694905187471299</v>
      </c>
      <c r="R4162">
        <v>1.32761052317962E-2</v>
      </c>
      <c r="S4162">
        <v>4.7416836677967499E-2</v>
      </c>
      <c r="T4162">
        <v>0.499048067112699</v>
      </c>
      <c r="U4162">
        <v>0.499048067112699</v>
      </c>
      <c r="V4162">
        <v>0.59421362528630095</v>
      </c>
      <c r="W4162">
        <v>3.12</v>
      </c>
      <c r="X4162">
        <v>1.78</v>
      </c>
      <c r="Y4162">
        <v>-295522</v>
      </c>
      <c r="Z4162">
        <v>-16418</v>
      </c>
      <c r="AA4162">
        <v>-0.97</v>
      </c>
      <c r="AB4162">
        <v>18</v>
      </c>
      <c r="AC4162">
        <v>6</v>
      </c>
      <c r="AD4162">
        <v>12</v>
      </c>
      <c r="AE4162">
        <v>33.33</v>
      </c>
      <c r="AF4162">
        <v>11</v>
      </c>
      <c r="AG4162">
        <v>4</v>
      </c>
      <c r="AH4162">
        <v>8</v>
      </c>
      <c r="AI4162">
        <v>6</v>
      </c>
    </row>
    <row r="4163" spans="1:35" x14ac:dyDescent="0.2">
      <c r="A4163" s="102">
        <v>3179</v>
      </c>
      <c r="B4163">
        <v>1925</v>
      </c>
      <c r="C4163" t="s">
        <v>1638</v>
      </c>
      <c r="D4163" t="s">
        <v>990</v>
      </c>
      <c r="E4163">
        <v>2390.5</v>
      </c>
      <c r="F4163">
        <v>2416.5</v>
      </c>
      <c r="G4163">
        <v>400</v>
      </c>
      <c r="H4163" t="s">
        <v>984</v>
      </c>
      <c r="I4163">
        <v>7458</v>
      </c>
      <c r="J4163" t="s">
        <v>1308</v>
      </c>
      <c r="K4163" t="s">
        <v>988</v>
      </c>
      <c r="L4163">
        <v>3450</v>
      </c>
      <c r="M4163">
        <v>3455</v>
      </c>
      <c r="N4163">
        <v>300</v>
      </c>
      <c r="O4163" t="s">
        <v>981</v>
      </c>
      <c r="P4163">
        <v>0.82056116608125695</v>
      </c>
      <c r="Q4163">
        <v>0.89141374913953797</v>
      </c>
      <c r="R4163">
        <v>6.2025968546474901E-2</v>
      </c>
      <c r="S4163">
        <v>5.2955861057725997E-2</v>
      </c>
      <c r="T4163">
        <v>-0.74603861429950702</v>
      </c>
      <c r="U4163">
        <v>0.74603861429950702</v>
      </c>
      <c r="V4163">
        <v>0.698029167691677</v>
      </c>
      <c r="W4163">
        <v>-11.28</v>
      </c>
      <c r="X4163">
        <v>6.74</v>
      </c>
      <c r="Y4163">
        <v>-295665</v>
      </c>
      <c r="Z4163">
        <v>-32852</v>
      </c>
      <c r="AA4163">
        <v>-1.61</v>
      </c>
      <c r="AB4163">
        <v>9</v>
      </c>
      <c r="AC4163">
        <v>2</v>
      </c>
      <c r="AD4163">
        <v>7</v>
      </c>
      <c r="AE4163">
        <v>22.22</v>
      </c>
      <c r="AF4163">
        <v>11</v>
      </c>
      <c r="AG4163">
        <v>1</v>
      </c>
      <c r="AH4163">
        <v>5</v>
      </c>
      <c r="AI4163">
        <v>3</v>
      </c>
    </row>
    <row r="4164" spans="1:35" x14ac:dyDescent="0.2">
      <c r="A4164" s="102">
        <v>1361</v>
      </c>
      <c r="B4164">
        <v>1861</v>
      </c>
      <c r="C4164" t="s">
        <v>1321</v>
      </c>
      <c r="D4164" t="s">
        <v>990</v>
      </c>
      <c r="E4164">
        <v>2449</v>
      </c>
      <c r="F4164">
        <v>2438</v>
      </c>
      <c r="G4164">
        <v>400</v>
      </c>
      <c r="H4164" t="s">
        <v>981</v>
      </c>
      <c r="I4164">
        <v>7013</v>
      </c>
      <c r="J4164" t="s">
        <v>1659</v>
      </c>
      <c r="K4164" t="s">
        <v>992</v>
      </c>
      <c r="L4164">
        <v>1240</v>
      </c>
      <c r="M4164">
        <v>1231</v>
      </c>
      <c r="N4164">
        <v>800</v>
      </c>
      <c r="O4164" t="s">
        <v>984</v>
      </c>
      <c r="P4164">
        <v>0.96089062168713901</v>
      </c>
      <c r="Q4164">
        <v>0.93400272868652601</v>
      </c>
      <c r="R4164">
        <v>0.26267003315510101</v>
      </c>
      <c r="S4164">
        <v>9.4717445269148798E-2</v>
      </c>
      <c r="T4164">
        <v>1.1789882152998701</v>
      </c>
      <c r="U4164">
        <v>1.1789882152998701</v>
      </c>
      <c r="V4164">
        <v>1.0304979457832599</v>
      </c>
      <c r="W4164">
        <v>19.59</v>
      </c>
      <c r="X4164">
        <v>0.98</v>
      </c>
      <c r="Y4164">
        <v>-297413</v>
      </c>
      <c r="Z4164">
        <v>-19828</v>
      </c>
      <c r="AA4164">
        <v>-0.92</v>
      </c>
      <c r="AB4164">
        <v>15</v>
      </c>
      <c r="AC4164">
        <v>5</v>
      </c>
      <c r="AD4164">
        <v>10</v>
      </c>
      <c r="AE4164">
        <v>33.33</v>
      </c>
      <c r="AF4164">
        <v>10</v>
      </c>
      <c r="AG4164">
        <v>5</v>
      </c>
      <c r="AH4164">
        <v>6</v>
      </c>
      <c r="AI4164">
        <v>4</v>
      </c>
    </row>
    <row r="4165" spans="1:35" x14ac:dyDescent="0.2">
      <c r="A4165" s="102">
        <v>3865</v>
      </c>
      <c r="B4165">
        <v>5301</v>
      </c>
      <c r="C4165" t="s">
        <v>588</v>
      </c>
      <c r="D4165" t="s">
        <v>980</v>
      </c>
      <c r="E4165">
        <v>887</v>
      </c>
      <c r="F4165">
        <v>881</v>
      </c>
      <c r="G4165">
        <v>1200</v>
      </c>
      <c r="H4165" t="s">
        <v>981</v>
      </c>
      <c r="I4165">
        <v>5406</v>
      </c>
      <c r="J4165" t="s">
        <v>1238</v>
      </c>
      <c r="K4165" t="s">
        <v>1022</v>
      </c>
      <c r="L4165">
        <v>374</v>
      </c>
      <c r="M4165">
        <v>367</v>
      </c>
      <c r="N4165">
        <v>2900</v>
      </c>
      <c r="O4165" t="s">
        <v>984</v>
      </c>
      <c r="P4165">
        <v>0.79037620537212805</v>
      </c>
      <c r="Q4165">
        <v>0.87063651195584202</v>
      </c>
      <c r="R4165">
        <v>0.239677482056389</v>
      </c>
      <c r="S4165">
        <v>1.0063025312118499E-2</v>
      </c>
      <c r="T4165">
        <v>8.6846230831420703E-3</v>
      </c>
      <c r="U4165">
        <v>8.6846230831420703E-3</v>
      </c>
      <c r="V4165">
        <v>7.8028583701050605E-2</v>
      </c>
      <c r="W4165">
        <v>0.09</v>
      </c>
      <c r="X4165">
        <v>0.67</v>
      </c>
      <c r="Y4165">
        <v>-297534</v>
      </c>
      <c r="Z4165">
        <v>-11020</v>
      </c>
      <c r="AA4165">
        <v>-0.48</v>
      </c>
      <c r="AB4165">
        <v>27</v>
      </c>
      <c r="AC4165">
        <v>13</v>
      </c>
      <c r="AD4165">
        <v>14</v>
      </c>
      <c r="AE4165">
        <v>48.15</v>
      </c>
      <c r="AF4165">
        <v>8</v>
      </c>
      <c r="AG4165">
        <v>13</v>
      </c>
      <c r="AH4165">
        <v>11</v>
      </c>
      <c r="AI4165">
        <v>3</v>
      </c>
    </row>
    <row r="4166" spans="1:35" x14ac:dyDescent="0.2">
      <c r="A4166" s="102">
        <v>954</v>
      </c>
      <c r="B4166">
        <v>3087</v>
      </c>
      <c r="C4166" t="s">
        <v>1192</v>
      </c>
      <c r="D4166" t="s">
        <v>1004</v>
      </c>
      <c r="E4166">
        <v>1730</v>
      </c>
      <c r="F4166">
        <v>1732</v>
      </c>
      <c r="G4166">
        <v>600</v>
      </c>
      <c r="H4166" t="s">
        <v>984</v>
      </c>
      <c r="I4166">
        <v>4849</v>
      </c>
      <c r="J4166" t="s">
        <v>464</v>
      </c>
      <c r="K4166" t="s">
        <v>993</v>
      </c>
      <c r="L4166">
        <v>2542</v>
      </c>
      <c r="M4166">
        <v>2592</v>
      </c>
      <c r="N4166">
        <v>400</v>
      </c>
      <c r="O4166" t="s">
        <v>981</v>
      </c>
      <c r="P4166">
        <v>0.88549011865661398</v>
      </c>
      <c r="Q4166">
        <v>0.94198456723496304</v>
      </c>
      <c r="R4166">
        <v>9.6035164057428596E-2</v>
      </c>
      <c r="S4166">
        <v>8.1640112471299306E-2</v>
      </c>
      <c r="T4166">
        <v>-1.42397895021875E-3</v>
      </c>
      <c r="U4166">
        <v>1.42397895021875E-3</v>
      </c>
      <c r="V4166">
        <v>0.113138644993177</v>
      </c>
      <c r="W4166">
        <v>-0.03</v>
      </c>
      <c r="X4166">
        <v>0.23</v>
      </c>
      <c r="Y4166">
        <v>-297620</v>
      </c>
      <c r="Z4166">
        <v>-17507</v>
      </c>
      <c r="AA4166">
        <v>-0.94</v>
      </c>
      <c r="AB4166">
        <v>17</v>
      </c>
      <c r="AC4166">
        <v>6</v>
      </c>
      <c r="AD4166">
        <v>11</v>
      </c>
      <c r="AE4166">
        <v>35.29</v>
      </c>
      <c r="AF4166">
        <v>7</v>
      </c>
      <c r="AG4166">
        <v>6</v>
      </c>
      <c r="AH4166">
        <v>9</v>
      </c>
      <c r="AI4166">
        <v>2</v>
      </c>
    </row>
    <row r="4167" spans="1:35" x14ac:dyDescent="0.2">
      <c r="A4167" s="102">
        <v>3134</v>
      </c>
      <c r="B4167">
        <v>1942</v>
      </c>
      <c r="C4167" t="s">
        <v>1303</v>
      </c>
      <c r="D4167" t="s">
        <v>990</v>
      </c>
      <c r="E4167">
        <v>911</v>
      </c>
      <c r="F4167">
        <v>924</v>
      </c>
      <c r="G4167">
        <v>1100</v>
      </c>
      <c r="H4167" t="s">
        <v>981</v>
      </c>
      <c r="I4167">
        <v>5803</v>
      </c>
      <c r="J4167" t="s">
        <v>23</v>
      </c>
      <c r="K4167" t="s">
        <v>994</v>
      </c>
      <c r="L4167">
        <v>302</v>
      </c>
      <c r="M4167">
        <v>296</v>
      </c>
      <c r="N4167">
        <v>3400</v>
      </c>
      <c r="O4167" t="s">
        <v>984</v>
      </c>
      <c r="P4167">
        <v>0.87947593356496201</v>
      </c>
      <c r="Q4167">
        <v>0.89255919972796904</v>
      </c>
      <c r="R4167">
        <v>6.7555775558983703E-3</v>
      </c>
      <c r="S4167">
        <v>6.6708160024327501E-2</v>
      </c>
      <c r="T4167">
        <v>1.7841814752346801</v>
      </c>
      <c r="U4167">
        <v>1.7841814752346801</v>
      </c>
      <c r="V4167">
        <v>1.1581888246399099</v>
      </c>
      <c r="W4167">
        <v>10.31</v>
      </c>
      <c r="X4167">
        <v>0.98</v>
      </c>
      <c r="Y4167">
        <v>-297803</v>
      </c>
      <c r="Z4167">
        <v>-12948</v>
      </c>
      <c r="AA4167">
        <v>-0.6</v>
      </c>
      <c r="AB4167">
        <v>23</v>
      </c>
      <c r="AC4167">
        <v>10</v>
      </c>
      <c r="AD4167">
        <v>13</v>
      </c>
      <c r="AE4167">
        <v>43.48</v>
      </c>
      <c r="AF4167">
        <v>10</v>
      </c>
      <c r="AG4167">
        <v>9</v>
      </c>
      <c r="AH4167">
        <v>10</v>
      </c>
      <c r="AI4167">
        <v>4</v>
      </c>
    </row>
    <row r="4168" spans="1:35" x14ac:dyDescent="0.2">
      <c r="A4168" s="102">
        <v>1330</v>
      </c>
      <c r="B4168">
        <v>3197</v>
      </c>
      <c r="C4168" t="s">
        <v>531</v>
      </c>
      <c r="D4168" t="s">
        <v>1004</v>
      </c>
      <c r="E4168">
        <v>1673</v>
      </c>
      <c r="F4168">
        <v>1681</v>
      </c>
      <c r="G4168">
        <v>500</v>
      </c>
      <c r="H4168" t="s">
        <v>981</v>
      </c>
      <c r="I4168">
        <v>6287</v>
      </c>
      <c r="J4168" t="s">
        <v>1050</v>
      </c>
      <c r="K4168" t="s">
        <v>992</v>
      </c>
      <c r="L4168">
        <v>2164</v>
      </c>
      <c r="M4168">
        <v>2234</v>
      </c>
      <c r="N4168">
        <v>400</v>
      </c>
      <c r="O4168" t="s">
        <v>984</v>
      </c>
      <c r="P4168">
        <v>0.62092077807666102</v>
      </c>
      <c r="Q4168">
        <v>0.93458276631439097</v>
      </c>
      <c r="R4168">
        <v>0.39772827688870799</v>
      </c>
      <c r="S4168">
        <v>1.4988131285612201E-2</v>
      </c>
      <c r="T4168">
        <v>0.35461463845109198</v>
      </c>
      <c r="U4168">
        <v>0.35461463845109198</v>
      </c>
      <c r="V4168">
        <v>0.26634345734429099</v>
      </c>
      <c r="W4168">
        <v>3.16</v>
      </c>
      <c r="X4168">
        <v>5.94</v>
      </c>
      <c r="Y4168">
        <v>-297903</v>
      </c>
      <c r="Z4168">
        <v>-14186</v>
      </c>
      <c r="AA4168">
        <v>-0.78</v>
      </c>
      <c r="AB4168">
        <v>21</v>
      </c>
      <c r="AC4168">
        <v>8</v>
      </c>
      <c r="AD4168">
        <v>13</v>
      </c>
      <c r="AE4168">
        <v>38.1</v>
      </c>
      <c r="AF4168">
        <v>9</v>
      </c>
      <c r="AG4168">
        <v>7</v>
      </c>
      <c r="AH4168">
        <v>12</v>
      </c>
      <c r="AI4168">
        <v>2</v>
      </c>
    </row>
    <row r="4169" spans="1:35" x14ac:dyDescent="0.2">
      <c r="A4169" s="102">
        <v>2353</v>
      </c>
      <c r="B4169">
        <v>4091</v>
      </c>
      <c r="C4169" t="s">
        <v>1469</v>
      </c>
      <c r="D4169" t="s">
        <v>1003</v>
      </c>
      <c r="E4169">
        <v>1787</v>
      </c>
      <c r="F4169">
        <v>1764</v>
      </c>
      <c r="G4169">
        <v>600</v>
      </c>
      <c r="H4169" t="s">
        <v>984</v>
      </c>
      <c r="I4169">
        <v>7240</v>
      </c>
      <c r="J4169" t="s">
        <v>640</v>
      </c>
      <c r="K4169" t="s">
        <v>996</v>
      </c>
      <c r="L4169">
        <v>1242</v>
      </c>
      <c r="M4169">
        <v>1234</v>
      </c>
      <c r="N4169">
        <v>900</v>
      </c>
      <c r="O4169" t="s">
        <v>981</v>
      </c>
      <c r="P4169">
        <v>0.85042894793782497</v>
      </c>
      <c r="Q4169">
        <v>0.91163136647432497</v>
      </c>
      <c r="R4169">
        <v>0.168442532100855</v>
      </c>
      <c r="S4169">
        <v>1.28905129600354E-2</v>
      </c>
      <c r="T4169">
        <v>-0.23964706993236901</v>
      </c>
      <c r="U4169">
        <v>0.23964706993236901</v>
      </c>
      <c r="V4169">
        <v>1.41398578048322E-2</v>
      </c>
      <c r="W4169">
        <v>-1.71</v>
      </c>
      <c r="X4169">
        <v>4.93</v>
      </c>
      <c r="Y4169">
        <v>-298759</v>
      </c>
      <c r="Z4169">
        <v>-12990</v>
      </c>
      <c r="AA4169">
        <v>-0.5</v>
      </c>
      <c r="AB4169">
        <v>23</v>
      </c>
      <c r="AC4169">
        <v>9</v>
      </c>
      <c r="AD4169">
        <v>14</v>
      </c>
      <c r="AE4169">
        <v>39.130000000000003</v>
      </c>
      <c r="AF4169">
        <v>11</v>
      </c>
      <c r="AG4169">
        <v>7</v>
      </c>
      <c r="AH4169">
        <v>9</v>
      </c>
      <c r="AI4169">
        <v>7</v>
      </c>
    </row>
    <row r="4170" spans="1:35" x14ac:dyDescent="0.2">
      <c r="A4170" s="102">
        <v>391</v>
      </c>
      <c r="B4170">
        <v>6471</v>
      </c>
      <c r="C4170" t="s">
        <v>877</v>
      </c>
      <c r="D4170" t="s">
        <v>992</v>
      </c>
      <c r="E4170">
        <v>742</v>
      </c>
      <c r="F4170">
        <v>738</v>
      </c>
      <c r="G4170">
        <v>1500</v>
      </c>
      <c r="H4170" t="s">
        <v>981</v>
      </c>
      <c r="I4170">
        <v>8795</v>
      </c>
      <c r="J4170" t="s">
        <v>1178</v>
      </c>
      <c r="K4170" t="s">
        <v>1111</v>
      </c>
      <c r="L4170">
        <v>807</v>
      </c>
      <c r="M4170">
        <v>834</v>
      </c>
      <c r="N4170">
        <v>1300</v>
      </c>
      <c r="O4170" t="s">
        <v>984</v>
      </c>
      <c r="P4170">
        <v>0.87711675684949297</v>
      </c>
      <c r="Q4170">
        <v>0.95731915413791602</v>
      </c>
      <c r="R4170">
        <v>0.47742223981239601</v>
      </c>
      <c r="S4170">
        <v>1.3727729857405E-2</v>
      </c>
      <c r="T4170">
        <v>2.24938775777379</v>
      </c>
      <c r="U4170">
        <v>2.24938775777379</v>
      </c>
      <c r="V4170">
        <v>2.2665955374008799</v>
      </c>
      <c r="W4170">
        <v>11.52</v>
      </c>
      <c r="X4170">
        <v>2.1</v>
      </c>
      <c r="Y4170">
        <v>-300241</v>
      </c>
      <c r="Z4170">
        <v>-15012</v>
      </c>
      <c r="AA4170">
        <v>-0.75</v>
      </c>
      <c r="AB4170">
        <v>20</v>
      </c>
      <c r="AC4170">
        <v>7</v>
      </c>
      <c r="AD4170">
        <v>13</v>
      </c>
      <c r="AE4170">
        <v>35</v>
      </c>
      <c r="AF4170">
        <v>12</v>
      </c>
      <c r="AG4170">
        <v>7</v>
      </c>
      <c r="AH4170">
        <v>9</v>
      </c>
      <c r="AI4170">
        <v>4</v>
      </c>
    </row>
    <row r="4171" spans="1:35" x14ac:dyDescent="0.2">
      <c r="A4171" s="102">
        <v>1876</v>
      </c>
      <c r="B4171">
        <v>1417</v>
      </c>
      <c r="C4171" t="s">
        <v>1641</v>
      </c>
      <c r="D4171" t="s">
        <v>990</v>
      </c>
      <c r="E4171">
        <v>1485</v>
      </c>
      <c r="F4171">
        <v>1486</v>
      </c>
      <c r="G4171">
        <v>700</v>
      </c>
      <c r="H4171" t="s">
        <v>981</v>
      </c>
      <c r="I4171">
        <v>3076</v>
      </c>
      <c r="J4171" t="s">
        <v>1227</v>
      </c>
      <c r="K4171" t="s">
        <v>988</v>
      </c>
      <c r="L4171">
        <v>1298</v>
      </c>
      <c r="M4171">
        <v>1320</v>
      </c>
      <c r="N4171">
        <v>800</v>
      </c>
      <c r="O4171" t="s">
        <v>984</v>
      </c>
      <c r="P4171">
        <v>0.80132161358869103</v>
      </c>
      <c r="Q4171">
        <v>0.923282478284979</v>
      </c>
      <c r="R4171">
        <v>0.41396899285621402</v>
      </c>
      <c r="S4171">
        <v>2.3117266055710999E-2</v>
      </c>
      <c r="T4171">
        <v>1.9280910825897799</v>
      </c>
      <c r="U4171">
        <v>1.9280910825897799</v>
      </c>
      <c r="V4171">
        <v>1.9939222365056499</v>
      </c>
      <c r="W4171">
        <v>13.65</v>
      </c>
      <c r="X4171">
        <v>1.52</v>
      </c>
      <c r="Y4171">
        <v>-301387</v>
      </c>
      <c r="Z4171">
        <v>-14352</v>
      </c>
      <c r="AA4171">
        <v>-0.76</v>
      </c>
      <c r="AB4171">
        <v>21</v>
      </c>
      <c r="AC4171">
        <v>9</v>
      </c>
      <c r="AD4171">
        <v>12</v>
      </c>
      <c r="AE4171">
        <v>42.86</v>
      </c>
      <c r="AF4171">
        <v>13</v>
      </c>
      <c r="AG4171">
        <v>4</v>
      </c>
      <c r="AH4171">
        <v>9</v>
      </c>
      <c r="AI4171">
        <v>8</v>
      </c>
    </row>
    <row r="4172" spans="1:35" x14ac:dyDescent="0.2">
      <c r="A4172" s="102">
        <v>2624</v>
      </c>
      <c r="B4172">
        <v>4188</v>
      </c>
      <c r="C4172" t="s">
        <v>1142</v>
      </c>
      <c r="D4172" t="s">
        <v>1003</v>
      </c>
      <c r="E4172">
        <v>588</v>
      </c>
      <c r="F4172">
        <v>572.4</v>
      </c>
      <c r="G4172">
        <v>1800</v>
      </c>
      <c r="H4172" t="s">
        <v>984</v>
      </c>
      <c r="I4172">
        <v>4849</v>
      </c>
      <c r="J4172" t="s">
        <v>464</v>
      </c>
      <c r="K4172" t="s">
        <v>993</v>
      </c>
      <c r="L4172">
        <v>2542</v>
      </c>
      <c r="M4172">
        <v>2592</v>
      </c>
      <c r="N4172">
        <v>400</v>
      </c>
      <c r="O4172" t="s">
        <v>981</v>
      </c>
      <c r="P4172">
        <v>0.77737821831325304</v>
      </c>
      <c r="Q4172">
        <v>0.90523300529066697</v>
      </c>
      <c r="R4172">
        <v>0.31198789058368598</v>
      </c>
      <c r="S4172">
        <v>3.45762974959999E-2</v>
      </c>
      <c r="T4172">
        <v>-0.64379640448852704</v>
      </c>
      <c r="U4172">
        <v>0.64379640448852704</v>
      </c>
      <c r="V4172">
        <v>0.44312099477213901</v>
      </c>
      <c r="W4172">
        <v>-15.01</v>
      </c>
      <c r="X4172">
        <v>0.62</v>
      </c>
      <c r="Y4172">
        <v>-301695</v>
      </c>
      <c r="Z4172">
        <v>-11174</v>
      </c>
      <c r="AA4172">
        <v>-0.7</v>
      </c>
      <c r="AB4172">
        <v>27</v>
      </c>
      <c r="AC4172">
        <v>9</v>
      </c>
      <c r="AD4172">
        <v>18</v>
      </c>
      <c r="AE4172">
        <v>33.33</v>
      </c>
      <c r="AF4172">
        <v>7</v>
      </c>
      <c r="AG4172">
        <v>9</v>
      </c>
      <c r="AH4172">
        <v>15</v>
      </c>
      <c r="AI4172">
        <v>3</v>
      </c>
    </row>
    <row r="4173" spans="1:35" x14ac:dyDescent="0.2">
      <c r="A4173" s="102">
        <v>630</v>
      </c>
      <c r="B4173">
        <v>8341</v>
      </c>
      <c r="C4173" t="s">
        <v>697</v>
      </c>
      <c r="D4173" t="s">
        <v>1024</v>
      </c>
      <c r="E4173">
        <v>1396</v>
      </c>
      <c r="F4173">
        <v>1439</v>
      </c>
      <c r="G4173">
        <v>700</v>
      </c>
      <c r="H4173" t="s">
        <v>981</v>
      </c>
      <c r="I4173">
        <v>8359</v>
      </c>
      <c r="J4173" t="s">
        <v>471</v>
      </c>
      <c r="K4173" t="s">
        <v>1024</v>
      </c>
      <c r="L4173">
        <v>342</v>
      </c>
      <c r="M4173">
        <v>353</v>
      </c>
      <c r="N4173">
        <v>2900</v>
      </c>
      <c r="O4173" t="s">
        <v>984</v>
      </c>
      <c r="P4173">
        <v>0.85235474025533198</v>
      </c>
      <c r="Q4173">
        <v>0.95055364140749399</v>
      </c>
      <c r="R4173">
        <v>0.33235638603858397</v>
      </c>
      <c r="S4173">
        <v>5.3880687043285497E-2</v>
      </c>
      <c r="T4173">
        <v>1.9813579975089799</v>
      </c>
      <c r="U4173">
        <v>1.9813579975089799</v>
      </c>
      <c r="V4173">
        <v>2.2431022544267298</v>
      </c>
      <c r="W4173">
        <v>8.26</v>
      </c>
      <c r="X4173">
        <v>1.63</v>
      </c>
      <c r="Y4173">
        <v>-302327</v>
      </c>
      <c r="Z4173">
        <v>-13145</v>
      </c>
      <c r="AA4173">
        <v>-0.63</v>
      </c>
      <c r="AB4173">
        <v>23</v>
      </c>
      <c r="AC4173">
        <v>10</v>
      </c>
      <c r="AD4173">
        <v>13</v>
      </c>
      <c r="AE4173">
        <v>43.48</v>
      </c>
      <c r="AF4173">
        <v>15</v>
      </c>
      <c r="AG4173">
        <v>2</v>
      </c>
      <c r="AH4173">
        <v>7</v>
      </c>
      <c r="AI4173">
        <v>14</v>
      </c>
    </row>
    <row r="4174" spans="1:35" x14ac:dyDescent="0.2">
      <c r="A4174" s="102">
        <v>2530</v>
      </c>
      <c r="B4174">
        <v>1332</v>
      </c>
      <c r="C4174" t="s">
        <v>1287</v>
      </c>
      <c r="D4174" t="s">
        <v>1063</v>
      </c>
      <c r="E4174">
        <v>450</v>
      </c>
      <c r="F4174">
        <v>457</v>
      </c>
      <c r="G4174">
        <v>2400</v>
      </c>
      <c r="H4174" t="s">
        <v>981</v>
      </c>
      <c r="I4174">
        <v>4902</v>
      </c>
      <c r="J4174" t="s">
        <v>1301</v>
      </c>
      <c r="K4174" t="s">
        <v>986</v>
      </c>
      <c r="L4174">
        <v>371</v>
      </c>
      <c r="M4174">
        <v>368</v>
      </c>
      <c r="N4174">
        <v>3000</v>
      </c>
      <c r="O4174" t="s">
        <v>984</v>
      </c>
      <c r="P4174">
        <v>0.81208786923285803</v>
      </c>
      <c r="Q4174">
        <v>0.90761634101240496</v>
      </c>
      <c r="R4174">
        <v>0.35990498399757498</v>
      </c>
      <c r="S4174">
        <v>8.4345798879709305E-2</v>
      </c>
      <c r="T4174">
        <v>1.4140095995069799</v>
      </c>
      <c r="U4174">
        <v>1.4140095995069799</v>
      </c>
      <c r="V4174">
        <v>1.2421054581887301</v>
      </c>
      <c r="W4174">
        <v>16.14</v>
      </c>
      <c r="X4174">
        <v>0.66</v>
      </c>
      <c r="Y4174">
        <v>-302514</v>
      </c>
      <c r="Z4174">
        <v>-11204</v>
      </c>
      <c r="AA4174">
        <v>-0.51</v>
      </c>
      <c r="AB4174">
        <v>27</v>
      </c>
      <c r="AC4174">
        <v>11</v>
      </c>
      <c r="AD4174">
        <v>16</v>
      </c>
      <c r="AE4174">
        <v>40.74</v>
      </c>
      <c r="AF4174">
        <v>10</v>
      </c>
      <c r="AG4174">
        <v>9</v>
      </c>
      <c r="AH4174">
        <v>10</v>
      </c>
      <c r="AI4174">
        <v>8</v>
      </c>
    </row>
    <row r="4175" spans="1:35" x14ac:dyDescent="0.2">
      <c r="A4175" s="102">
        <v>491</v>
      </c>
      <c r="B4175">
        <v>6113</v>
      </c>
      <c r="C4175" t="s">
        <v>1231</v>
      </c>
      <c r="D4175" t="s">
        <v>992</v>
      </c>
      <c r="E4175">
        <v>965</v>
      </c>
      <c r="F4175">
        <v>959</v>
      </c>
      <c r="G4175">
        <v>1000</v>
      </c>
      <c r="H4175" t="s">
        <v>981</v>
      </c>
      <c r="I4175">
        <v>7240</v>
      </c>
      <c r="J4175" t="s">
        <v>640</v>
      </c>
      <c r="K4175" t="s">
        <v>996</v>
      </c>
      <c r="L4175">
        <v>1242</v>
      </c>
      <c r="M4175">
        <v>1234</v>
      </c>
      <c r="N4175">
        <v>800</v>
      </c>
      <c r="O4175" t="s">
        <v>984</v>
      </c>
      <c r="P4175">
        <v>0.92664820627344102</v>
      </c>
      <c r="Q4175">
        <v>0.95433542326334897</v>
      </c>
      <c r="R4175">
        <v>0.366895732567943</v>
      </c>
      <c r="S4175">
        <v>9.6964300267344594E-2</v>
      </c>
      <c r="T4175">
        <v>0.35121988127700898</v>
      </c>
      <c r="U4175">
        <v>0.35121988127700898</v>
      </c>
      <c r="V4175">
        <v>0.65219047679939701</v>
      </c>
      <c r="W4175">
        <v>1.59</v>
      </c>
      <c r="X4175">
        <v>2.86</v>
      </c>
      <c r="Y4175">
        <v>-302861</v>
      </c>
      <c r="Z4175">
        <v>-13766</v>
      </c>
      <c r="AA4175">
        <v>-0.67</v>
      </c>
      <c r="AB4175">
        <v>22</v>
      </c>
      <c r="AC4175">
        <v>9</v>
      </c>
      <c r="AD4175">
        <v>13</v>
      </c>
      <c r="AE4175">
        <v>40.909999999999997</v>
      </c>
      <c r="AF4175">
        <v>14</v>
      </c>
      <c r="AG4175">
        <v>5</v>
      </c>
      <c r="AH4175">
        <v>4</v>
      </c>
      <c r="AI4175">
        <v>13</v>
      </c>
    </row>
    <row r="4176" spans="1:35" x14ac:dyDescent="0.2">
      <c r="A4176" s="102">
        <v>442</v>
      </c>
      <c r="B4176">
        <v>6724</v>
      </c>
      <c r="C4176" t="s">
        <v>622</v>
      </c>
      <c r="D4176" t="s">
        <v>986</v>
      </c>
      <c r="E4176">
        <v>1100</v>
      </c>
      <c r="F4176">
        <v>1112</v>
      </c>
      <c r="G4176">
        <v>900</v>
      </c>
      <c r="H4176" t="s">
        <v>981</v>
      </c>
      <c r="I4176">
        <v>8570</v>
      </c>
      <c r="J4176" t="s">
        <v>1314</v>
      </c>
      <c r="K4176" t="s">
        <v>987</v>
      </c>
      <c r="L4176">
        <v>1036</v>
      </c>
      <c r="M4176">
        <v>1067</v>
      </c>
      <c r="N4176">
        <v>900</v>
      </c>
      <c r="O4176" t="s">
        <v>984</v>
      </c>
      <c r="P4176">
        <v>0.96441901257212004</v>
      </c>
      <c r="Q4176">
        <v>0.95569605384240497</v>
      </c>
      <c r="R4176">
        <v>0.17311524321226701</v>
      </c>
      <c r="S4176">
        <v>5.8714245912469598E-2</v>
      </c>
      <c r="T4176">
        <v>0.88649884014711799</v>
      </c>
      <c r="U4176">
        <v>0.88649884014711799</v>
      </c>
      <c r="V4176">
        <v>1.2689255791815599</v>
      </c>
      <c r="W4176">
        <v>4.68</v>
      </c>
      <c r="X4176">
        <v>4.05</v>
      </c>
      <c r="Y4176">
        <v>-303079</v>
      </c>
      <c r="Z4176">
        <v>-16838</v>
      </c>
      <c r="AA4176">
        <v>-0.84</v>
      </c>
      <c r="AB4176">
        <v>18</v>
      </c>
      <c r="AC4176">
        <v>8</v>
      </c>
      <c r="AD4176">
        <v>10</v>
      </c>
      <c r="AE4176">
        <v>44.44</v>
      </c>
      <c r="AF4176">
        <v>12</v>
      </c>
      <c r="AG4176">
        <v>6</v>
      </c>
      <c r="AH4176">
        <v>7</v>
      </c>
      <c r="AI4176">
        <v>5</v>
      </c>
    </row>
    <row r="4177" spans="1:35" x14ac:dyDescent="0.2">
      <c r="A4177" s="102">
        <v>968</v>
      </c>
      <c r="B4177">
        <v>6501</v>
      </c>
      <c r="C4177" t="s">
        <v>1115</v>
      </c>
      <c r="D4177" t="s">
        <v>986</v>
      </c>
      <c r="E4177">
        <v>3077</v>
      </c>
      <c r="F4177">
        <v>3109</v>
      </c>
      <c r="G4177">
        <v>300</v>
      </c>
      <c r="H4177" t="s">
        <v>981</v>
      </c>
      <c r="I4177">
        <v>6770</v>
      </c>
      <c r="J4177" t="s">
        <v>21</v>
      </c>
      <c r="K4177" t="s">
        <v>986</v>
      </c>
      <c r="L4177">
        <v>1141</v>
      </c>
      <c r="M4177">
        <v>1097</v>
      </c>
      <c r="N4177">
        <v>900</v>
      </c>
      <c r="O4177" t="s">
        <v>984</v>
      </c>
      <c r="P4177">
        <v>0.94557148207335695</v>
      </c>
      <c r="Q4177">
        <v>0.94158401069740705</v>
      </c>
      <c r="R4177">
        <v>0.357737099663331</v>
      </c>
      <c r="S4177">
        <v>6.3149827260972902E-2</v>
      </c>
      <c r="T4177">
        <v>0.51158681717022503</v>
      </c>
      <c r="U4177">
        <v>0.51158681717022503</v>
      </c>
      <c r="V4177">
        <v>0.188703318857525</v>
      </c>
      <c r="W4177">
        <v>7.51</v>
      </c>
      <c r="X4177">
        <v>5.85</v>
      </c>
      <c r="Y4177">
        <v>-304305</v>
      </c>
      <c r="Z4177">
        <v>-21736</v>
      </c>
      <c r="AA4177">
        <v>-1.4</v>
      </c>
      <c r="AB4177">
        <v>14</v>
      </c>
      <c r="AC4177">
        <v>3</v>
      </c>
      <c r="AD4177">
        <v>11</v>
      </c>
      <c r="AE4177">
        <v>21.43</v>
      </c>
      <c r="AF4177">
        <v>7</v>
      </c>
      <c r="AG4177">
        <v>3</v>
      </c>
      <c r="AH4177">
        <v>11</v>
      </c>
      <c r="AI4177">
        <v>0</v>
      </c>
    </row>
    <row r="4178" spans="1:35" x14ac:dyDescent="0.2">
      <c r="A4178" s="102">
        <v>2459</v>
      </c>
      <c r="B4178">
        <v>8306</v>
      </c>
      <c r="C4178" t="s">
        <v>1123</v>
      </c>
      <c r="D4178" t="s">
        <v>1024</v>
      </c>
      <c r="E4178">
        <v>409</v>
      </c>
      <c r="F4178">
        <v>407.4</v>
      </c>
      <c r="G4178">
        <v>2600</v>
      </c>
      <c r="H4178" t="s">
        <v>984</v>
      </c>
      <c r="I4178">
        <v>9412</v>
      </c>
      <c r="J4178" t="s">
        <v>470</v>
      </c>
      <c r="K4178" t="s">
        <v>983</v>
      </c>
      <c r="L4178">
        <v>416</v>
      </c>
      <c r="M4178">
        <v>410</v>
      </c>
      <c r="N4178">
        <v>2600</v>
      </c>
      <c r="O4178" t="s">
        <v>981</v>
      </c>
      <c r="P4178">
        <v>0.92273222905085905</v>
      </c>
      <c r="Q4178">
        <v>0.90917695336325199</v>
      </c>
      <c r="R4178">
        <v>0.30842351433429999</v>
      </c>
      <c r="S4178">
        <v>2.23750153586799E-2</v>
      </c>
      <c r="T4178">
        <v>-1.5467515379800101</v>
      </c>
      <c r="U4178">
        <v>1.5467515379800101</v>
      </c>
      <c r="V4178">
        <v>1.6421437281197</v>
      </c>
      <c r="W4178">
        <v>-11.54</v>
      </c>
      <c r="X4178">
        <v>0.63</v>
      </c>
      <c r="Y4178">
        <v>-304633</v>
      </c>
      <c r="Z4178">
        <v>-16033</v>
      </c>
      <c r="AA4178">
        <v>-0.76</v>
      </c>
      <c r="AB4178">
        <v>19</v>
      </c>
      <c r="AC4178">
        <v>7</v>
      </c>
      <c r="AD4178">
        <v>12</v>
      </c>
      <c r="AE4178">
        <v>36.840000000000003</v>
      </c>
      <c r="AF4178">
        <v>15</v>
      </c>
      <c r="AG4178">
        <v>4</v>
      </c>
      <c r="AH4178">
        <v>6</v>
      </c>
      <c r="AI4178">
        <v>9</v>
      </c>
    </row>
    <row r="4179" spans="1:35" x14ac:dyDescent="0.2">
      <c r="A4179" s="102">
        <v>387</v>
      </c>
      <c r="B4179">
        <v>7205</v>
      </c>
      <c r="C4179" t="s">
        <v>56</v>
      </c>
      <c r="D4179" t="s">
        <v>996</v>
      </c>
      <c r="E4179">
        <v>618</v>
      </c>
      <c r="F4179">
        <v>600</v>
      </c>
      <c r="G4179">
        <v>1800</v>
      </c>
      <c r="H4179" t="s">
        <v>984</v>
      </c>
      <c r="I4179">
        <v>8031</v>
      </c>
      <c r="J4179" t="s">
        <v>667</v>
      </c>
      <c r="K4179" t="s">
        <v>988</v>
      </c>
      <c r="L4179">
        <v>1535</v>
      </c>
      <c r="M4179">
        <v>1559</v>
      </c>
      <c r="N4179">
        <v>700</v>
      </c>
      <c r="O4179" t="s">
        <v>981</v>
      </c>
      <c r="P4179">
        <v>0.94328201105544396</v>
      </c>
      <c r="Q4179">
        <v>0.95738136310525002</v>
      </c>
      <c r="R4179">
        <v>0.15619995462084399</v>
      </c>
      <c r="S4179">
        <v>2.1465718576041501E-2</v>
      </c>
      <c r="T4179">
        <v>-0.96888270748046201</v>
      </c>
      <c r="U4179">
        <v>0.96888270748046201</v>
      </c>
      <c r="V4179">
        <v>0.74635397601256803</v>
      </c>
      <c r="W4179">
        <v>-16.28</v>
      </c>
      <c r="X4179">
        <v>1.04</v>
      </c>
      <c r="Y4179">
        <v>-304676</v>
      </c>
      <c r="Z4179">
        <v>-13849</v>
      </c>
      <c r="AA4179">
        <v>-0.67</v>
      </c>
      <c r="AB4179">
        <v>22</v>
      </c>
      <c r="AC4179">
        <v>10</v>
      </c>
      <c r="AD4179">
        <v>12</v>
      </c>
      <c r="AE4179">
        <v>45.45</v>
      </c>
      <c r="AF4179">
        <v>14</v>
      </c>
      <c r="AG4179">
        <v>4</v>
      </c>
      <c r="AH4179">
        <v>7</v>
      </c>
      <c r="AI4179">
        <v>11</v>
      </c>
    </row>
    <row r="4180" spans="1:35" x14ac:dyDescent="0.2">
      <c r="A4180" s="102">
        <v>1996</v>
      </c>
      <c r="B4180">
        <v>6436</v>
      </c>
      <c r="C4180" t="s">
        <v>1283</v>
      </c>
      <c r="D4180" t="s">
        <v>992</v>
      </c>
      <c r="E4180">
        <v>2190</v>
      </c>
      <c r="F4180">
        <v>2167</v>
      </c>
      <c r="G4180">
        <v>500</v>
      </c>
      <c r="H4180" t="s">
        <v>984</v>
      </c>
      <c r="I4180">
        <v>6472</v>
      </c>
      <c r="J4180" t="s">
        <v>59</v>
      </c>
      <c r="K4180" t="s">
        <v>992</v>
      </c>
      <c r="L4180">
        <v>204</v>
      </c>
      <c r="M4180">
        <v>200</v>
      </c>
      <c r="N4180">
        <v>5400</v>
      </c>
      <c r="O4180" t="s">
        <v>981</v>
      </c>
      <c r="P4180">
        <v>0.873366506617681</v>
      </c>
      <c r="Q4180">
        <v>0.920303552353396</v>
      </c>
      <c r="R4180">
        <v>0.18828682004407099</v>
      </c>
      <c r="S4180">
        <v>6.6427467449176603E-2</v>
      </c>
      <c r="T4180">
        <v>-0.444851263896409</v>
      </c>
      <c r="U4180">
        <v>0.444851263896409</v>
      </c>
      <c r="V4180">
        <v>0.40413528540239202</v>
      </c>
      <c r="W4180">
        <v>-4.57</v>
      </c>
      <c r="X4180">
        <v>0.32</v>
      </c>
      <c r="Y4180">
        <v>-305221</v>
      </c>
      <c r="Z4180">
        <v>-13270</v>
      </c>
      <c r="AA4180">
        <v>-0.69</v>
      </c>
      <c r="AB4180">
        <v>23</v>
      </c>
      <c r="AC4180">
        <v>8</v>
      </c>
      <c r="AD4180">
        <v>15</v>
      </c>
      <c r="AE4180">
        <v>34.78</v>
      </c>
      <c r="AF4180">
        <v>9</v>
      </c>
      <c r="AG4180">
        <v>5</v>
      </c>
      <c r="AH4180">
        <v>12</v>
      </c>
      <c r="AI4180">
        <v>6</v>
      </c>
    </row>
    <row r="4181" spans="1:35" x14ac:dyDescent="0.2">
      <c r="A4181" s="102">
        <v>3070</v>
      </c>
      <c r="B4181">
        <v>1417</v>
      </c>
      <c r="C4181" t="s">
        <v>1641</v>
      </c>
      <c r="D4181" t="s">
        <v>990</v>
      </c>
      <c r="E4181">
        <v>1485</v>
      </c>
      <c r="F4181">
        <v>1486</v>
      </c>
      <c r="G4181">
        <v>700</v>
      </c>
      <c r="H4181" t="s">
        <v>984</v>
      </c>
      <c r="I4181">
        <v>7453</v>
      </c>
      <c r="J4181" t="s">
        <v>50</v>
      </c>
      <c r="K4181" t="s">
        <v>1004</v>
      </c>
      <c r="L4181">
        <v>1455</v>
      </c>
      <c r="M4181">
        <v>1465</v>
      </c>
      <c r="N4181">
        <v>700</v>
      </c>
      <c r="O4181" t="s">
        <v>981</v>
      </c>
      <c r="P4181">
        <v>0.84539624168134297</v>
      </c>
      <c r="Q4181">
        <v>0.89399489658883402</v>
      </c>
      <c r="R4181">
        <v>0.13376684172425601</v>
      </c>
      <c r="S4181">
        <v>8.1425831996626494E-2</v>
      </c>
      <c r="T4181">
        <v>-0.15571415010623901</v>
      </c>
      <c r="U4181">
        <v>0.15571415010623901</v>
      </c>
      <c r="V4181">
        <v>0.15081139365191201</v>
      </c>
      <c r="W4181">
        <v>-1.92</v>
      </c>
      <c r="X4181">
        <v>1.41</v>
      </c>
      <c r="Y4181">
        <v>-305490</v>
      </c>
      <c r="Z4181">
        <v>-12729</v>
      </c>
      <c r="AA4181">
        <v>-0.54</v>
      </c>
      <c r="AB4181">
        <v>24</v>
      </c>
      <c r="AC4181">
        <v>10</v>
      </c>
      <c r="AD4181">
        <v>14</v>
      </c>
      <c r="AE4181">
        <v>41.67</v>
      </c>
      <c r="AF4181">
        <v>10</v>
      </c>
      <c r="AG4181">
        <v>8</v>
      </c>
      <c r="AH4181">
        <v>13</v>
      </c>
      <c r="AI4181">
        <v>3</v>
      </c>
    </row>
    <row r="4182" spans="1:35" x14ac:dyDescent="0.2">
      <c r="A4182" s="102">
        <v>1590</v>
      </c>
      <c r="B4182">
        <v>1332</v>
      </c>
      <c r="C4182" t="s">
        <v>1287</v>
      </c>
      <c r="D4182" t="s">
        <v>1063</v>
      </c>
      <c r="E4182">
        <v>450</v>
      </c>
      <c r="F4182">
        <v>457</v>
      </c>
      <c r="G4182">
        <v>2300</v>
      </c>
      <c r="H4182" t="s">
        <v>984</v>
      </c>
      <c r="I4182">
        <v>6504</v>
      </c>
      <c r="J4182" t="s">
        <v>1623</v>
      </c>
      <c r="K4182" t="s">
        <v>986</v>
      </c>
      <c r="L4182">
        <v>2694</v>
      </c>
      <c r="M4182">
        <v>2680</v>
      </c>
      <c r="N4182">
        <v>400</v>
      </c>
      <c r="O4182" t="s">
        <v>981</v>
      </c>
      <c r="P4182">
        <v>0.85230458543604304</v>
      </c>
      <c r="Q4182">
        <v>0.92925422009564396</v>
      </c>
      <c r="R4182">
        <v>0.38393671148971698</v>
      </c>
      <c r="S4182">
        <v>4.1222043379929903E-3</v>
      </c>
      <c r="T4182">
        <v>-1.1941533825516799</v>
      </c>
      <c r="U4182">
        <v>1.1941533825516799</v>
      </c>
      <c r="V4182">
        <v>1.55284503016731</v>
      </c>
      <c r="W4182">
        <v>-9.33</v>
      </c>
      <c r="X4182">
        <v>1.95</v>
      </c>
      <c r="Y4182">
        <v>-305810</v>
      </c>
      <c r="Z4182">
        <v>-13296</v>
      </c>
      <c r="AA4182">
        <v>-0.89</v>
      </c>
      <c r="AB4182">
        <v>23</v>
      </c>
      <c r="AC4182">
        <v>9</v>
      </c>
      <c r="AD4182">
        <v>14</v>
      </c>
      <c r="AE4182">
        <v>39.130000000000003</v>
      </c>
      <c r="AF4182">
        <v>8</v>
      </c>
      <c r="AG4182">
        <v>8</v>
      </c>
      <c r="AH4182">
        <v>12</v>
      </c>
      <c r="AI4182">
        <v>3</v>
      </c>
    </row>
    <row r="4183" spans="1:35" x14ac:dyDescent="0.2">
      <c r="A4183" s="102">
        <v>4061</v>
      </c>
      <c r="B4183">
        <v>1941</v>
      </c>
      <c r="C4183" t="s">
        <v>1269</v>
      </c>
      <c r="D4183" t="s">
        <v>990</v>
      </c>
      <c r="E4183">
        <v>2206</v>
      </c>
      <c r="F4183">
        <v>2222</v>
      </c>
      <c r="G4183">
        <v>400</v>
      </c>
      <c r="H4183" t="s">
        <v>981</v>
      </c>
      <c r="I4183">
        <v>6753</v>
      </c>
      <c r="J4183" t="s">
        <v>1489</v>
      </c>
      <c r="K4183" t="s">
        <v>986</v>
      </c>
      <c r="L4183">
        <v>1122</v>
      </c>
      <c r="M4183">
        <v>1133</v>
      </c>
      <c r="N4183">
        <v>800</v>
      </c>
      <c r="O4183" t="s">
        <v>984</v>
      </c>
      <c r="P4183">
        <v>0.805806729160921</v>
      </c>
      <c r="Q4183">
        <v>0.86304106818690096</v>
      </c>
      <c r="R4183">
        <v>2.9489695760978599E-2</v>
      </c>
      <c r="S4183">
        <v>5.7162433115783999E-2</v>
      </c>
      <c r="T4183">
        <v>0.83074237925568495</v>
      </c>
      <c r="U4183">
        <v>0.83074237925568495</v>
      </c>
      <c r="V4183">
        <v>0.88487817080557896</v>
      </c>
      <c r="W4183">
        <v>6.9</v>
      </c>
      <c r="X4183">
        <v>1.98</v>
      </c>
      <c r="Y4183">
        <v>-305865</v>
      </c>
      <c r="Z4183">
        <v>-16098</v>
      </c>
      <c r="AA4183">
        <v>-0.84</v>
      </c>
      <c r="AB4183">
        <v>19</v>
      </c>
      <c r="AC4183">
        <v>7</v>
      </c>
      <c r="AD4183">
        <v>12</v>
      </c>
      <c r="AE4183">
        <v>36.840000000000003</v>
      </c>
      <c r="AF4183">
        <v>10</v>
      </c>
      <c r="AG4183">
        <v>5</v>
      </c>
      <c r="AH4183">
        <v>11</v>
      </c>
      <c r="AI4183">
        <v>3</v>
      </c>
    </row>
    <row r="4184" spans="1:35" x14ac:dyDescent="0.2">
      <c r="A4184" s="102">
        <v>1236</v>
      </c>
      <c r="B4184">
        <v>3632</v>
      </c>
      <c r="C4184" t="s">
        <v>1630</v>
      </c>
      <c r="D4184" t="s">
        <v>983</v>
      </c>
      <c r="E4184">
        <v>448</v>
      </c>
      <c r="F4184">
        <v>444</v>
      </c>
      <c r="G4184">
        <v>2500</v>
      </c>
      <c r="H4184" t="s">
        <v>981</v>
      </c>
      <c r="I4184">
        <v>4004</v>
      </c>
      <c r="J4184" t="s">
        <v>1121</v>
      </c>
      <c r="K4184" t="s">
        <v>1003</v>
      </c>
      <c r="L4184">
        <v>2150</v>
      </c>
      <c r="M4184">
        <v>2185</v>
      </c>
      <c r="N4184">
        <v>500</v>
      </c>
      <c r="O4184" t="s">
        <v>984</v>
      </c>
      <c r="P4184">
        <v>0.70932707835470399</v>
      </c>
      <c r="Q4184">
        <v>0.93623512864661396</v>
      </c>
      <c r="R4184">
        <v>0.11308867117904201</v>
      </c>
      <c r="S4184" s="15">
        <v>4.8179912699293998E-5</v>
      </c>
      <c r="T4184">
        <v>1.4965249408829799</v>
      </c>
      <c r="U4184">
        <v>1.4965249408829799</v>
      </c>
      <c r="V4184">
        <v>0.59421608187327102</v>
      </c>
      <c r="W4184">
        <v>9.6</v>
      </c>
      <c r="X4184">
        <v>1.6</v>
      </c>
      <c r="Y4184">
        <v>-306024</v>
      </c>
      <c r="Z4184">
        <v>-20402</v>
      </c>
      <c r="AA4184">
        <v>-1.1599999999999999</v>
      </c>
      <c r="AB4184">
        <v>15</v>
      </c>
      <c r="AC4184">
        <v>5</v>
      </c>
      <c r="AD4184">
        <v>10</v>
      </c>
      <c r="AE4184">
        <v>33.33</v>
      </c>
      <c r="AF4184">
        <v>9</v>
      </c>
      <c r="AG4184">
        <v>4</v>
      </c>
      <c r="AH4184">
        <v>9</v>
      </c>
      <c r="AI4184">
        <v>2</v>
      </c>
    </row>
    <row r="4185" spans="1:35" x14ac:dyDescent="0.2">
      <c r="A4185" s="102">
        <v>483</v>
      </c>
      <c r="B4185">
        <v>3116</v>
      </c>
      <c r="C4185" t="s">
        <v>1116</v>
      </c>
      <c r="D4185" t="s">
        <v>996</v>
      </c>
      <c r="E4185">
        <v>1300</v>
      </c>
      <c r="F4185">
        <v>1307</v>
      </c>
      <c r="G4185">
        <v>700</v>
      </c>
      <c r="H4185" t="s">
        <v>984</v>
      </c>
      <c r="I4185">
        <v>6287</v>
      </c>
      <c r="J4185" t="s">
        <v>1050</v>
      </c>
      <c r="K4185" t="s">
        <v>992</v>
      </c>
      <c r="L4185">
        <v>2164</v>
      </c>
      <c r="M4185">
        <v>2234</v>
      </c>
      <c r="N4185">
        <v>400</v>
      </c>
      <c r="O4185" t="s">
        <v>981</v>
      </c>
      <c r="P4185">
        <v>0.97614003959257201</v>
      </c>
      <c r="Q4185">
        <v>0.95449181492977797</v>
      </c>
      <c r="R4185" s="15">
        <v>6.9721213610201405E-5</v>
      </c>
      <c r="S4185">
        <v>2.2077072990968401E-2</v>
      </c>
      <c r="T4185">
        <v>-2.7067224783522699E-2</v>
      </c>
      <c r="U4185">
        <v>2.7067224783522699E-2</v>
      </c>
      <c r="V4185">
        <v>9.7358182206376903E-2</v>
      </c>
      <c r="W4185">
        <v>-0.15</v>
      </c>
      <c r="X4185">
        <v>2.38</v>
      </c>
      <c r="Y4185">
        <v>-306824</v>
      </c>
      <c r="Z4185">
        <v>-19176</v>
      </c>
      <c r="AA4185">
        <v>-1.02</v>
      </c>
      <c r="AB4185">
        <v>16</v>
      </c>
      <c r="AC4185">
        <v>6</v>
      </c>
      <c r="AD4185">
        <v>10</v>
      </c>
      <c r="AE4185">
        <v>37.5</v>
      </c>
      <c r="AF4185">
        <v>12</v>
      </c>
      <c r="AG4185">
        <v>4</v>
      </c>
      <c r="AH4185">
        <v>8</v>
      </c>
      <c r="AI4185">
        <v>4</v>
      </c>
    </row>
    <row r="4186" spans="1:35" x14ac:dyDescent="0.2">
      <c r="A4186" s="102">
        <v>4195</v>
      </c>
      <c r="B4186">
        <v>4021</v>
      </c>
      <c r="C4186" t="s">
        <v>1049</v>
      </c>
      <c r="D4186" t="s">
        <v>1003</v>
      </c>
      <c r="E4186">
        <v>4300</v>
      </c>
      <c r="F4186">
        <v>4450</v>
      </c>
      <c r="G4186">
        <v>200</v>
      </c>
      <c r="H4186" t="s">
        <v>981</v>
      </c>
      <c r="I4186">
        <v>8570</v>
      </c>
      <c r="J4186" t="s">
        <v>1314</v>
      </c>
      <c r="K4186" t="s">
        <v>987</v>
      </c>
      <c r="L4186">
        <v>1036</v>
      </c>
      <c r="M4186">
        <v>1067</v>
      </c>
      <c r="N4186">
        <v>800</v>
      </c>
      <c r="O4186" t="s">
        <v>984</v>
      </c>
      <c r="P4186">
        <v>0.78702446022747796</v>
      </c>
      <c r="Q4186">
        <v>0.85810542835705905</v>
      </c>
      <c r="R4186">
        <v>0.36132098597692203</v>
      </c>
      <c r="S4186">
        <v>3.21132324598243E-3</v>
      </c>
      <c r="T4186">
        <v>2.1387331859452501</v>
      </c>
      <c r="U4186">
        <v>2.1387331859452501</v>
      </c>
      <c r="V4186">
        <v>1.7510940847143499</v>
      </c>
      <c r="W4186">
        <v>22.74</v>
      </c>
      <c r="X4186">
        <v>4.09</v>
      </c>
      <c r="Y4186">
        <v>-307408</v>
      </c>
      <c r="Z4186">
        <v>-21958</v>
      </c>
      <c r="AA4186">
        <v>-1.1599999999999999</v>
      </c>
      <c r="AB4186">
        <v>14</v>
      </c>
      <c r="AC4186">
        <v>5</v>
      </c>
      <c r="AD4186">
        <v>9</v>
      </c>
      <c r="AE4186">
        <v>35.71</v>
      </c>
      <c r="AF4186">
        <v>11</v>
      </c>
      <c r="AG4186">
        <v>3</v>
      </c>
      <c r="AH4186">
        <v>7</v>
      </c>
      <c r="AI4186">
        <v>4</v>
      </c>
    </row>
    <row r="4187" spans="1:35" x14ac:dyDescent="0.2">
      <c r="A4187" s="102">
        <v>2479</v>
      </c>
      <c r="B4187">
        <v>4634</v>
      </c>
      <c r="C4187" t="s">
        <v>62</v>
      </c>
      <c r="D4187" t="s">
        <v>1003</v>
      </c>
      <c r="E4187">
        <v>1920</v>
      </c>
      <c r="F4187">
        <v>1921</v>
      </c>
      <c r="G4187">
        <v>500</v>
      </c>
      <c r="H4187" t="s">
        <v>984</v>
      </c>
      <c r="I4187">
        <v>8358</v>
      </c>
      <c r="J4187" t="s">
        <v>1196</v>
      </c>
      <c r="K4187" t="s">
        <v>1024</v>
      </c>
      <c r="L4187">
        <v>340</v>
      </c>
      <c r="M4187">
        <v>345</v>
      </c>
      <c r="N4187">
        <v>2800</v>
      </c>
      <c r="O4187" t="s">
        <v>981</v>
      </c>
      <c r="P4187">
        <v>0.88931964305282696</v>
      </c>
      <c r="Q4187">
        <v>0.90882985836178298</v>
      </c>
      <c r="R4187">
        <v>0.18033386044338801</v>
      </c>
      <c r="S4187">
        <v>4.6195431782232697E-2</v>
      </c>
      <c r="T4187">
        <v>-2.8912466202492201E-2</v>
      </c>
      <c r="U4187">
        <v>2.8912466202492201E-2</v>
      </c>
      <c r="V4187">
        <v>0.67886735921308505</v>
      </c>
      <c r="W4187">
        <v>-0.12</v>
      </c>
      <c r="X4187">
        <v>0.56999999999999995</v>
      </c>
      <c r="Y4187">
        <v>-307671</v>
      </c>
      <c r="Z4187">
        <v>-15384</v>
      </c>
      <c r="AA4187">
        <v>-0.88</v>
      </c>
      <c r="AB4187">
        <v>20</v>
      </c>
      <c r="AC4187">
        <v>9</v>
      </c>
      <c r="AD4187">
        <v>11</v>
      </c>
      <c r="AE4187">
        <v>45</v>
      </c>
      <c r="AF4187">
        <v>10</v>
      </c>
      <c r="AG4187">
        <v>7</v>
      </c>
      <c r="AH4187">
        <v>9</v>
      </c>
      <c r="AI4187">
        <v>4</v>
      </c>
    </row>
    <row r="4188" spans="1:35" x14ac:dyDescent="0.2">
      <c r="A4188" s="102">
        <v>1262</v>
      </c>
      <c r="B4188">
        <v>6417</v>
      </c>
      <c r="C4188" t="s">
        <v>1232</v>
      </c>
      <c r="D4188" t="s">
        <v>992</v>
      </c>
      <c r="E4188">
        <v>2765</v>
      </c>
      <c r="F4188">
        <v>2780</v>
      </c>
      <c r="G4188">
        <v>300</v>
      </c>
      <c r="H4188" t="s">
        <v>984</v>
      </c>
      <c r="I4188">
        <v>7261</v>
      </c>
      <c r="J4188" t="s">
        <v>1262</v>
      </c>
      <c r="K4188" t="s">
        <v>996</v>
      </c>
      <c r="L4188">
        <v>612</v>
      </c>
      <c r="M4188">
        <v>603</v>
      </c>
      <c r="N4188">
        <v>1400</v>
      </c>
      <c r="O4188" t="s">
        <v>981</v>
      </c>
      <c r="P4188">
        <v>0.92791389039324002</v>
      </c>
      <c r="Q4188">
        <v>0.93589280188709001</v>
      </c>
      <c r="R4188">
        <v>4.0357156522316001E-2</v>
      </c>
      <c r="S4188">
        <v>2.2326501172720701E-2</v>
      </c>
      <c r="T4188">
        <v>-0.47375780983738103</v>
      </c>
      <c r="U4188">
        <v>0.47375780983738103</v>
      </c>
      <c r="V4188">
        <v>0.78292878912642605</v>
      </c>
      <c r="W4188">
        <v>-5.03</v>
      </c>
      <c r="X4188">
        <v>1.22</v>
      </c>
      <c r="Y4188">
        <v>-308226</v>
      </c>
      <c r="Z4188">
        <v>-14010</v>
      </c>
      <c r="AA4188">
        <v>-0.87</v>
      </c>
      <c r="AB4188">
        <v>22</v>
      </c>
      <c r="AC4188">
        <v>8</v>
      </c>
      <c r="AD4188">
        <v>14</v>
      </c>
      <c r="AE4188">
        <v>36.36</v>
      </c>
      <c r="AF4188">
        <v>12</v>
      </c>
      <c r="AG4188">
        <v>6</v>
      </c>
      <c r="AH4188">
        <v>10</v>
      </c>
      <c r="AI4188">
        <v>6</v>
      </c>
    </row>
    <row r="4189" spans="1:35" x14ac:dyDescent="0.2">
      <c r="A4189" s="102">
        <v>3569</v>
      </c>
      <c r="B4189">
        <v>4188</v>
      </c>
      <c r="C4189" t="s">
        <v>1142</v>
      </c>
      <c r="D4189" t="s">
        <v>1003</v>
      </c>
      <c r="E4189">
        <v>588</v>
      </c>
      <c r="F4189">
        <v>572.4</v>
      </c>
      <c r="G4189">
        <v>1900</v>
      </c>
      <c r="H4189" t="s">
        <v>984</v>
      </c>
      <c r="I4189">
        <v>9107</v>
      </c>
      <c r="J4189" t="s">
        <v>1164</v>
      </c>
      <c r="K4189" t="s">
        <v>1165</v>
      </c>
      <c r="L4189">
        <v>1017</v>
      </c>
      <c r="M4189">
        <v>1061</v>
      </c>
      <c r="N4189">
        <v>1000</v>
      </c>
      <c r="O4189" t="s">
        <v>981</v>
      </c>
      <c r="P4189">
        <v>0.79414652652109097</v>
      </c>
      <c r="Q4189">
        <v>0.88029435463646299</v>
      </c>
      <c r="R4189" s="15">
        <v>0.26683729494931302</v>
      </c>
      <c r="S4189">
        <v>5.3555544206832298E-2</v>
      </c>
      <c r="T4189">
        <v>-0.98961008207923895</v>
      </c>
      <c r="U4189">
        <v>0.98961008207923895</v>
      </c>
      <c r="V4189">
        <v>0.571096025134882</v>
      </c>
      <c r="W4189">
        <v>-16.420000000000002</v>
      </c>
      <c r="X4189">
        <v>2.5</v>
      </c>
      <c r="Y4189">
        <v>-308753</v>
      </c>
      <c r="Z4189">
        <v>-14034</v>
      </c>
      <c r="AA4189">
        <v>-0.68</v>
      </c>
      <c r="AB4189">
        <v>22</v>
      </c>
      <c r="AC4189">
        <v>6</v>
      </c>
      <c r="AD4189">
        <v>16</v>
      </c>
      <c r="AE4189">
        <v>27.27</v>
      </c>
      <c r="AF4189">
        <v>9</v>
      </c>
      <c r="AG4189">
        <v>6</v>
      </c>
      <c r="AH4189">
        <v>11</v>
      </c>
      <c r="AI4189">
        <v>5</v>
      </c>
    </row>
    <row r="4190" spans="1:35" x14ac:dyDescent="0.2">
      <c r="A4190" s="102">
        <v>398</v>
      </c>
      <c r="B4190">
        <v>3105</v>
      </c>
      <c r="C4190" t="s">
        <v>46</v>
      </c>
      <c r="D4190" t="s">
        <v>986</v>
      </c>
      <c r="E4190">
        <v>708</v>
      </c>
      <c r="F4190">
        <v>725</v>
      </c>
      <c r="G4190">
        <v>1400</v>
      </c>
      <c r="H4190" t="s">
        <v>981</v>
      </c>
      <c r="I4190">
        <v>6807</v>
      </c>
      <c r="J4190" t="s">
        <v>234</v>
      </c>
      <c r="K4190" t="s">
        <v>986</v>
      </c>
      <c r="L4190">
        <v>1368</v>
      </c>
      <c r="M4190">
        <v>1300</v>
      </c>
      <c r="N4190">
        <v>800</v>
      </c>
      <c r="O4190" t="s">
        <v>984</v>
      </c>
      <c r="P4190">
        <v>0.96908012934413201</v>
      </c>
      <c r="Q4190">
        <v>0.95711113949748705</v>
      </c>
      <c r="R4190">
        <v>5.2484374588227502E-2</v>
      </c>
      <c r="S4190">
        <v>2.2500513897821501E-2</v>
      </c>
      <c r="T4190">
        <v>1.19053601721824</v>
      </c>
      <c r="U4190">
        <v>1.19053601721824</v>
      </c>
      <c r="V4190">
        <v>0.31206866975376502</v>
      </c>
      <c r="W4190">
        <v>6.26</v>
      </c>
      <c r="X4190">
        <v>2.4</v>
      </c>
      <c r="Y4190">
        <v>-309367</v>
      </c>
      <c r="Z4190">
        <v>-14732</v>
      </c>
      <c r="AA4190">
        <v>-0.77</v>
      </c>
      <c r="AB4190">
        <v>21</v>
      </c>
      <c r="AC4190">
        <v>9</v>
      </c>
      <c r="AD4190">
        <v>12</v>
      </c>
      <c r="AE4190">
        <v>42.86</v>
      </c>
      <c r="AF4190">
        <v>8</v>
      </c>
      <c r="AG4190">
        <v>7</v>
      </c>
      <c r="AH4190">
        <v>11</v>
      </c>
      <c r="AI4190">
        <v>3</v>
      </c>
    </row>
    <row r="4191" spans="1:35" x14ac:dyDescent="0.2">
      <c r="A4191" s="102">
        <v>623</v>
      </c>
      <c r="B4191">
        <v>3863</v>
      </c>
      <c r="C4191" t="s">
        <v>1144</v>
      </c>
      <c r="D4191" t="s">
        <v>1143</v>
      </c>
      <c r="E4191">
        <v>1510</v>
      </c>
      <c r="F4191">
        <v>1547</v>
      </c>
      <c r="G4191">
        <v>700</v>
      </c>
      <c r="H4191" t="s">
        <v>981</v>
      </c>
      <c r="I4191">
        <v>5411</v>
      </c>
      <c r="J4191" t="s">
        <v>1293</v>
      </c>
      <c r="K4191" t="s">
        <v>1022</v>
      </c>
      <c r="L4191">
        <v>700</v>
      </c>
      <c r="M4191">
        <v>684</v>
      </c>
      <c r="N4191">
        <v>1600</v>
      </c>
      <c r="O4191" t="s">
        <v>984</v>
      </c>
      <c r="P4191">
        <v>0.60620704293956096</v>
      </c>
      <c r="Q4191">
        <v>0.95069424629647803</v>
      </c>
      <c r="R4191">
        <v>0.40788985896103502</v>
      </c>
      <c r="S4191">
        <v>6.5221089237817598E-3</v>
      </c>
      <c r="T4191">
        <v>1.15009094140752</v>
      </c>
      <c r="U4191">
        <v>1.15009094140752</v>
      </c>
      <c r="V4191">
        <v>0.754650251845978</v>
      </c>
      <c r="W4191">
        <v>17.670000000000002</v>
      </c>
      <c r="X4191">
        <v>1.06</v>
      </c>
      <c r="Y4191">
        <v>-309451</v>
      </c>
      <c r="Z4191">
        <v>-13454</v>
      </c>
      <c r="AA4191">
        <v>-0.65</v>
      </c>
      <c r="AB4191">
        <v>23</v>
      </c>
      <c r="AC4191">
        <v>11</v>
      </c>
      <c r="AD4191">
        <v>12</v>
      </c>
      <c r="AE4191">
        <v>47.83</v>
      </c>
      <c r="AF4191">
        <v>11</v>
      </c>
      <c r="AG4191">
        <v>8</v>
      </c>
      <c r="AH4191">
        <v>10</v>
      </c>
      <c r="AI4191">
        <v>5</v>
      </c>
    </row>
    <row r="4192" spans="1:35" x14ac:dyDescent="0.2">
      <c r="A4192" s="102">
        <v>3840</v>
      </c>
      <c r="B4192">
        <v>2175</v>
      </c>
      <c r="C4192" t="s">
        <v>1152</v>
      </c>
      <c r="D4192" t="s">
        <v>993</v>
      </c>
      <c r="E4192">
        <v>2575</v>
      </c>
      <c r="F4192">
        <v>2566</v>
      </c>
      <c r="G4192">
        <v>400</v>
      </c>
      <c r="H4192" t="s">
        <v>981</v>
      </c>
      <c r="I4192">
        <v>9107</v>
      </c>
      <c r="J4192" t="s">
        <v>1164</v>
      </c>
      <c r="K4192" t="s">
        <v>1165</v>
      </c>
      <c r="L4192">
        <v>1017</v>
      </c>
      <c r="M4192">
        <v>1061</v>
      </c>
      <c r="N4192">
        <v>1000</v>
      </c>
      <c r="O4192" t="s">
        <v>984</v>
      </c>
      <c r="P4192">
        <v>0.52066097297431202</v>
      </c>
      <c r="Q4192">
        <v>0.87153230520698199</v>
      </c>
      <c r="R4192">
        <v>0.33859184903560702</v>
      </c>
      <c r="S4192">
        <v>9.87605754999175E-2</v>
      </c>
      <c r="T4192">
        <v>1.1241803540650901</v>
      </c>
      <c r="U4192">
        <v>1.1241803540650901</v>
      </c>
      <c r="V4192">
        <v>1.36674003837014</v>
      </c>
      <c r="W4192">
        <v>15.16</v>
      </c>
      <c r="X4192">
        <v>3.37</v>
      </c>
      <c r="Y4192">
        <v>-310917</v>
      </c>
      <c r="Z4192">
        <v>-12437</v>
      </c>
      <c r="AA4192">
        <v>-0.57999999999999996</v>
      </c>
      <c r="AB4192">
        <v>25</v>
      </c>
      <c r="AC4192">
        <v>10</v>
      </c>
      <c r="AD4192">
        <v>15</v>
      </c>
      <c r="AE4192">
        <v>40</v>
      </c>
      <c r="AF4192">
        <v>6</v>
      </c>
      <c r="AG4192">
        <v>10</v>
      </c>
      <c r="AH4192">
        <v>15</v>
      </c>
      <c r="AI4192">
        <v>0</v>
      </c>
    </row>
    <row r="4193" spans="1:35" x14ac:dyDescent="0.2">
      <c r="A4193" s="102">
        <v>3380</v>
      </c>
      <c r="B4193">
        <v>4183</v>
      </c>
      <c r="C4193" t="s">
        <v>1122</v>
      </c>
      <c r="D4193" t="s">
        <v>1003</v>
      </c>
      <c r="E4193">
        <v>1879</v>
      </c>
      <c r="F4193">
        <v>1889</v>
      </c>
      <c r="G4193">
        <v>500</v>
      </c>
      <c r="H4193" t="s">
        <v>981</v>
      </c>
      <c r="I4193">
        <v>6770</v>
      </c>
      <c r="J4193" t="s">
        <v>21</v>
      </c>
      <c r="K4193" t="s">
        <v>986</v>
      </c>
      <c r="L4193">
        <v>1141</v>
      </c>
      <c r="M4193">
        <v>1097</v>
      </c>
      <c r="N4193">
        <v>900</v>
      </c>
      <c r="O4193" t="s">
        <v>984</v>
      </c>
      <c r="P4193">
        <v>0.90643463219822895</v>
      </c>
      <c r="Q4193">
        <v>0.88568112831793699</v>
      </c>
      <c r="R4193">
        <v>1.4884929743517499E-2</v>
      </c>
      <c r="S4193">
        <v>2.8960676292346499E-2</v>
      </c>
      <c r="T4193">
        <v>0.11064722768223401</v>
      </c>
      <c r="U4193">
        <v>0.11064722768223401</v>
      </c>
      <c r="V4193">
        <v>9.8655248455484595E-2</v>
      </c>
      <c r="W4193">
        <v>2.15</v>
      </c>
      <c r="X4193">
        <v>4.53</v>
      </c>
      <c r="Y4193">
        <v>-311428</v>
      </c>
      <c r="Z4193">
        <v>-14830</v>
      </c>
      <c r="AA4193">
        <v>-0.83</v>
      </c>
      <c r="AB4193">
        <v>21</v>
      </c>
      <c r="AC4193">
        <v>6</v>
      </c>
      <c r="AD4193">
        <v>15</v>
      </c>
      <c r="AE4193">
        <v>28.57</v>
      </c>
      <c r="AF4193">
        <v>10</v>
      </c>
      <c r="AG4193">
        <v>6</v>
      </c>
      <c r="AH4193">
        <v>11</v>
      </c>
      <c r="AI4193">
        <v>4</v>
      </c>
    </row>
    <row r="4194" spans="1:35" x14ac:dyDescent="0.2">
      <c r="A4194" s="102">
        <v>3962</v>
      </c>
      <c r="B4194">
        <v>6178</v>
      </c>
      <c r="C4194" t="s">
        <v>1317</v>
      </c>
      <c r="D4194" t="s">
        <v>993</v>
      </c>
      <c r="E4194">
        <v>794.9</v>
      </c>
      <c r="F4194">
        <v>760</v>
      </c>
      <c r="G4194">
        <v>1400</v>
      </c>
      <c r="H4194" t="s">
        <v>984</v>
      </c>
      <c r="I4194">
        <v>8473</v>
      </c>
      <c r="J4194" t="s">
        <v>1624</v>
      </c>
      <c r="K4194" t="s">
        <v>1118</v>
      </c>
      <c r="L4194">
        <v>2128</v>
      </c>
      <c r="M4194">
        <v>2193</v>
      </c>
      <c r="N4194">
        <v>500</v>
      </c>
      <c r="O4194" t="s">
        <v>981</v>
      </c>
      <c r="P4194">
        <v>0.75005186864248996</v>
      </c>
      <c r="Q4194">
        <v>0.86730286651084099</v>
      </c>
      <c r="R4194">
        <v>2.7357743282280099E-2</v>
      </c>
      <c r="S4194">
        <v>4.5238620262835497E-2</v>
      </c>
      <c r="T4194">
        <v>-1.98287795841701</v>
      </c>
      <c r="U4194">
        <v>1.98287795841701</v>
      </c>
      <c r="V4194">
        <v>1.2040002697494401</v>
      </c>
      <c r="W4194">
        <v>-30.75</v>
      </c>
      <c r="X4194">
        <v>2.96</v>
      </c>
      <c r="Y4194">
        <v>-311961</v>
      </c>
      <c r="Z4194">
        <v>-12478</v>
      </c>
      <c r="AA4194">
        <v>-0.64</v>
      </c>
      <c r="AB4194">
        <v>25</v>
      </c>
      <c r="AC4194">
        <v>13</v>
      </c>
      <c r="AD4194">
        <v>12</v>
      </c>
      <c r="AE4194">
        <v>52</v>
      </c>
      <c r="AF4194">
        <v>11</v>
      </c>
      <c r="AG4194">
        <v>8</v>
      </c>
      <c r="AH4194">
        <v>10</v>
      </c>
      <c r="AI4194">
        <v>7</v>
      </c>
    </row>
    <row r="4195" spans="1:35" x14ac:dyDescent="0.2">
      <c r="A4195" s="102">
        <v>248</v>
      </c>
      <c r="B4195">
        <v>3407</v>
      </c>
      <c r="C4195" t="s">
        <v>1072</v>
      </c>
      <c r="D4195" t="s">
        <v>1003</v>
      </c>
      <c r="E4195">
        <v>755</v>
      </c>
      <c r="F4195">
        <v>757.5</v>
      </c>
      <c r="G4195">
        <v>1400</v>
      </c>
      <c r="H4195" t="s">
        <v>984</v>
      </c>
      <c r="I4195">
        <v>5233</v>
      </c>
      <c r="J4195" t="s">
        <v>1127</v>
      </c>
      <c r="K4195" t="s">
        <v>980</v>
      </c>
      <c r="L4195">
        <v>2127</v>
      </c>
      <c r="M4195">
        <v>2125</v>
      </c>
      <c r="N4195">
        <v>500</v>
      </c>
      <c r="O4195" t="s">
        <v>981</v>
      </c>
      <c r="P4195">
        <v>0.93780345510011498</v>
      </c>
      <c r="Q4195">
        <v>0.96246178982645503</v>
      </c>
      <c r="R4195">
        <v>9.3662392212714496E-2</v>
      </c>
      <c r="S4195">
        <v>4.3699085616315803E-2</v>
      </c>
      <c r="T4195">
        <v>-0.24836755783494199</v>
      </c>
      <c r="U4195">
        <v>0.24836755783494199</v>
      </c>
      <c r="V4195">
        <v>0.317505790877392</v>
      </c>
      <c r="W4195">
        <v>-1.38</v>
      </c>
      <c r="X4195">
        <v>0.19</v>
      </c>
      <c r="Y4195">
        <v>-312972</v>
      </c>
      <c r="Z4195">
        <v>-14226</v>
      </c>
      <c r="AA4195">
        <v>-0.69</v>
      </c>
      <c r="AB4195">
        <v>22</v>
      </c>
      <c r="AC4195">
        <v>10</v>
      </c>
      <c r="AD4195">
        <v>12</v>
      </c>
      <c r="AE4195">
        <v>45.45</v>
      </c>
      <c r="AF4195">
        <v>11</v>
      </c>
      <c r="AG4195">
        <v>4</v>
      </c>
      <c r="AH4195">
        <v>9</v>
      </c>
      <c r="AI4195">
        <v>9</v>
      </c>
    </row>
    <row r="4196" spans="1:35" x14ac:dyDescent="0.2">
      <c r="A4196" s="102">
        <v>3578</v>
      </c>
      <c r="B4196">
        <v>3231</v>
      </c>
      <c r="C4196" t="s">
        <v>378</v>
      </c>
      <c r="D4196" t="s">
        <v>1000</v>
      </c>
      <c r="E4196">
        <v>1770</v>
      </c>
      <c r="F4196">
        <v>1768</v>
      </c>
      <c r="G4196">
        <v>600</v>
      </c>
      <c r="H4196" t="s">
        <v>984</v>
      </c>
      <c r="I4196">
        <v>7224</v>
      </c>
      <c r="J4196" t="s">
        <v>639</v>
      </c>
      <c r="K4196" t="s">
        <v>996</v>
      </c>
      <c r="L4196">
        <v>1051</v>
      </c>
      <c r="M4196">
        <v>1032</v>
      </c>
      <c r="N4196">
        <v>1000</v>
      </c>
      <c r="O4196" t="s">
        <v>981</v>
      </c>
      <c r="P4196">
        <v>0.88237541170432598</v>
      </c>
      <c r="Q4196">
        <v>0.87993186402011003</v>
      </c>
      <c r="R4196">
        <v>0.40190890341801999</v>
      </c>
      <c r="S4196">
        <v>7.6332965563902899E-2</v>
      </c>
      <c r="T4196">
        <v>-0.20755267513238701</v>
      </c>
      <c r="U4196">
        <v>0.20755267513238701</v>
      </c>
      <c r="V4196">
        <v>0.48837813516179002</v>
      </c>
      <c r="W4196">
        <v>-2.7</v>
      </c>
      <c r="X4196">
        <v>2.71</v>
      </c>
      <c r="Y4196">
        <v>-313003</v>
      </c>
      <c r="Z4196">
        <v>-14905</v>
      </c>
      <c r="AA4196">
        <v>-0.72</v>
      </c>
      <c r="AB4196">
        <v>21</v>
      </c>
      <c r="AC4196">
        <v>9</v>
      </c>
      <c r="AD4196">
        <v>12</v>
      </c>
      <c r="AE4196">
        <v>42.86</v>
      </c>
      <c r="AF4196">
        <v>11</v>
      </c>
      <c r="AG4196">
        <v>7</v>
      </c>
      <c r="AH4196">
        <v>9</v>
      </c>
      <c r="AI4196">
        <v>5</v>
      </c>
    </row>
    <row r="4197" spans="1:35" x14ac:dyDescent="0.2">
      <c r="A4197" s="102">
        <v>4345</v>
      </c>
      <c r="B4197">
        <v>2579</v>
      </c>
      <c r="C4197" t="s">
        <v>1396</v>
      </c>
      <c r="D4197" t="s">
        <v>1006</v>
      </c>
      <c r="E4197">
        <v>1879</v>
      </c>
      <c r="F4197">
        <v>1894</v>
      </c>
      <c r="G4197">
        <v>500</v>
      </c>
      <c r="H4197" t="s">
        <v>984</v>
      </c>
      <c r="I4197">
        <v>6098</v>
      </c>
      <c r="J4197" t="s">
        <v>235</v>
      </c>
      <c r="K4197" t="s">
        <v>993</v>
      </c>
      <c r="L4197">
        <v>3302</v>
      </c>
      <c r="M4197">
        <v>3320</v>
      </c>
      <c r="N4197">
        <v>300</v>
      </c>
      <c r="O4197" t="s">
        <v>981</v>
      </c>
      <c r="P4197">
        <v>0.81452635805126405</v>
      </c>
      <c r="Q4197">
        <v>0.85190061416860097</v>
      </c>
      <c r="R4197">
        <v>0.30340102966090299</v>
      </c>
      <c r="S4197">
        <v>1.24266526598043E-2</v>
      </c>
      <c r="T4197">
        <v>-1.68218765624751</v>
      </c>
      <c r="U4197">
        <v>1.68218765624751</v>
      </c>
      <c r="V4197">
        <v>1.8265759131882799</v>
      </c>
      <c r="W4197">
        <v>-20.23</v>
      </c>
      <c r="X4197">
        <v>4.92</v>
      </c>
      <c r="Y4197">
        <v>-313115</v>
      </c>
      <c r="Z4197">
        <v>-20874</v>
      </c>
      <c r="AA4197">
        <v>-1.3</v>
      </c>
      <c r="AB4197">
        <v>15</v>
      </c>
      <c r="AC4197">
        <v>5</v>
      </c>
      <c r="AD4197">
        <v>10</v>
      </c>
      <c r="AE4197">
        <v>33.33</v>
      </c>
      <c r="AF4197">
        <v>7</v>
      </c>
      <c r="AG4197">
        <v>5</v>
      </c>
      <c r="AH4197">
        <v>9</v>
      </c>
      <c r="AI4197">
        <v>1</v>
      </c>
    </row>
    <row r="4198" spans="1:35" x14ac:dyDescent="0.2">
      <c r="A4198" s="102">
        <v>2137</v>
      </c>
      <c r="B4198">
        <v>4091</v>
      </c>
      <c r="C4198" t="s">
        <v>1469</v>
      </c>
      <c r="D4198" t="s">
        <v>1003</v>
      </c>
      <c r="E4198">
        <v>1787</v>
      </c>
      <c r="F4198">
        <v>1764</v>
      </c>
      <c r="G4198">
        <v>600</v>
      </c>
      <c r="H4198" t="s">
        <v>981</v>
      </c>
      <c r="I4198">
        <v>4188</v>
      </c>
      <c r="J4198" t="s">
        <v>1142</v>
      </c>
      <c r="K4198" t="s">
        <v>1003</v>
      </c>
      <c r="L4198">
        <v>588</v>
      </c>
      <c r="M4198">
        <v>572.4</v>
      </c>
      <c r="N4198">
        <v>1800</v>
      </c>
      <c r="O4198" t="s">
        <v>984</v>
      </c>
      <c r="P4198">
        <v>0.74642541018069897</v>
      </c>
      <c r="Q4198">
        <v>0.91707958806449297</v>
      </c>
      <c r="R4198">
        <v>0.18037246808717999</v>
      </c>
      <c r="S4198" s="15">
        <v>1.7270125838980601E-2</v>
      </c>
      <c r="T4198">
        <v>1.5594952921269101</v>
      </c>
      <c r="U4198">
        <v>1.5594952921269101</v>
      </c>
      <c r="V4198">
        <v>1.3902567773557599</v>
      </c>
      <c r="W4198">
        <v>12.23</v>
      </c>
      <c r="X4198">
        <v>2.65</v>
      </c>
      <c r="Y4198">
        <v>-314831</v>
      </c>
      <c r="Z4198">
        <v>-14992</v>
      </c>
      <c r="AA4198">
        <v>-0.76</v>
      </c>
      <c r="AB4198">
        <v>21</v>
      </c>
      <c r="AC4198">
        <v>10</v>
      </c>
      <c r="AD4198">
        <v>11</v>
      </c>
      <c r="AE4198">
        <v>47.62</v>
      </c>
      <c r="AF4198">
        <v>12</v>
      </c>
      <c r="AG4198">
        <v>6</v>
      </c>
      <c r="AH4198">
        <v>8</v>
      </c>
      <c r="AI4198">
        <v>7</v>
      </c>
    </row>
    <row r="4199" spans="1:35" x14ac:dyDescent="0.2">
      <c r="A4199" s="102">
        <v>4148</v>
      </c>
      <c r="B4199">
        <v>1824</v>
      </c>
      <c r="C4199" t="s">
        <v>221</v>
      </c>
      <c r="D4199" t="s">
        <v>990</v>
      </c>
      <c r="E4199">
        <v>841</v>
      </c>
      <c r="F4199">
        <v>829</v>
      </c>
      <c r="G4199">
        <v>1200</v>
      </c>
      <c r="H4199" t="s">
        <v>984</v>
      </c>
      <c r="I4199">
        <v>6460</v>
      </c>
      <c r="J4199" t="s">
        <v>1200</v>
      </c>
      <c r="K4199" t="s">
        <v>992</v>
      </c>
      <c r="L4199">
        <v>1374</v>
      </c>
      <c r="M4199">
        <v>1376</v>
      </c>
      <c r="N4199">
        <v>700</v>
      </c>
      <c r="O4199" t="s">
        <v>981</v>
      </c>
      <c r="P4199">
        <v>0.92324232568011699</v>
      </c>
      <c r="Q4199">
        <v>0.85999094063160797</v>
      </c>
      <c r="R4199">
        <v>0.132176400895096</v>
      </c>
      <c r="S4199">
        <v>6.2209831158354802E-2</v>
      </c>
      <c r="T4199">
        <v>-0.96247299019517196</v>
      </c>
      <c r="U4199">
        <v>0.96247299019517196</v>
      </c>
      <c r="V4199">
        <v>1.0934686874417401</v>
      </c>
      <c r="W4199">
        <v>-6.74</v>
      </c>
      <c r="X4199">
        <v>3.28</v>
      </c>
      <c r="Y4199">
        <v>-315100</v>
      </c>
      <c r="Z4199">
        <v>-17506</v>
      </c>
      <c r="AA4199">
        <v>-0.8</v>
      </c>
      <c r="AB4199">
        <v>18</v>
      </c>
      <c r="AC4199">
        <v>8</v>
      </c>
      <c r="AD4199">
        <v>10</v>
      </c>
      <c r="AE4199">
        <v>44.44</v>
      </c>
      <c r="AF4199">
        <v>10</v>
      </c>
      <c r="AG4199">
        <v>6</v>
      </c>
      <c r="AH4199">
        <v>9</v>
      </c>
      <c r="AI4199">
        <v>3</v>
      </c>
    </row>
    <row r="4200" spans="1:35" x14ac:dyDescent="0.2">
      <c r="A4200" s="102">
        <v>3074</v>
      </c>
      <c r="B4200">
        <v>4091</v>
      </c>
      <c r="C4200" t="s">
        <v>1469</v>
      </c>
      <c r="D4200" t="s">
        <v>1003</v>
      </c>
      <c r="E4200">
        <v>1787</v>
      </c>
      <c r="F4200">
        <v>1764</v>
      </c>
      <c r="G4200">
        <v>600</v>
      </c>
      <c r="H4200" t="s">
        <v>981</v>
      </c>
      <c r="I4200">
        <v>8795</v>
      </c>
      <c r="J4200" t="s">
        <v>1178</v>
      </c>
      <c r="K4200" t="s">
        <v>1111</v>
      </c>
      <c r="L4200">
        <v>807</v>
      </c>
      <c r="M4200">
        <v>834</v>
      </c>
      <c r="N4200">
        <v>1300</v>
      </c>
      <c r="O4200" t="s">
        <v>984</v>
      </c>
      <c r="P4200">
        <v>0.82440611270146602</v>
      </c>
      <c r="Q4200">
        <v>0.89384065507974497</v>
      </c>
      <c r="R4200">
        <v>6.0185694872587202E-2</v>
      </c>
      <c r="S4200" s="15">
        <v>1.07692127500065E-2</v>
      </c>
      <c r="T4200">
        <v>1.6838736181755001</v>
      </c>
      <c r="U4200">
        <v>1.6838736181755001</v>
      </c>
      <c r="V4200">
        <v>1.9446950218068699</v>
      </c>
      <c r="W4200">
        <v>10.93</v>
      </c>
      <c r="X4200">
        <v>2.44</v>
      </c>
      <c r="Y4200">
        <v>-316372</v>
      </c>
      <c r="Z4200">
        <v>-15065</v>
      </c>
      <c r="AA4200">
        <v>-0.79</v>
      </c>
      <c r="AB4200">
        <v>21</v>
      </c>
      <c r="AC4200">
        <v>11</v>
      </c>
      <c r="AD4200">
        <v>10</v>
      </c>
      <c r="AE4200">
        <v>52.38</v>
      </c>
      <c r="AF4200">
        <v>10</v>
      </c>
      <c r="AG4200">
        <v>7</v>
      </c>
      <c r="AH4200">
        <v>10</v>
      </c>
      <c r="AI4200">
        <v>4</v>
      </c>
    </row>
    <row r="4201" spans="1:35" x14ac:dyDescent="0.2">
      <c r="A4201" s="102">
        <v>1177</v>
      </c>
      <c r="B4201">
        <v>2181</v>
      </c>
      <c r="C4201" t="s">
        <v>1549</v>
      </c>
      <c r="D4201" t="s">
        <v>993</v>
      </c>
      <c r="E4201">
        <v>1289</v>
      </c>
      <c r="F4201">
        <v>1245</v>
      </c>
      <c r="G4201">
        <v>700</v>
      </c>
      <c r="H4201" t="s">
        <v>984</v>
      </c>
      <c r="I4201">
        <v>4587</v>
      </c>
      <c r="J4201" t="s">
        <v>1635</v>
      </c>
      <c r="K4201" t="s">
        <v>1001</v>
      </c>
      <c r="L4201">
        <v>4405</v>
      </c>
      <c r="M4201">
        <v>4365</v>
      </c>
      <c r="N4201">
        <v>200</v>
      </c>
      <c r="O4201" t="s">
        <v>981</v>
      </c>
      <c r="P4201">
        <v>0.82315003636517303</v>
      </c>
      <c r="Q4201">
        <v>0.93742713816933798</v>
      </c>
      <c r="R4201">
        <v>0.41178503596698401</v>
      </c>
      <c r="S4201">
        <v>5.90224106922749E-3</v>
      </c>
      <c r="T4201">
        <v>-0.54655010059916398</v>
      </c>
      <c r="U4201">
        <v>0.54655010059916398</v>
      </c>
      <c r="V4201">
        <v>0.52802127439790703</v>
      </c>
      <c r="W4201">
        <v>-9.1199999999999992</v>
      </c>
      <c r="X4201">
        <v>0.17</v>
      </c>
      <c r="Y4201">
        <v>-316387</v>
      </c>
      <c r="Z4201">
        <v>-16652</v>
      </c>
      <c r="AA4201">
        <v>-0.91</v>
      </c>
      <c r="AB4201">
        <v>19</v>
      </c>
      <c r="AC4201">
        <v>6</v>
      </c>
      <c r="AD4201">
        <v>13</v>
      </c>
      <c r="AE4201">
        <v>31.58</v>
      </c>
      <c r="AF4201">
        <v>9</v>
      </c>
      <c r="AG4201">
        <v>6</v>
      </c>
      <c r="AH4201">
        <v>11</v>
      </c>
      <c r="AI4201">
        <v>2</v>
      </c>
    </row>
    <row r="4202" spans="1:35" x14ac:dyDescent="0.2">
      <c r="A4202" s="102">
        <v>3228</v>
      </c>
      <c r="B4202">
        <v>1959</v>
      </c>
      <c r="C4202" t="s">
        <v>1625</v>
      </c>
      <c r="D4202" t="s">
        <v>990</v>
      </c>
      <c r="E4202">
        <v>2965</v>
      </c>
      <c r="F4202">
        <v>2941</v>
      </c>
      <c r="G4202">
        <v>300</v>
      </c>
      <c r="H4202" t="s">
        <v>981</v>
      </c>
      <c r="I4202">
        <v>6472</v>
      </c>
      <c r="J4202" t="s">
        <v>59</v>
      </c>
      <c r="K4202" t="s">
        <v>992</v>
      </c>
      <c r="L4202">
        <v>204</v>
      </c>
      <c r="M4202">
        <v>200</v>
      </c>
      <c r="N4202">
        <v>4400</v>
      </c>
      <c r="O4202" t="s">
        <v>984</v>
      </c>
      <c r="P4202">
        <v>0.68996247295773305</v>
      </c>
      <c r="Q4202">
        <v>0.89020567911967996</v>
      </c>
      <c r="R4202">
        <v>0.34367343477508799</v>
      </c>
      <c r="S4202">
        <v>7.2485631609958995E-2</v>
      </c>
      <c r="T4202">
        <v>0.85330263553982399</v>
      </c>
      <c r="U4202">
        <v>0.85330263553982399</v>
      </c>
      <c r="V4202">
        <v>0.770102710155668</v>
      </c>
      <c r="W4202">
        <v>10.99</v>
      </c>
      <c r="X4202">
        <v>0.26</v>
      </c>
      <c r="Y4202">
        <v>-316872</v>
      </c>
      <c r="Z4202">
        <v>-14403</v>
      </c>
      <c r="AA4202">
        <v>-0.71</v>
      </c>
      <c r="AB4202">
        <v>22</v>
      </c>
      <c r="AC4202">
        <v>10</v>
      </c>
      <c r="AD4202">
        <v>12</v>
      </c>
      <c r="AE4202">
        <v>45.45</v>
      </c>
      <c r="AF4202">
        <v>9</v>
      </c>
      <c r="AG4202">
        <v>6</v>
      </c>
      <c r="AH4202">
        <v>11</v>
      </c>
      <c r="AI4202">
        <v>5</v>
      </c>
    </row>
    <row r="4203" spans="1:35" x14ac:dyDescent="0.2">
      <c r="A4203" s="102">
        <v>285</v>
      </c>
      <c r="B4203">
        <v>5631</v>
      </c>
      <c r="C4203" t="s">
        <v>1147</v>
      </c>
      <c r="D4203" t="s">
        <v>992</v>
      </c>
      <c r="E4203">
        <v>1331</v>
      </c>
      <c r="F4203">
        <v>1318</v>
      </c>
      <c r="G4203">
        <v>600</v>
      </c>
      <c r="H4203" t="s">
        <v>984</v>
      </c>
      <c r="I4203">
        <v>6902</v>
      </c>
      <c r="J4203" t="s">
        <v>628</v>
      </c>
      <c r="K4203" t="s">
        <v>996</v>
      </c>
      <c r="L4203">
        <v>3745</v>
      </c>
      <c r="M4203">
        <v>3760</v>
      </c>
      <c r="N4203">
        <v>200</v>
      </c>
      <c r="O4203" t="s">
        <v>981</v>
      </c>
      <c r="P4203">
        <v>0.94995434871592799</v>
      </c>
      <c r="Q4203">
        <v>0.96100085595593199</v>
      </c>
      <c r="R4203">
        <v>0.23755002690240701</v>
      </c>
      <c r="S4203">
        <v>4.1077941685236902E-2</v>
      </c>
      <c r="T4203">
        <v>-0.59163205281609998</v>
      </c>
      <c r="U4203">
        <v>0.59163205281609998</v>
      </c>
      <c r="V4203">
        <v>0.53170121028936101</v>
      </c>
      <c r="W4203">
        <v>-7.14</v>
      </c>
      <c r="X4203">
        <v>5.16</v>
      </c>
      <c r="Y4203">
        <v>-317594</v>
      </c>
      <c r="Z4203">
        <v>-19850</v>
      </c>
      <c r="AA4203">
        <v>-1.06</v>
      </c>
      <c r="AB4203">
        <v>16</v>
      </c>
      <c r="AC4203">
        <v>5</v>
      </c>
      <c r="AD4203">
        <v>11</v>
      </c>
      <c r="AE4203">
        <v>31.25</v>
      </c>
      <c r="AF4203">
        <v>10</v>
      </c>
      <c r="AG4203">
        <v>5</v>
      </c>
      <c r="AH4203">
        <v>9</v>
      </c>
      <c r="AI4203">
        <v>2</v>
      </c>
    </row>
    <row r="4204" spans="1:35" x14ac:dyDescent="0.2">
      <c r="A4204" s="102">
        <v>3658</v>
      </c>
      <c r="B4204">
        <v>1417</v>
      </c>
      <c r="C4204" t="s">
        <v>1641</v>
      </c>
      <c r="D4204" t="s">
        <v>990</v>
      </c>
      <c r="E4204">
        <v>1485</v>
      </c>
      <c r="F4204">
        <v>1486</v>
      </c>
      <c r="G4204">
        <v>700</v>
      </c>
      <c r="H4204" t="s">
        <v>981</v>
      </c>
      <c r="I4204">
        <v>9507</v>
      </c>
      <c r="J4204" t="s">
        <v>1071</v>
      </c>
      <c r="K4204" t="s">
        <v>1026</v>
      </c>
      <c r="L4204">
        <v>804</v>
      </c>
      <c r="M4204">
        <v>793</v>
      </c>
      <c r="N4204">
        <v>1300</v>
      </c>
      <c r="O4204" t="s">
        <v>984</v>
      </c>
      <c r="P4204">
        <v>0.59688613363363496</v>
      </c>
      <c r="Q4204">
        <v>0.87717809933972402</v>
      </c>
      <c r="R4204">
        <v>0.39889717469042302</v>
      </c>
      <c r="S4204">
        <v>9.9241529047711496E-2</v>
      </c>
      <c r="T4204">
        <v>2.1597861037881501</v>
      </c>
      <c r="U4204">
        <v>2.1597861037881501</v>
      </c>
      <c r="V4204">
        <v>1.51755505793179</v>
      </c>
      <c r="W4204">
        <v>10.08</v>
      </c>
      <c r="X4204">
        <v>0.89</v>
      </c>
      <c r="Y4204">
        <v>-317806</v>
      </c>
      <c r="Z4204">
        <v>-17656</v>
      </c>
      <c r="AA4204">
        <v>-0.89</v>
      </c>
      <c r="AB4204">
        <v>18</v>
      </c>
      <c r="AC4204">
        <v>8</v>
      </c>
      <c r="AD4204">
        <v>10</v>
      </c>
      <c r="AE4204">
        <v>44.44</v>
      </c>
      <c r="AF4204">
        <v>10</v>
      </c>
      <c r="AG4204">
        <v>5</v>
      </c>
      <c r="AH4204">
        <v>10</v>
      </c>
      <c r="AI4204">
        <v>3</v>
      </c>
    </row>
    <row r="4205" spans="1:35" x14ac:dyDescent="0.2">
      <c r="A4205" s="102">
        <v>538</v>
      </c>
      <c r="B4205">
        <v>2181</v>
      </c>
      <c r="C4205" t="s">
        <v>1549</v>
      </c>
      <c r="D4205" t="s">
        <v>993</v>
      </c>
      <c r="E4205">
        <v>1289</v>
      </c>
      <c r="F4205">
        <v>1245</v>
      </c>
      <c r="G4205">
        <v>800</v>
      </c>
      <c r="H4205" t="s">
        <v>984</v>
      </c>
      <c r="I4205">
        <v>9086</v>
      </c>
      <c r="J4205" t="s">
        <v>1656</v>
      </c>
      <c r="K4205" t="s">
        <v>1065</v>
      </c>
      <c r="L4205">
        <v>2626</v>
      </c>
      <c r="M4205">
        <v>2612</v>
      </c>
      <c r="N4205">
        <v>400</v>
      </c>
      <c r="O4205" t="s">
        <v>981</v>
      </c>
      <c r="P4205">
        <v>0.95979324493545104</v>
      </c>
      <c r="Q4205">
        <v>0.95290716583222101</v>
      </c>
      <c r="R4205">
        <v>0.35725916907892402</v>
      </c>
      <c r="S4205">
        <v>2.3678957534981199E-2</v>
      </c>
      <c r="T4205">
        <v>-0.30464588812522703</v>
      </c>
      <c r="U4205">
        <v>0.30464588812522703</v>
      </c>
      <c r="V4205">
        <v>0.20895094756063701</v>
      </c>
      <c r="W4205">
        <v>-5.28</v>
      </c>
      <c r="X4205">
        <v>4.67</v>
      </c>
      <c r="Y4205">
        <v>-318022</v>
      </c>
      <c r="Z4205">
        <v>-17668</v>
      </c>
      <c r="AA4205">
        <v>-0.99</v>
      </c>
      <c r="AB4205">
        <v>18</v>
      </c>
      <c r="AC4205">
        <v>7</v>
      </c>
      <c r="AD4205">
        <v>11</v>
      </c>
      <c r="AE4205">
        <v>38.89</v>
      </c>
      <c r="AF4205">
        <v>8</v>
      </c>
      <c r="AG4205">
        <v>6</v>
      </c>
      <c r="AH4205">
        <v>9</v>
      </c>
      <c r="AI4205">
        <v>3</v>
      </c>
    </row>
    <row r="4206" spans="1:35" x14ac:dyDescent="0.2">
      <c r="A4206" s="102">
        <v>1576</v>
      </c>
      <c r="B4206">
        <v>3405</v>
      </c>
      <c r="C4206" t="s">
        <v>1397</v>
      </c>
      <c r="D4206" t="s">
        <v>1003</v>
      </c>
      <c r="E4206">
        <v>1061</v>
      </c>
      <c r="F4206">
        <v>1047</v>
      </c>
      <c r="G4206">
        <v>1000</v>
      </c>
      <c r="H4206" t="s">
        <v>981</v>
      </c>
      <c r="I4206">
        <v>4681</v>
      </c>
      <c r="J4206" t="s">
        <v>842</v>
      </c>
      <c r="K4206" t="s">
        <v>993</v>
      </c>
      <c r="L4206">
        <v>1153</v>
      </c>
      <c r="M4206">
        <v>1153</v>
      </c>
      <c r="N4206">
        <v>900</v>
      </c>
      <c r="O4206" t="s">
        <v>984</v>
      </c>
      <c r="P4206">
        <v>0.82420970164126095</v>
      </c>
      <c r="Q4206">
        <v>0.929449541158061</v>
      </c>
      <c r="R4206">
        <v>0.11989906842249801</v>
      </c>
      <c r="S4206">
        <v>7.4430490173200302E-3</v>
      </c>
      <c r="T4206">
        <v>8.4088463957228604E-2</v>
      </c>
      <c r="U4206">
        <v>8.4088463957228604E-2</v>
      </c>
      <c r="V4206">
        <v>0.218732405580153</v>
      </c>
      <c r="W4206">
        <v>0.97</v>
      </c>
      <c r="X4206">
        <v>0.9</v>
      </c>
      <c r="Y4206">
        <v>-318766</v>
      </c>
      <c r="Z4206">
        <v>-17709</v>
      </c>
      <c r="AA4206">
        <v>-0.83</v>
      </c>
      <c r="AB4206">
        <v>18</v>
      </c>
      <c r="AC4206">
        <v>9</v>
      </c>
      <c r="AD4206">
        <v>9</v>
      </c>
      <c r="AE4206">
        <v>50</v>
      </c>
      <c r="AF4206">
        <v>11</v>
      </c>
      <c r="AG4206">
        <v>4</v>
      </c>
      <c r="AH4206">
        <v>6</v>
      </c>
      <c r="AI4206">
        <v>8</v>
      </c>
    </row>
    <row r="4207" spans="1:35" x14ac:dyDescent="0.2">
      <c r="A4207" s="102">
        <v>2688</v>
      </c>
      <c r="B4207">
        <v>3405</v>
      </c>
      <c r="C4207" t="s">
        <v>1397</v>
      </c>
      <c r="D4207" t="s">
        <v>1003</v>
      </c>
      <c r="E4207">
        <v>1061</v>
      </c>
      <c r="F4207">
        <v>1047</v>
      </c>
      <c r="G4207">
        <v>1000</v>
      </c>
      <c r="H4207" t="s">
        <v>981</v>
      </c>
      <c r="I4207">
        <v>8078</v>
      </c>
      <c r="J4207" t="s">
        <v>1307</v>
      </c>
      <c r="K4207" t="s">
        <v>988</v>
      </c>
      <c r="L4207">
        <v>1719</v>
      </c>
      <c r="M4207">
        <v>1710</v>
      </c>
      <c r="N4207">
        <v>600</v>
      </c>
      <c r="O4207" t="s">
        <v>984</v>
      </c>
      <c r="P4207">
        <v>0.82504212446085601</v>
      </c>
      <c r="Q4207">
        <v>0.90389647091246195</v>
      </c>
      <c r="R4207">
        <v>6.3771003531985102E-2</v>
      </c>
      <c r="S4207">
        <v>9.9703741599061896E-2</v>
      </c>
      <c r="T4207">
        <v>0.37347210298793798</v>
      </c>
      <c r="U4207">
        <v>0.37347210298793798</v>
      </c>
      <c r="V4207">
        <v>0.31151600863372703</v>
      </c>
      <c r="W4207">
        <v>4.26</v>
      </c>
      <c r="X4207">
        <v>2.0499999999999998</v>
      </c>
      <c r="Y4207">
        <v>-319404</v>
      </c>
      <c r="Z4207">
        <v>-15210</v>
      </c>
      <c r="AA4207">
        <v>-0.83</v>
      </c>
      <c r="AB4207">
        <v>21</v>
      </c>
      <c r="AC4207">
        <v>7</v>
      </c>
      <c r="AD4207">
        <v>14</v>
      </c>
      <c r="AE4207">
        <v>33.33</v>
      </c>
      <c r="AF4207">
        <v>9</v>
      </c>
      <c r="AG4207">
        <v>7</v>
      </c>
      <c r="AH4207">
        <v>10</v>
      </c>
      <c r="AI4207">
        <v>4</v>
      </c>
    </row>
    <row r="4208" spans="1:35" x14ac:dyDescent="0.2">
      <c r="A4208" s="102">
        <v>423</v>
      </c>
      <c r="B4208">
        <v>5110</v>
      </c>
      <c r="C4208" t="s">
        <v>880</v>
      </c>
      <c r="D4208" t="s">
        <v>1073</v>
      </c>
      <c r="E4208">
        <v>1034</v>
      </c>
      <c r="F4208">
        <v>1029</v>
      </c>
      <c r="G4208">
        <v>1000</v>
      </c>
      <c r="H4208" t="s">
        <v>981</v>
      </c>
      <c r="I4208">
        <v>5803</v>
      </c>
      <c r="J4208" t="s">
        <v>23</v>
      </c>
      <c r="K4208" t="s">
        <v>994</v>
      </c>
      <c r="L4208">
        <v>302</v>
      </c>
      <c r="M4208">
        <v>296</v>
      </c>
      <c r="N4208">
        <v>3500</v>
      </c>
      <c r="O4208" t="s">
        <v>984</v>
      </c>
      <c r="P4208">
        <v>0.941958414116144</v>
      </c>
      <c r="Q4208">
        <v>0.95622466377564297</v>
      </c>
      <c r="R4208">
        <v>1.4727388020640801E-2</v>
      </c>
      <c r="S4208">
        <v>2.7573160778902601E-2</v>
      </c>
      <c r="T4208">
        <v>0.93533459609831004</v>
      </c>
      <c r="U4208">
        <v>0.93533459609831004</v>
      </c>
      <c r="V4208">
        <v>0.42777255959038502</v>
      </c>
      <c r="W4208">
        <v>4.95</v>
      </c>
      <c r="X4208">
        <v>0.68</v>
      </c>
      <c r="Y4208">
        <v>-319700</v>
      </c>
      <c r="Z4208">
        <v>-15985</v>
      </c>
      <c r="AA4208">
        <v>-0.76</v>
      </c>
      <c r="AB4208">
        <v>20</v>
      </c>
      <c r="AC4208">
        <v>7</v>
      </c>
      <c r="AD4208">
        <v>13</v>
      </c>
      <c r="AE4208">
        <v>35</v>
      </c>
      <c r="AF4208">
        <v>12</v>
      </c>
      <c r="AG4208">
        <v>6</v>
      </c>
      <c r="AH4208">
        <v>6</v>
      </c>
      <c r="AI4208">
        <v>8</v>
      </c>
    </row>
    <row r="4209" spans="1:35" x14ac:dyDescent="0.2">
      <c r="A4209" s="102">
        <v>3940</v>
      </c>
      <c r="B4209">
        <v>5301</v>
      </c>
      <c r="C4209" t="s">
        <v>588</v>
      </c>
      <c r="D4209" t="s">
        <v>980</v>
      </c>
      <c r="E4209">
        <v>887</v>
      </c>
      <c r="F4209">
        <v>881</v>
      </c>
      <c r="G4209">
        <v>1200</v>
      </c>
      <c r="H4209" t="s">
        <v>981</v>
      </c>
      <c r="I4209">
        <v>9716</v>
      </c>
      <c r="J4209" t="s">
        <v>1128</v>
      </c>
      <c r="K4209" t="s">
        <v>993</v>
      </c>
      <c r="L4209">
        <v>868</v>
      </c>
      <c r="M4209">
        <v>867</v>
      </c>
      <c r="N4209">
        <v>1200</v>
      </c>
      <c r="O4209" t="s">
        <v>984</v>
      </c>
      <c r="P4209">
        <v>0.75317949271820495</v>
      </c>
      <c r="Q4209">
        <v>0.86789601953930495</v>
      </c>
      <c r="R4209">
        <v>8.1743897772621393E-2</v>
      </c>
      <c r="S4209">
        <v>2.4326038642265E-3</v>
      </c>
      <c r="T4209">
        <v>7.9984335342292406E-2</v>
      </c>
      <c r="U4209">
        <v>7.9984335342292406E-2</v>
      </c>
      <c r="V4209">
        <v>0.211553423009299</v>
      </c>
      <c r="W4209">
        <v>1.1499999999999999</v>
      </c>
      <c r="X4209">
        <v>1.59</v>
      </c>
      <c r="Y4209">
        <v>-319887</v>
      </c>
      <c r="Z4209">
        <v>-10319</v>
      </c>
      <c r="AA4209">
        <v>-0.47</v>
      </c>
      <c r="AB4209">
        <v>31</v>
      </c>
      <c r="AC4209">
        <v>15</v>
      </c>
      <c r="AD4209">
        <v>16</v>
      </c>
      <c r="AE4209">
        <v>48.39</v>
      </c>
      <c r="AF4209">
        <v>7</v>
      </c>
      <c r="AG4209">
        <v>15</v>
      </c>
      <c r="AH4209">
        <v>16</v>
      </c>
      <c r="AI4209">
        <v>0</v>
      </c>
    </row>
    <row r="4210" spans="1:35" x14ac:dyDescent="0.2">
      <c r="A4210" s="102">
        <v>163</v>
      </c>
      <c r="B4210">
        <v>5406</v>
      </c>
      <c r="C4210" t="s">
        <v>1238</v>
      </c>
      <c r="D4210" t="s">
        <v>1022</v>
      </c>
      <c r="E4210">
        <v>374</v>
      </c>
      <c r="F4210">
        <v>367</v>
      </c>
      <c r="G4210">
        <v>2800</v>
      </c>
      <c r="H4210" t="s">
        <v>981</v>
      </c>
      <c r="I4210">
        <v>7011</v>
      </c>
      <c r="J4210" t="s">
        <v>1261</v>
      </c>
      <c r="K4210" t="s">
        <v>992</v>
      </c>
      <c r="L4210">
        <v>2562.5</v>
      </c>
      <c r="M4210">
        <v>2540</v>
      </c>
      <c r="N4210">
        <v>400</v>
      </c>
      <c r="O4210" t="s">
        <v>984</v>
      </c>
      <c r="P4210">
        <v>0.86277169437846901</v>
      </c>
      <c r="Q4210">
        <v>0.966310062541332</v>
      </c>
      <c r="R4210">
        <v>0.25772768713518401</v>
      </c>
      <c r="S4210">
        <v>5.5081710569069499E-2</v>
      </c>
      <c r="T4210">
        <v>2.5561226101212098</v>
      </c>
      <c r="U4210">
        <v>2.5561226101212098</v>
      </c>
      <c r="V4210">
        <v>3.06268467456173</v>
      </c>
      <c r="W4210">
        <v>12.89</v>
      </c>
      <c r="X4210">
        <v>1.1399999999999999</v>
      </c>
      <c r="Y4210">
        <v>-320541</v>
      </c>
      <c r="Z4210">
        <v>-18855</v>
      </c>
      <c r="AA4210">
        <v>-1.05</v>
      </c>
      <c r="AB4210">
        <v>17</v>
      </c>
      <c r="AC4210">
        <v>5</v>
      </c>
      <c r="AD4210">
        <v>12</v>
      </c>
      <c r="AE4210">
        <v>29.41</v>
      </c>
      <c r="AF4210">
        <v>12</v>
      </c>
      <c r="AG4210">
        <v>4</v>
      </c>
      <c r="AH4210">
        <v>6</v>
      </c>
      <c r="AI4210">
        <v>7</v>
      </c>
    </row>
    <row r="4211" spans="1:35" x14ac:dyDescent="0.2">
      <c r="A4211" s="102">
        <v>2087</v>
      </c>
      <c r="B4211">
        <v>6971</v>
      </c>
      <c r="C4211" t="s">
        <v>632</v>
      </c>
      <c r="D4211" t="s">
        <v>986</v>
      </c>
      <c r="E4211">
        <v>5745</v>
      </c>
      <c r="F4211">
        <v>5656</v>
      </c>
      <c r="G4211">
        <v>100</v>
      </c>
      <c r="H4211" t="s">
        <v>981</v>
      </c>
      <c r="I4211">
        <v>7205</v>
      </c>
      <c r="J4211" t="s">
        <v>56</v>
      </c>
      <c r="K4211" t="s">
        <v>996</v>
      </c>
      <c r="L4211">
        <v>618</v>
      </c>
      <c r="M4211">
        <v>600</v>
      </c>
      <c r="N4211">
        <v>900</v>
      </c>
      <c r="O4211" t="s">
        <v>984</v>
      </c>
      <c r="P4211">
        <v>0.862913240413268</v>
      </c>
      <c r="Q4211">
        <v>0.917988141180901</v>
      </c>
      <c r="R4211">
        <v>0.44244898001962502</v>
      </c>
      <c r="S4211">
        <v>2.4859149466138899E-2</v>
      </c>
      <c r="T4211">
        <v>0.37718654744284003</v>
      </c>
      <c r="U4211">
        <v>0.37718654744284003</v>
      </c>
      <c r="V4211">
        <v>0.28701389185285298</v>
      </c>
      <c r="W4211">
        <v>5.71</v>
      </c>
      <c r="X4211">
        <v>4.53</v>
      </c>
      <c r="Y4211">
        <v>-321940</v>
      </c>
      <c r="Z4211">
        <v>-13997</v>
      </c>
      <c r="AA4211">
        <v>-1.1499999999999999</v>
      </c>
      <c r="AB4211">
        <v>23</v>
      </c>
      <c r="AC4211">
        <v>9</v>
      </c>
      <c r="AD4211">
        <v>14</v>
      </c>
      <c r="AE4211">
        <v>39.130000000000003</v>
      </c>
      <c r="AF4211">
        <v>13</v>
      </c>
      <c r="AG4211">
        <v>3</v>
      </c>
      <c r="AH4211">
        <v>9</v>
      </c>
      <c r="AI4211">
        <v>11</v>
      </c>
    </row>
    <row r="4212" spans="1:35" x14ac:dyDescent="0.2">
      <c r="A4212" s="102">
        <v>665</v>
      </c>
      <c r="B4212">
        <v>3863</v>
      </c>
      <c r="C4212" t="s">
        <v>1144</v>
      </c>
      <c r="D4212" t="s">
        <v>1143</v>
      </c>
      <c r="E4212">
        <v>1510</v>
      </c>
      <c r="F4212">
        <v>1547</v>
      </c>
      <c r="G4212">
        <v>600</v>
      </c>
      <c r="H4212" t="s">
        <v>981</v>
      </c>
      <c r="I4212">
        <v>4023</v>
      </c>
      <c r="J4212" t="s">
        <v>1640</v>
      </c>
      <c r="K4212" t="s">
        <v>1003</v>
      </c>
      <c r="L4212">
        <v>4265</v>
      </c>
      <c r="M4212">
        <v>4325</v>
      </c>
      <c r="N4212">
        <v>200</v>
      </c>
      <c r="O4212" t="s">
        <v>984</v>
      </c>
      <c r="P4212">
        <v>0.75061567087896097</v>
      </c>
      <c r="Q4212">
        <v>0.94960487839037799</v>
      </c>
      <c r="R4212">
        <v>0.427862179214057</v>
      </c>
      <c r="S4212" s="15">
        <v>1.2732219435653499E-3</v>
      </c>
      <c r="T4212">
        <v>0.89479195651957599</v>
      </c>
      <c r="U4212">
        <v>0.89479195651957599</v>
      </c>
      <c r="V4212">
        <v>0.59070099362913697</v>
      </c>
      <c r="W4212">
        <v>8.4499999999999993</v>
      </c>
      <c r="X4212">
        <v>7.31</v>
      </c>
      <c r="Y4212">
        <v>-322514</v>
      </c>
      <c r="Z4212">
        <v>-20157</v>
      </c>
      <c r="AA4212">
        <v>-1.2</v>
      </c>
      <c r="AB4212">
        <v>16</v>
      </c>
      <c r="AC4212">
        <v>5</v>
      </c>
      <c r="AD4212">
        <v>11</v>
      </c>
      <c r="AE4212">
        <v>31.25</v>
      </c>
      <c r="AF4212">
        <v>11</v>
      </c>
      <c r="AG4212">
        <v>3</v>
      </c>
      <c r="AH4212">
        <v>8</v>
      </c>
      <c r="AI4212">
        <v>5</v>
      </c>
    </row>
    <row r="4213" spans="1:35" x14ac:dyDescent="0.2">
      <c r="A4213" s="102">
        <v>2645</v>
      </c>
      <c r="B4213">
        <v>1417</v>
      </c>
      <c r="C4213" t="s">
        <v>1641</v>
      </c>
      <c r="D4213" t="s">
        <v>990</v>
      </c>
      <c r="E4213">
        <v>1485</v>
      </c>
      <c r="F4213">
        <v>1486</v>
      </c>
      <c r="G4213">
        <v>700</v>
      </c>
      <c r="H4213" t="s">
        <v>981</v>
      </c>
      <c r="I4213">
        <v>7278</v>
      </c>
      <c r="J4213" t="s">
        <v>42</v>
      </c>
      <c r="K4213" t="s">
        <v>996</v>
      </c>
      <c r="L4213">
        <v>1575</v>
      </c>
      <c r="M4213">
        <v>1549</v>
      </c>
      <c r="N4213">
        <v>700</v>
      </c>
      <c r="O4213" t="s">
        <v>984</v>
      </c>
      <c r="P4213">
        <v>0.68582261377045695</v>
      </c>
      <c r="Q4213">
        <v>0.90480076012473898</v>
      </c>
      <c r="R4213">
        <v>0.10554500175232299</v>
      </c>
      <c r="S4213">
        <v>2.3075940740133302E-2</v>
      </c>
      <c r="T4213">
        <v>2.23795958882177</v>
      </c>
      <c r="U4213">
        <v>2.23795958882177</v>
      </c>
      <c r="V4213">
        <v>2.0024922203957698</v>
      </c>
      <c r="W4213">
        <v>17.89</v>
      </c>
      <c r="X4213">
        <v>4.07</v>
      </c>
      <c r="Y4213">
        <v>-324545</v>
      </c>
      <c r="Z4213">
        <v>-14752</v>
      </c>
      <c r="AA4213">
        <v>-0.72</v>
      </c>
      <c r="AB4213">
        <v>22</v>
      </c>
      <c r="AC4213">
        <v>8</v>
      </c>
      <c r="AD4213">
        <v>14</v>
      </c>
      <c r="AE4213">
        <v>36.36</v>
      </c>
      <c r="AF4213">
        <v>11</v>
      </c>
      <c r="AG4213">
        <v>6</v>
      </c>
      <c r="AH4213">
        <v>7</v>
      </c>
      <c r="AI4213">
        <v>9</v>
      </c>
    </row>
    <row r="4214" spans="1:35" x14ac:dyDescent="0.2">
      <c r="A4214" s="102">
        <v>2215</v>
      </c>
      <c r="B4214">
        <v>5463</v>
      </c>
      <c r="C4214" t="s">
        <v>63</v>
      </c>
      <c r="D4214" t="s">
        <v>1022</v>
      </c>
      <c r="E4214">
        <v>2752</v>
      </c>
      <c r="F4214">
        <v>2683</v>
      </c>
      <c r="G4214">
        <v>400</v>
      </c>
      <c r="H4214" t="s">
        <v>981</v>
      </c>
      <c r="I4214">
        <v>7186</v>
      </c>
      <c r="J4214" t="s">
        <v>461</v>
      </c>
      <c r="K4214" t="s">
        <v>1024</v>
      </c>
      <c r="L4214">
        <v>309</v>
      </c>
      <c r="M4214">
        <v>312</v>
      </c>
      <c r="N4214">
        <v>3400</v>
      </c>
      <c r="O4214" t="s">
        <v>984</v>
      </c>
      <c r="P4214">
        <v>0.76822275359713299</v>
      </c>
      <c r="Q4214">
        <v>0.91505191996686996</v>
      </c>
      <c r="R4214">
        <v>4.0854535542937702E-4</v>
      </c>
      <c r="S4214">
        <v>6.5717064356479301E-3</v>
      </c>
      <c r="T4214">
        <v>1.81620342914366</v>
      </c>
      <c r="U4214">
        <v>1.81620342914366</v>
      </c>
      <c r="V4214">
        <v>2.13832295999195</v>
      </c>
      <c r="W4214">
        <v>11.51</v>
      </c>
      <c r="X4214">
        <v>1.1599999999999999</v>
      </c>
      <c r="Y4214">
        <v>-325687</v>
      </c>
      <c r="Z4214">
        <v>-15509</v>
      </c>
      <c r="AA4214">
        <v>-0.84</v>
      </c>
      <c r="AB4214">
        <v>21</v>
      </c>
      <c r="AC4214">
        <v>8</v>
      </c>
      <c r="AD4214">
        <v>13</v>
      </c>
      <c r="AE4214">
        <v>38.1</v>
      </c>
      <c r="AF4214">
        <v>13</v>
      </c>
      <c r="AG4214">
        <v>5</v>
      </c>
      <c r="AH4214">
        <v>9</v>
      </c>
      <c r="AI4214">
        <v>7</v>
      </c>
    </row>
    <row r="4215" spans="1:35" x14ac:dyDescent="0.2">
      <c r="A4215" s="102">
        <v>3397</v>
      </c>
      <c r="B4215">
        <v>5301</v>
      </c>
      <c r="C4215" t="s">
        <v>588</v>
      </c>
      <c r="D4215" t="s">
        <v>980</v>
      </c>
      <c r="E4215">
        <v>887</v>
      </c>
      <c r="F4215">
        <v>881</v>
      </c>
      <c r="G4215">
        <v>1200</v>
      </c>
      <c r="H4215" t="s">
        <v>984</v>
      </c>
      <c r="I4215">
        <v>5444</v>
      </c>
      <c r="J4215" t="s">
        <v>1318</v>
      </c>
      <c r="K4215" t="s">
        <v>1022</v>
      </c>
      <c r="L4215">
        <v>2170</v>
      </c>
      <c r="M4215">
        <v>2164</v>
      </c>
      <c r="N4215">
        <v>500</v>
      </c>
      <c r="O4215" t="s">
        <v>981</v>
      </c>
      <c r="P4215">
        <v>0.74705903605541102</v>
      </c>
      <c r="Q4215">
        <v>0.88526461153621006</v>
      </c>
      <c r="R4215" s="15">
        <v>9.1086888002521002E-2</v>
      </c>
      <c r="S4215">
        <v>3.2345433927154599E-3</v>
      </c>
      <c r="T4215">
        <v>-0.58406423013853204</v>
      </c>
      <c r="U4215">
        <v>0.58406423013853204</v>
      </c>
      <c r="V4215">
        <v>0.32798267347128401</v>
      </c>
      <c r="W4215">
        <v>-4.6500000000000004</v>
      </c>
      <c r="X4215">
        <v>2.29</v>
      </c>
      <c r="Y4215">
        <v>-328888</v>
      </c>
      <c r="Z4215">
        <v>-13156</v>
      </c>
      <c r="AA4215">
        <v>-0.68</v>
      </c>
      <c r="AB4215">
        <v>25</v>
      </c>
      <c r="AC4215">
        <v>13</v>
      </c>
      <c r="AD4215">
        <v>12</v>
      </c>
      <c r="AE4215">
        <v>52</v>
      </c>
      <c r="AF4215">
        <v>10</v>
      </c>
      <c r="AG4215">
        <v>10</v>
      </c>
      <c r="AH4215">
        <v>11</v>
      </c>
      <c r="AI4215">
        <v>4</v>
      </c>
    </row>
    <row r="4216" spans="1:35" x14ac:dyDescent="0.2">
      <c r="A4216" s="102">
        <v>3045</v>
      </c>
      <c r="B4216">
        <v>8303</v>
      </c>
      <c r="C4216" t="s">
        <v>1639</v>
      </c>
      <c r="D4216" t="s">
        <v>1024</v>
      </c>
      <c r="E4216">
        <v>1281</v>
      </c>
      <c r="F4216">
        <v>1304</v>
      </c>
      <c r="G4216">
        <v>800</v>
      </c>
      <c r="H4216" t="s">
        <v>981</v>
      </c>
      <c r="I4216">
        <v>8795</v>
      </c>
      <c r="J4216" t="s">
        <v>1178</v>
      </c>
      <c r="K4216" t="s">
        <v>1111</v>
      </c>
      <c r="L4216">
        <v>807</v>
      </c>
      <c r="M4216">
        <v>834</v>
      </c>
      <c r="N4216">
        <v>1300</v>
      </c>
      <c r="O4216" t="s">
        <v>984</v>
      </c>
      <c r="P4216">
        <v>0.82725454063132997</v>
      </c>
      <c r="Q4216">
        <v>0.89461150209753904</v>
      </c>
      <c r="R4216">
        <v>0.112726108059183</v>
      </c>
      <c r="S4216">
        <v>2.84471441855603E-2</v>
      </c>
      <c r="T4216">
        <v>0.64923496733124997</v>
      </c>
      <c r="U4216">
        <v>0.64923496733124997</v>
      </c>
      <c r="V4216">
        <v>0.56484268115760305</v>
      </c>
      <c r="W4216">
        <v>4.6100000000000003</v>
      </c>
      <c r="X4216">
        <v>3.93</v>
      </c>
      <c r="Y4216">
        <v>-328948</v>
      </c>
      <c r="Z4216">
        <v>-19350</v>
      </c>
      <c r="AA4216">
        <v>-0.94</v>
      </c>
      <c r="AB4216">
        <v>17</v>
      </c>
      <c r="AC4216">
        <v>6</v>
      </c>
      <c r="AD4216">
        <v>11</v>
      </c>
      <c r="AE4216">
        <v>35.29</v>
      </c>
      <c r="AF4216">
        <v>14</v>
      </c>
      <c r="AG4216">
        <v>3</v>
      </c>
      <c r="AH4216">
        <v>6</v>
      </c>
      <c r="AI4216">
        <v>8</v>
      </c>
    </row>
    <row r="4217" spans="1:35" x14ac:dyDescent="0.2">
      <c r="A4217" s="102">
        <v>1897</v>
      </c>
      <c r="B4217">
        <v>1942</v>
      </c>
      <c r="C4217" t="s">
        <v>1303</v>
      </c>
      <c r="D4217" t="s">
        <v>990</v>
      </c>
      <c r="E4217">
        <v>911</v>
      </c>
      <c r="F4217">
        <v>924</v>
      </c>
      <c r="G4217">
        <v>1100</v>
      </c>
      <c r="H4217" t="s">
        <v>981</v>
      </c>
      <c r="I4217">
        <v>6807</v>
      </c>
      <c r="J4217" t="s">
        <v>234</v>
      </c>
      <c r="K4217" t="s">
        <v>986</v>
      </c>
      <c r="L4217">
        <v>1368</v>
      </c>
      <c r="M4217">
        <v>1300</v>
      </c>
      <c r="N4217">
        <v>800</v>
      </c>
      <c r="O4217" t="s">
        <v>984</v>
      </c>
      <c r="P4217">
        <v>0.86893425331067198</v>
      </c>
      <c r="Q4217">
        <v>0.92281961623865505</v>
      </c>
      <c r="R4217">
        <v>0.23850286543503699</v>
      </c>
      <c r="S4217">
        <v>6.2176884055396398E-2</v>
      </c>
      <c r="T4217">
        <v>1.4085426263215499</v>
      </c>
      <c r="U4217">
        <v>1.4085426263215499</v>
      </c>
      <c r="V4217">
        <v>0.77784664055872499</v>
      </c>
      <c r="W4217">
        <v>15.38</v>
      </c>
      <c r="X4217">
        <v>2.27</v>
      </c>
      <c r="Y4217">
        <v>-329147</v>
      </c>
      <c r="Z4217">
        <v>-14961</v>
      </c>
      <c r="AA4217">
        <v>-0.72</v>
      </c>
      <c r="AB4217">
        <v>22</v>
      </c>
      <c r="AC4217">
        <v>8</v>
      </c>
      <c r="AD4217">
        <v>14</v>
      </c>
      <c r="AE4217">
        <v>36.36</v>
      </c>
      <c r="AF4217">
        <v>9</v>
      </c>
      <c r="AG4217">
        <v>7</v>
      </c>
      <c r="AH4217">
        <v>11</v>
      </c>
      <c r="AI4217">
        <v>4</v>
      </c>
    </row>
    <row r="4218" spans="1:35" x14ac:dyDescent="0.2">
      <c r="A4218" s="102">
        <v>1533</v>
      </c>
      <c r="B4218">
        <v>7751</v>
      </c>
      <c r="C4218" t="s">
        <v>1305</v>
      </c>
      <c r="D4218" t="s">
        <v>986</v>
      </c>
      <c r="E4218">
        <v>2154</v>
      </c>
      <c r="F4218">
        <v>2145</v>
      </c>
      <c r="G4218">
        <v>500</v>
      </c>
      <c r="H4218" t="s">
        <v>984</v>
      </c>
      <c r="I4218">
        <v>7867</v>
      </c>
      <c r="J4218" t="s">
        <v>1291</v>
      </c>
      <c r="K4218" t="s">
        <v>1002</v>
      </c>
      <c r="L4218">
        <v>913</v>
      </c>
      <c r="M4218">
        <v>909</v>
      </c>
      <c r="N4218">
        <v>1200</v>
      </c>
      <c r="O4218" t="s">
        <v>981</v>
      </c>
      <c r="P4218">
        <v>0.69940109290698804</v>
      </c>
      <c r="Q4218">
        <v>0.93048197974753999</v>
      </c>
      <c r="R4218">
        <v>0.46967806044462401</v>
      </c>
      <c r="S4218">
        <v>5.5787569392040997E-3</v>
      </c>
      <c r="T4218">
        <v>-1.55795054656397</v>
      </c>
      <c r="U4218">
        <v>1.55795054656397</v>
      </c>
      <c r="V4218">
        <v>1.5467064942889599</v>
      </c>
      <c r="W4218">
        <v>-15.62</v>
      </c>
      <c r="X4218">
        <v>1.71</v>
      </c>
      <c r="Y4218">
        <v>-329447</v>
      </c>
      <c r="Z4218">
        <v>-18303</v>
      </c>
      <c r="AA4218">
        <v>-0.93</v>
      </c>
      <c r="AB4218">
        <v>18</v>
      </c>
      <c r="AC4218">
        <v>9</v>
      </c>
      <c r="AD4218">
        <v>9</v>
      </c>
      <c r="AE4218">
        <v>50</v>
      </c>
      <c r="AF4218">
        <v>12</v>
      </c>
      <c r="AG4218">
        <v>5</v>
      </c>
      <c r="AH4218">
        <v>9</v>
      </c>
      <c r="AI4218">
        <v>4</v>
      </c>
    </row>
    <row r="4219" spans="1:35" x14ac:dyDescent="0.2">
      <c r="A4219" s="102">
        <v>3744</v>
      </c>
      <c r="B4219">
        <v>5706</v>
      </c>
      <c r="C4219" t="s">
        <v>1240</v>
      </c>
      <c r="D4219" t="s">
        <v>994</v>
      </c>
      <c r="E4219">
        <v>2062</v>
      </c>
      <c r="F4219">
        <v>2030</v>
      </c>
      <c r="G4219">
        <v>500</v>
      </c>
      <c r="H4219" t="s">
        <v>981</v>
      </c>
      <c r="I4219">
        <v>9613</v>
      </c>
      <c r="J4219" t="s">
        <v>1296</v>
      </c>
      <c r="K4219" t="s">
        <v>983</v>
      </c>
      <c r="L4219">
        <v>1114</v>
      </c>
      <c r="M4219">
        <v>1119</v>
      </c>
      <c r="N4219">
        <v>900</v>
      </c>
      <c r="O4219" t="s">
        <v>984</v>
      </c>
      <c r="P4219">
        <v>0.97772252336251098</v>
      </c>
      <c r="Q4219">
        <v>0.87474796833101298</v>
      </c>
      <c r="R4219">
        <v>0.19890518458572001</v>
      </c>
      <c r="S4219">
        <v>2.4172836581760199E-2</v>
      </c>
      <c r="T4219">
        <v>8.07685501685587E-3</v>
      </c>
      <c r="U4219">
        <v>8.07685501685587E-3</v>
      </c>
      <c r="V4219">
        <v>1.49746118510333E-2</v>
      </c>
      <c r="W4219">
        <v>0.04</v>
      </c>
      <c r="X4219">
        <v>0.78</v>
      </c>
      <c r="Y4219">
        <v>-330312</v>
      </c>
      <c r="Z4219">
        <v>-20644</v>
      </c>
      <c r="AA4219">
        <v>-1.1200000000000001</v>
      </c>
      <c r="AB4219">
        <v>16</v>
      </c>
      <c r="AC4219">
        <v>7</v>
      </c>
      <c r="AD4219">
        <v>9</v>
      </c>
      <c r="AE4219">
        <v>43.75</v>
      </c>
      <c r="AF4219">
        <v>9</v>
      </c>
      <c r="AG4219">
        <v>6</v>
      </c>
      <c r="AH4219">
        <v>9</v>
      </c>
      <c r="AI4219">
        <v>1</v>
      </c>
    </row>
    <row r="4220" spans="1:35" x14ac:dyDescent="0.2">
      <c r="A4220" s="102">
        <v>1278</v>
      </c>
      <c r="B4220">
        <v>5019</v>
      </c>
      <c r="C4220" t="s">
        <v>1184</v>
      </c>
      <c r="D4220" t="s">
        <v>1185</v>
      </c>
      <c r="E4220">
        <v>2487</v>
      </c>
      <c r="F4220">
        <v>2470</v>
      </c>
      <c r="G4220">
        <v>400</v>
      </c>
      <c r="H4220" t="s">
        <v>981</v>
      </c>
      <c r="I4220">
        <v>7211</v>
      </c>
      <c r="J4220" t="s">
        <v>25</v>
      </c>
      <c r="K4220" t="s">
        <v>996</v>
      </c>
      <c r="L4220">
        <v>295</v>
      </c>
      <c r="M4220">
        <v>288</v>
      </c>
      <c r="N4220">
        <v>3400</v>
      </c>
      <c r="O4220" t="s">
        <v>984</v>
      </c>
      <c r="P4220">
        <v>0.91335050025571396</v>
      </c>
      <c r="Q4220">
        <v>0.935459144224985</v>
      </c>
      <c r="R4220" s="15">
        <v>0.115392595875025</v>
      </c>
      <c r="S4220">
        <v>2.65927864709577E-2</v>
      </c>
      <c r="T4220">
        <v>1.3526791430835099</v>
      </c>
      <c r="U4220">
        <v>1.3526791430835099</v>
      </c>
      <c r="V4220">
        <v>1.0321541634245399</v>
      </c>
      <c r="W4220">
        <v>10.08</v>
      </c>
      <c r="X4220">
        <v>0.89</v>
      </c>
      <c r="Y4220">
        <v>-330676</v>
      </c>
      <c r="Z4220">
        <v>-12247</v>
      </c>
      <c r="AA4220">
        <v>-0.64</v>
      </c>
      <c r="AB4220">
        <v>27</v>
      </c>
      <c r="AC4220">
        <v>10</v>
      </c>
      <c r="AD4220">
        <v>17</v>
      </c>
      <c r="AE4220">
        <v>37.04</v>
      </c>
      <c r="AF4220">
        <v>9</v>
      </c>
      <c r="AG4220">
        <v>10</v>
      </c>
      <c r="AH4220">
        <v>15</v>
      </c>
      <c r="AI4220">
        <v>2</v>
      </c>
    </row>
    <row r="4221" spans="1:35" x14ac:dyDescent="0.2">
      <c r="A4221" s="102">
        <v>4201</v>
      </c>
      <c r="B4221">
        <v>5463</v>
      </c>
      <c r="C4221" t="s">
        <v>63</v>
      </c>
      <c r="D4221" t="s">
        <v>1022</v>
      </c>
      <c r="E4221">
        <v>2752</v>
      </c>
      <c r="F4221">
        <v>2683</v>
      </c>
      <c r="G4221">
        <v>400</v>
      </c>
      <c r="H4221" t="s">
        <v>981</v>
      </c>
      <c r="I4221">
        <v>8358</v>
      </c>
      <c r="J4221" t="s">
        <v>1196</v>
      </c>
      <c r="K4221" t="s">
        <v>1024</v>
      </c>
      <c r="L4221">
        <v>340</v>
      </c>
      <c r="M4221">
        <v>345</v>
      </c>
      <c r="N4221">
        <v>3100</v>
      </c>
      <c r="O4221" t="s">
        <v>984</v>
      </c>
      <c r="P4221">
        <v>0.78146784252127199</v>
      </c>
      <c r="Q4221">
        <v>0.85792826112875697</v>
      </c>
      <c r="R4221">
        <v>3.4286989359682399E-2</v>
      </c>
      <c r="S4221">
        <v>6.0380103054315799E-2</v>
      </c>
      <c r="T4221">
        <v>2.29311425463376</v>
      </c>
      <c r="U4221">
        <v>2.29311425463376</v>
      </c>
      <c r="V4221">
        <v>2.6796862302180502</v>
      </c>
      <c r="W4221">
        <v>11.12</v>
      </c>
      <c r="X4221">
        <v>0.34</v>
      </c>
      <c r="Y4221">
        <v>-331949</v>
      </c>
      <c r="Z4221">
        <v>-10373</v>
      </c>
      <c r="AA4221">
        <v>-0.57999999999999996</v>
      </c>
      <c r="AB4221">
        <v>32</v>
      </c>
      <c r="AC4221">
        <v>14</v>
      </c>
      <c r="AD4221">
        <v>18</v>
      </c>
      <c r="AE4221">
        <v>43.75</v>
      </c>
      <c r="AF4221">
        <v>9</v>
      </c>
      <c r="AG4221">
        <v>12</v>
      </c>
      <c r="AH4221">
        <v>15</v>
      </c>
      <c r="AI4221">
        <v>5</v>
      </c>
    </row>
    <row r="4222" spans="1:35" x14ac:dyDescent="0.2">
      <c r="A4222" s="102">
        <v>613</v>
      </c>
      <c r="B4222">
        <v>3863</v>
      </c>
      <c r="C4222" t="s">
        <v>1144</v>
      </c>
      <c r="D4222" t="s">
        <v>1143</v>
      </c>
      <c r="E4222">
        <v>1510</v>
      </c>
      <c r="F4222">
        <v>1547</v>
      </c>
      <c r="G4222">
        <v>700</v>
      </c>
      <c r="H4222" t="s">
        <v>981</v>
      </c>
      <c r="I4222">
        <v>5020</v>
      </c>
      <c r="J4222" t="s">
        <v>1242</v>
      </c>
      <c r="K4222" t="s">
        <v>1185</v>
      </c>
      <c r="L4222">
        <v>384.3</v>
      </c>
      <c r="M4222">
        <v>381.1</v>
      </c>
      <c r="N4222">
        <v>2800</v>
      </c>
      <c r="O4222" t="s">
        <v>984</v>
      </c>
      <c r="P4222">
        <v>0.85220375728628495</v>
      </c>
      <c r="Q4222">
        <v>0.95091098693103904</v>
      </c>
      <c r="R4222">
        <v>9.8389016316168199E-2</v>
      </c>
      <c r="S4222">
        <v>3.5202825586360499E-4</v>
      </c>
      <c r="T4222">
        <v>0.59185621615054496</v>
      </c>
      <c r="U4222">
        <v>0.59185621615054496</v>
      </c>
      <c r="V4222">
        <v>0.21580905933573799</v>
      </c>
      <c r="W4222">
        <v>2.9</v>
      </c>
      <c r="X4222">
        <v>1.46</v>
      </c>
      <c r="Y4222">
        <v>-332592</v>
      </c>
      <c r="Z4222">
        <v>-14461</v>
      </c>
      <c r="AA4222">
        <v>-0.61</v>
      </c>
      <c r="AB4222">
        <v>23</v>
      </c>
      <c r="AC4222">
        <v>8</v>
      </c>
      <c r="AD4222">
        <v>15</v>
      </c>
      <c r="AE4222">
        <v>34.78</v>
      </c>
      <c r="AF4222">
        <v>10</v>
      </c>
      <c r="AG4222">
        <v>7</v>
      </c>
      <c r="AH4222">
        <v>10</v>
      </c>
      <c r="AI4222">
        <v>6</v>
      </c>
    </row>
    <row r="4223" spans="1:35" x14ac:dyDescent="0.2">
      <c r="A4223" s="102">
        <v>414</v>
      </c>
      <c r="B4223">
        <v>8002</v>
      </c>
      <c r="C4223" t="s">
        <v>26</v>
      </c>
      <c r="D4223" t="s">
        <v>988</v>
      </c>
      <c r="E4223">
        <v>470</v>
      </c>
      <c r="F4223">
        <v>470.5</v>
      </c>
      <c r="G4223">
        <v>2300</v>
      </c>
      <c r="H4223" t="s">
        <v>984</v>
      </c>
      <c r="I4223">
        <v>8031</v>
      </c>
      <c r="J4223" t="s">
        <v>667</v>
      </c>
      <c r="K4223" t="s">
        <v>988</v>
      </c>
      <c r="L4223">
        <v>1535</v>
      </c>
      <c r="M4223">
        <v>1559</v>
      </c>
      <c r="N4223">
        <v>700</v>
      </c>
      <c r="O4223" t="s">
        <v>981</v>
      </c>
      <c r="P4223">
        <v>0.91354482291466599</v>
      </c>
      <c r="Q4223">
        <v>0.95649727257370298</v>
      </c>
      <c r="R4223">
        <v>0.23191745404789599</v>
      </c>
      <c r="S4223">
        <v>9.6749266900177898E-3</v>
      </c>
      <c r="T4223">
        <v>-1.8154371886130301</v>
      </c>
      <c r="U4223">
        <v>1.8154371886130301</v>
      </c>
      <c r="V4223">
        <v>1.84238346695573</v>
      </c>
      <c r="W4223">
        <v>-21.67</v>
      </c>
      <c r="X4223">
        <v>0.84</v>
      </c>
      <c r="Y4223">
        <v>-334911</v>
      </c>
      <c r="Z4223">
        <v>-20932</v>
      </c>
      <c r="AA4223">
        <v>-1.01</v>
      </c>
      <c r="AB4223">
        <v>16</v>
      </c>
      <c r="AC4223">
        <v>5</v>
      </c>
      <c r="AD4223">
        <v>11</v>
      </c>
      <c r="AE4223">
        <v>31.25</v>
      </c>
      <c r="AF4223">
        <v>15</v>
      </c>
      <c r="AG4223">
        <v>0</v>
      </c>
      <c r="AH4223">
        <v>3</v>
      </c>
      <c r="AI4223">
        <v>13</v>
      </c>
    </row>
    <row r="4224" spans="1:35" x14ac:dyDescent="0.2">
      <c r="A4224" s="102">
        <v>3833</v>
      </c>
      <c r="B4224">
        <v>5463</v>
      </c>
      <c r="C4224" t="s">
        <v>63</v>
      </c>
      <c r="D4224" t="s">
        <v>1022</v>
      </c>
      <c r="E4224">
        <v>2752</v>
      </c>
      <c r="F4224">
        <v>2683</v>
      </c>
      <c r="G4224">
        <v>400</v>
      </c>
      <c r="H4224" t="s">
        <v>981</v>
      </c>
      <c r="I4224">
        <v>8002</v>
      </c>
      <c r="J4224" t="s">
        <v>26</v>
      </c>
      <c r="K4224" t="s">
        <v>988</v>
      </c>
      <c r="L4224">
        <v>470</v>
      </c>
      <c r="M4224">
        <v>470.5</v>
      </c>
      <c r="N4224">
        <v>2300</v>
      </c>
      <c r="O4224" t="s">
        <v>984</v>
      </c>
      <c r="P4224">
        <v>0.50109669067120499</v>
      </c>
      <c r="Q4224">
        <v>0.87181401378766898</v>
      </c>
      <c r="R4224">
        <v>0.235335001468055</v>
      </c>
      <c r="S4224">
        <v>4.85516008859523E-3</v>
      </c>
      <c r="T4224">
        <v>2.09430694517083</v>
      </c>
      <c r="U4224">
        <v>2.09430694517083</v>
      </c>
      <c r="V4224">
        <v>2.4437802630149199</v>
      </c>
      <c r="W4224">
        <v>23.35</v>
      </c>
      <c r="X4224">
        <v>0.83</v>
      </c>
      <c r="Y4224">
        <v>-336135</v>
      </c>
      <c r="Z4224">
        <v>-14006</v>
      </c>
      <c r="AA4224">
        <v>-0.67</v>
      </c>
      <c r="AB4224">
        <v>24</v>
      </c>
      <c r="AC4224">
        <v>12</v>
      </c>
      <c r="AD4224">
        <v>12</v>
      </c>
      <c r="AE4224">
        <v>50</v>
      </c>
      <c r="AF4224">
        <v>12</v>
      </c>
      <c r="AG4224">
        <v>6</v>
      </c>
      <c r="AH4224">
        <v>8</v>
      </c>
      <c r="AI4224">
        <v>10</v>
      </c>
    </row>
    <row r="4225" spans="1:35" x14ac:dyDescent="0.2">
      <c r="A4225" s="102">
        <v>402</v>
      </c>
      <c r="B4225">
        <v>3765</v>
      </c>
      <c r="C4225" t="s">
        <v>1209</v>
      </c>
      <c r="D4225" t="s">
        <v>983</v>
      </c>
      <c r="E4225">
        <v>1716</v>
      </c>
      <c r="F4225">
        <v>1678</v>
      </c>
      <c r="G4225">
        <v>600</v>
      </c>
      <c r="H4225" t="s">
        <v>981</v>
      </c>
      <c r="I4225">
        <v>4927</v>
      </c>
      <c r="J4225" t="s">
        <v>1203</v>
      </c>
      <c r="K4225" t="s">
        <v>1003</v>
      </c>
      <c r="L4225">
        <v>2000</v>
      </c>
      <c r="M4225">
        <v>1986</v>
      </c>
      <c r="N4225">
        <v>500</v>
      </c>
      <c r="O4225" t="s">
        <v>984</v>
      </c>
      <c r="P4225">
        <v>0.63062764060401699</v>
      </c>
      <c r="Q4225">
        <v>0.95693509755403205</v>
      </c>
      <c r="R4225">
        <v>0.367152990234688</v>
      </c>
      <c r="S4225">
        <v>1.3763331815234E-3</v>
      </c>
      <c r="T4225">
        <v>0.76666581091737196</v>
      </c>
      <c r="U4225">
        <v>0.76666581091737196</v>
      </c>
      <c r="V4225">
        <v>1.0988354528405899</v>
      </c>
      <c r="W4225">
        <v>4.1500000000000004</v>
      </c>
      <c r="X4225">
        <v>1.39</v>
      </c>
      <c r="Y4225">
        <v>-336652</v>
      </c>
      <c r="Z4225">
        <v>-25896</v>
      </c>
      <c r="AA4225">
        <v>-1.35</v>
      </c>
      <c r="AB4225">
        <v>13</v>
      </c>
      <c r="AC4225">
        <v>3</v>
      </c>
      <c r="AD4225">
        <v>10</v>
      </c>
      <c r="AE4225">
        <v>23.08</v>
      </c>
      <c r="AF4225">
        <v>11</v>
      </c>
      <c r="AG4225">
        <v>4</v>
      </c>
      <c r="AH4225">
        <v>5</v>
      </c>
      <c r="AI4225">
        <v>4</v>
      </c>
    </row>
    <row r="4226" spans="1:35" x14ac:dyDescent="0.2">
      <c r="A4226" s="102">
        <v>2785</v>
      </c>
      <c r="B4226">
        <v>3101</v>
      </c>
      <c r="C4226" t="s">
        <v>1205</v>
      </c>
      <c r="D4226" t="s">
        <v>1199</v>
      </c>
      <c r="E4226">
        <v>1455</v>
      </c>
      <c r="F4226">
        <v>1467</v>
      </c>
      <c r="G4226">
        <v>700</v>
      </c>
      <c r="H4226" t="s">
        <v>981</v>
      </c>
      <c r="I4226">
        <v>9107</v>
      </c>
      <c r="J4226" t="s">
        <v>1164</v>
      </c>
      <c r="K4226" t="s">
        <v>1165</v>
      </c>
      <c r="L4226">
        <v>1017</v>
      </c>
      <c r="M4226">
        <v>1061</v>
      </c>
      <c r="N4226">
        <v>1000</v>
      </c>
      <c r="O4226" t="s">
        <v>984</v>
      </c>
      <c r="P4226">
        <v>0.84998869137981203</v>
      </c>
      <c r="Q4226">
        <v>0.90110272823257798</v>
      </c>
      <c r="R4226">
        <v>0.26065391229086698</v>
      </c>
      <c r="S4226">
        <v>9.92986255266287E-2</v>
      </c>
      <c r="T4226">
        <v>1.4264141744780501</v>
      </c>
      <c r="U4226">
        <v>1.4264141744780501</v>
      </c>
      <c r="V4226">
        <v>2.0240445864315202</v>
      </c>
      <c r="W4226">
        <v>13.72</v>
      </c>
      <c r="X4226">
        <v>3.32</v>
      </c>
      <c r="Y4226">
        <v>-337461</v>
      </c>
      <c r="Z4226">
        <v>-22497</v>
      </c>
      <c r="AA4226">
        <v>-1.04</v>
      </c>
      <c r="AB4226">
        <v>15</v>
      </c>
      <c r="AC4226">
        <v>5</v>
      </c>
      <c r="AD4226">
        <v>10</v>
      </c>
      <c r="AE4226">
        <v>33.33</v>
      </c>
      <c r="AF4226">
        <v>11</v>
      </c>
      <c r="AG4226">
        <v>4</v>
      </c>
      <c r="AH4226">
        <v>8</v>
      </c>
      <c r="AI4226">
        <v>3</v>
      </c>
    </row>
    <row r="4227" spans="1:35" x14ac:dyDescent="0.2">
      <c r="A4227" s="102">
        <v>3965</v>
      </c>
      <c r="B4227">
        <v>2801</v>
      </c>
      <c r="C4227" t="s">
        <v>511</v>
      </c>
      <c r="D4227" t="s">
        <v>1006</v>
      </c>
      <c r="E4227">
        <v>4930</v>
      </c>
      <c r="F4227">
        <v>5050</v>
      </c>
      <c r="G4227">
        <v>100</v>
      </c>
      <c r="H4227" t="s">
        <v>981</v>
      </c>
      <c r="I4227">
        <v>6856</v>
      </c>
      <c r="J4227" t="s">
        <v>230</v>
      </c>
      <c r="K4227" t="s">
        <v>986</v>
      </c>
      <c r="L4227">
        <v>5800</v>
      </c>
      <c r="M4227">
        <v>5650</v>
      </c>
      <c r="N4227">
        <v>100</v>
      </c>
      <c r="O4227" t="s">
        <v>984</v>
      </c>
      <c r="P4227">
        <v>0.93456325456735101</v>
      </c>
      <c r="Q4227">
        <v>0.86715435266305896</v>
      </c>
      <c r="R4227">
        <v>0.110598482316118</v>
      </c>
      <c r="S4227">
        <v>2.5394656818349799E-2</v>
      </c>
      <c r="T4227">
        <v>0.859297833042864</v>
      </c>
      <c r="U4227">
        <v>0.859297833042864</v>
      </c>
      <c r="V4227">
        <v>0.32346256483838498</v>
      </c>
      <c r="W4227">
        <v>4.74</v>
      </c>
      <c r="X4227">
        <v>10.62</v>
      </c>
      <c r="Y4227">
        <v>-337576</v>
      </c>
      <c r="Z4227">
        <v>-56263</v>
      </c>
      <c r="AA4227">
        <v>-3.95</v>
      </c>
      <c r="AB4227">
        <v>6</v>
      </c>
      <c r="AC4227">
        <v>1</v>
      </c>
      <c r="AD4227">
        <v>5</v>
      </c>
      <c r="AE4227">
        <v>16.670000000000002</v>
      </c>
      <c r="AF4227">
        <v>8</v>
      </c>
      <c r="AG4227">
        <v>1</v>
      </c>
      <c r="AH4227">
        <v>5</v>
      </c>
      <c r="AI4227">
        <v>0</v>
      </c>
    </row>
    <row r="4228" spans="1:35" x14ac:dyDescent="0.2">
      <c r="A4228" s="102">
        <v>226</v>
      </c>
      <c r="B4228">
        <v>1861</v>
      </c>
      <c r="C4228" t="s">
        <v>1321</v>
      </c>
      <c r="D4228" t="s">
        <v>990</v>
      </c>
      <c r="E4228">
        <v>2449</v>
      </c>
      <c r="F4228">
        <v>2438</v>
      </c>
      <c r="G4228">
        <v>400</v>
      </c>
      <c r="H4228" t="s">
        <v>981</v>
      </c>
      <c r="I4228">
        <v>7272</v>
      </c>
      <c r="J4228" t="s">
        <v>1133</v>
      </c>
      <c r="K4228" t="s">
        <v>996</v>
      </c>
      <c r="L4228">
        <v>1376</v>
      </c>
      <c r="M4228">
        <v>1365</v>
      </c>
      <c r="N4228">
        <v>700</v>
      </c>
      <c r="O4228" t="s">
        <v>984</v>
      </c>
      <c r="P4228">
        <v>0.97833812063427505</v>
      </c>
      <c r="Q4228">
        <v>0.96332110074589405</v>
      </c>
      <c r="R4228">
        <v>0.45713616431694398</v>
      </c>
      <c r="S4228" s="15">
        <v>1.8672160196655199E-2</v>
      </c>
      <c r="T4228">
        <v>0.41913172981131103</v>
      </c>
      <c r="U4228">
        <v>0.41913172981131103</v>
      </c>
      <c r="V4228">
        <v>0.25327736875666101</v>
      </c>
      <c r="W4228">
        <v>2.74</v>
      </c>
      <c r="X4228">
        <v>2.02</v>
      </c>
      <c r="Y4228">
        <v>-338370</v>
      </c>
      <c r="Z4228">
        <v>-22558</v>
      </c>
      <c r="AA4228">
        <v>-1.1100000000000001</v>
      </c>
      <c r="AB4228">
        <v>15</v>
      </c>
      <c r="AC4228">
        <v>5</v>
      </c>
      <c r="AD4228">
        <v>10</v>
      </c>
      <c r="AE4228">
        <v>33.33</v>
      </c>
      <c r="AF4228">
        <v>11</v>
      </c>
      <c r="AG4228">
        <v>3</v>
      </c>
      <c r="AH4228">
        <v>7</v>
      </c>
      <c r="AI4228">
        <v>5</v>
      </c>
    </row>
    <row r="4229" spans="1:35" x14ac:dyDescent="0.2">
      <c r="A4229" s="102">
        <v>2406</v>
      </c>
      <c r="B4229">
        <v>4626</v>
      </c>
      <c r="C4229" t="s">
        <v>1179</v>
      </c>
      <c r="D4229" t="s">
        <v>1003</v>
      </c>
      <c r="E4229">
        <v>4705</v>
      </c>
      <c r="F4229">
        <v>4925</v>
      </c>
      <c r="G4229">
        <v>200</v>
      </c>
      <c r="H4229" t="s">
        <v>981</v>
      </c>
      <c r="I4229">
        <v>6951</v>
      </c>
      <c r="J4229" t="s">
        <v>225</v>
      </c>
      <c r="K4229" t="s">
        <v>986</v>
      </c>
      <c r="L4229">
        <v>3200</v>
      </c>
      <c r="M4229">
        <v>3105</v>
      </c>
      <c r="N4229">
        <v>300</v>
      </c>
      <c r="O4229" t="s">
        <v>984</v>
      </c>
      <c r="P4229">
        <v>0.90764799397523899</v>
      </c>
      <c r="Q4229">
        <v>0.91038643487800597</v>
      </c>
      <c r="R4229">
        <v>1.34895103485896E-3</v>
      </c>
      <c r="S4229">
        <v>2.1125404872796998E-2</v>
      </c>
      <c r="T4229">
        <v>0.69124947248130897</v>
      </c>
      <c r="U4229">
        <v>0.69124947248130897</v>
      </c>
      <c r="V4229">
        <v>0.55965658563023701</v>
      </c>
      <c r="W4229">
        <v>6.89</v>
      </c>
      <c r="X4229">
        <v>5.43</v>
      </c>
      <c r="Y4229">
        <v>-338547</v>
      </c>
      <c r="Z4229">
        <v>-24182</v>
      </c>
      <c r="AA4229">
        <v>-1.32</v>
      </c>
      <c r="AB4229">
        <v>14</v>
      </c>
      <c r="AC4229">
        <v>4</v>
      </c>
      <c r="AD4229">
        <v>10</v>
      </c>
      <c r="AE4229">
        <v>28.57</v>
      </c>
      <c r="AF4229">
        <v>8</v>
      </c>
      <c r="AG4229">
        <v>3</v>
      </c>
      <c r="AH4229">
        <v>7</v>
      </c>
      <c r="AI4229">
        <v>4</v>
      </c>
    </row>
    <row r="4230" spans="1:35" x14ac:dyDescent="0.2">
      <c r="A4230" s="102">
        <v>21</v>
      </c>
      <c r="B4230">
        <v>5411</v>
      </c>
      <c r="C4230" t="s">
        <v>1293</v>
      </c>
      <c r="D4230" t="s">
        <v>1022</v>
      </c>
      <c r="E4230">
        <v>700</v>
      </c>
      <c r="F4230">
        <v>684</v>
      </c>
      <c r="G4230">
        <v>1500</v>
      </c>
      <c r="H4230" t="s">
        <v>984</v>
      </c>
      <c r="I4230">
        <v>7011</v>
      </c>
      <c r="J4230" t="s">
        <v>1261</v>
      </c>
      <c r="K4230" t="s">
        <v>992</v>
      </c>
      <c r="L4230">
        <v>2562.5</v>
      </c>
      <c r="M4230">
        <v>2540</v>
      </c>
      <c r="N4230">
        <v>400</v>
      </c>
      <c r="O4230" t="s">
        <v>981</v>
      </c>
      <c r="P4230">
        <v>0.98415783101405796</v>
      </c>
      <c r="Q4230">
        <v>0.98124065979862996</v>
      </c>
      <c r="R4230">
        <v>1.5723778422369598E-2</v>
      </c>
      <c r="S4230" s="15">
        <v>6.8681687547932899E-2</v>
      </c>
      <c r="T4230">
        <v>-0.53214363562038103</v>
      </c>
      <c r="U4230">
        <v>0.53214363562038103</v>
      </c>
      <c r="V4230">
        <v>0.41464641111085099</v>
      </c>
      <c r="W4230">
        <v>-5.24</v>
      </c>
      <c r="X4230">
        <v>0.98</v>
      </c>
      <c r="Y4230">
        <v>-338645</v>
      </c>
      <c r="Z4230">
        <v>-18814</v>
      </c>
      <c r="AA4230">
        <v>-1.1399999999999999</v>
      </c>
      <c r="AB4230">
        <v>18</v>
      </c>
      <c r="AC4230">
        <v>8</v>
      </c>
      <c r="AD4230">
        <v>10</v>
      </c>
      <c r="AE4230">
        <v>44.44</v>
      </c>
      <c r="AF4230">
        <v>12</v>
      </c>
      <c r="AG4230">
        <v>3</v>
      </c>
      <c r="AH4230">
        <v>8</v>
      </c>
      <c r="AI4230">
        <v>7</v>
      </c>
    </row>
    <row r="4231" spans="1:35" x14ac:dyDescent="0.2">
      <c r="A4231" s="102">
        <v>437</v>
      </c>
      <c r="B4231">
        <v>2433</v>
      </c>
      <c r="C4231" t="s">
        <v>1319</v>
      </c>
      <c r="D4231" t="s">
        <v>993</v>
      </c>
      <c r="E4231">
        <v>1128</v>
      </c>
      <c r="F4231">
        <v>1117</v>
      </c>
      <c r="G4231">
        <v>900</v>
      </c>
      <c r="H4231" t="s">
        <v>984</v>
      </c>
      <c r="I4231">
        <v>7867</v>
      </c>
      <c r="J4231" t="s">
        <v>1291</v>
      </c>
      <c r="K4231" t="s">
        <v>1002</v>
      </c>
      <c r="L4231">
        <v>913</v>
      </c>
      <c r="M4231">
        <v>909</v>
      </c>
      <c r="N4231">
        <v>1100</v>
      </c>
      <c r="O4231" t="s">
        <v>981</v>
      </c>
      <c r="P4231">
        <v>0.908168011427813</v>
      </c>
      <c r="Q4231">
        <v>0.95586807524613904</v>
      </c>
      <c r="R4231">
        <v>6.9164229414118594E-2</v>
      </c>
      <c r="S4231">
        <v>2.7958175879108601E-3</v>
      </c>
      <c r="T4231">
        <v>-2.0851853644079701</v>
      </c>
      <c r="U4231">
        <v>2.0851853644079701</v>
      </c>
      <c r="V4231">
        <v>2.28939629818362</v>
      </c>
      <c r="W4231">
        <v>-9.6300000000000008</v>
      </c>
      <c r="X4231">
        <v>0.54</v>
      </c>
      <c r="Y4231">
        <v>-340838</v>
      </c>
      <c r="Z4231">
        <v>-17042</v>
      </c>
      <c r="AA4231">
        <v>-0.89</v>
      </c>
      <c r="AB4231">
        <v>20</v>
      </c>
      <c r="AC4231">
        <v>10</v>
      </c>
      <c r="AD4231">
        <v>10</v>
      </c>
      <c r="AE4231">
        <v>50</v>
      </c>
      <c r="AF4231">
        <v>9</v>
      </c>
      <c r="AG4231">
        <v>6</v>
      </c>
      <c r="AH4231">
        <v>9</v>
      </c>
      <c r="AI4231">
        <v>5</v>
      </c>
    </row>
    <row r="4232" spans="1:35" x14ac:dyDescent="0.2">
      <c r="A4232" s="102">
        <v>104</v>
      </c>
      <c r="B4232">
        <v>6770</v>
      </c>
      <c r="C4232" t="s">
        <v>21</v>
      </c>
      <c r="D4232" t="s">
        <v>986</v>
      </c>
      <c r="E4232">
        <v>1141</v>
      </c>
      <c r="F4232">
        <v>1097</v>
      </c>
      <c r="G4232">
        <v>1000</v>
      </c>
      <c r="H4232" t="s">
        <v>984</v>
      </c>
      <c r="I4232">
        <v>6925</v>
      </c>
      <c r="J4232" t="s">
        <v>1290</v>
      </c>
      <c r="K4232" t="s">
        <v>986</v>
      </c>
      <c r="L4232">
        <v>1078</v>
      </c>
      <c r="M4232">
        <v>1075</v>
      </c>
      <c r="N4232">
        <v>1000</v>
      </c>
      <c r="O4232" t="s">
        <v>981</v>
      </c>
      <c r="P4232">
        <v>0.95593099883787203</v>
      </c>
      <c r="Q4232">
        <v>0.97028809294136598</v>
      </c>
      <c r="R4232">
        <v>7.3499404687233996E-2</v>
      </c>
      <c r="S4232">
        <v>5.1460226443043999E-3</v>
      </c>
      <c r="T4232">
        <v>-0.43308141239904502</v>
      </c>
      <c r="U4232">
        <v>0.43308141239904502</v>
      </c>
      <c r="V4232">
        <v>4.3675731722733903E-2</v>
      </c>
      <c r="W4232">
        <v>-6.7</v>
      </c>
      <c r="X4232">
        <v>2.0099999999999998</v>
      </c>
      <c r="Y4232">
        <v>-340932</v>
      </c>
      <c r="Z4232">
        <v>-16235</v>
      </c>
      <c r="AA4232">
        <v>-0.82</v>
      </c>
      <c r="AB4232">
        <v>21</v>
      </c>
      <c r="AC4232">
        <v>7</v>
      </c>
      <c r="AD4232">
        <v>14</v>
      </c>
      <c r="AE4232">
        <v>33.33</v>
      </c>
      <c r="AF4232">
        <v>11</v>
      </c>
      <c r="AG4232">
        <v>4</v>
      </c>
      <c r="AH4232">
        <v>9</v>
      </c>
      <c r="AI4232">
        <v>8</v>
      </c>
    </row>
    <row r="4233" spans="1:35" x14ac:dyDescent="0.2">
      <c r="A4233" s="102">
        <v>3234</v>
      </c>
      <c r="B4233">
        <v>4183</v>
      </c>
      <c r="C4233" t="s">
        <v>1122</v>
      </c>
      <c r="D4233" t="s">
        <v>1003</v>
      </c>
      <c r="E4233">
        <v>1879</v>
      </c>
      <c r="F4233">
        <v>1889</v>
      </c>
      <c r="G4233">
        <v>500</v>
      </c>
      <c r="H4233" t="s">
        <v>984</v>
      </c>
      <c r="I4233">
        <v>4324</v>
      </c>
      <c r="J4233" t="s">
        <v>1159</v>
      </c>
      <c r="K4233" t="s">
        <v>993</v>
      </c>
      <c r="L4233">
        <v>2249</v>
      </c>
      <c r="M4233">
        <v>2231</v>
      </c>
      <c r="N4233">
        <v>400</v>
      </c>
      <c r="O4233" t="s">
        <v>981</v>
      </c>
      <c r="P4233">
        <v>0.929783189158368</v>
      </c>
      <c r="Q4233">
        <v>0.89007121183152904</v>
      </c>
      <c r="R4233">
        <v>2.23258797976913E-4</v>
      </c>
      <c r="S4233">
        <v>5.0418180892328399E-2</v>
      </c>
      <c r="T4233">
        <v>-0.22706113660073399</v>
      </c>
      <c r="U4233">
        <v>0.22706113660073399</v>
      </c>
      <c r="V4233">
        <v>0.27058789917874099</v>
      </c>
      <c r="W4233">
        <v>-3.15</v>
      </c>
      <c r="X4233">
        <v>5.84</v>
      </c>
      <c r="Y4233">
        <v>-342172</v>
      </c>
      <c r="Z4233">
        <v>-38019</v>
      </c>
      <c r="AA4233">
        <v>-2.02</v>
      </c>
      <c r="AB4233">
        <v>9</v>
      </c>
      <c r="AC4233">
        <v>2</v>
      </c>
      <c r="AD4233">
        <v>7</v>
      </c>
      <c r="AE4233">
        <v>22.22</v>
      </c>
      <c r="AF4233">
        <v>12</v>
      </c>
      <c r="AG4233">
        <v>1</v>
      </c>
      <c r="AH4233">
        <v>6</v>
      </c>
      <c r="AI4233">
        <v>2</v>
      </c>
    </row>
    <row r="4234" spans="1:35" x14ac:dyDescent="0.2">
      <c r="A4234" s="102">
        <v>3056</v>
      </c>
      <c r="B4234">
        <v>1941</v>
      </c>
      <c r="C4234" t="s">
        <v>1269</v>
      </c>
      <c r="D4234" t="s">
        <v>990</v>
      </c>
      <c r="E4234">
        <v>2206</v>
      </c>
      <c r="F4234">
        <v>2222</v>
      </c>
      <c r="G4234">
        <v>400</v>
      </c>
      <c r="H4234" t="s">
        <v>981</v>
      </c>
      <c r="I4234">
        <v>7205</v>
      </c>
      <c r="J4234" t="s">
        <v>56</v>
      </c>
      <c r="K4234" t="s">
        <v>996</v>
      </c>
      <c r="L4234">
        <v>618</v>
      </c>
      <c r="M4234">
        <v>600</v>
      </c>
      <c r="N4234">
        <v>1500</v>
      </c>
      <c r="O4234" t="s">
        <v>984</v>
      </c>
      <c r="P4234">
        <v>0.703228423923556</v>
      </c>
      <c r="Q4234">
        <v>0.89437830605327195</v>
      </c>
      <c r="R4234">
        <v>0.15653288502139101</v>
      </c>
      <c r="S4234">
        <v>8.8633225981323803E-3</v>
      </c>
      <c r="T4234">
        <v>0.95939977823725797</v>
      </c>
      <c r="U4234">
        <v>0.95939977823725797</v>
      </c>
      <c r="V4234">
        <v>0.78211481890126</v>
      </c>
      <c r="W4234">
        <v>15.43</v>
      </c>
      <c r="X4234">
        <v>1.26</v>
      </c>
      <c r="Y4234">
        <v>-343012</v>
      </c>
      <c r="Z4234">
        <v>-18053</v>
      </c>
      <c r="AA4234">
        <v>-0.81</v>
      </c>
      <c r="AB4234">
        <v>19</v>
      </c>
      <c r="AC4234">
        <v>7</v>
      </c>
      <c r="AD4234">
        <v>12</v>
      </c>
      <c r="AE4234">
        <v>36.840000000000003</v>
      </c>
      <c r="AF4234">
        <v>14</v>
      </c>
      <c r="AG4234">
        <v>3</v>
      </c>
      <c r="AH4234">
        <v>5</v>
      </c>
      <c r="AI4234">
        <v>11</v>
      </c>
    </row>
    <row r="4235" spans="1:35" x14ac:dyDescent="0.2">
      <c r="A4235" s="102">
        <v>3766</v>
      </c>
      <c r="B4235">
        <v>8359</v>
      </c>
      <c r="C4235" t="s">
        <v>471</v>
      </c>
      <c r="D4235" t="s">
        <v>1024</v>
      </c>
      <c r="E4235">
        <v>342</v>
      </c>
      <c r="F4235">
        <v>353</v>
      </c>
      <c r="G4235">
        <v>2900</v>
      </c>
      <c r="H4235" t="s">
        <v>984</v>
      </c>
      <c r="I4235">
        <v>9076</v>
      </c>
      <c r="J4235" t="s">
        <v>737</v>
      </c>
      <c r="K4235" t="s">
        <v>1065</v>
      </c>
      <c r="L4235">
        <v>1306</v>
      </c>
      <c r="M4235">
        <v>1281</v>
      </c>
      <c r="N4235">
        <v>800</v>
      </c>
      <c r="O4235" t="s">
        <v>981</v>
      </c>
      <c r="P4235">
        <v>0.70184856351606095</v>
      </c>
      <c r="Q4235">
        <v>0.87395445927006599</v>
      </c>
      <c r="R4235">
        <v>0.113386455699646</v>
      </c>
      <c r="S4235">
        <v>7.0120160975103499E-2</v>
      </c>
      <c r="T4235">
        <v>-1.87722082610893</v>
      </c>
      <c r="U4235">
        <v>1.87722082610893</v>
      </c>
      <c r="V4235">
        <v>2.6736652091850899</v>
      </c>
      <c r="W4235">
        <v>-9.58</v>
      </c>
      <c r="X4235">
        <v>0.11</v>
      </c>
      <c r="Y4235">
        <v>-344192</v>
      </c>
      <c r="Z4235">
        <v>-20247</v>
      </c>
      <c r="AA4235">
        <v>-1.03</v>
      </c>
      <c r="AB4235">
        <v>17</v>
      </c>
      <c r="AC4235">
        <v>6</v>
      </c>
      <c r="AD4235">
        <v>11</v>
      </c>
      <c r="AE4235">
        <v>35.29</v>
      </c>
      <c r="AF4235">
        <v>13</v>
      </c>
      <c r="AG4235">
        <v>4</v>
      </c>
      <c r="AH4235">
        <v>5</v>
      </c>
      <c r="AI4235">
        <v>8</v>
      </c>
    </row>
    <row r="4236" spans="1:35" x14ac:dyDescent="0.2">
      <c r="A4236" s="102">
        <v>17</v>
      </c>
      <c r="B4236">
        <v>6724</v>
      </c>
      <c r="C4236" t="s">
        <v>622</v>
      </c>
      <c r="D4236" t="s">
        <v>986</v>
      </c>
      <c r="E4236">
        <v>1100</v>
      </c>
      <c r="F4236">
        <v>1112</v>
      </c>
      <c r="G4236">
        <v>800</v>
      </c>
      <c r="H4236" t="s">
        <v>984</v>
      </c>
      <c r="I4236">
        <v>8058</v>
      </c>
      <c r="J4236" t="s">
        <v>1244</v>
      </c>
      <c r="K4236" t="s">
        <v>988</v>
      </c>
      <c r="L4236">
        <v>2340</v>
      </c>
      <c r="M4236">
        <v>2340</v>
      </c>
      <c r="N4236">
        <v>400</v>
      </c>
      <c r="O4236" t="s">
        <v>981</v>
      </c>
      <c r="P4236">
        <v>0.97434304220906098</v>
      </c>
      <c r="Q4236">
        <v>0.98200855625874195</v>
      </c>
      <c r="R4236">
        <v>0.17889990265022501</v>
      </c>
      <c r="S4236">
        <v>2.0715611431951599E-4</v>
      </c>
      <c r="T4236">
        <v>-0.96068268063897699</v>
      </c>
      <c r="U4236">
        <v>0.96068268063897699</v>
      </c>
      <c r="V4236">
        <v>1.05195655948633</v>
      </c>
      <c r="W4236">
        <v>-9.93</v>
      </c>
      <c r="X4236">
        <v>4.96</v>
      </c>
      <c r="Y4236">
        <v>-344399</v>
      </c>
      <c r="Z4236">
        <v>-19133</v>
      </c>
      <c r="AA4236">
        <v>-0.97</v>
      </c>
      <c r="AB4236">
        <v>18</v>
      </c>
      <c r="AC4236">
        <v>7</v>
      </c>
      <c r="AD4236">
        <v>11</v>
      </c>
      <c r="AE4236">
        <v>38.89</v>
      </c>
      <c r="AF4236">
        <v>13</v>
      </c>
      <c r="AG4236">
        <v>3</v>
      </c>
      <c r="AH4236">
        <v>7</v>
      </c>
      <c r="AI4236">
        <v>8</v>
      </c>
    </row>
    <row r="4237" spans="1:35" x14ac:dyDescent="0.2">
      <c r="A4237" s="102">
        <v>4227</v>
      </c>
      <c r="B4237">
        <v>3436</v>
      </c>
      <c r="C4237" t="s">
        <v>1176</v>
      </c>
      <c r="D4237" t="s">
        <v>1126</v>
      </c>
      <c r="E4237">
        <v>1598</v>
      </c>
      <c r="F4237">
        <v>1598</v>
      </c>
      <c r="G4237">
        <v>600</v>
      </c>
      <c r="H4237" t="s">
        <v>981</v>
      </c>
      <c r="I4237">
        <v>8253</v>
      </c>
      <c r="J4237" t="s">
        <v>445</v>
      </c>
      <c r="K4237" t="s">
        <v>987</v>
      </c>
      <c r="L4237">
        <v>1122</v>
      </c>
      <c r="M4237">
        <v>1132</v>
      </c>
      <c r="N4237">
        <v>800</v>
      </c>
      <c r="O4237" t="s">
        <v>984</v>
      </c>
      <c r="P4237">
        <v>0.68109128636723804</v>
      </c>
      <c r="Q4237">
        <v>0.85684333522684597</v>
      </c>
      <c r="R4237">
        <v>0.43830941532440998</v>
      </c>
      <c r="S4237" s="15">
        <v>2.3743707427258998E-2</v>
      </c>
      <c r="T4237">
        <v>1.7099767479903101</v>
      </c>
      <c r="U4237">
        <v>1.7099767479903101</v>
      </c>
      <c r="V4237">
        <v>2.14153159366434</v>
      </c>
      <c r="W4237">
        <v>19.11</v>
      </c>
      <c r="X4237">
        <v>5.55</v>
      </c>
      <c r="Y4237">
        <v>-345281</v>
      </c>
      <c r="Z4237">
        <v>-16442</v>
      </c>
      <c r="AA4237">
        <v>-0.74</v>
      </c>
      <c r="AB4237">
        <v>21</v>
      </c>
      <c r="AC4237">
        <v>9</v>
      </c>
      <c r="AD4237">
        <v>12</v>
      </c>
      <c r="AE4237">
        <v>42.86</v>
      </c>
      <c r="AF4237">
        <v>7</v>
      </c>
      <c r="AG4237">
        <v>7</v>
      </c>
      <c r="AH4237">
        <v>11</v>
      </c>
      <c r="AI4237">
        <v>3</v>
      </c>
    </row>
    <row r="4238" spans="1:35" x14ac:dyDescent="0.2">
      <c r="A4238" s="102">
        <v>2351</v>
      </c>
      <c r="B4238">
        <v>5463</v>
      </c>
      <c r="C4238" t="s">
        <v>63</v>
      </c>
      <c r="D4238" t="s">
        <v>1022</v>
      </c>
      <c r="E4238">
        <v>2752</v>
      </c>
      <c r="F4238">
        <v>2683</v>
      </c>
      <c r="G4238">
        <v>400</v>
      </c>
      <c r="H4238" t="s">
        <v>981</v>
      </c>
      <c r="I4238">
        <v>6471</v>
      </c>
      <c r="J4238" t="s">
        <v>877</v>
      </c>
      <c r="K4238" t="s">
        <v>992</v>
      </c>
      <c r="L4238">
        <v>742</v>
      </c>
      <c r="M4238">
        <v>738</v>
      </c>
      <c r="N4238">
        <v>1500</v>
      </c>
      <c r="O4238" t="s">
        <v>984</v>
      </c>
      <c r="P4238">
        <v>0.71215468649893499</v>
      </c>
      <c r="Q4238">
        <v>0.91166438671602101</v>
      </c>
      <c r="R4238">
        <v>0.15903298777952601</v>
      </c>
      <c r="S4238">
        <v>7.3160202772878597E-3</v>
      </c>
      <c r="T4238">
        <v>0.64744299763365099</v>
      </c>
      <c r="U4238">
        <v>0.64744299763365099</v>
      </c>
      <c r="V4238">
        <v>1.0063229053662299</v>
      </c>
      <c r="W4238">
        <v>4.82</v>
      </c>
      <c r="X4238">
        <v>3.15</v>
      </c>
      <c r="Y4238">
        <v>-345491</v>
      </c>
      <c r="Z4238">
        <v>-15021</v>
      </c>
      <c r="AA4238">
        <v>-0.88</v>
      </c>
      <c r="AB4238">
        <v>23</v>
      </c>
      <c r="AC4238">
        <v>7</v>
      </c>
      <c r="AD4238">
        <v>16</v>
      </c>
      <c r="AE4238">
        <v>30.43</v>
      </c>
      <c r="AF4238">
        <v>12</v>
      </c>
      <c r="AG4238">
        <v>7</v>
      </c>
      <c r="AH4238">
        <v>11</v>
      </c>
      <c r="AI4238">
        <v>5</v>
      </c>
    </row>
    <row r="4239" spans="1:35" x14ac:dyDescent="0.2">
      <c r="A4239" s="102">
        <v>3791</v>
      </c>
      <c r="B4239">
        <v>2587</v>
      </c>
      <c r="C4239" t="s">
        <v>1364</v>
      </c>
      <c r="D4239" t="s">
        <v>1006</v>
      </c>
      <c r="E4239">
        <v>4100</v>
      </c>
      <c r="F4239">
        <v>4075</v>
      </c>
      <c r="G4239">
        <v>200</v>
      </c>
      <c r="H4239" t="s">
        <v>981</v>
      </c>
      <c r="I4239">
        <v>3407</v>
      </c>
      <c r="J4239" t="s">
        <v>1072</v>
      </c>
      <c r="K4239" t="s">
        <v>1003</v>
      </c>
      <c r="L4239">
        <v>755</v>
      </c>
      <c r="M4239">
        <v>757.5</v>
      </c>
      <c r="N4239">
        <v>1100</v>
      </c>
      <c r="O4239" t="s">
        <v>984</v>
      </c>
      <c r="P4239">
        <v>0.81409173248400701</v>
      </c>
      <c r="Q4239">
        <v>0.87333486577348296</v>
      </c>
      <c r="R4239">
        <v>6.5513354474952198E-2</v>
      </c>
      <c r="S4239">
        <v>5.0655094035112298E-3</v>
      </c>
      <c r="T4239">
        <v>0.46050109697819902</v>
      </c>
      <c r="U4239">
        <v>0.46050109697819902</v>
      </c>
      <c r="V4239">
        <v>0.57737085462168203</v>
      </c>
      <c r="W4239">
        <v>5.34</v>
      </c>
      <c r="X4239">
        <v>2.2400000000000002</v>
      </c>
      <c r="Y4239">
        <v>-345605</v>
      </c>
      <c r="Z4239">
        <v>-16457</v>
      </c>
      <c r="AA4239">
        <v>-0.86</v>
      </c>
      <c r="AB4239">
        <v>21</v>
      </c>
      <c r="AC4239">
        <v>9</v>
      </c>
      <c r="AD4239">
        <v>12</v>
      </c>
      <c r="AE4239">
        <v>42.86</v>
      </c>
      <c r="AF4239">
        <v>11</v>
      </c>
      <c r="AG4239">
        <v>4</v>
      </c>
      <c r="AH4239">
        <v>10</v>
      </c>
      <c r="AI4239">
        <v>7</v>
      </c>
    </row>
    <row r="4240" spans="1:35" x14ac:dyDescent="0.2">
      <c r="A4240" s="102">
        <v>2569</v>
      </c>
      <c r="B4240">
        <v>4471</v>
      </c>
      <c r="C4240" t="s">
        <v>1320</v>
      </c>
      <c r="D4240" t="s">
        <v>1003</v>
      </c>
      <c r="E4240">
        <v>4470</v>
      </c>
      <c r="F4240">
        <v>4520</v>
      </c>
      <c r="G4240">
        <v>200</v>
      </c>
      <c r="H4240" t="s">
        <v>981</v>
      </c>
      <c r="I4240">
        <v>9616</v>
      </c>
      <c r="J4240" t="s">
        <v>1265</v>
      </c>
      <c r="K4240" t="s">
        <v>993</v>
      </c>
      <c r="L4240">
        <v>2899</v>
      </c>
      <c r="M4240">
        <v>2950</v>
      </c>
      <c r="N4240">
        <v>300</v>
      </c>
      <c r="O4240" t="s">
        <v>984</v>
      </c>
      <c r="P4240">
        <v>0.886249228571655</v>
      </c>
      <c r="Q4240">
        <v>0.90638237903362395</v>
      </c>
      <c r="R4240">
        <v>0.18289835287546499</v>
      </c>
      <c r="S4240">
        <v>1.9982282343640301E-2</v>
      </c>
      <c r="T4240">
        <v>0.283917541626242</v>
      </c>
      <c r="U4240">
        <v>0.283917541626242</v>
      </c>
      <c r="V4240">
        <v>0.235287049062012</v>
      </c>
      <c r="W4240">
        <v>4.5599999999999996</v>
      </c>
      <c r="X4240">
        <v>2.1</v>
      </c>
      <c r="Y4240">
        <v>-346608</v>
      </c>
      <c r="Z4240">
        <v>-38512</v>
      </c>
      <c r="AA4240">
        <v>-2.2000000000000002</v>
      </c>
      <c r="AB4240">
        <v>9</v>
      </c>
      <c r="AC4240">
        <v>3</v>
      </c>
      <c r="AD4240">
        <v>6</v>
      </c>
      <c r="AE4240">
        <v>33.33</v>
      </c>
      <c r="AF4240">
        <v>11</v>
      </c>
      <c r="AG4240">
        <v>1</v>
      </c>
      <c r="AH4240">
        <v>4</v>
      </c>
      <c r="AI4240">
        <v>4</v>
      </c>
    </row>
    <row r="4241" spans="1:35" x14ac:dyDescent="0.2">
      <c r="A4241" s="102">
        <v>4250</v>
      </c>
      <c r="B4241">
        <v>3101</v>
      </c>
      <c r="C4241" t="s">
        <v>1205</v>
      </c>
      <c r="D4241" t="s">
        <v>1199</v>
      </c>
      <c r="E4241">
        <v>1455</v>
      </c>
      <c r="F4241">
        <v>1467</v>
      </c>
      <c r="G4241">
        <v>700</v>
      </c>
      <c r="H4241" t="s">
        <v>981</v>
      </c>
      <c r="I4241">
        <v>6770</v>
      </c>
      <c r="J4241" t="s">
        <v>21</v>
      </c>
      <c r="K4241" t="s">
        <v>986</v>
      </c>
      <c r="L4241">
        <v>1141</v>
      </c>
      <c r="M4241">
        <v>1097</v>
      </c>
      <c r="N4241">
        <v>900</v>
      </c>
      <c r="O4241" t="s">
        <v>984</v>
      </c>
      <c r="P4241">
        <v>0.73439862479822005</v>
      </c>
      <c r="Q4241">
        <v>0.85579529209472005</v>
      </c>
      <c r="R4241">
        <v>0.119010097219687</v>
      </c>
      <c r="S4241">
        <v>3.5503906508044199E-2</v>
      </c>
      <c r="T4241">
        <v>1.79691822325534</v>
      </c>
      <c r="U4241">
        <v>1.79691822325534</v>
      </c>
      <c r="V4241">
        <v>1.5930854599819</v>
      </c>
      <c r="W4241">
        <v>25.66</v>
      </c>
      <c r="X4241">
        <v>3.86</v>
      </c>
      <c r="Y4241">
        <v>-347196</v>
      </c>
      <c r="Z4241">
        <v>-15782</v>
      </c>
      <c r="AA4241">
        <v>-0.7</v>
      </c>
      <c r="AB4241">
        <v>22</v>
      </c>
      <c r="AC4241">
        <v>9</v>
      </c>
      <c r="AD4241">
        <v>13</v>
      </c>
      <c r="AE4241">
        <v>40.909999999999997</v>
      </c>
      <c r="AF4241">
        <v>10</v>
      </c>
      <c r="AG4241">
        <v>5</v>
      </c>
      <c r="AH4241">
        <v>10</v>
      </c>
      <c r="AI4241">
        <v>7</v>
      </c>
    </row>
    <row r="4242" spans="1:35" x14ac:dyDescent="0.2">
      <c r="A4242" s="102">
        <v>2346</v>
      </c>
      <c r="B4242">
        <v>7267</v>
      </c>
      <c r="C4242" t="s">
        <v>57</v>
      </c>
      <c r="D4242" t="s">
        <v>996</v>
      </c>
      <c r="E4242">
        <v>2470</v>
      </c>
      <c r="F4242">
        <v>2487.5</v>
      </c>
      <c r="G4242">
        <v>400</v>
      </c>
      <c r="H4242" t="s">
        <v>981</v>
      </c>
      <c r="I4242">
        <v>8358</v>
      </c>
      <c r="J4242" t="s">
        <v>1196</v>
      </c>
      <c r="K4242" t="s">
        <v>1024</v>
      </c>
      <c r="L4242">
        <v>340</v>
      </c>
      <c r="M4242">
        <v>345</v>
      </c>
      <c r="N4242">
        <v>2900</v>
      </c>
      <c r="O4242" t="s">
        <v>984</v>
      </c>
      <c r="P4242">
        <v>0.88417500904328505</v>
      </c>
      <c r="Q4242">
        <v>0.91175938070571005</v>
      </c>
      <c r="R4242">
        <v>0.20502603481173301</v>
      </c>
      <c r="S4242" s="15">
        <v>1.7347576051953899E-2</v>
      </c>
      <c r="T4242">
        <v>1.1609102413117001</v>
      </c>
      <c r="U4242">
        <v>1.1609102413117001</v>
      </c>
      <c r="V4242">
        <v>0.80890087927268295</v>
      </c>
      <c r="W4242">
        <v>5.14</v>
      </c>
      <c r="X4242">
        <v>0.55000000000000004</v>
      </c>
      <c r="Y4242">
        <v>-349135</v>
      </c>
      <c r="Z4242">
        <v>-12039</v>
      </c>
      <c r="AA4242">
        <v>-0.63</v>
      </c>
      <c r="AB4242">
        <v>29</v>
      </c>
      <c r="AC4242">
        <v>14</v>
      </c>
      <c r="AD4242">
        <v>15</v>
      </c>
      <c r="AE4242">
        <v>48.28</v>
      </c>
      <c r="AF4242">
        <v>9</v>
      </c>
      <c r="AG4242">
        <v>11</v>
      </c>
      <c r="AH4242">
        <v>14</v>
      </c>
      <c r="AI4242">
        <v>4</v>
      </c>
    </row>
    <row r="4243" spans="1:35" x14ac:dyDescent="0.2">
      <c r="A4243" s="102">
        <v>3000</v>
      </c>
      <c r="B4243">
        <v>1417</v>
      </c>
      <c r="C4243" t="s">
        <v>1641</v>
      </c>
      <c r="D4243" t="s">
        <v>990</v>
      </c>
      <c r="E4243">
        <v>1485</v>
      </c>
      <c r="F4243">
        <v>1486</v>
      </c>
      <c r="G4243">
        <v>700</v>
      </c>
      <c r="H4243" t="s">
        <v>981</v>
      </c>
      <c r="I4243">
        <v>7321</v>
      </c>
      <c r="J4243" t="s">
        <v>1131</v>
      </c>
      <c r="K4243" t="s">
        <v>1024</v>
      </c>
      <c r="L4243">
        <v>335</v>
      </c>
      <c r="M4243">
        <v>344</v>
      </c>
      <c r="N4243">
        <v>3000</v>
      </c>
      <c r="O4243" t="s">
        <v>984</v>
      </c>
      <c r="P4243">
        <v>0.54023465787909297</v>
      </c>
      <c r="Q4243">
        <v>0.8958248755182</v>
      </c>
      <c r="R4243">
        <v>0.325680395808505</v>
      </c>
      <c r="S4243">
        <v>4.4134550146601899E-2</v>
      </c>
      <c r="T4243">
        <v>1.68872694712187</v>
      </c>
      <c r="U4243">
        <v>1.68872694712187</v>
      </c>
      <c r="V4243">
        <v>1.8014676519072499</v>
      </c>
      <c r="W4243">
        <v>23.18</v>
      </c>
      <c r="X4243">
        <v>0.79</v>
      </c>
      <c r="Y4243">
        <v>-349866</v>
      </c>
      <c r="Z4243">
        <v>-19437</v>
      </c>
      <c r="AA4243">
        <v>-0.94</v>
      </c>
      <c r="AB4243">
        <v>18</v>
      </c>
      <c r="AC4243">
        <v>6</v>
      </c>
      <c r="AD4243">
        <v>12</v>
      </c>
      <c r="AE4243">
        <v>33.33</v>
      </c>
      <c r="AF4243">
        <v>10</v>
      </c>
      <c r="AG4243">
        <v>6</v>
      </c>
      <c r="AH4243">
        <v>9</v>
      </c>
      <c r="AI4243">
        <v>3</v>
      </c>
    </row>
    <row r="4244" spans="1:35" x14ac:dyDescent="0.2">
      <c r="A4244" s="102">
        <v>2447</v>
      </c>
      <c r="B4244">
        <v>6702</v>
      </c>
      <c r="C4244" t="s">
        <v>231</v>
      </c>
      <c r="D4244" t="s">
        <v>986</v>
      </c>
      <c r="E4244">
        <v>10420</v>
      </c>
      <c r="F4244">
        <v>10315</v>
      </c>
      <c r="G4244">
        <v>100</v>
      </c>
      <c r="H4244" t="s">
        <v>981</v>
      </c>
      <c r="I4244">
        <v>6976</v>
      </c>
      <c r="J4244" t="s">
        <v>633</v>
      </c>
      <c r="K4244" t="s">
        <v>986</v>
      </c>
      <c r="L4244">
        <v>2980</v>
      </c>
      <c r="M4244">
        <v>2893</v>
      </c>
      <c r="N4244">
        <v>400</v>
      </c>
      <c r="O4244" t="s">
        <v>984</v>
      </c>
      <c r="P4244">
        <v>0.91531955250404895</v>
      </c>
      <c r="Q4244">
        <v>0.90933578855735897</v>
      </c>
      <c r="R4244">
        <v>0.27551047506295601</v>
      </c>
      <c r="S4244">
        <v>8.8939646015983698E-2</v>
      </c>
      <c r="T4244">
        <v>9.3086888709956794E-2</v>
      </c>
      <c r="U4244">
        <v>9.3086888709956794E-2</v>
      </c>
      <c r="V4244">
        <v>0.97397882558128002</v>
      </c>
      <c r="W4244">
        <v>0.43</v>
      </c>
      <c r="X4244">
        <v>12.19</v>
      </c>
      <c r="Y4244">
        <v>-349941</v>
      </c>
      <c r="Z4244">
        <v>-29162</v>
      </c>
      <c r="AA4244">
        <v>-2.0099999999999998</v>
      </c>
      <c r="AB4244">
        <v>12</v>
      </c>
      <c r="AC4244">
        <v>2</v>
      </c>
      <c r="AD4244">
        <v>10</v>
      </c>
      <c r="AE4244">
        <v>16.670000000000002</v>
      </c>
      <c r="AF4244">
        <v>12</v>
      </c>
      <c r="AG4244">
        <v>2</v>
      </c>
      <c r="AH4244">
        <v>8</v>
      </c>
      <c r="AI4244">
        <v>2</v>
      </c>
    </row>
    <row r="4245" spans="1:35" x14ac:dyDescent="0.2">
      <c r="A4245" s="102">
        <v>3071</v>
      </c>
      <c r="B4245">
        <v>4091</v>
      </c>
      <c r="C4245" t="s">
        <v>1469</v>
      </c>
      <c r="D4245" t="s">
        <v>1003</v>
      </c>
      <c r="E4245">
        <v>1787</v>
      </c>
      <c r="F4245">
        <v>1764</v>
      </c>
      <c r="G4245">
        <v>500</v>
      </c>
      <c r="H4245" t="s">
        <v>981</v>
      </c>
      <c r="I4245">
        <v>4634</v>
      </c>
      <c r="J4245" t="s">
        <v>62</v>
      </c>
      <c r="K4245" t="s">
        <v>1003</v>
      </c>
      <c r="L4245">
        <v>1920</v>
      </c>
      <c r="M4245">
        <v>1921</v>
      </c>
      <c r="N4245">
        <v>500</v>
      </c>
      <c r="O4245" t="s">
        <v>984</v>
      </c>
      <c r="P4245">
        <v>0.68351813022451902</v>
      </c>
      <c r="Q4245">
        <v>0.89393453058296302</v>
      </c>
      <c r="R4245">
        <v>0.31111378875658402</v>
      </c>
      <c r="S4245">
        <v>1.18319837012265E-2</v>
      </c>
      <c r="T4245">
        <v>0.63031510703468197</v>
      </c>
      <c r="U4245">
        <v>0.63031510703468197</v>
      </c>
      <c r="V4245">
        <v>0.35633032069375498</v>
      </c>
      <c r="W4245">
        <v>5.55</v>
      </c>
      <c r="X4245">
        <v>8.17</v>
      </c>
      <c r="Y4245">
        <v>-350727</v>
      </c>
      <c r="Z4245">
        <v>-20631</v>
      </c>
      <c r="AA4245">
        <v>-1.02</v>
      </c>
      <c r="AB4245">
        <v>17</v>
      </c>
      <c r="AC4245">
        <v>7</v>
      </c>
      <c r="AD4245">
        <v>10</v>
      </c>
      <c r="AE4245">
        <v>41.18</v>
      </c>
      <c r="AF4245">
        <v>10</v>
      </c>
      <c r="AG4245">
        <v>3</v>
      </c>
      <c r="AH4245">
        <v>7</v>
      </c>
      <c r="AI4245">
        <v>7</v>
      </c>
    </row>
    <row r="4246" spans="1:35" x14ac:dyDescent="0.2">
      <c r="A4246" s="102">
        <v>3347</v>
      </c>
      <c r="B4246">
        <v>1881</v>
      </c>
      <c r="C4246" t="s">
        <v>484</v>
      </c>
      <c r="D4246" t="s">
        <v>990</v>
      </c>
      <c r="E4246">
        <v>2483</v>
      </c>
      <c r="F4246">
        <v>2490</v>
      </c>
      <c r="G4246">
        <v>400</v>
      </c>
      <c r="H4246" t="s">
        <v>984</v>
      </c>
      <c r="I4246">
        <v>4812</v>
      </c>
      <c r="J4246" t="s">
        <v>575</v>
      </c>
      <c r="K4246" t="s">
        <v>983</v>
      </c>
      <c r="L4246">
        <v>4530</v>
      </c>
      <c r="M4246">
        <v>4605</v>
      </c>
      <c r="N4246">
        <v>200</v>
      </c>
      <c r="O4246" t="s">
        <v>981</v>
      </c>
      <c r="P4246">
        <v>0.74989153812082798</v>
      </c>
      <c r="Q4246">
        <v>0.88675316879248001</v>
      </c>
      <c r="R4246">
        <v>0.221626435443146</v>
      </c>
      <c r="S4246" s="15">
        <v>1.6862428699532601E-2</v>
      </c>
      <c r="T4246">
        <v>-0.54498257097665503</v>
      </c>
      <c r="U4246">
        <v>0.54498257097665503</v>
      </c>
      <c r="V4246">
        <v>0.474001623413911</v>
      </c>
      <c r="W4246">
        <v>-4.34</v>
      </c>
      <c r="X4246">
        <v>8.14</v>
      </c>
      <c r="Y4246">
        <v>-350856</v>
      </c>
      <c r="Z4246">
        <v>-23390</v>
      </c>
      <c r="AA4246">
        <v>-1.05</v>
      </c>
      <c r="AB4246">
        <v>15</v>
      </c>
      <c r="AC4246">
        <v>6</v>
      </c>
      <c r="AD4246">
        <v>9</v>
      </c>
      <c r="AE4246">
        <v>40</v>
      </c>
      <c r="AF4246">
        <v>10</v>
      </c>
      <c r="AG4246">
        <v>6</v>
      </c>
      <c r="AH4246">
        <v>7</v>
      </c>
      <c r="AI4246">
        <v>2</v>
      </c>
    </row>
    <row r="4247" spans="1:35" x14ac:dyDescent="0.2">
      <c r="A4247" s="102">
        <v>817</v>
      </c>
      <c r="B4247">
        <v>4324</v>
      </c>
      <c r="C4247" t="s">
        <v>1159</v>
      </c>
      <c r="D4247" t="s">
        <v>993</v>
      </c>
      <c r="E4247">
        <v>2249</v>
      </c>
      <c r="F4247">
        <v>2231</v>
      </c>
      <c r="G4247">
        <v>400</v>
      </c>
      <c r="H4247" t="s">
        <v>984</v>
      </c>
      <c r="I4247">
        <v>8233</v>
      </c>
      <c r="J4247" t="s">
        <v>1013</v>
      </c>
      <c r="K4247" t="s">
        <v>1004</v>
      </c>
      <c r="L4247">
        <v>961</v>
      </c>
      <c r="M4247">
        <v>967</v>
      </c>
      <c r="N4247">
        <v>900</v>
      </c>
      <c r="O4247" t="s">
        <v>981</v>
      </c>
      <c r="P4247">
        <v>0.82677039525232099</v>
      </c>
      <c r="Q4247">
        <v>0.94545737517871897</v>
      </c>
      <c r="R4247">
        <v>0.211460487303329</v>
      </c>
      <c r="S4247">
        <v>9.8867316921599294E-2</v>
      </c>
      <c r="T4247">
        <v>-0.57712585138296602</v>
      </c>
      <c r="U4247">
        <v>0.57712585138296602</v>
      </c>
      <c r="V4247">
        <v>0.42670819269294202</v>
      </c>
      <c r="W4247">
        <v>-9.6300000000000008</v>
      </c>
      <c r="X4247">
        <v>2.48</v>
      </c>
      <c r="Y4247">
        <v>-350987</v>
      </c>
      <c r="Z4247">
        <v>-18473</v>
      </c>
      <c r="AA4247">
        <v>-0.9</v>
      </c>
      <c r="AB4247">
        <v>19</v>
      </c>
      <c r="AC4247">
        <v>7</v>
      </c>
      <c r="AD4247">
        <v>12</v>
      </c>
      <c r="AE4247">
        <v>36.840000000000003</v>
      </c>
      <c r="AF4247">
        <v>11</v>
      </c>
      <c r="AG4247">
        <v>7</v>
      </c>
      <c r="AH4247">
        <v>9</v>
      </c>
      <c r="AI4247">
        <v>3</v>
      </c>
    </row>
    <row r="4248" spans="1:35" x14ac:dyDescent="0.2">
      <c r="A4248" s="102">
        <v>3908</v>
      </c>
      <c r="B4248">
        <v>2157</v>
      </c>
      <c r="C4248" t="s">
        <v>1654</v>
      </c>
      <c r="D4248" t="s">
        <v>993</v>
      </c>
      <c r="E4248">
        <v>465</v>
      </c>
      <c r="F4248">
        <v>465</v>
      </c>
      <c r="G4248">
        <v>2300</v>
      </c>
      <c r="H4248" t="s">
        <v>984</v>
      </c>
      <c r="I4248">
        <v>3405</v>
      </c>
      <c r="J4248" t="s">
        <v>1397</v>
      </c>
      <c r="K4248" t="s">
        <v>1003</v>
      </c>
      <c r="L4248">
        <v>1061</v>
      </c>
      <c r="M4248">
        <v>1047</v>
      </c>
      <c r="N4248">
        <v>1000</v>
      </c>
      <c r="O4248" t="s">
        <v>981</v>
      </c>
      <c r="P4248">
        <v>0.85946459510913997</v>
      </c>
      <c r="Q4248">
        <v>0.86895314858646999</v>
      </c>
      <c r="R4248">
        <v>3.9641886005720897E-2</v>
      </c>
      <c r="S4248">
        <v>6.4734172238018306E-2</v>
      </c>
      <c r="T4248">
        <v>-7.4494865561771095E-2</v>
      </c>
      <c r="U4248">
        <v>7.4494865561771095E-2</v>
      </c>
      <c r="V4248">
        <v>0.143688618079991</v>
      </c>
      <c r="W4248">
        <v>-1.7</v>
      </c>
      <c r="X4248">
        <v>2.15</v>
      </c>
      <c r="Y4248">
        <v>-351622</v>
      </c>
      <c r="Z4248">
        <v>-11343</v>
      </c>
      <c r="AA4248">
        <v>-0.56000000000000005</v>
      </c>
      <c r="AB4248">
        <v>31</v>
      </c>
      <c r="AC4248">
        <v>12</v>
      </c>
      <c r="AD4248">
        <v>19</v>
      </c>
      <c r="AE4248">
        <v>38.71</v>
      </c>
      <c r="AF4248">
        <v>9</v>
      </c>
      <c r="AG4248">
        <v>9</v>
      </c>
      <c r="AH4248">
        <v>16</v>
      </c>
      <c r="AI4248">
        <v>6</v>
      </c>
    </row>
    <row r="4249" spans="1:35" x14ac:dyDescent="0.2">
      <c r="A4249" s="102">
        <v>1944</v>
      </c>
      <c r="B4249">
        <v>1963</v>
      </c>
      <c r="C4249" t="s">
        <v>1171</v>
      </c>
      <c r="D4249" t="s">
        <v>990</v>
      </c>
      <c r="E4249">
        <v>1026</v>
      </c>
      <c r="F4249">
        <v>1018</v>
      </c>
      <c r="G4249">
        <v>900</v>
      </c>
      <c r="H4249" t="s">
        <v>984</v>
      </c>
      <c r="I4249">
        <v>6592</v>
      </c>
      <c r="J4249" t="s">
        <v>1153</v>
      </c>
      <c r="K4249" t="s">
        <v>986</v>
      </c>
      <c r="L4249">
        <v>3160</v>
      </c>
      <c r="M4249">
        <v>3160</v>
      </c>
      <c r="N4249">
        <v>300</v>
      </c>
      <c r="O4249" t="s">
        <v>981</v>
      </c>
      <c r="P4249">
        <v>0.94911639985960405</v>
      </c>
      <c r="Q4249">
        <v>0.92171502452179099</v>
      </c>
      <c r="R4249">
        <v>6.6145526948335004E-2</v>
      </c>
      <c r="S4249">
        <v>9.2734594621516994E-2</v>
      </c>
      <c r="T4249">
        <v>-0.19581898149608401</v>
      </c>
      <c r="U4249">
        <v>0.19581898149608401</v>
      </c>
      <c r="V4249">
        <v>0.30497210689598198</v>
      </c>
      <c r="W4249">
        <v>-2.59</v>
      </c>
      <c r="X4249">
        <v>3.35</v>
      </c>
      <c r="Y4249">
        <v>-352669</v>
      </c>
      <c r="Z4249">
        <v>-19593</v>
      </c>
      <c r="AA4249">
        <v>-1.08</v>
      </c>
      <c r="AB4249">
        <v>18</v>
      </c>
      <c r="AC4249">
        <v>6</v>
      </c>
      <c r="AD4249">
        <v>12</v>
      </c>
      <c r="AE4249">
        <v>33.33</v>
      </c>
      <c r="AF4249">
        <v>9</v>
      </c>
      <c r="AG4249">
        <v>5</v>
      </c>
      <c r="AH4249">
        <v>10</v>
      </c>
      <c r="AI4249">
        <v>3</v>
      </c>
    </row>
    <row r="4250" spans="1:35" x14ac:dyDescent="0.2">
      <c r="A4250" s="102">
        <v>4111</v>
      </c>
      <c r="B4250">
        <v>5463</v>
      </c>
      <c r="C4250" t="s">
        <v>63</v>
      </c>
      <c r="D4250" t="s">
        <v>1022</v>
      </c>
      <c r="E4250">
        <v>2752</v>
      </c>
      <c r="F4250">
        <v>2683</v>
      </c>
      <c r="G4250">
        <v>400</v>
      </c>
      <c r="H4250" t="s">
        <v>981</v>
      </c>
      <c r="I4250">
        <v>8306</v>
      </c>
      <c r="J4250" t="s">
        <v>1123</v>
      </c>
      <c r="K4250" t="s">
        <v>1024</v>
      </c>
      <c r="L4250">
        <v>409</v>
      </c>
      <c r="M4250">
        <v>407.4</v>
      </c>
      <c r="N4250">
        <v>2600</v>
      </c>
      <c r="O4250" t="s">
        <v>984</v>
      </c>
      <c r="P4250">
        <v>0.58670617885211895</v>
      </c>
      <c r="Q4250">
        <v>0.86122906205414296</v>
      </c>
      <c r="R4250">
        <v>0.17276876608880001</v>
      </c>
      <c r="S4250" s="15">
        <v>3.3967044370331302E-2</v>
      </c>
      <c r="T4250">
        <v>1.87349357592808</v>
      </c>
      <c r="U4250">
        <v>1.87349357592808</v>
      </c>
      <c r="V4250">
        <v>2.2780560734004598</v>
      </c>
      <c r="W4250">
        <v>14.24</v>
      </c>
      <c r="X4250">
        <v>1.3</v>
      </c>
      <c r="Y4250">
        <v>-352763</v>
      </c>
      <c r="Z4250">
        <v>-15338</v>
      </c>
      <c r="AA4250">
        <v>-0.81</v>
      </c>
      <c r="AB4250">
        <v>23</v>
      </c>
      <c r="AC4250">
        <v>10</v>
      </c>
      <c r="AD4250">
        <v>13</v>
      </c>
      <c r="AE4250">
        <v>43.48</v>
      </c>
      <c r="AF4250">
        <v>13</v>
      </c>
      <c r="AG4250">
        <v>5</v>
      </c>
      <c r="AH4250">
        <v>7</v>
      </c>
      <c r="AI4250">
        <v>11</v>
      </c>
    </row>
    <row r="4251" spans="1:35" x14ac:dyDescent="0.2">
      <c r="A4251" s="102">
        <v>3782</v>
      </c>
      <c r="B4251">
        <v>1941</v>
      </c>
      <c r="C4251" t="s">
        <v>1269</v>
      </c>
      <c r="D4251" t="s">
        <v>990</v>
      </c>
      <c r="E4251">
        <v>2206</v>
      </c>
      <c r="F4251">
        <v>2222</v>
      </c>
      <c r="G4251">
        <v>400</v>
      </c>
      <c r="H4251" t="s">
        <v>981</v>
      </c>
      <c r="I4251">
        <v>5631</v>
      </c>
      <c r="J4251" t="s">
        <v>1147</v>
      </c>
      <c r="K4251" t="s">
        <v>992</v>
      </c>
      <c r="L4251">
        <v>1331</v>
      </c>
      <c r="M4251">
        <v>1318</v>
      </c>
      <c r="N4251">
        <v>700</v>
      </c>
      <c r="O4251" t="s">
        <v>984</v>
      </c>
      <c r="P4251">
        <v>0.812867697892668</v>
      </c>
      <c r="Q4251">
        <v>0.87346710786383897</v>
      </c>
      <c r="R4251">
        <v>3.47736105690125E-2</v>
      </c>
      <c r="S4251">
        <v>4.33358797954526E-2</v>
      </c>
      <c r="T4251">
        <v>0.483890269998621</v>
      </c>
      <c r="U4251">
        <v>0.483890269998621</v>
      </c>
      <c r="V4251">
        <v>0.43864136687319</v>
      </c>
      <c r="W4251">
        <v>6.7</v>
      </c>
      <c r="X4251">
        <v>3.8</v>
      </c>
      <c r="Y4251">
        <v>-353001</v>
      </c>
      <c r="Z4251">
        <v>-22063</v>
      </c>
      <c r="AA4251">
        <v>-1.23</v>
      </c>
      <c r="AB4251">
        <v>16</v>
      </c>
      <c r="AC4251">
        <v>4</v>
      </c>
      <c r="AD4251">
        <v>12</v>
      </c>
      <c r="AE4251">
        <v>25</v>
      </c>
      <c r="AF4251">
        <v>10</v>
      </c>
      <c r="AG4251">
        <v>4</v>
      </c>
      <c r="AH4251">
        <v>8</v>
      </c>
      <c r="AI4251">
        <v>4</v>
      </c>
    </row>
    <row r="4252" spans="1:35" x14ac:dyDescent="0.2">
      <c r="A4252" s="102">
        <v>1792</v>
      </c>
      <c r="B4252">
        <v>6592</v>
      </c>
      <c r="C4252" t="s">
        <v>1153</v>
      </c>
      <c r="D4252" t="s">
        <v>986</v>
      </c>
      <c r="E4252">
        <v>3160</v>
      </c>
      <c r="F4252">
        <v>3160</v>
      </c>
      <c r="G4252">
        <v>300</v>
      </c>
      <c r="H4252" t="s">
        <v>981</v>
      </c>
      <c r="I4252">
        <v>8425</v>
      </c>
      <c r="J4252" t="s">
        <v>1109</v>
      </c>
      <c r="K4252" t="s">
        <v>987</v>
      </c>
      <c r="L4252">
        <v>2140</v>
      </c>
      <c r="M4252">
        <v>2161</v>
      </c>
      <c r="N4252">
        <v>400</v>
      </c>
      <c r="O4252" t="s">
        <v>984</v>
      </c>
      <c r="P4252">
        <v>0.965656636814199</v>
      </c>
      <c r="Q4252">
        <v>0.92492368125572</v>
      </c>
      <c r="R4252">
        <v>1.1619720728830499E-2</v>
      </c>
      <c r="S4252">
        <v>7.3105368274226798E-2</v>
      </c>
      <c r="T4252">
        <v>0.235730766388492</v>
      </c>
      <c r="U4252">
        <v>0.235730766388492</v>
      </c>
      <c r="V4252">
        <v>0.46638995047715698</v>
      </c>
      <c r="W4252">
        <v>2.36</v>
      </c>
      <c r="X4252">
        <v>8.82</v>
      </c>
      <c r="Y4252">
        <v>-353040</v>
      </c>
      <c r="Z4252">
        <v>-29420</v>
      </c>
      <c r="AA4252">
        <v>-1.31</v>
      </c>
      <c r="AB4252">
        <v>12</v>
      </c>
      <c r="AC4252">
        <v>6</v>
      </c>
      <c r="AD4252">
        <v>6</v>
      </c>
      <c r="AE4252">
        <v>50</v>
      </c>
      <c r="AF4252">
        <v>13</v>
      </c>
      <c r="AG4252">
        <v>3</v>
      </c>
      <c r="AH4252">
        <v>5</v>
      </c>
      <c r="AI4252">
        <v>4</v>
      </c>
    </row>
    <row r="4253" spans="1:35" x14ac:dyDescent="0.2">
      <c r="A4253" s="102">
        <v>2551</v>
      </c>
      <c r="B4253">
        <v>1417</v>
      </c>
      <c r="C4253" t="s">
        <v>1641</v>
      </c>
      <c r="D4253" t="s">
        <v>990</v>
      </c>
      <c r="E4253">
        <v>1485</v>
      </c>
      <c r="F4253">
        <v>1486</v>
      </c>
      <c r="G4253">
        <v>700</v>
      </c>
      <c r="H4253" t="s">
        <v>981</v>
      </c>
      <c r="I4253">
        <v>7240</v>
      </c>
      <c r="J4253" t="s">
        <v>640</v>
      </c>
      <c r="K4253" t="s">
        <v>996</v>
      </c>
      <c r="L4253">
        <v>1242</v>
      </c>
      <c r="M4253">
        <v>1234</v>
      </c>
      <c r="N4253">
        <v>800</v>
      </c>
      <c r="O4253" t="s">
        <v>984</v>
      </c>
      <c r="P4253">
        <v>0.85453874696155696</v>
      </c>
      <c r="Q4253">
        <v>0.90708214629379902</v>
      </c>
      <c r="R4253">
        <v>5.0694298056967901E-2</v>
      </c>
      <c r="S4253">
        <v>8.7211652520545996E-2</v>
      </c>
      <c r="T4253">
        <v>0.99692844869973796</v>
      </c>
      <c r="U4253">
        <v>0.99692844869973796</v>
      </c>
      <c r="V4253">
        <v>0.89256927124226604</v>
      </c>
      <c r="W4253">
        <v>6.5</v>
      </c>
      <c r="X4253">
        <v>5.0999999999999996</v>
      </c>
      <c r="Y4253">
        <v>-353346</v>
      </c>
      <c r="Z4253">
        <v>-18597</v>
      </c>
      <c r="AA4253">
        <v>-0.93</v>
      </c>
      <c r="AB4253">
        <v>19</v>
      </c>
      <c r="AC4253">
        <v>7</v>
      </c>
      <c r="AD4253">
        <v>12</v>
      </c>
      <c r="AE4253">
        <v>36.840000000000003</v>
      </c>
      <c r="AF4253">
        <v>9</v>
      </c>
      <c r="AG4253">
        <v>5</v>
      </c>
      <c r="AH4253">
        <v>11</v>
      </c>
      <c r="AI4253">
        <v>3</v>
      </c>
    </row>
    <row r="4254" spans="1:35" x14ac:dyDescent="0.2">
      <c r="A4254" s="102">
        <v>3595</v>
      </c>
      <c r="B4254">
        <v>5301</v>
      </c>
      <c r="C4254" t="s">
        <v>588</v>
      </c>
      <c r="D4254" t="s">
        <v>980</v>
      </c>
      <c r="E4254">
        <v>887</v>
      </c>
      <c r="F4254">
        <v>881</v>
      </c>
      <c r="G4254">
        <v>1200</v>
      </c>
      <c r="H4254" t="s">
        <v>981</v>
      </c>
      <c r="I4254">
        <v>9509</v>
      </c>
      <c r="J4254" t="s">
        <v>1522</v>
      </c>
      <c r="K4254" t="s">
        <v>1026</v>
      </c>
      <c r="L4254">
        <v>413</v>
      </c>
      <c r="M4254">
        <v>412</v>
      </c>
      <c r="N4254">
        <v>2600</v>
      </c>
      <c r="O4254" t="s">
        <v>984</v>
      </c>
      <c r="P4254">
        <v>0.76998252270957801</v>
      </c>
      <c r="Q4254">
        <v>0.87948998223640995</v>
      </c>
      <c r="R4254">
        <v>6.4129930736614396E-2</v>
      </c>
      <c r="S4254">
        <v>1.2638174219580699E-2</v>
      </c>
      <c r="T4254">
        <v>1.0906063583498899</v>
      </c>
      <c r="U4254">
        <v>1.0906063583498899</v>
      </c>
      <c r="V4254">
        <v>1.2679293907573701</v>
      </c>
      <c r="W4254">
        <v>4.8499999999999996</v>
      </c>
      <c r="X4254">
        <v>1.32</v>
      </c>
      <c r="Y4254">
        <v>-353507</v>
      </c>
      <c r="Z4254">
        <v>-13596</v>
      </c>
      <c r="AA4254">
        <v>-0.7</v>
      </c>
      <c r="AB4254">
        <v>26</v>
      </c>
      <c r="AC4254">
        <v>12</v>
      </c>
      <c r="AD4254">
        <v>14</v>
      </c>
      <c r="AE4254">
        <v>46.15</v>
      </c>
      <c r="AF4254">
        <v>8</v>
      </c>
      <c r="AG4254">
        <v>9</v>
      </c>
      <c r="AH4254">
        <v>13</v>
      </c>
      <c r="AI4254">
        <v>4</v>
      </c>
    </row>
    <row r="4255" spans="1:35" x14ac:dyDescent="0.2">
      <c r="A4255" s="102">
        <v>3041</v>
      </c>
      <c r="B4255">
        <v>4680</v>
      </c>
      <c r="C4255" t="s">
        <v>1563</v>
      </c>
      <c r="D4255" t="s">
        <v>993</v>
      </c>
      <c r="E4255">
        <v>879</v>
      </c>
      <c r="F4255">
        <v>895</v>
      </c>
      <c r="G4255">
        <v>1000</v>
      </c>
      <c r="H4255" t="s">
        <v>984</v>
      </c>
      <c r="I4255">
        <v>9749</v>
      </c>
      <c r="J4255" t="s">
        <v>1644</v>
      </c>
      <c r="K4255" t="s">
        <v>983</v>
      </c>
      <c r="L4255">
        <v>4325</v>
      </c>
      <c r="M4255">
        <v>4385</v>
      </c>
      <c r="N4255">
        <v>200</v>
      </c>
      <c r="O4255" t="s">
        <v>981</v>
      </c>
      <c r="P4255">
        <v>0.84741647793383401</v>
      </c>
      <c r="Q4255">
        <v>0.89469168010549205</v>
      </c>
      <c r="R4255">
        <v>0.30440538634842301</v>
      </c>
      <c r="S4255">
        <v>8.8439821796109194E-2</v>
      </c>
      <c r="T4255">
        <v>-0.26050982110658699</v>
      </c>
      <c r="U4255">
        <v>0.26050982110658699</v>
      </c>
      <c r="V4255">
        <v>0.46410700077084799</v>
      </c>
      <c r="W4255">
        <v>-2.95</v>
      </c>
      <c r="X4255">
        <v>2.0499999999999998</v>
      </c>
      <c r="Y4255">
        <v>-353624</v>
      </c>
      <c r="Z4255">
        <v>-12629</v>
      </c>
      <c r="AA4255">
        <v>-0.68</v>
      </c>
      <c r="AB4255">
        <v>28</v>
      </c>
      <c r="AC4255">
        <v>10</v>
      </c>
      <c r="AD4255">
        <v>18</v>
      </c>
      <c r="AE4255">
        <v>35.71</v>
      </c>
      <c r="AF4255">
        <v>9</v>
      </c>
      <c r="AG4255">
        <v>10</v>
      </c>
      <c r="AH4255">
        <v>14</v>
      </c>
      <c r="AI4255">
        <v>4</v>
      </c>
    </row>
    <row r="4256" spans="1:35" x14ac:dyDescent="0.2">
      <c r="A4256" s="102">
        <v>981</v>
      </c>
      <c r="B4256">
        <v>3405</v>
      </c>
      <c r="C4256" t="s">
        <v>1397</v>
      </c>
      <c r="D4256" t="s">
        <v>1003</v>
      </c>
      <c r="E4256">
        <v>1061</v>
      </c>
      <c r="F4256">
        <v>1047</v>
      </c>
      <c r="G4256">
        <v>900</v>
      </c>
      <c r="H4256" t="s">
        <v>984</v>
      </c>
      <c r="I4256">
        <v>5334</v>
      </c>
      <c r="J4256" t="s">
        <v>1168</v>
      </c>
      <c r="K4256" t="s">
        <v>980</v>
      </c>
      <c r="L4256">
        <v>1586</v>
      </c>
      <c r="M4256">
        <v>1584</v>
      </c>
      <c r="N4256">
        <v>600</v>
      </c>
      <c r="O4256" t="s">
        <v>981</v>
      </c>
      <c r="P4256">
        <v>0.89649767017047099</v>
      </c>
      <c r="Q4256">
        <v>0.94130792540599295</v>
      </c>
      <c r="R4256">
        <v>2.5784046544429701E-2</v>
      </c>
      <c r="S4256">
        <v>2.6347612406346301E-3</v>
      </c>
      <c r="T4256">
        <v>-0.88735884857764902</v>
      </c>
      <c r="U4256">
        <v>0.88735884857764902</v>
      </c>
      <c r="V4256">
        <v>0.71660930094033104</v>
      </c>
      <c r="W4256">
        <v>-4.74</v>
      </c>
      <c r="X4256">
        <v>0.85</v>
      </c>
      <c r="Y4256">
        <v>-353877</v>
      </c>
      <c r="Z4256">
        <v>-20816</v>
      </c>
      <c r="AA4256">
        <v>-1.25</v>
      </c>
      <c r="AB4256">
        <v>17</v>
      </c>
      <c r="AC4256">
        <v>6</v>
      </c>
      <c r="AD4256">
        <v>11</v>
      </c>
      <c r="AE4256">
        <v>35.29</v>
      </c>
      <c r="AF4256">
        <v>10</v>
      </c>
      <c r="AG4256">
        <v>4</v>
      </c>
      <c r="AH4256">
        <v>9</v>
      </c>
      <c r="AI4256">
        <v>4</v>
      </c>
    </row>
    <row r="4257" spans="1:35" x14ac:dyDescent="0.2">
      <c r="A4257" s="102">
        <v>96</v>
      </c>
      <c r="B4257">
        <v>3087</v>
      </c>
      <c r="C4257" t="s">
        <v>1192</v>
      </c>
      <c r="D4257" t="s">
        <v>1004</v>
      </c>
      <c r="E4257">
        <v>1730</v>
      </c>
      <c r="F4257">
        <v>1732</v>
      </c>
      <c r="G4257">
        <v>500</v>
      </c>
      <c r="H4257" t="s">
        <v>981</v>
      </c>
      <c r="I4257">
        <v>4324</v>
      </c>
      <c r="J4257" t="s">
        <v>1159</v>
      </c>
      <c r="K4257" t="s">
        <v>993</v>
      </c>
      <c r="L4257">
        <v>2249</v>
      </c>
      <c r="M4257">
        <v>2231</v>
      </c>
      <c r="N4257">
        <v>400</v>
      </c>
      <c r="O4257" t="s">
        <v>984</v>
      </c>
      <c r="P4257">
        <v>0.931762496951968</v>
      </c>
      <c r="Q4257">
        <v>0.97113508265858295</v>
      </c>
      <c r="R4257">
        <v>7.76451498117086E-2</v>
      </c>
      <c r="S4257">
        <v>6.9682532428875094E-2</v>
      </c>
      <c r="T4257">
        <v>0.65795956228536501</v>
      </c>
      <c r="U4257">
        <v>0.65795956228536501</v>
      </c>
      <c r="V4257">
        <v>0.60217296002061904</v>
      </c>
      <c r="W4257">
        <v>8.1199999999999992</v>
      </c>
      <c r="X4257">
        <v>2.96</v>
      </c>
      <c r="Y4257">
        <v>-355572</v>
      </c>
      <c r="Z4257">
        <v>-25398</v>
      </c>
      <c r="AA4257">
        <v>-1.33</v>
      </c>
      <c r="AB4257">
        <v>14</v>
      </c>
      <c r="AC4257">
        <v>6</v>
      </c>
      <c r="AD4257">
        <v>8</v>
      </c>
      <c r="AE4257">
        <v>42.86</v>
      </c>
      <c r="AF4257">
        <v>12</v>
      </c>
      <c r="AG4257">
        <v>3</v>
      </c>
      <c r="AH4257">
        <v>8</v>
      </c>
      <c r="AI4257">
        <v>3</v>
      </c>
    </row>
    <row r="4258" spans="1:35" x14ac:dyDescent="0.2">
      <c r="A4258" s="102">
        <v>670</v>
      </c>
      <c r="B4258">
        <v>3110</v>
      </c>
      <c r="C4258" t="s">
        <v>458</v>
      </c>
      <c r="D4258" t="s">
        <v>980</v>
      </c>
      <c r="E4258">
        <v>5290</v>
      </c>
      <c r="F4258">
        <v>5280</v>
      </c>
      <c r="G4258">
        <v>200</v>
      </c>
      <c r="H4258" t="s">
        <v>981</v>
      </c>
      <c r="I4258">
        <v>4217</v>
      </c>
      <c r="J4258" t="s">
        <v>881</v>
      </c>
      <c r="K4258" t="s">
        <v>1003</v>
      </c>
      <c r="L4258">
        <v>4615</v>
      </c>
      <c r="M4258">
        <v>4615</v>
      </c>
      <c r="N4258">
        <v>200</v>
      </c>
      <c r="O4258" t="s">
        <v>984</v>
      </c>
      <c r="P4258">
        <v>0.71365492629111205</v>
      </c>
      <c r="Q4258">
        <v>0.94948883376874604</v>
      </c>
      <c r="R4258">
        <v>0.482115333847495</v>
      </c>
      <c r="S4258">
        <v>2.2473846577173402E-2</v>
      </c>
      <c r="T4258">
        <v>1.2614985565465</v>
      </c>
      <c r="U4258">
        <v>1.2614985565465</v>
      </c>
      <c r="V4258">
        <v>1.3016105602807999</v>
      </c>
      <c r="W4258">
        <v>10.62</v>
      </c>
      <c r="X4258">
        <v>12.59</v>
      </c>
      <c r="Y4258">
        <v>-355694</v>
      </c>
      <c r="Z4258">
        <v>-29641</v>
      </c>
      <c r="AA4258">
        <v>-1.47</v>
      </c>
      <c r="AB4258">
        <v>12</v>
      </c>
      <c r="AC4258">
        <v>4</v>
      </c>
      <c r="AD4258">
        <v>8</v>
      </c>
      <c r="AE4258">
        <v>33.33</v>
      </c>
      <c r="AF4258">
        <v>11</v>
      </c>
      <c r="AG4258">
        <v>1</v>
      </c>
      <c r="AH4258">
        <v>5</v>
      </c>
      <c r="AI4258">
        <v>6</v>
      </c>
    </row>
    <row r="4259" spans="1:35" x14ac:dyDescent="0.2">
      <c r="A4259" s="102">
        <v>3823</v>
      </c>
      <c r="B4259">
        <v>2875</v>
      </c>
      <c r="C4259" t="s">
        <v>512</v>
      </c>
      <c r="D4259" t="s">
        <v>1006</v>
      </c>
      <c r="E4259">
        <v>5460</v>
      </c>
      <c r="F4259">
        <v>5580</v>
      </c>
      <c r="G4259">
        <v>200</v>
      </c>
      <c r="H4259" t="s">
        <v>981</v>
      </c>
      <c r="I4259">
        <v>4967</v>
      </c>
      <c r="J4259" t="s">
        <v>583</v>
      </c>
      <c r="K4259" t="s">
        <v>1003</v>
      </c>
      <c r="L4259">
        <v>9790</v>
      </c>
      <c r="M4259">
        <v>9780</v>
      </c>
      <c r="N4259">
        <v>100</v>
      </c>
      <c r="O4259" t="s">
        <v>984</v>
      </c>
      <c r="P4259">
        <v>0.945444841461902</v>
      </c>
      <c r="Q4259">
        <v>0.87196862212878501</v>
      </c>
      <c r="R4259">
        <v>1.4229144625417299E-3</v>
      </c>
      <c r="S4259">
        <v>6.5952083601715299E-4</v>
      </c>
      <c r="T4259">
        <v>2.77214535308226</v>
      </c>
      <c r="U4259">
        <v>2.77214535308226</v>
      </c>
      <c r="V4259">
        <v>1.0810489643073999</v>
      </c>
      <c r="W4259">
        <v>9.17</v>
      </c>
      <c r="X4259">
        <v>14.11</v>
      </c>
      <c r="Y4259">
        <v>-357101</v>
      </c>
      <c r="Z4259">
        <v>-39678</v>
      </c>
      <c r="AA4259">
        <v>-2.38</v>
      </c>
      <c r="AB4259">
        <v>9</v>
      </c>
      <c r="AC4259">
        <v>0</v>
      </c>
      <c r="AD4259">
        <v>9</v>
      </c>
      <c r="AE4259">
        <v>0</v>
      </c>
      <c r="AF4259">
        <v>12</v>
      </c>
      <c r="AG4259">
        <v>0</v>
      </c>
      <c r="AH4259">
        <v>6</v>
      </c>
      <c r="AI4259">
        <v>3</v>
      </c>
    </row>
    <row r="4260" spans="1:35" x14ac:dyDescent="0.2">
      <c r="A4260" s="102">
        <v>4191</v>
      </c>
      <c r="B4260">
        <v>5463</v>
      </c>
      <c r="C4260" t="s">
        <v>63</v>
      </c>
      <c r="D4260" t="s">
        <v>1022</v>
      </c>
      <c r="E4260">
        <v>2752</v>
      </c>
      <c r="F4260">
        <v>2683</v>
      </c>
      <c r="G4260">
        <v>400</v>
      </c>
      <c r="H4260" t="s">
        <v>981</v>
      </c>
      <c r="I4260">
        <v>6141</v>
      </c>
      <c r="J4260" t="s">
        <v>1163</v>
      </c>
      <c r="K4260" t="s">
        <v>992</v>
      </c>
      <c r="L4260">
        <v>1172</v>
      </c>
      <c r="M4260">
        <v>1148</v>
      </c>
      <c r="N4260">
        <v>900</v>
      </c>
      <c r="O4260" t="s">
        <v>984</v>
      </c>
      <c r="P4260">
        <v>0.54532868175381699</v>
      </c>
      <c r="Q4260">
        <v>0.85821878683058805</v>
      </c>
      <c r="R4260">
        <v>0.29288757607822002</v>
      </c>
      <c r="S4260">
        <v>2.4147079366255101E-2</v>
      </c>
      <c r="T4260">
        <v>0.122125491446574</v>
      </c>
      <c r="U4260">
        <v>0.122125491446574</v>
      </c>
      <c r="V4260">
        <v>0.17973997605082001</v>
      </c>
      <c r="W4260">
        <v>2.06</v>
      </c>
      <c r="X4260">
        <v>3.73</v>
      </c>
      <c r="Y4260">
        <v>-357139</v>
      </c>
      <c r="Z4260">
        <v>-15528</v>
      </c>
      <c r="AA4260">
        <v>-0.75</v>
      </c>
      <c r="AB4260">
        <v>23</v>
      </c>
      <c r="AC4260">
        <v>8</v>
      </c>
      <c r="AD4260">
        <v>15</v>
      </c>
      <c r="AE4260">
        <v>34.78</v>
      </c>
      <c r="AF4260">
        <v>10</v>
      </c>
      <c r="AG4260">
        <v>8</v>
      </c>
      <c r="AH4260">
        <v>11</v>
      </c>
      <c r="AI4260">
        <v>4</v>
      </c>
    </row>
    <row r="4261" spans="1:35" x14ac:dyDescent="0.2">
      <c r="A4261" s="102">
        <v>1766</v>
      </c>
      <c r="B4261">
        <v>4091</v>
      </c>
      <c r="C4261" t="s">
        <v>1469</v>
      </c>
      <c r="D4261" t="s">
        <v>1003</v>
      </c>
      <c r="E4261">
        <v>1787</v>
      </c>
      <c r="F4261">
        <v>1764</v>
      </c>
      <c r="G4261">
        <v>600</v>
      </c>
      <c r="H4261" t="s">
        <v>984</v>
      </c>
      <c r="I4261">
        <v>9303</v>
      </c>
      <c r="J4261" t="s">
        <v>1279</v>
      </c>
      <c r="K4261" t="s">
        <v>1297</v>
      </c>
      <c r="L4261">
        <v>1269</v>
      </c>
      <c r="M4261">
        <v>1264</v>
      </c>
      <c r="N4261">
        <v>800</v>
      </c>
      <c r="O4261" t="s">
        <v>981</v>
      </c>
      <c r="P4261">
        <v>0.80237689108746801</v>
      </c>
      <c r="Q4261">
        <v>0.92537695785360796</v>
      </c>
      <c r="R4261">
        <v>0.47175501798742198</v>
      </c>
      <c r="S4261">
        <v>4.56120661986261E-3</v>
      </c>
      <c r="T4261">
        <v>-0.33922864057188001</v>
      </c>
      <c r="U4261">
        <v>0.33922864057188001</v>
      </c>
      <c r="V4261">
        <v>9.1248239442654103E-2</v>
      </c>
      <c r="W4261">
        <v>-3.28</v>
      </c>
      <c r="X4261">
        <v>4.46</v>
      </c>
      <c r="Y4261">
        <v>-357860</v>
      </c>
      <c r="Z4261">
        <v>-16266</v>
      </c>
      <c r="AA4261">
        <v>-0.75</v>
      </c>
      <c r="AB4261">
        <v>22</v>
      </c>
      <c r="AC4261">
        <v>10</v>
      </c>
      <c r="AD4261">
        <v>12</v>
      </c>
      <c r="AE4261">
        <v>45.45</v>
      </c>
      <c r="AF4261">
        <v>11</v>
      </c>
      <c r="AG4261">
        <v>8</v>
      </c>
      <c r="AH4261">
        <v>9</v>
      </c>
      <c r="AI4261">
        <v>5</v>
      </c>
    </row>
    <row r="4262" spans="1:35" x14ac:dyDescent="0.2">
      <c r="A4262" s="102">
        <v>1942</v>
      </c>
      <c r="B4262">
        <v>7731</v>
      </c>
      <c r="C4262" t="s">
        <v>1170</v>
      </c>
      <c r="D4262" t="s">
        <v>989</v>
      </c>
      <c r="E4262">
        <v>931</v>
      </c>
      <c r="F4262">
        <v>929</v>
      </c>
      <c r="G4262">
        <v>1100</v>
      </c>
      <c r="H4262" t="s">
        <v>984</v>
      </c>
      <c r="I4262">
        <v>7867</v>
      </c>
      <c r="J4262" t="s">
        <v>1291</v>
      </c>
      <c r="K4262" t="s">
        <v>1002</v>
      </c>
      <c r="L4262">
        <v>913</v>
      </c>
      <c r="M4262">
        <v>909</v>
      </c>
      <c r="N4262">
        <v>1100</v>
      </c>
      <c r="O4262" t="s">
        <v>981</v>
      </c>
      <c r="P4262">
        <v>0.79673239555141195</v>
      </c>
      <c r="Q4262">
        <v>0.92175811445342704</v>
      </c>
      <c r="R4262">
        <v>0.25353472354469297</v>
      </c>
      <c r="S4262">
        <v>1.9733104682056499E-2</v>
      </c>
      <c r="T4262">
        <v>-1.95238214738085</v>
      </c>
      <c r="U4262">
        <v>1.95238214738085</v>
      </c>
      <c r="V4262">
        <v>1.9714115671944601</v>
      </c>
      <c r="W4262">
        <v>-14.69</v>
      </c>
      <c r="X4262">
        <v>2.15</v>
      </c>
      <c r="Y4262">
        <v>-358118</v>
      </c>
      <c r="Z4262">
        <v>-18848</v>
      </c>
      <c r="AA4262">
        <v>-0.91</v>
      </c>
      <c r="AB4262">
        <v>19</v>
      </c>
      <c r="AC4262">
        <v>7</v>
      </c>
      <c r="AD4262">
        <v>12</v>
      </c>
      <c r="AE4262">
        <v>36.840000000000003</v>
      </c>
      <c r="AF4262">
        <v>11</v>
      </c>
      <c r="AG4262">
        <v>5</v>
      </c>
      <c r="AH4262">
        <v>8</v>
      </c>
      <c r="AI4262">
        <v>6</v>
      </c>
    </row>
    <row r="4263" spans="1:35" x14ac:dyDescent="0.2">
      <c r="A4263" s="102">
        <v>2827</v>
      </c>
      <c r="B4263">
        <v>3436</v>
      </c>
      <c r="C4263" t="s">
        <v>1176</v>
      </c>
      <c r="D4263" t="s">
        <v>1126</v>
      </c>
      <c r="E4263">
        <v>1598</v>
      </c>
      <c r="F4263">
        <v>1598</v>
      </c>
      <c r="G4263">
        <v>600</v>
      </c>
      <c r="H4263" t="s">
        <v>981</v>
      </c>
      <c r="I4263">
        <v>6952</v>
      </c>
      <c r="J4263" t="s">
        <v>375</v>
      </c>
      <c r="K4263" t="s">
        <v>986</v>
      </c>
      <c r="L4263">
        <v>1624</v>
      </c>
      <c r="M4263">
        <v>1635</v>
      </c>
      <c r="N4263">
        <v>600</v>
      </c>
      <c r="O4263" t="s">
        <v>984</v>
      </c>
      <c r="P4263">
        <v>0.91779128270682198</v>
      </c>
      <c r="Q4263">
        <v>0.90020183404471898</v>
      </c>
      <c r="R4263">
        <v>0.114777640462413</v>
      </c>
      <c r="S4263">
        <v>1.1172211282745899E-2</v>
      </c>
      <c r="T4263">
        <v>1.59287493594114</v>
      </c>
      <c r="U4263">
        <v>1.59287493594114</v>
      </c>
      <c r="V4263">
        <v>2.5372172516365099</v>
      </c>
      <c r="W4263">
        <v>7.99</v>
      </c>
      <c r="X4263">
        <v>2.2599999999999998</v>
      </c>
      <c r="Y4263">
        <v>-358728</v>
      </c>
      <c r="Z4263">
        <v>-17936</v>
      </c>
      <c r="AA4263">
        <v>-0.97</v>
      </c>
      <c r="AB4263">
        <v>20</v>
      </c>
      <c r="AC4263">
        <v>8</v>
      </c>
      <c r="AD4263">
        <v>12</v>
      </c>
      <c r="AE4263">
        <v>40</v>
      </c>
      <c r="AF4263">
        <v>7</v>
      </c>
      <c r="AG4263">
        <v>7</v>
      </c>
      <c r="AH4263">
        <v>11</v>
      </c>
      <c r="AI4263">
        <v>2</v>
      </c>
    </row>
    <row r="4264" spans="1:35" x14ac:dyDescent="0.2">
      <c r="A4264" s="102">
        <v>3920</v>
      </c>
      <c r="B4264">
        <v>1605</v>
      </c>
      <c r="C4264" t="s">
        <v>1156</v>
      </c>
      <c r="D4264" t="s">
        <v>1139</v>
      </c>
      <c r="E4264">
        <v>692</v>
      </c>
      <c r="F4264">
        <v>709.3</v>
      </c>
      <c r="G4264">
        <v>900</v>
      </c>
      <c r="H4264" t="s">
        <v>984</v>
      </c>
      <c r="I4264">
        <v>6028</v>
      </c>
      <c r="J4264" t="s">
        <v>469</v>
      </c>
      <c r="K4264" t="s">
        <v>993</v>
      </c>
      <c r="L4264">
        <v>6150</v>
      </c>
      <c r="M4264">
        <v>6230</v>
      </c>
      <c r="N4264">
        <v>100</v>
      </c>
      <c r="O4264" t="s">
        <v>981</v>
      </c>
      <c r="P4264">
        <v>0.86826672819121498</v>
      </c>
      <c r="Q4264">
        <v>0.86865437060944495</v>
      </c>
      <c r="R4264">
        <v>0.28272493967333501</v>
      </c>
      <c r="S4264">
        <v>5.3704327364877798E-2</v>
      </c>
      <c r="T4264">
        <v>-1.4555278029163401</v>
      </c>
      <c r="U4264">
        <v>1.4555278029163401</v>
      </c>
      <c r="V4264">
        <v>1.7397372268432501</v>
      </c>
      <c r="W4264">
        <v>-15.06</v>
      </c>
      <c r="X4264">
        <v>2.4700000000000002</v>
      </c>
      <c r="Y4264">
        <v>-359999</v>
      </c>
      <c r="Z4264">
        <v>-18000</v>
      </c>
      <c r="AA4264">
        <v>-0.98</v>
      </c>
      <c r="AB4264">
        <v>20</v>
      </c>
      <c r="AC4264">
        <v>10</v>
      </c>
      <c r="AD4264">
        <v>10</v>
      </c>
      <c r="AE4264">
        <v>50</v>
      </c>
      <c r="AF4264">
        <v>10</v>
      </c>
      <c r="AG4264">
        <v>9</v>
      </c>
      <c r="AH4264">
        <v>9</v>
      </c>
      <c r="AI4264">
        <v>2</v>
      </c>
    </row>
    <row r="4265" spans="1:35" x14ac:dyDescent="0.2">
      <c r="A4265" s="102">
        <v>2407</v>
      </c>
      <c r="B4265">
        <v>7267</v>
      </c>
      <c r="C4265" t="s">
        <v>57</v>
      </c>
      <c r="D4265" t="s">
        <v>996</v>
      </c>
      <c r="E4265">
        <v>2470</v>
      </c>
      <c r="F4265">
        <v>2487.5</v>
      </c>
      <c r="G4265">
        <v>400</v>
      </c>
      <c r="H4265" t="s">
        <v>981</v>
      </c>
      <c r="I4265">
        <v>8002</v>
      </c>
      <c r="J4265" t="s">
        <v>26</v>
      </c>
      <c r="K4265" t="s">
        <v>988</v>
      </c>
      <c r="L4265">
        <v>470</v>
      </c>
      <c r="M4265">
        <v>470.5</v>
      </c>
      <c r="N4265">
        <v>2100</v>
      </c>
      <c r="O4265" t="s">
        <v>984</v>
      </c>
      <c r="P4265">
        <v>0.84954145384249802</v>
      </c>
      <c r="Q4265">
        <v>0.91037976759545003</v>
      </c>
      <c r="R4265">
        <v>0.30368247932762199</v>
      </c>
      <c r="S4265">
        <v>3.7141773908647299E-2</v>
      </c>
      <c r="T4265">
        <v>1.77083164862216</v>
      </c>
      <c r="U4265">
        <v>1.77083164862216</v>
      </c>
      <c r="V4265">
        <v>1.8123091092054799</v>
      </c>
      <c r="W4265">
        <v>18.36</v>
      </c>
      <c r="X4265">
        <v>0.7</v>
      </c>
      <c r="Y4265">
        <v>-360007</v>
      </c>
      <c r="Z4265">
        <v>-20000</v>
      </c>
      <c r="AA4265">
        <v>-1.0900000000000001</v>
      </c>
      <c r="AB4265">
        <v>18</v>
      </c>
      <c r="AC4265">
        <v>7</v>
      </c>
      <c r="AD4265">
        <v>11</v>
      </c>
      <c r="AE4265">
        <v>38.89</v>
      </c>
      <c r="AF4265">
        <v>15</v>
      </c>
      <c r="AG4265">
        <v>0</v>
      </c>
      <c r="AH4265">
        <v>7</v>
      </c>
      <c r="AI4265">
        <v>11</v>
      </c>
    </row>
    <row r="4266" spans="1:35" x14ac:dyDescent="0.2">
      <c r="A4266" s="102">
        <v>4105</v>
      </c>
      <c r="B4266">
        <v>3436</v>
      </c>
      <c r="C4266" t="s">
        <v>1176</v>
      </c>
      <c r="D4266" t="s">
        <v>1126</v>
      </c>
      <c r="E4266">
        <v>1598</v>
      </c>
      <c r="F4266">
        <v>1598</v>
      </c>
      <c r="G4266">
        <v>500</v>
      </c>
      <c r="H4266" t="s">
        <v>981</v>
      </c>
      <c r="I4266">
        <v>6465</v>
      </c>
      <c r="J4266" t="s">
        <v>373</v>
      </c>
      <c r="K4266" t="s">
        <v>992</v>
      </c>
      <c r="L4266">
        <v>8130</v>
      </c>
      <c r="M4266">
        <v>8190</v>
      </c>
      <c r="N4266">
        <v>100</v>
      </c>
      <c r="O4266" t="s">
        <v>984</v>
      </c>
      <c r="P4266">
        <v>0.720464876800613</v>
      </c>
      <c r="Q4266">
        <v>0.86147464776785698</v>
      </c>
      <c r="R4266">
        <v>0.43535627237889801</v>
      </c>
      <c r="S4266">
        <v>4.0582420581601601E-2</v>
      </c>
      <c r="T4266">
        <v>1.09772319110919</v>
      </c>
      <c r="U4266">
        <v>1.09772319110919</v>
      </c>
      <c r="V4266">
        <v>1.7567937776721201</v>
      </c>
      <c r="W4266">
        <v>8.17</v>
      </c>
      <c r="X4266">
        <v>2.44</v>
      </c>
      <c r="Y4266">
        <v>-360879</v>
      </c>
      <c r="Z4266">
        <v>-24059</v>
      </c>
      <c r="AA4266">
        <v>-1.31</v>
      </c>
      <c r="AB4266">
        <v>15</v>
      </c>
      <c r="AC4266">
        <v>6</v>
      </c>
      <c r="AD4266">
        <v>9</v>
      </c>
      <c r="AE4266">
        <v>40</v>
      </c>
      <c r="AF4266">
        <v>8</v>
      </c>
      <c r="AG4266">
        <v>6</v>
      </c>
      <c r="AH4266">
        <v>9</v>
      </c>
      <c r="AI4266">
        <v>0</v>
      </c>
    </row>
    <row r="4267" spans="1:35" x14ac:dyDescent="0.2">
      <c r="A4267" s="102">
        <v>57</v>
      </c>
      <c r="B4267">
        <v>3086</v>
      </c>
      <c r="C4267" t="s">
        <v>524</v>
      </c>
      <c r="D4267" t="s">
        <v>1004</v>
      </c>
      <c r="E4267">
        <v>863</v>
      </c>
      <c r="F4267">
        <v>864</v>
      </c>
      <c r="G4267">
        <v>1300</v>
      </c>
      <c r="H4267" t="s">
        <v>981</v>
      </c>
      <c r="I4267">
        <v>6770</v>
      </c>
      <c r="J4267" t="s">
        <v>21</v>
      </c>
      <c r="K4267" t="s">
        <v>986</v>
      </c>
      <c r="L4267">
        <v>1141</v>
      </c>
      <c r="M4267">
        <v>1097</v>
      </c>
      <c r="N4267">
        <v>1000</v>
      </c>
      <c r="O4267" t="s">
        <v>984</v>
      </c>
      <c r="P4267">
        <v>0.94816566852115303</v>
      </c>
      <c r="Q4267">
        <v>0.97475941920248499</v>
      </c>
      <c r="R4267">
        <v>0.38423555992129399</v>
      </c>
      <c r="S4267">
        <v>6.4842976942422004E-4</v>
      </c>
      <c r="T4267">
        <v>0.308264561431143</v>
      </c>
      <c r="U4267">
        <v>0.308264561431143</v>
      </c>
      <c r="V4267">
        <v>8.8401832577569395E-2</v>
      </c>
      <c r="W4267">
        <v>3.59</v>
      </c>
      <c r="X4267">
        <v>2.39</v>
      </c>
      <c r="Y4267">
        <v>-362243</v>
      </c>
      <c r="Z4267">
        <v>-16466</v>
      </c>
      <c r="AA4267">
        <v>-0.84</v>
      </c>
      <c r="AB4267">
        <v>22</v>
      </c>
      <c r="AC4267">
        <v>9</v>
      </c>
      <c r="AD4267">
        <v>13</v>
      </c>
      <c r="AE4267">
        <v>40.909999999999997</v>
      </c>
      <c r="AF4267">
        <v>11</v>
      </c>
      <c r="AG4267">
        <v>7</v>
      </c>
      <c r="AH4267">
        <v>8</v>
      </c>
      <c r="AI4267">
        <v>7</v>
      </c>
    </row>
    <row r="4268" spans="1:35" x14ac:dyDescent="0.2">
      <c r="A4268" s="102">
        <v>1752</v>
      </c>
      <c r="B4268">
        <v>1417</v>
      </c>
      <c r="C4268" t="s">
        <v>1641</v>
      </c>
      <c r="D4268" t="s">
        <v>990</v>
      </c>
      <c r="E4268">
        <v>1485</v>
      </c>
      <c r="F4268">
        <v>1486</v>
      </c>
      <c r="G4268">
        <v>700</v>
      </c>
      <c r="H4268" t="s">
        <v>981</v>
      </c>
      <c r="I4268">
        <v>9603</v>
      </c>
      <c r="J4268" t="s">
        <v>1106</v>
      </c>
      <c r="K4268" t="s">
        <v>993</v>
      </c>
      <c r="L4268">
        <v>1621</v>
      </c>
      <c r="M4268">
        <v>1632</v>
      </c>
      <c r="N4268">
        <v>600</v>
      </c>
      <c r="O4268" t="s">
        <v>984</v>
      </c>
      <c r="P4268">
        <v>0.70488580530584499</v>
      </c>
      <c r="Q4268">
        <v>0.92577692020015501</v>
      </c>
      <c r="R4268">
        <v>0.18343692132216799</v>
      </c>
      <c r="S4268" s="15">
        <v>1.13224321584056E-2</v>
      </c>
      <c r="T4268">
        <v>0.47645960837267898</v>
      </c>
      <c r="U4268">
        <v>0.47645960837267898</v>
      </c>
      <c r="V4268">
        <v>0.42905911836280197</v>
      </c>
      <c r="W4268">
        <v>8.75</v>
      </c>
      <c r="X4268">
        <v>6.23</v>
      </c>
      <c r="Y4268">
        <v>-362728</v>
      </c>
      <c r="Z4268">
        <v>-14509</v>
      </c>
      <c r="AA4268">
        <v>-0.73</v>
      </c>
      <c r="AB4268">
        <v>25</v>
      </c>
      <c r="AC4268">
        <v>10</v>
      </c>
      <c r="AD4268">
        <v>15</v>
      </c>
      <c r="AE4268">
        <v>40</v>
      </c>
      <c r="AF4268">
        <v>10</v>
      </c>
      <c r="AG4268">
        <v>7</v>
      </c>
      <c r="AH4268">
        <v>9</v>
      </c>
      <c r="AI4268">
        <v>9</v>
      </c>
    </row>
    <row r="4269" spans="1:35" x14ac:dyDescent="0.2">
      <c r="A4269" s="102">
        <v>1709</v>
      </c>
      <c r="B4269">
        <v>5232</v>
      </c>
      <c r="C4269" t="s">
        <v>1606</v>
      </c>
      <c r="D4269" t="s">
        <v>980</v>
      </c>
      <c r="E4269">
        <v>3620</v>
      </c>
      <c r="F4269">
        <v>3640</v>
      </c>
      <c r="G4269">
        <v>300</v>
      </c>
      <c r="H4269" t="s">
        <v>981</v>
      </c>
      <c r="I4269">
        <v>6770</v>
      </c>
      <c r="J4269" t="s">
        <v>21</v>
      </c>
      <c r="K4269" t="s">
        <v>986</v>
      </c>
      <c r="L4269">
        <v>1141</v>
      </c>
      <c r="M4269">
        <v>1097</v>
      </c>
      <c r="N4269">
        <v>1000</v>
      </c>
      <c r="O4269" t="s">
        <v>984</v>
      </c>
      <c r="P4269">
        <v>0.85031120901866397</v>
      </c>
      <c r="Q4269">
        <v>0.92696321536682302</v>
      </c>
      <c r="R4269">
        <v>0.16372540964316601</v>
      </c>
      <c r="S4269">
        <v>8.7781546870145596E-2</v>
      </c>
      <c r="T4269">
        <v>0.89172232820997999</v>
      </c>
      <c r="U4269">
        <v>0.89172232820997999</v>
      </c>
      <c r="V4269">
        <v>0.53126939624789404</v>
      </c>
      <c r="W4269">
        <v>14.62</v>
      </c>
      <c r="X4269">
        <v>0.46</v>
      </c>
      <c r="Y4269">
        <v>-363794</v>
      </c>
      <c r="Z4269">
        <v>-16536</v>
      </c>
      <c r="AA4269">
        <v>-0.82</v>
      </c>
      <c r="AB4269">
        <v>22</v>
      </c>
      <c r="AC4269">
        <v>9</v>
      </c>
      <c r="AD4269">
        <v>13</v>
      </c>
      <c r="AE4269">
        <v>40.909999999999997</v>
      </c>
      <c r="AF4269">
        <v>9</v>
      </c>
      <c r="AG4269">
        <v>8</v>
      </c>
      <c r="AH4269">
        <v>11</v>
      </c>
      <c r="AI4269">
        <v>3</v>
      </c>
    </row>
    <row r="4270" spans="1:35" x14ac:dyDescent="0.2">
      <c r="A4270" s="102">
        <v>4153</v>
      </c>
      <c r="B4270">
        <v>8919</v>
      </c>
      <c r="C4270" t="s">
        <v>1292</v>
      </c>
      <c r="D4270" t="s">
        <v>1000</v>
      </c>
      <c r="E4270">
        <v>2348</v>
      </c>
      <c r="F4270">
        <v>2363</v>
      </c>
      <c r="G4270">
        <v>400</v>
      </c>
      <c r="H4270" t="s">
        <v>981</v>
      </c>
      <c r="I4270">
        <v>9107</v>
      </c>
      <c r="J4270" t="s">
        <v>1164</v>
      </c>
      <c r="K4270" t="s">
        <v>1165</v>
      </c>
      <c r="L4270">
        <v>1017</v>
      </c>
      <c r="M4270">
        <v>1061</v>
      </c>
      <c r="N4270">
        <v>900</v>
      </c>
      <c r="O4270" t="s">
        <v>984</v>
      </c>
      <c r="P4270">
        <v>0.575305468776662</v>
      </c>
      <c r="Q4270">
        <v>0.85976024132186901</v>
      </c>
      <c r="R4270">
        <v>0.12932994517645299</v>
      </c>
      <c r="S4270">
        <v>1.8829303895576701E-3</v>
      </c>
      <c r="T4270">
        <v>1.9212545151646601</v>
      </c>
      <c r="U4270">
        <v>1.9212545151646601</v>
      </c>
      <c r="V4270">
        <v>1.93566866414223</v>
      </c>
      <c r="W4270">
        <v>21.62</v>
      </c>
      <c r="X4270">
        <v>1.03</v>
      </c>
      <c r="Y4270">
        <v>-363905</v>
      </c>
      <c r="Z4270">
        <v>-15822</v>
      </c>
      <c r="AA4270">
        <v>-0.71</v>
      </c>
      <c r="AB4270">
        <v>23</v>
      </c>
      <c r="AC4270">
        <v>11</v>
      </c>
      <c r="AD4270">
        <v>12</v>
      </c>
      <c r="AE4270">
        <v>47.83</v>
      </c>
      <c r="AF4270">
        <v>9</v>
      </c>
      <c r="AG4270">
        <v>11</v>
      </c>
      <c r="AH4270">
        <v>10</v>
      </c>
      <c r="AI4270">
        <v>2</v>
      </c>
    </row>
    <row r="4271" spans="1:35" x14ac:dyDescent="0.2">
      <c r="A4271" s="102">
        <v>2143</v>
      </c>
      <c r="B4271">
        <v>6753</v>
      </c>
      <c r="C4271" t="s">
        <v>1489</v>
      </c>
      <c r="D4271" t="s">
        <v>986</v>
      </c>
      <c r="E4271">
        <v>1122</v>
      </c>
      <c r="F4271">
        <v>1133</v>
      </c>
      <c r="G4271">
        <v>900</v>
      </c>
      <c r="H4271" t="s">
        <v>984</v>
      </c>
      <c r="I4271">
        <v>6988</v>
      </c>
      <c r="J4271" t="s">
        <v>61</v>
      </c>
      <c r="K4271" t="s">
        <v>1003</v>
      </c>
      <c r="L4271">
        <v>5390</v>
      </c>
      <c r="M4271">
        <v>5320</v>
      </c>
      <c r="N4271">
        <v>200</v>
      </c>
      <c r="O4271" t="s">
        <v>981</v>
      </c>
      <c r="P4271">
        <v>0.86614231641086903</v>
      </c>
      <c r="Q4271">
        <v>0.91696730854229702</v>
      </c>
      <c r="R4271">
        <v>0.44850608603962</v>
      </c>
      <c r="S4271">
        <v>5.1072221637026599E-2</v>
      </c>
      <c r="T4271">
        <v>-1.5892295503384799</v>
      </c>
      <c r="U4271">
        <v>1.5892295503384799</v>
      </c>
      <c r="V4271">
        <v>1.8300877988972299</v>
      </c>
      <c r="W4271">
        <v>-10.35</v>
      </c>
      <c r="X4271">
        <v>4.16</v>
      </c>
      <c r="Y4271">
        <v>-365949</v>
      </c>
      <c r="Z4271">
        <v>-20330</v>
      </c>
      <c r="AA4271">
        <v>-1.22</v>
      </c>
      <c r="AB4271">
        <v>18</v>
      </c>
      <c r="AC4271">
        <v>6</v>
      </c>
      <c r="AD4271">
        <v>12</v>
      </c>
      <c r="AE4271">
        <v>33.33</v>
      </c>
      <c r="AF4271">
        <v>7</v>
      </c>
      <c r="AG4271">
        <v>6</v>
      </c>
      <c r="AH4271">
        <v>12</v>
      </c>
      <c r="AI4271">
        <v>0</v>
      </c>
    </row>
    <row r="4272" spans="1:35" x14ac:dyDescent="0.2">
      <c r="A4272" s="102">
        <v>2019</v>
      </c>
      <c r="B4272">
        <v>3197</v>
      </c>
      <c r="C4272" t="s">
        <v>531</v>
      </c>
      <c r="D4272" t="s">
        <v>1004</v>
      </c>
      <c r="E4272">
        <v>1673</v>
      </c>
      <c r="F4272">
        <v>1681</v>
      </c>
      <c r="G4272">
        <v>600</v>
      </c>
      <c r="H4272" t="s">
        <v>981</v>
      </c>
      <c r="I4272">
        <v>6995</v>
      </c>
      <c r="J4272" t="s">
        <v>47</v>
      </c>
      <c r="K4272" t="s">
        <v>996</v>
      </c>
      <c r="L4272">
        <v>1400</v>
      </c>
      <c r="M4272">
        <v>1409</v>
      </c>
      <c r="N4272">
        <v>700</v>
      </c>
      <c r="O4272" t="s">
        <v>984</v>
      </c>
      <c r="P4272">
        <v>0.60887701098899005</v>
      </c>
      <c r="Q4272">
        <v>0.91973672471787704</v>
      </c>
      <c r="R4272">
        <v>0.15541488074655499</v>
      </c>
      <c r="S4272">
        <v>4.2462120495105702E-3</v>
      </c>
      <c r="T4272">
        <v>0.41299257531622802</v>
      </c>
      <c r="U4272">
        <v>0.41299257531622802</v>
      </c>
      <c r="V4272">
        <v>0.33382788504378602</v>
      </c>
      <c r="W4272">
        <v>3.68</v>
      </c>
      <c r="X4272">
        <v>2.21</v>
      </c>
      <c r="Y4272">
        <v>-366684</v>
      </c>
      <c r="Z4272">
        <v>-18334</v>
      </c>
      <c r="AA4272">
        <v>-0.9</v>
      </c>
      <c r="AB4272">
        <v>20</v>
      </c>
      <c r="AC4272">
        <v>7</v>
      </c>
      <c r="AD4272">
        <v>13</v>
      </c>
      <c r="AE4272">
        <v>35</v>
      </c>
      <c r="AF4272">
        <v>10</v>
      </c>
      <c r="AG4272">
        <v>6</v>
      </c>
      <c r="AH4272">
        <v>8</v>
      </c>
      <c r="AI4272">
        <v>6</v>
      </c>
    </row>
    <row r="4273" spans="1:35" x14ac:dyDescent="0.2">
      <c r="A4273" s="102">
        <v>3998</v>
      </c>
      <c r="B4273">
        <v>5463</v>
      </c>
      <c r="C4273" t="s">
        <v>63</v>
      </c>
      <c r="D4273" t="s">
        <v>1022</v>
      </c>
      <c r="E4273">
        <v>2752</v>
      </c>
      <c r="F4273">
        <v>2683</v>
      </c>
      <c r="G4273">
        <v>400</v>
      </c>
      <c r="H4273" t="s">
        <v>981</v>
      </c>
      <c r="I4273">
        <v>9101</v>
      </c>
      <c r="J4273" t="s">
        <v>739</v>
      </c>
      <c r="K4273" t="s">
        <v>1165</v>
      </c>
      <c r="L4273">
        <v>1392</v>
      </c>
      <c r="M4273">
        <v>1404</v>
      </c>
      <c r="N4273">
        <v>800</v>
      </c>
      <c r="O4273" t="s">
        <v>984</v>
      </c>
      <c r="P4273">
        <v>0.62670446762638099</v>
      </c>
      <c r="Q4273">
        <v>0.865871993214966</v>
      </c>
      <c r="R4273">
        <v>0.234523315539308</v>
      </c>
      <c r="S4273">
        <v>3.1361107536244201E-2</v>
      </c>
      <c r="T4273">
        <v>0.92484307575029001</v>
      </c>
      <c r="U4273">
        <v>0.92484307575029001</v>
      </c>
      <c r="V4273">
        <v>1.31180825668226</v>
      </c>
      <c r="W4273">
        <v>6.43</v>
      </c>
      <c r="X4273">
        <v>4.66</v>
      </c>
      <c r="Y4273">
        <v>-367082</v>
      </c>
      <c r="Z4273">
        <v>-26220</v>
      </c>
      <c r="AA4273">
        <v>-1.39</v>
      </c>
      <c r="AB4273">
        <v>14</v>
      </c>
      <c r="AC4273">
        <v>5</v>
      </c>
      <c r="AD4273">
        <v>9</v>
      </c>
      <c r="AE4273">
        <v>35.71</v>
      </c>
      <c r="AF4273">
        <v>9</v>
      </c>
      <c r="AG4273">
        <v>2</v>
      </c>
      <c r="AH4273">
        <v>7</v>
      </c>
      <c r="AI4273">
        <v>5</v>
      </c>
    </row>
    <row r="4274" spans="1:35" x14ac:dyDescent="0.2">
      <c r="A4274" s="102">
        <v>4199</v>
      </c>
      <c r="B4274">
        <v>3197</v>
      </c>
      <c r="C4274" t="s">
        <v>531</v>
      </c>
      <c r="D4274" t="s">
        <v>1004</v>
      </c>
      <c r="E4274">
        <v>1673</v>
      </c>
      <c r="F4274">
        <v>1681</v>
      </c>
      <c r="G4274">
        <v>500</v>
      </c>
      <c r="H4274" t="s">
        <v>981</v>
      </c>
      <c r="I4274">
        <v>5332</v>
      </c>
      <c r="J4274" t="s">
        <v>590</v>
      </c>
      <c r="K4274" t="s">
        <v>980</v>
      </c>
      <c r="L4274">
        <v>3825</v>
      </c>
      <c r="M4274">
        <v>3805</v>
      </c>
      <c r="N4274">
        <v>200</v>
      </c>
      <c r="O4274" t="s">
        <v>984</v>
      </c>
      <c r="P4274">
        <v>0.59135791169341301</v>
      </c>
      <c r="Q4274">
        <v>0.85800134197600297</v>
      </c>
      <c r="R4274">
        <v>0.17897437674508401</v>
      </c>
      <c r="S4274">
        <v>5.7911094092672297E-2</v>
      </c>
      <c r="T4274">
        <v>0.23048120776654199</v>
      </c>
      <c r="U4274">
        <v>0.23048120776654199</v>
      </c>
      <c r="V4274">
        <v>8.2747785986925199E-2</v>
      </c>
      <c r="W4274">
        <v>1.68</v>
      </c>
      <c r="X4274">
        <v>10.45</v>
      </c>
      <c r="Y4274">
        <v>-367943</v>
      </c>
      <c r="Z4274">
        <v>-20441</v>
      </c>
      <c r="AA4274">
        <v>-0.98</v>
      </c>
      <c r="AB4274">
        <v>18</v>
      </c>
      <c r="AC4274">
        <v>6</v>
      </c>
      <c r="AD4274">
        <v>12</v>
      </c>
      <c r="AE4274">
        <v>33.33</v>
      </c>
      <c r="AF4274">
        <v>11</v>
      </c>
      <c r="AG4274">
        <v>6</v>
      </c>
      <c r="AH4274">
        <v>9</v>
      </c>
      <c r="AI4274">
        <v>3</v>
      </c>
    </row>
    <row r="4275" spans="1:35" x14ac:dyDescent="0.2">
      <c r="A4275" s="102">
        <v>4379</v>
      </c>
      <c r="B4275">
        <v>5463</v>
      </c>
      <c r="C4275" t="s">
        <v>63</v>
      </c>
      <c r="D4275" t="s">
        <v>1022</v>
      </c>
      <c r="E4275">
        <v>2752</v>
      </c>
      <c r="F4275">
        <v>2683</v>
      </c>
      <c r="G4275">
        <v>400</v>
      </c>
      <c r="H4275" t="s">
        <v>984</v>
      </c>
      <c r="I4275">
        <v>7453</v>
      </c>
      <c r="J4275" t="s">
        <v>50</v>
      </c>
      <c r="K4275" t="s">
        <v>1004</v>
      </c>
      <c r="L4275">
        <v>1455</v>
      </c>
      <c r="M4275">
        <v>1465</v>
      </c>
      <c r="N4275">
        <v>700</v>
      </c>
      <c r="O4275" t="s">
        <v>981</v>
      </c>
      <c r="P4275">
        <v>0.61238669274298096</v>
      </c>
      <c r="Q4275">
        <v>0.85033711440830895</v>
      </c>
      <c r="R4275">
        <v>0.19345528050105201</v>
      </c>
      <c r="S4275">
        <v>1.71770234484874E-2</v>
      </c>
      <c r="T4275">
        <v>-0.33193559309562898</v>
      </c>
      <c r="U4275">
        <v>0.33193559309562898</v>
      </c>
      <c r="V4275">
        <v>8.5759718921611397E-2</v>
      </c>
      <c r="W4275">
        <v>-4.8099999999999996</v>
      </c>
      <c r="X4275">
        <v>4.4400000000000004</v>
      </c>
      <c r="Y4275">
        <v>-368300</v>
      </c>
      <c r="Z4275">
        <v>-26307</v>
      </c>
      <c r="AA4275">
        <v>-1.37</v>
      </c>
      <c r="AB4275">
        <v>14</v>
      </c>
      <c r="AC4275">
        <v>4</v>
      </c>
      <c r="AD4275">
        <v>10</v>
      </c>
      <c r="AE4275">
        <v>28.57</v>
      </c>
      <c r="AF4275">
        <v>12</v>
      </c>
      <c r="AG4275">
        <v>4</v>
      </c>
      <c r="AH4275">
        <v>4</v>
      </c>
      <c r="AI4275">
        <v>6</v>
      </c>
    </row>
    <row r="4276" spans="1:35" x14ac:dyDescent="0.2">
      <c r="A4276" s="102">
        <v>1560</v>
      </c>
      <c r="B4276">
        <v>5020</v>
      </c>
      <c r="C4276" t="s">
        <v>1242</v>
      </c>
      <c r="D4276" t="s">
        <v>1185</v>
      </c>
      <c r="E4276">
        <v>384.3</v>
      </c>
      <c r="F4276">
        <v>381.1</v>
      </c>
      <c r="G4276">
        <v>2300</v>
      </c>
      <c r="H4276" t="s">
        <v>984</v>
      </c>
      <c r="I4276">
        <v>9616</v>
      </c>
      <c r="J4276" t="s">
        <v>1265</v>
      </c>
      <c r="K4276" t="s">
        <v>993</v>
      </c>
      <c r="L4276">
        <v>2899</v>
      </c>
      <c r="M4276">
        <v>2950</v>
      </c>
      <c r="N4276">
        <v>300</v>
      </c>
      <c r="O4276" t="s">
        <v>981</v>
      </c>
      <c r="P4276">
        <v>0.85295418496139497</v>
      </c>
      <c r="Q4276">
        <v>0.92984232990000804</v>
      </c>
      <c r="R4276">
        <v>0.48823736844385801</v>
      </c>
      <c r="S4276">
        <v>9.9896489526782994E-3</v>
      </c>
      <c r="T4276">
        <v>-0.30126446403951401</v>
      </c>
      <c r="U4276">
        <v>0.30126446403951401</v>
      </c>
      <c r="V4276">
        <v>0.24572857169420201</v>
      </c>
      <c r="W4276">
        <v>-5.38</v>
      </c>
      <c r="X4276">
        <v>0.96</v>
      </c>
      <c r="Y4276">
        <v>-368342</v>
      </c>
      <c r="Z4276">
        <v>-11511</v>
      </c>
      <c r="AA4276">
        <v>-0.49</v>
      </c>
      <c r="AB4276">
        <v>32</v>
      </c>
      <c r="AC4276">
        <v>16</v>
      </c>
      <c r="AD4276">
        <v>16</v>
      </c>
      <c r="AE4276">
        <v>50</v>
      </c>
      <c r="AF4276">
        <v>9</v>
      </c>
      <c r="AG4276">
        <v>13</v>
      </c>
      <c r="AH4276">
        <v>14</v>
      </c>
      <c r="AI4276">
        <v>5</v>
      </c>
    </row>
    <row r="4277" spans="1:35" x14ac:dyDescent="0.2">
      <c r="A4277" s="102">
        <v>1782</v>
      </c>
      <c r="B4277">
        <v>6923</v>
      </c>
      <c r="C4277" t="s">
        <v>54</v>
      </c>
      <c r="D4277" t="s">
        <v>986</v>
      </c>
      <c r="E4277">
        <v>2424</v>
      </c>
      <c r="F4277">
        <v>2450</v>
      </c>
      <c r="G4277">
        <v>400</v>
      </c>
      <c r="H4277" t="s">
        <v>981</v>
      </c>
      <c r="I4277">
        <v>9412</v>
      </c>
      <c r="J4277" t="s">
        <v>470</v>
      </c>
      <c r="K4277" t="s">
        <v>983</v>
      </c>
      <c r="L4277">
        <v>416</v>
      </c>
      <c r="M4277">
        <v>410</v>
      </c>
      <c r="N4277">
        <v>2400</v>
      </c>
      <c r="O4277" t="s">
        <v>984</v>
      </c>
      <c r="P4277">
        <v>0.89303207203017398</v>
      </c>
      <c r="Q4277">
        <v>0.92507927722948702</v>
      </c>
      <c r="R4277">
        <v>0.46517403894493697</v>
      </c>
      <c r="S4277">
        <v>3.1742583586864402E-2</v>
      </c>
      <c r="T4277">
        <v>0.346616457711793</v>
      </c>
      <c r="U4277">
        <v>0.346616457711793</v>
      </c>
      <c r="V4277">
        <v>0.120097913754835</v>
      </c>
      <c r="W4277">
        <v>2.04</v>
      </c>
      <c r="X4277">
        <v>0.41</v>
      </c>
      <c r="Y4277">
        <v>-373842</v>
      </c>
      <c r="Z4277">
        <v>-19676</v>
      </c>
      <c r="AA4277">
        <v>-1.1499999999999999</v>
      </c>
      <c r="AB4277">
        <v>19</v>
      </c>
      <c r="AC4277">
        <v>5</v>
      </c>
      <c r="AD4277">
        <v>14</v>
      </c>
      <c r="AE4277">
        <v>26.32</v>
      </c>
      <c r="AF4277">
        <v>12</v>
      </c>
      <c r="AG4277">
        <v>3</v>
      </c>
      <c r="AH4277">
        <v>8</v>
      </c>
      <c r="AI4277">
        <v>8</v>
      </c>
    </row>
    <row r="4278" spans="1:35" x14ac:dyDescent="0.2">
      <c r="A4278" s="102">
        <v>2404</v>
      </c>
      <c r="B4278">
        <v>1925</v>
      </c>
      <c r="C4278" t="s">
        <v>1638</v>
      </c>
      <c r="D4278" t="s">
        <v>990</v>
      </c>
      <c r="E4278">
        <v>2390.5</v>
      </c>
      <c r="F4278">
        <v>2416.5</v>
      </c>
      <c r="G4278">
        <v>400</v>
      </c>
      <c r="H4278" t="s">
        <v>984</v>
      </c>
      <c r="I4278">
        <v>5631</v>
      </c>
      <c r="J4278" t="s">
        <v>1147</v>
      </c>
      <c r="K4278" t="s">
        <v>992</v>
      </c>
      <c r="L4278">
        <v>1331</v>
      </c>
      <c r="M4278">
        <v>1318</v>
      </c>
      <c r="N4278">
        <v>700</v>
      </c>
      <c r="O4278" t="s">
        <v>981</v>
      </c>
      <c r="P4278">
        <v>0.92441416669950605</v>
      </c>
      <c r="Q4278">
        <v>0.91041505335502604</v>
      </c>
      <c r="R4278" s="15">
        <v>2.9354714075409199E-5</v>
      </c>
      <c r="S4278">
        <v>3.2974909166106001E-2</v>
      </c>
      <c r="T4278">
        <v>-0.84494732857877897</v>
      </c>
      <c r="U4278">
        <v>0.84494732857877897</v>
      </c>
      <c r="V4278">
        <v>0.92673285718455201</v>
      </c>
      <c r="W4278">
        <v>-8.5399999999999991</v>
      </c>
      <c r="X4278">
        <v>4.55</v>
      </c>
      <c r="Y4278">
        <v>-374835</v>
      </c>
      <c r="Z4278">
        <v>-24989</v>
      </c>
      <c r="AA4278">
        <v>-1.21</v>
      </c>
      <c r="AB4278">
        <v>15</v>
      </c>
      <c r="AC4278">
        <v>4</v>
      </c>
      <c r="AD4278">
        <v>11</v>
      </c>
      <c r="AE4278">
        <v>26.67</v>
      </c>
      <c r="AF4278">
        <v>8</v>
      </c>
      <c r="AG4278">
        <v>3</v>
      </c>
      <c r="AH4278">
        <v>9</v>
      </c>
      <c r="AI4278">
        <v>3</v>
      </c>
    </row>
    <row r="4279" spans="1:35" x14ac:dyDescent="0.2">
      <c r="A4279" s="102">
        <v>2605</v>
      </c>
      <c r="B4279">
        <v>5703</v>
      </c>
      <c r="C4279" t="s">
        <v>218</v>
      </c>
      <c r="D4279" t="s">
        <v>994</v>
      </c>
      <c r="E4279">
        <v>172</v>
      </c>
      <c r="F4279">
        <v>169</v>
      </c>
      <c r="G4279">
        <v>5200</v>
      </c>
      <c r="H4279" t="s">
        <v>984</v>
      </c>
      <c r="I4279">
        <v>9616</v>
      </c>
      <c r="J4279" t="s">
        <v>1265</v>
      </c>
      <c r="K4279" t="s">
        <v>993</v>
      </c>
      <c r="L4279">
        <v>2899</v>
      </c>
      <c r="M4279">
        <v>2950</v>
      </c>
      <c r="N4279">
        <v>300</v>
      </c>
      <c r="O4279" t="s">
        <v>981</v>
      </c>
      <c r="P4279">
        <v>0.87348696510264701</v>
      </c>
      <c r="Q4279">
        <v>0.90568261656395999</v>
      </c>
      <c r="R4279">
        <v>9.0983886347576606E-2</v>
      </c>
      <c r="S4279" s="15">
        <v>6.9958090218223107E-2</v>
      </c>
      <c r="T4279">
        <v>-0.30642892475491801</v>
      </c>
      <c r="U4279">
        <v>0.30642892475491801</v>
      </c>
      <c r="V4279">
        <v>9.4838190848863801E-2</v>
      </c>
      <c r="W4279">
        <v>-5.32</v>
      </c>
      <c r="X4279">
        <v>0.7</v>
      </c>
      <c r="Y4279">
        <v>-376014</v>
      </c>
      <c r="Z4279">
        <v>-17092</v>
      </c>
      <c r="AA4279">
        <v>-0.89</v>
      </c>
      <c r="AB4279">
        <v>22</v>
      </c>
      <c r="AC4279">
        <v>9</v>
      </c>
      <c r="AD4279">
        <v>13</v>
      </c>
      <c r="AE4279">
        <v>40.909999999999997</v>
      </c>
      <c r="AF4279">
        <v>9</v>
      </c>
      <c r="AG4279">
        <v>9</v>
      </c>
      <c r="AH4279">
        <v>12</v>
      </c>
      <c r="AI4279">
        <v>1</v>
      </c>
    </row>
    <row r="4280" spans="1:35" x14ac:dyDescent="0.2">
      <c r="A4280" s="102">
        <v>1134</v>
      </c>
      <c r="B4280">
        <v>1812</v>
      </c>
      <c r="C4280" t="s">
        <v>1048</v>
      </c>
      <c r="D4280" t="s">
        <v>990</v>
      </c>
      <c r="E4280">
        <v>1196</v>
      </c>
      <c r="F4280">
        <v>1187</v>
      </c>
      <c r="G4280">
        <v>900</v>
      </c>
      <c r="H4280" t="s">
        <v>981</v>
      </c>
      <c r="I4280">
        <v>5411</v>
      </c>
      <c r="J4280" t="s">
        <v>1293</v>
      </c>
      <c r="K4280" t="s">
        <v>1022</v>
      </c>
      <c r="L4280">
        <v>700</v>
      </c>
      <c r="M4280">
        <v>684</v>
      </c>
      <c r="N4280">
        <v>1600</v>
      </c>
      <c r="O4280" t="s">
        <v>984</v>
      </c>
      <c r="P4280">
        <v>0.62138068106469502</v>
      </c>
      <c r="Q4280">
        <v>0.93831936296202501</v>
      </c>
      <c r="R4280">
        <v>0.44708345167390001</v>
      </c>
      <c r="S4280">
        <v>6.4500385054236095E-2</v>
      </c>
      <c r="T4280">
        <v>1.67185729714626</v>
      </c>
      <c r="U4280">
        <v>1.67185729714626</v>
      </c>
      <c r="V4280">
        <v>1.5756044673820599</v>
      </c>
      <c r="W4280">
        <v>21.76</v>
      </c>
      <c r="X4280">
        <v>2.44</v>
      </c>
      <c r="Y4280">
        <v>-377659</v>
      </c>
      <c r="Z4280">
        <v>-15736</v>
      </c>
      <c r="AA4280">
        <v>-0.73</v>
      </c>
      <c r="AB4280">
        <v>24</v>
      </c>
      <c r="AC4280">
        <v>12</v>
      </c>
      <c r="AD4280">
        <v>12</v>
      </c>
      <c r="AE4280">
        <v>50</v>
      </c>
      <c r="AF4280">
        <v>13</v>
      </c>
      <c r="AG4280">
        <v>6</v>
      </c>
      <c r="AH4280">
        <v>10</v>
      </c>
      <c r="AI4280">
        <v>8</v>
      </c>
    </row>
    <row r="4281" spans="1:35" x14ac:dyDescent="0.2">
      <c r="A4281" s="102">
        <v>2289</v>
      </c>
      <c r="B4281">
        <v>6592</v>
      </c>
      <c r="C4281" t="s">
        <v>1153</v>
      </c>
      <c r="D4281" t="s">
        <v>986</v>
      </c>
      <c r="E4281">
        <v>3160</v>
      </c>
      <c r="F4281">
        <v>3160</v>
      </c>
      <c r="G4281">
        <v>300</v>
      </c>
      <c r="H4281" t="s">
        <v>984</v>
      </c>
      <c r="I4281">
        <v>9107</v>
      </c>
      <c r="J4281" t="s">
        <v>1164</v>
      </c>
      <c r="K4281" t="s">
        <v>1165</v>
      </c>
      <c r="L4281">
        <v>1017</v>
      </c>
      <c r="M4281">
        <v>1061</v>
      </c>
      <c r="N4281">
        <v>900</v>
      </c>
      <c r="O4281" t="s">
        <v>981</v>
      </c>
      <c r="P4281">
        <v>0.93579487236741499</v>
      </c>
      <c r="Q4281">
        <v>0.91322311052108396</v>
      </c>
      <c r="R4281">
        <v>4.12312868294216E-2</v>
      </c>
      <c r="S4281" s="15">
        <v>4.7313849621940601E-2</v>
      </c>
      <c r="T4281">
        <v>-0.59122585962330398</v>
      </c>
      <c r="U4281">
        <v>0.59122585962330398</v>
      </c>
      <c r="V4281">
        <v>0.19081422128706399</v>
      </c>
      <c r="W4281">
        <v>-7.8</v>
      </c>
      <c r="X4281">
        <v>0.73</v>
      </c>
      <c r="Y4281">
        <v>-378963</v>
      </c>
      <c r="Z4281">
        <v>-23685</v>
      </c>
      <c r="AA4281">
        <v>-1.1000000000000001</v>
      </c>
      <c r="AB4281">
        <v>16</v>
      </c>
      <c r="AC4281">
        <v>5</v>
      </c>
      <c r="AD4281">
        <v>11</v>
      </c>
      <c r="AE4281">
        <v>31.25</v>
      </c>
      <c r="AF4281">
        <v>9</v>
      </c>
      <c r="AG4281">
        <v>4</v>
      </c>
      <c r="AH4281">
        <v>10</v>
      </c>
      <c r="AI4281">
        <v>2</v>
      </c>
    </row>
    <row r="4282" spans="1:35" x14ac:dyDescent="0.2">
      <c r="A4282" s="102">
        <v>679</v>
      </c>
      <c r="B4282">
        <v>4091</v>
      </c>
      <c r="C4282" t="s">
        <v>1469</v>
      </c>
      <c r="D4282" t="s">
        <v>1003</v>
      </c>
      <c r="E4282">
        <v>1787</v>
      </c>
      <c r="F4282">
        <v>1764</v>
      </c>
      <c r="G4282">
        <v>600</v>
      </c>
      <c r="H4282" t="s">
        <v>981</v>
      </c>
      <c r="I4282">
        <v>7272</v>
      </c>
      <c r="J4282" t="s">
        <v>1133</v>
      </c>
      <c r="K4282" t="s">
        <v>996</v>
      </c>
      <c r="L4282">
        <v>1376</v>
      </c>
      <c r="M4282">
        <v>1365</v>
      </c>
      <c r="N4282">
        <v>800</v>
      </c>
      <c r="O4282" t="s">
        <v>984</v>
      </c>
      <c r="P4282">
        <v>0.90519894060038597</v>
      </c>
      <c r="Q4282">
        <v>0.94913573599670398</v>
      </c>
      <c r="R4282">
        <v>3.4868175101846997E-2</v>
      </c>
      <c r="S4282" s="15">
        <v>1.21900364619817E-3</v>
      </c>
      <c r="T4282">
        <v>1.1921147001805199</v>
      </c>
      <c r="U4282">
        <v>1.1921147001805199</v>
      </c>
      <c r="V4282">
        <v>1.3316603028073299</v>
      </c>
      <c r="W4282">
        <v>7.11</v>
      </c>
      <c r="X4282">
        <v>3.17</v>
      </c>
      <c r="Y4282">
        <v>-382681</v>
      </c>
      <c r="Z4282">
        <v>-19134</v>
      </c>
      <c r="AA4282">
        <v>-0.99</v>
      </c>
      <c r="AB4282">
        <v>20</v>
      </c>
      <c r="AC4282">
        <v>7</v>
      </c>
      <c r="AD4282">
        <v>13</v>
      </c>
      <c r="AE4282">
        <v>35</v>
      </c>
      <c r="AF4282">
        <v>10</v>
      </c>
      <c r="AG4282">
        <v>7</v>
      </c>
      <c r="AH4282">
        <v>9</v>
      </c>
      <c r="AI4282">
        <v>4</v>
      </c>
    </row>
    <row r="4283" spans="1:35" x14ac:dyDescent="0.2">
      <c r="A4283" s="102">
        <v>756</v>
      </c>
      <c r="B4283">
        <v>6770</v>
      </c>
      <c r="C4283" t="s">
        <v>21</v>
      </c>
      <c r="D4283" t="s">
        <v>986</v>
      </c>
      <c r="E4283">
        <v>1141</v>
      </c>
      <c r="F4283">
        <v>1097</v>
      </c>
      <c r="G4283">
        <v>900</v>
      </c>
      <c r="H4283" t="s">
        <v>984</v>
      </c>
      <c r="I4283">
        <v>9101</v>
      </c>
      <c r="J4283" t="s">
        <v>739</v>
      </c>
      <c r="K4283" t="s">
        <v>1165</v>
      </c>
      <c r="L4283">
        <v>1392</v>
      </c>
      <c r="M4283">
        <v>1404</v>
      </c>
      <c r="N4283">
        <v>700</v>
      </c>
      <c r="O4283" t="s">
        <v>981</v>
      </c>
      <c r="P4283">
        <v>0.88129425502282199</v>
      </c>
      <c r="Q4283">
        <v>0.94716019407827701</v>
      </c>
      <c r="R4283">
        <v>0.42113358458002598</v>
      </c>
      <c r="S4283" s="15">
        <v>8.9280514437468705E-2</v>
      </c>
      <c r="T4283">
        <v>-0.77811933690856605</v>
      </c>
      <c r="U4283">
        <v>0.77811933690856605</v>
      </c>
      <c r="V4283">
        <v>0.54894395906182203</v>
      </c>
      <c r="W4283">
        <v>-17.510000000000002</v>
      </c>
      <c r="X4283">
        <v>0.46</v>
      </c>
      <c r="Y4283">
        <v>-383841</v>
      </c>
      <c r="Z4283">
        <v>-22579</v>
      </c>
      <c r="AA4283">
        <v>-1.19</v>
      </c>
      <c r="AB4283">
        <v>17</v>
      </c>
      <c r="AC4283">
        <v>5</v>
      </c>
      <c r="AD4283">
        <v>12</v>
      </c>
      <c r="AE4283">
        <v>29.41</v>
      </c>
      <c r="AF4283">
        <v>13</v>
      </c>
      <c r="AG4283">
        <v>4</v>
      </c>
      <c r="AH4283">
        <v>8</v>
      </c>
      <c r="AI4283">
        <v>5</v>
      </c>
    </row>
    <row r="4284" spans="1:35" x14ac:dyDescent="0.2">
      <c r="A4284" s="102">
        <v>4097</v>
      </c>
      <c r="B4284">
        <v>4911</v>
      </c>
      <c r="C4284" t="s">
        <v>1633</v>
      </c>
      <c r="D4284" t="s">
        <v>1003</v>
      </c>
      <c r="E4284">
        <v>6464</v>
      </c>
      <c r="F4284">
        <v>6311</v>
      </c>
      <c r="G4284">
        <v>100</v>
      </c>
      <c r="H4284" t="s">
        <v>984</v>
      </c>
      <c r="I4284">
        <v>8242</v>
      </c>
      <c r="J4284" t="s">
        <v>688</v>
      </c>
      <c r="K4284" t="s">
        <v>1004</v>
      </c>
      <c r="L4284">
        <v>799</v>
      </c>
      <c r="M4284">
        <v>821</v>
      </c>
      <c r="N4284">
        <v>800</v>
      </c>
      <c r="O4284" t="s">
        <v>981</v>
      </c>
      <c r="P4284">
        <v>0.57187368219439305</v>
      </c>
      <c r="Q4284">
        <v>0.86173574021031496</v>
      </c>
      <c r="R4284">
        <v>0.24126521586810401</v>
      </c>
      <c r="S4284">
        <v>8.0148564277590206E-2</v>
      </c>
      <c r="T4284">
        <v>-2.6151916621209699E-2</v>
      </c>
      <c r="U4284">
        <v>2.6151916621209699E-2</v>
      </c>
      <c r="V4284">
        <v>0.71837124575376399</v>
      </c>
      <c r="W4284">
        <v>-0.19</v>
      </c>
      <c r="X4284">
        <v>4.07</v>
      </c>
      <c r="Y4284">
        <v>-390143</v>
      </c>
      <c r="Z4284">
        <v>-19507</v>
      </c>
      <c r="AA4284">
        <v>-1.19</v>
      </c>
      <c r="AB4284">
        <v>20</v>
      </c>
      <c r="AC4284">
        <v>8</v>
      </c>
      <c r="AD4284">
        <v>12</v>
      </c>
      <c r="AE4284">
        <v>40</v>
      </c>
      <c r="AF4284">
        <v>13</v>
      </c>
      <c r="AG4284">
        <v>5</v>
      </c>
      <c r="AH4284">
        <v>9</v>
      </c>
      <c r="AI4284">
        <v>6</v>
      </c>
    </row>
    <row r="4285" spans="1:35" x14ac:dyDescent="0.2">
      <c r="A4285" s="102">
        <v>291</v>
      </c>
      <c r="B4285">
        <v>2433</v>
      </c>
      <c r="C4285" t="s">
        <v>1319</v>
      </c>
      <c r="D4285" t="s">
        <v>993</v>
      </c>
      <c r="E4285">
        <v>1128</v>
      </c>
      <c r="F4285">
        <v>1117</v>
      </c>
      <c r="G4285">
        <v>900</v>
      </c>
      <c r="H4285" t="s">
        <v>984</v>
      </c>
      <c r="I4285">
        <v>2914</v>
      </c>
      <c r="J4285" t="s">
        <v>1085</v>
      </c>
      <c r="K4285" t="s">
        <v>1006</v>
      </c>
      <c r="L4285">
        <v>2016</v>
      </c>
      <c r="M4285">
        <v>2024.5</v>
      </c>
      <c r="N4285">
        <v>500</v>
      </c>
      <c r="O4285" t="s">
        <v>981</v>
      </c>
      <c r="P4285">
        <v>0.92800635422798805</v>
      </c>
      <c r="Q4285">
        <v>0.96075085959003503</v>
      </c>
      <c r="R4285">
        <v>0.25538430563115699</v>
      </c>
      <c r="S4285">
        <v>5.6220010111126401E-2</v>
      </c>
      <c r="T4285">
        <v>-0.61066374898627795</v>
      </c>
      <c r="U4285">
        <v>0.61066374898627795</v>
      </c>
      <c r="V4285">
        <v>0.60278170467430903</v>
      </c>
      <c r="W4285">
        <v>-6.45</v>
      </c>
      <c r="X4285">
        <v>0.69</v>
      </c>
      <c r="Y4285">
        <v>-391843</v>
      </c>
      <c r="Z4285">
        <v>-20623</v>
      </c>
      <c r="AA4285">
        <v>-1.08</v>
      </c>
      <c r="AB4285">
        <v>19</v>
      </c>
      <c r="AC4285">
        <v>7</v>
      </c>
      <c r="AD4285">
        <v>12</v>
      </c>
      <c r="AE4285">
        <v>36.840000000000003</v>
      </c>
      <c r="AF4285">
        <v>11</v>
      </c>
      <c r="AG4285">
        <v>5</v>
      </c>
      <c r="AH4285">
        <v>10</v>
      </c>
      <c r="AI4285">
        <v>4</v>
      </c>
    </row>
    <row r="4286" spans="1:35" x14ac:dyDescent="0.2">
      <c r="A4286" s="102">
        <v>3886</v>
      </c>
      <c r="B4286">
        <v>1941</v>
      </c>
      <c r="C4286" t="s">
        <v>1269</v>
      </c>
      <c r="D4286" t="s">
        <v>990</v>
      </c>
      <c r="E4286">
        <v>2206</v>
      </c>
      <c r="F4286">
        <v>2222</v>
      </c>
      <c r="G4286">
        <v>400</v>
      </c>
      <c r="H4286" t="s">
        <v>981</v>
      </c>
      <c r="I4286">
        <v>8002</v>
      </c>
      <c r="J4286" t="s">
        <v>26</v>
      </c>
      <c r="K4286" t="s">
        <v>988</v>
      </c>
      <c r="L4286">
        <v>470</v>
      </c>
      <c r="M4286">
        <v>470.5</v>
      </c>
      <c r="N4286">
        <v>1900</v>
      </c>
      <c r="O4286" t="s">
        <v>984</v>
      </c>
      <c r="P4286">
        <v>0.70546073685682198</v>
      </c>
      <c r="Q4286">
        <v>0.86989316512429904</v>
      </c>
      <c r="R4286">
        <v>0.16848317607163199</v>
      </c>
      <c r="S4286">
        <v>2.5087190892E-2</v>
      </c>
      <c r="T4286">
        <v>1.7376230275876201</v>
      </c>
      <c r="U4286">
        <v>1.7376230275876201</v>
      </c>
      <c r="V4286">
        <v>1.82386200462422</v>
      </c>
      <c r="W4286">
        <v>20.239999999999998</v>
      </c>
      <c r="X4286">
        <v>0.57999999999999996</v>
      </c>
      <c r="Y4286">
        <v>-394961</v>
      </c>
      <c r="Z4286">
        <v>-21942</v>
      </c>
      <c r="AA4286">
        <v>-1.07</v>
      </c>
      <c r="AB4286">
        <v>18</v>
      </c>
      <c r="AC4286">
        <v>7</v>
      </c>
      <c r="AD4286">
        <v>11</v>
      </c>
      <c r="AE4286">
        <v>38.89</v>
      </c>
      <c r="AF4286">
        <v>13</v>
      </c>
      <c r="AG4286">
        <v>4</v>
      </c>
      <c r="AH4286">
        <v>8</v>
      </c>
      <c r="AI4286">
        <v>6</v>
      </c>
    </row>
    <row r="4287" spans="1:35" x14ac:dyDescent="0.2">
      <c r="A4287" s="102">
        <v>1687</v>
      </c>
      <c r="B4287">
        <v>5411</v>
      </c>
      <c r="C4287" t="s">
        <v>1293</v>
      </c>
      <c r="D4287" t="s">
        <v>1022</v>
      </c>
      <c r="E4287">
        <v>700</v>
      </c>
      <c r="F4287">
        <v>684</v>
      </c>
      <c r="G4287">
        <v>1500</v>
      </c>
      <c r="H4287" t="s">
        <v>984</v>
      </c>
      <c r="I4287">
        <v>9404</v>
      </c>
      <c r="J4287" t="s">
        <v>1058</v>
      </c>
      <c r="K4287" t="s">
        <v>983</v>
      </c>
      <c r="L4287">
        <v>1125</v>
      </c>
      <c r="M4287">
        <v>1160</v>
      </c>
      <c r="N4287">
        <v>900</v>
      </c>
      <c r="O4287" t="s">
        <v>981</v>
      </c>
      <c r="P4287">
        <v>0.87069278149187301</v>
      </c>
      <c r="Q4287">
        <v>0.92737529880934499</v>
      </c>
      <c r="R4287">
        <v>0.26225293549087197</v>
      </c>
      <c r="S4287">
        <v>7.8870324296577296E-2</v>
      </c>
      <c r="T4287">
        <v>-0.79927186724687904</v>
      </c>
      <c r="U4287">
        <v>0.79927186724687904</v>
      </c>
      <c r="V4287">
        <v>0.51659901351863302</v>
      </c>
      <c r="W4287">
        <v>-16.399999999999999</v>
      </c>
      <c r="X4287">
        <v>1.72</v>
      </c>
      <c r="Y4287">
        <v>-396949</v>
      </c>
      <c r="Z4287">
        <v>-20892</v>
      </c>
      <c r="AA4287">
        <v>-1.01</v>
      </c>
      <c r="AB4287">
        <v>19</v>
      </c>
      <c r="AC4287">
        <v>8</v>
      </c>
      <c r="AD4287">
        <v>11</v>
      </c>
      <c r="AE4287">
        <v>42.11</v>
      </c>
      <c r="AF4287">
        <v>14</v>
      </c>
      <c r="AG4287">
        <v>4</v>
      </c>
      <c r="AH4287">
        <v>6</v>
      </c>
      <c r="AI4287">
        <v>9</v>
      </c>
    </row>
    <row r="4288" spans="1:35" x14ac:dyDescent="0.2">
      <c r="A4288" s="102">
        <v>4054</v>
      </c>
      <c r="B4288">
        <v>4091</v>
      </c>
      <c r="C4288" t="s">
        <v>1469</v>
      </c>
      <c r="D4288" t="s">
        <v>1003</v>
      </c>
      <c r="E4288">
        <v>1787</v>
      </c>
      <c r="F4288">
        <v>1764</v>
      </c>
      <c r="G4288">
        <v>600</v>
      </c>
      <c r="H4288" t="s">
        <v>981</v>
      </c>
      <c r="I4288">
        <v>8233</v>
      </c>
      <c r="J4288" t="s">
        <v>1013</v>
      </c>
      <c r="K4288" t="s">
        <v>1004</v>
      </c>
      <c r="L4288">
        <v>961</v>
      </c>
      <c r="M4288">
        <v>967</v>
      </c>
      <c r="N4288">
        <v>1100</v>
      </c>
      <c r="O4288" t="s">
        <v>984</v>
      </c>
      <c r="P4288">
        <v>0.59381379286377201</v>
      </c>
      <c r="Q4288">
        <v>0.86341335858067303</v>
      </c>
      <c r="R4288">
        <v>0.44838937459612199</v>
      </c>
      <c r="S4288">
        <v>2.45563368264584E-2</v>
      </c>
      <c r="T4288">
        <v>4.5222372064564899E-2</v>
      </c>
      <c r="U4288">
        <v>4.5222372064564899E-2</v>
      </c>
      <c r="V4288">
        <v>0.32036629378096798</v>
      </c>
      <c r="W4288">
        <v>0.45</v>
      </c>
      <c r="X4288">
        <v>0.5</v>
      </c>
      <c r="Y4288">
        <v>-397233</v>
      </c>
      <c r="Z4288">
        <v>-18056</v>
      </c>
      <c r="AA4288">
        <v>-0.86</v>
      </c>
      <c r="AB4288">
        <v>22</v>
      </c>
      <c r="AC4288">
        <v>9</v>
      </c>
      <c r="AD4288">
        <v>13</v>
      </c>
      <c r="AE4288">
        <v>40.909999999999997</v>
      </c>
      <c r="AF4288">
        <v>12</v>
      </c>
      <c r="AG4288">
        <v>6</v>
      </c>
      <c r="AH4288">
        <v>9</v>
      </c>
      <c r="AI4288">
        <v>7</v>
      </c>
    </row>
    <row r="4289" spans="1:35" x14ac:dyDescent="0.2">
      <c r="A4289" s="102">
        <v>2387</v>
      </c>
      <c r="B4289">
        <v>1605</v>
      </c>
      <c r="C4289" t="s">
        <v>1156</v>
      </c>
      <c r="D4289" t="s">
        <v>1139</v>
      </c>
      <c r="E4289">
        <v>692</v>
      </c>
      <c r="F4289">
        <v>709.3</v>
      </c>
      <c r="G4289">
        <v>1500</v>
      </c>
      <c r="H4289" t="s">
        <v>981</v>
      </c>
      <c r="I4289">
        <v>7224</v>
      </c>
      <c r="J4289" t="s">
        <v>639</v>
      </c>
      <c r="K4289" t="s">
        <v>996</v>
      </c>
      <c r="L4289">
        <v>1051</v>
      </c>
      <c r="M4289">
        <v>1032</v>
      </c>
      <c r="N4289">
        <v>1000</v>
      </c>
      <c r="O4289" t="s">
        <v>984</v>
      </c>
      <c r="P4289">
        <v>0.80174446138977795</v>
      </c>
      <c r="Q4289">
        <v>0.91083188279987204</v>
      </c>
      <c r="R4289">
        <v>0.489194572399893</v>
      </c>
      <c r="S4289">
        <v>3.8894101306706903E-2</v>
      </c>
      <c r="T4289">
        <v>0.30186226435242602</v>
      </c>
      <c r="U4289">
        <v>0.30186226435242602</v>
      </c>
      <c r="V4289">
        <v>0.10406937763534101</v>
      </c>
      <c r="W4289">
        <v>4.34</v>
      </c>
      <c r="X4289">
        <v>3.1</v>
      </c>
      <c r="Y4289">
        <v>-400392</v>
      </c>
      <c r="Z4289">
        <v>-13807</v>
      </c>
      <c r="AA4289">
        <v>-0.66</v>
      </c>
      <c r="AB4289">
        <v>29</v>
      </c>
      <c r="AC4289">
        <v>13</v>
      </c>
      <c r="AD4289">
        <v>16</v>
      </c>
      <c r="AE4289">
        <v>44.83</v>
      </c>
      <c r="AF4289">
        <v>11</v>
      </c>
      <c r="AG4289">
        <v>9</v>
      </c>
      <c r="AH4289">
        <v>13</v>
      </c>
      <c r="AI4289">
        <v>7</v>
      </c>
    </row>
    <row r="4290" spans="1:35" x14ac:dyDescent="0.2">
      <c r="A4290" s="102">
        <v>2599</v>
      </c>
      <c r="B4290">
        <v>4307</v>
      </c>
      <c r="C4290" t="s">
        <v>1229</v>
      </c>
      <c r="D4290" t="s">
        <v>983</v>
      </c>
      <c r="E4290">
        <v>2568</v>
      </c>
      <c r="F4290">
        <v>2607</v>
      </c>
      <c r="G4290">
        <v>300</v>
      </c>
      <c r="H4290" t="s">
        <v>984</v>
      </c>
      <c r="I4290">
        <v>6920</v>
      </c>
      <c r="J4290" t="s">
        <v>985</v>
      </c>
      <c r="K4290" t="s">
        <v>986</v>
      </c>
      <c r="L4290">
        <v>7500</v>
      </c>
      <c r="M4290">
        <v>7530</v>
      </c>
      <c r="N4290">
        <v>100</v>
      </c>
      <c r="O4290" t="s">
        <v>981</v>
      </c>
      <c r="P4290">
        <v>0.72116182305558396</v>
      </c>
      <c r="Q4290">
        <v>0.905795896118331</v>
      </c>
      <c r="R4290">
        <v>0.49743751683009002</v>
      </c>
      <c r="S4290">
        <v>2.5244686484601899E-2</v>
      </c>
      <c r="T4290">
        <v>-2.0434836223135902</v>
      </c>
      <c r="U4290">
        <v>2.0434836223135902</v>
      </c>
      <c r="V4290">
        <v>2.3900090575138302</v>
      </c>
      <c r="W4290">
        <v>-26.82</v>
      </c>
      <c r="X4290">
        <v>3.86</v>
      </c>
      <c r="Y4290">
        <v>-400514</v>
      </c>
      <c r="Z4290">
        <v>-22251</v>
      </c>
      <c r="AA4290">
        <v>-1.03</v>
      </c>
      <c r="AB4290">
        <v>18</v>
      </c>
      <c r="AC4290">
        <v>7</v>
      </c>
      <c r="AD4290">
        <v>11</v>
      </c>
      <c r="AE4290">
        <v>38.89</v>
      </c>
      <c r="AF4290">
        <v>8</v>
      </c>
      <c r="AG4290">
        <v>7</v>
      </c>
      <c r="AH4290">
        <v>9</v>
      </c>
      <c r="AI4290">
        <v>2</v>
      </c>
    </row>
    <row r="4291" spans="1:35" x14ac:dyDescent="0.2">
      <c r="A4291" s="102">
        <v>3144</v>
      </c>
      <c r="B4291">
        <v>1417</v>
      </c>
      <c r="C4291" t="s">
        <v>1641</v>
      </c>
      <c r="D4291" t="s">
        <v>990</v>
      </c>
      <c r="E4291">
        <v>1485</v>
      </c>
      <c r="F4291">
        <v>1486</v>
      </c>
      <c r="G4291">
        <v>700</v>
      </c>
      <c r="H4291" t="s">
        <v>981</v>
      </c>
      <c r="I4291">
        <v>7269</v>
      </c>
      <c r="J4291" t="s">
        <v>912</v>
      </c>
      <c r="K4291" t="s">
        <v>996</v>
      </c>
      <c r="L4291">
        <v>3548</v>
      </c>
      <c r="M4291">
        <v>3530</v>
      </c>
      <c r="N4291">
        <v>300</v>
      </c>
      <c r="O4291" t="s">
        <v>984</v>
      </c>
      <c r="P4291">
        <v>0.744112855234625</v>
      </c>
      <c r="Q4291">
        <v>0.89230544964750402</v>
      </c>
      <c r="R4291">
        <v>0.18534195947162399</v>
      </c>
      <c r="S4291">
        <v>8.7671904072816803E-2</v>
      </c>
      <c r="T4291">
        <v>0.44692863527661902</v>
      </c>
      <c r="U4291">
        <v>0.44692863527661902</v>
      </c>
      <c r="V4291">
        <v>0.38028163650739799</v>
      </c>
      <c r="W4291">
        <v>6.72</v>
      </c>
      <c r="X4291">
        <v>1.78</v>
      </c>
      <c r="Y4291">
        <v>-400665</v>
      </c>
      <c r="Z4291">
        <v>-22259</v>
      </c>
      <c r="AA4291">
        <v>-1.56</v>
      </c>
      <c r="AB4291">
        <v>18</v>
      </c>
      <c r="AC4291">
        <v>3</v>
      </c>
      <c r="AD4291">
        <v>15</v>
      </c>
      <c r="AE4291">
        <v>16.670000000000002</v>
      </c>
      <c r="AF4291">
        <v>12</v>
      </c>
      <c r="AG4291">
        <v>3</v>
      </c>
      <c r="AH4291">
        <v>7</v>
      </c>
      <c r="AI4291">
        <v>8</v>
      </c>
    </row>
    <row r="4292" spans="1:35" x14ac:dyDescent="0.2">
      <c r="A4292" s="102">
        <v>2937</v>
      </c>
      <c r="B4292">
        <v>5463</v>
      </c>
      <c r="C4292" t="s">
        <v>63</v>
      </c>
      <c r="D4292" t="s">
        <v>1022</v>
      </c>
      <c r="E4292">
        <v>2752</v>
      </c>
      <c r="F4292">
        <v>2683</v>
      </c>
      <c r="G4292">
        <v>400</v>
      </c>
      <c r="H4292" t="s">
        <v>981</v>
      </c>
      <c r="I4292">
        <v>7762</v>
      </c>
      <c r="J4292" t="s">
        <v>1134</v>
      </c>
      <c r="K4292" t="s">
        <v>989</v>
      </c>
      <c r="L4292">
        <v>340</v>
      </c>
      <c r="M4292">
        <v>357</v>
      </c>
      <c r="N4292">
        <v>3000</v>
      </c>
      <c r="O4292" t="s">
        <v>984</v>
      </c>
      <c r="P4292">
        <v>0.68516830311112797</v>
      </c>
      <c r="Q4292">
        <v>0.89731786463325702</v>
      </c>
      <c r="R4292">
        <v>2.37041992012045E-2</v>
      </c>
      <c r="S4292">
        <v>7.1307055031597103E-3</v>
      </c>
      <c r="T4292">
        <v>1.81010071471009</v>
      </c>
      <c r="U4292">
        <v>1.81010071471009</v>
      </c>
      <c r="V4292">
        <v>2.6402809105975402</v>
      </c>
      <c r="W4292">
        <v>14.04</v>
      </c>
      <c r="X4292">
        <v>0.2</v>
      </c>
      <c r="Y4292">
        <v>-401161</v>
      </c>
      <c r="Z4292">
        <v>-19103</v>
      </c>
      <c r="AA4292">
        <v>-1.05</v>
      </c>
      <c r="AB4292">
        <v>21</v>
      </c>
      <c r="AC4292">
        <v>8</v>
      </c>
      <c r="AD4292">
        <v>13</v>
      </c>
      <c r="AE4292">
        <v>38.1</v>
      </c>
      <c r="AF4292">
        <v>11</v>
      </c>
      <c r="AG4292">
        <v>5</v>
      </c>
      <c r="AH4292">
        <v>9</v>
      </c>
      <c r="AI4292">
        <v>7</v>
      </c>
    </row>
    <row r="4293" spans="1:35" x14ac:dyDescent="0.2">
      <c r="A4293" s="102">
        <v>3103</v>
      </c>
      <c r="B4293">
        <v>4091</v>
      </c>
      <c r="C4293" t="s">
        <v>1469</v>
      </c>
      <c r="D4293" t="s">
        <v>1003</v>
      </c>
      <c r="E4293">
        <v>1787</v>
      </c>
      <c r="F4293">
        <v>1764</v>
      </c>
      <c r="G4293">
        <v>600</v>
      </c>
      <c r="H4293" t="s">
        <v>981</v>
      </c>
      <c r="I4293">
        <v>7013</v>
      </c>
      <c r="J4293" t="s">
        <v>1659</v>
      </c>
      <c r="K4293" t="s">
        <v>992</v>
      </c>
      <c r="L4293">
        <v>1240</v>
      </c>
      <c r="M4293">
        <v>1231</v>
      </c>
      <c r="N4293">
        <v>900</v>
      </c>
      <c r="O4293" t="s">
        <v>984</v>
      </c>
      <c r="P4293">
        <v>0.86639721155504101</v>
      </c>
      <c r="Q4293">
        <v>0.89309623073292799</v>
      </c>
      <c r="R4293">
        <v>6.2047566570984397E-2</v>
      </c>
      <c r="S4293">
        <v>3.6797819874064497E-2</v>
      </c>
      <c r="T4293">
        <v>1.5536592074009701</v>
      </c>
      <c r="U4293">
        <v>1.5536592074009701</v>
      </c>
      <c r="V4293">
        <v>1.5261111311587201</v>
      </c>
      <c r="W4293">
        <v>23.39</v>
      </c>
      <c r="X4293">
        <v>4.68</v>
      </c>
      <c r="Y4293">
        <v>-402806</v>
      </c>
      <c r="Z4293">
        <v>-20140</v>
      </c>
      <c r="AA4293">
        <v>-0.93</v>
      </c>
      <c r="AB4293">
        <v>20</v>
      </c>
      <c r="AC4293">
        <v>9</v>
      </c>
      <c r="AD4293">
        <v>11</v>
      </c>
      <c r="AE4293">
        <v>45</v>
      </c>
      <c r="AF4293">
        <v>8</v>
      </c>
      <c r="AG4293">
        <v>8</v>
      </c>
      <c r="AH4293">
        <v>10</v>
      </c>
      <c r="AI4293">
        <v>2</v>
      </c>
    </row>
    <row r="4294" spans="1:35" x14ac:dyDescent="0.2">
      <c r="A4294" s="102">
        <v>1924</v>
      </c>
      <c r="B4294">
        <v>1959</v>
      </c>
      <c r="C4294" t="s">
        <v>1625</v>
      </c>
      <c r="D4294" t="s">
        <v>990</v>
      </c>
      <c r="E4294">
        <v>2965</v>
      </c>
      <c r="F4294">
        <v>2941</v>
      </c>
      <c r="G4294">
        <v>300</v>
      </c>
      <c r="H4294" t="s">
        <v>981</v>
      </c>
      <c r="I4294">
        <v>6135</v>
      </c>
      <c r="J4294" t="s">
        <v>1631</v>
      </c>
      <c r="K4294" t="s">
        <v>992</v>
      </c>
      <c r="L4294">
        <v>3065</v>
      </c>
      <c r="M4294">
        <v>3095</v>
      </c>
      <c r="N4294">
        <v>300</v>
      </c>
      <c r="O4294" t="s">
        <v>984</v>
      </c>
      <c r="P4294">
        <v>0.71957208914934201</v>
      </c>
      <c r="Q4294">
        <v>0.92221024319104905</v>
      </c>
      <c r="R4294">
        <v>0.34213472661337402</v>
      </c>
      <c r="S4294">
        <v>2.3789801046027001E-2</v>
      </c>
      <c r="T4294">
        <v>0.60948455183199701</v>
      </c>
      <c r="U4294">
        <v>0.60948455183199701</v>
      </c>
      <c r="V4294">
        <v>0.60905840560103097</v>
      </c>
      <c r="W4294">
        <v>6.83</v>
      </c>
      <c r="X4294">
        <v>4.9800000000000004</v>
      </c>
      <c r="Y4294">
        <v>-403513</v>
      </c>
      <c r="Z4294">
        <v>-33626</v>
      </c>
      <c r="AA4294">
        <v>-1.59</v>
      </c>
      <c r="AB4294">
        <v>12</v>
      </c>
      <c r="AC4294">
        <v>4</v>
      </c>
      <c r="AD4294">
        <v>8</v>
      </c>
      <c r="AE4294">
        <v>33.33</v>
      </c>
      <c r="AF4294">
        <v>10</v>
      </c>
      <c r="AG4294">
        <v>3</v>
      </c>
      <c r="AH4294">
        <v>8</v>
      </c>
      <c r="AI4294">
        <v>1</v>
      </c>
    </row>
    <row r="4295" spans="1:35" x14ac:dyDescent="0.2">
      <c r="A4295" s="102">
        <v>3115</v>
      </c>
      <c r="B4295">
        <v>4091</v>
      </c>
      <c r="C4295" t="s">
        <v>1469</v>
      </c>
      <c r="D4295" t="s">
        <v>1003</v>
      </c>
      <c r="E4295">
        <v>1787</v>
      </c>
      <c r="F4295">
        <v>1764</v>
      </c>
      <c r="G4295">
        <v>600</v>
      </c>
      <c r="H4295" t="s">
        <v>981</v>
      </c>
      <c r="I4295">
        <v>5706</v>
      </c>
      <c r="J4295" t="s">
        <v>1240</v>
      </c>
      <c r="K4295" t="s">
        <v>994</v>
      </c>
      <c r="L4295">
        <v>2062</v>
      </c>
      <c r="M4295">
        <v>2030</v>
      </c>
      <c r="N4295">
        <v>500</v>
      </c>
      <c r="O4295" t="s">
        <v>984</v>
      </c>
      <c r="P4295">
        <v>0.92413366332839197</v>
      </c>
      <c r="Q4295">
        <v>0.89294954477606503</v>
      </c>
      <c r="R4295">
        <v>2.8054409056304198E-3</v>
      </c>
      <c r="S4295">
        <v>1.3196692102066801E-2</v>
      </c>
      <c r="T4295">
        <v>0.40534316027906098</v>
      </c>
      <c r="U4295">
        <v>0.40534316027906098</v>
      </c>
      <c r="V4295">
        <v>0.55572633614860101</v>
      </c>
      <c r="W4295">
        <v>2.63</v>
      </c>
      <c r="X4295">
        <v>4.28</v>
      </c>
      <c r="Y4295">
        <v>-410819</v>
      </c>
      <c r="Z4295">
        <v>-24166</v>
      </c>
      <c r="AA4295">
        <v>-1.1399999999999999</v>
      </c>
      <c r="AB4295">
        <v>17</v>
      </c>
      <c r="AC4295">
        <v>7</v>
      </c>
      <c r="AD4295">
        <v>10</v>
      </c>
      <c r="AE4295">
        <v>41.18</v>
      </c>
      <c r="AF4295">
        <v>9</v>
      </c>
      <c r="AG4295">
        <v>6</v>
      </c>
      <c r="AH4295">
        <v>9</v>
      </c>
      <c r="AI4295">
        <v>2</v>
      </c>
    </row>
    <row r="4296" spans="1:35" x14ac:dyDescent="0.2">
      <c r="A4296" s="102">
        <v>4283</v>
      </c>
      <c r="B4296">
        <v>2815</v>
      </c>
      <c r="C4296" t="s">
        <v>1375</v>
      </c>
      <c r="D4296" t="s">
        <v>1006</v>
      </c>
      <c r="E4296">
        <v>7090</v>
      </c>
      <c r="F4296">
        <v>7340</v>
      </c>
      <c r="G4296">
        <v>100</v>
      </c>
      <c r="H4296" t="s">
        <v>981</v>
      </c>
      <c r="I4296">
        <v>6728</v>
      </c>
      <c r="J4296" t="s">
        <v>1560</v>
      </c>
      <c r="K4296" t="s">
        <v>986</v>
      </c>
      <c r="L4296">
        <v>2851</v>
      </c>
      <c r="M4296">
        <v>2901</v>
      </c>
      <c r="N4296">
        <v>300</v>
      </c>
      <c r="O4296" t="s">
        <v>984</v>
      </c>
      <c r="P4296">
        <v>0.75080509666297002</v>
      </c>
      <c r="Q4296">
        <v>0.85405756255388399</v>
      </c>
      <c r="R4296">
        <v>3.1579071348079898E-2</v>
      </c>
      <c r="S4296">
        <v>1.2688063026607899E-2</v>
      </c>
      <c r="T4296">
        <v>1.1297694908661799</v>
      </c>
      <c r="U4296">
        <v>1.1297694908661799</v>
      </c>
      <c r="V4296">
        <v>0.82687453894420404</v>
      </c>
      <c r="W4296">
        <v>11.9</v>
      </c>
      <c r="X4296">
        <v>18.57</v>
      </c>
      <c r="Y4296">
        <v>-410829</v>
      </c>
      <c r="Z4296">
        <v>-29345</v>
      </c>
      <c r="AA4296">
        <v>-1.91</v>
      </c>
      <c r="AB4296">
        <v>14</v>
      </c>
      <c r="AC4296">
        <v>3</v>
      </c>
      <c r="AD4296">
        <v>11</v>
      </c>
      <c r="AE4296">
        <v>21.43</v>
      </c>
      <c r="AF4296">
        <v>7</v>
      </c>
      <c r="AG4296">
        <v>4</v>
      </c>
      <c r="AH4296">
        <v>9</v>
      </c>
      <c r="AI4296">
        <v>1</v>
      </c>
    </row>
    <row r="4297" spans="1:35" x14ac:dyDescent="0.2">
      <c r="A4297" s="102">
        <v>2553</v>
      </c>
      <c r="B4297">
        <v>1417</v>
      </c>
      <c r="C4297" t="s">
        <v>1641</v>
      </c>
      <c r="D4297" t="s">
        <v>990</v>
      </c>
      <c r="E4297">
        <v>1485</v>
      </c>
      <c r="F4297">
        <v>1486</v>
      </c>
      <c r="G4297">
        <v>700</v>
      </c>
      <c r="H4297" t="s">
        <v>981</v>
      </c>
      <c r="I4297">
        <v>7867</v>
      </c>
      <c r="J4297" t="s">
        <v>1291</v>
      </c>
      <c r="K4297" t="s">
        <v>1002</v>
      </c>
      <c r="L4297">
        <v>913</v>
      </c>
      <c r="M4297">
        <v>909</v>
      </c>
      <c r="N4297">
        <v>1100</v>
      </c>
      <c r="O4297" t="s">
        <v>984</v>
      </c>
      <c r="P4297">
        <v>0.91201623804683796</v>
      </c>
      <c r="Q4297">
        <v>0.90702618033003701</v>
      </c>
      <c r="R4297">
        <v>1.1324850411938399E-2</v>
      </c>
      <c r="S4297">
        <v>2.9957732923843201E-2</v>
      </c>
      <c r="T4297">
        <v>0.61678593847635499</v>
      </c>
      <c r="U4297">
        <v>0.61678593847635499</v>
      </c>
      <c r="V4297">
        <v>0.372549421110558</v>
      </c>
      <c r="W4297">
        <v>4.5599999999999996</v>
      </c>
      <c r="X4297">
        <v>3.87</v>
      </c>
      <c r="Y4297">
        <v>-411335</v>
      </c>
      <c r="Z4297">
        <v>-15821</v>
      </c>
      <c r="AA4297">
        <v>-0.79</v>
      </c>
      <c r="AB4297">
        <v>26</v>
      </c>
      <c r="AC4297">
        <v>12</v>
      </c>
      <c r="AD4297">
        <v>14</v>
      </c>
      <c r="AE4297">
        <v>46.15</v>
      </c>
      <c r="AF4297">
        <v>10</v>
      </c>
      <c r="AG4297">
        <v>10</v>
      </c>
      <c r="AH4297">
        <v>12</v>
      </c>
      <c r="AI4297">
        <v>4</v>
      </c>
    </row>
    <row r="4298" spans="1:35" x14ac:dyDescent="0.2">
      <c r="A4298" s="102">
        <v>3328</v>
      </c>
      <c r="B4298">
        <v>4004</v>
      </c>
      <c r="C4298" t="s">
        <v>1121</v>
      </c>
      <c r="D4298" t="s">
        <v>1003</v>
      </c>
      <c r="E4298">
        <v>2150</v>
      </c>
      <c r="F4298">
        <v>2185</v>
      </c>
      <c r="G4298">
        <v>300</v>
      </c>
      <c r="H4298" t="s">
        <v>984</v>
      </c>
      <c r="I4298">
        <v>9602</v>
      </c>
      <c r="J4298" t="s">
        <v>1650</v>
      </c>
      <c r="K4298" t="s">
        <v>983</v>
      </c>
      <c r="L4298">
        <v>3720</v>
      </c>
      <c r="M4298">
        <v>3785</v>
      </c>
      <c r="N4298">
        <v>200</v>
      </c>
      <c r="O4298" t="s">
        <v>981</v>
      </c>
      <c r="P4298">
        <v>0.66106504221832796</v>
      </c>
      <c r="Q4298">
        <v>0.88742857845502798</v>
      </c>
      <c r="R4298">
        <v>0.28677189564407002</v>
      </c>
      <c r="S4298">
        <v>4.8104185980493699E-3</v>
      </c>
      <c r="T4298">
        <v>-1.82480981600796</v>
      </c>
      <c r="U4298">
        <v>1.82480981600796</v>
      </c>
      <c r="V4298">
        <v>0.50306961443884701</v>
      </c>
      <c r="W4298">
        <v>-13.13</v>
      </c>
      <c r="X4298">
        <v>13.41</v>
      </c>
      <c r="Y4298">
        <v>-411681</v>
      </c>
      <c r="Z4298">
        <v>-29406</v>
      </c>
      <c r="AA4298">
        <v>-1.79</v>
      </c>
      <c r="AB4298">
        <v>14</v>
      </c>
      <c r="AC4298">
        <v>4</v>
      </c>
      <c r="AD4298">
        <v>10</v>
      </c>
      <c r="AE4298">
        <v>28.57</v>
      </c>
      <c r="AF4298">
        <v>11</v>
      </c>
      <c r="AG4298">
        <v>2</v>
      </c>
      <c r="AH4298">
        <v>9</v>
      </c>
      <c r="AI4298">
        <v>3</v>
      </c>
    </row>
    <row r="4299" spans="1:35" x14ac:dyDescent="0.2">
      <c r="A4299" s="102">
        <v>3325</v>
      </c>
      <c r="B4299">
        <v>5019</v>
      </c>
      <c r="C4299" t="s">
        <v>1184</v>
      </c>
      <c r="D4299" t="s">
        <v>1185</v>
      </c>
      <c r="E4299">
        <v>2487</v>
      </c>
      <c r="F4299">
        <v>2470</v>
      </c>
      <c r="G4299">
        <v>400</v>
      </c>
      <c r="H4299" t="s">
        <v>981</v>
      </c>
      <c r="I4299">
        <v>9766</v>
      </c>
      <c r="J4299" t="s">
        <v>1628</v>
      </c>
      <c r="K4299" t="s">
        <v>983</v>
      </c>
      <c r="L4299">
        <v>3500</v>
      </c>
      <c r="M4299">
        <v>3385</v>
      </c>
      <c r="N4299">
        <v>300</v>
      </c>
      <c r="O4299" t="s">
        <v>984</v>
      </c>
      <c r="P4299">
        <v>0.82032100101412997</v>
      </c>
      <c r="Q4299">
        <v>0.88747877146558696</v>
      </c>
      <c r="R4299">
        <v>0.215108885577804</v>
      </c>
      <c r="S4299">
        <v>4.20012521586485E-2</v>
      </c>
      <c r="T4299">
        <v>0.15411983442250601</v>
      </c>
      <c r="U4299">
        <v>0.15411983442250601</v>
      </c>
      <c r="V4299">
        <v>4.5196707889817202E-2</v>
      </c>
      <c r="W4299">
        <v>1.35</v>
      </c>
      <c r="X4299">
        <v>2.71</v>
      </c>
      <c r="Y4299">
        <v>-412776</v>
      </c>
      <c r="Z4299">
        <v>-41278</v>
      </c>
      <c r="AA4299">
        <v>-2.09</v>
      </c>
      <c r="AB4299">
        <v>10</v>
      </c>
      <c r="AC4299">
        <v>3</v>
      </c>
      <c r="AD4299">
        <v>7</v>
      </c>
      <c r="AE4299">
        <v>30</v>
      </c>
      <c r="AF4299">
        <v>7</v>
      </c>
      <c r="AG4299">
        <v>3</v>
      </c>
      <c r="AH4299">
        <v>7</v>
      </c>
      <c r="AI4299">
        <v>0</v>
      </c>
    </row>
    <row r="4300" spans="1:35" x14ac:dyDescent="0.2">
      <c r="A4300" s="102">
        <v>4050</v>
      </c>
      <c r="B4300">
        <v>1833</v>
      </c>
      <c r="C4300" t="s">
        <v>1313</v>
      </c>
      <c r="D4300" t="s">
        <v>990</v>
      </c>
      <c r="E4300">
        <v>2500</v>
      </c>
      <c r="F4300">
        <v>2511</v>
      </c>
      <c r="G4300">
        <v>400</v>
      </c>
      <c r="H4300" t="s">
        <v>981</v>
      </c>
      <c r="I4300">
        <v>5301</v>
      </c>
      <c r="J4300" t="s">
        <v>588</v>
      </c>
      <c r="K4300" t="s">
        <v>980</v>
      </c>
      <c r="L4300">
        <v>887</v>
      </c>
      <c r="M4300">
        <v>881</v>
      </c>
      <c r="N4300">
        <v>1100</v>
      </c>
      <c r="O4300" t="s">
        <v>984</v>
      </c>
      <c r="P4300">
        <v>0.77786208578153304</v>
      </c>
      <c r="Q4300">
        <v>0.863596895746922</v>
      </c>
      <c r="R4300">
        <v>0.38388086742959598</v>
      </c>
      <c r="S4300">
        <v>4.5942956307703703E-2</v>
      </c>
      <c r="T4300">
        <v>0.98817319567648498</v>
      </c>
      <c r="U4300">
        <v>0.98817319567648498</v>
      </c>
      <c r="V4300">
        <v>0.18921139316516999</v>
      </c>
      <c r="W4300">
        <v>5.95</v>
      </c>
      <c r="X4300">
        <v>3.51</v>
      </c>
      <c r="Y4300">
        <v>-416335</v>
      </c>
      <c r="Z4300">
        <v>-16653</v>
      </c>
      <c r="AA4300">
        <v>-0.96</v>
      </c>
      <c r="AB4300">
        <v>25</v>
      </c>
      <c r="AC4300">
        <v>12</v>
      </c>
      <c r="AD4300">
        <v>13</v>
      </c>
      <c r="AE4300">
        <v>48</v>
      </c>
      <c r="AF4300">
        <v>9</v>
      </c>
      <c r="AG4300">
        <v>12</v>
      </c>
      <c r="AH4300">
        <v>12</v>
      </c>
      <c r="AI4300">
        <v>1</v>
      </c>
    </row>
    <row r="4301" spans="1:35" x14ac:dyDescent="0.2">
      <c r="A4301" s="102">
        <v>1538</v>
      </c>
      <c r="B4301">
        <v>2502</v>
      </c>
      <c r="C4301" t="s">
        <v>1636</v>
      </c>
      <c r="D4301" t="s">
        <v>1006</v>
      </c>
      <c r="E4301">
        <v>3700</v>
      </c>
      <c r="F4301">
        <v>3709</v>
      </c>
      <c r="G4301">
        <v>200</v>
      </c>
      <c r="H4301" t="s">
        <v>984</v>
      </c>
      <c r="I4301">
        <v>7240</v>
      </c>
      <c r="J4301" t="s">
        <v>640</v>
      </c>
      <c r="K4301" t="s">
        <v>996</v>
      </c>
      <c r="L4301">
        <v>1242</v>
      </c>
      <c r="M4301">
        <v>1234</v>
      </c>
      <c r="N4301">
        <v>600</v>
      </c>
      <c r="O4301" t="s">
        <v>981</v>
      </c>
      <c r="P4301">
        <v>0.96547731371936896</v>
      </c>
      <c r="Q4301">
        <v>0.93039889839928003</v>
      </c>
      <c r="R4301">
        <v>0.205184215488982</v>
      </c>
      <c r="S4301">
        <v>5.89360901164711E-2</v>
      </c>
      <c r="T4301">
        <v>-1.26343072470011</v>
      </c>
      <c r="U4301">
        <v>1.26343072470011</v>
      </c>
      <c r="V4301">
        <v>1.46853739130665</v>
      </c>
      <c r="W4301">
        <v>-5.09</v>
      </c>
      <c r="X4301">
        <v>0.19</v>
      </c>
      <c r="Y4301">
        <v>-416934</v>
      </c>
      <c r="Z4301">
        <v>-27796</v>
      </c>
      <c r="AA4301">
        <v>-1.37</v>
      </c>
      <c r="AB4301">
        <v>15</v>
      </c>
      <c r="AC4301">
        <v>5</v>
      </c>
      <c r="AD4301">
        <v>10</v>
      </c>
      <c r="AE4301">
        <v>33.33</v>
      </c>
      <c r="AF4301">
        <v>10</v>
      </c>
      <c r="AG4301">
        <v>3</v>
      </c>
      <c r="AH4301">
        <v>10</v>
      </c>
      <c r="AI4301">
        <v>2</v>
      </c>
    </row>
    <row r="4302" spans="1:35" x14ac:dyDescent="0.2">
      <c r="A4302" s="102">
        <v>1829</v>
      </c>
      <c r="B4302">
        <v>2427</v>
      </c>
      <c r="C4302" t="s">
        <v>1187</v>
      </c>
      <c r="D4302" t="s">
        <v>993</v>
      </c>
      <c r="E4302">
        <v>570</v>
      </c>
      <c r="F4302">
        <v>604</v>
      </c>
      <c r="G4302">
        <v>1600</v>
      </c>
      <c r="H4302" t="s">
        <v>984</v>
      </c>
      <c r="I4302">
        <v>6326</v>
      </c>
      <c r="J4302" t="s">
        <v>1629</v>
      </c>
      <c r="K4302" t="s">
        <v>992</v>
      </c>
      <c r="L4302">
        <v>1400</v>
      </c>
      <c r="M4302">
        <v>1411.5</v>
      </c>
      <c r="N4302">
        <v>700</v>
      </c>
      <c r="O4302" t="s">
        <v>981</v>
      </c>
      <c r="P4302">
        <v>0.87806899437854502</v>
      </c>
      <c r="Q4302">
        <v>0.92427635183929202</v>
      </c>
      <c r="R4302">
        <v>0.48084030964857299</v>
      </c>
      <c r="S4302">
        <v>4.40175843767645E-2</v>
      </c>
      <c r="T4302">
        <v>-0.22912867962369901</v>
      </c>
      <c r="U4302">
        <v>0.22912867962369901</v>
      </c>
      <c r="V4302">
        <v>0.53112777386642596</v>
      </c>
      <c r="W4302">
        <v>-5.67</v>
      </c>
      <c r="X4302">
        <v>2.19</v>
      </c>
      <c r="Y4302">
        <v>-418579</v>
      </c>
      <c r="Z4302">
        <v>-14434</v>
      </c>
      <c r="AA4302">
        <v>-0.72</v>
      </c>
      <c r="AB4302">
        <v>29</v>
      </c>
      <c r="AC4302">
        <v>12</v>
      </c>
      <c r="AD4302">
        <v>17</v>
      </c>
      <c r="AE4302">
        <v>41.38</v>
      </c>
      <c r="AF4302">
        <v>8</v>
      </c>
      <c r="AG4302">
        <v>10</v>
      </c>
      <c r="AH4302">
        <v>16</v>
      </c>
      <c r="AI4302">
        <v>3</v>
      </c>
    </row>
    <row r="4303" spans="1:35" x14ac:dyDescent="0.2">
      <c r="A4303" s="102">
        <v>2926</v>
      </c>
      <c r="B4303">
        <v>1417</v>
      </c>
      <c r="C4303" t="s">
        <v>1641</v>
      </c>
      <c r="D4303" t="s">
        <v>990</v>
      </c>
      <c r="E4303">
        <v>1485</v>
      </c>
      <c r="F4303">
        <v>1486</v>
      </c>
      <c r="G4303">
        <v>700</v>
      </c>
      <c r="H4303" t="s">
        <v>981</v>
      </c>
      <c r="I4303">
        <v>5214</v>
      </c>
      <c r="J4303" t="s">
        <v>1202</v>
      </c>
      <c r="K4303" t="s">
        <v>980</v>
      </c>
      <c r="L4303">
        <v>1552</v>
      </c>
      <c r="M4303">
        <v>1550</v>
      </c>
      <c r="N4303">
        <v>700</v>
      </c>
      <c r="O4303" t="s">
        <v>984</v>
      </c>
      <c r="P4303">
        <v>0.80089708581847296</v>
      </c>
      <c r="Q4303">
        <v>0.89760650680927501</v>
      </c>
      <c r="R4303">
        <v>9.0639871373873096E-2</v>
      </c>
      <c r="S4303">
        <v>8.6262100588377896E-2</v>
      </c>
      <c r="T4303">
        <v>1.19473548471421</v>
      </c>
      <c r="U4303">
        <v>1.19473548471421</v>
      </c>
      <c r="V4303">
        <v>0.95136271906131298</v>
      </c>
      <c r="W4303">
        <v>10.62</v>
      </c>
      <c r="X4303">
        <v>4.13</v>
      </c>
      <c r="Y4303">
        <v>-418789</v>
      </c>
      <c r="Z4303">
        <v>-22042</v>
      </c>
      <c r="AA4303">
        <v>-1.19</v>
      </c>
      <c r="AB4303">
        <v>19</v>
      </c>
      <c r="AC4303">
        <v>5</v>
      </c>
      <c r="AD4303">
        <v>14</v>
      </c>
      <c r="AE4303">
        <v>26.32</v>
      </c>
      <c r="AF4303">
        <v>10</v>
      </c>
      <c r="AG4303">
        <v>5</v>
      </c>
      <c r="AH4303">
        <v>9</v>
      </c>
      <c r="AI4303">
        <v>5</v>
      </c>
    </row>
    <row r="4304" spans="1:35" x14ac:dyDescent="0.2">
      <c r="A4304" s="102">
        <v>3088</v>
      </c>
      <c r="B4304">
        <v>1969</v>
      </c>
      <c r="C4304" t="s">
        <v>1254</v>
      </c>
      <c r="D4304" t="s">
        <v>990</v>
      </c>
      <c r="E4304">
        <v>1693</v>
      </c>
      <c r="F4304">
        <v>1678</v>
      </c>
      <c r="G4304">
        <v>600</v>
      </c>
      <c r="H4304" t="s">
        <v>984</v>
      </c>
      <c r="I4304">
        <v>9107</v>
      </c>
      <c r="J4304" t="s">
        <v>1164</v>
      </c>
      <c r="K4304" t="s">
        <v>1165</v>
      </c>
      <c r="L4304">
        <v>1017</v>
      </c>
      <c r="M4304">
        <v>1061</v>
      </c>
      <c r="N4304">
        <v>900</v>
      </c>
      <c r="O4304" t="s">
        <v>981</v>
      </c>
      <c r="P4304">
        <v>0.73899277213745995</v>
      </c>
      <c r="Q4304">
        <v>0.89358647854015705</v>
      </c>
      <c r="R4304">
        <v>0.34820368437276</v>
      </c>
      <c r="S4304">
        <v>4.3753534999789803E-2</v>
      </c>
      <c r="T4304">
        <v>-6.4034841474344004E-2</v>
      </c>
      <c r="U4304">
        <v>6.4034841474344004E-2</v>
      </c>
      <c r="V4304">
        <v>0.14077250709043301</v>
      </c>
      <c r="W4304">
        <v>-1.08</v>
      </c>
      <c r="X4304">
        <v>5.15</v>
      </c>
      <c r="Y4304">
        <v>-419996</v>
      </c>
      <c r="Z4304">
        <v>-18261</v>
      </c>
      <c r="AA4304">
        <v>-0.99</v>
      </c>
      <c r="AB4304">
        <v>23</v>
      </c>
      <c r="AC4304">
        <v>8</v>
      </c>
      <c r="AD4304">
        <v>15</v>
      </c>
      <c r="AE4304">
        <v>34.78</v>
      </c>
      <c r="AF4304">
        <v>10</v>
      </c>
      <c r="AG4304">
        <v>6</v>
      </c>
      <c r="AH4304">
        <v>11</v>
      </c>
      <c r="AI4304">
        <v>6</v>
      </c>
    </row>
    <row r="4305" spans="1:35" x14ac:dyDescent="0.2">
      <c r="A4305" s="102">
        <v>2124</v>
      </c>
      <c r="B4305">
        <v>5019</v>
      </c>
      <c r="C4305" t="s">
        <v>1184</v>
      </c>
      <c r="D4305" t="s">
        <v>1185</v>
      </c>
      <c r="E4305">
        <v>2487</v>
      </c>
      <c r="F4305">
        <v>2470</v>
      </c>
      <c r="G4305">
        <v>400</v>
      </c>
      <c r="H4305" t="s">
        <v>981</v>
      </c>
      <c r="I4305">
        <v>7011</v>
      </c>
      <c r="J4305" t="s">
        <v>1261</v>
      </c>
      <c r="K4305" t="s">
        <v>992</v>
      </c>
      <c r="L4305">
        <v>2562.5</v>
      </c>
      <c r="M4305">
        <v>2540</v>
      </c>
      <c r="N4305">
        <v>400</v>
      </c>
      <c r="O4305" t="s">
        <v>984</v>
      </c>
      <c r="P4305">
        <v>0.85182783361533498</v>
      </c>
      <c r="Q4305">
        <v>0.91731598812336601</v>
      </c>
      <c r="R4305">
        <v>0.438455382950728</v>
      </c>
      <c r="S4305">
        <v>5.3117410549020902E-2</v>
      </c>
      <c r="T4305">
        <v>1.3163632537679599</v>
      </c>
      <c r="U4305">
        <v>1.3163632537679599</v>
      </c>
      <c r="V4305">
        <v>1.2185807381760501</v>
      </c>
      <c r="W4305">
        <v>13.17</v>
      </c>
      <c r="X4305">
        <v>2.76</v>
      </c>
      <c r="Y4305">
        <v>-420647</v>
      </c>
      <c r="Z4305">
        <v>-38241</v>
      </c>
      <c r="AA4305">
        <v>-2.13</v>
      </c>
      <c r="AB4305">
        <v>11</v>
      </c>
      <c r="AC4305">
        <v>2</v>
      </c>
      <c r="AD4305">
        <v>9</v>
      </c>
      <c r="AE4305">
        <v>18.18</v>
      </c>
      <c r="AF4305">
        <v>12</v>
      </c>
      <c r="AG4305">
        <v>0</v>
      </c>
      <c r="AH4305">
        <v>7</v>
      </c>
      <c r="AI4305">
        <v>4</v>
      </c>
    </row>
    <row r="4306" spans="1:35" x14ac:dyDescent="0.2">
      <c r="A4306" s="102">
        <v>897</v>
      </c>
      <c r="B4306">
        <v>3291</v>
      </c>
      <c r="C4306" t="s">
        <v>55</v>
      </c>
      <c r="D4306" t="s">
        <v>1000</v>
      </c>
      <c r="E4306">
        <v>1320</v>
      </c>
      <c r="F4306">
        <v>1382</v>
      </c>
      <c r="G4306">
        <v>800</v>
      </c>
      <c r="H4306" t="s">
        <v>984</v>
      </c>
      <c r="I4306">
        <v>4849</v>
      </c>
      <c r="J4306" t="s">
        <v>464</v>
      </c>
      <c r="K4306" t="s">
        <v>993</v>
      </c>
      <c r="L4306">
        <v>2542</v>
      </c>
      <c r="M4306">
        <v>2592</v>
      </c>
      <c r="N4306">
        <v>400</v>
      </c>
      <c r="O4306" t="s">
        <v>981</v>
      </c>
      <c r="P4306">
        <v>0.68921927916530001</v>
      </c>
      <c r="Q4306">
        <v>0.94325232293021199</v>
      </c>
      <c r="R4306">
        <v>7.4279852996680898E-2</v>
      </c>
      <c r="S4306">
        <v>4.6514563244191998E-3</v>
      </c>
      <c r="T4306">
        <v>-0.30599952970421601</v>
      </c>
      <c r="U4306">
        <v>0.30599952970421601</v>
      </c>
      <c r="V4306">
        <v>0.17760327278991</v>
      </c>
      <c r="W4306">
        <v>-6.64</v>
      </c>
      <c r="X4306">
        <v>6.64</v>
      </c>
      <c r="Y4306">
        <v>-420761</v>
      </c>
      <c r="Z4306">
        <v>-22145</v>
      </c>
      <c r="AA4306">
        <v>-0.98</v>
      </c>
      <c r="AB4306">
        <v>19</v>
      </c>
      <c r="AC4306">
        <v>9</v>
      </c>
      <c r="AD4306">
        <v>10</v>
      </c>
      <c r="AE4306">
        <v>47.37</v>
      </c>
      <c r="AF4306">
        <v>9</v>
      </c>
      <c r="AG4306">
        <v>8</v>
      </c>
      <c r="AH4306">
        <v>8</v>
      </c>
      <c r="AI4306">
        <v>3</v>
      </c>
    </row>
    <row r="4307" spans="1:35" x14ac:dyDescent="0.2">
      <c r="A4307" s="102">
        <v>3141</v>
      </c>
      <c r="B4307">
        <v>3405</v>
      </c>
      <c r="C4307" t="s">
        <v>1397</v>
      </c>
      <c r="D4307" t="s">
        <v>1003</v>
      </c>
      <c r="E4307">
        <v>1061</v>
      </c>
      <c r="F4307">
        <v>1047</v>
      </c>
      <c r="G4307">
        <v>900</v>
      </c>
      <c r="H4307" t="s">
        <v>984</v>
      </c>
      <c r="I4307">
        <v>6287</v>
      </c>
      <c r="J4307" t="s">
        <v>1050</v>
      </c>
      <c r="K4307" t="s">
        <v>992</v>
      </c>
      <c r="L4307">
        <v>2164</v>
      </c>
      <c r="M4307">
        <v>2234</v>
      </c>
      <c r="N4307">
        <v>400</v>
      </c>
      <c r="O4307" t="s">
        <v>981</v>
      </c>
      <c r="P4307">
        <v>0.89031145617168495</v>
      </c>
      <c r="Q4307">
        <v>0.8923543518282</v>
      </c>
      <c r="R4307">
        <v>0.14307846568812799</v>
      </c>
      <c r="S4307">
        <v>8.6116136223604201E-2</v>
      </c>
      <c r="T4307">
        <v>-0.37625555343176897</v>
      </c>
      <c r="U4307">
        <v>0.37625555343176897</v>
      </c>
      <c r="V4307">
        <v>0.17699167991770101</v>
      </c>
      <c r="W4307">
        <v>-2.88</v>
      </c>
      <c r="X4307">
        <v>5.45</v>
      </c>
      <c r="Y4307">
        <v>-420889</v>
      </c>
      <c r="Z4307">
        <v>-20042</v>
      </c>
      <c r="AA4307">
        <v>-0.99</v>
      </c>
      <c r="AB4307">
        <v>21</v>
      </c>
      <c r="AC4307">
        <v>8</v>
      </c>
      <c r="AD4307">
        <v>13</v>
      </c>
      <c r="AE4307">
        <v>38.1</v>
      </c>
      <c r="AF4307">
        <v>9</v>
      </c>
      <c r="AG4307">
        <v>5</v>
      </c>
      <c r="AH4307">
        <v>10</v>
      </c>
      <c r="AI4307">
        <v>6</v>
      </c>
    </row>
    <row r="4308" spans="1:35" x14ac:dyDescent="0.2">
      <c r="A4308" s="102">
        <v>1067</v>
      </c>
      <c r="B4308">
        <v>4188</v>
      </c>
      <c r="C4308" t="s">
        <v>1142</v>
      </c>
      <c r="D4308" t="s">
        <v>1003</v>
      </c>
      <c r="E4308">
        <v>588</v>
      </c>
      <c r="F4308">
        <v>572.4</v>
      </c>
      <c r="G4308">
        <v>1900</v>
      </c>
      <c r="H4308" t="s">
        <v>984</v>
      </c>
      <c r="I4308">
        <v>6770</v>
      </c>
      <c r="J4308" t="s">
        <v>21</v>
      </c>
      <c r="K4308" t="s">
        <v>986</v>
      </c>
      <c r="L4308">
        <v>1141</v>
      </c>
      <c r="M4308">
        <v>1097</v>
      </c>
      <c r="N4308">
        <v>1000</v>
      </c>
      <c r="O4308" t="s">
        <v>981</v>
      </c>
      <c r="P4308">
        <v>0.87969884302561197</v>
      </c>
      <c r="Q4308">
        <v>0.93964496592873803</v>
      </c>
      <c r="R4308">
        <v>0.26509250682105301</v>
      </c>
      <c r="S4308">
        <v>1.4868761430796899E-2</v>
      </c>
      <c r="T4308">
        <v>-2.2641947380297898E-3</v>
      </c>
      <c r="U4308">
        <v>2.2641947380297898E-3</v>
      </c>
      <c r="V4308">
        <v>9.5657843680441404E-2</v>
      </c>
      <c r="W4308">
        <v>-0.04</v>
      </c>
      <c r="X4308">
        <v>0.86</v>
      </c>
      <c r="Y4308">
        <v>-425926</v>
      </c>
      <c r="Z4308">
        <v>-15775</v>
      </c>
      <c r="AA4308">
        <v>-0.81</v>
      </c>
      <c r="AB4308">
        <v>27</v>
      </c>
      <c r="AC4308">
        <v>10</v>
      </c>
      <c r="AD4308">
        <v>17</v>
      </c>
      <c r="AE4308">
        <v>37.04</v>
      </c>
      <c r="AF4308">
        <v>11</v>
      </c>
      <c r="AG4308">
        <v>6</v>
      </c>
      <c r="AH4308">
        <v>14</v>
      </c>
      <c r="AI4308">
        <v>7</v>
      </c>
    </row>
    <row r="4309" spans="1:35" x14ac:dyDescent="0.2">
      <c r="A4309" s="102">
        <v>4160</v>
      </c>
      <c r="B4309">
        <v>2587</v>
      </c>
      <c r="C4309" t="s">
        <v>1364</v>
      </c>
      <c r="D4309" t="s">
        <v>1006</v>
      </c>
      <c r="E4309">
        <v>4100</v>
      </c>
      <c r="F4309">
        <v>4075</v>
      </c>
      <c r="G4309">
        <v>200</v>
      </c>
      <c r="H4309" t="s">
        <v>984</v>
      </c>
      <c r="I4309">
        <v>4091</v>
      </c>
      <c r="J4309" t="s">
        <v>1469</v>
      </c>
      <c r="K4309" t="s">
        <v>1003</v>
      </c>
      <c r="L4309">
        <v>1787</v>
      </c>
      <c r="M4309">
        <v>1764</v>
      </c>
      <c r="N4309">
        <v>500</v>
      </c>
      <c r="O4309" t="s">
        <v>981</v>
      </c>
      <c r="P4309">
        <v>0.69168985309668096</v>
      </c>
      <c r="Q4309">
        <v>0.85954492969019602</v>
      </c>
      <c r="R4309">
        <v>4.4696674776003802E-2</v>
      </c>
      <c r="S4309">
        <v>4.1737478403715902E-2</v>
      </c>
      <c r="T4309">
        <v>-7.7219078660599294E-2</v>
      </c>
      <c r="U4309">
        <v>7.7219078660599294E-2</v>
      </c>
      <c r="V4309">
        <v>0.114667425958264</v>
      </c>
      <c r="W4309">
        <v>-0.97</v>
      </c>
      <c r="X4309">
        <v>8.2200000000000006</v>
      </c>
      <c r="Y4309">
        <v>-426631</v>
      </c>
      <c r="Z4309">
        <v>-19392</v>
      </c>
      <c r="AA4309">
        <v>-0.98</v>
      </c>
      <c r="AB4309">
        <v>22</v>
      </c>
      <c r="AC4309">
        <v>9</v>
      </c>
      <c r="AD4309">
        <v>13</v>
      </c>
      <c r="AE4309">
        <v>40.909999999999997</v>
      </c>
      <c r="AF4309">
        <v>11</v>
      </c>
      <c r="AG4309">
        <v>8</v>
      </c>
      <c r="AH4309">
        <v>10</v>
      </c>
      <c r="AI4309">
        <v>4</v>
      </c>
    </row>
    <row r="4310" spans="1:35" x14ac:dyDescent="0.2">
      <c r="A4310" s="102">
        <v>3924</v>
      </c>
      <c r="B4310">
        <v>5301</v>
      </c>
      <c r="C4310" t="s">
        <v>588</v>
      </c>
      <c r="D4310" t="s">
        <v>980</v>
      </c>
      <c r="E4310">
        <v>887</v>
      </c>
      <c r="F4310">
        <v>881</v>
      </c>
      <c r="G4310">
        <v>1100</v>
      </c>
      <c r="H4310" t="s">
        <v>984</v>
      </c>
      <c r="I4310">
        <v>9603</v>
      </c>
      <c r="J4310" t="s">
        <v>1106</v>
      </c>
      <c r="K4310" t="s">
        <v>993</v>
      </c>
      <c r="L4310">
        <v>1621</v>
      </c>
      <c r="M4310">
        <v>1632</v>
      </c>
      <c r="N4310">
        <v>600</v>
      </c>
      <c r="O4310" t="s">
        <v>981</v>
      </c>
      <c r="P4310">
        <v>0.62799191726723802</v>
      </c>
      <c r="Q4310">
        <v>0.86853735814512101</v>
      </c>
      <c r="R4310">
        <v>0.106969123770855</v>
      </c>
      <c r="S4310">
        <v>4.7402745028657302E-4</v>
      </c>
      <c r="T4310">
        <v>-3.93248003503507E-2</v>
      </c>
      <c r="U4310">
        <v>3.93248003503507E-2</v>
      </c>
      <c r="V4310">
        <v>4.8809602902107202E-2</v>
      </c>
      <c r="W4310">
        <v>-0.89</v>
      </c>
      <c r="X4310">
        <v>1.03</v>
      </c>
      <c r="Y4310">
        <v>-428542</v>
      </c>
      <c r="Z4310">
        <v>-12604</v>
      </c>
      <c r="AA4310">
        <v>-0.65</v>
      </c>
      <c r="AB4310">
        <v>34</v>
      </c>
      <c r="AC4310">
        <v>14</v>
      </c>
      <c r="AD4310">
        <v>20</v>
      </c>
      <c r="AE4310">
        <v>41.18</v>
      </c>
      <c r="AF4310">
        <v>6</v>
      </c>
      <c r="AG4310">
        <v>13</v>
      </c>
      <c r="AH4310">
        <v>19</v>
      </c>
      <c r="AI4310">
        <v>2</v>
      </c>
    </row>
    <row r="4311" spans="1:35" x14ac:dyDescent="0.2">
      <c r="A4311" s="102">
        <v>2819</v>
      </c>
      <c r="B4311">
        <v>3405</v>
      </c>
      <c r="C4311" t="s">
        <v>1397</v>
      </c>
      <c r="D4311" t="s">
        <v>1003</v>
      </c>
      <c r="E4311">
        <v>1061</v>
      </c>
      <c r="F4311">
        <v>1047</v>
      </c>
      <c r="G4311">
        <v>1000</v>
      </c>
      <c r="H4311" t="s">
        <v>981</v>
      </c>
      <c r="I4311">
        <v>6925</v>
      </c>
      <c r="J4311" t="s">
        <v>1290</v>
      </c>
      <c r="K4311" t="s">
        <v>986</v>
      </c>
      <c r="L4311">
        <v>1078</v>
      </c>
      <c r="M4311">
        <v>1075</v>
      </c>
      <c r="N4311">
        <v>1000</v>
      </c>
      <c r="O4311" t="s">
        <v>984</v>
      </c>
      <c r="P4311">
        <v>0.74581225242793003</v>
      </c>
      <c r="Q4311">
        <v>0.90041864871044996</v>
      </c>
      <c r="R4311">
        <v>0.15333537602233399</v>
      </c>
      <c r="S4311">
        <v>3.3887874954805199E-2</v>
      </c>
      <c r="T4311">
        <v>0.575740232710929</v>
      </c>
      <c r="U4311">
        <v>0.575740232710929</v>
      </c>
      <c r="V4311">
        <v>0.83335370155265898</v>
      </c>
      <c r="W4311">
        <v>5</v>
      </c>
      <c r="X4311">
        <v>2.6</v>
      </c>
      <c r="Y4311">
        <v>-429563</v>
      </c>
      <c r="Z4311">
        <v>-18677</v>
      </c>
      <c r="AA4311">
        <v>-0.93</v>
      </c>
      <c r="AB4311">
        <v>23</v>
      </c>
      <c r="AC4311">
        <v>9</v>
      </c>
      <c r="AD4311">
        <v>14</v>
      </c>
      <c r="AE4311">
        <v>39.130000000000003</v>
      </c>
      <c r="AF4311">
        <v>12</v>
      </c>
      <c r="AG4311">
        <v>7</v>
      </c>
      <c r="AH4311">
        <v>8</v>
      </c>
      <c r="AI4311">
        <v>8</v>
      </c>
    </row>
    <row r="4312" spans="1:35" x14ac:dyDescent="0.2">
      <c r="A4312" s="102">
        <v>1601</v>
      </c>
      <c r="B4312">
        <v>2413</v>
      </c>
      <c r="C4312" t="s">
        <v>998</v>
      </c>
      <c r="D4312" t="s">
        <v>993</v>
      </c>
      <c r="E4312">
        <v>3975</v>
      </c>
      <c r="F4312">
        <v>4155</v>
      </c>
      <c r="G4312">
        <v>200</v>
      </c>
      <c r="H4312" t="s">
        <v>981</v>
      </c>
      <c r="I4312">
        <v>3774</v>
      </c>
      <c r="J4312" t="s">
        <v>554</v>
      </c>
      <c r="K4312" t="s">
        <v>983</v>
      </c>
      <c r="L4312">
        <v>4000</v>
      </c>
      <c r="M4312">
        <v>3960</v>
      </c>
      <c r="N4312">
        <v>200</v>
      </c>
      <c r="O4312" t="s">
        <v>984</v>
      </c>
      <c r="P4312">
        <v>0.93599607505763105</v>
      </c>
      <c r="Q4312">
        <v>0.92913517889958597</v>
      </c>
      <c r="R4312" s="15">
        <v>1.0618803797330699E-2</v>
      </c>
      <c r="S4312">
        <v>5.6323024958624297E-2</v>
      </c>
      <c r="T4312">
        <v>1.21934696008437</v>
      </c>
      <c r="U4312">
        <v>1.21934696008437</v>
      </c>
      <c r="V4312">
        <v>0.464175941757977</v>
      </c>
      <c r="W4312">
        <v>6.95</v>
      </c>
      <c r="X4312">
        <v>4.6900000000000004</v>
      </c>
      <c r="Y4312">
        <v>-430013</v>
      </c>
      <c r="Z4312">
        <v>-25295</v>
      </c>
      <c r="AA4312">
        <v>-1.35</v>
      </c>
      <c r="AB4312">
        <v>17</v>
      </c>
      <c r="AC4312">
        <v>4</v>
      </c>
      <c r="AD4312">
        <v>13</v>
      </c>
      <c r="AE4312">
        <v>23.53</v>
      </c>
      <c r="AF4312">
        <v>8</v>
      </c>
      <c r="AG4312">
        <v>3</v>
      </c>
      <c r="AH4312">
        <v>12</v>
      </c>
      <c r="AI4312">
        <v>2</v>
      </c>
    </row>
    <row r="4313" spans="1:35" x14ac:dyDescent="0.2">
      <c r="A4313" s="102">
        <v>3372</v>
      </c>
      <c r="B4313">
        <v>4919</v>
      </c>
      <c r="C4313" t="s">
        <v>579</v>
      </c>
      <c r="D4313" t="s">
        <v>1003</v>
      </c>
      <c r="E4313">
        <v>4960</v>
      </c>
      <c r="F4313">
        <v>5070</v>
      </c>
      <c r="G4313">
        <v>200</v>
      </c>
      <c r="H4313" t="s">
        <v>981</v>
      </c>
      <c r="I4313">
        <v>8253</v>
      </c>
      <c r="J4313" t="s">
        <v>445</v>
      </c>
      <c r="K4313" t="s">
        <v>987</v>
      </c>
      <c r="L4313">
        <v>1122</v>
      </c>
      <c r="M4313">
        <v>1132</v>
      </c>
      <c r="N4313">
        <v>900</v>
      </c>
      <c r="O4313" t="s">
        <v>984</v>
      </c>
      <c r="P4313">
        <v>0.65321661584139101</v>
      </c>
      <c r="Q4313">
        <v>0.88588295901990999</v>
      </c>
      <c r="R4313">
        <v>0.43563133145107202</v>
      </c>
      <c r="S4313">
        <v>9.1510295753272097E-4</v>
      </c>
      <c r="T4313">
        <v>0.99256936132084705</v>
      </c>
      <c r="U4313">
        <v>0.99256936132084705</v>
      </c>
      <c r="V4313">
        <v>0.87729987020764799</v>
      </c>
      <c r="W4313">
        <v>12.53</v>
      </c>
      <c r="X4313">
        <v>0.47</v>
      </c>
      <c r="Y4313">
        <v>-430443</v>
      </c>
      <c r="Z4313">
        <v>-17935</v>
      </c>
      <c r="AA4313">
        <v>-0.99</v>
      </c>
      <c r="AB4313">
        <v>24</v>
      </c>
      <c r="AC4313">
        <v>9</v>
      </c>
      <c r="AD4313">
        <v>15</v>
      </c>
      <c r="AE4313">
        <v>37.5</v>
      </c>
      <c r="AF4313">
        <v>9</v>
      </c>
      <c r="AG4313">
        <v>9</v>
      </c>
      <c r="AH4313">
        <v>12</v>
      </c>
      <c r="AI4313">
        <v>3</v>
      </c>
    </row>
    <row r="4314" spans="1:35" x14ac:dyDescent="0.2">
      <c r="A4314" s="102">
        <v>4081</v>
      </c>
      <c r="B4314">
        <v>5706</v>
      </c>
      <c r="C4314" t="s">
        <v>1240</v>
      </c>
      <c r="D4314" t="s">
        <v>994</v>
      </c>
      <c r="E4314">
        <v>2062</v>
      </c>
      <c r="F4314">
        <v>2030</v>
      </c>
      <c r="G4314">
        <v>500</v>
      </c>
      <c r="H4314" t="s">
        <v>984</v>
      </c>
      <c r="I4314">
        <v>8905</v>
      </c>
      <c r="J4314" t="s">
        <v>1193</v>
      </c>
      <c r="K4314" t="s">
        <v>1000</v>
      </c>
      <c r="L4314">
        <v>1482</v>
      </c>
      <c r="M4314">
        <v>1512</v>
      </c>
      <c r="N4314">
        <v>700</v>
      </c>
      <c r="O4314" t="s">
        <v>981</v>
      </c>
      <c r="P4314">
        <v>0.90907714340766699</v>
      </c>
      <c r="Q4314">
        <v>0.86249786894241998</v>
      </c>
      <c r="R4314">
        <v>0.26028054776804399</v>
      </c>
      <c r="S4314" s="15">
        <v>2.8237547021121499E-2</v>
      </c>
      <c r="T4314">
        <v>-1.0298136618579501</v>
      </c>
      <c r="U4314">
        <v>1.0298136618579501</v>
      </c>
      <c r="V4314">
        <v>0.83441473063928795</v>
      </c>
      <c r="W4314">
        <v>-7.86</v>
      </c>
      <c r="X4314">
        <v>4.28</v>
      </c>
      <c r="Y4314">
        <v>-431548</v>
      </c>
      <c r="Z4314">
        <v>-28770</v>
      </c>
      <c r="AA4314">
        <v>-1.4</v>
      </c>
      <c r="AB4314">
        <v>15</v>
      </c>
      <c r="AC4314">
        <v>5</v>
      </c>
      <c r="AD4314">
        <v>10</v>
      </c>
      <c r="AE4314">
        <v>33.33</v>
      </c>
      <c r="AF4314">
        <v>9</v>
      </c>
      <c r="AG4314">
        <v>5</v>
      </c>
      <c r="AH4314">
        <v>8</v>
      </c>
      <c r="AI4314">
        <v>2</v>
      </c>
    </row>
    <row r="4315" spans="1:35" x14ac:dyDescent="0.2">
      <c r="A4315" s="102">
        <v>1313</v>
      </c>
      <c r="B4315">
        <v>9101</v>
      </c>
      <c r="C4315" t="s">
        <v>739</v>
      </c>
      <c r="D4315" t="s">
        <v>1165</v>
      </c>
      <c r="E4315">
        <v>1392</v>
      </c>
      <c r="F4315">
        <v>1404</v>
      </c>
      <c r="G4315">
        <v>700</v>
      </c>
      <c r="H4315" t="s">
        <v>981</v>
      </c>
      <c r="I4315">
        <v>9513</v>
      </c>
      <c r="J4315" t="s">
        <v>1138</v>
      </c>
      <c r="K4315" t="s">
        <v>1026</v>
      </c>
      <c r="L4315">
        <v>1903</v>
      </c>
      <c r="M4315">
        <v>1886</v>
      </c>
      <c r="N4315">
        <v>500</v>
      </c>
      <c r="O4315" t="s">
        <v>984</v>
      </c>
      <c r="P4315">
        <v>0.74495908977250702</v>
      </c>
      <c r="Q4315">
        <v>0.93479904710551998</v>
      </c>
      <c r="R4315">
        <v>0.25814971526782399</v>
      </c>
      <c r="S4315">
        <v>5.8528438349975999E-4</v>
      </c>
      <c r="T4315">
        <v>1.82731405434273</v>
      </c>
      <c r="U4315">
        <v>1.82731405434273</v>
      </c>
      <c r="V4315">
        <v>1.4416801636168901</v>
      </c>
      <c r="W4315">
        <v>11.18</v>
      </c>
      <c r="X4315">
        <v>4.22</v>
      </c>
      <c r="Y4315">
        <v>-432891</v>
      </c>
      <c r="Z4315">
        <v>-24050</v>
      </c>
      <c r="AA4315">
        <v>-1.31</v>
      </c>
      <c r="AB4315">
        <v>18</v>
      </c>
      <c r="AC4315">
        <v>6</v>
      </c>
      <c r="AD4315">
        <v>12</v>
      </c>
      <c r="AE4315">
        <v>33.33</v>
      </c>
      <c r="AF4315">
        <v>10</v>
      </c>
      <c r="AG4315">
        <v>4</v>
      </c>
      <c r="AH4315">
        <v>8</v>
      </c>
      <c r="AI4315">
        <v>6</v>
      </c>
    </row>
    <row r="4316" spans="1:35" x14ac:dyDescent="0.2">
      <c r="A4316" s="102">
        <v>4032</v>
      </c>
      <c r="B4316">
        <v>2587</v>
      </c>
      <c r="C4316" t="s">
        <v>1364</v>
      </c>
      <c r="D4316" t="s">
        <v>1006</v>
      </c>
      <c r="E4316">
        <v>4100</v>
      </c>
      <c r="F4316">
        <v>4075</v>
      </c>
      <c r="G4316">
        <v>200</v>
      </c>
      <c r="H4316" t="s">
        <v>981</v>
      </c>
      <c r="I4316">
        <v>7321</v>
      </c>
      <c r="J4316" t="s">
        <v>1131</v>
      </c>
      <c r="K4316" t="s">
        <v>1024</v>
      </c>
      <c r="L4316">
        <v>335</v>
      </c>
      <c r="M4316">
        <v>344</v>
      </c>
      <c r="N4316">
        <v>2400</v>
      </c>
      <c r="O4316" t="s">
        <v>984</v>
      </c>
      <c r="P4316">
        <v>0.64199387344653602</v>
      </c>
      <c r="Q4316">
        <v>0.86415271887368905</v>
      </c>
      <c r="R4316">
        <v>0.249557492621132</v>
      </c>
      <c r="S4316">
        <v>5.9682913611149198E-4</v>
      </c>
      <c r="T4316">
        <v>1.0127872966886999</v>
      </c>
      <c r="U4316">
        <v>1.0127872966886999</v>
      </c>
      <c r="V4316">
        <v>1.2149527839794101</v>
      </c>
      <c r="W4316">
        <v>16.05</v>
      </c>
      <c r="X4316">
        <v>1.3</v>
      </c>
      <c r="Y4316">
        <v>-433581</v>
      </c>
      <c r="Z4316">
        <v>-20647</v>
      </c>
      <c r="AA4316">
        <v>-1.1299999999999999</v>
      </c>
      <c r="AB4316">
        <v>21</v>
      </c>
      <c r="AC4316">
        <v>7</v>
      </c>
      <c r="AD4316">
        <v>14</v>
      </c>
      <c r="AE4316">
        <v>33.33</v>
      </c>
      <c r="AF4316">
        <v>10</v>
      </c>
      <c r="AG4316">
        <v>7</v>
      </c>
      <c r="AH4316">
        <v>12</v>
      </c>
      <c r="AI4316">
        <v>2</v>
      </c>
    </row>
    <row r="4317" spans="1:35" x14ac:dyDescent="0.2">
      <c r="A4317" s="102">
        <v>4383</v>
      </c>
      <c r="B4317">
        <v>3197</v>
      </c>
      <c r="C4317" t="s">
        <v>531</v>
      </c>
      <c r="D4317" t="s">
        <v>1004</v>
      </c>
      <c r="E4317">
        <v>1673</v>
      </c>
      <c r="F4317">
        <v>1681</v>
      </c>
      <c r="G4317">
        <v>600</v>
      </c>
      <c r="H4317" t="s">
        <v>984</v>
      </c>
      <c r="I4317">
        <v>7259</v>
      </c>
      <c r="J4317" t="s">
        <v>24</v>
      </c>
      <c r="K4317" t="s">
        <v>996</v>
      </c>
      <c r="L4317">
        <v>3130</v>
      </c>
      <c r="M4317">
        <v>3220</v>
      </c>
      <c r="N4317">
        <v>300</v>
      </c>
      <c r="O4317" t="s">
        <v>981</v>
      </c>
      <c r="P4317">
        <v>0.57792827383421497</v>
      </c>
      <c r="Q4317">
        <v>0.85013824621563405</v>
      </c>
      <c r="R4317">
        <v>0.20990503325166901</v>
      </c>
      <c r="S4317">
        <v>2.6217352111880001E-2</v>
      </c>
      <c r="T4317">
        <v>-0.50804982611123695</v>
      </c>
      <c r="U4317">
        <v>0.50804982611123695</v>
      </c>
      <c r="V4317">
        <v>0.26636577273943801</v>
      </c>
      <c r="W4317">
        <v>-5.37</v>
      </c>
      <c r="X4317">
        <v>4.41</v>
      </c>
      <c r="Y4317">
        <v>-437617</v>
      </c>
      <c r="Z4317">
        <v>-29174</v>
      </c>
      <c r="AA4317">
        <v>-1.63</v>
      </c>
      <c r="AB4317">
        <v>15</v>
      </c>
      <c r="AC4317">
        <v>4</v>
      </c>
      <c r="AD4317">
        <v>11</v>
      </c>
      <c r="AE4317">
        <v>26.67</v>
      </c>
      <c r="AF4317">
        <v>11</v>
      </c>
      <c r="AG4317">
        <v>3</v>
      </c>
      <c r="AH4317">
        <v>7</v>
      </c>
      <c r="AI4317">
        <v>5</v>
      </c>
    </row>
    <row r="4318" spans="1:35" x14ac:dyDescent="0.2">
      <c r="A4318" s="102">
        <v>3621</v>
      </c>
      <c r="B4318">
        <v>2587</v>
      </c>
      <c r="C4318" t="s">
        <v>1364</v>
      </c>
      <c r="D4318" t="s">
        <v>1006</v>
      </c>
      <c r="E4318">
        <v>4100</v>
      </c>
      <c r="F4318">
        <v>4075</v>
      </c>
      <c r="G4318">
        <v>200</v>
      </c>
      <c r="H4318" t="s">
        <v>981</v>
      </c>
      <c r="I4318">
        <v>6472</v>
      </c>
      <c r="J4318" t="s">
        <v>59</v>
      </c>
      <c r="K4318" t="s">
        <v>992</v>
      </c>
      <c r="L4318">
        <v>204</v>
      </c>
      <c r="M4318">
        <v>200</v>
      </c>
      <c r="N4318">
        <v>4100</v>
      </c>
      <c r="O4318" t="s">
        <v>984</v>
      </c>
      <c r="P4318">
        <v>0.75658913573491005</v>
      </c>
      <c r="Q4318">
        <v>0.87842026456524103</v>
      </c>
      <c r="R4318">
        <v>9.4154217847340002E-2</v>
      </c>
      <c r="S4318">
        <v>1.10163640071177E-3</v>
      </c>
      <c r="T4318">
        <v>0.45822997021907802</v>
      </c>
      <c r="U4318">
        <v>0.45822997021907802</v>
      </c>
      <c r="V4318">
        <v>0.45269341416624198</v>
      </c>
      <c r="W4318">
        <v>6.45</v>
      </c>
      <c r="X4318">
        <v>0.61</v>
      </c>
      <c r="Y4318">
        <v>-438336</v>
      </c>
      <c r="Z4318">
        <v>-16859</v>
      </c>
      <c r="AA4318">
        <v>-0.89</v>
      </c>
      <c r="AB4318">
        <v>26</v>
      </c>
      <c r="AC4318">
        <v>10</v>
      </c>
      <c r="AD4318">
        <v>16</v>
      </c>
      <c r="AE4318">
        <v>38.46</v>
      </c>
      <c r="AF4318">
        <v>9</v>
      </c>
      <c r="AG4318">
        <v>8</v>
      </c>
      <c r="AH4318">
        <v>13</v>
      </c>
      <c r="AI4318">
        <v>5</v>
      </c>
    </row>
    <row r="4319" spans="1:35" x14ac:dyDescent="0.2">
      <c r="A4319" s="102">
        <v>1276</v>
      </c>
      <c r="B4319">
        <v>1941</v>
      </c>
      <c r="C4319" t="s">
        <v>1269</v>
      </c>
      <c r="D4319" t="s">
        <v>990</v>
      </c>
      <c r="E4319">
        <v>2206</v>
      </c>
      <c r="F4319">
        <v>2222</v>
      </c>
      <c r="G4319">
        <v>400</v>
      </c>
      <c r="H4319" t="s">
        <v>984</v>
      </c>
      <c r="I4319">
        <v>9107</v>
      </c>
      <c r="J4319" t="s">
        <v>1164</v>
      </c>
      <c r="K4319" t="s">
        <v>1165</v>
      </c>
      <c r="L4319">
        <v>1017</v>
      </c>
      <c r="M4319">
        <v>1061</v>
      </c>
      <c r="N4319">
        <v>800</v>
      </c>
      <c r="O4319" t="s">
        <v>981</v>
      </c>
      <c r="P4319">
        <v>0.77958120577440304</v>
      </c>
      <c r="Q4319">
        <v>0.93553873166122603</v>
      </c>
      <c r="R4319">
        <v>0.104681489370196</v>
      </c>
      <c r="S4319">
        <v>5.2744575657315404E-4</v>
      </c>
      <c r="T4319">
        <v>-1.72862574522499E-2</v>
      </c>
      <c r="U4319">
        <v>1.72862574522499E-2</v>
      </c>
      <c r="V4319">
        <v>0.20867327953596199</v>
      </c>
      <c r="W4319">
        <v>-0.28999999999999998</v>
      </c>
      <c r="X4319">
        <v>4.5</v>
      </c>
      <c r="Y4319">
        <v>-440230</v>
      </c>
      <c r="Z4319">
        <v>-27514</v>
      </c>
      <c r="AA4319">
        <v>-1.42</v>
      </c>
      <c r="AB4319">
        <v>16</v>
      </c>
      <c r="AC4319">
        <v>5</v>
      </c>
      <c r="AD4319">
        <v>11</v>
      </c>
      <c r="AE4319">
        <v>31.25</v>
      </c>
      <c r="AF4319">
        <v>8</v>
      </c>
      <c r="AG4319">
        <v>5</v>
      </c>
      <c r="AH4319">
        <v>9</v>
      </c>
      <c r="AI4319">
        <v>2</v>
      </c>
    </row>
    <row r="4320" spans="1:35" x14ac:dyDescent="0.2">
      <c r="A4320" s="102">
        <v>3188</v>
      </c>
      <c r="B4320">
        <v>6724</v>
      </c>
      <c r="C4320" t="s">
        <v>622</v>
      </c>
      <c r="D4320" t="s">
        <v>986</v>
      </c>
      <c r="E4320">
        <v>1100</v>
      </c>
      <c r="F4320">
        <v>1112</v>
      </c>
      <c r="G4320">
        <v>800</v>
      </c>
      <c r="H4320" t="s">
        <v>984</v>
      </c>
      <c r="I4320">
        <v>9616</v>
      </c>
      <c r="J4320" t="s">
        <v>1265</v>
      </c>
      <c r="K4320" t="s">
        <v>993</v>
      </c>
      <c r="L4320">
        <v>2899</v>
      </c>
      <c r="M4320">
        <v>2950</v>
      </c>
      <c r="N4320">
        <v>300</v>
      </c>
      <c r="O4320" t="s">
        <v>981</v>
      </c>
      <c r="P4320">
        <v>0.89791022126126396</v>
      </c>
      <c r="Q4320">
        <v>0.89105379791637296</v>
      </c>
      <c r="R4320">
        <v>1.69378341527456E-2</v>
      </c>
      <c r="S4320">
        <v>3.1572751474358701E-2</v>
      </c>
      <c r="T4320">
        <v>-1.10050074247223</v>
      </c>
      <c r="U4320">
        <v>1.10050074247223</v>
      </c>
      <c r="V4320">
        <v>1.0727870217772999</v>
      </c>
      <c r="W4320">
        <v>-14.47</v>
      </c>
      <c r="X4320">
        <v>0.52</v>
      </c>
      <c r="Y4320">
        <v>-440940</v>
      </c>
      <c r="Z4320">
        <v>-24497</v>
      </c>
      <c r="AA4320">
        <v>-1.29</v>
      </c>
      <c r="AB4320">
        <v>18</v>
      </c>
      <c r="AC4320">
        <v>7</v>
      </c>
      <c r="AD4320">
        <v>11</v>
      </c>
      <c r="AE4320">
        <v>38.89</v>
      </c>
      <c r="AF4320">
        <v>8</v>
      </c>
      <c r="AG4320">
        <v>5</v>
      </c>
      <c r="AH4320">
        <v>10</v>
      </c>
      <c r="AI4320">
        <v>3</v>
      </c>
    </row>
    <row r="4321" spans="1:35" x14ac:dyDescent="0.2">
      <c r="A4321" s="102">
        <v>4242</v>
      </c>
      <c r="B4321">
        <v>2492</v>
      </c>
      <c r="C4321" t="s">
        <v>500</v>
      </c>
      <c r="D4321" t="s">
        <v>993</v>
      </c>
      <c r="E4321">
        <v>840</v>
      </c>
      <c r="F4321">
        <v>848</v>
      </c>
      <c r="G4321">
        <v>1200</v>
      </c>
      <c r="H4321" t="s">
        <v>981</v>
      </c>
      <c r="I4321">
        <v>9069</v>
      </c>
      <c r="J4321" t="s">
        <v>1056</v>
      </c>
      <c r="K4321" t="s">
        <v>1065</v>
      </c>
      <c r="L4321">
        <v>861</v>
      </c>
      <c r="M4321">
        <v>843</v>
      </c>
      <c r="N4321">
        <v>1200</v>
      </c>
      <c r="O4321" t="s">
        <v>984</v>
      </c>
      <c r="P4321">
        <v>0.83858538166389895</v>
      </c>
      <c r="Q4321">
        <v>0.85601308321510805</v>
      </c>
      <c r="R4321">
        <v>6.74484980299166E-3</v>
      </c>
      <c r="S4321">
        <v>1.7201193709687401E-3</v>
      </c>
      <c r="T4321">
        <v>1.57946923311416</v>
      </c>
      <c r="U4321">
        <v>1.57946923311416</v>
      </c>
      <c r="V4321">
        <v>1.26647625867672</v>
      </c>
      <c r="W4321">
        <v>14.23</v>
      </c>
      <c r="X4321">
        <v>0.59</v>
      </c>
      <c r="Y4321">
        <v>-442286</v>
      </c>
      <c r="Z4321">
        <v>-13821</v>
      </c>
      <c r="AA4321">
        <v>-0.65</v>
      </c>
      <c r="AB4321">
        <v>32</v>
      </c>
      <c r="AC4321">
        <v>12</v>
      </c>
      <c r="AD4321">
        <v>20</v>
      </c>
      <c r="AE4321">
        <v>37.5</v>
      </c>
      <c r="AF4321">
        <v>7</v>
      </c>
      <c r="AG4321">
        <v>11</v>
      </c>
      <c r="AH4321">
        <v>17</v>
      </c>
      <c r="AI4321">
        <v>4</v>
      </c>
    </row>
    <row r="4322" spans="1:35" x14ac:dyDescent="0.2">
      <c r="A4322" s="102">
        <v>3889</v>
      </c>
      <c r="B4322">
        <v>2801</v>
      </c>
      <c r="C4322" t="s">
        <v>511</v>
      </c>
      <c r="D4322" t="s">
        <v>1006</v>
      </c>
      <c r="E4322">
        <v>4930</v>
      </c>
      <c r="F4322">
        <v>5050</v>
      </c>
      <c r="G4322">
        <v>200</v>
      </c>
      <c r="H4322" t="s">
        <v>981</v>
      </c>
      <c r="I4322">
        <v>8804</v>
      </c>
      <c r="J4322" t="s">
        <v>726</v>
      </c>
      <c r="K4322" t="s">
        <v>1000</v>
      </c>
      <c r="L4322">
        <v>1197</v>
      </c>
      <c r="M4322">
        <v>1222</v>
      </c>
      <c r="N4322">
        <v>800</v>
      </c>
      <c r="O4322" t="s">
        <v>984</v>
      </c>
      <c r="P4322">
        <v>0.85932329311679101</v>
      </c>
      <c r="Q4322">
        <v>0.86981473086117</v>
      </c>
      <c r="R4322">
        <v>0.47840558723611798</v>
      </c>
      <c r="S4322" s="15">
        <v>1.1316978019379399E-2</v>
      </c>
      <c r="T4322">
        <v>0.76409440252807304</v>
      </c>
      <c r="U4322">
        <v>0.76409440252807304</v>
      </c>
      <c r="V4322">
        <v>0.76733816887016804</v>
      </c>
      <c r="W4322">
        <v>8.7899999999999991</v>
      </c>
      <c r="X4322">
        <v>3.21</v>
      </c>
      <c r="Y4322">
        <v>-447278</v>
      </c>
      <c r="Z4322">
        <v>-15423</v>
      </c>
      <c r="AA4322">
        <v>-0.98</v>
      </c>
      <c r="AB4322">
        <v>29</v>
      </c>
      <c r="AC4322">
        <v>10</v>
      </c>
      <c r="AD4322">
        <v>19</v>
      </c>
      <c r="AE4322">
        <v>34.479999999999997</v>
      </c>
      <c r="AF4322">
        <v>10</v>
      </c>
      <c r="AG4322">
        <v>9</v>
      </c>
      <c r="AH4322">
        <v>15</v>
      </c>
      <c r="AI4322">
        <v>5</v>
      </c>
    </row>
    <row r="4323" spans="1:35" x14ac:dyDescent="0.2">
      <c r="A4323" s="102">
        <v>2965</v>
      </c>
      <c r="B4323">
        <v>8341</v>
      </c>
      <c r="C4323" t="s">
        <v>697</v>
      </c>
      <c r="D4323" t="s">
        <v>1024</v>
      </c>
      <c r="E4323">
        <v>1396</v>
      </c>
      <c r="F4323">
        <v>1439</v>
      </c>
      <c r="G4323">
        <v>700</v>
      </c>
      <c r="H4323" t="s">
        <v>981</v>
      </c>
      <c r="I4323">
        <v>8358</v>
      </c>
      <c r="J4323" t="s">
        <v>1196</v>
      </c>
      <c r="K4323" t="s">
        <v>1024</v>
      </c>
      <c r="L4323">
        <v>340</v>
      </c>
      <c r="M4323">
        <v>345</v>
      </c>
      <c r="N4323">
        <v>2900</v>
      </c>
      <c r="O4323" t="s">
        <v>984</v>
      </c>
      <c r="P4323">
        <v>0.83669977693467601</v>
      </c>
      <c r="Q4323">
        <v>0.89659332407844095</v>
      </c>
      <c r="R4323">
        <v>0.14267225579082601</v>
      </c>
      <c r="S4323">
        <v>9.3177648389296902E-2</v>
      </c>
      <c r="T4323">
        <v>2.6037029083094501</v>
      </c>
      <c r="U4323">
        <v>2.6037029083094501</v>
      </c>
      <c r="V4323">
        <v>2.4610088190777302</v>
      </c>
      <c r="W4323">
        <v>10.86</v>
      </c>
      <c r="X4323">
        <v>0.68</v>
      </c>
      <c r="Y4323">
        <v>-448353</v>
      </c>
      <c r="Z4323">
        <v>-18681</v>
      </c>
      <c r="AA4323">
        <v>-0.95</v>
      </c>
      <c r="AB4323">
        <v>24</v>
      </c>
      <c r="AC4323">
        <v>10</v>
      </c>
      <c r="AD4323">
        <v>14</v>
      </c>
      <c r="AE4323">
        <v>41.67</v>
      </c>
      <c r="AF4323">
        <v>9</v>
      </c>
      <c r="AG4323">
        <v>8</v>
      </c>
      <c r="AH4323">
        <v>12</v>
      </c>
      <c r="AI4323">
        <v>4</v>
      </c>
    </row>
    <row r="4324" spans="1:35" x14ac:dyDescent="0.2">
      <c r="A4324" s="102">
        <v>1282</v>
      </c>
      <c r="B4324">
        <v>1861</v>
      </c>
      <c r="C4324" t="s">
        <v>1321</v>
      </c>
      <c r="D4324" t="s">
        <v>990</v>
      </c>
      <c r="E4324">
        <v>2449</v>
      </c>
      <c r="F4324">
        <v>2438</v>
      </c>
      <c r="G4324">
        <v>400</v>
      </c>
      <c r="H4324" t="s">
        <v>981</v>
      </c>
      <c r="I4324">
        <v>6770</v>
      </c>
      <c r="J4324" t="s">
        <v>21</v>
      </c>
      <c r="K4324" t="s">
        <v>986</v>
      </c>
      <c r="L4324">
        <v>1141</v>
      </c>
      <c r="M4324">
        <v>1097</v>
      </c>
      <c r="N4324">
        <v>900</v>
      </c>
      <c r="O4324" t="s">
        <v>984</v>
      </c>
      <c r="P4324">
        <v>0.962035694429344</v>
      </c>
      <c r="Q4324">
        <v>0.93541180368556898</v>
      </c>
      <c r="R4324">
        <v>0.167322452240734</v>
      </c>
      <c r="S4324">
        <v>3.1074196435580299E-2</v>
      </c>
      <c r="T4324">
        <v>0.59466122011286404</v>
      </c>
      <c r="U4324">
        <v>0.59466122011286404</v>
      </c>
      <c r="V4324">
        <v>0.25879667555234398</v>
      </c>
      <c r="W4324">
        <v>8.99</v>
      </c>
      <c r="X4324">
        <v>1.24</v>
      </c>
      <c r="Y4324">
        <v>-448595</v>
      </c>
      <c r="Z4324">
        <v>-24922</v>
      </c>
      <c r="AA4324">
        <v>-1.1299999999999999</v>
      </c>
      <c r="AB4324">
        <v>18</v>
      </c>
      <c r="AC4324">
        <v>5</v>
      </c>
      <c r="AD4324">
        <v>13</v>
      </c>
      <c r="AE4324">
        <v>27.78</v>
      </c>
      <c r="AF4324">
        <v>10</v>
      </c>
      <c r="AG4324">
        <v>4</v>
      </c>
      <c r="AH4324">
        <v>9</v>
      </c>
      <c r="AI4324">
        <v>5</v>
      </c>
    </row>
    <row r="4325" spans="1:35" x14ac:dyDescent="0.2">
      <c r="A4325" s="102">
        <v>1107</v>
      </c>
      <c r="B4325">
        <v>4631</v>
      </c>
      <c r="C4325" t="s">
        <v>1183</v>
      </c>
      <c r="D4325" t="s">
        <v>1003</v>
      </c>
      <c r="E4325">
        <v>2599</v>
      </c>
      <c r="F4325">
        <v>2630</v>
      </c>
      <c r="G4325">
        <v>400</v>
      </c>
      <c r="H4325" t="s">
        <v>981</v>
      </c>
      <c r="I4325">
        <v>6472</v>
      </c>
      <c r="J4325" t="s">
        <v>59</v>
      </c>
      <c r="K4325" t="s">
        <v>992</v>
      </c>
      <c r="L4325">
        <v>204</v>
      </c>
      <c r="M4325">
        <v>200</v>
      </c>
      <c r="N4325">
        <v>5300</v>
      </c>
      <c r="O4325" t="s">
        <v>984</v>
      </c>
      <c r="P4325">
        <v>0.80307967455584295</v>
      </c>
      <c r="Q4325">
        <v>0.93884695318576095</v>
      </c>
      <c r="R4325">
        <v>0.36919922371536301</v>
      </c>
      <c r="S4325">
        <v>3.63306582575602E-3</v>
      </c>
      <c r="T4325">
        <v>1.44356819976897</v>
      </c>
      <c r="U4325">
        <v>1.44356819976897</v>
      </c>
      <c r="V4325">
        <v>1.27022292488708</v>
      </c>
      <c r="W4325">
        <v>14.19</v>
      </c>
      <c r="X4325">
        <v>0.76</v>
      </c>
      <c r="Y4325">
        <v>-451935</v>
      </c>
      <c r="Z4325">
        <v>-18077</v>
      </c>
      <c r="AA4325">
        <v>-0.99</v>
      </c>
      <c r="AB4325">
        <v>25</v>
      </c>
      <c r="AC4325">
        <v>8</v>
      </c>
      <c r="AD4325">
        <v>17</v>
      </c>
      <c r="AE4325">
        <v>32</v>
      </c>
      <c r="AF4325">
        <v>11</v>
      </c>
      <c r="AG4325">
        <v>5</v>
      </c>
      <c r="AH4325">
        <v>12</v>
      </c>
      <c r="AI4325">
        <v>8</v>
      </c>
    </row>
    <row r="4326" spans="1:35" x14ac:dyDescent="0.2">
      <c r="A4326" s="102">
        <v>836</v>
      </c>
      <c r="B4326">
        <v>7012</v>
      </c>
      <c r="C4326" t="s">
        <v>1148</v>
      </c>
      <c r="D4326" t="s">
        <v>996</v>
      </c>
      <c r="E4326">
        <v>1509</v>
      </c>
      <c r="F4326">
        <v>1511</v>
      </c>
      <c r="G4326">
        <v>600</v>
      </c>
      <c r="H4326" t="s">
        <v>984</v>
      </c>
      <c r="I4326">
        <v>9616</v>
      </c>
      <c r="J4326" t="s">
        <v>1265</v>
      </c>
      <c r="K4326" t="s">
        <v>993</v>
      </c>
      <c r="L4326">
        <v>2899</v>
      </c>
      <c r="M4326">
        <v>2950</v>
      </c>
      <c r="N4326">
        <v>300</v>
      </c>
      <c r="O4326" t="s">
        <v>981</v>
      </c>
      <c r="P4326">
        <v>0.91176819557040301</v>
      </c>
      <c r="Q4326">
        <v>0.945202094681589</v>
      </c>
      <c r="R4326">
        <v>0.28174287437629097</v>
      </c>
      <c r="S4326">
        <v>1.0707802423595701E-2</v>
      </c>
      <c r="T4326">
        <v>-1.0207635575977301</v>
      </c>
      <c r="U4326">
        <v>1.0207635575977301</v>
      </c>
      <c r="V4326">
        <v>0.90583884838778395</v>
      </c>
      <c r="W4326">
        <v>-13.73</v>
      </c>
      <c r="X4326">
        <v>2.44</v>
      </c>
      <c r="Y4326">
        <v>-455766</v>
      </c>
      <c r="Z4326">
        <v>-41433</v>
      </c>
      <c r="AA4326">
        <v>-2.14</v>
      </c>
      <c r="AB4326">
        <v>11</v>
      </c>
      <c r="AC4326">
        <v>2</v>
      </c>
      <c r="AD4326">
        <v>9</v>
      </c>
      <c r="AE4326">
        <v>18.18</v>
      </c>
      <c r="AF4326">
        <v>10</v>
      </c>
      <c r="AG4326">
        <v>2</v>
      </c>
      <c r="AH4326">
        <v>7</v>
      </c>
      <c r="AI4326">
        <v>2</v>
      </c>
    </row>
    <row r="4327" spans="1:35" x14ac:dyDescent="0.2">
      <c r="A4327" s="102">
        <v>3219</v>
      </c>
      <c r="B4327">
        <v>5301</v>
      </c>
      <c r="C4327" t="s">
        <v>588</v>
      </c>
      <c r="D4327" t="s">
        <v>980</v>
      </c>
      <c r="E4327">
        <v>887</v>
      </c>
      <c r="F4327">
        <v>881</v>
      </c>
      <c r="G4327">
        <v>1200</v>
      </c>
      <c r="H4327" t="s">
        <v>981</v>
      </c>
      <c r="I4327">
        <v>9024</v>
      </c>
      <c r="J4327" t="s">
        <v>1642</v>
      </c>
      <c r="K4327" t="s">
        <v>1065</v>
      </c>
      <c r="L4327">
        <v>1272</v>
      </c>
      <c r="M4327">
        <v>1295</v>
      </c>
      <c r="N4327">
        <v>800</v>
      </c>
      <c r="O4327" t="s">
        <v>984</v>
      </c>
      <c r="P4327">
        <v>0.75183811614000995</v>
      </c>
      <c r="Q4327">
        <v>0.89037735579288402</v>
      </c>
      <c r="R4327">
        <v>0.15394518304404001</v>
      </c>
      <c r="S4327">
        <v>3.0156120254344102E-3</v>
      </c>
      <c r="T4327">
        <v>0.31797760495214</v>
      </c>
      <c r="U4327">
        <v>0.31797760495214</v>
      </c>
      <c r="V4327">
        <v>0.72690592184611102</v>
      </c>
      <c r="W4327">
        <v>2.72</v>
      </c>
      <c r="X4327">
        <v>2.0499999999999998</v>
      </c>
      <c r="Y4327">
        <v>-461280</v>
      </c>
      <c r="Z4327">
        <v>-17742</v>
      </c>
      <c r="AA4327">
        <v>-0.89</v>
      </c>
      <c r="AB4327">
        <v>26</v>
      </c>
      <c r="AC4327">
        <v>12</v>
      </c>
      <c r="AD4327">
        <v>14</v>
      </c>
      <c r="AE4327">
        <v>46.15</v>
      </c>
      <c r="AF4327">
        <v>8</v>
      </c>
      <c r="AG4327">
        <v>11</v>
      </c>
      <c r="AH4327">
        <v>14</v>
      </c>
      <c r="AI4327">
        <v>1</v>
      </c>
    </row>
    <row r="4328" spans="1:35" x14ac:dyDescent="0.2">
      <c r="A4328" s="102">
        <v>1118</v>
      </c>
      <c r="B4328">
        <v>2768</v>
      </c>
      <c r="C4328" t="s">
        <v>1494</v>
      </c>
      <c r="D4328" t="s">
        <v>988</v>
      </c>
      <c r="E4328">
        <v>233</v>
      </c>
      <c r="F4328">
        <v>231</v>
      </c>
      <c r="G4328">
        <v>3800</v>
      </c>
      <c r="H4328" t="s">
        <v>984</v>
      </c>
      <c r="I4328">
        <v>9616</v>
      </c>
      <c r="J4328" t="s">
        <v>1265</v>
      </c>
      <c r="K4328" t="s">
        <v>993</v>
      </c>
      <c r="L4328">
        <v>2899</v>
      </c>
      <c r="M4328">
        <v>2950</v>
      </c>
      <c r="N4328">
        <v>300</v>
      </c>
      <c r="O4328" t="s">
        <v>981</v>
      </c>
      <c r="P4328">
        <v>0.84726461406109299</v>
      </c>
      <c r="Q4328">
        <v>0.93870843313836505</v>
      </c>
      <c r="R4328">
        <v>0.24127302560807701</v>
      </c>
      <c r="S4328">
        <v>6.13243918919626E-2</v>
      </c>
      <c r="T4328">
        <v>-1.17774437706</v>
      </c>
      <c r="U4328">
        <v>1.17774437706</v>
      </c>
      <c r="V4328">
        <v>1.0251828577239499</v>
      </c>
      <c r="W4328">
        <v>-19.989999999999998</v>
      </c>
      <c r="X4328">
        <v>0.81</v>
      </c>
      <c r="Y4328">
        <v>-462822</v>
      </c>
      <c r="Z4328">
        <v>-22039</v>
      </c>
      <c r="AA4328">
        <v>-1.17</v>
      </c>
      <c r="AB4328">
        <v>21</v>
      </c>
      <c r="AC4328">
        <v>7</v>
      </c>
      <c r="AD4328">
        <v>14</v>
      </c>
      <c r="AE4328">
        <v>33.33</v>
      </c>
      <c r="AF4328">
        <v>10</v>
      </c>
      <c r="AG4328">
        <v>5</v>
      </c>
      <c r="AH4328">
        <v>12</v>
      </c>
      <c r="AI4328">
        <v>4</v>
      </c>
    </row>
    <row r="4329" spans="1:35" x14ac:dyDescent="0.2">
      <c r="A4329" s="102">
        <v>1066</v>
      </c>
      <c r="B4329">
        <v>6592</v>
      </c>
      <c r="C4329" t="s">
        <v>1153</v>
      </c>
      <c r="D4329" t="s">
        <v>986</v>
      </c>
      <c r="E4329">
        <v>3160</v>
      </c>
      <c r="F4329">
        <v>3160</v>
      </c>
      <c r="G4329">
        <v>300</v>
      </c>
      <c r="H4329" t="s">
        <v>981</v>
      </c>
      <c r="I4329">
        <v>6770</v>
      </c>
      <c r="J4329" t="s">
        <v>21</v>
      </c>
      <c r="K4329" t="s">
        <v>986</v>
      </c>
      <c r="L4329">
        <v>1141</v>
      </c>
      <c r="M4329">
        <v>1097</v>
      </c>
      <c r="N4329">
        <v>900</v>
      </c>
      <c r="O4329" t="s">
        <v>984</v>
      </c>
      <c r="P4329">
        <v>0.94284203984599801</v>
      </c>
      <c r="Q4329">
        <v>0.93967971275884798</v>
      </c>
      <c r="R4329">
        <v>0.19773185461121201</v>
      </c>
      <c r="S4329">
        <v>3.5740540633249399E-2</v>
      </c>
      <c r="T4329">
        <v>0.41912195887968201</v>
      </c>
      <c r="U4329">
        <v>0.41912195887968201</v>
      </c>
      <c r="V4329">
        <v>0.219272156157204</v>
      </c>
      <c r="W4329">
        <v>7.29</v>
      </c>
      <c r="X4329">
        <v>4.1500000000000004</v>
      </c>
      <c r="Y4329">
        <v>-463386</v>
      </c>
      <c r="Z4329">
        <v>-33099</v>
      </c>
      <c r="AA4329">
        <v>-1.77</v>
      </c>
      <c r="AB4329">
        <v>14</v>
      </c>
      <c r="AC4329">
        <v>4</v>
      </c>
      <c r="AD4329">
        <v>10</v>
      </c>
      <c r="AE4329">
        <v>28.57</v>
      </c>
      <c r="AF4329">
        <v>10</v>
      </c>
      <c r="AG4329">
        <v>2</v>
      </c>
      <c r="AH4329">
        <v>7</v>
      </c>
      <c r="AI4329">
        <v>5</v>
      </c>
    </row>
    <row r="4330" spans="1:35" x14ac:dyDescent="0.2">
      <c r="A4330" s="102">
        <v>2283</v>
      </c>
      <c r="B4330">
        <v>6807</v>
      </c>
      <c r="C4330" t="s">
        <v>234</v>
      </c>
      <c r="D4330" t="s">
        <v>986</v>
      </c>
      <c r="E4330">
        <v>1368</v>
      </c>
      <c r="F4330">
        <v>1300</v>
      </c>
      <c r="G4330">
        <v>800</v>
      </c>
      <c r="H4330" t="s">
        <v>984</v>
      </c>
      <c r="I4330">
        <v>8601</v>
      </c>
      <c r="J4330" t="s">
        <v>22</v>
      </c>
      <c r="K4330" t="s">
        <v>1118</v>
      </c>
      <c r="L4330">
        <v>407.6</v>
      </c>
      <c r="M4330">
        <v>407</v>
      </c>
      <c r="N4330">
        <v>2600</v>
      </c>
      <c r="O4330" t="s">
        <v>981</v>
      </c>
      <c r="P4330">
        <v>0.81605906965605601</v>
      </c>
      <c r="Q4330">
        <v>0.91356956826896496</v>
      </c>
      <c r="R4330">
        <v>0.448184695127198</v>
      </c>
      <c r="S4330">
        <v>1.5650952536974301E-2</v>
      </c>
      <c r="T4330">
        <v>-0.36266067047212402</v>
      </c>
      <c r="U4330">
        <v>0.36266067047212402</v>
      </c>
      <c r="V4330">
        <v>0.171748783923451</v>
      </c>
      <c r="W4330">
        <v>-3.95</v>
      </c>
      <c r="X4330">
        <v>1.75</v>
      </c>
      <c r="Y4330">
        <v>-463908</v>
      </c>
      <c r="Z4330">
        <v>-20170</v>
      </c>
      <c r="AA4330">
        <v>-1.02</v>
      </c>
      <c r="AB4330">
        <v>23</v>
      </c>
      <c r="AC4330">
        <v>9</v>
      </c>
      <c r="AD4330">
        <v>14</v>
      </c>
      <c r="AE4330">
        <v>39.130000000000003</v>
      </c>
      <c r="AF4330">
        <v>10</v>
      </c>
      <c r="AG4330">
        <v>8</v>
      </c>
      <c r="AH4330">
        <v>10</v>
      </c>
      <c r="AI4330">
        <v>5</v>
      </c>
    </row>
    <row r="4331" spans="1:35" x14ac:dyDescent="0.2">
      <c r="A4331" s="102">
        <v>1051</v>
      </c>
      <c r="B4331">
        <v>3632</v>
      </c>
      <c r="C4331" t="s">
        <v>1630</v>
      </c>
      <c r="D4331" t="s">
        <v>983</v>
      </c>
      <c r="E4331">
        <v>448</v>
      </c>
      <c r="F4331">
        <v>444</v>
      </c>
      <c r="G4331">
        <v>2300</v>
      </c>
      <c r="H4331" t="s">
        <v>984</v>
      </c>
      <c r="I4331">
        <v>9474</v>
      </c>
      <c r="J4331" t="s">
        <v>1140</v>
      </c>
      <c r="K4331" t="s">
        <v>983</v>
      </c>
      <c r="L4331">
        <v>1282</v>
      </c>
      <c r="M4331">
        <v>1274</v>
      </c>
      <c r="N4331">
        <v>800</v>
      </c>
      <c r="O4331" t="s">
        <v>981</v>
      </c>
      <c r="P4331">
        <v>0.95371366998127605</v>
      </c>
      <c r="Q4331">
        <v>0.93998998663495303</v>
      </c>
      <c r="R4331" s="15">
        <v>3.0626937811168703E-5</v>
      </c>
      <c r="S4331" s="15">
        <v>4.4604480313169999E-2</v>
      </c>
      <c r="T4331">
        <v>-0.216343396997385</v>
      </c>
      <c r="U4331">
        <v>0.216343396997385</v>
      </c>
      <c r="V4331">
        <v>7.5069556823446001E-2</v>
      </c>
      <c r="W4331">
        <v>-2.4900000000000002</v>
      </c>
      <c r="X4331">
        <v>0.2</v>
      </c>
      <c r="Y4331">
        <v>-467455</v>
      </c>
      <c r="Z4331">
        <v>-20324</v>
      </c>
      <c r="AA4331">
        <v>-1</v>
      </c>
      <c r="AB4331">
        <v>23</v>
      </c>
      <c r="AC4331">
        <v>8</v>
      </c>
      <c r="AD4331">
        <v>15</v>
      </c>
      <c r="AE4331">
        <v>34.78</v>
      </c>
      <c r="AF4331">
        <v>10</v>
      </c>
      <c r="AG4331">
        <v>6</v>
      </c>
      <c r="AH4331">
        <v>10</v>
      </c>
      <c r="AI4331">
        <v>7</v>
      </c>
    </row>
    <row r="4332" spans="1:35" x14ac:dyDescent="0.2">
      <c r="A4332" s="102">
        <v>377</v>
      </c>
      <c r="B4332">
        <v>2433</v>
      </c>
      <c r="C4332" t="s">
        <v>1319</v>
      </c>
      <c r="D4332" t="s">
        <v>993</v>
      </c>
      <c r="E4332">
        <v>1128</v>
      </c>
      <c r="F4332">
        <v>1117</v>
      </c>
      <c r="G4332">
        <v>1000</v>
      </c>
      <c r="H4332" t="s">
        <v>984</v>
      </c>
      <c r="I4332">
        <v>3863</v>
      </c>
      <c r="J4332" t="s">
        <v>1144</v>
      </c>
      <c r="K4332" t="s">
        <v>1143</v>
      </c>
      <c r="L4332">
        <v>1510</v>
      </c>
      <c r="M4332">
        <v>1547</v>
      </c>
      <c r="N4332">
        <v>700</v>
      </c>
      <c r="O4332" t="s">
        <v>981</v>
      </c>
      <c r="P4332">
        <v>0.83603265450685305</v>
      </c>
      <c r="Q4332">
        <v>0.95772600797253105</v>
      </c>
      <c r="R4332">
        <v>0.34609824033821301</v>
      </c>
      <c r="S4332">
        <v>3.36575726855565E-3</v>
      </c>
      <c r="T4332">
        <v>-0.77800489643945903</v>
      </c>
      <c r="U4332">
        <v>0.77800489643945903</v>
      </c>
      <c r="V4332">
        <v>0.29591454456451399</v>
      </c>
      <c r="W4332">
        <v>-7.11</v>
      </c>
      <c r="X4332">
        <v>3.15</v>
      </c>
      <c r="Y4332">
        <v>-470105</v>
      </c>
      <c r="Z4332">
        <v>-26117</v>
      </c>
      <c r="AA4332">
        <v>-1.25</v>
      </c>
      <c r="AB4332">
        <v>18</v>
      </c>
      <c r="AC4332">
        <v>6</v>
      </c>
      <c r="AD4332">
        <v>12</v>
      </c>
      <c r="AE4332">
        <v>33.33</v>
      </c>
      <c r="AF4332">
        <v>12</v>
      </c>
      <c r="AG4332">
        <v>2</v>
      </c>
      <c r="AH4332">
        <v>9</v>
      </c>
      <c r="AI4332">
        <v>7</v>
      </c>
    </row>
    <row r="4333" spans="1:35" x14ac:dyDescent="0.2">
      <c r="A4333" s="102">
        <v>3618</v>
      </c>
      <c r="B4333">
        <v>8377</v>
      </c>
      <c r="C4333" t="s">
        <v>1066</v>
      </c>
      <c r="D4333" t="s">
        <v>1024</v>
      </c>
      <c r="E4333">
        <v>807</v>
      </c>
      <c r="F4333">
        <v>815</v>
      </c>
      <c r="G4333">
        <v>1200</v>
      </c>
      <c r="H4333" t="s">
        <v>984</v>
      </c>
      <c r="I4333">
        <v>9603</v>
      </c>
      <c r="J4333" t="s">
        <v>1106</v>
      </c>
      <c r="K4333" t="s">
        <v>993</v>
      </c>
      <c r="L4333">
        <v>1621</v>
      </c>
      <c r="M4333">
        <v>1632</v>
      </c>
      <c r="N4333">
        <v>600</v>
      </c>
      <c r="O4333" t="s">
        <v>981</v>
      </c>
      <c r="P4333">
        <v>0.51091560843850803</v>
      </c>
      <c r="Q4333">
        <v>0.87850716232492698</v>
      </c>
      <c r="R4333">
        <v>0.22739150795539101</v>
      </c>
      <c r="S4333">
        <v>4.4530596370627999E-2</v>
      </c>
      <c r="T4333">
        <v>-0.34996170486514699</v>
      </c>
      <c r="U4333">
        <v>0.34996170486514699</v>
      </c>
      <c r="V4333">
        <v>0.26822916361406601</v>
      </c>
      <c r="W4333">
        <v>-7.98</v>
      </c>
      <c r="X4333">
        <v>0.12</v>
      </c>
      <c r="Y4333">
        <v>-472763</v>
      </c>
      <c r="Z4333">
        <v>-20555</v>
      </c>
      <c r="AA4333">
        <v>-1.03</v>
      </c>
      <c r="AB4333">
        <v>23</v>
      </c>
      <c r="AC4333">
        <v>9</v>
      </c>
      <c r="AD4333">
        <v>14</v>
      </c>
      <c r="AE4333">
        <v>39.130000000000003</v>
      </c>
      <c r="AF4333">
        <v>10</v>
      </c>
      <c r="AG4333">
        <v>8</v>
      </c>
      <c r="AH4333">
        <v>12</v>
      </c>
      <c r="AI4333">
        <v>3</v>
      </c>
    </row>
    <row r="4334" spans="1:35" x14ac:dyDescent="0.2">
      <c r="A4334" s="102">
        <v>287</v>
      </c>
      <c r="B4334">
        <v>1893</v>
      </c>
      <c r="C4334" t="s">
        <v>1286</v>
      </c>
      <c r="D4334" t="s">
        <v>990</v>
      </c>
      <c r="E4334">
        <v>547</v>
      </c>
      <c r="F4334">
        <v>550</v>
      </c>
      <c r="G4334">
        <v>1000</v>
      </c>
      <c r="H4334" t="s">
        <v>984</v>
      </c>
      <c r="I4334">
        <v>6856</v>
      </c>
      <c r="J4334" t="s">
        <v>230</v>
      </c>
      <c r="K4334" t="s">
        <v>986</v>
      </c>
      <c r="L4334">
        <v>5800</v>
      </c>
      <c r="M4334">
        <v>5650</v>
      </c>
      <c r="N4334">
        <v>100</v>
      </c>
      <c r="O4334" t="s">
        <v>981</v>
      </c>
      <c r="P4334">
        <v>0.94404268193159402</v>
      </c>
      <c r="Q4334">
        <v>0.96091159501234102</v>
      </c>
      <c r="R4334">
        <v>4.2934365256375902E-2</v>
      </c>
      <c r="S4334">
        <v>2.9876967476778001E-3</v>
      </c>
      <c r="T4334">
        <v>-0.17601573735201501</v>
      </c>
      <c r="U4334">
        <v>0.17601573735201501</v>
      </c>
      <c r="V4334">
        <v>1.6812202515222301</v>
      </c>
      <c r="W4334">
        <v>-0.6</v>
      </c>
      <c r="X4334">
        <v>2.65</v>
      </c>
      <c r="Y4334">
        <v>-475205</v>
      </c>
      <c r="Z4334">
        <v>-25011</v>
      </c>
      <c r="AA4334">
        <v>-1.45</v>
      </c>
      <c r="AB4334">
        <v>19</v>
      </c>
      <c r="AC4334">
        <v>8</v>
      </c>
      <c r="AD4334">
        <v>11</v>
      </c>
      <c r="AE4334">
        <v>42.11</v>
      </c>
      <c r="AF4334">
        <v>12</v>
      </c>
      <c r="AG4334">
        <v>4</v>
      </c>
      <c r="AH4334">
        <v>8</v>
      </c>
      <c r="AI4334">
        <v>7</v>
      </c>
    </row>
    <row r="4335" spans="1:35" x14ac:dyDescent="0.2">
      <c r="A4335" s="102">
        <v>2822</v>
      </c>
      <c r="B4335">
        <v>3405</v>
      </c>
      <c r="C4335" t="s">
        <v>1397</v>
      </c>
      <c r="D4335" t="s">
        <v>1003</v>
      </c>
      <c r="E4335">
        <v>1061</v>
      </c>
      <c r="F4335">
        <v>1047</v>
      </c>
      <c r="G4335">
        <v>1000</v>
      </c>
      <c r="H4335" t="s">
        <v>981</v>
      </c>
      <c r="I4335">
        <v>6770</v>
      </c>
      <c r="J4335" t="s">
        <v>21</v>
      </c>
      <c r="K4335" t="s">
        <v>986</v>
      </c>
      <c r="L4335">
        <v>1141</v>
      </c>
      <c r="M4335">
        <v>1097</v>
      </c>
      <c r="N4335">
        <v>1000</v>
      </c>
      <c r="O4335" t="s">
        <v>984</v>
      </c>
      <c r="P4335">
        <v>0.77477536947744297</v>
      </c>
      <c r="Q4335">
        <v>0.90037374859364505</v>
      </c>
      <c r="R4335">
        <v>0.16221561170738699</v>
      </c>
      <c r="S4335">
        <v>1.6930190151733301E-2</v>
      </c>
      <c r="T4335">
        <v>0.42751378693275799</v>
      </c>
      <c r="U4335">
        <v>0.42751378693275799</v>
      </c>
      <c r="V4335">
        <v>0.23742592312171701</v>
      </c>
      <c r="W4335">
        <v>8.2799999999999994</v>
      </c>
      <c r="X4335">
        <v>4.5599999999999996</v>
      </c>
      <c r="Y4335">
        <v>-476982</v>
      </c>
      <c r="Z4335">
        <v>-19874</v>
      </c>
      <c r="AA4335">
        <v>-1</v>
      </c>
      <c r="AB4335">
        <v>24</v>
      </c>
      <c r="AC4335">
        <v>8</v>
      </c>
      <c r="AD4335">
        <v>16</v>
      </c>
      <c r="AE4335">
        <v>33.33</v>
      </c>
      <c r="AF4335">
        <v>11</v>
      </c>
      <c r="AG4335">
        <v>6</v>
      </c>
      <c r="AH4335">
        <v>11</v>
      </c>
      <c r="AI4335">
        <v>7</v>
      </c>
    </row>
    <row r="4336" spans="1:35" x14ac:dyDescent="0.2">
      <c r="A4336" s="102">
        <v>2057</v>
      </c>
      <c r="B4336">
        <v>1941</v>
      </c>
      <c r="C4336" t="s">
        <v>1269</v>
      </c>
      <c r="D4336" t="s">
        <v>990</v>
      </c>
      <c r="E4336">
        <v>2206</v>
      </c>
      <c r="F4336">
        <v>2222</v>
      </c>
      <c r="G4336">
        <v>400</v>
      </c>
      <c r="H4336" t="s">
        <v>981</v>
      </c>
      <c r="I4336">
        <v>3105</v>
      </c>
      <c r="J4336" t="s">
        <v>46</v>
      </c>
      <c r="K4336" t="s">
        <v>986</v>
      </c>
      <c r="L4336">
        <v>708</v>
      </c>
      <c r="M4336">
        <v>725</v>
      </c>
      <c r="N4336">
        <v>1200</v>
      </c>
      <c r="O4336" t="s">
        <v>984</v>
      </c>
      <c r="P4336">
        <v>0.824930994455218</v>
      </c>
      <c r="Q4336">
        <v>0.91867314707294001</v>
      </c>
      <c r="R4336">
        <v>2.03340480531463E-2</v>
      </c>
      <c r="S4336">
        <v>4.4778554080596496E-3</v>
      </c>
      <c r="T4336">
        <v>0.62813703901592899</v>
      </c>
      <c r="U4336">
        <v>0.62813703901592899</v>
      </c>
      <c r="V4336">
        <v>0.84714468299532797</v>
      </c>
      <c r="W4336">
        <v>6.59</v>
      </c>
      <c r="X4336">
        <v>2.12</v>
      </c>
      <c r="Y4336">
        <v>-479865</v>
      </c>
      <c r="Z4336">
        <v>-21812</v>
      </c>
      <c r="AA4336">
        <v>-1.03</v>
      </c>
      <c r="AB4336">
        <v>22</v>
      </c>
      <c r="AC4336">
        <v>8</v>
      </c>
      <c r="AD4336">
        <v>14</v>
      </c>
      <c r="AE4336">
        <v>36.36</v>
      </c>
      <c r="AF4336">
        <v>12</v>
      </c>
      <c r="AG4336">
        <v>5</v>
      </c>
      <c r="AH4336">
        <v>9</v>
      </c>
      <c r="AI4336">
        <v>8</v>
      </c>
    </row>
    <row r="4337" spans="1:35" x14ac:dyDescent="0.2">
      <c r="A4337" s="102">
        <v>794</v>
      </c>
      <c r="B4337">
        <v>1662</v>
      </c>
      <c r="C4337" t="s">
        <v>481</v>
      </c>
      <c r="D4337" t="s">
        <v>1139</v>
      </c>
      <c r="E4337">
        <v>2007</v>
      </c>
      <c r="F4337">
        <v>2085</v>
      </c>
      <c r="G4337">
        <v>500</v>
      </c>
      <c r="H4337" t="s">
        <v>981</v>
      </c>
      <c r="I4337">
        <v>6770</v>
      </c>
      <c r="J4337" t="s">
        <v>21</v>
      </c>
      <c r="K4337" t="s">
        <v>986</v>
      </c>
      <c r="L4337">
        <v>1141</v>
      </c>
      <c r="M4337">
        <v>1097</v>
      </c>
      <c r="N4337">
        <v>1000</v>
      </c>
      <c r="O4337" t="s">
        <v>984</v>
      </c>
      <c r="P4337">
        <v>0.92644380000435</v>
      </c>
      <c r="Q4337">
        <v>0.94602592970046395</v>
      </c>
      <c r="R4337">
        <v>0.214331881215793</v>
      </c>
      <c r="S4337">
        <v>2.2477995059299701E-2</v>
      </c>
      <c r="T4337">
        <v>1.29822135216791</v>
      </c>
      <c r="U4337">
        <v>1.29822135216791</v>
      </c>
      <c r="V4337">
        <v>0.30202608724277702</v>
      </c>
      <c r="W4337">
        <v>14.75</v>
      </c>
      <c r="X4337">
        <v>5.23</v>
      </c>
      <c r="Y4337">
        <v>-487359</v>
      </c>
      <c r="Z4337">
        <v>-28668</v>
      </c>
      <c r="AA4337">
        <v>-1.54</v>
      </c>
      <c r="AB4337">
        <v>17</v>
      </c>
      <c r="AC4337">
        <v>4</v>
      </c>
      <c r="AD4337">
        <v>13</v>
      </c>
      <c r="AE4337">
        <v>23.53</v>
      </c>
      <c r="AF4337">
        <v>9</v>
      </c>
      <c r="AG4337">
        <v>4</v>
      </c>
      <c r="AH4337">
        <v>11</v>
      </c>
      <c r="AI4337">
        <v>2</v>
      </c>
    </row>
    <row r="4338" spans="1:35" x14ac:dyDescent="0.2">
      <c r="A4338" s="102">
        <v>1593</v>
      </c>
      <c r="B4338">
        <v>4091</v>
      </c>
      <c r="C4338" t="s">
        <v>1469</v>
      </c>
      <c r="D4338" t="s">
        <v>1003</v>
      </c>
      <c r="E4338">
        <v>1787</v>
      </c>
      <c r="F4338">
        <v>1764</v>
      </c>
      <c r="G4338">
        <v>600</v>
      </c>
      <c r="H4338" t="s">
        <v>981</v>
      </c>
      <c r="I4338">
        <v>6473</v>
      </c>
      <c r="J4338" t="s">
        <v>878</v>
      </c>
      <c r="K4338" t="s">
        <v>992</v>
      </c>
      <c r="L4338">
        <v>753</v>
      </c>
      <c r="M4338">
        <v>755</v>
      </c>
      <c r="N4338">
        <v>1400</v>
      </c>
      <c r="O4338" t="s">
        <v>984</v>
      </c>
      <c r="P4338">
        <v>0.90961744602134198</v>
      </c>
      <c r="Q4338">
        <v>0.92920842278556204</v>
      </c>
      <c r="R4338">
        <v>0.208984588092158</v>
      </c>
      <c r="S4338">
        <v>2.1745519049106699E-2</v>
      </c>
      <c r="T4338">
        <v>1.52102834500687</v>
      </c>
      <c r="U4338">
        <v>1.52102834500687</v>
      </c>
      <c r="V4338">
        <v>1.5975636057318401</v>
      </c>
      <c r="W4338">
        <v>10.45</v>
      </c>
      <c r="X4338">
        <v>0.13</v>
      </c>
      <c r="Y4338">
        <v>-488725</v>
      </c>
      <c r="Z4338">
        <v>-22215</v>
      </c>
      <c r="AA4338">
        <v>-1.05</v>
      </c>
      <c r="AB4338">
        <v>22</v>
      </c>
      <c r="AC4338">
        <v>9</v>
      </c>
      <c r="AD4338">
        <v>13</v>
      </c>
      <c r="AE4338">
        <v>40.909999999999997</v>
      </c>
      <c r="AF4338">
        <v>10</v>
      </c>
      <c r="AG4338">
        <v>6</v>
      </c>
      <c r="AH4338">
        <v>9</v>
      </c>
      <c r="AI4338">
        <v>7</v>
      </c>
    </row>
    <row r="4339" spans="1:35" x14ac:dyDescent="0.2">
      <c r="A4339" s="102">
        <v>3719</v>
      </c>
      <c r="B4339">
        <v>3197</v>
      </c>
      <c r="C4339" t="s">
        <v>531</v>
      </c>
      <c r="D4339" t="s">
        <v>1004</v>
      </c>
      <c r="E4339">
        <v>1673</v>
      </c>
      <c r="F4339">
        <v>1681</v>
      </c>
      <c r="G4339">
        <v>600</v>
      </c>
      <c r="H4339" t="s">
        <v>981</v>
      </c>
      <c r="I4339">
        <v>8306</v>
      </c>
      <c r="J4339" t="s">
        <v>1123</v>
      </c>
      <c r="K4339" t="s">
        <v>1024</v>
      </c>
      <c r="L4339">
        <v>409</v>
      </c>
      <c r="M4339">
        <v>407.4</v>
      </c>
      <c r="N4339">
        <v>2500</v>
      </c>
      <c r="O4339" t="s">
        <v>984</v>
      </c>
      <c r="P4339">
        <v>0.53406747574992797</v>
      </c>
      <c r="Q4339">
        <v>0.87534147498086101</v>
      </c>
      <c r="R4339" s="15">
        <v>0.20133493316273801</v>
      </c>
      <c r="S4339">
        <v>3.6922662332232799E-2</v>
      </c>
      <c r="T4339">
        <v>1.34447465551856</v>
      </c>
      <c r="U4339">
        <v>1.34447465551856</v>
      </c>
      <c r="V4339">
        <v>1.2525275561298801</v>
      </c>
      <c r="W4339">
        <v>10.65</v>
      </c>
      <c r="X4339">
        <v>0.98</v>
      </c>
      <c r="Y4339">
        <v>-489968</v>
      </c>
      <c r="Z4339">
        <v>-23332</v>
      </c>
      <c r="AA4339">
        <v>-1.1299999999999999</v>
      </c>
      <c r="AB4339">
        <v>21</v>
      </c>
      <c r="AC4339">
        <v>7</v>
      </c>
      <c r="AD4339">
        <v>14</v>
      </c>
      <c r="AE4339">
        <v>33.33</v>
      </c>
      <c r="AF4339">
        <v>12</v>
      </c>
      <c r="AG4339">
        <v>5</v>
      </c>
      <c r="AH4339">
        <v>9</v>
      </c>
      <c r="AI4339">
        <v>7</v>
      </c>
    </row>
    <row r="4340" spans="1:35" x14ac:dyDescent="0.2">
      <c r="A4340" s="102">
        <v>3522</v>
      </c>
      <c r="B4340">
        <v>1959</v>
      </c>
      <c r="C4340" t="s">
        <v>1625</v>
      </c>
      <c r="D4340" t="s">
        <v>990</v>
      </c>
      <c r="E4340">
        <v>2965</v>
      </c>
      <c r="F4340">
        <v>2941</v>
      </c>
      <c r="G4340">
        <v>300</v>
      </c>
      <c r="H4340" t="s">
        <v>984</v>
      </c>
      <c r="I4340">
        <v>7453</v>
      </c>
      <c r="J4340" t="s">
        <v>50</v>
      </c>
      <c r="K4340" t="s">
        <v>1004</v>
      </c>
      <c r="L4340">
        <v>1455</v>
      </c>
      <c r="M4340">
        <v>1465</v>
      </c>
      <c r="N4340">
        <v>600</v>
      </c>
      <c r="O4340" t="s">
        <v>981</v>
      </c>
      <c r="P4340">
        <v>0.73696170545696904</v>
      </c>
      <c r="Q4340">
        <v>0.88150151184625603</v>
      </c>
      <c r="R4340">
        <v>0.34739714529223098</v>
      </c>
      <c r="S4340">
        <v>6.7702293185929796E-2</v>
      </c>
      <c r="T4340">
        <v>-0.40694487538098001</v>
      </c>
      <c r="U4340">
        <v>0.40694487538098001</v>
      </c>
      <c r="V4340">
        <v>0.32968425631195097</v>
      </c>
      <c r="W4340">
        <v>-6.09</v>
      </c>
      <c r="X4340">
        <v>0.37</v>
      </c>
      <c r="Y4340">
        <v>-490260</v>
      </c>
      <c r="Z4340">
        <v>-32684</v>
      </c>
      <c r="AA4340">
        <v>-1.61</v>
      </c>
      <c r="AB4340">
        <v>15</v>
      </c>
      <c r="AC4340">
        <v>4</v>
      </c>
      <c r="AD4340">
        <v>11</v>
      </c>
      <c r="AE4340">
        <v>26.67</v>
      </c>
      <c r="AF4340">
        <v>11</v>
      </c>
      <c r="AG4340">
        <v>4</v>
      </c>
      <c r="AH4340">
        <v>8</v>
      </c>
      <c r="AI4340">
        <v>3</v>
      </c>
    </row>
    <row r="4341" spans="1:35" x14ac:dyDescent="0.2">
      <c r="A4341" s="102">
        <v>891</v>
      </c>
      <c r="B4341">
        <v>4203</v>
      </c>
      <c r="C4341" t="s">
        <v>563</v>
      </c>
      <c r="D4341" t="s">
        <v>1003</v>
      </c>
      <c r="E4341">
        <v>2795</v>
      </c>
      <c r="F4341">
        <v>2668</v>
      </c>
      <c r="G4341">
        <v>400</v>
      </c>
      <c r="H4341" t="s">
        <v>984</v>
      </c>
      <c r="I4341">
        <v>8850</v>
      </c>
      <c r="J4341" t="s">
        <v>1485</v>
      </c>
      <c r="K4341" t="s">
        <v>1000</v>
      </c>
      <c r="L4341">
        <v>1977</v>
      </c>
      <c r="M4341">
        <v>2027</v>
      </c>
      <c r="N4341">
        <v>500</v>
      </c>
      <c r="O4341" t="s">
        <v>981</v>
      </c>
      <c r="P4341">
        <v>0.90461241996030906</v>
      </c>
      <c r="Q4341">
        <v>0.94340956588942604</v>
      </c>
      <c r="R4341">
        <v>0.13576974109620499</v>
      </c>
      <c r="S4341">
        <v>6.8517463675662596E-2</v>
      </c>
      <c r="T4341">
        <v>-0.2156879637471</v>
      </c>
      <c r="U4341">
        <v>0.2156879637471</v>
      </c>
      <c r="V4341">
        <v>0.66152547583816401</v>
      </c>
      <c r="W4341">
        <v>-2.1</v>
      </c>
      <c r="X4341">
        <v>5.03</v>
      </c>
      <c r="Y4341">
        <v>-494745</v>
      </c>
      <c r="Z4341">
        <v>-32983</v>
      </c>
      <c r="AA4341">
        <v>-1.65</v>
      </c>
      <c r="AB4341">
        <v>15</v>
      </c>
      <c r="AC4341">
        <v>6</v>
      </c>
      <c r="AD4341">
        <v>9</v>
      </c>
      <c r="AE4341">
        <v>40</v>
      </c>
      <c r="AF4341">
        <v>10</v>
      </c>
      <c r="AG4341">
        <v>4</v>
      </c>
      <c r="AH4341">
        <v>8</v>
      </c>
      <c r="AI4341">
        <v>3</v>
      </c>
    </row>
    <row r="4342" spans="1:35" x14ac:dyDescent="0.2">
      <c r="A4342" s="102">
        <v>451</v>
      </c>
      <c r="B4342">
        <v>6770</v>
      </c>
      <c r="C4342" t="s">
        <v>21</v>
      </c>
      <c r="D4342" t="s">
        <v>986</v>
      </c>
      <c r="E4342">
        <v>1141</v>
      </c>
      <c r="F4342">
        <v>1097</v>
      </c>
      <c r="G4342">
        <v>1000</v>
      </c>
      <c r="H4342" t="s">
        <v>984</v>
      </c>
      <c r="I4342">
        <v>8306</v>
      </c>
      <c r="J4342" t="s">
        <v>1123</v>
      </c>
      <c r="K4342" t="s">
        <v>1024</v>
      </c>
      <c r="L4342">
        <v>409</v>
      </c>
      <c r="M4342">
        <v>407.4</v>
      </c>
      <c r="N4342">
        <v>2700</v>
      </c>
      <c r="O4342" t="s">
        <v>981</v>
      </c>
      <c r="P4342">
        <v>0.94824784217992197</v>
      </c>
      <c r="Q4342">
        <v>0.95551303916487595</v>
      </c>
      <c r="R4342">
        <v>0.14037146832990799</v>
      </c>
      <c r="S4342">
        <v>3.7799351779331997E-2</v>
      </c>
      <c r="T4342">
        <v>-0.382792734876231</v>
      </c>
      <c r="U4342">
        <v>0.382792734876231</v>
      </c>
      <c r="V4342">
        <v>0.118249378883439</v>
      </c>
      <c r="W4342">
        <v>-7.24</v>
      </c>
      <c r="X4342">
        <v>0.27</v>
      </c>
      <c r="Y4342">
        <v>-495753</v>
      </c>
      <c r="Z4342">
        <v>-22534</v>
      </c>
      <c r="AA4342">
        <v>-1.17</v>
      </c>
      <c r="AB4342">
        <v>22</v>
      </c>
      <c r="AC4342">
        <v>7</v>
      </c>
      <c r="AD4342">
        <v>15</v>
      </c>
      <c r="AE4342">
        <v>31.82</v>
      </c>
      <c r="AF4342">
        <v>12</v>
      </c>
      <c r="AG4342">
        <v>5</v>
      </c>
      <c r="AH4342">
        <v>9</v>
      </c>
      <c r="AI4342">
        <v>8</v>
      </c>
    </row>
    <row r="4343" spans="1:35" x14ac:dyDescent="0.2">
      <c r="A4343" s="102">
        <v>2225</v>
      </c>
      <c r="B4343">
        <v>2002</v>
      </c>
      <c r="C4343" t="s">
        <v>1645</v>
      </c>
      <c r="D4343" t="s">
        <v>1006</v>
      </c>
      <c r="E4343">
        <v>1598</v>
      </c>
      <c r="F4343">
        <v>1583</v>
      </c>
      <c r="G4343">
        <v>600</v>
      </c>
      <c r="H4343" t="s">
        <v>984</v>
      </c>
      <c r="I4343">
        <v>6572</v>
      </c>
      <c r="J4343" t="s">
        <v>2835</v>
      </c>
      <c r="K4343" t="s">
        <v>993</v>
      </c>
      <c r="L4343">
        <v>784</v>
      </c>
      <c r="M4343">
        <v>803</v>
      </c>
      <c r="N4343">
        <v>1200</v>
      </c>
      <c r="O4343" t="s">
        <v>981</v>
      </c>
      <c r="P4343">
        <v>0.71180661757817398</v>
      </c>
      <c r="Q4343">
        <v>0.91479850861795198</v>
      </c>
      <c r="R4343">
        <v>8.2326253139790306E-3</v>
      </c>
      <c r="S4343">
        <v>2.8998904355286199E-2</v>
      </c>
      <c r="T4343">
        <v>-0.43784962790167398</v>
      </c>
      <c r="U4343">
        <v>0.43784962790167398</v>
      </c>
      <c r="V4343">
        <v>0.27037707305111203</v>
      </c>
      <c r="W4343">
        <v>-7.12</v>
      </c>
      <c r="X4343">
        <v>1.45</v>
      </c>
      <c r="Y4343">
        <v>-497768</v>
      </c>
      <c r="Z4343">
        <v>-23703</v>
      </c>
      <c r="AA4343">
        <v>-1.1599999999999999</v>
      </c>
      <c r="AB4343">
        <v>21</v>
      </c>
      <c r="AC4343">
        <v>9</v>
      </c>
      <c r="AD4343">
        <v>12</v>
      </c>
      <c r="AE4343">
        <v>42.86</v>
      </c>
      <c r="AF4343">
        <v>7</v>
      </c>
      <c r="AG4343">
        <v>9</v>
      </c>
      <c r="AH4343">
        <v>10</v>
      </c>
      <c r="AI4343">
        <v>2</v>
      </c>
    </row>
    <row r="4344" spans="1:35" x14ac:dyDescent="0.2">
      <c r="A4344" s="102">
        <v>3171</v>
      </c>
      <c r="B4344">
        <v>5301</v>
      </c>
      <c r="C4344" t="s">
        <v>588</v>
      </c>
      <c r="D4344" t="s">
        <v>980</v>
      </c>
      <c r="E4344">
        <v>887</v>
      </c>
      <c r="F4344">
        <v>881</v>
      </c>
      <c r="G4344">
        <v>1200</v>
      </c>
      <c r="H4344" t="s">
        <v>984</v>
      </c>
      <c r="I4344">
        <v>9474</v>
      </c>
      <c r="J4344" t="s">
        <v>1140</v>
      </c>
      <c r="K4344" t="s">
        <v>983</v>
      </c>
      <c r="L4344">
        <v>1282</v>
      </c>
      <c r="M4344">
        <v>1274</v>
      </c>
      <c r="N4344">
        <v>800</v>
      </c>
      <c r="O4344" t="s">
        <v>981</v>
      </c>
      <c r="P4344">
        <v>0.70790009449936797</v>
      </c>
      <c r="Q4344">
        <v>0.89172348220824205</v>
      </c>
      <c r="R4344">
        <v>8.1386537418696503E-2</v>
      </c>
      <c r="S4344">
        <v>5.8806475547689503E-4</v>
      </c>
      <c r="T4344">
        <v>-0.79203129778269699</v>
      </c>
      <c r="U4344">
        <v>0.79203129778269699</v>
      </c>
      <c r="V4344">
        <v>0.65661296043228201</v>
      </c>
      <c r="W4344">
        <v>-11.34</v>
      </c>
      <c r="X4344">
        <v>3.73</v>
      </c>
      <c r="Y4344">
        <v>-499300</v>
      </c>
      <c r="Z4344">
        <v>-24965</v>
      </c>
      <c r="AA4344">
        <v>-1.21</v>
      </c>
      <c r="AB4344">
        <v>20</v>
      </c>
      <c r="AC4344">
        <v>9</v>
      </c>
      <c r="AD4344">
        <v>11</v>
      </c>
      <c r="AE4344">
        <v>45</v>
      </c>
      <c r="AF4344">
        <v>9</v>
      </c>
      <c r="AG4344">
        <v>9</v>
      </c>
      <c r="AH4344">
        <v>10</v>
      </c>
      <c r="AI4344">
        <v>1</v>
      </c>
    </row>
    <row r="4345" spans="1:35" x14ac:dyDescent="0.2">
      <c r="A4345" s="102">
        <v>2061</v>
      </c>
      <c r="B4345">
        <v>3197</v>
      </c>
      <c r="C4345" t="s">
        <v>531</v>
      </c>
      <c r="D4345" t="s">
        <v>1004</v>
      </c>
      <c r="E4345">
        <v>1673</v>
      </c>
      <c r="F4345">
        <v>1681</v>
      </c>
      <c r="G4345">
        <v>600</v>
      </c>
      <c r="H4345" t="s">
        <v>981</v>
      </c>
      <c r="I4345">
        <v>4849</v>
      </c>
      <c r="J4345" t="s">
        <v>464</v>
      </c>
      <c r="K4345" t="s">
        <v>993</v>
      </c>
      <c r="L4345">
        <v>2542</v>
      </c>
      <c r="M4345">
        <v>2592</v>
      </c>
      <c r="N4345">
        <v>400</v>
      </c>
      <c r="O4345" t="s">
        <v>984</v>
      </c>
      <c r="P4345">
        <v>0.58424352706120897</v>
      </c>
      <c r="Q4345">
        <v>0.918587484379774</v>
      </c>
      <c r="R4345">
        <v>0.19280529727672699</v>
      </c>
      <c r="S4345">
        <v>4.2027387416023597E-2</v>
      </c>
      <c r="T4345">
        <v>4.6355942774827998E-2</v>
      </c>
      <c r="U4345">
        <v>4.6355942774827998E-2</v>
      </c>
      <c r="V4345">
        <v>6.76286976642098E-2</v>
      </c>
      <c r="W4345">
        <v>0.98</v>
      </c>
      <c r="X4345">
        <v>2.72</v>
      </c>
      <c r="Y4345">
        <v>-500955</v>
      </c>
      <c r="Z4345">
        <v>-23855</v>
      </c>
      <c r="AA4345">
        <v>-1.22</v>
      </c>
      <c r="AB4345">
        <v>21</v>
      </c>
      <c r="AC4345">
        <v>8</v>
      </c>
      <c r="AD4345">
        <v>13</v>
      </c>
      <c r="AE4345">
        <v>38.1</v>
      </c>
      <c r="AF4345">
        <v>8</v>
      </c>
      <c r="AG4345">
        <v>7</v>
      </c>
      <c r="AH4345">
        <v>13</v>
      </c>
      <c r="AI4345">
        <v>1</v>
      </c>
    </row>
    <row r="4346" spans="1:35" x14ac:dyDescent="0.2">
      <c r="A4346" s="102">
        <v>3426</v>
      </c>
      <c r="B4346">
        <v>1911</v>
      </c>
      <c r="C4346" t="s">
        <v>49</v>
      </c>
      <c r="D4346" t="s">
        <v>990</v>
      </c>
      <c r="E4346">
        <v>1217</v>
      </c>
      <c r="F4346">
        <v>1234</v>
      </c>
      <c r="G4346">
        <v>800</v>
      </c>
      <c r="H4346" t="s">
        <v>984</v>
      </c>
      <c r="I4346">
        <v>2379</v>
      </c>
      <c r="J4346" t="s">
        <v>401</v>
      </c>
      <c r="K4346" t="s">
        <v>993</v>
      </c>
      <c r="L4346">
        <v>2439</v>
      </c>
      <c r="M4346">
        <v>2489</v>
      </c>
      <c r="N4346">
        <v>400</v>
      </c>
      <c r="O4346" t="s">
        <v>981</v>
      </c>
      <c r="P4346">
        <v>0.74939649144568699</v>
      </c>
      <c r="Q4346">
        <v>0.88449660065621805</v>
      </c>
      <c r="R4346">
        <v>0.173874115757991</v>
      </c>
      <c r="S4346">
        <v>4.9934908521137699E-3</v>
      </c>
      <c r="T4346">
        <v>-0.99442163836537301</v>
      </c>
      <c r="U4346">
        <v>0.99442163836537301</v>
      </c>
      <c r="V4346">
        <v>0.95758255019596095</v>
      </c>
      <c r="W4346">
        <v>-22.99</v>
      </c>
      <c r="X4346">
        <v>0.84</v>
      </c>
      <c r="Y4346">
        <v>-502298</v>
      </c>
      <c r="Z4346">
        <v>-22832</v>
      </c>
      <c r="AA4346">
        <v>-1.1200000000000001</v>
      </c>
      <c r="AB4346">
        <v>22</v>
      </c>
      <c r="AC4346">
        <v>8</v>
      </c>
      <c r="AD4346">
        <v>14</v>
      </c>
      <c r="AE4346">
        <v>36.36</v>
      </c>
      <c r="AF4346">
        <v>9</v>
      </c>
      <c r="AG4346">
        <v>6</v>
      </c>
      <c r="AH4346">
        <v>10</v>
      </c>
      <c r="AI4346">
        <v>6</v>
      </c>
    </row>
    <row r="4347" spans="1:35" x14ac:dyDescent="0.2">
      <c r="A4347" s="102">
        <v>1316</v>
      </c>
      <c r="B4347">
        <v>2157</v>
      </c>
      <c r="C4347" t="s">
        <v>1654</v>
      </c>
      <c r="D4347" t="s">
        <v>993</v>
      </c>
      <c r="E4347">
        <v>465</v>
      </c>
      <c r="F4347">
        <v>465</v>
      </c>
      <c r="G4347">
        <v>2300</v>
      </c>
      <c r="H4347" t="s">
        <v>981</v>
      </c>
      <c r="I4347">
        <v>4005</v>
      </c>
      <c r="J4347" t="s">
        <v>1166</v>
      </c>
      <c r="K4347" t="s">
        <v>1003</v>
      </c>
      <c r="L4347">
        <v>328</v>
      </c>
      <c r="M4347">
        <v>314</v>
      </c>
      <c r="N4347">
        <v>3400</v>
      </c>
      <c r="O4347" t="s">
        <v>984</v>
      </c>
      <c r="P4347">
        <v>0.93874272533279501</v>
      </c>
      <c r="Q4347">
        <v>0.93475246209954299</v>
      </c>
      <c r="R4347">
        <v>0.33050925790001001</v>
      </c>
      <c r="S4347">
        <v>7.2652412722784498E-2</v>
      </c>
      <c r="T4347">
        <v>0.33183803941460799</v>
      </c>
      <c r="U4347">
        <v>0.33183803941460799</v>
      </c>
      <c r="V4347">
        <v>0.110597774732153</v>
      </c>
      <c r="W4347">
        <v>4.74</v>
      </c>
      <c r="X4347">
        <v>0.18</v>
      </c>
      <c r="Y4347">
        <v>-505101</v>
      </c>
      <c r="Z4347">
        <v>-17417</v>
      </c>
      <c r="AA4347">
        <v>-0.81</v>
      </c>
      <c r="AB4347">
        <v>29</v>
      </c>
      <c r="AC4347">
        <v>11</v>
      </c>
      <c r="AD4347">
        <v>18</v>
      </c>
      <c r="AE4347">
        <v>37.93</v>
      </c>
      <c r="AF4347">
        <v>8</v>
      </c>
      <c r="AG4347">
        <v>10</v>
      </c>
      <c r="AH4347">
        <v>16</v>
      </c>
      <c r="AI4347">
        <v>3</v>
      </c>
    </row>
    <row r="4348" spans="1:35" x14ac:dyDescent="0.2">
      <c r="A4348" s="102">
        <v>2370</v>
      </c>
      <c r="B4348">
        <v>2327</v>
      </c>
      <c r="C4348" t="s">
        <v>1284</v>
      </c>
      <c r="D4348" t="s">
        <v>983</v>
      </c>
      <c r="E4348">
        <v>2748</v>
      </c>
      <c r="F4348">
        <v>2730</v>
      </c>
      <c r="G4348">
        <v>400</v>
      </c>
      <c r="H4348" t="s">
        <v>984</v>
      </c>
      <c r="I4348">
        <v>7453</v>
      </c>
      <c r="J4348" t="s">
        <v>50</v>
      </c>
      <c r="K4348" t="s">
        <v>1004</v>
      </c>
      <c r="L4348">
        <v>1455</v>
      </c>
      <c r="M4348">
        <v>1465</v>
      </c>
      <c r="N4348">
        <v>700</v>
      </c>
      <c r="O4348" t="s">
        <v>981</v>
      </c>
      <c r="P4348">
        <v>0.83483004254338999</v>
      </c>
      <c r="Q4348">
        <v>0.91129487470051196</v>
      </c>
      <c r="R4348">
        <v>0.110042543616166</v>
      </c>
      <c r="S4348">
        <v>1.1581472935568901E-2</v>
      </c>
      <c r="T4348">
        <v>-0.94939360008086804</v>
      </c>
      <c r="U4348">
        <v>0.94939360008086804</v>
      </c>
      <c r="V4348">
        <v>0.92568647813416804</v>
      </c>
      <c r="W4348">
        <v>-12.44</v>
      </c>
      <c r="X4348">
        <v>6.09</v>
      </c>
      <c r="Y4348">
        <v>-505256</v>
      </c>
      <c r="Z4348">
        <v>-21968</v>
      </c>
      <c r="AA4348">
        <v>-1.18</v>
      </c>
      <c r="AB4348">
        <v>23</v>
      </c>
      <c r="AC4348">
        <v>8</v>
      </c>
      <c r="AD4348">
        <v>15</v>
      </c>
      <c r="AE4348">
        <v>34.78</v>
      </c>
      <c r="AF4348">
        <v>9</v>
      </c>
      <c r="AG4348">
        <v>8</v>
      </c>
      <c r="AH4348">
        <v>13</v>
      </c>
      <c r="AI4348">
        <v>2</v>
      </c>
    </row>
    <row r="4349" spans="1:35" x14ac:dyDescent="0.2">
      <c r="A4349" s="102">
        <v>120</v>
      </c>
      <c r="B4349">
        <v>2433</v>
      </c>
      <c r="C4349" t="s">
        <v>1319</v>
      </c>
      <c r="D4349" t="s">
        <v>993</v>
      </c>
      <c r="E4349">
        <v>1128</v>
      </c>
      <c r="F4349">
        <v>1117</v>
      </c>
      <c r="G4349">
        <v>800</v>
      </c>
      <c r="H4349" t="s">
        <v>984</v>
      </c>
      <c r="I4349">
        <v>9616</v>
      </c>
      <c r="J4349" t="s">
        <v>1265</v>
      </c>
      <c r="K4349" t="s">
        <v>993</v>
      </c>
      <c r="L4349">
        <v>2899</v>
      </c>
      <c r="M4349">
        <v>2950</v>
      </c>
      <c r="N4349">
        <v>300</v>
      </c>
      <c r="O4349" t="s">
        <v>981</v>
      </c>
      <c r="P4349">
        <v>0.88771924152697301</v>
      </c>
      <c r="Q4349">
        <v>0.96916647155951996</v>
      </c>
      <c r="R4349">
        <v>0.23591584274469701</v>
      </c>
      <c r="S4349">
        <v>1.6613064811585001E-2</v>
      </c>
      <c r="T4349">
        <v>-0.57911137413598901</v>
      </c>
      <c r="U4349">
        <v>0.57911137413598901</v>
      </c>
      <c r="V4349">
        <v>0.49539340928954201</v>
      </c>
      <c r="W4349">
        <v>-8.4700000000000006</v>
      </c>
      <c r="X4349">
        <v>0.97</v>
      </c>
      <c r="Y4349">
        <v>-507025</v>
      </c>
      <c r="Z4349">
        <v>-19501</v>
      </c>
      <c r="AA4349">
        <v>-1.02</v>
      </c>
      <c r="AB4349">
        <v>26</v>
      </c>
      <c r="AC4349">
        <v>12</v>
      </c>
      <c r="AD4349">
        <v>14</v>
      </c>
      <c r="AE4349">
        <v>46.15</v>
      </c>
      <c r="AF4349">
        <v>10</v>
      </c>
      <c r="AG4349">
        <v>10</v>
      </c>
      <c r="AH4349">
        <v>12</v>
      </c>
      <c r="AI4349">
        <v>4</v>
      </c>
    </row>
    <row r="4350" spans="1:35" x14ac:dyDescent="0.2">
      <c r="A4350" s="102">
        <v>2572</v>
      </c>
      <c r="B4350">
        <v>5019</v>
      </c>
      <c r="C4350" t="s">
        <v>1184</v>
      </c>
      <c r="D4350" t="s">
        <v>1185</v>
      </c>
      <c r="E4350">
        <v>2487</v>
      </c>
      <c r="F4350">
        <v>2470</v>
      </c>
      <c r="G4350">
        <v>400</v>
      </c>
      <c r="H4350" t="s">
        <v>981</v>
      </c>
      <c r="I4350">
        <v>7261</v>
      </c>
      <c r="J4350" t="s">
        <v>1262</v>
      </c>
      <c r="K4350" t="s">
        <v>996</v>
      </c>
      <c r="L4350">
        <v>612</v>
      </c>
      <c r="M4350">
        <v>603</v>
      </c>
      <c r="N4350">
        <v>1600</v>
      </c>
      <c r="O4350" t="s">
        <v>984</v>
      </c>
      <c r="P4350">
        <v>0.86394148613170296</v>
      </c>
      <c r="Q4350">
        <v>0.90635208470877204</v>
      </c>
      <c r="R4350" s="15">
        <v>0.24821683348208301</v>
      </c>
      <c r="S4350">
        <v>6.1866551626634798E-2</v>
      </c>
      <c r="T4350">
        <v>0.52755080135549004</v>
      </c>
      <c r="U4350">
        <v>0.52755080135549004</v>
      </c>
      <c r="V4350">
        <v>0.30001328518720199</v>
      </c>
      <c r="W4350">
        <v>6.76</v>
      </c>
      <c r="X4350">
        <v>2.35</v>
      </c>
      <c r="Y4350">
        <v>-519573</v>
      </c>
      <c r="Z4350">
        <v>-18556</v>
      </c>
      <c r="AA4350">
        <v>-1.02</v>
      </c>
      <c r="AB4350">
        <v>28</v>
      </c>
      <c r="AC4350">
        <v>10</v>
      </c>
      <c r="AD4350">
        <v>18</v>
      </c>
      <c r="AE4350">
        <v>35.71</v>
      </c>
      <c r="AF4350">
        <v>10</v>
      </c>
      <c r="AG4350">
        <v>8</v>
      </c>
      <c r="AH4350">
        <v>16</v>
      </c>
      <c r="AI4350">
        <v>4</v>
      </c>
    </row>
    <row r="4351" spans="1:35" x14ac:dyDescent="0.2">
      <c r="A4351" s="102">
        <v>4035</v>
      </c>
      <c r="B4351">
        <v>5301</v>
      </c>
      <c r="C4351" t="s">
        <v>588</v>
      </c>
      <c r="D4351" t="s">
        <v>980</v>
      </c>
      <c r="E4351">
        <v>887</v>
      </c>
      <c r="F4351">
        <v>881</v>
      </c>
      <c r="G4351">
        <v>900</v>
      </c>
      <c r="H4351" t="s">
        <v>984</v>
      </c>
      <c r="I4351">
        <v>9602</v>
      </c>
      <c r="J4351" t="s">
        <v>1650</v>
      </c>
      <c r="K4351" t="s">
        <v>983</v>
      </c>
      <c r="L4351">
        <v>3720</v>
      </c>
      <c r="M4351">
        <v>3785</v>
      </c>
      <c r="N4351">
        <v>200</v>
      </c>
      <c r="O4351" t="s">
        <v>981</v>
      </c>
      <c r="P4351">
        <v>0.56964210035132701</v>
      </c>
      <c r="Q4351">
        <v>0.864050982053025</v>
      </c>
      <c r="R4351">
        <v>0.40319124627035502</v>
      </c>
      <c r="S4351">
        <v>2.34491672706039E-3</v>
      </c>
      <c r="T4351">
        <v>-1.62814718780636</v>
      </c>
      <c r="U4351">
        <v>1.62814718780636</v>
      </c>
      <c r="V4351">
        <v>1.12213793249642</v>
      </c>
      <c r="W4351">
        <v>-10.6</v>
      </c>
      <c r="X4351">
        <v>4.74</v>
      </c>
      <c r="Y4351">
        <v>-520394</v>
      </c>
      <c r="Z4351">
        <v>-23654</v>
      </c>
      <c r="AA4351">
        <v>-1.53</v>
      </c>
      <c r="AB4351">
        <v>22</v>
      </c>
      <c r="AC4351">
        <v>8</v>
      </c>
      <c r="AD4351">
        <v>14</v>
      </c>
      <c r="AE4351">
        <v>36.36</v>
      </c>
      <c r="AF4351">
        <v>8</v>
      </c>
      <c r="AG4351">
        <v>8</v>
      </c>
      <c r="AH4351">
        <v>14</v>
      </c>
      <c r="AI4351">
        <v>0</v>
      </c>
    </row>
    <row r="4352" spans="1:35" x14ac:dyDescent="0.2">
      <c r="A4352" s="102">
        <v>3941</v>
      </c>
      <c r="B4352">
        <v>4919</v>
      </c>
      <c r="C4352" t="s">
        <v>579</v>
      </c>
      <c r="D4352" t="s">
        <v>1003</v>
      </c>
      <c r="E4352">
        <v>4960</v>
      </c>
      <c r="F4352">
        <v>5070</v>
      </c>
      <c r="G4352">
        <v>200</v>
      </c>
      <c r="H4352" t="s">
        <v>981</v>
      </c>
      <c r="I4352">
        <v>6753</v>
      </c>
      <c r="J4352" t="s">
        <v>1489</v>
      </c>
      <c r="K4352" t="s">
        <v>986</v>
      </c>
      <c r="L4352">
        <v>1122</v>
      </c>
      <c r="M4352">
        <v>1133</v>
      </c>
      <c r="N4352">
        <v>900</v>
      </c>
      <c r="O4352" t="s">
        <v>984</v>
      </c>
      <c r="P4352">
        <v>0.73164919457929301</v>
      </c>
      <c r="Q4352">
        <v>0.86789551331422599</v>
      </c>
      <c r="R4352">
        <v>0.40107481549583401</v>
      </c>
      <c r="S4352" s="15">
        <v>5.2387572498850104E-3</v>
      </c>
      <c r="T4352">
        <v>0.39552753796391099</v>
      </c>
      <c r="U4352">
        <v>0.39552753796391099</v>
      </c>
      <c r="V4352">
        <v>0.23916942103923999</v>
      </c>
      <c r="W4352">
        <v>3.4</v>
      </c>
      <c r="X4352">
        <v>0.56000000000000005</v>
      </c>
      <c r="Y4352">
        <v>-527183</v>
      </c>
      <c r="Z4352">
        <v>-32949</v>
      </c>
      <c r="AA4352">
        <v>-1.91</v>
      </c>
      <c r="AB4352">
        <v>16</v>
      </c>
      <c r="AC4352">
        <v>4</v>
      </c>
      <c r="AD4352">
        <v>12</v>
      </c>
      <c r="AE4352">
        <v>25</v>
      </c>
      <c r="AF4352">
        <v>8</v>
      </c>
      <c r="AG4352">
        <v>4</v>
      </c>
      <c r="AH4352">
        <v>10</v>
      </c>
      <c r="AI4352">
        <v>2</v>
      </c>
    </row>
    <row r="4353" spans="1:35" x14ac:dyDescent="0.2">
      <c r="A4353" s="102">
        <v>2446</v>
      </c>
      <c r="B4353">
        <v>5301</v>
      </c>
      <c r="C4353" t="s">
        <v>588</v>
      </c>
      <c r="D4353" t="s">
        <v>980</v>
      </c>
      <c r="E4353">
        <v>887</v>
      </c>
      <c r="F4353">
        <v>881</v>
      </c>
      <c r="G4353">
        <v>1200</v>
      </c>
      <c r="H4353" t="s">
        <v>984</v>
      </c>
      <c r="I4353">
        <v>7202</v>
      </c>
      <c r="J4353" t="s">
        <v>637</v>
      </c>
      <c r="K4353" t="s">
        <v>996</v>
      </c>
      <c r="L4353">
        <v>876.6</v>
      </c>
      <c r="M4353">
        <v>873.2</v>
      </c>
      <c r="N4353">
        <v>1200</v>
      </c>
      <c r="O4353" t="s">
        <v>981</v>
      </c>
      <c r="P4353">
        <v>0.68108646615567303</v>
      </c>
      <c r="Q4353">
        <v>0.909349922268885</v>
      </c>
      <c r="R4353">
        <v>7.4162768528247505E-2</v>
      </c>
      <c r="S4353">
        <v>3.4158726680709602E-4</v>
      </c>
      <c r="T4353">
        <v>-0.39973594793675299</v>
      </c>
      <c r="U4353">
        <v>0.39973594793675299</v>
      </c>
      <c r="V4353">
        <v>0.20978210532470701</v>
      </c>
      <c r="W4353">
        <v>-6.02</v>
      </c>
      <c r="X4353">
        <v>0.89</v>
      </c>
      <c r="Y4353">
        <v>-527925</v>
      </c>
      <c r="Z4353">
        <v>-18204</v>
      </c>
      <c r="AA4353">
        <v>-0.97</v>
      </c>
      <c r="AB4353">
        <v>29</v>
      </c>
      <c r="AC4353">
        <v>11</v>
      </c>
      <c r="AD4353">
        <v>18</v>
      </c>
      <c r="AE4353">
        <v>37.93</v>
      </c>
      <c r="AF4353">
        <v>8</v>
      </c>
      <c r="AG4353">
        <v>10</v>
      </c>
      <c r="AH4353">
        <v>16</v>
      </c>
      <c r="AI4353">
        <v>3</v>
      </c>
    </row>
    <row r="4354" spans="1:35" x14ac:dyDescent="0.2">
      <c r="A4354" s="102">
        <v>2250</v>
      </c>
      <c r="B4354">
        <v>1959</v>
      </c>
      <c r="C4354" t="s">
        <v>1625</v>
      </c>
      <c r="D4354" t="s">
        <v>990</v>
      </c>
      <c r="E4354">
        <v>2965</v>
      </c>
      <c r="F4354">
        <v>2941</v>
      </c>
      <c r="G4354">
        <v>300</v>
      </c>
      <c r="H4354" t="s">
        <v>981</v>
      </c>
      <c r="I4354">
        <v>5631</v>
      </c>
      <c r="J4354" t="s">
        <v>1147</v>
      </c>
      <c r="K4354" t="s">
        <v>992</v>
      </c>
      <c r="L4354">
        <v>1331</v>
      </c>
      <c r="M4354">
        <v>1318</v>
      </c>
      <c r="N4354">
        <v>700</v>
      </c>
      <c r="O4354" t="s">
        <v>984</v>
      </c>
      <c r="P4354">
        <v>0.776623588685457</v>
      </c>
      <c r="Q4354">
        <v>0.91424055285991901</v>
      </c>
      <c r="R4354">
        <v>0.236370259462443</v>
      </c>
      <c r="S4354">
        <v>7.2932969128039593E-2</v>
      </c>
      <c r="T4354">
        <v>0.72201998715636095</v>
      </c>
      <c r="U4354">
        <v>0.72201998715636095</v>
      </c>
      <c r="V4354">
        <v>0.66985073633152703</v>
      </c>
      <c r="W4354">
        <v>9.32</v>
      </c>
      <c r="X4354">
        <v>4.57</v>
      </c>
      <c r="Y4354">
        <v>-538691</v>
      </c>
      <c r="Z4354">
        <v>-41438</v>
      </c>
      <c r="AA4354">
        <v>-2.08</v>
      </c>
      <c r="AB4354">
        <v>13</v>
      </c>
      <c r="AC4354">
        <v>3</v>
      </c>
      <c r="AD4354">
        <v>10</v>
      </c>
      <c r="AE4354">
        <v>23.08</v>
      </c>
      <c r="AF4354">
        <v>10</v>
      </c>
      <c r="AG4354">
        <v>2</v>
      </c>
      <c r="AH4354">
        <v>9</v>
      </c>
      <c r="AI4354">
        <v>2</v>
      </c>
    </row>
    <row r="4355" spans="1:35" x14ac:dyDescent="0.2">
      <c r="A4355" s="102">
        <v>3678</v>
      </c>
      <c r="B4355">
        <v>5301</v>
      </c>
      <c r="C4355" t="s">
        <v>588</v>
      </c>
      <c r="D4355" t="s">
        <v>980</v>
      </c>
      <c r="E4355">
        <v>887</v>
      </c>
      <c r="F4355">
        <v>881</v>
      </c>
      <c r="G4355">
        <v>1200</v>
      </c>
      <c r="H4355" t="s">
        <v>981</v>
      </c>
      <c r="I4355">
        <v>7261</v>
      </c>
      <c r="J4355" t="s">
        <v>1262</v>
      </c>
      <c r="K4355" t="s">
        <v>996</v>
      </c>
      <c r="L4355">
        <v>612</v>
      </c>
      <c r="M4355">
        <v>603</v>
      </c>
      <c r="N4355">
        <v>1800</v>
      </c>
      <c r="O4355" t="s">
        <v>984</v>
      </c>
      <c r="P4355">
        <v>0.67806431834230796</v>
      </c>
      <c r="Q4355">
        <v>0.87654768001917704</v>
      </c>
      <c r="R4355">
        <v>0.16441947484139799</v>
      </c>
      <c r="S4355">
        <v>5.1930152223695798E-3</v>
      </c>
      <c r="T4355">
        <v>0.48337836872962398</v>
      </c>
      <c r="U4355">
        <v>0.48337836872962398</v>
      </c>
      <c r="V4355">
        <v>0.402810369340737</v>
      </c>
      <c r="W4355">
        <v>6.51</v>
      </c>
      <c r="X4355">
        <v>2.67</v>
      </c>
      <c r="Y4355">
        <v>-538950</v>
      </c>
      <c r="Z4355">
        <v>-15399</v>
      </c>
      <c r="AA4355">
        <v>-0.7</v>
      </c>
      <c r="AB4355">
        <v>35</v>
      </c>
      <c r="AC4355">
        <v>15</v>
      </c>
      <c r="AD4355">
        <v>20</v>
      </c>
      <c r="AE4355">
        <v>42.86</v>
      </c>
      <c r="AF4355">
        <v>8</v>
      </c>
      <c r="AG4355">
        <v>12</v>
      </c>
      <c r="AH4355">
        <v>18</v>
      </c>
      <c r="AI4355">
        <v>5</v>
      </c>
    </row>
    <row r="4356" spans="1:35" x14ac:dyDescent="0.2">
      <c r="A4356" s="102">
        <v>4278</v>
      </c>
      <c r="B4356">
        <v>5019</v>
      </c>
      <c r="C4356" t="s">
        <v>1184</v>
      </c>
      <c r="D4356" t="s">
        <v>1185</v>
      </c>
      <c r="E4356">
        <v>2487</v>
      </c>
      <c r="F4356">
        <v>2470</v>
      </c>
      <c r="G4356">
        <v>400</v>
      </c>
      <c r="H4356" t="s">
        <v>981</v>
      </c>
      <c r="I4356">
        <v>9716</v>
      </c>
      <c r="J4356" t="s">
        <v>1128</v>
      </c>
      <c r="K4356" t="s">
        <v>993</v>
      </c>
      <c r="L4356">
        <v>868</v>
      </c>
      <c r="M4356">
        <v>867</v>
      </c>
      <c r="N4356">
        <v>1100</v>
      </c>
      <c r="O4356" t="s">
        <v>984</v>
      </c>
      <c r="P4356">
        <v>0.87410523492291003</v>
      </c>
      <c r="Q4356">
        <v>0.85422883734397703</v>
      </c>
      <c r="R4356">
        <v>0.120495756220398</v>
      </c>
      <c r="S4356">
        <v>5.5041459439607698E-2</v>
      </c>
      <c r="T4356">
        <v>9.4820377728706398E-2</v>
      </c>
      <c r="U4356">
        <v>9.4820377728706398E-2</v>
      </c>
      <c r="V4356">
        <v>9.5526812993384697E-2</v>
      </c>
      <c r="W4356">
        <v>1.35</v>
      </c>
      <c r="X4356">
        <v>3.47</v>
      </c>
      <c r="Y4356">
        <v>-547681</v>
      </c>
      <c r="Z4356">
        <v>-20284</v>
      </c>
      <c r="AA4356">
        <v>-1.06</v>
      </c>
      <c r="AB4356">
        <v>27</v>
      </c>
      <c r="AC4356">
        <v>8</v>
      </c>
      <c r="AD4356">
        <v>19</v>
      </c>
      <c r="AE4356">
        <v>29.63</v>
      </c>
      <c r="AF4356">
        <v>9</v>
      </c>
      <c r="AG4356">
        <v>8</v>
      </c>
      <c r="AH4356">
        <v>16</v>
      </c>
      <c r="AI4356">
        <v>3</v>
      </c>
    </row>
    <row r="4357" spans="1:35" x14ac:dyDescent="0.2">
      <c r="A4357" s="102">
        <v>3236</v>
      </c>
      <c r="B4357">
        <v>4091</v>
      </c>
      <c r="C4357" t="s">
        <v>1469</v>
      </c>
      <c r="D4357" t="s">
        <v>1003</v>
      </c>
      <c r="E4357">
        <v>1787</v>
      </c>
      <c r="F4357">
        <v>1764</v>
      </c>
      <c r="G4357">
        <v>600</v>
      </c>
      <c r="H4357" t="s">
        <v>981</v>
      </c>
      <c r="I4357">
        <v>5803</v>
      </c>
      <c r="J4357" t="s">
        <v>23</v>
      </c>
      <c r="K4357" t="s">
        <v>994</v>
      </c>
      <c r="L4357">
        <v>302</v>
      </c>
      <c r="M4357">
        <v>296</v>
      </c>
      <c r="N4357">
        <v>3600</v>
      </c>
      <c r="O4357" t="s">
        <v>984</v>
      </c>
      <c r="P4357">
        <v>0.73497324954344201</v>
      </c>
      <c r="Q4357">
        <v>0.89005849403098203</v>
      </c>
      <c r="R4357">
        <v>0.12186956697415199</v>
      </c>
      <c r="S4357">
        <v>1.04479426628194E-2</v>
      </c>
      <c r="T4357">
        <v>0.69046692193949999</v>
      </c>
      <c r="U4357">
        <v>0.69046692193949999</v>
      </c>
      <c r="V4357">
        <v>0.54548921962455599</v>
      </c>
      <c r="W4357">
        <v>5.27</v>
      </c>
      <c r="X4357">
        <v>0.68</v>
      </c>
      <c r="Y4357">
        <v>-547891</v>
      </c>
      <c r="Z4357">
        <v>-22829</v>
      </c>
      <c r="AA4357">
        <v>-1.1399999999999999</v>
      </c>
      <c r="AB4357">
        <v>24</v>
      </c>
      <c r="AC4357">
        <v>8</v>
      </c>
      <c r="AD4357">
        <v>16</v>
      </c>
      <c r="AE4357">
        <v>33.33</v>
      </c>
      <c r="AF4357">
        <v>9</v>
      </c>
      <c r="AG4357">
        <v>6</v>
      </c>
      <c r="AH4357">
        <v>14</v>
      </c>
      <c r="AI4357">
        <v>4</v>
      </c>
    </row>
    <row r="4358" spans="1:35" x14ac:dyDescent="0.2">
      <c r="A4358" s="102">
        <v>2652</v>
      </c>
      <c r="B4358">
        <v>5020</v>
      </c>
      <c r="C4358" t="s">
        <v>1242</v>
      </c>
      <c r="D4358" t="s">
        <v>1185</v>
      </c>
      <c r="E4358">
        <v>384.3</v>
      </c>
      <c r="F4358">
        <v>381.1</v>
      </c>
      <c r="G4358">
        <v>2700</v>
      </c>
      <c r="H4358" t="s">
        <v>981</v>
      </c>
      <c r="I4358">
        <v>9404</v>
      </c>
      <c r="J4358" t="s">
        <v>1058</v>
      </c>
      <c r="K4358" t="s">
        <v>983</v>
      </c>
      <c r="L4358">
        <v>1125</v>
      </c>
      <c r="M4358">
        <v>1160</v>
      </c>
      <c r="N4358">
        <v>900</v>
      </c>
      <c r="O4358" t="s">
        <v>984</v>
      </c>
      <c r="P4358">
        <v>0.84136573724664399</v>
      </c>
      <c r="Q4358">
        <v>0.90456429981694497</v>
      </c>
      <c r="R4358">
        <v>0.16651373438479999</v>
      </c>
      <c r="S4358">
        <v>5.70403021467841E-2</v>
      </c>
      <c r="T4358">
        <v>1.02029637437446</v>
      </c>
      <c r="U4358">
        <v>1.02029637437446</v>
      </c>
      <c r="V4358">
        <v>1.87823498700104</v>
      </c>
      <c r="W4358">
        <v>4.3099999999999996</v>
      </c>
      <c r="X4358">
        <v>1.44</v>
      </c>
      <c r="Y4358">
        <v>-556807</v>
      </c>
      <c r="Z4358">
        <v>-29306</v>
      </c>
      <c r="AA4358">
        <v>-1.42</v>
      </c>
      <c r="AB4358">
        <v>19</v>
      </c>
      <c r="AC4358">
        <v>6</v>
      </c>
      <c r="AD4358">
        <v>13</v>
      </c>
      <c r="AE4358">
        <v>31.58</v>
      </c>
      <c r="AF4358">
        <v>13</v>
      </c>
      <c r="AG4358">
        <v>4</v>
      </c>
      <c r="AH4358">
        <v>9</v>
      </c>
      <c r="AI4358">
        <v>6</v>
      </c>
    </row>
    <row r="4359" spans="1:35" x14ac:dyDescent="0.2">
      <c r="A4359" s="102">
        <v>951</v>
      </c>
      <c r="B4359">
        <v>4634</v>
      </c>
      <c r="C4359" t="s">
        <v>62</v>
      </c>
      <c r="D4359" t="s">
        <v>1003</v>
      </c>
      <c r="E4359">
        <v>1920</v>
      </c>
      <c r="F4359">
        <v>1921</v>
      </c>
      <c r="G4359">
        <v>500</v>
      </c>
      <c r="H4359" t="s">
        <v>984</v>
      </c>
      <c r="I4359">
        <v>5631</v>
      </c>
      <c r="J4359" t="s">
        <v>1147</v>
      </c>
      <c r="K4359" t="s">
        <v>992</v>
      </c>
      <c r="L4359">
        <v>1331</v>
      </c>
      <c r="M4359">
        <v>1318</v>
      </c>
      <c r="N4359">
        <v>700</v>
      </c>
      <c r="O4359" t="s">
        <v>981</v>
      </c>
      <c r="P4359">
        <v>0.84004408959558097</v>
      </c>
      <c r="Q4359">
        <v>0.94199375137931896</v>
      </c>
      <c r="R4359">
        <v>7.2545827464908105E-2</v>
      </c>
      <c r="S4359">
        <v>8.4992316673632703E-2</v>
      </c>
      <c r="T4359">
        <v>-5.5190292673230598E-2</v>
      </c>
      <c r="U4359">
        <v>5.5190292673230598E-2</v>
      </c>
      <c r="V4359">
        <v>0.245834360668889</v>
      </c>
      <c r="W4359">
        <v>-0.62</v>
      </c>
      <c r="X4359">
        <v>3.95</v>
      </c>
      <c r="Y4359">
        <v>-557546</v>
      </c>
      <c r="Z4359">
        <v>-39825</v>
      </c>
      <c r="AA4359">
        <v>-1.98</v>
      </c>
      <c r="AB4359">
        <v>14</v>
      </c>
      <c r="AC4359">
        <v>2</v>
      </c>
      <c r="AD4359">
        <v>12</v>
      </c>
      <c r="AE4359">
        <v>14.29</v>
      </c>
      <c r="AF4359">
        <v>12</v>
      </c>
      <c r="AG4359">
        <v>2</v>
      </c>
      <c r="AH4359">
        <v>8</v>
      </c>
      <c r="AI4359">
        <v>4</v>
      </c>
    </row>
    <row r="4360" spans="1:35" x14ac:dyDescent="0.2">
      <c r="A4360" s="102">
        <v>2763</v>
      </c>
      <c r="B4360">
        <v>3197</v>
      </c>
      <c r="C4360" t="s">
        <v>531</v>
      </c>
      <c r="D4360" t="s">
        <v>1004</v>
      </c>
      <c r="E4360">
        <v>1673</v>
      </c>
      <c r="F4360">
        <v>1681</v>
      </c>
      <c r="G4360">
        <v>600</v>
      </c>
      <c r="H4360" t="s">
        <v>984</v>
      </c>
      <c r="I4360">
        <v>7453</v>
      </c>
      <c r="J4360" t="s">
        <v>50</v>
      </c>
      <c r="K4360" t="s">
        <v>1004</v>
      </c>
      <c r="L4360">
        <v>1455</v>
      </c>
      <c r="M4360">
        <v>1465</v>
      </c>
      <c r="N4360">
        <v>700</v>
      </c>
      <c r="O4360" t="s">
        <v>981</v>
      </c>
      <c r="P4360">
        <v>0.64036368722008497</v>
      </c>
      <c r="Q4360">
        <v>0.90165458452378</v>
      </c>
      <c r="R4360">
        <v>8.9817655331370205E-2</v>
      </c>
      <c r="S4360" s="15">
        <v>7.6378309184114397E-3</v>
      </c>
      <c r="T4360">
        <v>-0.63233418899462102</v>
      </c>
      <c r="U4360">
        <v>0.63233418899462102</v>
      </c>
      <c r="V4360">
        <v>0.62903449210011697</v>
      </c>
      <c r="W4360">
        <v>-9.08</v>
      </c>
      <c r="X4360">
        <v>1.68</v>
      </c>
      <c r="Y4360">
        <v>-558639</v>
      </c>
      <c r="Z4360">
        <v>-22346</v>
      </c>
      <c r="AA4360">
        <v>-1.1200000000000001</v>
      </c>
      <c r="AB4360">
        <v>25</v>
      </c>
      <c r="AC4360">
        <v>8</v>
      </c>
      <c r="AD4360">
        <v>17</v>
      </c>
      <c r="AE4360">
        <v>32</v>
      </c>
      <c r="AF4360">
        <v>11</v>
      </c>
      <c r="AG4360">
        <v>6</v>
      </c>
      <c r="AH4360">
        <v>10</v>
      </c>
      <c r="AI4360">
        <v>9</v>
      </c>
    </row>
    <row r="4361" spans="1:35" x14ac:dyDescent="0.2">
      <c r="A4361" s="102">
        <v>3389</v>
      </c>
      <c r="B4361">
        <v>6460</v>
      </c>
      <c r="C4361" t="s">
        <v>1200</v>
      </c>
      <c r="D4361" t="s">
        <v>992</v>
      </c>
      <c r="E4361">
        <v>1374</v>
      </c>
      <c r="F4361">
        <v>1376</v>
      </c>
      <c r="G4361">
        <v>700</v>
      </c>
      <c r="H4361" t="s">
        <v>984</v>
      </c>
      <c r="I4361">
        <v>6723</v>
      </c>
      <c r="J4361" t="s">
        <v>1177</v>
      </c>
      <c r="K4361" t="s">
        <v>986</v>
      </c>
      <c r="L4361">
        <v>548</v>
      </c>
      <c r="M4361">
        <v>535</v>
      </c>
      <c r="N4361">
        <v>1800</v>
      </c>
      <c r="O4361" t="s">
        <v>981</v>
      </c>
      <c r="P4361">
        <v>0.90003576449703704</v>
      </c>
      <c r="Q4361">
        <v>0.88545338878966795</v>
      </c>
      <c r="R4361">
        <v>0.35911118891641602</v>
      </c>
      <c r="S4361" s="15">
        <v>9.0232775407470198E-2</v>
      </c>
      <c r="T4361">
        <v>-4.0474946820486003E-2</v>
      </c>
      <c r="U4361">
        <v>4.0474946820486003E-2</v>
      </c>
      <c r="V4361">
        <v>0.21517727326596001</v>
      </c>
      <c r="W4361">
        <v>-0.76</v>
      </c>
      <c r="X4361">
        <v>0.02</v>
      </c>
      <c r="Y4361">
        <v>-560282</v>
      </c>
      <c r="Z4361">
        <v>-18074</v>
      </c>
      <c r="AA4361">
        <v>-0.85</v>
      </c>
      <c r="AB4361">
        <v>31</v>
      </c>
      <c r="AC4361">
        <v>12</v>
      </c>
      <c r="AD4361">
        <v>19</v>
      </c>
      <c r="AE4361">
        <v>38.71</v>
      </c>
      <c r="AF4361">
        <v>8</v>
      </c>
      <c r="AG4361">
        <v>11</v>
      </c>
      <c r="AH4361">
        <v>16</v>
      </c>
      <c r="AI4361">
        <v>4</v>
      </c>
    </row>
    <row r="4362" spans="1:35" x14ac:dyDescent="0.2">
      <c r="A4362" s="102">
        <v>637</v>
      </c>
      <c r="B4362">
        <v>1861</v>
      </c>
      <c r="C4362" t="s">
        <v>1321</v>
      </c>
      <c r="D4362" t="s">
        <v>990</v>
      </c>
      <c r="E4362">
        <v>2449</v>
      </c>
      <c r="F4362">
        <v>2438</v>
      </c>
      <c r="G4362">
        <v>400</v>
      </c>
      <c r="H4362" t="s">
        <v>981</v>
      </c>
      <c r="I4362">
        <v>3086</v>
      </c>
      <c r="J4362" t="s">
        <v>524</v>
      </c>
      <c r="K4362" t="s">
        <v>1004</v>
      </c>
      <c r="L4362">
        <v>863</v>
      </c>
      <c r="M4362">
        <v>864</v>
      </c>
      <c r="N4362">
        <v>1100</v>
      </c>
      <c r="O4362" t="s">
        <v>984</v>
      </c>
      <c r="P4362">
        <v>0.95899742361451901</v>
      </c>
      <c r="Q4362">
        <v>0.95033316422296099</v>
      </c>
      <c r="R4362">
        <v>0.31293802163831802</v>
      </c>
      <c r="S4362">
        <v>2.5538342192005899E-2</v>
      </c>
      <c r="T4362">
        <v>0.805144353119434</v>
      </c>
      <c r="U4362">
        <v>0.805144353119434</v>
      </c>
      <c r="V4362">
        <v>0.75244232547200096</v>
      </c>
      <c r="W4362">
        <v>6.02</v>
      </c>
      <c r="X4362">
        <v>2.54</v>
      </c>
      <c r="Y4362">
        <v>-563118</v>
      </c>
      <c r="Z4362">
        <v>-28156</v>
      </c>
      <c r="AA4362">
        <v>-1.4</v>
      </c>
      <c r="AB4362">
        <v>20</v>
      </c>
      <c r="AC4362">
        <v>8</v>
      </c>
      <c r="AD4362">
        <v>12</v>
      </c>
      <c r="AE4362">
        <v>40</v>
      </c>
      <c r="AF4362">
        <v>13</v>
      </c>
      <c r="AG4362">
        <v>4</v>
      </c>
      <c r="AH4362">
        <v>8</v>
      </c>
      <c r="AI4362">
        <v>8</v>
      </c>
    </row>
    <row r="4363" spans="1:35" x14ac:dyDescent="0.2">
      <c r="A4363" s="102">
        <v>2088</v>
      </c>
      <c r="B4363">
        <v>8358</v>
      </c>
      <c r="C4363" t="s">
        <v>1196</v>
      </c>
      <c r="D4363" t="s">
        <v>1024</v>
      </c>
      <c r="E4363">
        <v>340</v>
      </c>
      <c r="F4363">
        <v>345</v>
      </c>
      <c r="G4363">
        <v>3100</v>
      </c>
      <c r="H4363" t="s">
        <v>984</v>
      </c>
      <c r="I4363">
        <v>9107</v>
      </c>
      <c r="J4363" t="s">
        <v>1164</v>
      </c>
      <c r="K4363" t="s">
        <v>1165</v>
      </c>
      <c r="L4363">
        <v>1017</v>
      </c>
      <c r="M4363">
        <v>1061</v>
      </c>
      <c r="N4363">
        <v>1000</v>
      </c>
      <c r="O4363" t="s">
        <v>981</v>
      </c>
      <c r="P4363">
        <v>0.82355714400956603</v>
      </c>
      <c r="Q4363">
        <v>0.91797194816119798</v>
      </c>
      <c r="R4363">
        <v>7.2905884375488297E-2</v>
      </c>
      <c r="S4363" s="15">
        <v>4.85323059723827E-2</v>
      </c>
      <c r="T4363">
        <v>-0.53623188707740499</v>
      </c>
      <c r="U4363">
        <v>0.53623188707740499</v>
      </c>
      <c r="V4363">
        <v>0.20971235557045301</v>
      </c>
      <c r="W4363">
        <v>-8.16</v>
      </c>
      <c r="X4363">
        <v>0.8</v>
      </c>
      <c r="Y4363">
        <v>-564471</v>
      </c>
      <c r="Z4363">
        <v>-22579</v>
      </c>
      <c r="AA4363">
        <v>-1.1200000000000001</v>
      </c>
      <c r="AB4363">
        <v>25</v>
      </c>
      <c r="AC4363">
        <v>11</v>
      </c>
      <c r="AD4363">
        <v>14</v>
      </c>
      <c r="AE4363">
        <v>44</v>
      </c>
      <c r="AF4363">
        <v>6</v>
      </c>
      <c r="AG4363">
        <v>10</v>
      </c>
      <c r="AH4363">
        <v>13</v>
      </c>
      <c r="AI4363">
        <v>2</v>
      </c>
    </row>
    <row r="4364" spans="1:35" x14ac:dyDescent="0.2">
      <c r="A4364" s="102">
        <v>573</v>
      </c>
      <c r="B4364">
        <v>5020</v>
      </c>
      <c r="C4364" t="s">
        <v>1242</v>
      </c>
      <c r="D4364" t="s">
        <v>1185</v>
      </c>
      <c r="E4364">
        <v>384.3</v>
      </c>
      <c r="F4364">
        <v>381.1</v>
      </c>
      <c r="G4364">
        <v>2900</v>
      </c>
      <c r="H4364" t="s">
        <v>981</v>
      </c>
      <c r="I4364">
        <v>5411</v>
      </c>
      <c r="J4364" t="s">
        <v>1293</v>
      </c>
      <c r="K4364" t="s">
        <v>1022</v>
      </c>
      <c r="L4364">
        <v>700</v>
      </c>
      <c r="M4364">
        <v>684</v>
      </c>
      <c r="N4364">
        <v>1600</v>
      </c>
      <c r="O4364" t="s">
        <v>984</v>
      </c>
      <c r="P4364">
        <v>0.83390962946166303</v>
      </c>
      <c r="Q4364">
        <v>0.95192786180100697</v>
      </c>
      <c r="R4364">
        <v>0.351660891382504</v>
      </c>
      <c r="S4364">
        <v>1.33470625828473E-2</v>
      </c>
      <c r="T4364">
        <v>1.1753699092802801</v>
      </c>
      <c r="U4364">
        <v>1.1753699092802801</v>
      </c>
      <c r="V4364">
        <v>1.0056025702600899</v>
      </c>
      <c r="W4364">
        <v>15.58</v>
      </c>
      <c r="X4364">
        <v>0.99</v>
      </c>
      <c r="Y4364">
        <v>-566090</v>
      </c>
      <c r="Z4364">
        <v>-26957</v>
      </c>
      <c r="AA4364">
        <v>-1.32</v>
      </c>
      <c r="AB4364">
        <v>21</v>
      </c>
      <c r="AC4364">
        <v>7</v>
      </c>
      <c r="AD4364">
        <v>14</v>
      </c>
      <c r="AE4364">
        <v>33.33</v>
      </c>
      <c r="AF4364">
        <v>12</v>
      </c>
      <c r="AG4364">
        <v>3</v>
      </c>
      <c r="AH4364">
        <v>10</v>
      </c>
      <c r="AI4364">
        <v>8</v>
      </c>
    </row>
    <row r="4365" spans="1:35" x14ac:dyDescent="0.2">
      <c r="A4365" s="102">
        <v>2170</v>
      </c>
      <c r="B4365">
        <v>1417</v>
      </c>
      <c r="C4365" t="s">
        <v>1641</v>
      </c>
      <c r="D4365" t="s">
        <v>990</v>
      </c>
      <c r="E4365">
        <v>1485</v>
      </c>
      <c r="F4365">
        <v>1486</v>
      </c>
      <c r="G4365">
        <v>600</v>
      </c>
      <c r="H4365" t="s">
        <v>981</v>
      </c>
      <c r="I4365">
        <v>2685</v>
      </c>
      <c r="J4365" t="s">
        <v>1661</v>
      </c>
      <c r="K4365" t="s">
        <v>1004</v>
      </c>
      <c r="L4365">
        <v>1621</v>
      </c>
      <c r="M4365">
        <v>1606</v>
      </c>
      <c r="N4365">
        <v>600</v>
      </c>
      <c r="O4365" t="s">
        <v>984</v>
      </c>
      <c r="P4365">
        <v>0.84386612776325598</v>
      </c>
      <c r="Q4365">
        <v>0.916398192163143</v>
      </c>
      <c r="R4365">
        <v>3.1375014351029698E-2</v>
      </c>
      <c r="S4365">
        <v>1.9957349473750399E-2</v>
      </c>
      <c r="T4365">
        <v>0.37087176869695898</v>
      </c>
      <c r="U4365">
        <v>0.37087176869695898</v>
      </c>
      <c r="V4365">
        <v>0.364761059753126</v>
      </c>
      <c r="W4365">
        <v>4.2699999999999996</v>
      </c>
      <c r="X4365">
        <v>7.47</v>
      </c>
      <c r="Y4365">
        <v>-571608</v>
      </c>
      <c r="Z4365">
        <v>-19054</v>
      </c>
      <c r="AA4365">
        <v>-0.99</v>
      </c>
      <c r="AB4365">
        <v>30</v>
      </c>
      <c r="AC4365">
        <v>13</v>
      </c>
      <c r="AD4365">
        <v>17</v>
      </c>
      <c r="AE4365">
        <v>43.33</v>
      </c>
      <c r="AF4365">
        <v>10</v>
      </c>
      <c r="AG4365">
        <v>9</v>
      </c>
      <c r="AH4365">
        <v>15</v>
      </c>
      <c r="AI4365">
        <v>6</v>
      </c>
    </row>
    <row r="4366" spans="1:35" x14ac:dyDescent="0.2">
      <c r="A4366" s="102">
        <v>3009</v>
      </c>
      <c r="B4366">
        <v>5301</v>
      </c>
      <c r="C4366" t="s">
        <v>588</v>
      </c>
      <c r="D4366" t="s">
        <v>980</v>
      </c>
      <c r="E4366">
        <v>887</v>
      </c>
      <c r="F4366">
        <v>881</v>
      </c>
      <c r="G4366">
        <v>1200</v>
      </c>
      <c r="H4366" t="s">
        <v>981</v>
      </c>
      <c r="I4366">
        <v>7011</v>
      </c>
      <c r="J4366" t="s">
        <v>1261</v>
      </c>
      <c r="K4366" t="s">
        <v>992</v>
      </c>
      <c r="L4366">
        <v>2562.5</v>
      </c>
      <c r="M4366">
        <v>2540</v>
      </c>
      <c r="N4366">
        <v>400</v>
      </c>
      <c r="O4366" t="s">
        <v>984</v>
      </c>
      <c r="P4366">
        <v>0.69707763358156904</v>
      </c>
      <c r="Q4366">
        <v>0.89542615282162996</v>
      </c>
      <c r="R4366">
        <v>0.15503416150414101</v>
      </c>
      <c r="S4366">
        <v>1.74796347764066E-3</v>
      </c>
      <c r="T4366">
        <v>1.2314274876208</v>
      </c>
      <c r="U4366">
        <v>1.2314274876208</v>
      </c>
      <c r="V4366">
        <v>1.31306410517398</v>
      </c>
      <c r="W4366">
        <v>12.96</v>
      </c>
      <c r="X4366">
        <v>4.0599999999999996</v>
      </c>
      <c r="Y4366">
        <v>-573036</v>
      </c>
      <c r="Z4366">
        <v>-22921</v>
      </c>
      <c r="AA4366">
        <v>-1.34</v>
      </c>
      <c r="AB4366">
        <v>25</v>
      </c>
      <c r="AC4366">
        <v>9</v>
      </c>
      <c r="AD4366">
        <v>16</v>
      </c>
      <c r="AE4366">
        <v>36</v>
      </c>
      <c r="AF4366">
        <v>10</v>
      </c>
      <c r="AG4366">
        <v>7</v>
      </c>
      <c r="AH4366">
        <v>14</v>
      </c>
      <c r="AI4366">
        <v>4</v>
      </c>
    </row>
    <row r="4367" spans="1:35" x14ac:dyDescent="0.2">
      <c r="A4367" s="102">
        <v>3616</v>
      </c>
      <c r="B4367">
        <v>5019</v>
      </c>
      <c r="C4367" t="s">
        <v>1184</v>
      </c>
      <c r="D4367" t="s">
        <v>1185</v>
      </c>
      <c r="E4367">
        <v>2487</v>
      </c>
      <c r="F4367">
        <v>2470</v>
      </c>
      <c r="G4367">
        <v>400</v>
      </c>
      <c r="H4367" t="s">
        <v>984</v>
      </c>
      <c r="I4367">
        <v>7976</v>
      </c>
      <c r="J4367" t="s">
        <v>1019</v>
      </c>
      <c r="K4367" t="s">
        <v>1002</v>
      </c>
      <c r="L4367">
        <v>1398</v>
      </c>
      <c r="M4367">
        <v>1394</v>
      </c>
      <c r="N4367">
        <v>700</v>
      </c>
      <c r="O4367" t="s">
        <v>981</v>
      </c>
      <c r="P4367">
        <v>0.78875606803827403</v>
      </c>
      <c r="Q4367">
        <v>0.87855091873049596</v>
      </c>
      <c r="R4367">
        <v>0.44253028985508902</v>
      </c>
      <c r="S4367">
        <v>2.9777637206442401E-2</v>
      </c>
      <c r="T4367">
        <v>-0.47462848850008199</v>
      </c>
      <c r="U4367">
        <v>0.47462848850008199</v>
      </c>
      <c r="V4367">
        <v>0.63296232562870602</v>
      </c>
      <c r="W4367">
        <v>-2.9</v>
      </c>
      <c r="X4367">
        <v>1.23</v>
      </c>
      <c r="Y4367">
        <v>-576303</v>
      </c>
      <c r="Z4367">
        <v>-30332</v>
      </c>
      <c r="AA4367">
        <v>-1.57</v>
      </c>
      <c r="AB4367">
        <v>19</v>
      </c>
      <c r="AC4367">
        <v>5</v>
      </c>
      <c r="AD4367">
        <v>14</v>
      </c>
      <c r="AE4367">
        <v>26.32</v>
      </c>
      <c r="AF4367">
        <v>7</v>
      </c>
      <c r="AG4367">
        <v>5</v>
      </c>
      <c r="AH4367">
        <v>14</v>
      </c>
      <c r="AI4367">
        <v>0</v>
      </c>
    </row>
    <row r="4368" spans="1:35" x14ac:dyDescent="0.2">
      <c r="A4368" s="102">
        <v>2452</v>
      </c>
      <c r="B4368">
        <v>1417</v>
      </c>
      <c r="C4368" t="s">
        <v>1641</v>
      </c>
      <c r="D4368" t="s">
        <v>990</v>
      </c>
      <c r="E4368">
        <v>1485</v>
      </c>
      <c r="F4368">
        <v>1486</v>
      </c>
      <c r="G4368">
        <v>700</v>
      </c>
      <c r="H4368" t="s">
        <v>981</v>
      </c>
      <c r="I4368">
        <v>7272</v>
      </c>
      <c r="J4368" t="s">
        <v>1133</v>
      </c>
      <c r="K4368" t="s">
        <v>996</v>
      </c>
      <c r="L4368">
        <v>1376</v>
      </c>
      <c r="M4368">
        <v>1365</v>
      </c>
      <c r="N4368">
        <v>800</v>
      </c>
      <c r="O4368" t="s">
        <v>984</v>
      </c>
      <c r="P4368">
        <v>0.72458221945942802</v>
      </c>
      <c r="Q4368">
        <v>0.90925984654437397</v>
      </c>
      <c r="R4368">
        <v>0.15728022904762701</v>
      </c>
      <c r="S4368">
        <v>5.4333568332983397E-2</v>
      </c>
      <c r="T4368">
        <v>1.35113186779217</v>
      </c>
      <c r="U4368">
        <v>1.35113186779217</v>
      </c>
      <c r="V4368">
        <v>1.18831584826942</v>
      </c>
      <c r="W4368">
        <v>14.13</v>
      </c>
      <c r="X4368">
        <v>4.9800000000000004</v>
      </c>
      <c r="Y4368">
        <v>-576497</v>
      </c>
      <c r="Z4368">
        <v>-24021</v>
      </c>
      <c r="AA4368">
        <v>-1.21</v>
      </c>
      <c r="AB4368">
        <v>24</v>
      </c>
      <c r="AC4368">
        <v>7</v>
      </c>
      <c r="AD4368">
        <v>17</v>
      </c>
      <c r="AE4368">
        <v>29.17</v>
      </c>
      <c r="AF4368">
        <v>12</v>
      </c>
      <c r="AG4368">
        <v>5</v>
      </c>
      <c r="AH4368">
        <v>11</v>
      </c>
      <c r="AI4368">
        <v>8</v>
      </c>
    </row>
    <row r="4369" spans="1:35" x14ac:dyDescent="0.2">
      <c r="A4369" s="102">
        <v>2625</v>
      </c>
      <c r="B4369">
        <v>1959</v>
      </c>
      <c r="C4369" t="s">
        <v>1625</v>
      </c>
      <c r="D4369" t="s">
        <v>990</v>
      </c>
      <c r="E4369">
        <v>2965</v>
      </c>
      <c r="F4369">
        <v>2941</v>
      </c>
      <c r="G4369">
        <v>300</v>
      </c>
      <c r="H4369" t="s">
        <v>981</v>
      </c>
      <c r="I4369">
        <v>5929</v>
      </c>
      <c r="J4369" t="s">
        <v>1324</v>
      </c>
      <c r="K4369" t="s">
        <v>1126</v>
      </c>
      <c r="L4369">
        <v>890</v>
      </c>
      <c r="M4369">
        <v>883</v>
      </c>
      <c r="N4369">
        <v>1000</v>
      </c>
      <c r="O4369" t="s">
        <v>984</v>
      </c>
      <c r="P4369">
        <v>0.71586472417259694</v>
      </c>
      <c r="Q4369">
        <v>0.90522180202461799</v>
      </c>
      <c r="R4369">
        <v>0.40220530661555698</v>
      </c>
      <c r="S4369">
        <v>7.75254747763746E-2</v>
      </c>
      <c r="T4369">
        <v>0.41405481888796702</v>
      </c>
      <c r="U4369">
        <v>0.41405481888796702</v>
      </c>
      <c r="V4369">
        <v>0.43575044008791702</v>
      </c>
      <c r="W4369">
        <v>4.2300000000000004</v>
      </c>
      <c r="X4369">
        <v>0.08</v>
      </c>
      <c r="Y4369">
        <v>-581373</v>
      </c>
      <c r="Z4369">
        <v>-30599</v>
      </c>
      <c r="AA4369">
        <v>-1.53</v>
      </c>
      <c r="AB4369">
        <v>19</v>
      </c>
      <c r="AC4369">
        <v>3</v>
      </c>
      <c r="AD4369">
        <v>16</v>
      </c>
      <c r="AE4369">
        <v>15.79</v>
      </c>
      <c r="AF4369">
        <v>10</v>
      </c>
      <c r="AG4369">
        <v>3</v>
      </c>
      <c r="AH4369">
        <v>10</v>
      </c>
      <c r="AI4369">
        <v>6</v>
      </c>
    </row>
    <row r="4370" spans="1:35" x14ac:dyDescent="0.2">
      <c r="A4370" s="102">
        <v>3868</v>
      </c>
      <c r="B4370">
        <v>5301</v>
      </c>
      <c r="C4370" t="s">
        <v>588</v>
      </c>
      <c r="D4370" t="s">
        <v>980</v>
      </c>
      <c r="E4370">
        <v>887</v>
      </c>
      <c r="F4370">
        <v>881</v>
      </c>
      <c r="G4370">
        <v>1200</v>
      </c>
      <c r="H4370" t="s">
        <v>981</v>
      </c>
      <c r="I4370">
        <v>8359</v>
      </c>
      <c r="J4370" t="s">
        <v>471</v>
      </c>
      <c r="K4370" t="s">
        <v>1024</v>
      </c>
      <c r="L4370">
        <v>342</v>
      </c>
      <c r="M4370">
        <v>353</v>
      </c>
      <c r="N4370">
        <v>3000</v>
      </c>
      <c r="O4370" t="s">
        <v>984</v>
      </c>
      <c r="P4370">
        <v>0.73206109461324897</v>
      </c>
      <c r="Q4370">
        <v>0.870542341888487</v>
      </c>
      <c r="R4370">
        <v>0.42867212463078902</v>
      </c>
      <c r="S4370">
        <v>2.3095710063336699E-2</v>
      </c>
      <c r="T4370">
        <v>0.43218696303533799</v>
      </c>
      <c r="U4370">
        <v>0.43218696303533799</v>
      </c>
      <c r="V4370">
        <v>1.0238003275579299</v>
      </c>
      <c r="W4370">
        <v>1.98</v>
      </c>
      <c r="X4370">
        <v>0.17</v>
      </c>
      <c r="Y4370">
        <v>-582475</v>
      </c>
      <c r="Z4370">
        <v>-21573</v>
      </c>
      <c r="AA4370">
        <v>-1.04</v>
      </c>
      <c r="AB4370">
        <v>27</v>
      </c>
      <c r="AC4370">
        <v>12</v>
      </c>
      <c r="AD4370">
        <v>15</v>
      </c>
      <c r="AE4370">
        <v>44.44</v>
      </c>
      <c r="AF4370">
        <v>10</v>
      </c>
      <c r="AG4370">
        <v>10</v>
      </c>
      <c r="AH4370">
        <v>14</v>
      </c>
      <c r="AI4370">
        <v>3</v>
      </c>
    </row>
    <row r="4371" spans="1:35" x14ac:dyDescent="0.2">
      <c r="A4371" s="102">
        <v>3625</v>
      </c>
      <c r="B4371">
        <v>4502</v>
      </c>
      <c r="C4371" t="s">
        <v>1195</v>
      </c>
      <c r="D4371" t="s">
        <v>1001</v>
      </c>
      <c r="E4371">
        <v>4001</v>
      </c>
      <c r="F4371">
        <v>4023</v>
      </c>
      <c r="G4371">
        <v>200</v>
      </c>
      <c r="H4371" t="s">
        <v>981</v>
      </c>
      <c r="I4371">
        <v>9107</v>
      </c>
      <c r="J4371" t="s">
        <v>1164</v>
      </c>
      <c r="K4371" t="s">
        <v>1165</v>
      </c>
      <c r="L4371">
        <v>1017</v>
      </c>
      <c r="M4371">
        <v>1061</v>
      </c>
      <c r="N4371">
        <v>800</v>
      </c>
      <c r="O4371" t="s">
        <v>984</v>
      </c>
      <c r="P4371">
        <v>0.84967351063974295</v>
      </c>
      <c r="Q4371">
        <v>0.87835513829327005</v>
      </c>
      <c r="R4371">
        <v>0.404540844840792</v>
      </c>
      <c r="S4371">
        <v>3.1348915851906901E-3</v>
      </c>
      <c r="T4371">
        <v>0.70509903981409605</v>
      </c>
      <c r="U4371">
        <v>0.70509903981409605</v>
      </c>
      <c r="V4371">
        <v>1.07575735005769</v>
      </c>
      <c r="W4371">
        <v>8.23</v>
      </c>
      <c r="X4371">
        <v>5.49</v>
      </c>
      <c r="Y4371">
        <v>-584109</v>
      </c>
      <c r="Z4371">
        <v>-34359</v>
      </c>
      <c r="AA4371">
        <v>-1.85</v>
      </c>
      <c r="AB4371">
        <v>17</v>
      </c>
      <c r="AC4371">
        <v>5</v>
      </c>
      <c r="AD4371">
        <v>12</v>
      </c>
      <c r="AE4371">
        <v>29.41</v>
      </c>
      <c r="AF4371">
        <v>8</v>
      </c>
      <c r="AG4371">
        <v>5</v>
      </c>
      <c r="AH4371">
        <v>11</v>
      </c>
      <c r="AI4371">
        <v>1</v>
      </c>
    </row>
    <row r="4372" spans="1:35" x14ac:dyDescent="0.2">
      <c r="A4372" s="102">
        <v>3548</v>
      </c>
      <c r="B4372">
        <v>7224</v>
      </c>
      <c r="C4372" t="s">
        <v>639</v>
      </c>
      <c r="D4372" t="s">
        <v>996</v>
      </c>
      <c r="E4372">
        <v>1051</v>
      </c>
      <c r="F4372">
        <v>1032</v>
      </c>
      <c r="G4372">
        <v>1000</v>
      </c>
      <c r="H4372" t="s">
        <v>984</v>
      </c>
      <c r="I4372">
        <v>9107</v>
      </c>
      <c r="J4372" t="s">
        <v>1164</v>
      </c>
      <c r="K4372" t="s">
        <v>1165</v>
      </c>
      <c r="L4372">
        <v>1017</v>
      </c>
      <c r="M4372">
        <v>1061</v>
      </c>
      <c r="N4372">
        <v>1000</v>
      </c>
      <c r="O4372" t="s">
        <v>981</v>
      </c>
      <c r="P4372">
        <v>0.76600305954569403</v>
      </c>
      <c r="Q4372">
        <v>0.88094210287596997</v>
      </c>
      <c r="R4372">
        <v>0.215231265018482</v>
      </c>
      <c r="S4372">
        <v>6.5647952884961794E-2</v>
      </c>
      <c r="T4372">
        <v>-0.76061333895676297</v>
      </c>
      <c r="U4372">
        <v>0.76061333895676297</v>
      </c>
      <c r="V4372">
        <v>0.366455568519437</v>
      </c>
      <c r="W4372">
        <v>-12.8</v>
      </c>
      <c r="X4372">
        <v>2.73</v>
      </c>
      <c r="Y4372">
        <v>-588939</v>
      </c>
      <c r="Z4372">
        <v>-25606</v>
      </c>
      <c r="AA4372">
        <v>-1.25</v>
      </c>
      <c r="AB4372">
        <v>23</v>
      </c>
      <c r="AC4372">
        <v>8</v>
      </c>
      <c r="AD4372">
        <v>15</v>
      </c>
      <c r="AE4372">
        <v>34.78</v>
      </c>
      <c r="AF4372">
        <v>9</v>
      </c>
      <c r="AG4372">
        <v>5</v>
      </c>
      <c r="AH4372">
        <v>14</v>
      </c>
      <c r="AI4372">
        <v>4</v>
      </c>
    </row>
    <row r="4373" spans="1:35" x14ac:dyDescent="0.2">
      <c r="A4373" s="102">
        <v>3493</v>
      </c>
      <c r="B4373">
        <v>6807</v>
      </c>
      <c r="C4373" t="s">
        <v>234</v>
      </c>
      <c r="D4373" t="s">
        <v>986</v>
      </c>
      <c r="E4373">
        <v>1368</v>
      </c>
      <c r="F4373">
        <v>1300</v>
      </c>
      <c r="G4373">
        <v>700</v>
      </c>
      <c r="H4373" t="s">
        <v>984</v>
      </c>
      <c r="I4373">
        <v>9142</v>
      </c>
      <c r="J4373" t="s">
        <v>741</v>
      </c>
      <c r="K4373" t="s">
        <v>1065</v>
      </c>
      <c r="L4373">
        <v>2927</v>
      </c>
      <c r="M4373">
        <v>2948</v>
      </c>
      <c r="N4373">
        <v>300</v>
      </c>
      <c r="O4373" t="s">
        <v>981</v>
      </c>
      <c r="P4373">
        <v>0.74229170088794605</v>
      </c>
      <c r="Q4373">
        <v>0.882345575750763</v>
      </c>
      <c r="R4373">
        <v>0.43561713568770399</v>
      </c>
      <c r="S4373">
        <v>5.18553901398262E-2</v>
      </c>
      <c r="T4373">
        <v>-0.62248316511337098</v>
      </c>
      <c r="U4373">
        <v>0.62248316511337098</v>
      </c>
      <c r="V4373">
        <v>0.174196579443786</v>
      </c>
      <c r="W4373">
        <v>-9.14</v>
      </c>
      <c r="X4373">
        <v>2.89</v>
      </c>
      <c r="Y4373">
        <v>-590521</v>
      </c>
      <c r="Z4373">
        <v>-31080</v>
      </c>
      <c r="AA4373">
        <v>-1.63</v>
      </c>
      <c r="AB4373">
        <v>19</v>
      </c>
      <c r="AC4373">
        <v>7</v>
      </c>
      <c r="AD4373">
        <v>12</v>
      </c>
      <c r="AE4373">
        <v>36.840000000000003</v>
      </c>
      <c r="AF4373">
        <v>9</v>
      </c>
      <c r="AG4373">
        <v>5</v>
      </c>
      <c r="AH4373">
        <v>11</v>
      </c>
      <c r="AI4373">
        <v>3</v>
      </c>
    </row>
    <row r="4374" spans="1:35" x14ac:dyDescent="0.2">
      <c r="A4374" s="102">
        <v>3691</v>
      </c>
      <c r="B4374">
        <v>1942</v>
      </c>
      <c r="C4374" t="s">
        <v>1303</v>
      </c>
      <c r="D4374" t="s">
        <v>990</v>
      </c>
      <c r="E4374">
        <v>911</v>
      </c>
      <c r="F4374">
        <v>924</v>
      </c>
      <c r="G4374">
        <v>1100</v>
      </c>
      <c r="H4374" t="s">
        <v>981</v>
      </c>
      <c r="I4374">
        <v>8358</v>
      </c>
      <c r="J4374" t="s">
        <v>1196</v>
      </c>
      <c r="K4374" t="s">
        <v>1024</v>
      </c>
      <c r="L4374">
        <v>340</v>
      </c>
      <c r="M4374">
        <v>345</v>
      </c>
      <c r="N4374">
        <v>2900</v>
      </c>
      <c r="O4374" t="s">
        <v>984</v>
      </c>
      <c r="P4374">
        <v>0.82477679459708297</v>
      </c>
      <c r="Q4374">
        <v>0.876283894377343</v>
      </c>
      <c r="R4374">
        <v>4.4877520218039001E-2</v>
      </c>
      <c r="S4374">
        <v>7.1025207309561994E-2</v>
      </c>
      <c r="T4374">
        <v>2.3190380456042798</v>
      </c>
      <c r="U4374">
        <v>2.3190380456042798</v>
      </c>
      <c r="V4374">
        <v>1.9414795193341901</v>
      </c>
      <c r="W4374">
        <v>10.71</v>
      </c>
      <c r="X4374">
        <v>1.56</v>
      </c>
      <c r="Y4374">
        <v>-599498</v>
      </c>
      <c r="Z4374">
        <v>-22204</v>
      </c>
      <c r="AA4374">
        <v>-1.1399999999999999</v>
      </c>
      <c r="AB4374">
        <v>27</v>
      </c>
      <c r="AC4374">
        <v>11</v>
      </c>
      <c r="AD4374">
        <v>16</v>
      </c>
      <c r="AE4374">
        <v>40.74</v>
      </c>
      <c r="AF4374">
        <v>9</v>
      </c>
      <c r="AG4374">
        <v>8</v>
      </c>
      <c r="AH4374">
        <v>14</v>
      </c>
      <c r="AI4374">
        <v>5</v>
      </c>
    </row>
    <row r="4375" spans="1:35" x14ac:dyDescent="0.2">
      <c r="A4375" s="102">
        <v>2072</v>
      </c>
      <c r="B4375">
        <v>7224</v>
      </c>
      <c r="C4375" t="s">
        <v>639</v>
      </c>
      <c r="D4375" t="s">
        <v>996</v>
      </c>
      <c r="E4375">
        <v>1051</v>
      </c>
      <c r="F4375">
        <v>1032</v>
      </c>
      <c r="G4375">
        <v>1100</v>
      </c>
      <c r="H4375" t="s">
        <v>984</v>
      </c>
      <c r="I4375">
        <v>7272</v>
      </c>
      <c r="J4375" t="s">
        <v>1133</v>
      </c>
      <c r="K4375" t="s">
        <v>996</v>
      </c>
      <c r="L4375">
        <v>1376</v>
      </c>
      <c r="M4375">
        <v>1365</v>
      </c>
      <c r="N4375">
        <v>800</v>
      </c>
      <c r="O4375" t="s">
        <v>981</v>
      </c>
      <c r="P4375">
        <v>0.86650622247349696</v>
      </c>
      <c r="Q4375">
        <v>0.91830085291054897</v>
      </c>
      <c r="R4375">
        <v>8.1568255647563703E-2</v>
      </c>
      <c r="S4375">
        <v>5.7493446203635001E-2</v>
      </c>
      <c r="T4375">
        <v>-0.29104763972227898</v>
      </c>
      <c r="U4375">
        <v>0.29104763972227898</v>
      </c>
      <c r="V4375">
        <v>0.119870626969432</v>
      </c>
      <c r="W4375">
        <v>-3.29</v>
      </c>
      <c r="X4375">
        <v>3.96</v>
      </c>
      <c r="Y4375">
        <v>-634467</v>
      </c>
      <c r="Z4375">
        <v>-27586</v>
      </c>
      <c r="AA4375">
        <v>-1.45</v>
      </c>
      <c r="AB4375">
        <v>23</v>
      </c>
      <c r="AC4375">
        <v>7</v>
      </c>
      <c r="AD4375">
        <v>16</v>
      </c>
      <c r="AE4375">
        <v>30.43</v>
      </c>
      <c r="AF4375">
        <v>11</v>
      </c>
      <c r="AG4375">
        <v>5</v>
      </c>
      <c r="AH4375">
        <v>12</v>
      </c>
      <c r="AI4375">
        <v>6</v>
      </c>
    </row>
    <row r="4376" spans="1:35" x14ac:dyDescent="0.2">
      <c r="A4376" s="102">
        <v>2628</v>
      </c>
      <c r="B4376">
        <v>4471</v>
      </c>
      <c r="C4376" t="s">
        <v>1320</v>
      </c>
      <c r="D4376" t="s">
        <v>1003</v>
      </c>
      <c r="E4376">
        <v>4470</v>
      </c>
      <c r="F4376">
        <v>4520</v>
      </c>
      <c r="G4376">
        <v>200</v>
      </c>
      <c r="H4376" t="s">
        <v>981</v>
      </c>
      <c r="I4376">
        <v>5411</v>
      </c>
      <c r="J4376" t="s">
        <v>1293</v>
      </c>
      <c r="K4376" t="s">
        <v>1022</v>
      </c>
      <c r="L4376">
        <v>700</v>
      </c>
      <c r="M4376">
        <v>684</v>
      </c>
      <c r="N4376">
        <v>1300</v>
      </c>
      <c r="O4376" t="s">
        <v>984</v>
      </c>
      <c r="P4376">
        <v>0.662545213772605</v>
      </c>
      <c r="Q4376">
        <v>0.90520869151334205</v>
      </c>
      <c r="R4376">
        <v>6.3267362934789795E-2</v>
      </c>
      <c r="S4376">
        <v>2.14624816893524E-2</v>
      </c>
      <c r="T4376">
        <v>1.7574024959685</v>
      </c>
      <c r="U4376">
        <v>1.7574024959685</v>
      </c>
      <c r="V4376">
        <v>1.4841869870767599</v>
      </c>
      <c r="W4376">
        <v>23.36</v>
      </c>
      <c r="X4376">
        <v>1.64</v>
      </c>
      <c r="Y4376">
        <v>-657641</v>
      </c>
      <c r="Z4376">
        <v>-28593</v>
      </c>
      <c r="AA4376">
        <v>-1.43</v>
      </c>
      <c r="AB4376">
        <v>23</v>
      </c>
      <c r="AC4376">
        <v>8</v>
      </c>
      <c r="AD4376">
        <v>15</v>
      </c>
      <c r="AE4376">
        <v>34.78</v>
      </c>
      <c r="AF4376">
        <v>11</v>
      </c>
      <c r="AG4376">
        <v>3</v>
      </c>
      <c r="AH4376">
        <v>11</v>
      </c>
      <c r="AI4376">
        <v>9</v>
      </c>
    </row>
    <row r="4377" spans="1:35" x14ac:dyDescent="0.2">
      <c r="A4377" s="102">
        <v>4212</v>
      </c>
      <c r="B4377">
        <v>2157</v>
      </c>
      <c r="C4377" t="s">
        <v>1654</v>
      </c>
      <c r="D4377" t="s">
        <v>993</v>
      </c>
      <c r="E4377">
        <v>465</v>
      </c>
      <c r="F4377">
        <v>465</v>
      </c>
      <c r="G4377">
        <v>2300</v>
      </c>
      <c r="H4377" t="s">
        <v>984</v>
      </c>
      <c r="I4377">
        <v>4091</v>
      </c>
      <c r="J4377" t="s">
        <v>1469</v>
      </c>
      <c r="K4377" t="s">
        <v>1003</v>
      </c>
      <c r="L4377">
        <v>1787</v>
      </c>
      <c r="M4377">
        <v>1764</v>
      </c>
      <c r="N4377">
        <v>600</v>
      </c>
      <c r="O4377" t="s">
        <v>981</v>
      </c>
      <c r="P4377">
        <v>0.86085332495900002</v>
      </c>
      <c r="Q4377">
        <v>0.85745904464142197</v>
      </c>
      <c r="R4377">
        <v>0.197346942319021</v>
      </c>
      <c r="S4377">
        <v>7.2501359799536702E-2</v>
      </c>
      <c r="T4377">
        <v>-0.29918400634546899</v>
      </c>
      <c r="U4377">
        <v>0.29918400634546899</v>
      </c>
      <c r="V4377">
        <v>0.40517928518922902</v>
      </c>
      <c r="W4377">
        <v>-5.13</v>
      </c>
      <c r="X4377">
        <v>1.05</v>
      </c>
      <c r="Y4377">
        <v>-664993</v>
      </c>
      <c r="Z4377">
        <v>-26600</v>
      </c>
      <c r="AA4377">
        <v>-1.34</v>
      </c>
      <c r="AB4377">
        <v>25</v>
      </c>
      <c r="AC4377">
        <v>8</v>
      </c>
      <c r="AD4377">
        <v>17</v>
      </c>
      <c r="AE4377">
        <v>32</v>
      </c>
      <c r="AF4377">
        <v>8</v>
      </c>
      <c r="AG4377">
        <v>6</v>
      </c>
      <c r="AH4377">
        <v>15</v>
      </c>
      <c r="AI4377">
        <v>4</v>
      </c>
    </row>
    <row r="4378" spans="1:35" x14ac:dyDescent="0.2">
      <c r="A4378" s="102">
        <v>1902</v>
      </c>
      <c r="B4378">
        <v>6856</v>
      </c>
      <c r="C4378" t="s">
        <v>230</v>
      </c>
      <c r="D4378" t="s">
        <v>986</v>
      </c>
      <c r="E4378">
        <v>5800</v>
      </c>
      <c r="F4378">
        <v>5650</v>
      </c>
      <c r="G4378">
        <v>100</v>
      </c>
      <c r="H4378" t="s">
        <v>981</v>
      </c>
      <c r="I4378">
        <v>8585</v>
      </c>
      <c r="J4378" t="s">
        <v>1315</v>
      </c>
      <c r="K4378" t="s">
        <v>987</v>
      </c>
      <c r="L4378">
        <v>117</v>
      </c>
      <c r="M4378">
        <v>116</v>
      </c>
      <c r="N4378">
        <v>4900</v>
      </c>
      <c r="O4378" t="s">
        <v>984</v>
      </c>
      <c r="P4378">
        <v>0.86498494348461497</v>
      </c>
      <c r="Q4378">
        <v>0.92265072210925603</v>
      </c>
      <c r="R4378">
        <v>0.47381205100131202</v>
      </c>
      <c r="S4378">
        <v>5.4046098329668397E-2</v>
      </c>
      <c r="T4378">
        <v>2.0157371956474099</v>
      </c>
      <c r="U4378">
        <v>2.0157371956474099</v>
      </c>
      <c r="V4378">
        <v>2.6607201997924799</v>
      </c>
      <c r="W4378">
        <v>9.7100000000000009</v>
      </c>
      <c r="X4378">
        <v>0.6</v>
      </c>
      <c r="Y4378">
        <v>-669394</v>
      </c>
      <c r="Z4378">
        <v>-35231</v>
      </c>
      <c r="AA4378">
        <v>-1.87</v>
      </c>
      <c r="AB4378">
        <v>19</v>
      </c>
      <c r="AC4378">
        <v>4</v>
      </c>
      <c r="AD4378">
        <v>15</v>
      </c>
      <c r="AE4378">
        <v>21.05</v>
      </c>
      <c r="AF4378">
        <v>10</v>
      </c>
      <c r="AG4378">
        <v>4</v>
      </c>
      <c r="AH4378">
        <v>10</v>
      </c>
      <c r="AI4378">
        <v>5</v>
      </c>
    </row>
    <row r="4379" spans="1:35" x14ac:dyDescent="0.2">
      <c r="A4379" s="102">
        <v>1841</v>
      </c>
      <c r="B4379">
        <v>2157</v>
      </c>
      <c r="C4379" t="s">
        <v>1654</v>
      </c>
      <c r="D4379" t="s">
        <v>993</v>
      </c>
      <c r="E4379">
        <v>465</v>
      </c>
      <c r="F4379">
        <v>465</v>
      </c>
      <c r="G4379">
        <v>2300</v>
      </c>
      <c r="H4379" t="s">
        <v>984</v>
      </c>
      <c r="I4379">
        <v>2327</v>
      </c>
      <c r="J4379" t="s">
        <v>1284</v>
      </c>
      <c r="K4379" t="s">
        <v>983</v>
      </c>
      <c r="L4379">
        <v>2748</v>
      </c>
      <c r="M4379">
        <v>2730</v>
      </c>
      <c r="N4379">
        <v>400</v>
      </c>
      <c r="O4379" t="s">
        <v>981</v>
      </c>
      <c r="P4379">
        <v>0.92103029713481899</v>
      </c>
      <c r="Q4379">
        <v>0.92411404969729904</v>
      </c>
      <c r="R4379">
        <v>0.13122205336248899</v>
      </c>
      <c r="S4379" s="15">
        <v>3.2191351593542701E-2</v>
      </c>
      <c r="T4379">
        <v>-0.20139717650186001</v>
      </c>
      <c r="U4379">
        <v>0.20139717650186001</v>
      </c>
      <c r="V4379">
        <v>0.181967568908218</v>
      </c>
      <c r="W4379">
        <v>-4.6900000000000004</v>
      </c>
      <c r="X4379">
        <v>2.06</v>
      </c>
      <c r="Y4379">
        <v>-680759</v>
      </c>
      <c r="Z4379">
        <v>-27230</v>
      </c>
      <c r="AA4379">
        <v>-1.42</v>
      </c>
      <c r="AB4379">
        <v>25</v>
      </c>
      <c r="AC4379">
        <v>9</v>
      </c>
      <c r="AD4379">
        <v>16</v>
      </c>
      <c r="AE4379">
        <v>36</v>
      </c>
      <c r="AF4379">
        <v>9</v>
      </c>
      <c r="AG4379">
        <v>7</v>
      </c>
      <c r="AH4379">
        <v>13</v>
      </c>
      <c r="AI4379">
        <v>5</v>
      </c>
    </row>
    <row r="4380" spans="1:35" x14ac:dyDescent="0.2">
      <c r="A4380" s="102">
        <v>4221</v>
      </c>
      <c r="B4380">
        <v>3405</v>
      </c>
      <c r="C4380" t="s">
        <v>1397</v>
      </c>
      <c r="D4380" t="s">
        <v>1003</v>
      </c>
      <c r="E4380">
        <v>1061</v>
      </c>
      <c r="F4380">
        <v>1047</v>
      </c>
      <c r="G4380">
        <v>800</v>
      </c>
      <c r="H4380" t="s">
        <v>984</v>
      </c>
      <c r="I4380">
        <v>9616</v>
      </c>
      <c r="J4380" t="s">
        <v>1265</v>
      </c>
      <c r="K4380" t="s">
        <v>993</v>
      </c>
      <c r="L4380">
        <v>2899</v>
      </c>
      <c r="M4380">
        <v>2950</v>
      </c>
      <c r="N4380">
        <v>300</v>
      </c>
      <c r="O4380" t="s">
        <v>981</v>
      </c>
      <c r="P4380">
        <v>0.78273799531016797</v>
      </c>
      <c r="Q4380">
        <v>0.85711550892499699</v>
      </c>
      <c r="R4380">
        <v>9.4490646715076093E-2</v>
      </c>
      <c r="S4380" s="15">
        <v>9.9751792412269599E-2</v>
      </c>
      <c r="T4380">
        <v>-0.40111897646789502</v>
      </c>
      <c r="U4380">
        <v>0.40111897646789502</v>
      </c>
      <c r="V4380">
        <v>0.28573693787464099</v>
      </c>
      <c r="W4380">
        <v>-8.08</v>
      </c>
      <c r="X4380">
        <v>5.36</v>
      </c>
      <c r="Y4380">
        <v>-682318</v>
      </c>
      <c r="Z4380">
        <v>-29666</v>
      </c>
      <c r="AA4380">
        <v>-1.5</v>
      </c>
      <c r="AB4380">
        <v>23</v>
      </c>
      <c r="AC4380">
        <v>7</v>
      </c>
      <c r="AD4380">
        <v>16</v>
      </c>
      <c r="AE4380">
        <v>30.43</v>
      </c>
      <c r="AF4380">
        <v>8</v>
      </c>
      <c r="AG4380">
        <v>6</v>
      </c>
      <c r="AH4380">
        <v>14</v>
      </c>
      <c r="AI4380">
        <v>3</v>
      </c>
    </row>
    <row r="4381" spans="1:35" x14ac:dyDescent="0.2">
      <c r="A4381" s="102">
        <v>3443</v>
      </c>
      <c r="B4381">
        <v>6723</v>
      </c>
      <c r="C4381" t="s">
        <v>1177</v>
      </c>
      <c r="D4381" t="s">
        <v>986</v>
      </c>
      <c r="E4381">
        <v>548</v>
      </c>
      <c r="F4381">
        <v>535</v>
      </c>
      <c r="G4381">
        <v>2000</v>
      </c>
      <c r="H4381" t="s">
        <v>984</v>
      </c>
      <c r="I4381">
        <v>9412</v>
      </c>
      <c r="J4381" t="s">
        <v>470</v>
      </c>
      <c r="K4381" t="s">
        <v>983</v>
      </c>
      <c r="L4381">
        <v>416</v>
      </c>
      <c r="M4381">
        <v>410</v>
      </c>
      <c r="N4381">
        <v>2600</v>
      </c>
      <c r="O4381" t="s">
        <v>981</v>
      </c>
      <c r="P4381">
        <v>0.93161492148319003</v>
      </c>
      <c r="Q4381">
        <v>0.88376696137605804</v>
      </c>
      <c r="R4381">
        <v>0.320087622806003</v>
      </c>
      <c r="S4381">
        <v>3.1405317710364498E-2</v>
      </c>
      <c r="T4381">
        <v>-4.8670370876577398E-2</v>
      </c>
      <c r="U4381">
        <v>4.8670370876577398E-2</v>
      </c>
      <c r="V4381">
        <v>0.206433433888107</v>
      </c>
      <c r="W4381">
        <v>-0.83</v>
      </c>
      <c r="X4381">
        <v>0.37</v>
      </c>
      <c r="Y4381">
        <v>-695595</v>
      </c>
      <c r="Z4381">
        <v>-27824</v>
      </c>
      <c r="AA4381">
        <v>-1.32</v>
      </c>
      <c r="AB4381">
        <v>25</v>
      </c>
      <c r="AC4381">
        <v>8</v>
      </c>
      <c r="AD4381">
        <v>17</v>
      </c>
      <c r="AE4381">
        <v>32</v>
      </c>
      <c r="AF4381">
        <v>9</v>
      </c>
      <c r="AG4381">
        <v>8</v>
      </c>
      <c r="AH4381">
        <v>16</v>
      </c>
      <c r="AI4381">
        <v>1</v>
      </c>
    </row>
    <row r="4382" spans="1:35" x14ac:dyDescent="0.2">
      <c r="A4382" s="102">
        <v>3738</v>
      </c>
      <c r="B4382">
        <v>2587</v>
      </c>
      <c r="C4382" t="s">
        <v>1364</v>
      </c>
      <c r="D4382" t="s">
        <v>1006</v>
      </c>
      <c r="E4382">
        <v>4100</v>
      </c>
      <c r="F4382">
        <v>4075</v>
      </c>
      <c r="G4382">
        <v>200</v>
      </c>
      <c r="H4382" t="s">
        <v>984</v>
      </c>
      <c r="I4382">
        <v>2685</v>
      </c>
      <c r="J4382" t="s">
        <v>1661</v>
      </c>
      <c r="K4382" t="s">
        <v>1004</v>
      </c>
      <c r="L4382">
        <v>1621</v>
      </c>
      <c r="M4382">
        <v>1606</v>
      </c>
      <c r="N4382">
        <v>500</v>
      </c>
      <c r="O4382" t="s">
        <v>981</v>
      </c>
      <c r="P4382">
        <v>0.78678120164707999</v>
      </c>
      <c r="Q4382">
        <v>0.87479631278748204</v>
      </c>
      <c r="R4382">
        <v>7.8147479831543604E-2</v>
      </c>
      <c r="S4382">
        <v>4.1847222404324698E-4</v>
      </c>
      <c r="T4382">
        <v>-0.30798174745351098</v>
      </c>
      <c r="U4382">
        <v>0.30798174745351098</v>
      </c>
      <c r="V4382">
        <v>0.17454745289523901</v>
      </c>
      <c r="W4382">
        <v>-4.7300000000000004</v>
      </c>
      <c r="X4382">
        <v>1.47</v>
      </c>
      <c r="Y4382">
        <v>-703288</v>
      </c>
      <c r="Z4382">
        <v>-33490</v>
      </c>
      <c r="AA4382">
        <v>-1.76</v>
      </c>
      <c r="AB4382">
        <v>21</v>
      </c>
      <c r="AC4382">
        <v>6</v>
      </c>
      <c r="AD4382">
        <v>15</v>
      </c>
      <c r="AE4382">
        <v>28.57</v>
      </c>
      <c r="AF4382">
        <v>8</v>
      </c>
      <c r="AG4382">
        <v>6</v>
      </c>
      <c r="AH4382">
        <v>12</v>
      </c>
      <c r="AI4382">
        <v>3</v>
      </c>
    </row>
    <row r="4383" spans="1:35" x14ac:dyDescent="0.2">
      <c r="A4383" s="102">
        <v>4157</v>
      </c>
      <c r="B4383">
        <v>2337</v>
      </c>
      <c r="C4383" t="s">
        <v>1285</v>
      </c>
      <c r="D4383" t="s">
        <v>1000</v>
      </c>
      <c r="E4383">
        <v>282</v>
      </c>
      <c r="F4383">
        <v>289</v>
      </c>
      <c r="G4383">
        <v>2500</v>
      </c>
      <c r="H4383" t="s">
        <v>984</v>
      </c>
      <c r="I4383">
        <v>2815</v>
      </c>
      <c r="J4383" t="s">
        <v>1375</v>
      </c>
      <c r="K4383" t="s">
        <v>1006</v>
      </c>
      <c r="L4383">
        <v>7090</v>
      </c>
      <c r="M4383">
        <v>7340</v>
      </c>
      <c r="N4383">
        <v>100</v>
      </c>
      <c r="O4383" t="s">
        <v>981</v>
      </c>
      <c r="P4383">
        <v>0.75236199166367501</v>
      </c>
      <c r="Q4383">
        <v>0.85967889639352602</v>
      </c>
      <c r="R4383">
        <v>0.39738509645466702</v>
      </c>
      <c r="S4383">
        <v>2.8269994470156799E-2</v>
      </c>
      <c r="T4383">
        <v>-0.83220758200240197</v>
      </c>
      <c r="U4383">
        <v>0.83220758200240197</v>
      </c>
      <c r="V4383">
        <v>0.84028136207824</v>
      </c>
      <c r="W4383">
        <v>-15.52</v>
      </c>
      <c r="X4383">
        <v>1.57</v>
      </c>
      <c r="Y4383">
        <v>-706672</v>
      </c>
      <c r="Z4383">
        <v>-29445</v>
      </c>
      <c r="AA4383">
        <v>-1.74</v>
      </c>
      <c r="AB4383">
        <v>24</v>
      </c>
      <c r="AC4383">
        <v>8</v>
      </c>
      <c r="AD4383">
        <v>16</v>
      </c>
      <c r="AE4383">
        <v>33.33</v>
      </c>
      <c r="AF4383">
        <v>10</v>
      </c>
      <c r="AG4383">
        <v>5</v>
      </c>
      <c r="AH4383">
        <v>15</v>
      </c>
      <c r="AI4383">
        <v>4</v>
      </c>
    </row>
    <row r="4384" spans="1:35" x14ac:dyDescent="0.2">
      <c r="A4384" s="102">
        <v>1988</v>
      </c>
      <c r="B4384">
        <v>3632</v>
      </c>
      <c r="C4384" t="s">
        <v>1630</v>
      </c>
      <c r="D4384" t="s">
        <v>983</v>
      </c>
      <c r="E4384">
        <v>448</v>
      </c>
      <c r="F4384">
        <v>444</v>
      </c>
      <c r="G4384">
        <v>2000</v>
      </c>
      <c r="H4384" t="s">
        <v>981</v>
      </c>
      <c r="I4384">
        <v>9616</v>
      </c>
      <c r="J4384" t="s">
        <v>1265</v>
      </c>
      <c r="K4384" t="s">
        <v>993</v>
      </c>
      <c r="L4384">
        <v>2899</v>
      </c>
      <c r="M4384">
        <v>2950</v>
      </c>
      <c r="N4384">
        <v>300</v>
      </c>
      <c r="O4384" t="s">
        <v>984</v>
      </c>
      <c r="P4384">
        <v>0.83018611449400803</v>
      </c>
      <c r="Q4384">
        <v>0.92060528533375197</v>
      </c>
      <c r="R4384">
        <v>0.110041674810363</v>
      </c>
      <c r="S4384">
        <v>6.5455978734741804E-3</v>
      </c>
      <c r="T4384">
        <v>0.167546890571941</v>
      </c>
      <c r="U4384">
        <v>0.167546890571941</v>
      </c>
      <c r="V4384">
        <v>0.304540485852558</v>
      </c>
      <c r="W4384">
        <v>3.24</v>
      </c>
      <c r="X4384">
        <v>0.34</v>
      </c>
      <c r="Y4384">
        <v>-727152</v>
      </c>
      <c r="Z4384">
        <v>-29086</v>
      </c>
      <c r="AA4384">
        <v>-1.45</v>
      </c>
      <c r="AB4384">
        <v>25</v>
      </c>
      <c r="AC4384">
        <v>7</v>
      </c>
      <c r="AD4384">
        <v>18</v>
      </c>
      <c r="AE4384">
        <v>28</v>
      </c>
      <c r="AF4384">
        <v>10</v>
      </c>
      <c r="AG4384">
        <v>5</v>
      </c>
      <c r="AH4384">
        <v>14</v>
      </c>
      <c r="AI4384">
        <v>6</v>
      </c>
    </row>
    <row r="4385" spans="1:35" x14ac:dyDescent="0.2">
      <c r="A4385" s="102">
        <v>3547</v>
      </c>
      <c r="B4385">
        <v>1941</v>
      </c>
      <c r="C4385" t="s">
        <v>1269</v>
      </c>
      <c r="D4385" t="s">
        <v>990</v>
      </c>
      <c r="E4385">
        <v>2206</v>
      </c>
      <c r="F4385">
        <v>2222</v>
      </c>
      <c r="G4385">
        <v>400</v>
      </c>
      <c r="H4385" t="s">
        <v>981</v>
      </c>
      <c r="I4385">
        <v>6770</v>
      </c>
      <c r="J4385" t="s">
        <v>21</v>
      </c>
      <c r="K4385" t="s">
        <v>986</v>
      </c>
      <c r="L4385">
        <v>1141</v>
      </c>
      <c r="M4385">
        <v>1097</v>
      </c>
      <c r="N4385">
        <v>800</v>
      </c>
      <c r="O4385" t="s">
        <v>984</v>
      </c>
      <c r="P4385">
        <v>0.72024384900527005</v>
      </c>
      <c r="Q4385">
        <v>0.880952001666923</v>
      </c>
      <c r="R4385">
        <v>0.11762105785535901</v>
      </c>
      <c r="S4385">
        <v>1.44500424909312E-2</v>
      </c>
      <c r="T4385">
        <v>0.66578886560098505</v>
      </c>
      <c r="U4385">
        <v>0.66578886560098505</v>
      </c>
      <c r="V4385">
        <v>0.426081581461901</v>
      </c>
      <c r="W4385">
        <v>13.43</v>
      </c>
      <c r="X4385">
        <v>1.26</v>
      </c>
      <c r="Y4385">
        <v>-744370</v>
      </c>
      <c r="Z4385">
        <v>-39177</v>
      </c>
      <c r="AA4385">
        <v>-2.02</v>
      </c>
      <c r="AB4385">
        <v>19</v>
      </c>
      <c r="AC4385">
        <v>5</v>
      </c>
      <c r="AD4385">
        <v>14</v>
      </c>
      <c r="AE4385">
        <v>26.32</v>
      </c>
      <c r="AF4385">
        <v>10</v>
      </c>
      <c r="AG4385">
        <v>2</v>
      </c>
      <c r="AH4385">
        <v>11</v>
      </c>
      <c r="AI4385">
        <v>6</v>
      </c>
    </row>
    <row r="4386" spans="1:35" x14ac:dyDescent="0.2">
      <c r="A4386" s="102">
        <v>2390</v>
      </c>
      <c r="B4386">
        <v>6326</v>
      </c>
      <c r="C4386" t="s">
        <v>1629</v>
      </c>
      <c r="D4386" t="s">
        <v>992</v>
      </c>
      <c r="E4386">
        <v>1400</v>
      </c>
      <c r="F4386">
        <v>1411.5</v>
      </c>
      <c r="G4386">
        <v>600</v>
      </c>
      <c r="H4386" t="s">
        <v>984</v>
      </c>
      <c r="I4386">
        <v>9616</v>
      </c>
      <c r="J4386" t="s">
        <v>1265</v>
      </c>
      <c r="K4386" t="s">
        <v>993</v>
      </c>
      <c r="L4386">
        <v>2899</v>
      </c>
      <c r="M4386">
        <v>2950</v>
      </c>
      <c r="N4386">
        <v>300</v>
      </c>
      <c r="O4386" t="s">
        <v>981</v>
      </c>
      <c r="P4386">
        <v>0.88480089676895701</v>
      </c>
      <c r="Q4386">
        <v>0.91075984132161303</v>
      </c>
      <c r="R4386">
        <v>0.111208912747677</v>
      </c>
      <c r="S4386">
        <v>1.3004718618616001E-2</v>
      </c>
      <c r="T4386">
        <v>-2.7667547409240701E-2</v>
      </c>
      <c r="U4386">
        <v>2.7667547409240701E-2</v>
      </c>
      <c r="V4386">
        <v>1.9375336039790701E-3</v>
      </c>
      <c r="W4386">
        <v>-0.44</v>
      </c>
      <c r="X4386">
        <v>4.3099999999999996</v>
      </c>
      <c r="Y4386">
        <v>-753120</v>
      </c>
      <c r="Z4386">
        <v>-30125</v>
      </c>
      <c r="AA4386">
        <v>-1.57</v>
      </c>
      <c r="AB4386">
        <v>25</v>
      </c>
      <c r="AC4386">
        <v>6</v>
      </c>
      <c r="AD4386">
        <v>19</v>
      </c>
      <c r="AE4386">
        <v>24</v>
      </c>
      <c r="AF4386">
        <v>9</v>
      </c>
      <c r="AG4386">
        <v>6</v>
      </c>
      <c r="AH4386">
        <v>16</v>
      </c>
      <c r="AI4386">
        <v>3</v>
      </c>
    </row>
    <row r="4387" spans="1:35" x14ac:dyDescent="0.2">
      <c r="A4387" s="102">
        <v>3819</v>
      </c>
      <c r="B4387">
        <v>5301</v>
      </c>
      <c r="C4387" t="s">
        <v>588</v>
      </c>
      <c r="D4387" t="s">
        <v>980</v>
      </c>
      <c r="E4387">
        <v>887</v>
      </c>
      <c r="F4387">
        <v>881</v>
      </c>
      <c r="G4387">
        <v>1100</v>
      </c>
      <c r="H4387" t="s">
        <v>984</v>
      </c>
      <c r="I4387">
        <v>7240</v>
      </c>
      <c r="J4387" t="s">
        <v>640</v>
      </c>
      <c r="K4387" t="s">
        <v>996</v>
      </c>
      <c r="L4387">
        <v>1242</v>
      </c>
      <c r="M4387">
        <v>1234</v>
      </c>
      <c r="N4387">
        <v>800</v>
      </c>
      <c r="O4387" t="s">
        <v>981</v>
      </c>
      <c r="P4387">
        <v>0.79058905967936299</v>
      </c>
      <c r="Q4387">
        <v>0.87221780646288305</v>
      </c>
      <c r="R4387">
        <v>7.1642405009111496E-2</v>
      </c>
      <c r="S4387">
        <v>7.6454153725834806E-2</v>
      </c>
      <c r="T4387">
        <v>-0.33260420248737499</v>
      </c>
      <c r="U4387">
        <v>0.33260420248737499</v>
      </c>
      <c r="V4387">
        <v>9.4929547162068306E-2</v>
      </c>
      <c r="W4387">
        <v>-3</v>
      </c>
      <c r="X4387">
        <v>1.83</v>
      </c>
      <c r="Y4387">
        <v>-902445</v>
      </c>
      <c r="Z4387">
        <v>-28201</v>
      </c>
      <c r="AA4387">
        <v>-1.3</v>
      </c>
      <c r="AB4387">
        <v>32</v>
      </c>
      <c r="AC4387">
        <v>13</v>
      </c>
      <c r="AD4387">
        <v>19</v>
      </c>
      <c r="AE4387">
        <v>40.619999999999997</v>
      </c>
      <c r="AF4387">
        <v>8</v>
      </c>
      <c r="AG4387">
        <v>10</v>
      </c>
      <c r="AH4387">
        <v>18</v>
      </c>
      <c r="AI4387">
        <v>4</v>
      </c>
    </row>
    <row r="4388" spans="1:35" x14ac:dyDescent="0.2">
      <c r="A4388" s="102">
        <v>3538</v>
      </c>
      <c r="B4388">
        <v>8020</v>
      </c>
      <c r="C4388" t="s">
        <v>1061</v>
      </c>
      <c r="D4388" t="s">
        <v>988</v>
      </c>
      <c r="E4388">
        <v>1191</v>
      </c>
      <c r="F4388">
        <v>1216</v>
      </c>
      <c r="G4388">
        <v>900</v>
      </c>
      <c r="H4388" t="s">
        <v>981</v>
      </c>
      <c r="I4388">
        <v>8358</v>
      </c>
      <c r="J4388" t="s">
        <v>1196</v>
      </c>
      <c r="K4388" t="s">
        <v>1024</v>
      </c>
      <c r="L4388">
        <v>340</v>
      </c>
      <c r="M4388">
        <v>345</v>
      </c>
      <c r="N4388">
        <v>3200</v>
      </c>
      <c r="O4388" t="s">
        <v>984</v>
      </c>
      <c r="P4388">
        <v>0.82394554295064404</v>
      </c>
      <c r="Q4388">
        <v>0.88117846039611003</v>
      </c>
      <c r="R4388">
        <v>1.9974757789301599E-2</v>
      </c>
      <c r="S4388">
        <v>6.4396846167158794E-2</v>
      </c>
      <c r="T4388">
        <v>2.7829429361160498</v>
      </c>
      <c r="U4388">
        <v>2.7829429361160498</v>
      </c>
      <c r="V4388">
        <v>2.1723482242386698</v>
      </c>
      <c r="W4388">
        <v>13.23</v>
      </c>
      <c r="X4388">
        <v>0.88</v>
      </c>
      <c r="Y4388">
        <v>-949110</v>
      </c>
      <c r="Z4388">
        <v>-32728</v>
      </c>
      <c r="AA4388">
        <v>-1.65</v>
      </c>
      <c r="AB4388">
        <v>29</v>
      </c>
      <c r="AC4388">
        <v>10</v>
      </c>
      <c r="AD4388">
        <v>19</v>
      </c>
      <c r="AE4388">
        <v>34.479999999999997</v>
      </c>
      <c r="AF4388">
        <v>10</v>
      </c>
      <c r="AG4388">
        <v>9</v>
      </c>
      <c r="AH4388">
        <v>15</v>
      </c>
      <c r="AI4388">
        <v>5</v>
      </c>
    </row>
    <row r="4393" spans="1:35" x14ac:dyDescent="0.2">
      <c r="S4393" s="15"/>
    </row>
    <row r="4401" spans="18:19" x14ac:dyDescent="0.2">
      <c r="S4401" s="15"/>
    </row>
    <row r="4404" spans="18:19" x14ac:dyDescent="0.2">
      <c r="S4404" s="15"/>
    </row>
    <row r="4405" spans="18:19" x14ac:dyDescent="0.2">
      <c r="R4405" s="15"/>
    </row>
    <row r="4408" spans="18:19" x14ac:dyDescent="0.2">
      <c r="S4408" s="15"/>
    </row>
    <row r="4413" spans="18:19" x14ac:dyDescent="0.2">
      <c r="S4413" s="15"/>
    </row>
    <row r="4419" spans="18:19" x14ac:dyDescent="0.2">
      <c r="S4419" s="15"/>
    </row>
    <row r="4420" spans="18:19" x14ac:dyDescent="0.2">
      <c r="S4420" s="15"/>
    </row>
    <row r="4421" spans="18:19" x14ac:dyDescent="0.2">
      <c r="R4421" s="15"/>
    </row>
    <row r="4439" spans="19:19" x14ac:dyDescent="0.2">
      <c r="S4439" s="15"/>
    </row>
    <row r="4448" spans="19:19" x14ac:dyDescent="0.2">
      <c r="S4448" s="15"/>
    </row>
    <row r="4451" spans="19:19" x14ac:dyDescent="0.2">
      <c r="S4451" s="15"/>
    </row>
    <row r="4467" spans="19:19" x14ac:dyDescent="0.2">
      <c r="S4467" s="15"/>
    </row>
    <row r="4475" spans="19:19" x14ac:dyDescent="0.2">
      <c r="S4475" s="15"/>
    </row>
    <row r="4487" spans="18:19" x14ac:dyDescent="0.2">
      <c r="S4487" s="15"/>
    </row>
    <row r="4491" spans="18:19" x14ac:dyDescent="0.2">
      <c r="R4491" s="15"/>
    </row>
    <row r="4493" spans="18:19" x14ac:dyDescent="0.2">
      <c r="S4493" s="15"/>
    </row>
    <row r="4501" spans="18:19" x14ac:dyDescent="0.2">
      <c r="S4501" s="15"/>
    </row>
    <row r="4502" spans="18:19" x14ac:dyDescent="0.2">
      <c r="R4502" s="15"/>
    </row>
    <row r="4503" spans="18:19" x14ac:dyDescent="0.2">
      <c r="R4503" s="15"/>
    </row>
    <row r="4508" spans="18:19" x14ac:dyDescent="0.2">
      <c r="S4508" s="15"/>
    </row>
    <row r="4509" spans="18:19" x14ac:dyDescent="0.2">
      <c r="S4509" s="15"/>
    </row>
    <row r="4520" spans="19:19" x14ac:dyDescent="0.2">
      <c r="S4520" s="15"/>
    </row>
    <row r="4529" spans="18:19" x14ac:dyDescent="0.2">
      <c r="S4529" s="15"/>
    </row>
    <row r="4532" spans="18:19" x14ac:dyDescent="0.2">
      <c r="S4532" s="15"/>
    </row>
    <row r="4534" spans="18:19" x14ac:dyDescent="0.2">
      <c r="R4534" s="15"/>
    </row>
    <row r="4545" spans="18:18" x14ac:dyDescent="0.2">
      <c r="R4545" s="15"/>
    </row>
    <row r="4547" spans="18:18" x14ac:dyDescent="0.2">
      <c r="R4547" s="15"/>
    </row>
    <row r="4564" spans="19:19" x14ac:dyDescent="0.2">
      <c r="S4564" s="15"/>
    </row>
    <row r="4565" spans="19:19" x14ac:dyDescent="0.2">
      <c r="S4565" s="15"/>
    </row>
    <row r="4567" spans="19:19" x14ac:dyDescent="0.2">
      <c r="S4567" s="15"/>
    </row>
    <row r="4571" spans="19:19" x14ac:dyDescent="0.2">
      <c r="S4571" s="15"/>
    </row>
    <row r="4579" spans="19:19" x14ac:dyDescent="0.2">
      <c r="S4579" s="15"/>
    </row>
    <row r="4587" spans="19:19" x14ac:dyDescent="0.2">
      <c r="S4587" s="15"/>
    </row>
    <row r="4592" spans="19:19" x14ac:dyDescent="0.2">
      <c r="S4592" s="15"/>
    </row>
    <row r="4597" spans="18:19" x14ac:dyDescent="0.2">
      <c r="S4597" s="15"/>
    </row>
    <row r="4598" spans="18:19" x14ac:dyDescent="0.2">
      <c r="S4598" s="15"/>
    </row>
    <row r="4601" spans="18:19" x14ac:dyDescent="0.2">
      <c r="S4601" s="15"/>
    </row>
    <row r="4605" spans="18:19" x14ac:dyDescent="0.2">
      <c r="R4605" s="15"/>
      <c r="S4605" s="15"/>
    </row>
    <row r="4606" spans="18:19" x14ac:dyDescent="0.2">
      <c r="S4606" s="15"/>
    </row>
    <row r="4613" spans="18:19" x14ac:dyDescent="0.2">
      <c r="R4613" s="15"/>
    </row>
    <row r="4621" spans="18:19" x14ac:dyDescent="0.2">
      <c r="S4621" s="15"/>
    </row>
    <row r="4622" spans="18:19" x14ac:dyDescent="0.2">
      <c r="R4622" s="15"/>
    </row>
    <row r="4625" spans="19:19" x14ac:dyDescent="0.2">
      <c r="S4625" s="15"/>
    </row>
    <row r="4627" spans="19:19" x14ac:dyDescent="0.2">
      <c r="S4627" s="15"/>
    </row>
    <row r="4628" spans="19:19" x14ac:dyDescent="0.2">
      <c r="S4628" s="15"/>
    </row>
    <row r="4629" spans="19:19" x14ac:dyDescent="0.2">
      <c r="S4629" s="15"/>
    </row>
    <row r="4644" spans="18:19" x14ac:dyDescent="0.2">
      <c r="R4644" s="15"/>
    </row>
    <row r="4647" spans="18:19" x14ac:dyDescent="0.2">
      <c r="R4647" s="15"/>
    </row>
    <row r="4648" spans="18:19" x14ac:dyDescent="0.2">
      <c r="S4648" s="15"/>
    </row>
    <row r="4649" spans="18:19" x14ac:dyDescent="0.2">
      <c r="R4649" s="15"/>
    </row>
    <row r="4650" spans="18:19" x14ac:dyDescent="0.2">
      <c r="S4650" s="15"/>
    </row>
    <row r="4655" spans="18:19" x14ac:dyDescent="0.2">
      <c r="S4655" s="15"/>
    </row>
    <row r="4656" spans="18:19" x14ac:dyDescent="0.2">
      <c r="R4656" s="15"/>
    </row>
    <row r="4668" spans="18:18" x14ac:dyDescent="0.2">
      <c r="R4668" s="15"/>
    </row>
    <row r="4674" spans="19:19" x14ac:dyDescent="0.2">
      <c r="S4674" s="15"/>
    </row>
    <row r="4677" spans="19:19" x14ac:dyDescent="0.2">
      <c r="S4677" s="15"/>
    </row>
    <row r="4689" spans="18:18" x14ac:dyDescent="0.2">
      <c r="R4689" s="15"/>
    </row>
    <row r="4691" spans="18:18" x14ac:dyDescent="0.2">
      <c r="R4691" s="15"/>
    </row>
    <row r="4695" spans="18:18" x14ac:dyDescent="0.2">
      <c r="R4695" s="15"/>
    </row>
    <row r="4700" spans="18:18" x14ac:dyDescent="0.2">
      <c r="R4700" s="15"/>
    </row>
    <row r="4703" spans="18:18" x14ac:dyDescent="0.2">
      <c r="R4703" s="15"/>
    </row>
    <row r="4714" spans="19:19" x14ac:dyDescent="0.2">
      <c r="S4714" s="15"/>
    </row>
    <row r="4716" spans="19:19" x14ac:dyDescent="0.2">
      <c r="S4716" s="15"/>
    </row>
    <row r="4721" spans="18:19" x14ac:dyDescent="0.2">
      <c r="S4721" s="15"/>
    </row>
    <row r="4724" spans="18:19" x14ac:dyDescent="0.2">
      <c r="R4724" s="15"/>
    </row>
    <row r="4732" spans="18:19" x14ac:dyDescent="0.2">
      <c r="S4732" s="15"/>
    </row>
    <row r="4743" spans="18:19" x14ac:dyDescent="0.2">
      <c r="R4743" s="15"/>
      <c r="S4743" s="15"/>
    </row>
    <row r="4748" spans="18:19" x14ac:dyDescent="0.2">
      <c r="R4748" s="15"/>
    </row>
    <row r="4751" spans="18:19" x14ac:dyDescent="0.2">
      <c r="R4751" s="15"/>
    </row>
    <row r="4775" spans="18:19" x14ac:dyDescent="0.2">
      <c r="R4775" s="15"/>
    </row>
    <row r="4781" spans="18:19" x14ac:dyDescent="0.2">
      <c r="S4781" s="15"/>
    </row>
    <row r="4795" spans="18:18" x14ac:dyDescent="0.2">
      <c r="R4795" s="15"/>
    </row>
    <row r="4805" spans="18:18" x14ac:dyDescent="0.2">
      <c r="R4805" s="15"/>
    </row>
    <row r="4824" spans="18:18" x14ac:dyDescent="0.2">
      <c r="R4824" s="15"/>
    </row>
    <row r="4833" spans="19:19" x14ac:dyDescent="0.2">
      <c r="S4833" s="15"/>
    </row>
    <row r="4852" spans="18:19" x14ac:dyDescent="0.2">
      <c r="R4852" s="15"/>
    </row>
    <row r="4855" spans="18:19" x14ac:dyDescent="0.2">
      <c r="S4855" s="15"/>
    </row>
    <row r="4883" spans="18:19" x14ac:dyDescent="0.2">
      <c r="R4883" s="15"/>
    </row>
    <row r="4887" spans="18:19" x14ac:dyDescent="0.2">
      <c r="R4887" s="15"/>
      <c r="S4887" s="15"/>
    </row>
    <row r="4902" spans="19:19" x14ac:dyDescent="0.2">
      <c r="S4902" s="15"/>
    </row>
    <row r="4905" spans="19:19" x14ac:dyDescent="0.2">
      <c r="S4905" s="15"/>
    </row>
    <row r="4906" spans="19:19" x14ac:dyDescent="0.2">
      <c r="S4906" s="15"/>
    </row>
    <row r="4909" spans="19:19" x14ac:dyDescent="0.2">
      <c r="S4909" s="15"/>
    </row>
    <row r="4917" spans="18:18" x14ac:dyDescent="0.2">
      <c r="R4917" s="15"/>
    </row>
    <row r="4922" spans="18:18" x14ac:dyDescent="0.2">
      <c r="R4922" s="15"/>
    </row>
    <row r="4929" spans="18:19" x14ac:dyDescent="0.2">
      <c r="R4929" s="15"/>
    </row>
    <row r="4939" spans="18:19" x14ac:dyDescent="0.2">
      <c r="S4939" s="15"/>
    </row>
    <row r="4950" spans="19:19" x14ac:dyDescent="0.2">
      <c r="S4950" s="15"/>
    </row>
    <row r="4952" spans="19:19" x14ac:dyDescent="0.2">
      <c r="S4952" s="15"/>
    </row>
    <row r="4955" spans="19:19" x14ac:dyDescent="0.2">
      <c r="S4955" s="15"/>
    </row>
    <row r="4976" spans="19:19" x14ac:dyDescent="0.2">
      <c r="S4976" s="15"/>
    </row>
    <row r="4979" spans="19:19" x14ac:dyDescent="0.2">
      <c r="S4979" s="15"/>
    </row>
    <row r="4984" spans="19:19" x14ac:dyDescent="0.2">
      <c r="S4984" s="15"/>
    </row>
    <row r="4993" spans="18:19" x14ac:dyDescent="0.2">
      <c r="S4993" s="15"/>
    </row>
    <row r="4994" spans="18:19" x14ac:dyDescent="0.2">
      <c r="R4994" s="15"/>
    </row>
    <row r="4995" spans="18:19" x14ac:dyDescent="0.2">
      <c r="S4995" s="15"/>
    </row>
    <row r="4997" spans="18:19" x14ac:dyDescent="0.2">
      <c r="R4997" s="15"/>
    </row>
    <row r="4998" spans="18:19" x14ac:dyDescent="0.2">
      <c r="S4998" s="15"/>
    </row>
    <row r="4999" spans="18:19" x14ac:dyDescent="0.2">
      <c r="R4999" s="15"/>
    </row>
    <row r="5008" spans="18:19" x14ac:dyDescent="0.2">
      <c r="S5008" s="15"/>
    </row>
    <row r="5009" spans="18:19" x14ac:dyDescent="0.2">
      <c r="R5009" s="15"/>
    </row>
    <row r="5016" spans="18:19" x14ac:dyDescent="0.2">
      <c r="S5016" s="15"/>
    </row>
    <row r="5023" spans="18:19" x14ac:dyDescent="0.2">
      <c r="S5023" s="15"/>
    </row>
    <row r="5027" spans="18:19" x14ac:dyDescent="0.2">
      <c r="S5027" s="15"/>
    </row>
    <row r="5030" spans="18:19" x14ac:dyDescent="0.2">
      <c r="R5030" s="15"/>
      <c r="S5030" s="15"/>
    </row>
    <row r="5032" spans="18:19" x14ac:dyDescent="0.2">
      <c r="R5032" s="15"/>
    </row>
    <row r="5035" spans="18:19" x14ac:dyDescent="0.2">
      <c r="S5035" s="15"/>
    </row>
    <row r="5045" spans="18:19" x14ac:dyDescent="0.2">
      <c r="S5045" s="15"/>
    </row>
    <row r="5047" spans="18:19" x14ac:dyDescent="0.2">
      <c r="S5047" s="15"/>
    </row>
    <row r="5052" spans="18:19" x14ac:dyDescent="0.2">
      <c r="R5052" s="15"/>
    </row>
    <row r="5059" spans="18:19" x14ac:dyDescent="0.2">
      <c r="S5059" s="15"/>
    </row>
    <row r="5065" spans="18:19" x14ac:dyDescent="0.2">
      <c r="S5065" s="15"/>
    </row>
    <row r="5070" spans="18:19" x14ac:dyDescent="0.2">
      <c r="R5070" s="15"/>
      <c r="S5070" s="15"/>
    </row>
    <row r="5073" spans="18:19" x14ac:dyDescent="0.2">
      <c r="R5073" s="15"/>
    </row>
    <row r="5079" spans="18:19" x14ac:dyDescent="0.2">
      <c r="R5079" s="15"/>
    </row>
    <row r="5081" spans="18:19" x14ac:dyDescent="0.2">
      <c r="S5081" s="15"/>
    </row>
    <row r="5086" spans="18:19" x14ac:dyDescent="0.2">
      <c r="R5086" s="15"/>
    </row>
    <row r="5088" spans="18:19" x14ac:dyDescent="0.2">
      <c r="S5088" s="15"/>
    </row>
    <row r="5100" spans="19:19" x14ac:dyDescent="0.2">
      <c r="S5100" s="15"/>
    </row>
    <row r="5108" spans="19:19" x14ac:dyDescent="0.2">
      <c r="S5108" s="15"/>
    </row>
    <row r="5123" spans="18:19" x14ac:dyDescent="0.2">
      <c r="S5123" s="15"/>
    </row>
    <row r="5124" spans="18:19" x14ac:dyDescent="0.2">
      <c r="R5124" s="15"/>
    </row>
    <row r="5129" spans="18:19" x14ac:dyDescent="0.2">
      <c r="R5129" s="15"/>
    </row>
    <row r="5130" spans="18:19" x14ac:dyDescent="0.2">
      <c r="S5130" s="15"/>
    </row>
    <row r="5133" spans="18:19" x14ac:dyDescent="0.2">
      <c r="S5133" s="15"/>
    </row>
    <row r="5135" spans="18:19" x14ac:dyDescent="0.2">
      <c r="S5135" s="15"/>
    </row>
    <row r="5140" spans="18:18" x14ac:dyDescent="0.2">
      <c r="R5140" s="15"/>
    </row>
    <row r="5155" spans="19:19" x14ac:dyDescent="0.2">
      <c r="S5155" s="15"/>
    </row>
    <row r="5172" spans="19:19" x14ac:dyDescent="0.2">
      <c r="S5172" s="15"/>
    </row>
    <row r="5179" spans="19:19" x14ac:dyDescent="0.2">
      <c r="S5179" s="15"/>
    </row>
    <row r="5184" spans="19:19" x14ac:dyDescent="0.2">
      <c r="S5184" s="15"/>
    </row>
    <row r="5213" spans="19:19" x14ac:dyDescent="0.2">
      <c r="S5213" s="15"/>
    </row>
    <row r="5220" spans="19:19" x14ac:dyDescent="0.2">
      <c r="S5220" s="15"/>
    </row>
    <row r="5235" spans="18:19" x14ac:dyDescent="0.2">
      <c r="S5235" s="15"/>
    </row>
    <row r="5240" spans="18:19" x14ac:dyDescent="0.2">
      <c r="R5240" s="15"/>
    </row>
    <row r="5243" spans="18:19" x14ac:dyDescent="0.2">
      <c r="S5243" s="15"/>
    </row>
    <row r="5247" spans="18:19" x14ac:dyDescent="0.2">
      <c r="S5247" s="15"/>
    </row>
    <row r="5251" spans="18:19" x14ac:dyDescent="0.2">
      <c r="R5251" s="15"/>
    </row>
    <row r="5254" spans="18:19" x14ac:dyDescent="0.2">
      <c r="S5254" s="15"/>
    </row>
    <row r="5262" spans="18:19" x14ac:dyDescent="0.2">
      <c r="R5262" s="15"/>
    </row>
    <row r="5264" spans="18:19" x14ac:dyDescent="0.2">
      <c r="S5264" s="15"/>
    </row>
    <row r="5276" spans="18:18" x14ac:dyDescent="0.2">
      <c r="R5276" s="15"/>
    </row>
    <row r="5286" spans="18:19" x14ac:dyDescent="0.2">
      <c r="R5286" s="15"/>
    </row>
    <row r="5287" spans="18:19" x14ac:dyDescent="0.2">
      <c r="S5287" s="15"/>
    </row>
    <row r="5290" spans="18:19" x14ac:dyDescent="0.2">
      <c r="R5290" s="15"/>
    </row>
    <row r="5291" spans="18:19" x14ac:dyDescent="0.2">
      <c r="R5291" s="15"/>
    </row>
    <row r="5298" spans="18:18" x14ac:dyDescent="0.2">
      <c r="R5298" s="15"/>
    </row>
    <row r="5323" spans="18:18" x14ac:dyDescent="0.2">
      <c r="R5323" s="15"/>
    </row>
    <row r="5327" spans="18:18" x14ac:dyDescent="0.2">
      <c r="R5327" s="15"/>
    </row>
    <row r="5361" spans="19:19" x14ac:dyDescent="0.2">
      <c r="S5361" s="15"/>
    </row>
    <row r="5362" spans="19:19" x14ac:dyDescent="0.2">
      <c r="S5362" s="15"/>
    </row>
    <row r="5374" spans="19:19" x14ac:dyDescent="0.2">
      <c r="S5374" s="15"/>
    </row>
    <row r="5385" spans="18:19" x14ac:dyDescent="0.2">
      <c r="R5385" s="15"/>
    </row>
    <row r="5387" spans="18:19" x14ac:dyDescent="0.2">
      <c r="S5387" s="15"/>
    </row>
    <row r="5402" spans="19:19" x14ac:dyDescent="0.2">
      <c r="S5402" s="15"/>
    </row>
    <row r="5456" spans="18:18" x14ac:dyDescent="0.2">
      <c r="R5456" s="15"/>
    </row>
    <row r="5473" spans="19:19" x14ac:dyDescent="0.2">
      <c r="S5473" s="15"/>
    </row>
    <row r="5503" spans="18:18" x14ac:dyDescent="0.2">
      <c r="R5503" s="15"/>
    </row>
    <row r="5513" spans="18:19" x14ac:dyDescent="0.2">
      <c r="S5513" s="15"/>
    </row>
    <row r="5514" spans="18:19" x14ac:dyDescent="0.2">
      <c r="R5514" s="15"/>
    </row>
    <row r="5527" spans="18:19" x14ac:dyDescent="0.2">
      <c r="R5527" s="15"/>
    </row>
    <row r="5531" spans="18:19" x14ac:dyDescent="0.2">
      <c r="S5531" s="15"/>
    </row>
    <row r="5536" spans="18:19" x14ac:dyDescent="0.2">
      <c r="S5536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034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237</v>
      </c>
      <c r="B1" s="106" t="s">
        <v>238</v>
      </c>
      <c r="C1" s="106" t="s">
        <v>239</v>
      </c>
      <c r="D1" s="106" t="s">
        <v>240</v>
      </c>
      <c r="E1" s="106" t="s">
        <v>241</v>
      </c>
      <c r="F1" s="106" t="s">
        <v>242</v>
      </c>
      <c r="G1" s="106" t="s">
        <v>243</v>
      </c>
      <c r="H1" s="106" t="s">
        <v>244</v>
      </c>
      <c r="I1" s="106" t="s">
        <v>245</v>
      </c>
    </row>
    <row r="2" spans="1:10" x14ac:dyDescent="0.2">
      <c r="A2" s="106" t="s">
        <v>2176</v>
      </c>
      <c r="B2" s="106" t="s">
        <v>2466</v>
      </c>
      <c r="C2" s="106" t="s">
        <v>256</v>
      </c>
      <c r="D2" s="106" t="s">
        <v>248</v>
      </c>
      <c r="E2" s="106">
        <v>9739</v>
      </c>
      <c r="F2" s="106" t="s">
        <v>1759</v>
      </c>
      <c r="G2" s="106" t="s">
        <v>249</v>
      </c>
      <c r="H2" s="106" t="s">
        <v>260</v>
      </c>
      <c r="I2" s="106">
        <v>303</v>
      </c>
    </row>
    <row r="3" spans="1:10" x14ac:dyDescent="0.2">
      <c r="A3" s="106" t="s">
        <v>2176</v>
      </c>
      <c r="B3" s="106" t="s">
        <v>1662</v>
      </c>
      <c r="C3" s="106" t="s">
        <v>256</v>
      </c>
      <c r="D3" s="106" t="s">
        <v>248</v>
      </c>
      <c r="E3">
        <v>4626</v>
      </c>
      <c r="F3" s="106" t="s">
        <v>1721</v>
      </c>
      <c r="G3" s="106" t="s">
        <v>249</v>
      </c>
      <c r="H3" s="106" t="s">
        <v>262</v>
      </c>
      <c r="I3" t="s">
        <v>276</v>
      </c>
      <c r="J3" t="s">
        <v>2839</v>
      </c>
    </row>
    <row r="4" spans="1:10" x14ac:dyDescent="0.2">
      <c r="A4" s="106" t="s">
        <v>2176</v>
      </c>
      <c r="B4" s="106" t="s">
        <v>1670</v>
      </c>
      <c r="C4" s="106" t="s">
        <v>256</v>
      </c>
      <c r="D4" s="106" t="s">
        <v>248</v>
      </c>
      <c r="E4">
        <v>1949</v>
      </c>
      <c r="F4" s="106" t="s">
        <v>1762</v>
      </c>
      <c r="G4" s="106" t="s">
        <v>249</v>
      </c>
      <c r="H4" s="106" t="s">
        <v>273</v>
      </c>
      <c r="I4">
        <v>871</v>
      </c>
    </row>
    <row r="5" spans="1:10" x14ac:dyDescent="0.2">
      <c r="A5" s="106" t="s">
        <v>2176</v>
      </c>
      <c r="B5" s="106" t="s">
        <v>1670</v>
      </c>
      <c r="C5" s="106" t="s">
        <v>256</v>
      </c>
      <c r="D5" s="106" t="s">
        <v>248</v>
      </c>
      <c r="E5">
        <v>4203</v>
      </c>
      <c r="F5" s="106" t="s">
        <v>1593</v>
      </c>
      <c r="G5" s="106" t="s">
        <v>249</v>
      </c>
      <c r="H5" s="106" t="s">
        <v>262</v>
      </c>
      <c r="I5" t="s">
        <v>276</v>
      </c>
      <c r="J5" t="s">
        <v>2840</v>
      </c>
    </row>
    <row r="6" spans="1:10" x14ac:dyDescent="0.2">
      <c r="A6" s="106" t="s">
        <v>2176</v>
      </c>
      <c r="B6" s="106" t="s">
        <v>1670</v>
      </c>
      <c r="C6" s="106" t="s">
        <v>256</v>
      </c>
      <c r="D6" s="106" t="s">
        <v>248</v>
      </c>
      <c r="E6">
        <v>6938</v>
      </c>
      <c r="F6" s="106" t="s">
        <v>2178</v>
      </c>
      <c r="G6" s="106" t="s">
        <v>249</v>
      </c>
      <c r="H6" s="106" t="s">
        <v>271</v>
      </c>
      <c r="I6">
        <v>51</v>
      </c>
    </row>
    <row r="7" spans="1:10" x14ac:dyDescent="0.2">
      <c r="A7" s="106" t="s">
        <v>2176</v>
      </c>
      <c r="B7" s="106" t="s">
        <v>1670</v>
      </c>
      <c r="C7" s="106" t="s">
        <v>256</v>
      </c>
      <c r="D7" s="106" t="s">
        <v>248</v>
      </c>
      <c r="E7">
        <v>7270</v>
      </c>
      <c r="F7" s="106" t="s">
        <v>2179</v>
      </c>
      <c r="G7" s="106" t="s">
        <v>249</v>
      </c>
      <c r="H7" s="106" t="s">
        <v>275</v>
      </c>
      <c r="I7" s="106" t="s">
        <v>2570</v>
      </c>
      <c r="J7" s="106" t="s">
        <v>2841</v>
      </c>
    </row>
    <row r="8" spans="1:10" x14ac:dyDescent="0.2">
      <c r="A8" s="106" t="s">
        <v>2176</v>
      </c>
      <c r="B8" s="106" t="s">
        <v>1670</v>
      </c>
      <c r="C8" s="106" t="s">
        <v>256</v>
      </c>
      <c r="D8" s="106" t="s">
        <v>248</v>
      </c>
      <c r="E8">
        <v>7988</v>
      </c>
      <c r="F8" s="106" t="s">
        <v>1765</v>
      </c>
      <c r="G8" s="106" t="s">
        <v>249</v>
      </c>
      <c r="H8" s="106" t="s">
        <v>262</v>
      </c>
      <c r="I8" s="106" t="s">
        <v>269</v>
      </c>
      <c r="J8" s="106" t="s">
        <v>2842</v>
      </c>
    </row>
    <row r="9" spans="1:10" x14ac:dyDescent="0.2">
      <c r="A9" s="106" t="s">
        <v>2176</v>
      </c>
      <c r="B9" s="106" t="s">
        <v>1664</v>
      </c>
      <c r="C9" s="106" t="s">
        <v>256</v>
      </c>
      <c r="D9" s="106" t="s">
        <v>248</v>
      </c>
      <c r="E9">
        <v>1841</v>
      </c>
      <c r="F9" s="106" t="s">
        <v>2180</v>
      </c>
      <c r="G9" s="106" t="s">
        <v>253</v>
      </c>
      <c r="H9" s="106" t="s">
        <v>273</v>
      </c>
      <c r="I9" s="106">
        <v>33</v>
      </c>
      <c r="J9" s="106"/>
    </row>
    <row r="10" spans="1:10" x14ac:dyDescent="0.2">
      <c r="A10" s="106" t="s">
        <v>2176</v>
      </c>
      <c r="B10" s="106" t="s">
        <v>1664</v>
      </c>
      <c r="C10" s="106" t="s">
        <v>256</v>
      </c>
      <c r="D10" s="106" t="s">
        <v>248</v>
      </c>
      <c r="E10">
        <v>4994</v>
      </c>
      <c r="F10" s="106" t="s">
        <v>1766</v>
      </c>
      <c r="G10" s="106" t="s">
        <v>249</v>
      </c>
      <c r="H10" s="106" t="s">
        <v>262</v>
      </c>
      <c r="I10" s="106">
        <v>185</v>
      </c>
      <c r="J10" s="106"/>
    </row>
    <row r="11" spans="1:10" x14ac:dyDescent="0.2">
      <c r="A11" s="106" t="s">
        <v>2176</v>
      </c>
      <c r="B11" s="106" t="s">
        <v>301</v>
      </c>
      <c r="C11" s="106" t="s">
        <v>256</v>
      </c>
      <c r="D11" s="106" t="s">
        <v>248</v>
      </c>
      <c r="E11">
        <v>1728</v>
      </c>
      <c r="F11" s="106" t="s">
        <v>1770</v>
      </c>
      <c r="G11" s="106" t="s">
        <v>253</v>
      </c>
      <c r="H11" s="106" t="s">
        <v>273</v>
      </c>
      <c r="I11">
        <v>27</v>
      </c>
    </row>
    <row r="12" spans="1:10" x14ac:dyDescent="0.2">
      <c r="A12" s="106" t="s">
        <v>2176</v>
      </c>
      <c r="B12" s="106" t="s">
        <v>301</v>
      </c>
      <c r="C12" s="106" t="s">
        <v>256</v>
      </c>
      <c r="D12" s="106" t="s">
        <v>248</v>
      </c>
      <c r="E12">
        <v>2483</v>
      </c>
      <c r="F12" s="106" t="s">
        <v>1876</v>
      </c>
      <c r="G12" s="106" t="s">
        <v>253</v>
      </c>
      <c r="H12" s="106" t="s">
        <v>254</v>
      </c>
      <c r="I12">
        <v>43</v>
      </c>
    </row>
    <row r="13" spans="1:10" x14ac:dyDescent="0.2">
      <c r="A13" s="106" t="s">
        <v>2176</v>
      </c>
      <c r="B13" s="106" t="s">
        <v>301</v>
      </c>
      <c r="C13" s="106" t="s">
        <v>256</v>
      </c>
      <c r="D13" s="106" t="s">
        <v>248</v>
      </c>
      <c r="E13">
        <v>2613</v>
      </c>
      <c r="F13" s="106" t="s">
        <v>1791</v>
      </c>
      <c r="G13" s="106" t="s">
        <v>249</v>
      </c>
      <c r="H13" s="106" t="s">
        <v>250</v>
      </c>
      <c r="I13" s="106">
        <v>669</v>
      </c>
      <c r="J13" s="106"/>
    </row>
    <row r="14" spans="1:10" x14ac:dyDescent="0.2">
      <c r="A14" s="106" t="s">
        <v>2176</v>
      </c>
      <c r="B14" s="106" t="s">
        <v>301</v>
      </c>
      <c r="C14" s="106" t="s">
        <v>256</v>
      </c>
      <c r="D14" s="106" t="s">
        <v>248</v>
      </c>
      <c r="E14">
        <v>2773</v>
      </c>
      <c r="F14" s="106" t="s">
        <v>2181</v>
      </c>
      <c r="G14" s="106" t="s">
        <v>253</v>
      </c>
      <c r="H14" s="106" t="s">
        <v>267</v>
      </c>
      <c r="I14" s="106">
        <v>64</v>
      </c>
      <c r="J14" s="106"/>
    </row>
    <row r="15" spans="1:10" x14ac:dyDescent="0.2">
      <c r="A15" s="106" t="s">
        <v>2176</v>
      </c>
      <c r="B15" s="106" t="s">
        <v>301</v>
      </c>
      <c r="C15" s="106" t="s">
        <v>256</v>
      </c>
      <c r="D15" s="106" t="s">
        <v>252</v>
      </c>
      <c r="E15">
        <v>3453</v>
      </c>
      <c r="F15" s="106" t="s">
        <v>2182</v>
      </c>
      <c r="G15" s="106" t="s">
        <v>281</v>
      </c>
      <c r="H15" s="106" t="s">
        <v>282</v>
      </c>
      <c r="I15">
        <v>999</v>
      </c>
    </row>
    <row r="16" spans="1:10" x14ac:dyDescent="0.2">
      <c r="A16" s="106" t="s">
        <v>2176</v>
      </c>
      <c r="B16" s="106" t="s">
        <v>301</v>
      </c>
      <c r="C16" s="106" t="s">
        <v>256</v>
      </c>
      <c r="D16" s="106" t="s">
        <v>248</v>
      </c>
      <c r="E16">
        <v>3465</v>
      </c>
      <c r="F16" s="106" t="s">
        <v>2183</v>
      </c>
      <c r="G16" s="106" t="s">
        <v>249</v>
      </c>
      <c r="H16" s="106" t="s">
        <v>272</v>
      </c>
      <c r="I16" s="106">
        <v>153</v>
      </c>
      <c r="J16" s="106"/>
    </row>
    <row r="17" spans="1:10" x14ac:dyDescent="0.2">
      <c r="A17" s="106" t="s">
        <v>2176</v>
      </c>
      <c r="B17" s="106" t="s">
        <v>301</v>
      </c>
      <c r="C17" s="106" t="s">
        <v>256</v>
      </c>
      <c r="D17" s="106" t="s">
        <v>248</v>
      </c>
      <c r="E17">
        <v>3686</v>
      </c>
      <c r="F17" s="106" t="s">
        <v>1772</v>
      </c>
      <c r="G17" s="106" t="s">
        <v>249</v>
      </c>
      <c r="H17" s="106" t="s">
        <v>260</v>
      </c>
      <c r="I17" s="106">
        <v>51</v>
      </c>
      <c r="J17" s="106"/>
    </row>
    <row r="18" spans="1:10" x14ac:dyDescent="0.2">
      <c r="A18" s="106" t="s">
        <v>2176</v>
      </c>
      <c r="B18" s="106" t="s">
        <v>301</v>
      </c>
      <c r="C18" s="106" t="s">
        <v>256</v>
      </c>
      <c r="D18" s="106" t="s">
        <v>248</v>
      </c>
      <c r="E18">
        <v>4539</v>
      </c>
      <c r="F18" s="106" t="s">
        <v>1818</v>
      </c>
      <c r="G18" s="106" t="s">
        <v>249</v>
      </c>
      <c r="H18" s="106" t="s">
        <v>287</v>
      </c>
      <c r="I18">
        <v>109</v>
      </c>
    </row>
    <row r="19" spans="1:10" x14ac:dyDescent="0.2">
      <c r="A19" s="106" t="s">
        <v>2176</v>
      </c>
      <c r="B19" s="106" t="s">
        <v>301</v>
      </c>
      <c r="C19" s="106" t="s">
        <v>256</v>
      </c>
      <c r="D19" s="106" t="s">
        <v>248</v>
      </c>
      <c r="E19">
        <v>4543</v>
      </c>
      <c r="F19" s="106" t="s">
        <v>1981</v>
      </c>
      <c r="G19" s="106" t="s">
        <v>249</v>
      </c>
      <c r="H19" s="106" t="s">
        <v>313</v>
      </c>
      <c r="I19" t="s">
        <v>2728</v>
      </c>
      <c r="J19" t="s">
        <v>2843</v>
      </c>
    </row>
    <row r="20" spans="1:10" x14ac:dyDescent="0.2">
      <c r="A20" s="106" t="s">
        <v>2176</v>
      </c>
      <c r="B20" s="106" t="s">
        <v>301</v>
      </c>
      <c r="C20" s="106" t="s">
        <v>256</v>
      </c>
      <c r="D20" s="106" t="s">
        <v>248</v>
      </c>
      <c r="E20">
        <v>4987</v>
      </c>
      <c r="F20" s="106" t="s">
        <v>1706</v>
      </c>
      <c r="G20" s="106" t="s">
        <v>257</v>
      </c>
      <c r="H20" s="106" t="s">
        <v>262</v>
      </c>
      <c r="I20">
        <v>90</v>
      </c>
    </row>
    <row r="21" spans="1:10" x14ac:dyDescent="0.2">
      <c r="A21" s="106" t="s">
        <v>2176</v>
      </c>
      <c r="B21" s="106" t="s">
        <v>301</v>
      </c>
      <c r="C21" s="106" t="s">
        <v>251</v>
      </c>
      <c r="D21" s="106" t="s">
        <v>248</v>
      </c>
      <c r="E21">
        <v>5201</v>
      </c>
      <c r="F21" s="106" t="s">
        <v>2184</v>
      </c>
      <c r="G21" s="106" t="s">
        <v>249</v>
      </c>
      <c r="H21" s="106" t="s">
        <v>285</v>
      </c>
      <c r="I21" s="106" t="s">
        <v>299</v>
      </c>
      <c r="J21" s="106" t="s">
        <v>2733</v>
      </c>
    </row>
    <row r="22" spans="1:10" x14ac:dyDescent="0.2">
      <c r="A22" s="106" t="s">
        <v>2176</v>
      </c>
      <c r="B22" s="106" t="s">
        <v>301</v>
      </c>
      <c r="C22" s="106" t="s">
        <v>256</v>
      </c>
      <c r="D22" s="106" t="s">
        <v>248</v>
      </c>
      <c r="E22">
        <v>5807</v>
      </c>
      <c r="F22" s="106" t="s">
        <v>1824</v>
      </c>
      <c r="G22" s="106" t="s">
        <v>249</v>
      </c>
      <c r="H22" s="106" t="s">
        <v>1683</v>
      </c>
      <c r="I22" s="106">
        <v>159</v>
      </c>
      <c r="J22" s="106"/>
    </row>
    <row r="23" spans="1:10" x14ac:dyDescent="0.2">
      <c r="A23" s="106" t="s">
        <v>2176</v>
      </c>
      <c r="B23" s="106" t="s">
        <v>301</v>
      </c>
      <c r="C23" s="106" t="s">
        <v>256</v>
      </c>
      <c r="D23" s="106" t="s">
        <v>252</v>
      </c>
      <c r="E23">
        <v>6018</v>
      </c>
      <c r="F23" s="106" t="s">
        <v>2185</v>
      </c>
      <c r="G23" s="106" t="s">
        <v>257</v>
      </c>
      <c r="H23" s="106" t="s">
        <v>275</v>
      </c>
      <c r="I23">
        <v>62</v>
      </c>
    </row>
    <row r="24" spans="1:10" x14ac:dyDescent="0.2">
      <c r="A24" s="106" t="s">
        <v>2176</v>
      </c>
      <c r="B24" s="106" t="s">
        <v>301</v>
      </c>
      <c r="C24" s="106" t="s">
        <v>256</v>
      </c>
      <c r="D24" s="106" t="s">
        <v>248</v>
      </c>
      <c r="E24">
        <v>6301</v>
      </c>
      <c r="F24" s="106" t="s">
        <v>2186</v>
      </c>
      <c r="G24" s="106" t="s">
        <v>249</v>
      </c>
      <c r="H24" s="106" t="s">
        <v>267</v>
      </c>
      <c r="I24" s="106" t="s">
        <v>1585</v>
      </c>
      <c r="J24" s="106" t="s">
        <v>2844</v>
      </c>
    </row>
    <row r="25" spans="1:10" x14ac:dyDescent="0.2">
      <c r="A25" s="106" t="s">
        <v>2176</v>
      </c>
      <c r="B25" s="106" t="s">
        <v>301</v>
      </c>
      <c r="C25" s="106" t="s">
        <v>256</v>
      </c>
      <c r="D25" s="106" t="s">
        <v>248</v>
      </c>
      <c r="E25">
        <v>6370</v>
      </c>
      <c r="F25" s="106" t="s">
        <v>1780</v>
      </c>
      <c r="G25" s="106" t="s">
        <v>249</v>
      </c>
      <c r="H25" s="106" t="s">
        <v>267</v>
      </c>
      <c r="I25" s="106" t="s">
        <v>307</v>
      </c>
      <c r="J25" s="106" t="s">
        <v>2845</v>
      </c>
    </row>
    <row r="26" spans="1:10" x14ac:dyDescent="0.2">
      <c r="A26" s="106" t="s">
        <v>2176</v>
      </c>
      <c r="B26" s="106" t="s">
        <v>301</v>
      </c>
      <c r="C26" s="106" t="s">
        <v>256</v>
      </c>
      <c r="D26" s="106" t="s">
        <v>248</v>
      </c>
      <c r="E26">
        <v>6488</v>
      </c>
      <c r="F26" s="106" t="s">
        <v>2187</v>
      </c>
      <c r="G26" s="106" t="s">
        <v>253</v>
      </c>
      <c r="H26" s="106" t="s">
        <v>267</v>
      </c>
      <c r="I26" s="106">
        <v>65</v>
      </c>
      <c r="J26" s="106"/>
    </row>
    <row r="27" spans="1:10" x14ac:dyDescent="0.2">
      <c r="A27" s="106" t="s">
        <v>2176</v>
      </c>
      <c r="B27" s="106" t="s">
        <v>301</v>
      </c>
      <c r="C27" s="106" t="s">
        <v>256</v>
      </c>
      <c r="D27" s="106" t="s">
        <v>248</v>
      </c>
      <c r="E27">
        <v>6794</v>
      </c>
      <c r="F27" s="106" t="s">
        <v>2189</v>
      </c>
      <c r="G27" s="106" t="s">
        <v>249</v>
      </c>
      <c r="H27" s="106" t="s">
        <v>271</v>
      </c>
      <c r="I27">
        <v>296</v>
      </c>
    </row>
    <row r="28" spans="1:10" x14ac:dyDescent="0.2">
      <c r="A28" s="106" t="s">
        <v>2176</v>
      </c>
      <c r="B28" s="106" t="s">
        <v>301</v>
      </c>
      <c r="C28" s="106" t="s">
        <v>256</v>
      </c>
      <c r="D28" s="106" t="s">
        <v>248</v>
      </c>
      <c r="E28">
        <v>6996</v>
      </c>
      <c r="F28" s="106" t="s">
        <v>1740</v>
      </c>
      <c r="G28" s="106" t="s">
        <v>249</v>
      </c>
      <c r="H28" s="106" t="s">
        <v>271</v>
      </c>
      <c r="I28">
        <v>533</v>
      </c>
    </row>
    <row r="29" spans="1:10" x14ac:dyDescent="0.2">
      <c r="A29" s="106" t="s">
        <v>2176</v>
      </c>
      <c r="B29" s="106" t="s">
        <v>301</v>
      </c>
      <c r="C29" s="106" t="s">
        <v>256</v>
      </c>
      <c r="D29" s="106" t="s">
        <v>248</v>
      </c>
      <c r="E29">
        <v>7169</v>
      </c>
      <c r="F29" s="106" t="s">
        <v>2112</v>
      </c>
      <c r="G29" s="106" t="s">
        <v>253</v>
      </c>
      <c r="H29" s="106" t="s">
        <v>385</v>
      </c>
      <c r="I29" s="106">
        <v>329</v>
      </c>
      <c r="J29" s="106"/>
    </row>
    <row r="30" spans="1:10" x14ac:dyDescent="0.2">
      <c r="A30" s="106" t="s">
        <v>2176</v>
      </c>
      <c r="B30" s="106" t="s">
        <v>301</v>
      </c>
      <c r="C30" s="106" t="s">
        <v>256</v>
      </c>
      <c r="D30" s="106" t="s">
        <v>248</v>
      </c>
      <c r="E30">
        <v>7236</v>
      </c>
      <c r="F30" s="106" t="s">
        <v>2190</v>
      </c>
      <c r="G30" s="106" t="s">
        <v>249</v>
      </c>
      <c r="H30" s="106" t="s">
        <v>275</v>
      </c>
      <c r="I30" s="106">
        <v>115</v>
      </c>
      <c r="J30" s="106"/>
    </row>
    <row r="31" spans="1:10" x14ac:dyDescent="0.2">
      <c r="A31" s="106" t="s">
        <v>2176</v>
      </c>
      <c r="B31" s="106" t="s">
        <v>301</v>
      </c>
      <c r="C31" s="106" t="s">
        <v>256</v>
      </c>
      <c r="D31" s="106" t="s">
        <v>248</v>
      </c>
      <c r="E31">
        <v>7408</v>
      </c>
      <c r="F31" s="106" t="s">
        <v>1783</v>
      </c>
      <c r="G31" s="106" t="s">
        <v>249</v>
      </c>
      <c r="H31" s="106" t="s">
        <v>275</v>
      </c>
      <c r="I31">
        <v>164</v>
      </c>
    </row>
    <row r="32" spans="1:10" x14ac:dyDescent="0.2">
      <c r="A32" s="106" t="s">
        <v>2176</v>
      </c>
      <c r="B32" s="106" t="s">
        <v>301</v>
      </c>
      <c r="C32" s="106" t="s">
        <v>256</v>
      </c>
      <c r="D32" s="106" t="s">
        <v>248</v>
      </c>
      <c r="E32">
        <v>8056</v>
      </c>
      <c r="F32" s="106" t="s">
        <v>2197</v>
      </c>
      <c r="G32" s="106" t="s">
        <v>249</v>
      </c>
      <c r="H32" s="106" t="s">
        <v>260</v>
      </c>
      <c r="I32" t="s">
        <v>307</v>
      </c>
      <c r="J32" t="s">
        <v>2669</v>
      </c>
    </row>
    <row r="33" spans="1:10" x14ac:dyDescent="0.2">
      <c r="A33" s="106" t="s">
        <v>2176</v>
      </c>
      <c r="B33" s="106" t="s">
        <v>301</v>
      </c>
      <c r="C33" s="106" t="s">
        <v>256</v>
      </c>
      <c r="D33" s="106" t="s">
        <v>248</v>
      </c>
      <c r="E33">
        <v>8108</v>
      </c>
      <c r="F33" s="106" t="s">
        <v>1787</v>
      </c>
      <c r="G33" s="106" t="s">
        <v>249</v>
      </c>
      <c r="H33" s="106" t="s">
        <v>255</v>
      </c>
      <c r="I33" s="106">
        <v>292</v>
      </c>
      <c r="J33" s="106"/>
    </row>
    <row r="34" spans="1:10" x14ac:dyDescent="0.2">
      <c r="A34" s="106" t="s">
        <v>2176</v>
      </c>
      <c r="B34" s="106" t="s">
        <v>301</v>
      </c>
      <c r="C34" s="106" t="s">
        <v>256</v>
      </c>
      <c r="D34" s="106" t="s">
        <v>248</v>
      </c>
      <c r="E34">
        <v>8163</v>
      </c>
      <c r="F34" s="106" t="s">
        <v>1838</v>
      </c>
      <c r="G34" s="106" t="s">
        <v>249</v>
      </c>
      <c r="H34" s="106" t="s">
        <v>259</v>
      </c>
      <c r="I34" s="106">
        <v>312</v>
      </c>
      <c r="J34" s="106"/>
    </row>
    <row r="35" spans="1:10" x14ac:dyDescent="0.2">
      <c r="A35" s="106" t="s">
        <v>2176</v>
      </c>
      <c r="B35" s="106" t="s">
        <v>301</v>
      </c>
      <c r="C35" s="106" t="s">
        <v>256</v>
      </c>
      <c r="D35" s="106" t="s">
        <v>248</v>
      </c>
      <c r="E35">
        <v>9663</v>
      </c>
      <c r="F35" s="106" t="s">
        <v>2635</v>
      </c>
      <c r="G35" s="106" t="s">
        <v>249</v>
      </c>
      <c r="H35" s="106" t="s">
        <v>254</v>
      </c>
      <c r="I35" t="s">
        <v>276</v>
      </c>
      <c r="J35" t="s">
        <v>2846</v>
      </c>
    </row>
    <row r="36" spans="1:10" x14ac:dyDescent="0.2">
      <c r="A36" s="106" t="s">
        <v>2176</v>
      </c>
      <c r="B36" s="106" t="s">
        <v>301</v>
      </c>
      <c r="C36" s="106" t="s">
        <v>256</v>
      </c>
      <c r="D36" s="106" t="s">
        <v>248</v>
      </c>
      <c r="E36">
        <v>9984</v>
      </c>
      <c r="F36" s="106" t="s">
        <v>2467</v>
      </c>
      <c r="G36" s="106" t="s">
        <v>249</v>
      </c>
      <c r="H36" s="106" t="s">
        <v>260</v>
      </c>
      <c r="I36" t="s">
        <v>2847</v>
      </c>
      <c r="J36" t="s">
        <v>2848</v>
      </c>
    </row>
    <row r="37" spans="1:10" x14ac:dyDescent="0.2">
      <c r="A37" s="106" t="s">
        <v>2176</v>
      </c>
      <c r="B37" s="106" t="s">
        <v>270</v>
      </c>
      <c r="C37" s="106" t="s">
        <v>256</v>
      </c>
      <c r="D37" s="106" t="s">
        <v>248</v>
      </c>
      <c r="E37">
        <v>6752</v>
      </c>
      <c r="F37" s="106" t="s">
        <v>2188</v>
      </c>
      <c r="G37" s="106" t="s">
        <v>249</v>
      </c>
      <c r="H37" s="106" t="s">
        <v>271</v>
      </c>
      <c r="I37" s="106" t="s">
        <v>1585</v>
      </c>
      <c r="J37" s="106" t="s">
        <v>2849</v>
      </c>
    </row>
    <row r="38" spans="1:10" x14ac:dyDescent="0.2">
      <c r="A38" s="106" t="s">
        <v>2176</v>
      </c>
      <c r="B38" s="106" t="s">
        <v>1679</v>
      </c>
      <c r="C38" s="106" t="s">
        <v>256</v>
      </c>
      <c r="D38" s="106" t="s">
        <v>248</v>
      </c>
      <c r="E38">
        <v>1946</v>
      </c>
      <c r="F38" s="106" t="s">
        <v>1694</v>
      </c>
      <c r="G38" s="106" t="s">
        <v>249</v>
      </c>
      <c r="H38" s="106" t="s">
        <v>273</v>
      </c>
      <c r="I38">
        <v>644</v>
      </c>
    </row>
    <row r="39" spans="1:10" x14ac:dyDescent="0.2">
      <c r="A39" s="106" t="s">
        <v>2176</v>
      </c>
      <c r="B39" s="106" t="s">
        <v>1679</v>
      </c>
      <c r="C39" s="106" t="s">
        <v>256</v>
      </c>
      <c r="D39" s="106" t="s">
        <v>248</v>
      </c>
      <c r="E39">
        <v>5333</v>
      </c>
      <c r="F39" s="106" t="s">
        <v>2195</v>
      </c>
      <c r="G39" s="106" t="s">
        <v>249</v>
      </c>
      <c r="H39" s="106" t="s">
        <v>285</v>
      </c>
      <c r="I39" t="s">
        <v>292</v>
      </c>
      <c r="J39" t="s">
        <v>2850</v>
      </c>
    </row>
    <row r="40" spans="1:10" x14ac:dyDescent="0.2">
      <c r="A40" s="106" t="s">
        <v>2176</v>
      </c>
      <c r="B40" s="106" t="s">
        <v>882</v>
      </c>
      <c r="C40" s="106" t="s">
        <v>256</v>
      </c>
      <c r="D40" s="106" t="s">
        <v>248</v>
      </c>
      <c r="E40">
        <v>2915</v>
      </c>
      <c r="F40" s="106" t="s">
        <v>1771</v>
      </c>
      <c r="G40" s="106" t="s">
        <v>249</v>
      </c>
      <c r="H40" s="106" t="s">
        <v>250</v>
      </c>
      <c r="I40">
        <v>333</v>
      </c>
    </row>
    <row r="41" spans="1:10" x14ac:dyDescent="0.2">
      <c r="A41" s="106" t="s">
        <v>2176</v>
      </c>
      <c r="B41" s="106" t="s">
        <v>882</v>
      </c>
      <c r="C41" s="106" t="s">
        <v>251</v>
      </c>
      <c r="D41" s="106" t="s">
        <v>248</v>
      </c>
      <c r="E41">
        <v>5110</v>
      </c>
      <c r="F41" s="106" t="s">
        <v>2194</v>
      </c>
      <c r="G41" s="106" t="s">
        <v>249</v>
      </c>
      <c r="H41" s="106" t="s">
        <v>348</v>
      </c>
      <c r="I41" t="s">
        <v>269</v>
      </c>
      <c r="J41" t="s">
        <v>2851</v>
      </c>
    </row>
    <row r="42" spans="1:10" x14ac:dyDescent="0.2">
      <c r="A42" s="106" t="s">
        <v>2176</v>
      </c>
      <c r="B42" s="106" t="s">
        <v>882</v>
      </c>
      <c r="C42" s="106" t="s">
        <v>256</v>
      </c>
      <c r="D42" s="106" t="s">
        <v>248</v>
      </c>
      <c r="E42">
        <v>6839</v>
      </c>
      <c r="F42" s="106" t="s">
        <v>1793</v>
      </c>
      <c r="G42" s="106" t="s">
        <v>249</v>
      </c>
      <c r="H42" s="106" t="s">
        <v>271</v>
      </c>
      <c r="I42">
        <v>168</v>
      </c>
    </row>
    <row r="43" spans="1:10" x14ac:dyDescent="0.2">
      <c r="A43" s="106" t="s">
        <v>2176</v>
      </c>
      <c r="B43" s="106" t="s">
        <v>882</v>
      </c>
      <c r="C43" s="106" t="s">
        <v>247</v>
      </c>
      <c r="D43" s="106" t="s">
        <v>248</v>
      </c>
      <c r="E43">
        <v>7320</v>
      </c>
      <c r="F43" s="106" t="s">
        <v>2196</v>
      </c>
      <c r="G43" s="106" t="s">
        <v>261</v>
      </c>
      <c r="H43" s="106" t="s">
        <v>280</v>
      </c>
      <c r="I43">
        <v>61</v>
      </c>
    </row>
    <row r="44" spans="1:10" x14ac:dyDescent="0.2">
      <c r="A44" s="106" t="s">
        <v>2176</v>
      </c>
      <c r="B44" s="106" t="s">
        <v>2852</v>
      </c>
      <c r="C44" s="106" t="s">
        <v>256</v>
      </c>
      <c r="D44" s="106" t="s">
        <v>248</v>
      </c>
      <c r="E44">
        <v>9502</v>
      </c>
      <c r="F44" s="106" t="s">
        <v>1696</v>
      </c>
      <c r="G44" s="106" t="s">
        <v>249</v>
      </c>
      <c r="H44" s="106" t="s">
        <v>1678</v>
      </c>
      <c r="I44" t="s">
        <v>1565</v>
      </c>
      <c r="J44" t="s">
        <v>2853</v>
      </c>
    </row>
    <row r="45" spans="1:10" x14ac:dyDescent="0.2">
      <c r="A45" s="106" t="s">
        <v>2176</v>
      </c>
      <c r="B45" s="106" t="s">
        <v>246</v>
      </c>
      <c r="C45" s="106" t="s">
        <v>256</v>
      </c>
      <c r="D45" s="106" t="s">
        <v>248</v>
      </c>
      <c r="E45">
        <v>3136</v>
      </c>
      <c r="F45" s="106" t="s">
        <v>2854</v>
      </c>
      <c r="G45" s="106" t="s">
        <v>354</v>
      </c>
      <c r="H45" s="106" t="s">
        <v>259</v>
      </c>
      <c r="I45" s="106">
        <v>4</v>
      </c>
      <c r="J45" s="106"/>
    </row>
    <row r="46" spans="1:10" x14ac:dyDescent="0.2">
      <c r="A46" s="106" t="s">
        <v>2176</v>
      </c>
      <c r="B46" s="106" t="s">
        <v>246</v>
      </c>
      <c r="C46" s="106" t="s">
        <v>256</v>
      </c>
      <c r="D46" s="106" t="s">
        <v>248</v>
      </c>
      <c r="E46">
        <v>3390</v>
      </c>
      <c r="F46" s="106" t="s">
        <v>2192</v>
      </c>
      <c r="G46" s="106" t="s">
        <v>253</v>
      </c>
      <c r="H46" s="106" t="s">
        <v>255</v>
      </c>
      <c r="I46">
        <v>37</v>
      </c>
    </row>
    <row r="47" spans="1:10" x14ac:dyDescent="0.2">
      <c r="A47" s="106" t="s">
        <v>2176</v>
      </c>
      <c r="B47" s="106" t="s">
        <v>246</v>
      </c>
      <c r="C47" s="106" t="s">
        <v>256</v>
      </c>
      <c r="D47" s="106" t="s">
        <v>248</v>
      </c>
      <c r="E47">
        <v>4323</v>
      </c>
      <c r="F47" s="106" t="s">
        <v>2636</v>
      </c>
      <c r="G47" s="106" t="s">
        <v>249</v>
      </c>
      <c r="H47" s="106" t="s">
        <v>260</v>
      </c>
      <c r="I47">
        <v>67</v>
      </c>
    </row>
    <row r="48" spans="1:10" x14ac:dyDescent="0.2">
      <c r="A48" s="106" t="s">
        <v>2176</v>
      </c>
      <c r="B48" s="106" t="s">
        <v>246</v>
      </c>
      <c r="C48" s="106" t="s">
        <v>256</v>
      </c>
      <c r="D48" s="106" t="s">
        <v>248</v>
      </c>
      <c r="E48">
        <v>4541</v>
      </c>
      <c r="F48" s="106" t="s">
        <v>1819</v>
      </c>
      <c r="G48" s="106" t="s">
        <v>249</v>
      </c>
      <c r="H48" s="106" t="s">
        <v>287</v>
      </c>
      <c r="I48">
        <v>923</v>
      </c>
    </row>
    <row r="49" spans="1:10" x14ac:dyDescent="0.2">
      <c r="A49" s="106" t="s">
        <v>2176</v>
      </c>
      <c r="B49" s="106" t="s">
        <v>246</v>
      </c>
      <c r="C49" s="106" t="s">
        <v>256</v>
      </c>
      <c r="D49" s="106" t="s">
        <v>248</v>
      </c>
      <c r="E49">
        <v>4837</v>
      </c>
      <c r="F49" s="106" t="s">
        <v>2193</v>
      </c>
      <c r="G49" s="106" t="s">
        <v>253</v>
      </c>
      <c r="H49" s="106" t="s">
        <v>254</v>
      </c>
      <c r="I49">
        <v>111</v>
      </c>
    </row>
    <row r="50" spans="1:10" x14ac:dyDescent="0.2">
      <c r="A50" s="106" t="s">
        <v>2176</v>
      </c>
      <c r="B50" s="106" t="s">
        <v>246</v>
      </c>
      <c r="C50" s="106" t="s">
        <v>256</v>
      </c>
      <c r="D50" s="106" t="s">
        <v>248</v>
      </c>
      <c r="E50">
        <v>5981</v>
      </c>
      <c r="F50" s="106" t="s">
        <v>1764</v>
      </c>
      <c r="G50" s="106" t="s">
        <v>249</v>
      </c>
      <c r="H50" s="106" t="s">
        <v>264</v>
      </c>
      <c r="I50" s="106">
        <v>86</v>
      </c>
      <c r="J50" s="106"/>
    </row>
    <row r="51" spans="1:10" x14ac:dyDescent="0.2">
      <c r="A51" s="106" t="s">
        <v>2176</v>
      </c>
      <c r="B51" s="106" t="s">
        <v>246</v>
      </c>
      <c r="C51" s="106" t="s">
        <v>256</v>
      </c>
      <c r="D51" s="106" t="s">
        <v>248</v>
      </c>
      <c r="E51">
        <v>8158</v>
      </c>
      <c r="F51" s="106" t="s">
        <v>1808</v>
      </c>
      <c r="G51" s="106" t="s">
        <v>249</v>
      </c>
      <c r="H51" s="106" t="s">
        <v>255</v>
      </c>
      <c r="I51" s="106">
        <v>143</v>
      </c>
      <c r="J51" s="106"/>
    </row>
    <row r="52" spans="1:10" x14ac:dyDescent="0.2">
      <c r="A52" s="106" t="s">
        <v>2198</v>
      </c>
      <c r="B52" s="106" t="s">
        <v>1670</v>
      </c>
      <c r="C52" s="106" t="s">
        <v>256</v>
      </c>
      <c r="D52" s="106" t="s">
        <v>248</v>
      </c>
      <c r="E52">
        <v>6709</v>
      </c>
      <c r="F52" s="106" t="s">
        <v>1800</v>
      </c>
      <c r="G52" s="106" t="s">
        <v>257</v>
      </c>
      <c r="H52" s="106" t="s">
        <v>271</v>
      </c>
      <c r="I52">
        <v>96</v>
      </c>
    </row>
    <row r="53" spans="1:10" x14ac:dyDescent="0.2">
      <c r="A53" s="106" t="s">
        <v>2198</v>
      </c>
      <c r="B53" s="106" t="s">
        <v>1670</v>
      </c>
      <c r="C53" s="106" t="s">
        <v>256</v>
      </c>
      <c r="D53" s="106" t="s">
        <v>248</v>
      </c>
      <c r="E53">
        <v>7971</v>
      </c>
      <c r="F53" s="106" t="s">
        <v>809</v>
      </c>
      <c r="G53" s="106" t="s">
        <v>249</v>
      </c>
      <c r="H53" s="106" t="s">
        <v>262</v>
      </c>
      <c r="I53">
        <v>165</v>
      </c>
    </row>
    <row r="54" spans="1:10" x14ac:dyDescent="0.2">
      <c r="A54" s="106" t="s">
        <v>2198</v>
      </c>
      <c r="B54" s="106" t="s">
        <v>1670</v>
      </c>
      <c r="C54" s="106" t="s">
        <v>256</v>
      </c>
      <c r="D54" s="106" t="s">
        <v>248</v>
      </c>
      <c r="E54">
        <v>8014</v>
      </c>
      <c r="F54" s="106" t="s">
        <v>1669</v>
      </c>
      <c r="G54" s="106" t="s">
        <v>249</v>
      </c>
      <c r="H54" s="106" t="s">
        <v>255</v>
      </c>
      <c r="I54">
        <v>432</v>
      </c>
    </row>
    <row r="55" spans="1:10" x14ac:dyDescent="0.2">
      <c r="A55" s="106" t="s">
        <v>2198</v>
      </c>
      <c r="B55" s="106" t="s">
        <v>1664</v>
      </c>
      <c r="C55" s="106" t="s">
        <v>256</v>
      </c>
      <c r="D55" s="106" t="s">
        <v>248</v>
      </c>
      <c r="E55">
        <v>6937</v>
      </c>
      <c r="F55" s="106" t="s">
        <v>2214</v>
      </c>
      <c r="G55" s="106" t="s">
        <v>249</v>
      </c>
      <c r="H55" s="106" t="s">
        <v>271</v>
      </c>
      <c r="I55" s="106">
        <v>179</v>
      </c>
      <c r="J55" s="106"/>
    </row>
    <row r="56" spans="1:10" x14ac:dyDescent="0.2">
      <c r="A56" s="106" t="s">
        <v>2198</v>
      </c>
      <c r="B56" s="106" t="s">
        <v>1664</v>
      </c>
      <c r="C56" s="106" t="s">
        <v>256</v>
      </c>
      <c r="D56" s="106" t="s">
        <v>248</v>
      </c>
      <c r="E56">
        <v>9351</v>
      </c>
      <c r="F56" s="106" t="s">
        <v>2199</v>
      </c>
      <c r="G56" s="106" t="s">
        <v>249</v>
      </c>
      <c r="H56" s="106" t="s">
        <v>1673</v>
      </c>
      <c r="I56">
        <v>100</v>
      </c>
    </row>
    <row r="57" spans="1:10" x14ac:dyDescent="0.2">
      <c r="A57" s="106" t="s">
        <v>2198</v>
      </c>
      <c r="B57" s="106" t="s">
        <v>301</v>
      </c>
      <c r="C57" s="106" t="s">
        <v>256</v>
      </c>
      <c r="D57" s="106" t="s">
        <v>248</v>
      </c>
      <c r="E57">
        <v>1963</v>
      </c>
      <c r="F57" s="106" t="s">
        <v>2209</v>
      </c>
      <c r="G57" s="106" t="s">
        <v>249</v>
      </c>
      <c r="H57" s="106" t="s">
        <v>273</v>
      </c>
      <c r="I57" t="s">
        <v>269</v>
      </c>
      <c r="J57" t="s">
        <v>2855</v>
      </c>
    </row>
    <row r="58" spans="1:10" x14ac:dyDescent="0.2">
      <c r="A58" s="106" t="s">
        <v>2198</v>
      </c>
      <c r="B58" s="106" t="s">
        <v>301</v>
      </c>
      <c r="C58" s="106" t="s">
        <v>256</v>
      </c>
      <c r="D58" s="106" t="s">
        <v>248</v>
      </c>
      <c r="E58">
        <v>2222</v>
      </c>
      <c r="F58" s="106" t="s">
        <v>1958</v>
      </c>
      <c r="G58" s="106" t="s">
        <v>249</v>
      </c>
      <c r="H58" s="106" t="s">
        <v>250</v>
      </c>
      <c r="I58" t="s">
        <v>276</v>
      </c>
      <c r="J58" t="s">
        <v>2730</v>
      </c>
    </row>
    <row r="59" spans="1:10" x14ac:dyDescent="0.2">
      <c r="A59" s="106" t="s">
        <v>2198</v>
      </c>
      <c r="B59" s="106" t="s">
        <v>301</v>
      </c>
      <c r="C59" s="106" t="s">
        <v>256</v>
      </c>
      <c r="D59" s="106" t="s">
        <v>248</v>
      </c>
      <c r="E59">
        <v>2286</v>
      </c>
      <c r="F59" s="106" t="s">
        <v>2200</v>
      </c>
      <c r="G59" s="106" t="s">
        <v>249</v>
      </c>
      <c r="H59" s="106" t="s">
        <v>250</v>
      </c>
      <c r="I59">
        <v>51</v>
      </c>
    </row>
    <row r="60" spans="1:10" x14ac:dyDescent="0.2">
      <c r="A60" s="106" t="s">
        <v>2198</v>
      </c>
      <c r="B60" s="106" t="s">
        <v>301</v>
      </c>
      <c r="C60" s="106" t="s">
        <v>256</v>
      </c>
      <c r="D60" s="106" t="s">
        <v>248</v>
      </c>
      <c r="E60">
        <v>2705</v>
      </c>
      <c r="F60" s="106" t="s">
        <v>1812</v>
      </c>
      <c r="G60" s="106" t="s">
        <v>253</v>
      </c>
      <c r="H60" s="106" t="s">
        <v>259</v>
      </c>
      <c r="I60">
        <v>152</v>
      </c>
    </row>
    <row r="61" spans="1:10" x14ac:dyDescent="0.2">
      <c r="A61" s="106" t="s">
        <v>2198</v>
      </c>
      <c r="B61" s="106" t="s">
        <v>301</v>
      </c>
      <c r="C61" s="106" t="s">
        <v>256</v>
      </c>
      <c r="D61" s="106" t="s">
        <v>248</v>
      </c>
      <c r="E61">
        <v>3352</v>
      </c>
      <c r="F61" s="106" t="s">
        <v>1729</v>
      </c>
      <c r="G61" s="106" t="s">
        <v>253</v>
      </c>
      <c r="H61" s="106" t="s">
        <v>259</v>
      </c>
      <c r="I61">
        <v>24</v>
      </c>
    </row>
    <row r="62" spans="1:10" x14ac:dyDescent="0.2">
      <c r="A62" s="106" t="s">
        <v>2198</v>
      </c>
      <c r="B62" s="106" t="s">
        <v>301</v>
      </c>
      <c r="C62" s="106" t="s">
        <v>251</v>
      </c>
      <c r="D62" s="106" t="s">
        <v>248</v>
      </c>
      <c r="E62">
        <v>3975</v>
      </c>
      <c r="F62" s="106" t="s">
        <v>2083</v>
      </c>
      <c r="G62" s="106" t="s">
        <v>249</v>
      </c>
      <c r="H62" s="106" t="s">
        <v>260</v>
      </c>
      <c r="I62">
        <v>112</v>
      </c>
    </row>
    <row r="63" spans="1:10" x14ac:dyDescent="0.2">
      <c r="A63" s="106" t="s">
        <v>2198</v>
      </c>
      <c r="B63" s="106" t="s">
        <v>301</v>
      </c>
      <c r="C63" s="106" t="s">
        <v>256</v>
      </c>
      <c r="D63" s="106" t="s">
        <v>248</v>
      </c>
      <c r="E63">
        <v>4041</v>
      </c>
      <c r="F63" s="106" t="s">
        <v>1817</v>
      </c>
      <c r="G63" s="106" t="s">
        <v>249</v>
      </c>
      <c r="H63" s="106" t="s">
        <v>262</v>
      </c>
      <c r="I63">
        <v>881</v>
      </c>
    </row>
    <row r="64" spans="1:10" x14ac:dyDescent="0.2">
      <c r="A64" s="106" t="s">
        <v>2198</v>
      </c>
      <c r="B64" s="106" t="s">
        <v>301</v>
      </c>
      <c r="C64" s="106" t="s">
        <v>256</v>
      </c>
      <c r="D64" s="106" t="s">
        <v>248</v>
      </c>
      <c r="E64">
        <v>5363</v>
      </c>
      <c r="F64" s="106" t="s">
        <v>2201</v>
      </c>
      <c r="G64" s="106" t="s">
        <v>249</v>
      </c>
      <c r="H64" s="106" t="s">
        <v>285</v>
      </c>
      <c r="I64" s="106">
        <v>135</v>
      </c>
      <c r="J64" s="106"/>
    </row>
    <row r="65" spans="1:10" x14ac:dyDescent="0.2">
      <c r="A65" s="106" t="s">
        <v>2198</v>
      </c>
      <c r="B65" s="106" t="s">
        <v>301</v>
      </c>
      <c r="C65" s="106" t="s">
        <v>256</v>
      </c>
      <c r="D65" s="106" t="s">
        <v>248</v>
      </c>
      <c r="E65">
        <v>5741</v>
      </c>
      <c r="F65" s="106" t="s">
        <v>2210</v>
      </c>
      <c r="G65" s="106" t="s">
        <v>249</v>
      </c>
      <c r="H65" s="106" t="s">
        <v>1683</v>
      </c>
      <c r="I65">
        <v>803</v>
      </c>
    </row>
    <row r="66" spans="1:10" x14ac:dyDescent="0.2">
      <c r="A66" s="106" t="s">
        <v>2198</v>
      </c>
      <c r="B66" s="106" t="s">
        <v>301</v>
      </c>
      <c r="C66" s="106" t="s">
        <v>256</v>
      </c>
      <c r="D66" s="106" t="s">
        <v>248</v>
      </c>
      <c r="E66">
        <v>5802</v>
      </c>
      <c r="F66" s="106" t="s">
        <v>2212</v>
      </c>
      <c r="G66" s="106" t="s">
        <v>249</v>
      </c>
      <c r="H66" s="106" t="s">
        <v>1683</v>
      </c>
      <c r="I66" s="106" t="s">
        <v>314</v>
      </c>
      <c r="J66" s="106" t="s">
        <v>2740</v>
      </c>
    </row>
    <row r="67" spans="1:10" x14ac:dyDescent="0.2">
      <c r="A67" s="106" t="s">
        <v>2198</v>
      </c>
      <c r="B67" s="106" t="s">
        <v>301</v>
      </c>
      <c r="C67" s="106" t="s">
        <v>256</v>
      </c>
      <c r="D67" s="106" t="s">
        <v>248</v>
      </c>
      <c r="E67">
        <v>6240</v>
      </c>
      <c r="F67" s="106" t="s">
        <v>2637</v>
      </c>
      <c r="G67" s="106" t="s">
        <v>249</v>
      </c>
      <c r="H67" s="106" t="s">
        <v>267</v>
      </c>
      <c r="I67" s="106">
        <v>600</v>
      </c>
      <c r="J67" s="106"/>
    </row>
    <row r="68" spans="1:10" x14ac:dyDescent="0.2">
      <c r="A68" s="106" t="s">
        <v>2198</v>
      </c>
      <c r="B68" s="106" t="s">
        <v>301</v>
      </c>
      <c r="C68" s="106" t="s">
        <v>256</v>
      </c>
      <c r="D68" s="106" t="s">
        <v>248</v>
      </c>
      <c r="E68">
        <v>6245</v>
      </c>
      <c r="F68" s="106" t="s">
        <v>2213</v>
      </c>
      <c r="G68" s="106" t="s">
        <v>257</v>
      </c>
      <c r="H68" s="106" t="s">
        <v>267</v>
      </c>
      <c r="I68">
        <v>190</v>
      </c>
    </row>
    <row r="69" spans="1:10" x14ac:dyDescent="0.2">
      <c r="A69" s="106" t="s">
        <v>2198</v>
      </c>
      <c r="B69" s="106" t="s">
        <v>301</v>
      </c>
      <c r="C69" s="106" t="s">
        <v>256</v>
      </c>
      <c r="D69" s="106" t="s">
        <v>248</v>
      </c>
      <c r="E69">
        <v>6753</v>
      </c>
      <c r="F69" s="106" t="s">
        <v>2468</v>
      </c>
      <c r="G69" s="106" t="s">
        <v>249</v>
      </c>
      <c r="H69" s="106" t="s">
        <v>271</v>
      </c>
      <c r="I69" s="106" t="s">
        <v>265</v>
      </c>
      <c r="J69" s="106" t="s">
        <v>2856</v>
      </c>
    </row>
    <row r="70" spans="1:10" x14ac:dyDescent="0.2">
      <c r="A70" s="106" t="s">
        <v>2198</v>
      </c>
      <c r="B70" s="106" t="s">
        <v>301</v>
      </c>
      <c r="C70" s="106" t="s">
        <v>256</v>
      </c>
      <c r="D70" s="106" t="s">
        <v>248</v>
      </c>
      <c r="E70">
        <v>6986</v>
      </c>
      <c r="F70" s="106" t="s">
        <v>1831</v>
      </c>
      <c r="G70" s="106" t="s">
        <v>249</v>
      </c>
      <c r="H70" s="106" t="s">
        <v>271</v>
      </c>
      <c r="I70" s="106">
        <v>424</v>
      </c>
      <c r="J70" s="106"/>
    </row>
    <row r="71" spans="1:10" x14ac:dyDescent="0.2">
      <c r="A71" s="106" t="s">
        <v>2198</v>
      </c>
      <c r="B71" s="106" t="s">
        <v>301</v>
      </c>
      <c r="C71" s="106" t="s">
        <v>256</v>
      </c>
      <c r="D71" s="106" t="s">
        <v>248</v>
      </c>
      <c r="E71">
        <v>7214</v>
      </c>
      <c r="F71" s="106" t="s">
        <v>2638</v>
      </c>
      <c r="G71" s="106" t="s">
        <v>249</v>
      </c>
      <c r="H71" s="106" t="s">
        <v>275</v>
      </c>
      <c r="I71">
        <v>35</v>
      </c>
    </row>
    <row r="72" spans="1:10" x14ac:dyDescent="0.2">
      <c r="A72" s="106" t="s">
        <v>2198</v>
      </c>
      <c r="B72" s="106" t="s">
        <v>301</v>
      </c>
      <c r="C72" s="106" t="s">
        <v>256</v>
      </c>
      <c r="D72" s="106" t="s">
        <v>248</v>
      </c>
      <c r="E72">
        <v>7442</v>
      </c>
      <c r="F72" s="106" t="s">
        <v>807</v>
      </c>
      <c r="G72" s="106" t="s">
        <v>249</v>
      </c>
      <c r="H72" s="106" t="s">
        <v>255</v>
      </c>
      <c r="I72">
        <v>94</v>
      </c>
    </row>
    <row r="73" spans="1:10" x14ac:dyDescent="0.2">
      <c r="A73" s="106" t="s">
        <v>2198</v>
      </c>
      <c r="B73" s="106" t="s">
        <v>301</v>
      </c>
      <c r="C73" s="106" t="s">
        <v>256</v>
      </c>
      <c r="D73" s="106" t="s">
        <v>248</v>
      </c>
      <c r="E73">
        <v>7838</v>
      </c>
      <c r="F73" s="106" t="s">
        <v>2547</v>
      </c>
      <c r="G73" s="106" t="s">
        <v>249</v>
      </c>
      <c r="H73" s="106" t="s">
        <v>268</v>
      </c>
      <c r="I73" s="106">
        <v>68</v>
      </c>
      <c r="J73" s="106"/>
    </row>
    <row r="74" spans="1:10" x14ac:dyDescent="0.2">
      <c r="A74" s="106" t="s">
        <v>2198</v>
      </c>
      <c r="B74" s="106" t="s">
        <v>301</v>
      </c>
      <c r="C74" s="106" t="s">
        <v>256</v>
      </c>
      <c r="D74" s="106" t="s">
        <v>248</v>
      </c>
      <c r="E74">
        <v>7955</v>
      </c>
      <c r="F74" s="106" t="s">
        <v>2203</v>
      </c>
      <c r="G74" s="106" t="s">
        <v>249</v>
      </c>
      <c r="H74" s="106" t="s">
        <v>268</v>
      </c>
      <c r="I74" s="106">
        <v>194</v>
      </c>
      <c r="J74" s="106"/>
    </row>
    <row r="75" spans="1:10" x14ac:dyDescent="0.2">
      <c r="A75" s="106" t="s">
        <v>2198</v>
      </c>
      <c r="B75" s="106" t="s">
        <v>301</v>
      </c>
      <c r="C75" s="106" t="s">
        <v>256</v>
      </c>
      <c r="D75" s="106" t="s">
        <v>248</v>
      </c>
      <c r="E75">
        <v>8045</v>
      </c>
      <c r="F75" s="106" t="s">
        <v>2204</v>
      </c>
      <c r="G75" s="106" t="s">
        <v>253</v>
      </c>
      <c r="H75" s="106" t="s">
        <v>255</v>
      </c>
      <c r="I75" s="106">
        <v>61</v>
      </c>
      <c r="J75" s="106"/>
    </row>
    <row r="76" spans="1:10" x14ac:dyDescent="0.2">
      <c r="A76" s="106" t="s">
        <v>2198</v>
      </c>
      <c r="B76" s="106" t="s">
        <v>301</v>
      </c>
      <c r="C76" s="106" t="s">
        <v>256</v>
      </c>
      <c r="D76" s="106" t="s">
        <v>248</v>
      </c>
      <c r="E76">
        <v>8208</v>
      </c>
      <c r="F76" s="106" t="s">
        <v>1839</v>
      </c>
      <c r="G76" s="106" t="s">
        <v>253</v>
      </c>
      <c r="H76" s="106" t="s">
        <v>259</v>
      </c>
      <c r="I76">
        <v>70</v>
      </c>
    </row>
    <row r="77" spans="1:10" x14ac:dyDescent="0.2">
      <c r="A77" s="106" t="s">
        <v>2198</v>
      </c>
      <c r="B77" s="106" t="s">
        <v>301</v>
      </c>
      <c r="C77" s="106" t="s">
        <v>256</v>
      </c>
      <c r="D77" s="106" t="s">
        <v>248</v>
      </c>
      <c r="E77">
        <v>8729</v>
      </c>
      <c r="F77" s="106" t="s">
        <v>1912</v>
      </c>
      <c r="G77" s="106" t="s">
        <v>249</v>
      </c>
      <c r="H77" s="106" t="s">
        <v>385</v>
      </c>
      <c r="I77" t="s">
        <v>314</v>
      </c>
      <c r="J77" t="s">
        <v>2857</v>
      </c>
    </row>
    <row r="78" spans="1:10" x14ac:dyDescent="0.2">
      <c r="A78" s="106" t="s">
        <v>2198</v>
      </c>
      <c r="B78" s="106" t="s">
        <v>301</v>
      </c>
      <c r="C78" s="106" t="s">
        <v>256</v>
      </c>
      <c r="D78" s="106" t="s">
        <v>248</v>
      </c>
      <c r="E78">
        <v>8850</v>
      </c>
      <c r="F78" s="106" t="s">
        <v>1841</v>
      </c>
      <c r="G78" s="106" t="s">
        <v>249</v>
      </c>
      <c r="H78" s="106" t="s">
        <v>272</v>
      </c>
      <c r="I78" t="s">
        <v>276</v>
      </c>
      <c r="J78" t="s">
        <v>2649</v>
      </c>
    </row>
    <row r="79" spans="1:10" x14ac:dyDescent="0.2">
      <c r="A79" s="106" t="s">
        <v>2198</v>
      </c>
      <c r="B79" s="106" t="s">
        <v>301</v>
      </c>
      <c r="C79" s="106" t="s">
        <v>256</v>
      </c>
      <c r="D79" s="106" t="s">
        <v>252</v>
      </c>
      <c r="E79">
        <v>8958</v>
      </c>
      <c r="F79" s="106" t="s">
        <v>2205</v>
      </c>
      <c r="G79" s="106" t="s">
        <v>281</v>
      </c>
      <c r="H79" s="106" t="s">
        <v>282</v>
      </c>
      <c r="I79">
        <v>831</v>
      </c>
    </row>
    <row r="80" spans="1:10" x14ac:dyDescent="0.2">
      <c r="A80" s="106" t="s">
        <v>2198</v>
      </c>
      <c r="B80" s="106" t="s">
        <v>301</v>
      </c>
      <c r="C80" s="106" t="s">
        <v>256</v>
      </c>
      <c r="D80" s="106" t="s">
        <v>248</v>
      </c>
      <c r="E80">
        <v>9960</v>
      </c>
      <c r="F80" s="106" t="s">
        <v>2206</v>
      </c>
      <c r="G80" s="106" t="s">
        <v>249</v>
      </c>
      <c r="H80" s="106" t="s">
        <v>255</v>
      </c>
      <c r="I80" s="106">
        <v>284</v>
      </c>
      <c r="J80" s="106"/>
    </row>
    <row r="81" spans="1:10" x14ac:dyDescent="0.2">
      <c r="A81" s="106" t="s">
        <v>2198</v>
      </c>
      <c r="B81" s="106" t="s">
        <v>882</v>
      </c>
      <c r="C81" s="106" t="s">
        <v>256</v>
      </c>
      <c r="D81" s="106" t="s">
        <v>248</v>
      </c>
      <c r="E81">
        <v>3205</v>
      </c>
      <c r="F81" s="106" t="s">
        <v>1813</v>
      </c>
      <c r="G81" s="106" t="s">
        <v>249</v>
      </c>
      <c r="H81" s="106" t="s">
        <v>277</v>
      </c>
      <c r="I81">
        <v>77</v>
      </c>
    </row>
    <row r="82" spans="1:10" x14ac:dyDescent="0.2">
      <c r="A82" s="106" t="s">
        <v>2198</v>
      </c>
      <c r="B82" s="106" t="s">
        <v>882</v>
      </c>
      <c r="C82" s="106" t="s">
        <v>256</v>
      </c>
      <c r="D82" s="106" t="s">
        <v>248</v>
      </c>
      <c r="E82">
        <v>3676</v>
      </c>
      <c r="F82" s="106" t="s">
        <v>1816</v>
      </c>
      <c r="G82" s="106" t="s">
        <v>249</v>
      </c>
      <c r="H82" s="106" t="s">
        <v>260</v>
      </c>
      <c r="I82">
        <v>177</v>
      </c>
    </row>
    <row r="83" spans="1:10" x14ac:dyDescent="0.2">
      <c r="A83" s="106" t="s">
        <v>2198</v>
      </c>
      <c r="B83" s="106" t="s">
        <v>882</v>
      </c>
      <c r="C83" s="106" t="s">
        <v>256</v>
      </c>
      <c r="D83" s="106" t="s">
        <v>248</v>
      </c>
      <c r="E83">
        <v>4272</v>
      </c>
      <c r="F83" s="106" t="s">
        <v>1573</v>
      </c>
      <c r="G83" s="106" t="s">
        <v>249</v>
      </c>
      <c r="H83" s="106" t="s">
        <v>262</v>
      </c>
      <c r="I83" t="s">
        <v>276</v>
      </c>
      <c r="J83" t="s">
        <v>2858</v>
      </c>
    </row>
    <row r="84" spans="1:10" x14ac:dyDescent="0.2">
      <c r="A84" s="106" t="s">
        <v>2198</v>
      </c>
      <c r="B84" s="106" t="s">
        <v>882</v>
      </c>
      <c r="C84" s="106" t="s">
        <v>256</v>
      </c>
      <c r="D84" s="106" t="s">
        <v>248</v>
      </c>
      <c r="E84">
        <v>4548</v>
      </c>
      <c r="F84" s="106" t="s">
        <v>2207</v>
      </c>
      <c r="G84" s="106" t="s">
        <v>249</v>
      </c>
      <c r="H84" s="106" t="s">
        <v>287</v>
      </c>
      <c r="I84">
        <v>620</v>
      </c>
    </row>
    <row r="85" spans="1:10" x14ac:dyDescent="0.2">
      <c r="A85" s="106" t="s">
        <v>2198</v>
      </c>
      <c r="B85" s="106" t="s">
        <v>882</v>
      </c>
      <c r="C85" s="106" t="s">
        <v>256</v>
      </c>
      <c r="D85" s="106" t="s">
        <v>248</v>
      </c>
      <c r="E85">
        <v>7235</v>
      </c>
      <c r="F85" s="106" t="s">
        <v>1926</v>
      </c>
      <c r="G85" s="106" t="s">
        <v>257</v>
      </c>
      <c r="H85" s="106" t="s">
        <v>275</v>
      </c>
      <c r="I85" s="106">
        <v>76</v>
      </c>
      <c r="J85" s="106"/>
    </row>
    <row r="86" spans="1:10" x14ac:dyDescent="0.2">
      <c r="A86" s="106" t="s">
        <v>2198</v>
      </c>
      <c r="B86" s="106" t="s">
        <v>882</v>
      </c>
      <c r="C86" s="106" t="s">
        <v>256</v>
      </c>
      <c r="D86" s="106" t="s">
        <v>248</v>
      </c>
      <c r="E86">
        <v>7721</v>
      </c>
      <c r="F86" s="106" t="s">
        <v>1855</v>
      </c>
      <c r="G86" s="106" t="s">
        <v>249</v>
      </c>
      <c r="H86" s="106" t="s">
        <v>313</v>
      </c>
      <c r="I86">
        <v>129</v>
      </c>
    </row>
    <row r="87" spans="1:10" x14ac:dyDescent="0.2">
      <c r="A87" s="106" t="s">
        <v>2198</v>
      </c>
      <c r="B87" s="106" t="s">
        <v>882</v>
      </c>
      <c r="C87" s="106" t="s">
        <v>256</v>
      </c>
      <c r="D87" s="106" t="s">
        <v>248</v>
      </c>
      <c r="E87">
        <v>8130</v>
      </c>
      <c r="F87" s="106" t="s">
        <v>1807</v>
      </c>
      <c r="G87" s="106" t="s">
        <v>249</v>
      </c>
      <c r="H87" s="106" t="s">
        <v>255</v>
      </c>
      <c r="I87">
        <v>947</v>
      </c>
    </row>
    <row r="88" spans="1:10" x14ac:dyDescent="0.2">
      <c r="A88" s="106" t="s">
        <v>2198</v>
      </c>
      <c r="B88" s="106" t="s">
        <v>1667</v>
      </c>
      <c r="C88" s="106" t="s">
        <v>256</v>
      </c>
      <c r="D88" s="106" t="s">
        <v>248</v>
      </c>
      <c r="E88">
        <v>8281</v>
      </c>
      <c r="F88" s="106" t="s">
        <v>2208</v>
      </c>
      <c r="G88" s="106" t="s">
        <v>249</v>
      </c>
      <c r="H88" s="106" t="s">
        <v>259</v>
      </c>
      <c r="I88">
        <v>431</v>
      </c>
    </row>
    <row r="89" spans="1:10" x14ac:dyDescent="0.2">
      <c r="A89" s="106" t="s">
        <v>2198</v>
      </c>
      <c r="B89" s="106" t="s">
        <v>246</v>
      </c>
      <c r="C89" s="106" t="s">
        <v>256</v>
      </c>
      <c r="D89" s="106" t="s">
        <v>248</v>
      </c>
      <c r="E89">
        <v>2594</v>
      </c>
      <c r="F89" s="106" t="s">
        <v>1867</v>
      </c>
      <c r="G89" s="106" t="s">
        <v>249</v>
      </c>
      <c r="H89" s="106" t="s">
        <v>250</v>
      </c>
      <c r="I89">
        <v>524</v>
      </c>
    </row>
    <row r="90" spans="1:10" x14ac:dyDescent="0.2">
      <c r="A90" s="106" t="s">
        <v>2198</v>
      </c>
      <c r="B90" s="106" t="s">
        <v>246</v>
      </c>
      <c r="C90" s="106" t="s">
        <v>256</v>
      </c>
      <c r="D90" s="106" t="s">
        <v>248</v>
      </c>
      <c r="E90">
        <v>2980</v>
      </c>
      <c r="F90" s="106" t="s">
        <v>2469</v>
      </c>
      <c r="G90" s="106" t="s">
        <v>261</v>
      </c>
      <c r="H90" s="106" t="s">
        <v>272</v>
      </c>
      <c r="I90">
        <v>259</v>
      </c>
    </row>
    <row r="91" spans="1:10" x14ac:dyDescent="0.2">
      <c r="A91" s="106" t="s">
        <v>2198</v>
      </c>
      <c r="B91" s="106" t="s">
        <v>246</v>
      </c>
      <c r="C91" s="106" t="s">
        <v>256</v>
      </c>
      <c r="D91" s="106" t="s">
        <v>248</v>
      </c>
      <c r="E91">
        <v>3121</v>
      </c>
      <c r="F91" s="106" t="s">
        <v>2075</v>
      </c>
      <c r="G91" s="106" t="s">
        <v>257</v>
      </c>
      <c r="H91" s="106" t="s">
        <v>254</v>
      </c>
      <c r="I91" s="106">
        <v>81</v>
      </c>
      <c r="J91" s="106"/>
    </row>
    <row r="92" spans="1:10" x14ac:dyDescent="0.2">
      <c r="A92" s="106" t="s">
        <v>2198</v>
      </c>
      <c r="B92" s="106" t="s">
        <v>246</v>
      </c>
      <c r="C92" s="106" t="s">
        <v>256</v>
      </c>
      <c r="D92" s="106" t="s">
        <v>248</v>
      </c>
      <c r="E92">
        <v>4216</v>
      </c>
      <c r="F92" s="106" t="s">
        <v>2136</v>
      </c>
      <c r="G92" s="106" t="s">
        <v>249</v>
      </c>
      <c r="H92" s="106" t="s">
        <v>262</v>
      </c>
      <c r="I92" s="106">
        <v>262</v>
      </c>
      <c r="J92" s="106"/>
    </row>
    <row r="93" spans="1:10" x14ac:dyDescent="0.2">
      <c r="A93" s="106" t="s">
        <v>2198</v>
      </c>
      <c r="B93" s="106" t="s">
        <v>246</v>
      </c>
      <c r="C93" s="106" t="s">
        <v>256</v>
      </c>
      <c r="D93" s="106" t="s">
        <v>248</v>
      </c>
      <c r="E93">
        <v>5801</v>
      </c>
      <c r="F93" s="106" t="s">
        <v>2211</v>
      </c>
      <c r="G93" s="106" t="s">
        <v>249</v>
      </c>
      <c r="H93" s="106" t="s">
        <v>1683</v>
      </c>
      <c r="I93" s="106" t="s">
        <v>276</v>
      </c>
      <c r="J93" s="106" t="s">
        <v>2672</v>
      </c>
    </row>
    <row r="94" spans="1:10" x14ac:dyDescent="0.2">
      <c r="A94" s="106" t="s">
        <v>2198</v>
      </c>
      <c r="B94" s="106" t="s">
        <v>246</v>
      </c>
      <c r="C94" s="106" t="s">
        <v>251</v>
      </c>
      <c r="D94" s="106" t="s">
        <v>252</v>
      </c>
      <c r="E94">
        <v>6459</v>
      </c>
      <c r="F94" s="106" t="s">
        <v>2639</v>
      </c>
      <c r="G94" s="106" t="s">
        <v>249</v>
      </c>
      <c r="H94" s="106" t="s">
        <v>267</v>
      </c>
      <c r="I94">
        <v>486</v>
      </c>
    </row>
    <row r="95" spans="1:10" x14ac:dyDescent="0.2">
      <c r="A95" s="106" t="s">
        <v>2198</v>
      </c>
      <c r="B95" s="106" t="s">
        <v>246</v>
      </c>
      <c r="C95" s="106" t="s">
        <v>251</v>
      </c>
      <c r="D95" s="106" t="s">
        <v>248</v>
      </c>
      <c r="E95">
        <v>6633</v>
      </c>
      <c r="F95" s="106" t="s">
        <v>2141</v>
      </c>
      <c r="G95" s="106" t="s">
        <v>257</v>
      </c>
      <c r="H95" s="106" t="s">
        <v>271</v>
      </c>
      <c r="I95" s="106">
        <v>31</v>
      </c>
      <c r="J95" s="106"/>
    </row>
    <row r="96" spans="1:10" x14ac:dyDescent="0.2">
      <c r="A96" s="106" t="s">
        <v>2198</v>
      </c>
      <c r="B96" s="106" t="s">
        <v>246</v>
      </c>
      <c r="C96" s="106" t="s">
        <v>256</v>
      </c>
      <c r="D96" s="106" t="s">
        <v>248</v>
      </c>
      <c r="E96">
        <v>7211</v>
      </c>
      <c r="F96" s="106" t="s">
        <v>2215</v>
      </c>
      <c r="G96" s="106" t="s">
        <v>249</v>
      </c>
      <c r="H96" s="106" t="s">
        <v>275</v>
      </c>
      <c r="I96" t="s">
        <v>292</v>
      </c>
      <c r="J96" t="s">
        <v>2859</v>
      </c>
    </row>
    <row r="97" spans="1:10" x14ac:dyDescent="0.2">
      <c r="A97" s="106" t="s">
        <v>2198</v>
      </c>
      <c r="B97" s="106" t="s">
        <v>246</v>
      </c>
      <c r="C97" s="106" t="s">
        <v>256</v>
      </c>
      <c r="D97" s="106" t="s">
        <v>248</v>
      </c>
      <c r="E97">
        <v>7867</v>
      </c>
      <c r="F97" s="106" t="s">
        <v>2548</v>
      </c>
      <c r="G97" s="106" t="s">
        <v>249</v>
      </c>
      <c r="H97" s="106" t="s">
        <v>268</v>
      </c>
      <c r="I97">
        <v>876</v>
      </c>
    </row>
    <row r="98" spans="1:10" x14ac:dyDescent="0.2">
      <c r="A98" s="106" t="s">
        <v>2198</v>
      </c>
      <c r="B98" s="106" t="s">
        <v>246</v>
      </c>
      <c r="C98" s="106" t="s">
        <v>256</v>
      </c>
      <c r="D98" s="106" t="s">
        <v>248</v>
      </c>
      <c r="E98">
        <v>9268</v>
      </c>
      <c r="F98" s="106" t="s">
        <v>2130</v>
      </c>
      <c r="G98" s="106" t="s">
        <v>257</v>
      </c>
      <c r="H98" s="106" t="s">
        <v>255</v>
      </c>
      <c r="I98">
        <v>37</v>
      </c>
    </row>
    <row r="99" spans="1:10" x14ac:dyDescent="0.2">
      <c r="A99" s="106" t="s">
        <v>2216</v>
      </c>
      <c r="B99" s="106" t="s">
        <v>1662</v>
      </c>
      <c r="C99" s="106" t="s">
        <v>256</v>
      </c>
      <c r="D99" s="106" t="s">
        <v>248</v>
      </c>
      <c r="E99">
        <v>9435</v>
      </c>
      <c r="F99" s="106" t="s">
        <v>2177</v>
      </c>
      <c r="G99" s="106" t="s">
        <v>249</v>
      </c>
      <c r="H99" s="106" t="s">
        <v>260</v>
      </c>
      <c r="I99" t="s">
        <v>1565</v>
      </c>
      <c r="J99" t="s">
        <v>2860</v>
      </c>
    </row>
    <row r="100" spans="1:10" x14ac:dyDescent="0.2">
      <c r="A100" s="106" t="s">
        <v>2216</v>
      </c>
      <c r="B100" s="106" t="s">
        <v>1670</v>
      </c>
      <c r="C100" s="106" t="s">
        <v>256</v>
      </c>
      <c r="D100" s="106" t="s">
        <v>248</v>
      </c>
      <c r="E100">
        <v>1332</v>
      </c>
      <c r="F100" s="106" t="s">
        <v>1940</v>
      </c>
      <c r="G100" s="106" t="s">
        <v>249</v>
      </c>
      <c r="H100" s="106" t="s">
        <v>290</v>
      </c>
      <c r="I100" s="106" t="s">
        <v>276</v>
      </c>
      <c r="J100" s="106" t="s">
        <v>2726</v>
      </c>
    </row>
    <row r="101" spans="1:10" x14ac:dyDescent="0.2">
      <c r="A101" s="106" t="s">
        <v>2216</v>
      </c>
      <c r="B101" s="106" t="s">
        <v>1670</v>
      </c>
      <c r="C101" s="106" t="s">
        <v>256</v>
      </c>
      <c r="D101" s="106" t="s">
        <v>248</v>
      </c>
      <c r="E101">
        <v>5020</v>
      </c>
      <c r="F101" s="106" t="s">
        <v>1864</v>
      </c>
      <c r="G101" s="106" t="s">
        <v>249</v>
      </c>
      <c r="H101" s="106" t="s">
        <v>1687</v>
      </c>
      <c r="I101" s="106" t="s">
        <v>1531</v>
      </c>
      <c r="J101" s="106" t="s">
        <v>2861</v>
      </c>
    </row>
    <row r="102" spans="1:10" x14ac:dyDescent="0.2">
      <c r="A102" s="106" t="s">
        <v>2216</v>
      </c>
      <c r="B102" s="106" t="s">
        <v>1670</v>
      </c>
      <c r="C102" s="106" t="s">
        <v>256</v>
      </c>
      <c r="D102" s="106" t="s">
        <v>248</v>
      </c>
      <c r="E102">
        <v>8032</v>
      </c>
      <c r="F102" s="106" t="s">
        <v>1801</v>
      </c>
      <c r="G102" s="106" t="s">
        <v>249</v>
      </c>
      <c r="H102" s="106" t="s">
        <v>255</v>
      </c>
      <c r="I102">
        <v>542</v>
      </c>
    </row>
    <row r="103" spans="1:10" x14ac:dyDescent="0.2">
      <c r="A103" s="106" t="s">
        <v>2216</v>
      </c>
      <c r="B103" s="106" t="s">
        <v>1670</v>
      </c>
      <c r="C103" s="106" t="s">
        <v>256</v>
      </c>
      <c r="D103" s="106" t="s">
        <v>248</v>
      </c>
      <c r="E103">
        <v>8075</v>
      </c>
      <c r="F103" s="106" t="s">
        <v>1682</v>
      </c>
      <c r="G103" s="106" t="s">
        <v>249</v>
      </c>
      <c r="H103" s="106" t="s">
        <v>255</v>
      </c>
      <c r="I103" s="106">
        <v>163</v>
      </c>
      <c r="J103" s="106"/>
    </row>
    <row r="104" spans="1:10" x14ac:dyDescent="0.2">
      <c r="A104" s="106" t="s">
        <v>2216</v>
      </c>
      <c r="B104" s="106" t="s">
        <v>1664</v>
      </c>
      <c r="C104" s="106" t="s">
        <v>256</v>
      </c>
      <c r="D104" s="106" t="s">
        <v>248</v>
      </c>
      <c r="E104">
        <v>2114</v>
      </c>
      <c r="F104" s="106" t="s">
        <v>2235</v>
      </c>
      <c r="G104" s="106" t="s">
        <v>257</v>
      </c>
      <c r="H104" s="106" t="s">
        <v>250</v>
      </c>
      <c r="I104" s="106">
        <v>151</v>
      </c>
      <c r="J104" s="106"/>
    </row>
    <row r="105" spans="1:10" x14ac:dyDescent="0.2">
      <c r="A105" s="106" t="s">
        <v>2216</v>
      </c>
      <c r="B105" s="106" t="s">
        <v>1664</v>
      </c>
      <c r="C105" s="106" t="s">
        <v>256</v>
      </c>
      <c r="D105" s="106" t="s">
        <v>248</v>
      </c>
      <c r="E105">
        <v>3023</v>
      </c>
      <c r="F105" s="106" t="s">
        <v>1869</v>
      </c>
      <c r="G105" s="106" t="s">
        <v>249</v>
      </c>
      <c r="H105" s="106" t="s">
        <v>255</v>
      </c>
      <c r="I105" s="106">
        <v>108</v>
      </c>
      <c r="J105" s="106"/>
    </row>
    <row r="106" spans="1:10" x14ac:dyDescent="0.2">
      <c r="A106" s="106" t="s">
        <v>2216</v>
      </c>
      <c r="B106" s="106" t="s">
        <v>1664</v>
      </c>
      <c r="C106" s="106" t="s">
        <v>256</v>
      </c>
      <c r="D106" s="106" t="s">
        <v>248</v>
      </c>
      <c r="E106">
        <v>4990</v>
      </c>
      <c r="F106" s="106" t="s">
        <v>2064</v>
      </c>
      <c r="G106" s="106" t="s">
        <v>257</v>
      </c>
      <c r="H106" s="106" t="s">
        <v>262</v>
      </c>
      <c r="I106" s="106">
        <v>60</v>
      </c>
      <c r="J106" s="106"/>
    </row>
    <row r="107" spans="1:10" x14ac:dyDescent="0.2">
      <c r="A107" s="106" t="s">
        <v>2216</v>
      </c>
      <c r="B107" s="106" t="s">
        <v>1664</v>
      </c>
      <c r="C107" s="106" t="s">
        <v>256</v>
      </c>
      <c r="D107" s="106" t="s">
        <v>248</v>
      </c>
      <c r="E107">
        <v>5269</v>
      </c>
      <c r="F107" s="106" t="s">
        <v>2065</v>
      </c>
      <c r="G107" s="106" t="s">
        <v>249</v>
      </c>
      <c r="H107" s="106" t="s">
        <v>285</v>
      </c>
      <c r="I107">
        <v>147</v>
      </c>
    </row>
    <row r="108" spans="1:10" x14ac:dyDescent="0.2">
      <c r="A108" s="106" t="s">
        <v>2216</v>
      </c>
      <c r="B108" s="106" t="s">
        <v>1664</v>
      </c>
      <c r="C108" s="106" t="s">
        <v>256</v>
      </c>
      <c r="D108" s="106" t="s">
        <v>252</v>
      </c>
      <c r="E108">
        <v>6022</v>
      </c>
      <c r="F108" s="106" t="s">
        <v>2066</v>
      </c>
      <c r="G108" s="106" t="s">
        <v>257</v>
      </c>
      <c r="H108" s="106" t="s">
        <v>267</v>
      </c>
      <c r="I108" s="106">
        <v>22</v>
      </c>
      <c r="J108" s="106"/>
    </row>
    <row r="109" spans="1:10" x14ac:dyDescent="0.2">
      <c r="A109" s="106" t="s">
        <v>2216</v>
      </c>
      <c r="B109" s="106" t="s">
        <v>1664</v>
      </c>
      <c r="C109" s="106" t="s">
        <v>256</v>
      </c>
      <c r="D109" s="106" t="s">
        <v>248</v>
      </c>
      <c r="E109">
        <v>8059</v>
      </c>
      <c r="F109" s="106" t="s">
        <v>1804</v>
      </c>
      <c r="G109" s="106" t="s">
        <v>249</v>
      </c>
      <c r="H109" s="106" t="s">
        <v>255</v>
      </c>
      <c r="I109" s="106">
        <v>398</v>
      </c>
      <c r="J109" s="106"/>
    </row>
    <row r="110" spans="1:10" x14ac:dyDescent="0.2">
      <c r="A110" s="106" t="s">
        <v>2216</v>
      </c>
      <c r="B110" s="106" t="s">
        <v>1664</v>
      </c>
      <c r="C110" s="106" t="s">
        <v>256</v>
      </c>
      <c r="D110" s="106" t="s">
        <v>248</v>
      </c>
      <c r="E110">
        <v>8214</v>
      </c>
      <c r="F110" s="106" t="s">
        <v>1726</v>
      </c>
      <c r="G110" s="106" t="s">
        <v>249</v>
      </c>
      <c r="H110" s="106" t="s">
        <v>259</v>
      </c>
      <c r="I110" s="106">
        <v>576</v>
      </c>
      <c r="J110" s="106"/>
    </row>
    <row r="111" spans="1:10" x14ac:dyDescent="0.2">
      <c r="A111" s="106" t="s">
        <v>2216</v>
      </c>
      <c r="B111" s="106" t="s">
        <v>1664</v>
      </c>
      <c r="C111" s="106" t="s">
        <v>256</v>
      </c>
      <c r="D111" s="106" t="s">
        <v>248</v>
      </c>
      <c r="E111">
        <v>8766</v>
      </c>
      <c r="F111" s="106" t="s">
        <v>2217</v>
      </c>
      <c r="G111" s="106" t="s">
        <v>249</v>
      </c>
      <c r="H111" s="106" t="s">
        <v>385</v>
      </c>
      <c r="I111" t="s">
        <v>2862</v>
      </c>
      <c r="J111" t="s">
        <v>2863</v>
      </c>
    </row>
    <row r="112" spans="1:10" x14ac:dyDescent="0.2">
      <c r="A112" s="106" t="s">
        <v>2216</v>
      </c>
      <c r="B112" s="106" t="s">
        <v>301</v>
      </c>
      <c r="C112" s="106" t="s">
        <v>256</v>
      </c>
      <c r="D112" s="106" t="s">
        <v>248</v>
      </c>
      <c r="E112">
        <v>1443</v>
      </c>
      <c r="F112" s="106" t="s">
        <v>2218</v>
      </c>
      <c r="G112" s="106" t="s">
        <v>257</v>
      </c>
      <c r="H112" s="106" t="s">
        <v>273</v>
      </c>
      <c r="I112">
        <v>48</v>
      </c>
    </row>
    <row r="113" spans="1:10" x14ac:dyDescent="0.2">
      <c r="A113" s="106" t="s">
        <v>2216</v>
      </c>
      <c r="B113" s="106" t="s">
        <v>301</v>
      </c>
      <c r="C113" s="106" t="s">
        <v>256</v>
      </c>
      <c r="D113" s="106" t="s">
        <v>248</v>
      </c>
      <c r="E113">
        <v>2288</v>
      </c>
      <c r="F113" s="106" t="s">
        <v>1875</v>
      </c>
      <c r="G113" s="106" t="s">
        <v>249</v>
      </c>
      <c r="H113" s="106" t="s">
        <v>250</v>
      </c>
      <c r="I113" s="106">
        <v>530</v>
      </c>
      <c r="J113" s="106"/>
    </row>
    <row r="114" spans="1:10" x14ac:dyDescent="0.2">
      <c r="A114" s="106" t="s">
        <v>2216</v>
      </c>
      <c r="B114" s="106" t="s">
        <v>301</v>
      </c>
      <c r="C114" s="106" t="s">
        <v>256</v>
      </c>
      <c r="D114" s="106" t="s">
        <v>248</v>
      </c>
      <c r="E114">
        <v>2673</v>
      </c>
      <c r="F114" s="106" t="s">
        <v>2219</v>
      </c>
      <c r="G114" s="106" t="s">
        <v>253</v>
      </c>
      <c r="H114" s="106" t="s">
        <v>259</v>
      </c>
      <c r="I114">
        <v>12</v>
      </c>
    </row>
    <row r="115" spans="1:10" x14ac:dyDescent="0.2">
      <c r="A115" s="106" t="s">
        <v>2216</v>
      </c>
      <c r="B115" s="106" t="s">
        <v>301</v>
      </c>
      <c r="C115" s="106" t="s">
        <v>256</v>
      </c>
      <c r="D115" s="106" t="s">
        <v>248</v>
      </c>
      <c r="E115">
        <v>3157</v>
      </c>
      <c r="F115" s="106" t="s">
        <v>1877</v>
      </c>
      <c r="G115" s="106" t="s">
        <v>249</v>
      </c>
      <c r="H115" s="106" t="s">
        <v>255</v>
      </c>
      <c r="I115" s="106">
        <v>137</v>
      </c>
      <c r="J115" s="106"/>
    </row>
    <row r="116" spans="1:10" x14ac:dyDescent="0.2">
      <c r="A116" s="106" t="s">
        <v>2216</v>
      </c>
      <c r="B116" s="106" t="s">
        <v>301</v>
      </c>
      <c r="C116" s="106" t="s">
        <v>256</v>
      </c>
      <c r="D116" s="106" t="s">
        <v>248</v>
      </c>
      <c r="E116">
        <v>3289</v>
      </c>
      <c r="F116" s="106" t="s">
        <v>1527</v>
      </c>
      <c r="G116" s="106" t="s">
        <v>249</v>
      </c>
      <c r="H116" s="106" t="s">
        <v>272</v>
      </c>
      <c r="I116" t="s">
        <v>307</v>
      </c>
      <c r="J116" t="s">
        <v>2864</v>
      </c>
    </row>
    <row r="117" spans="1:10" x14ac:dyDescent="0.2">
      <c r="A117" s="106" t="s">
        <v>2216</v>
      </c>
      <c r="B117" s="106" t="s">
        <v>301</v>
      </c>
      <c r="C117" s="106" t="s">
        <v>256</v>
      </c>
      <c r="D117" s="106" t="s">
        <v>248</v>
      </c>
      <c r="E117">
        <v>3417</v>
      </c>
      <c r="F117" s="106" t="s">
        <v>2220</v>
      </c>
      <c r="G117" s="106" t="s">
        <v>253</v>
      </c>
      <c r="H117" s="106" t="s">
        <v>255</v>
      </c>
      <c r="I117">
        <v>133</v>
      </c>
    </row>
    <row r="118" spans="1:10" x14ac:dyDescent="0.2">
      <c r="A118" s="106" t="s">
        <v>2216</v>
      </c>
      <c r="B118" s="106" t="s">
        <v>301</v>
      </c>
      <c r="C118" s="106" t="s">
        <v>256</v>
      </c>
      <c r="D118" s="106" t="s">
        <v>248</v>
      </c>
      <c r="E118">
        <v>3435</v>
      </c>
      <c r="F118" s="106" t="s">
        <v>1814</v>
      </c>
      <c r="G118" s="106" t="s">
        <v>257</v>
      </c>
      <c r="H118" s="106" t="s">
        <v>264</v>
      </c>
      <c r="I118" s="106">
        <v>78</v>
      </c>
      <c r="J118" s="106"/>
    </row>
    <row r="119" spans="1:10" x14ac:dyDescent="0.2">
      <c r="A119" s="106" t="s">
        <v>2216</v>
      </c>
      <c r="B119" s="106" t="s">
        <v>301</v>
      </c>
      <c r="C119" s="106" t="s">
        <v>256</v>
      </c>
      <c r="D119" s="106" t="s">
        <v>248</v>
      </c>
      <c r="E119">
        <v>3753</v>
      </c>
      <c r="F119" s="106" t="s">
        <v>2221</v>
      </c>
      <c r="G119" s="106" t="s">
        <v>257</v>
      </c>
      <c r="H119" s="106" t="s">
        <v>260</v>
      </c>
      <c r="I119" s="106">
        <v>68</v>
      </c>
      <c r="J119" s="106"/>
    </row>
    <row r="120" spans="1:10" x14ac:dyDescent="0.2">
      <c r="A120" s="106" t="s">
        <v>2216</v>
      </c>
      <c r="B120" s="106" t="s">
        <v>301</v>
      </c>
      <c r="C120" s="106" t="s">
        <v>256</v>
      </c>
      <c r="D120" s="106" t="s">
        <v>248</v>
      </c>
      <c r="E120">
        <v>3803</v>
      </c>
      <c r="F120" s="106" t="s">
        <v>2549</v>
      </c>
      <c r="G120" s="106" t="s">
        <v>253</v>
      </c>
      <c r="H120" s="106" t="s">
        <v>260</v>
      </c>
      <c r="I120" s="106">
        <v>9</v>
      </c>
      <c r="J120" s="106"/>
    </row>
    <row r="121" spans="1:10" x14ac:dyDescent="0.2">
      <c r="A121" s="106" t="s">
        <v>2216</v>
      </c>
      <c r="B121" s="106" t="s">
        <v>301</v>
      </c>
      <c r="C121" s="106" t="s">
        <v>251</v>
      </c>
      <c r="D121" s="106" t="s">
        <v>252</v>
      </c>
      <c r="E121">
        <v>3997</v>
      </c>
      <c r="F121" s="106" t="s">
        <v>1684</v>
      </c>
      <c r="G121" s="106" t="s">
        <v>253</v>
      </c>
      <c r="H121" s="106" t="s">
        <v>260</v>
      </c>
      <c r="I121" s="106">
        <v>24</v>
      </c>
      <c r="J121" s="106"/>
    </row>
    <row r="122" spans="1:10" x14ac:dyDescent="0.2">
      <c r="A122" s="106" t="s">
        <v>2216</v>
      </c>
      <c r="B122" s="106" t="s">
        <v>301</v>
      </c>
      <c r="C122" s="106" t="s">
        <v>256</v>
      </c>
      <c r="D122" s="106" t="s">
        <v>248</v>
      </c>
      <c r="E122">
        <v>4792</v>
      </c>
      <c r="F122" s="106" t="s">
        <v>1731</v>
      </c>
      <c r="G122" s="106" t="s">
        <v>249</v>
      </c>
      <c r="H122" s="106" t="s">
        <v>254</v>
      </c>
      <c r="I122">
        <v>231</v>
      </c>
    </row>
    <row r="123" spans="1:10" x14ac:dyDescent="0.2">
      <c r="A123" s="106" t="s">
        <v>2216</v>
      </c>
      <c r="B123" s="106" t="s">
        <v>301</v>
      </c>
      <c r="C123" s="106" t="s">
        <v>256</v>
      </c>
      <c r="D123" s="106" t="s">
        <v>248</v>
      </c>
      <c r="E123">
        <v>5233</v>
      </c>
      <c r="F123" s="106" t="s">
        <v>1886</v>
      </c>
      <c r="G123" s="106" t="s">
        <v>249</v>
      </c>
      <c r="H123" s="106" t="s">
        <v>285</v>
      </c>
      <c r="I123" s="106" t="s">
        <v>269</v>
      </c>
      <c r="J123" s="106" t="s">
        <v>2851</v>
      </c>
    </row>
    <row r="124" spans="1:10" x14ac:dyDescent="0.2">
      <c r="A124" s="106" t="s">
        <v>2216</v>
      </c>
      <c r="B124" s="106" t="s">
        <v>301</v>
      </c>
      <c r="C124" s="106" t="s">
        <v>256</v>
      </c>
      <c r="D124" s="106" t="s">
        <v>248</v>
      </c>
      <c r="E124">
        <v>5273</v>
      </c>
      <c r="F124" s="106" t="s">
        <v>2550</v>
      </c>
      <c r="G124" s="106" t="s">
        <v>249</v>
      </c>
      <c r="H124" s="106" t="s">
        <v>285</v>
      </c>
      <c r="I124" s="106" t="s">
        <v>276</v>
      </c>
      <c r="J124" s="106" t="s">
        <v>2865</v>
      </c>
    </row>
    <row r="125" spans="1:10" x14ac:dyDescent="0.2">
      <c r="A125" s="106" t="s">
        <v>2216</v>
      </c>
      <c r="B125" s="106" t="s">
        <v>301</v>
      </c>
      <c r="C125" s="106" t="s">
        <v>256</v>
      </c>
      <c r="D125" s="106" t="s">
        <v>248</v>
      </c>
      <c r="E125">
        <v>6113</v>
      </c>
      <c r="F125" s="106" t="s">
        <v>2222</v>
      </c>
      <c r="G125" s="106" t="s">
        <v>249</v>
      </c>
      <c r="H125" s="106" t="s">
        <v>267</v>
      </c>
      <c r="I125" s="106" t="s">
        <v>307</v>
      </c>
      <c r="J125" s="106" t="s">
        <v>2866</v>
      </c>
    </row>
    <row r="126" spans="1:10" x14ac:dyDescent="0.2">
      <c r="A126" s="106" t="s">
        <v>2216</v>
      </c>
      <c r="B126" s="106" t="s">
        <v>301</v>
      </c>
      <c r="C126" s="106" t="s">
        <v>256</v>
      </c>
      <c r="D126" s="106" t="s">
        <v>248</v>
      </c>
      <c r="E126">
        <v>6197</v>
      </c>
      <c r="F126" s="106" t="s">
        <v>2237</v>
      </c>
      <c r="G126" s="106" t="s">
        <v>249</v>
      </c>
      <c r="H126" s="106" t="s">
        <v>254</v>
      </c>
      <c r="I126" t="s">
        <v>276</v>
      </c>
      <c r="J126" t="s">
        <v>2867</v>
      </c>
    </row>
    <row r="127" spans="1:10" x14ac:dyDescent="0.2">
      <c r="A127" s="106" t="s">
        <v>2216</v>
      </c>
      <c r="B127" s="106" t="s">
        <v>301</v>
      </c>
      <c r="C127" s="106" t="s">
        <v>256</v>
      </c>
      <c r="D127" s="106" t="s">
        <v>248</v>
      </c>
      <c r="E127">
        <v>6343</v>
      </c>
      <c r="F127" s="106" t="s">
        <v>2223</v>
      </c>
      <c r="G127" s="106" t="s">
        <v>257</v>
      </c>
      <c r="H127" s="106" t="s">
        <v>267</v>
      </c>
      <c r="I127">
        <v>55</v>
      </c>
    </row>
    <row r="128" spans="1:10" x14ac:dyDescent="0.2">
      <c r="A128" s="106" t="s">
        <v>2216</v>
      </c>
      <c r="B128" s="106" t="s">
        <v>301</v>
      </c>
      <c r="C128" s="106" t="s">
        <v>256</v>
      </c>
      <c r="D128" s="106" t="s">
        <v>248</v>
      </c>
      <c r="E128">
        <v>6620</v>
      </c>
      <c r="F128" s="106" t="s">
        <v>2070</v>
      </c>
      <c r="G128" s="106" t="s">
        <v>249</v>
      </c>
      <c r="H128" s="106" t="s">
        <v>271</v>
      </c>
      <c r="I128">
        <v>229</v>
      </c>
    </row>
    <row r="129" spans="1:10" x14ac:dyDescent="0.2">
      <c r="A129" s="106" t="s">
        <v>2216</v>
      </c>
      <c r="B129" s="106" t="s">
        <v>301</v>
      </c>
      <c r="C129" s="106" t="s">
        <v>256</v>
      </c>
      <c r="D129" s="106" t="s">
        <v>248</v>
      </c>
      <c r="E129">
        <v>6632</v>
      </c>
      <c r="F129" s="106" t="s">
        <v>2225</v>
      </c>
      <c r="G129" s="106" t="s">
        <v>249</v>
      </c>
      <c r="H129" s="106" t="s">
        <v>271</v>
      </c>
      <c r="I129">
        <v>257</v>
      </c>
    </row>
    <row r="130" spans="1:10" x14ac:dyDescent="0.2">
      <c r="A130" s="106" t="s">
        <v>2216</v>
      </c>
      <c r="B130" s="106" t="s">
        <v>301</v>
      </c>
      <c r="C130" s="106" t="s">
        <v>256</v>
      </c>
      <c r="D130" s="106" t="s">
        <v>248</v>
      </c>
      <c r="E130">
        <v>6741</v>
      </c>
      <c r="F130" s="106" t="s">
        <v>1828</v>
      </c>
      <c r="G130" s="106" t="s">
        <v>249</v>
      </c>
      <c r="H130" s="106" t="s">
        <v>271</v>
      </c>
      <c r="I130">
        <v>700</v>
      </c>
    </row>
    <row r="131" spans="1:10" x14ac:dyDescent="0.2">
      <c r="A131" s="106" t="s">
        <v>2216</v>
      </c>
      <c r="B131" s="106" t="s">
        <v>301</v>
      </c>
      <c r="C131" s="106" t="s">
        <v>256</v>
      </c>
      <c r="D131" s="106" t="s">
        <v>248</v>
      </c>
      <c r="E131">
        <v>6772</v>
      </c>
      <c r="F131" s="106" t="s">
        <v>1896</v>
      </c>
      <c r="G131" s="106" t="s">
        <v>257</v>
      </c>
      <c r="H131" s="106" t="s">
        <v>271</v>
      </c>
      <c r="I131" s="106">
        <v>13</v>
      </c>
      <c r="J131" s="106"/>
    </row>
    <row r="132" spans="1:10" x14ac:dyDescent="0.2">
      <c r="A132" s="106" t="s">
        <v>2216</v>
      </c>
      <c r="B132" s="106" t="s">
        <v>301</v>
      </c>
      <c r="C132" s="106" t="s">
        <v>256</v>
      </c>
      <c r="D132" s="106" t="s">
        <v>248</v>
      </c>
      <c r="E132">
        <v>6845</v>
      </c>
      <c r="F132" s="106" t="s">
        <v>2238</v>
      </c>
      <c r="G132" s="106" t="s">
        <v>249</v>
      </c>
      <c r="H132" s="106" t="s">
        <v>271</v>
      </c>
      <c r="I132" s="106" t="s">
        <v>307</v>
      </c>
      <c r="J132" s="106" t="s">
        <v>2868</v>
      </c>
    </row>
    <row r="133" spans="1:10" x14ac:dyDescent="0.2">
      <c r="A133" s="106" t="s">
        <v>2216</v>
      </c>
      <c r="B133" s="106" t="s">
        <v>301</v>
      </c>
      <c r="C133" s="106" t="s">
        <v>251</v>
      </c>
      <c r="D133" s="106" t="s">
        <v>248</v>
      </c>
      <c r="E133">
        <v>6856</v>
      </c>
      <c r="F133" s="106" t="s">
        <v>1830</v>
      </c>
      <c r="G133" s="106" t="s">
        <v>249</v>
      </c>
      <c r="H133" s="106" t="s">
        <v>271</v>
      </c>
      <c r="I133" t="s">
        <v>269</v>
      </c>
      <c r="J133" t="s">
        <v>2730</v>
      </c>
    </row>
    <row r="134" spans="1:10" x14ac:dyDescent="0.2">
      <c r="A134" s="106" t="s">
        <v>2216</v>
      </c>
      <c r="B134" s="106" t="s">
        <v>301</v>
      </c>
      <c r="C134" s="106" t="s">
        <v>256</v>
      </c>
      <c r="D134" s="106" t="s">
        <v>248</v>
      </c>
      <c r="E134">
        <v>6998</v>
      </c>
      <c r="F134" s="106" t="s">
        <v>1997</v>
      </c>
      <c r="G134" s="106" t="s">
        <v>257</v>
      </c>
      <c r="H134" s="106" t="s">
        <v>271</v>
      </c>
      <c r="I134" s="106">
        <v>46</v>
      </c>
      <c r="J134" s="106"/>
    </row>
    <row r="135" spans="1:10" x14ac:dyDescent="0.2">
      <c r="A135" s="106" t="s">
        <v>2216</v>
      </c>
      <c r="B135" s="106" t="s">
        <v>301</v>
      </c>
      <c r="C135" s="106" t="s">
        <v>256</v>
      </c>
      <c r="D135" s="106" t="s">
        <v>248</v>
      </c>
      <c r="E135">
        <v>7315</v>
      </c>
      <c r="F135" s="106" t="s">
        <v>1903</v>
      </c>
      <c r="G135" s="106" t="s">
        <v>257</v>
      </c>
      <c r="H135" s="106" t="s">
        <v>275</v>
      </c>
      <c r="I135" s="106">
        <v>216</v>
      </c>
      <c r="J135" s="106"/>
    </row>
    <row r="136" spans="1:10" x14ac:dyDescent="0.2">
      <c r="A136" s="106" t="s">
        <v>2216</v>
      </c>
      <c r="B136" s="106" t="s">
        <v>301</v>
      </c>
      <c r="C136" s="106" t="s">
        <v>256</v>
      </c>
      <c r="D136" s="106" t="s">
        <v>248</v>
      </c>
      <c r="E136">
        <v>7615</v>
      </c>
      <c r="F136" s="106" t="s">
        <v>2226</v>
      </c>
      <c r="G136" s="106" t="s">
        <v>249</v>
      </c>
      <c r="H136" s="106" t="s">
        <v>259</v>
      </c>
      <c r="I136" s="106">
        <v>35</v>
      </c>
      <c r="J136" s="106"/>
    </row>
    <row r="137" spans="1:10" x14ac:dyDescent="0.2">
      <c r="A137" s="106" t="s">
        <v>2216</v>
      </c>
      <c r="B137" s="106" t="s">
        <v>301</v>
      </c>
      <c r="C137" s="106" t="s">
        <v>256</v>
      </c>
      <c r="D137" s="106" t="s">
        <v>248</v>
      </c>
      <c r="E137">
        <v>7701</v>
      </c>
      <c r="F137" s="106" t="s">
        <v>1785</v>
      </c>
      <c r="G137" s="106" t="s">
        <v>249</v>
      </c>
      <c r="H137" s="106" t="s">
        <v>313</v>
      </c>
      <c r="I137" t="s">
        <v>314</v>
      </c>
      <c r="J137" t="s">
        <v>2869</v>
      </c>
    </row>
    <row r="138" spans="1:10" x14ac:dyDescent="0.2">
      <c r="A138" s="106" t="s">
        <v>2216</v>
      </c>
      <c r="B138" s="106" t="s">
        <v>301</v>
      </c>
      <c r="C138" s="106" t="s">
        <v>256</v>
      </c>
      <c r="D138" s="106" t="s">
        <v>248</v>
      </c>
      <c r="E138">
        <v>7745</v>
      </c>
      <c r="F138" s="106" t="s">
        <v>1833</v>
      </c>
      <c r="G138" s="106" t="s">
        <v>249</v>
      </c>
      <c r="H138" s="106" t="s">
        <v>313</v>
      </c>
      <c r="I138" s="106">
        <v>154</v>
      </c>
      <c r="J138" s="106"/>
    </row>
    <row r="139" spans="1:10" x14ac:dyDescent="0.2">
      <c r="A139" s="106" t="s">
        <v>2216</v>
      </c>
      <c r="B139" s="106" t="s">
        <v>301</v>
      </c>
      <c r="C139" s="106" t="s">
        <v>256</v>
      </c>
      <c r="D139" s="106" t="s">
        <v>248</v>
      </c>
      <c r="E139">
        <v>7832</v>
      </c>
      <c r="F139" s="106" t="s">
        <v>2470</v>
      </c>
      <c r="G139" s="106" t="s">
        <v>249</v>
      </c>
      <c r="H139" s="106" t="s">
        <v>268</v>
      </c>
      <c r="I139" t="s">
        <v>1531</v>
      </c>
      <c r="J139" t="s">
        <v>2870</v>
      </c>
    </row>
    <row r="140" spans="1:10" x14ac:dyDescent="0.2">
      <c r="A140" s="106" t="s">
        <v>2216</v>
      </c>
      <c r="B140" s="106" t="s">
        <v>301</v>
      </c>
      <c r="C140" s="106" t="s">
        <v>256</v>
      </c>
      <c r="D140" s="106" t="s">
        <v>248</v>
      </c>
      <c r="E140">
        <v>7991</v>
      </c>
      <c r="F140" s="106" t="s">
        <v>1909</v>
      </c>
      <c r="G140" s="106" t="s">
        <v>257</v>
      </c>
      <c r="H140" s="106" t="s">
        <v>267</v>
      </c>
      <c r="I140" s="106">
        <v>67</v>
      </c>
      <c r="J140" s="106"/>
    </row>
    <row r="141" spans="1:10" x14ac:dyDescent="0.2">
      <c r="A141" s="106" t="s">
        <v>2216</v>
      </c>
      <c r="B141" s="106" t="s">
        <v>301</v>
      </c>
      <c r="C141" s="106" t="s">
        <v>256</v>
      </c>
      <c r="D141" s="106" t="s">
        <v>248</v>
      </c>
      <c r="E141">
        <v>8439</v>
      </c>
      <c r="F141" s="106" t="s">
        <v>1789</v>
      </c>
      <c r="G141" s="106" t="s">
        <v>249</v>
      </c>
      <c r="H141" s="106" t="s">
        <v>280</v>
      </c>
      <c r="I141" t="s">
        <v>292</v>
      </c>
      <c r="J141" t="s">
        <v>2871</v>
      </c>
    </row>
    <row r="142" spans="1:10" x14ac:dyDescent="0.2">
      <c r="A142" s="106" t="s">
        <v>2216</v>
      </c>
      <c r="B142" s="106" t="s">
        <v>301</v>
      </c>
      <c r="C142" s="106" t="s">
        <v>247</v>
      </c>
      <c r="D142" s="106" t="s">
        <v>248</v>
      </c>
      <c r="E142">
        <v>8945</v>
      </c>
      <c r="F142" s="106" t="s">
        <v>380</v>
      </c>
      <c r="G142" s="106" t="s">
        <v>249</v>
      </c>
      <c r="H142" s="106" t="s">
        <v>272</v>
      </c>
      <c r="I142">
        <v>107</v>
      </c>
    </row>
    <row r="143" spans="1:10" x14ac:dyDescent="0.2">
      <c r="A143" s="106" t="s">
        <v>2216</v>
      </c>
      <c r="B143" s="106" t="s">
        <v>301</v>
      </c>
      <c r="C143" s="106" t="s">
        <v>251</v>
      </c>
      <c r="D143" s="106" t="s">
        <v>248</v>
      </c>
      <c r="E143">
        <v>9757</v>
      </c>
      <c r="F143" s="106" t="s">
        <v>1917</v>
      </c>
      <c r="G143" s="106" t="s">
        <v>249</v>
      </c>
      <c r="H143" s="106" t="s">
        <v>254</v>
      </c>
      <c r="I143" t="s">
        <v>276</v>
      </c>
      <c r="J143" t="s">
        <v>2872</v>
      </c>
    </row>
    <row r="144" spans="1:10" x14ac:dyDescent="0.2">
      <c r="A144" s="106" t="s">
        <v>2216</v>
      </c>
      <c r="B144" s="106" t="s">
        <v>301</v>
      </c>
      <c r="C144" s="106" t="s">
        <v>256</v>
      </c>
      <c r="D144" s="106" t="s">
        <v>248</v>
      </c>
      <c r="E144">
        <v>9832</v>
      </c>
      <c r="F144" s="106" t="s">
        <v>1750</v>
      </c>
      <c r="G144" s="106" t="s">
        <v>249</v>
      </c>
      <c r="H144" s="106" t="s">
        <v>255</v>
      </c>
      <c r="I144" t="s">
        <v>276</v>
      </c>
      <c r="J144" t="s">
        <v>2765</v>
      </c>
    </row>
    <row r="145" spans="1:10" x14ac:dyDescent="0.2">
      <c r="A145" s="106" t="s">
        <v>2216</v>
      </c>
      <c r="B145" s="106" t="s">
        <v>882</v>
      </c>
      <c r="C145" s="106" t="s">
        <v>256</v>
      </c>
      <c r="D145" s="106" t="s">
        <v>248</v>
      </c>
      <c r="E145">
        <v>1762</v>
      </c>
      <c r="F145" s="106" t="s">
        <v>1919</v>
      </c>
      <c r="G145" s="106" t="s">
        <v>249</v>
      </c>
      <c r="H145" s="106" t="s">
        <v>273</v>
      </c>
      <c r="I145">
        <v>861</v>
      </c>
    </row>
    <row r="146" spans="1:10" x14ac:dyDescent="0.2">
      <c r="A146" s="106" t="s">
        <v>2216</v>
      </c>
      <c r="B146" s="106" t="s">
        <v>882</v>
      </c>
      <c r="C146" s="106" t="s">
        <v>256</v>
      </c>
      <c r="D146" s="106" t="s">
        <v>248</v>
      </c>
      <c r="E146">
        <v>2158</v>
      </c>
      <c r="F146" s="106" t="s">
        <v>2227</v>
      </c>
      <c r="G146" s="106" t="s">
        <v>261</v>
      </c>
      <c r="H146" s="106" t="s">
        <v>254</v>
      </c>
      <c r="I146" s="106">
        <v>137</v>
      </c>
      <c r="J146" s="106"/>
    </row>
    <row r="147" spans="1:10" x14ac:dyDescent="0.2">
      <c r="A147" s="106" t="s">
        <v>2216</v>
      </c>
      <c r="B147" s="106" t="s">
        <v>882</v>
      </c>
      <c r="C147" s="106" t="s">
        <v>256</v>
      </c>
      <c r="D147" s="106" t="s">
        <v>248</v>
      </c>
      <c r="E147">
        <v>3842</v>
      </c>
      <c r="F147" s="106" t="s">
        <v>2135</v>
      </c>
      <c r="G147" s="106" t="s">
        <v>253</v>
      </c>
      <c r="H147" s="106" t="s">
        <v>260</v>
      </c>
      <c r="I147" s="106">
        <v>48</v>
      </c>
      <c r="J147" s="106"/>
    </row>
    <row r="148" spans="1:10" x14ac:dyDescent="0.2">
      <c r="A148" s="106" t="s">
        <v>2216</v>
      </c>
      <c r="B148" s="106" t="s">
        <v>882</v>
      </c>
      <c r="C148" s="106" t="s">
        <v>256</v>
      </c>
      <c r="D148" s="106" t="s">
        <v>252</v>
      </c>
      <c r="E148">
        <v>4640</v>
      </c>
      <c r="F148" s="106" t="s">
        <v>2228</v>
      </c>
      <c r="G148" s="106" t="s">
        <v>253</v>
      </c>
      <c r="H148" s="106" t="s">
        <v>260</v>
      </c>
      <c r="I148">
        <v>22</v>
      </c>
    </row>
    <row r="149" spans="1:10" x14ac:dyDescent="0.2">
      <c r="A149" s="106" t="s">
        <v>2216</v>
      </c>
      <c r="B149" s="106" t="s">
        <v>882</v>
      </c>
      <c r="C149" s="106" t="s">
        <v>256</v>
      </c>
      <c r="D149" s="106" t="s">
        <v>248</v>
      </c>
      <c r="E149">
        <v>4687</v>
      </c>
      <c r="F149" s="106" t="s">
        <v>1850</v>
      </c>
      <c r="G149" s="106" t="s">
        <v>249</v>
      </c>
      <c r="H149" s="106" t="s">
        <v>260</v>
      </c>
      <c r="I149" s="106">
        <v>213</v>
      </c>
      <c r="J149" s="106"/>
    </row>
    <row r="150" spans="1:10" x14ac:dyDescent="0.2">
      <c r="A150" s="106" t="s">
        <v>2216</v>
      </c>
      <c r="B150" s="106" t="s">
        <v>882</v>
      </c>
      <c r="C150" s="106" t="s">
        <v>256</v>
      </c>
      <c r="D150" s="106" t="s">
        <v>248</v>
      </c>
      <c r="E150">
        <v>5210</v>
      </c>
      <c r="F150" s="106" t="s">
        <v>1922</v>
      </c>
      <c r="G150" s="106" t="s">
        <v>249</v>
      </c>
      <c r="H150" s="106" t="s">
        <v>285</v>
      </c>
      <c r="I150" s="106">
        <v>93</v>
      </c>
      <c r="J150" s="106"/>
    </row>
    <row r="151" spans="1:10" x14ac:dyDescent="0.2">
      <c r="A151" s="106" t="s">
        <v>2216</v>
      </c>
      <c r="B151" s="106" t="s">
        <v>882</v>
      </c>
      <c r="C151" s="106" t="s">
        <v>256</v>
      </c>
      <c r="D151" s="106" t="s">
        <v>248</v>
      </c>
      <c r="E151">
        <v>6419</v>
      </c>
      <c r="F151" s="106" t="s">
        <v>2139</v>
      </c>
      <c r="G151" s="106" t="s">
        <v>249</v>
      </c>
      <c r="H151" s="106" t="s">
        <v>267</v>
      </c>
      <c r="I151">
        <v>370</v>
      </c>
    </row>
    <row r="152" spans="1:10" x14ac:dyDescent="0.2">
      <c r="A152" s="106" t="s">
        <v>2216</v>
      </c>
      <c r="B152" s="106" t="s">
        <v>882</v>
      </c>
      <c r="C152" s="106" t="s">
        <v>256</v>
      </c>
      <c r="D152" s="106" t="s">
        <v>252</v>
      </c>
      <c r="E152">
        <v>6836</v>
      </c>
      <c r="F152" s="106" t="s">
        <v>2551</v>
      </c>
      <c r="G152" s="106" t="s">
        <v>257</v>
      </c>
      <c r="H152" s="106" t="s">
        <v>271</v>
      </c>
      <c r="I152" s="106">
        <v>18</v>
      </c>
      <c r="J152" s="106"/>
    </row>
    <row r="153" spans="1:10" x14ac:dyDescent="0.2">
      <c r="A153" s="106" t="s">
        <v>2216</v>
      </c>
      <c r="B153" s="106" t="s">
        <v>882</v>
      </c>
      <c r="C153" s="106" t="s">
        <v>256</v>
      </c>
      <c r="D153" s="106" t="s">
        <v>248</v>
      </c>
      <c r="E153">
        <v>6838</v>
      </c>
      <c r="F153" s="106" t="s">
        <v>2229</v>
      </c>
      <c r="G153" s="106" t="s">
        <v>253</v>
      </c>
      <c r="H153" s="106" t="s">
        <v>271</v>
      </c>
      <c r="I153" s="106">
        <v>107</v>
      </c>
      <c r="J153" s="106"/>
    </row>
    <row r="154" spans="1:10" x14ac:dyDescent="0.2">
      <c r="A154" s="106" t="s">
        <v>2216</v>
      </c>
      <c r="B154" s="106" t="s">
        <v>882</v>
      </c>
      <c r="C154" s="106" t="s">
        <v>256</v>
      </c>
      <c r="D154" s="106" t="s">
        <v>248</v>
      </c>
      <c r="E154">
        <v>6852</v>
      </c>
      <c r="F154" s="106" t="s">
        <v>2230</v>
      </c>
      <c r="G154" s="106" t="s">
        <v>253</v>
      </c>
      <c r="H154" s="106" t="s">
        <v>271</v>
      </c>
      <c r="I154" s="106">
        <v>20</v>
      </c>
      <c r="J154" s="106"/>
    </row>
    <row r="155" spans="1:10" x14ac:dyDescent="0.2">
      <c r="A155" s="106" t="s">
        <v>2216</v>
      </c>
      <c r="B155" s="106" t="s">
        <v>882</v>
      </c>
      <c r="C155" s="106" t="s">
        <v>256</v>
      </c>
      <c r="D155" s="106" t="s">
        <v>248</v>
      </c>
      <c r="E155">
        <v>8421</v>
      </c>
      <c r="F155" s="106" t="s">
        <v>2231</v>
      </c>
      <c r="G155" s="106" t="s">
        <v>281</v>
      </c>
      <c r="H155" s="106" t="s">
        <v>282</v>
      </c>
      <c r="I155" s="106" t="s">
        <v>276</v>
      </c>
      <c r="J155" s="106" t="s">
        <v>2674</v>
      </c>
    </row>
    <row r="156" spans="1:10" x14ac:dyDescent="0.2">
      <c r="A156" s="106" t="s">
        <v>2216</v>
      </c>
      <c r="B156" s="106" t="s">
        <v>882</v>
      </c>
      <c r="C156" s="106" t="s">
        <v>256</v>
      </c>
      <c r="D156" s="106" t="s">
        <v>252</v>
      </c>
      <c r="E156">
        <v>8986</v>
      </c>
      <c r="F156" s="106" t="s">
        <v>2232</v>
      </c>
      <c r="G156" s="106" t="s">
        <v>281</v>
      </c>
      <c r="H156" s="106" t="s">
        <v>282</v>
      </c>
      <c r="I156" s="106" t="s">
        <v>276</v>
      </c>
      <c r="J156" s="106" t="s">
        <v>2873</v>
      </c>
    </row>
    <row r="157" spans="1:10" x14ac:dyDescent="0.2">
      <c r="A157" s="106" t="s">
        <v>2216</v>
      </c>
      <c r="B157" s="106" t="s">
        <v>882</v>
      </c>
      <c r="C157" s="106" t="s">
        <v>256</v>
      </c>
      <c r="D157" s="106" t="s">
        <v>248</v>
      </c>
      <c r="E157">
        <v>9031</v>
      </c>
      <c r="F157" s="106" t="s">
        <v>1795</v>
      </c>
      <c r="G157" s="106" t="s">
        <v>249</v>
      </c>
      <c r="H157" s="106" t="s">
        <v>317</v>
      </c>
      <c r="I157" t="s">
        <v>269</v>
      </c>
      <c r="J157" t="s">
        <v>2874</v>
      </c>
    </row>
    <row r="158" spans="1:10" x14ac:dyDescent="0.2">
      <c r="A158" s="106" t="s">
        <v>2216</v>
      </c>
      <c r="B158" s="106" t="s">
        <v>882</v>
      </c>
      <c r="C158" s="106" t="s">
        <v>256</v>
      </c>
      <c r="D158" s="106" t="s">
        <v>248</v>
      </c>
      <c r="E158">
        <v>9318</v>
      </c>
      <c r="F158" s="106" t="s">
        <v>2233</v>
      </c>
      <c r="G158" s="106" t="s">
        <v>257</v>
      </c>
      <c r="H158" s="106" t="s">
        <v>1663</v>
      </c>
      <c r="I158" s="106">
        <v>28</v>
      </c>
      <c r="J158" s="106"/>
    </row>
    <row r="159" spans="1:10" x14ac:dyDescent="0.2">
      <c r="A159" s="106" t="s">
        <v>2216</v>
      </c>
      <c r="B159" s="106" t="s">
        <v>882</v>
      </c>
      <c r="C159" s="106" t="s">
        <v>256</v>
      </c>
      <c r="D159" s="106" t="s">
        <v>248</v>
      </c>
      <c r="E159">
        <v>9828</v>
      </c>
      <c r="F159" s="106" t="s">
        <v>1753</v>
      </c>
      <c r="G159" s="106" t="s">
        <v>249</v>
      </c>
      <c r="H159" s="106" t="s">
        <v>259</v>
      </c>
      <c r="I159" s="106">
        <v>209</v>
      </c>
      <c r="J159" s="106"/>
    </row>
    <row r="160" spans="1:10" x14ac:dyDescent="0.2">
      <c r="A160" s="106" t="s">
        <v>2216</v>
      </c>
      <c r="B160" s="106" t="s">
        <v>1667</v>
      </c>
      <c r="C160" s="106" t="s">
        <v>256</v>
      </c>
      <c r="D160" s="106" t="s">
        <v>248</v>
      </c>
      <c r="E160">
        <v>7208</v>
      </c>
      <c r="F160" s="106" t="s">
        <v>2234</v>
      </c>
      <c r="G160" s="106" t="s">
        <v>257</v>
      </c>
      <c r="H160" s="106" t="s">
        <v>275</v>
      </c>
      <c r="I160" s="106">
        <v>29</v>
      </c>
      <c r="J160" s="106"/>
    </row>
    <row r="161" spans="1:10" x14ac:dyDescent="0.2">
      <c r="A161" s="106" t="s">
        <v>2216</v>
      </c>
      <c r="B161" s="106" t="s">
        <v>1680</v>
      </c>
      <c r="C161" s="106" t="s">
        <v>256</v>
      </c>
      <c r="D161" s="106" t="s">
        <v>248</v>
      </c>
      <c r="E161">
        <v>6490</v>
      </c>
      <c r="F161" s="106" t="s">
        <v>1802</v>
      </c>
      <c r="G161" s="106" t="s">
        <v>249</v>
      </c>
      <c r="H161" s="106" t="s">
        <v>267</v>
      </c>
      <c r="I161" s="106">
        <v>349</v>
      </c>
      <c r="J161" s="106"/>
    </row>
    <row r="162" spans="1:10" x14ac:dyDescent="0.2">
      <c r="A162" s="106" t="s">
        <v>2216</v>
      </c>
      <c r="B162" s="106" t="s">
        <v>246</v>
      </c>
      <c r="C162" s="106" t="s">
        <v>256</v>
      </c>
      <c r="D162" s="106" t="s">
        <v>252</v>
      </c>
      <c r="E162">
        <v>3372</v>
      </c>
      <c r="F162" s="106" t="s">
        <v>410</v>
      </c>
      <c r="G162" s="106" t="s">
        <v>257</v>
      </c>
      <c r="H162" s="106" t="s">
        <v>259</v>
      </c>
      <c r="I162" s="106">
        <v>39</v>
      </c>
      <c r="J162" s="106"/>
    </row>
    <row r="163" spans="1:10" x14ac:dyDescent="0.2">
      <c r="A163" s="106" t="s">
        <v>2216</v>
      </c>
      <c r="B163" s="106" t="s">
        <v>246</v>
      </c>
      <c r="C163" s="106" t="s">
        <v>256</v>
      </c>
      <c r="D163" s="106" t="s">
        <v>252</v>
      </c>
      <c r="E163">
        <v>3477</v>
      </c>
      <c r="F163" s="106" t="s">
        <v>405</v>
      </c>
      <c r="G163" s="106" t="s">
        <v>261</v>
      </c>
      <c r="H163" s="106" t="s">
        <v>272</v>
      </c>
      <c r="I163" s="106">
        <v>15</v>
      </c>
      <c r="J163" s="106"/>
    </row>
    <row r="164" spans="1:10" x14ac:dyDescent="0.2">
      <c r="A164" s="106" t="s">
        <v>2216</v>
      </c>
      <c r="B164" s="106" t="s">
        <v>246</v>
      </c>
      <c r="C164" s="106" t="s">
        <v>256</v>
      </c>
      <c r="D164" s="106" t="s">
        <v>248</v>
      </c>
      <c r="E164">
        <v>3825</v>
      </c>
      <c r="F164" s="106" t="s">
        <v>2157</v>
      </c>
      <c r="G164" s="106" t="s">
        <v>257</v>
      </c>
      <c r="H164" s="106" t="s">
        <v>260</v>
      </c>
      <c r="I164">
        <v>60</v>
      </c>
    </row>
    <row r="165" spans="1:10" x14ac:dyDescent="0.2">
      <c r="A165" s="106" t="s">
        <v>2216</v>
      </c>
      <c r="B165" s="106" t="s">
        <v>246</v>
      </c>
      <c r="C165" s="106" t="s">
        <v>256</v>
      </c>
      <c r="D165" s="106" t="s">
        <v>248</v>
      </c>
      <c r="E165">
        <v>4064</v>
      </c>
      <c r="F165" s="106" t="s">
        <v>1848</v>
      </c>
      <c r="G165" s="106" t="s">
        <v>249</v>
      </c>
      <c r="H165" s="106" t="s">
        <v>262</v>
      </c>
      <c r="I165" s="106">
        <v>96</v>
      </c>
      <c r="J165" s="106"/>
    </row>
    <row r="166" spans="1:10" x14ac:dyDescent="0.2">
      <c r="A166" s="106" t="s">
        <v>2216</v>
      </c>
      <c r="B166" s="106" t="s">
        <v>246</v>
      </c>
      <c r="C166" s="106" t="s">
        <v>256</v>
      </c>
      <c r="D166" s="106" t="s">
        <v>248</v>
      </c>
      <c r="E166">
        <v>4664</v>
      </c>
      <c r="F166" s="106" t="s">
        <v>1982</v>
      </c>
      <c r="G166" s="106" t="s">
        <v>253</v>
      </c>
      <c r="H166" s="106" t="s">
        <v>254</v>
      </c>
      <c r="I166" s="106">
        <v>14</v>
      </c>
      <c r="J166" s="106"/>
    </row>
    <row r="167" spans="1:10" x14ac:dyDescent="0.2">
      <c r="A167" s="106" t="s">
        <v>2216</v>
      </c>
      <c r="B167" s="106" t="s">
        <v>246</v>
      </c>
      <c r="C167" s="106" t="s">
        <v>256</v>
      </c>
      <c r="D167" s="106" t="s">
        <v>248</v>
      </c>
      <c r="E167">
        <v>5976</v>
      </c>
      <c r="F167" s="106" t="s">
        <v>2096</v>
      </c>
      <c r="G167" s="106" t="s">
        <v>249</v>
      </c>
      <c r="H167" s="106" t="s">
        <v>264</v>
      </c>
      <c r="I167" s="106">
        <v>242</v>
      </c>
      <c r="J167" s="106"/>
    </row>
    <row r="168" spans="1:10" x14ac:dyDescent="0.2">
      <c r="A168" s="106" t="s">
        <v>2216</v>
      </c>
      <c r="B168" s="106" t="s">
        <v>246</v>
      </c>
      <c r="C168" s="106" t="s">
        <v>256</v>
      </c>
      <c r="D168" s="106" t="s">
        <v>248</v>
      </c>
      <c r="E168">
        <v>6461</v>
      </c>
      <c r="F168" s="106" t="s">
        <v>2069</v>
      </c>
      <c r="G168" s="106" t="s">
        <v>249</v>
      </c>
      <c r="H168" s="106" t="s">
        <v>267</v>
      </c>
      <c r="I168">
        <v>92</v>
      </c>
    </row>
    <row r="169" spans="1:10" x14ac:dyDescent="0.2">
      <c r="A169" s="106" t="s">
        <v>2216</v>
      </c>
      <c r="B169" s="106" t="s">
        <v>246</v>
      </c>
      <c r="C169" s="106" t="s">
        <v>256</v>
      </c>
      <c r="D169" s="106" t="s">
        <v>252</v>
      </c>
      <c r="E169">
        <v>7062</v>
      </c>
      <c r="F169" s="106" t="s">
        <v>1999</v>
      </c>
      <c r="G169" s="106" t="s">
        <v>261</v>
      </c>
      <c r="H169" s="106" t="s">
        <v>254</v>
      </c>
      <c r="I169">
        <v>16</v>
      </c>
    </row>
    <row r="170" spans="1:10" x14ac:dyDescent="0.2">
      <c r="A170" s="106" t="s">
        <v>2216</v>
      </c>
      <c r="B170" s="106" t="s">
        <v>246</v>
      </c>
      <c r="C170" s="106" t="s">
        <v>256</v>
      </c>
      <c r="D170" s="106" t="s">
        <v>248</v>
      </c>
      <c r="E170">
        <v>7906</v>
      </c>
      <c r="F170" s="106" t="s">
        <v>1798</v>
      </c>
      <c r="G170" s="106" t="s">
        <v>257</v>
      </c>
      <c r="H170" s="106" t="s">
        <v>268</v>
      </c>
      <c r="I170">
        <v>439</v>
      </c>
    </row>
    <row r="171" spans="1:10" x14ac:dyDescent="0.2">
      <c r="A171" s="106" t="s">
        <v>2216</v>
      </c>
      <c r="B171" s="106" t="s">
        <v>246</v>
      </c>
      <c r="C171" s="106" t="s">
        <v>256</v>
      </c>
      <c r="D171" s="106" t="s">
        <v>248</v>
      </c>
      <c r="E171">
        <v>8630</v>
      </c>
      <c r="F171" s="106" t="s">
        <v>2239</v>
      </c>
      <c r="G171" s="106" t="s">
        <v>249</v>
      </c>
      <c r="H171" s="106" t="s">
        <v>385</v>
      </c>
      <c r="I171" t="s">
        <v>332</v>
      </c>
      <c r="J171" t="s">
        <v>2875</v>
      </c>
    </row>
    <row r="172" spans="1:10" x14ac:dyDescent="0.2">
      <c r="A172" s="106" t="s">
        <v>2216</v>
      </c>
      <c r="B172" s="106" t="s">
        <v>246</v>
      </c>
      <c r="C172" s="106" t="s">
        <v>256</v>
      </c>
      <c r="D172" s="106" t="s">
        <v>248</v>
      </c>
      <c r="E172">
        <v>8725</v>
      </c>
      <c r="F172" s="106" t="s">
        <v>2240</v>
      </c>
      <c r="G172" s="106" t="s">
        <v>249</v>
      </c>
      <c r="H172" s="106" t="s">
        <v>385</v>
      </c>
      <c r="I172" t="s">
        <v>2570</v>
      </c>
      <c r="J172" t="s">
        <v>2876</v>
      </c>
    </row>
    <row r="173" spans="1:10" x14ac:dyDescent="0.2">
      <c r="A173" s="106" t="s">
        <v>2216</v>
      </c>
      <c r="B173" s="106" t="s">
        <v>246</v>
      </c>
      <c r="C173" s="106" t="s">
        <v>251</v>
      </c>
      <c r="D173" s="106" t="s">
        <v>248</v>
      </c>
      <c r="E173">
        <v>9973</v>
      </c>
      <c r="F173" s="106" t="s">
        <v>2877</v>
      </c>
      <c r="G173" s="106" t="s">
        <v>253</v>
      </c>
      <c r="H173" s="106" t="s">
        <v>259</v>
      </c>
      <c r="I173">
        <v>24</v>
      </c>
    </row>
    <row r="174" spans="1:10" x14ac:dyDescent="0.2">
      <c r="A174" s="106" t="s">
        <v>2241</v>
      </c>
      <c r="B174" s="106" t="s">
        <v>1670</v>
      </c>
      <c r="C174" s="106" t="s">
        <v>256</v>
      </c>
      <c r="D174" s="106" t="s">
        <v>248</v>
      </c>
      <c r="E174">
        <v>1737</v>
      </c>
      <c r="F174" s="106" t="s">
        <v>1941</v>
      </c>
      <c r="G174" s="106" t="s">
        <v>257</v>
      </c>
      <c r="H174" s="106" t="s">
        <v>273</v>
      </c>
      <c r="I174">
        <v>89</v>
      </c>
    </row>
    <row r="175" spans="1:10" x14ac:dyDescent="0.2">
      <c r="A175" s="106" t="s">
        <v>2241</v>
      </c>
      <c r="B175" s="106" t="s">
        <v>1670</v>
      </c>
      <c r="C175" s="106" t="s">
        <v>256</v>
      </c>
      <c r="D175" s="106" t="s">
        <v>248</v>
      </c>
      <c r="E175">
        <v>1884</v>
      </c>
      <c r="F175" s="106" t="s">
        <v>1943</v>
      </c>
      <c r="G175" s="106" t="s">
        <v>249</v>
      </c>
      <c r="H175" s="106" t="s">
        <v>273</v>
      </c>
      <c r="I175" s="106">
        <v>655</v>
      </c>
      <c r="J175" s="106"/>
    </row>
    <row r="176" spans="1:10" x14ac:dyDescent="0.2">
      <c r="A176" s="106" t="s">
        <v>2241</v>
      </c>
      <c r="B176" s="106" t="s">
        <v>1670</v>
      </c>
      <c r="C176" s="106" t="s">
        <v>256</v>
      </c>
      <c r="D176" s="106" t="s">
        <v>248</v>
      </c>
      <c r="E176">
        <v>2117</v>
      </c>
      <c r="F176" s="106" t="s">
        <v>1944</v>
      </c>
      <c r="G176" s="106" t="s">
        <v>249</v>
      </c>
      <c r="H176" s="106" t="s">
        <v>250</v>
      </c>
      <c r="I176" s="106">
        <v>435</v>
      </c>
      <c r="J176" s="106"/>
    </row>
    <row r="177" spans="1:10" x14ac:dyDescent="0.2">
      <c r="A177" s="106" t="s">
        <v>2241</v>
      </c>
      <c r="B177" s="106" t="s">
        <v>1670</v>
      </c>
      <c r="C177" s="106" t="s">
        <v>256</v>
      </c>
      <c r="D177" s="106" t="s">
        <v>248</v>
      </c>
      <c r="E177">
        <v>6364</v>
      </c>
      <c r="F177" s="106" t="s">
        <v>1949</v>
      </c>
      <c r="G177" s="106" t="s">
        <v>249</v>
      </c>
      <c r="H177" s="106" t="s">
        <v>267</v>
      </c>
      <c r="I177" s="106">
        <v>300</v>
      </c>
      <c r="J177" s="106"/>
    </row>
    <row r="178" spans="1:10" x14ac:dyDescent="0.2">
      <c r="A178" s="106" t="s">
        <v>2241</v>
      </c>
      <c r="B178" s="106" t="s">
        <v>1664</v>
      </c>
      <c r="C178" s="106" t="s">
        <v>256</v>
      </c>
      <c r="D178" s="106" t="s">
        <v>252</v>
      </c>
      <c r="E178">
        <v>8740</v>
      </c>
      <c r="F178" s="106" t="s">
        <v>2248</v>
      </c>
      <c r="G178" s="106" t="s">
        <v>253</v>
      </c>
      <c r="H178" s="106" t="s">
        <v>1663</v>
      </c>
      <c r="I178">
        <v>24</v>
      </c>
    </row>
    <row r="179" spans="1:10" x14ac:dyDescent="0.2">
      <c r="A179" s="106" t="s">
        <v>2241</v>
      </c>
      <c r="B179" s="106" t="s">
        <v>1664</v>
      </c>
      <c r="C179" s="106" t="s">
        <v>256</v>
      </c>
      <c r="D179" s="106" t="s">
        <v>248</v>
      </c>
      <c r="E179">
        <v>9171</v>
      </c>
      <c r="F179" s="106" t="s">
        <v>2640</v>
      </c>
      <c r="G179" s="106" t="s">
        <v>257</v>
      </c>
      <c r="H179" s="106" t="s">
        <v>1702</v>
      </c>
      <c r="I179">
        <v>41</v>
      </c>
    </row>
    <row r="180" spans="1:10" x14ac:dyDescent="0.2">
      <c r="A180" s="106" t="s">
        <v>2241</v>
      </c>
      <c r="B180" s="106" t="s">
        <v>1664</v>
      </c>
      <c r="C180" s="106" t="s">
        <v>256</v>
      </c>
      <c r="D180" s="106" t="s">
        <v>248</v>
      </c>
      <c r="E180">
        <v>9380</v>
      </c>
      <c r="F180" s="106" t="s">
        <v>1956</v>
      </c>
      <c r="G180" s="106" t="s">
        <v>249</v>
      </c>
      <c r="H180" s="106" t="s">
        <v>1673</v>
      </c>
      <c r="I180" s="106">
        <v>75</v>
      </c>
      <c r="J180" s="106"/>
    </row>
    <row r="181" spans="1:10" x14ac:dyDescent="0.2">
      <c r="A181" s="106" t="s">
        <v>2241</v>
      </c>
      <c r="B181" s="106" t="s">
        <v>301</v>
      </c>
      <c r="C181" s="106" t="s">
        <v>256</v>
      </c>
      <c r="D181" s="106" t="s">
        <v>248</v>
      </c>
      <c r="E181">
        <v>2374</v>
      </c>
      <c r="F181" s="106" t="s">
        <v>2245</v>
      </c>
      <c r="G181" s="106" t="s">
        <v>249</v>
      </c>
      <c r="H181" s="106" t="s">
        <v>254</v>
      </c>
      <c r="I181" s="106">
        <v>104</v>
      </c>
      <c r="J181" s="106"/>
    </row>
    <row r="182" spans="1:10" x14ac:dyDescent="0.2">
      <c r="A182" s="106" t="s">
        <v>2241</v>
      </c>
      <c r="B182" s="106" t="s">
        <v>301</v>
      </c>
      <c r="C182" s="106" t="s">
        <v>256</v>
      </c>
      <c r="D182" s="106" t="s">
        <v>248</v>
      </c>
      <c r="E182">
        <v>3110</v>
      </c>
      <c r="F182" s="106" t="s">
        <v>2242</v>
      </c>
      <c r="G182" s="106" t="s">
        <v>249</v>
      </c>
      <c r="H182" s="106" t="s">
        <v>285</v>
      </c>
      <c r="I182" s="106" t="s">
        <v>269</v>
      </c>
      <c r="J182" s="106" t="s">
        <v>2878</v>
      </c>
    </row>
    <row r="183" spans="1:10" x14ac:dyDescent="0.2">
      <c r="A183" s="106" t="s">
        <v>2241</v>
      </c>
      <c r="B183" s="106" t="s">
        <v>301</v>
      </c>
      <c r="C183" s="106" t="s">
        <v>256</v>
      </c>
      <c r="D183" s="106" t="s">
        <v>248</v>
      </c>
      <c r="E183">
        <v>3182</v>
      </c>
      <c r="F183" s="106" t="s">
        <v>326</v>
      </c>
      <c r="G183" s="106" t="s">
        <v>249</v>
      </c>
      <c r="H183" s="106" t="s">
        <v>259</v>
      </c>
      <c r="I183">
        <v>606</v>
      </c>
    </row>
    <row r="184" spans="1:10" x14ac:dyDescent="0.2">
      <c r="A184" s="106" t="s">
        <v>2241</v>
      </c>
      <c r="B184" s="106" t="s">
        <v>301</v>
      </c>
      <c r="C184" s="106" t="s">
        <v>256</v>
      </c>
      <c r="D184" s="106" t="s">
        <v>248</v>
      </c>
      <c r="E184">
        <v>3408</v>
      </c>
      <c r="F184" s="106" t="s">
        <v>1967</v>
      </c>
      <c r="G184" s="106" t="s">
        <v>249</v>
      </c>
      <c r="H184" s="106" t="s">
        <v>277</v>
      </c>
      <c r="I184" s="106">
        <v>122</v>
      </c>
      <c r="J184" s="106"/>
    </row>
    <row r="185" spans="1:10" x14ac:dyDescent="0.2">
      <c r="A185" s="106" t="s">
        <v>2241</v>
      </c>
      <c r="B185" s="106" t="s">
        <v>301</v>
      </c>
      <c r="C185" s="106" t="s">
        <v>256</v>
      </c>
      <c r="D185" s="106" t="s">
        <v>248</v>
      </c>
      <c r="E185">
        <v>3569</v>
      </c>
      <c r="F185" s="106" t="s">
        <v>1969</v>
      </c>
      <c r="G185" s="106" t="s">
        <v>249</v>
      </c>
      <c r="H185" s="106" t="s">
        <v>277</v>
      </c>
      <c r="I185" s="106">
        <v>828</v>
      </c>
      <c r="J185" s="106"/>
    </row>
    <row r="186" spans="1:10" x14ac:dyDescent="0.2">
      <c r="A186" s="106" t="s">
        <v>2241</v>
      </c>
      <c r="B186" s="106" t="s">
        <v>301</v>
      </c>
      <c r="C186" s="106" t="s">
        <v>256</v>
      </c>
      <c r="D186" s="106" t="s">
        <v>248</v>
      </c>
      <c r="E186">
        <v>3708</v>
      </c>
      <c r="F186" s="106" t="s">
        <v>1971</v>
      </c>
      <c r="G186" s="106" t="s">
        <v>249</v>
      </c>
      <c r="H186" s="106" t="s">
        <v>278</v>
      </c>
      <c r="I186" s="106">
        <v>639</v>
      </c>
      <c r="J186" s="106"/>
    </row>
    <row r="187" spans="1:10" x14ac:dyDescent="0.2">
      <c r="A187" s="106" t="s">
        <v>2241</v>
      </c>
      <c r="B187" s="106" t="s">
        <v>301</v>
      </c>
      <c r="C187" s="106" t="s">
        <v>256</v>
      </c>
      <c r="D187" s="106" t="s">
        <v>248</v>
      </c>
      <c r="E187">
        <v>3853</v>
      </c>
      <c r="F187" s="106" t="s">
        <v>1974</v>
      </c>
      <c r="G187" s="106" t="s">
        <v>249</v>
      </c>
      <c r="H187" s="106" t="s">
        <v>260</v>
      </c>
      <c r="I187" s="106">
        <v>78</v>
      </c>
      <c r="J187" s="106"/>
    </row>
    <row r="188" spans="1:10" x14ac:dyDescent="0.2">
      <c r="A188" s="106" t="s">
        <v>2241</v>
      </c>
      <c r="B188" s="106" t="s">
        <v>301</v>
      </c>
      <c r="C188" s="106" t="s">
        <v>256</v>
      </c>
      <c r="D188" s="106" t="s">
        <v>248</v>
      </c>
      <c r="E188">
        <v>4331</v>
      </c>
      <c r="F188" s="106" t="s">
        <v>1574</v>
      </c>
      <c r="G188" s="106" t="s">
        <v>249</v>
      </c>
      <c r="H188" s="106" t="s">
        <v>254</v>
      </c>
      <c r="I188" s="106">
        <v>80</v>
      </c>
      <c r="J188" s="106"/>
    </row>
    <row r="189" spans="1:10" x14ac:dyDescent="0.2">
      <c r="A189" s="106" t="s">
        <v>2241</v>
      </c>
      <c r="B189" s="106" t="s">
        <v>301</v>
      </c>
      <c r="C189" s="106" t="s">
        <v>256</v>
      </c>
      <c r="D189" s="106" t="s">
        <v>248</v>
      </c>
      <c r="E189">
        <v>4659</v>
      </c>
      <c r="F189" s="106" t="s">
        <v>2090</v>
      </c>
      <c r="G189" s="106" t="s">
        <v>253</v>
      </c>
      <c r="H189" s="106" t="s">
        <v>254</v>
      </c>
      <c r="I189" s="106">
        <v>269</v>
      </c>
      <c r="J189" s="106"/>
    </row>
    <row r="190" spans="1:10" x14ac:dyDescent="0.2">
      <c r="A190" s="106" t="s">
        <v>2241</v>
      </c>
      <c r="B190" s="106" t="s">
        <v>301</v>
      </c>
      <c r="C190" s="106" t="s">
        <v>256</v>
      </c>
      <c r="D190" s="106" t="s">
        <v>248</v>
      </c>
      <c r="E190">
        <v>6281</v>
      </c>
      <c r="F190" s="106" t="s">
        <v>1954</v>
      </c>
      <c r="G190" s="106" t="s">
        <v>253</v>
      </c>
      <c r="H190" s="106" t="s">
        <v>267</v>
      </c>
      <c r="I190">
        <v>66</v>
      </c>
    </row>
    <row r="191" spans="1:10" x14ac:dyDescent="0.2">
      <c r="A191" s="106" t="s">
        <v>2241</v>
      </c>
      <c r="B191" s="106" t="s">
        <v>301</v>
      </c>
      <c r="C191" s="106" t="s">
        <v>256</v>
      </c>
      <c r="D191" s="106" t="s">
        <v>252</v>
      </c>
      <c r="E191">
        <v>6570</v>
      </c>
      <c r="F191" s="106" t="s">
        <v>2641</v>
      </c>
      <c r="G191" s="106" t="s">
        <v>257</v>
      </c>
      <c r="H191" s="106" t="s">
        <v>254</v>
      </c>
      <c r="I191" s="106">
        <v>20</v>
      </c>
      <c r="J191" s="106"/>
    </row>
    <row r="192" spans="1:10" x14ac:dyDescent="0.2">
      <c r="A192" s="106" t="s">
        <v>2241</v>
      </c>
      <c r="B192" s="106" t="s">
        <v>301</v>
      </c>
      <c r="C192" s="106" t="s">
        <v>256</v>
      </c>
      <c r="D192" s="106" t="s">
        <v>248</v>
      </c>
      <c r="E192">
        <v>6586</v>
      </c>
      <c r="F192" s="106" t="s">
        <v>2246</v>
      </c>
      <c r="G192" s="106" t="s">
        <v>249</v>
      </c>
      <c r="H192" s="106" t="s">
        <v>267</v>
      </c>
      <c r="I192" s="106" t="s">
        <v>1671</v>
      </c>
      <c r="J192" s="106" t="s">
        <v>2879</v>
      </c>
    </row>
    <row r="193" spans="1:10" x14ac:dyDescent="0.2">
      <c r="A193" s="106" t="s">
        <v>2241</v>
      </c>
      <c r="B193" s="106" t="s">
        <v>301</v>
      </c>
      <c r="C193" s="106" t="s">
        <v>256</v>
      </c>
      <c r="D193" s="106" t="s">
        <v>248</v>
      </c>
      <c r="E193">
        <v>6715</v>
      </c>
      <c r="F193" s="106" t="s">
        <v>1995</v>
      </c>
      <c r="G193" s="106" t="s">
        <v>249</v>
      </c>
      <c r="H193" s="106" t="s">
        <v>271</v>
      </c>
      <c r="I193" s="106">
        <v>61</v>
      </c>
      <c r="J193" s="106"/>
    </row>
    <row r="194" spans="1:10" x14ac:dyDescent="0.2">
      <c r="A194" s="106" t="s">
        <v>2241</v>
      </c>
      <c r="B194" s="106" t="s">
        <v>301</v>
      </c>
      <c r="C194" s="106" t="s">
        <v>256</v>
      </c>
      <c r="D194" s="106" t="s">
        <v>248</v>
      </c>
      <c r="E194">
        <v>6904</v>
      </c>
      <c r="F194" s="106" t="s">
        <v>1996</v>
      </c>
      <c r="G194" s="106" t="s">
        <v>249</v>
      </c>
      <c r="H194" s="106" t="s">
        <v>271</v>
      </c>
      <c r="I194" s="106">
        <v>183</v>
      </c>
      <c r="J194" s="106"/>
    </row>
    <row r="195" spans="1:10" x14ac:dyDescent="0.2">
      <c r="A195" s="106" t="s">
        <v>2241</v>
      </c>
      <c r="B195" s="106" t="s">
        <v>301</v>
      </c>
      <c r="C195" s="106" t="s">
        <v>256</v>
      </c>
      <c r="D195" s="106" t="s">
        <v>248</v>
      </c>
      <c r="E195">
        <v>7559</v>
      </c>
      <c r="F195" s="106" t="s">
        <v>2119</v>
      </c>
      <c r="G195" s="106" t="s">
        <v>253</v>
      </c>
      <c r="H195" s="106" t="s">
        <v>255</v>
      </c>
      <c r="I195" s="106">
        <v>71</v>
      </c>
      <c r="J195" s="106"/>
    </row>
    <row r="196" spans="1:10" x14ac:dyDescent="0.2">
      <c r="A196" s="106" t="s">
        <v>2241</v>
      </c>
      <c r="B196" s="106" t="s">
        <v>301</v>
      </c>
      <c r="C196" s="106" t="s">
        <v>256</v>
      </c>
      <c r="D196" s="106" t="s">
        <v>248</v>
      </c>
      <c r="E196">
        <v>8154</v>
      </c>
      <c r="F196" s="106" t="s">
        <v>1837</v>
      </c>
      <c r="G196" s="106" t="s">
        <v>249</v>
      </c>
      <c r="H196" s="106" t="s">
        <v>255</v>
      </c>
      <c r="I196" s="106">
        <v>587</v>
      </c>
      <c r="J196" s="106"/>
    </row>
    <row r="197" spans="1:10" x14ac:dyDescent="0.2">
      <c r="A197" s="106" t="s">
        <v>2241</v>
      </c>
      <c r="B197" s="106" t="s">
        <v>301</v>
      </c>
      <c r="C197" s="106" t="s">
        <v>256</v>
      </c>
      <c r="D197" s="106" t="s">
        <v>248</v>
      </c>
      <c r="E197">
        <v>8591</v>
      </c>
      <c r="F197" s="106" t="s">
        <v>2247</v>
      </c>
      <c r="G197" s="106" t="s">
        <v>249</v>
      </c>
      <c r="H197" s="106" t="s">
        <v>280</v>
      </c>
      <c r="I197" t="s">
        <v>2570</v>
      </c>
      <c r="J197" t="s">
        <v>2880</v>
      </c>
    </row>
    <row r="198" spans="1:10" x14ac:dyDescent="0.2">
      <c r="A198" s="106" t="s">
        <v>2241</v>
      </c>
      <c r="B198" s="106" t="s">
        <v>301</v>
      </c>
      <c r="C198" s="106" t="s">
        <v>256</v>
      </c>
      <c r="D198" s="106" t="s">
        <v>252</v>
      </c>
      <c r="E198">
        <v>8746</v>
      </c>
      <c r="F198" s="106" t="s">
        <v>2129</v>
      </c>
      <c r="G198" s="106" t="s">
        <v>253</v>
      </c>
      <c r="H198" s="106" t="s">
        <v>1663</v>
      </c>
      <c r="I198" s="106">
        <v>41</v>
      </c>
      <c r="J198" s="106"/>
    </row>
    <row r="199" spans="1:10" x14ac:dyDescent="0.2">
      <c r="A199" s="106" t="s">
        <v>2241</v>
      </c>
      <c r="B199" s="106" t="s">
        <v>301</v>
      </c>
      <c r="C199" s="106" t="s">
        <v>256</v>
      </c>
      <c r="D199" s="106" t="s">
        <v>252</v>
      </c>
      <c r="E199">
        <v>8961</v>
      </c>
      <c r="F199" s="106" t="s">
        <v>2243</v>
      </c>
      <c r="G199" s="106" t="s">
        <v>281</v>
      </c>
      <c r="H199" s="106" t="s">
        <v>282</v>
      </c>
      <c r="I199" s="106" t="s">
        <v>276</v>
      </c>
      <c r="J199" s="106" t="s">
        <v>2881</v>
      </c>
    </row>
    <row r="200" spans="1:10" x14ac:dyDescent="0.2">
      <c r="A200" s="106" t="s">
        <v>2241</v>
      </c>
      <c r="B200" s="106" t="s">
        <v>301</v>
      </c>
      <c r="C200" s="106" t="s">
        <v>256</v>
      </c>
      <c r="D200" s="106" t="s">
        <v>248</v>
      </c>
      <c r="E200">
        <v>9073</v>
      </c>
      <c r="F200" s="106" t="s">
        <v>2249</v>
      </c>
      <c r="G200" s="106" t="s">
        <v>253</v>
      </c>
      <c r="H200" s="106" t="s">
        <v>317</v>
      </c>
      <c r="I200">
        <v>18</v>
      </c>
    </row>
    <row r="201" spans="1:10" x14ac:dyDescent="0.2">
      <c r="A201" s="106" t="s">
        <v>2241</v>
      </c>
      <c r="B201" s="106" t="s">
        <v>301</v>
      </c>
      <c r="C201" s="106" t="s">
        <v>251</v>
      </c>
      <c r="D201" s="106" t="s">
        <v>248</v>
      </c>
      <c r="E201">
        <v>9722</v>
      </c>
      <c r="F201" s="106" t="s">
        <v>1844</v>
      </c>
      <c r="G201" s="106" t="s">
        <v>249</v>
      </c>
      <c r="H201" s="106" t="s">
        <v>254</v>
      </c>
      <c r="I201" s="106">
        <v>214</v>
      </c>
      <c r="J201" s="106"/>
    </row>
    <row r="202" spans="1:10" x14ac:dyDescent="0.2">
      <c r="A202" s="106" t="s">
        <v>2241</v>
      </c>
      <c r="B202" s="106" t="s">
        <v>301</v>
      </c>
      <c r="C202" s="106" t="s">
        <v>256</v>
      </c>
      <c r="D202" s="106" t="s">
        <v>248</v>
      </c>
      <c r="E202">
        <v>9850</v>
      </c>
      <c r="F202" s="106" t="s">
        <v>1918</v>
      </c>
      <c r="G202" s="106" t="s">
        <v>249</v>
      </c>
      <c r="H202" s="106" t="s">
        <v>259</v>
      </c>
      <c r="I202">
        <v>218</v>
      </c>
    </row>
    <row r="203" spans="1:10" x14ac:dyDescent="0.2">
      <c r="A203" s="106" t="s">
        <v>2241</v>
      </c>
      <c r="B203" s="106" t="s">
        <v>882</v>
      </c>
      <c r="C203" s="106" t="s">
        <v>256</v>
      </c>
      <c r="D203" s="106" t="s">
        <v>248</v>
      </c>
      <c r="E203">
        <v>4093</v>
      </c>
      <c r="F203" s="106" t="s">
        <v>2025</v>
      </c>
      <c r="G203" s="106" t="s">
        <v>249</v>
      </c>
      <c r="H203" s="106" t="s">
        <v>262</v>
      </c>
      <c r="I203">
        <v>90</v>
      </c>
    </row>
    <row r="204" spans="1:10" x14ac:dyDescent="0.2">
      <c r="A204" s="106" t="s">
        <v>2241</v>
      </c>
      <c r="B204" s="106" t="s">
        <v>882</v>
      </c>
      <c r="C204" s="106" t="s">
        <v>256</v>
      </c>
      <c r="D204" s="106" t="s">
        <v>248</v>
      </c>
      <c r="E204">
        <v>4559</v>
      </c>
      <c r="F204" s="106" t="s">
        <v>1792</v>
      </c>
      <c r="G204" s="106" t="s">
        <v>249</v>
      </c>
      <c r="H204" s="106" t="s">
        <v>287</v>
      </c>
      <c r="I204" s="106" t="s">
        <v>276</v>
      </c>
      <c r="J204" s="106" t="s">
        <v>2882</v>
      </c>
    </row>
    <row r="205" spans="1:10" x14ac:dyDescent="0.2">
      <c r="A205" s="106" t="s">
        <v>2241</v>
      </c>
      <c r="B205" s="106" t="s">
        <v>882</v>
      </c>
      <c r="C205" s="106" t="s">
        <v>256</v>
      </c>
      <c r="D205" s="106" t="s">
        <v>248</v>
      </c>
      <c r="E205">
        <v>5021</v>
      </c>
      <c r="F205" s="106" t="s">
        <v>2026</v>
      </c>
      <c r="G205" s="106" t="s">
        <v>249</v>
      </c>
      <c r="H205" s="106" t="s">
        <v>1687</v>
      </c>
      <c r="I205" s="106" t="s">
        <v>276</v>
      </c>
      <c r="J205" s="106" t="s">
        <v>2676</v>
      </c>
    </row>
    <row r="206" spans="1:10" x14ac:dyDescent="0.2">
      <c r="A206" s="106" t="s">
        <v>2241</v>
      </c>
      <c r="B206" s="106" t="s">
        <v>882</v>
      </c>
      <c r="C206" s="106" t="s">
        <v>256</v>
      </c>
      <c r="D206" s="106" t="s">
        <v>248</v>
      </c>
      <c r="E206">
        <v>5912</v>
      </c>
      <c r="F206" s="106" t="s">
        <v>2027</v>
      </c>
      <c r="G206" s="106" t="s">
        <v>249</v>
      </c>
      <c r="H206" s="106" t="s">
        <v>273</v>
      </c>
      <c r="I206" s="106">
        <v>301</v>
      </c>
      <c r="J206" s="106"/>
    </row>
    <row r="207" spans="1:10" x14ac:dyDescent="0.2">
      <c r="A207" s="106" t="s">
        <v>2241</v>
      </c>
      <c r="B207" s="106" t="s">
        <v>882</v>
      </c>
      <c r="C207" s="106" t="s">
        <v>256</v>
      </c>
      <c r="D207" s="106" t="s">
        <v>252</v>
      </c>
      <c r="E207">
        <v>5928</v>
      </c>
      <c r="F207" s="106" t="s">
        <v>2642</v>
      </c>
      <c r="G207" s="106" t="s">
        <v>257</v>
      </c>
      <c r="H207" s="106" t="s">
        <v>264</v>
      </c>
      <c r="I207">
        <v>30</v>
      </c>
    </row>
    <row r="208" spans="1:10" x14ac:dyDescent="0.2">
      <c r="A208" s="106" t="s">
        <v>2241</v>
      </c>
      <c r="B208" s="106" t="s">
        <v>882</v>
      </c>
      <c r="C208" s="106" t="s">
        <v>256</v>
      </c>
      <c r="D208" s="106" t="s">
        <v>248</v>
      </c>
      <c r="E208">
        <v>5970</v>
      </c>
      <c r="F208" s="106" t="s">
        <v>2028</v>
      </c>
      <c r="G208" s="106" t="s">
        <v>249</v>
      </c>
      <c r="H208" s="106" t="s">
        <v>264</v>
      </c>
      <c r="I208" s="106">
        <v>463</v>
      </c>
      <c r="J208" s="106"/>
    </row>
    <row r="209" spans="1:10" x14ac:dyDescent="0.2">
      <c r="A209" s="106" t="s">
        <v>2241</v>
      </c>
      <c r="B209" s="106" t="s">
        <v>882</v>
      </c>
      <c r="C209" s="106" t="s">
        <v>256</v>
      </c>
      <c r="D209" s="106" t="s">
        <v>248</v>
      </c>
      <c r="E209">
        <v>5975</v>
      </c>
      <c r="F209" s="106" t="s">
        <v>1948</v>
      </c>
      <c r="G209" s="106" t="s">
        <v>249</v>
      </c>
      <c r="H209" s="106" t="s">
        <v>264</v>
      </c>
      <c r="I209" s="106">
        <v>690</v>
      </c>
      <c r="J209" s="106"/>
    </row>
    <row r="210" spans="1:10" x14ac:dyDescent="0.2">
      <c r="A210" s="106" t="s">
        <v>2241</v>
      </c>
      <c r="B210" s="106" t="s">
        <v>882</v>
      </c>
      <c r="C210" s="106" t="s">
        <v>256</v>
      </c>
      <c r="D210" s="106" t="s">
        <v>248</v>
      </c>
      <c r="E210">
        <v>6303</v>
      </c>
      <c r="F210" s="106" t="s">
        <v>406</v>
      </c>
      <c r="G210" s="106" t="s">
        <v>257</v>
      </c>
      <c r="H210" s="106" t="s">
        <v>267</v>
      </c>
      <c r="I210" s="106">
        <v>66</v>
      </c>
      <c r="J210" s="106"/>
    </row>
    <row r="211" spans="1:10" x14ac:dyDescent="0.2">
      <c r="A211" s="106" t="s">
        <v>2241</v>
      </c>
      <c r="B211" s="106" t="s">
        <v>882</v>
      </c>
      <c r="C211" s="106" t="s">
        <v>256</v>
      </c>
      <c r="D211" s="106" t="s">
        <v>248</v>
      </c>
      <c r="E211">
        <v>6493</v>
      </c>
      <c r="F211" s="106" t="s">
        <v>2030</v>
      </c>
      <c r="G211" s="106" t="s">
        <v>257</v>
      </c>
      <c r="H211" s="106" t="s">
        <v>275</v>
      </c>
      <c r="I211" s="106">
        <v>59</v>
      </c>
      <c r="J211" s="106"/>
    </row>
    <row r="212" spans="1:10" x14ac:dyDescent="0.2">
      <c r="A212" s="106" t="s">
        <v>2241</v>
      </c>
      <c r="B212" s="106" t="s">
        <v>882</v>
      </c>
      <c r="C212" s="106" t="s">
        <v>251</v>
      </c>
      <c r="D212" s="106" t="s">
        <v>248</v>
      </c>
      <c r="E212">
        <v>7244</v>
      </c>
      <c r="F212" s="106" t="s">
        <v>1853</v>
      </c>
      <c r="G212" s="106" t="s">
        <v>249</v>
      </c>
      <c r="H212" s="106" t="s">
        <v>271</v>
      </c>
      <c r="I212" s="106">
        <v>451</v>
      </c>
      <c r="J212" s="106"/>
    </row>
    <row r="213" spans="1:10" x14ac:dyDescent="0.2">
      <c r="A213" s="106" t="s">
        <v>2241</v>
      </c>
      <c r="B213" s="106" t="s">
        <v>1697</v>
      </c>
      <c r="C213" s="106" t="s">
        <v>256</v>
      </c>
      <c r="D213" s="106" t="s">
        <v>248</v>
      </c>
      <c r="E213">
        <v>4681</v>
      </c>
      <c r="F213" s="106" t="s">
        <v>2244</v>
      </c>
      <c r="G213" s="106" t="s">
        <v>249</v>
      </c>
      <c r="H213" s="106" t="s">
        <v>254</v>
      </c>
      <c r="I213" s="106" t="s">
        <v>276</v>
      </c>
      <c r="J213" s="106" t="s">
        <v>2883</v>
      </c>
    </row>
    <row r="214" spans="1:10" x14ac:dyDescent="0.2">
      <c r="A214" s="106" t="s">
        <v>2241</v>
      </c>
      <c r="B214" s="106" t="s">
        <v>246</v>
      </c>
      <c r="C214" s="106" t="s">
        <v>256</v>
      </c>
      <c r="D214" s="106" t="s">
        <v>248</v>
      </c>
      <c r="E214">
        <v>2916</v>
      </c>
      <c r="F214" s="106" t="s">
        <v>1963</v>
      </c>
      <c r="G214" s="106" t="s">
        <v>253</v>
      </c>
      <c r="H214" s="106" t="s">
        <v>250</v>
      </c>
      <c r="I214" s="106">
        <v>73</v>
      </c>
      <c r="J214" s="106"/>
    </row>
    <row r="215" spans="1:10" x14ac:dyDescent="0.2">
      <c r="A215" s="106" t="s">
        <v>2241</v>
      </c>
      <c r="B215" s="106" t="s">
        <v>246</v>
      </c>
      <c r="C215" s="106" t="s">
        <v>251</v>
      </c>
      <c r="D215" s="106" t="s">
        <v>248</v>
      </c>
      <c r="E215">
        <v>3197</v>
      </c>
      <c r="F215" s="106" t="s">
        <v>1964</v>
      </c>
      <c r="G215" s="106" t="s">
        <v>249</v>
      </c>
      <c r="H215" s="106" t="s">
        <v>259</v>
      </c>
      <c r="I215" s="106" t="s">
        <v>307</v>
      </c>
      <c r="J215" s="106" t="s">
        <v>2884</v>
      </c>
    </row>
    <row r="216" spans="1:10" x14ac:dyDescent="0.2">
      <c r="A216" s="106" t="s">
        <v>2241</v>
      </c>
      <c r="B216" s="106" t="s">
        <v>246</v>
      </c>
      <c r="C216" s="106" t="s">
        <v>256</v>
      </c>
      <c r="D216" s="106" t="s">
        <v>248</v>
      </c>
      <c r="E216">
        <v>3641</v>
      </c>
      <c r="F216" s="106" t="s">
        <v>2022</v>
      </c>
      <c r="G216" s="106" t="s">
        <v>253</v>
      </c>
      <c r="H216" s="106" t="s">
        <v>260</v>
      </c>
      <c r="I216" s="106">
        <v>215</v>
      </c>
      <c r="J216" s="106"/>
    </row>
    <row r="217" spans="1:10" x14ac:dyDescent="0.2">
      <c r="A217" s="106" t="s">
        <v>2241</v>
      </c>
      <c r="B217" s="106" t="s">
        <v>246</v>
      </c>
      <c r="C217" s="106" t="s">
        <v>256</v>
      </c>
      <c r="D217" s="106" t="s">
        <v>248</v>
      </c>
      <c r="E217">
        <v>4337</v>
      </c>
      <c r="F217" s="106" t="s">
        <v>1945</v>
      </c>
      <c r="G217" s="106" t="s">
        <v>249</v>
      </c>
      <c r="H217" s="106" t="s">
        <v>254</v>
      </c>
      <c r="I217">
        <v>478</v>
      </c>
    </row>
    <row r="218" spans="1:10" x14ac:dyDescent="0.2">
      <c r="A218" s="106" t="s">
        <v>2241</v>
      </c>
      <c r="B218" s="106" t="s">
        <v>246</v>
      </c>
      <c r="C218" s="106" t="s">
        <v>247</v>
      </c>
      <c r="D218" s="106" t="s">
        <v>248</v>
      </c>
      <c r="E218">
        <v>6061</v>
      </c>
      <c r="F218" s="106" t="s">
        <v>1990</v>
      </c>
      <c r="G218" s="106" t="s">
        <v>253</v>
      </c>
      <c r="H218" s="106" t="s">
        <v>254</v>
      </c>
      <c r="I218" s="106">
        <v>82</v>
      </c>
      <c r="J218" s="106"/>
    </row>
    <row r="219" spans="1:10" x14ac:dyDescent="0.2">
      <c r="A219" s="106" t="s">
        <v>2241</v>
      </c>
      <c r="B219" s="106" t="s">
        <v>246</v>
      </c>
      <c r="C219" s="106" t="s">
        <v>256</v>
      </c>
      <c r="D219" s="106" t="s">
        <v>248</v>
      </c>
      <c r="E219">
        <v>6335</v>
      </c>
      <c r="F219" s="106" t="s">
        <v>1893</v>
      </c>
      <c r="G219" s="106" t="s">
        <v>249</v>
      </c>
      <c r="H219" s="106" t="s">
        <v>267</v>
      </c>
      <c r="I219" s="106">
        <v>21</v>
      </c>
      <c r="J219" s="106"/>
    </row>
    <row r="220" spans="1:10" x14ac:dyDescent="0.2">
      <c r="A220" s="106" t="s">
        <v>2241</v>
      </c>
      <c r="B220" s="106" t="s">
        <v>246</v>
      </c>
      <c r="C220" s="106" t="s">
        <v>256</v>
      </c>
      <c r="D220" s="106" t="s">
        <v>248</v>
      </c>
      <c r="E220">
        <v>6430</v>
      </c>
      <c r="F220" s="106" t="s">
        <v>2017</v>
      </c>
      <c r="G220" s="106" t="s">
        <v>249</v>
      </c>
      <c r="H220" s="106" t="s">
        <v>267</v>
      </c>
      <c r="I220">
        <v>177</v>
      </c>
    </row>
    <row r="221" spans="1:10" x14ac:dyDescent="0.2">
      <c r="A221" s="106" t="s">
        <v>2241</v>
      </c>
      <c r="B221" s="106" t="s">
        <v>246</v>
      </c>
      <c r="C221" s="106" t="s">
        <v>256</v>
      </c>
      <c r="D221" s="106" t="s">
        <v>248</v>
      </c>
      <c r="E221">
        <v>6575</v>
      </c>
      <c r="F221" s="106" t="s">
        <v>2044</v>
      </c>
      <c r="G221" s="106" t="s">
        <v>261</v>
      </c>
      <c r="H221" s="106" t="s">
        <v>254</v>
      </c>
      <c r="I221">
        <v>22</v>
      </c>
    </row>
    <row r="222" spans="1:10" x14ac:dyDescent="0.2">
      <c r="A222" s="106" t="s">
        <v>2241</v>
      </c>
      <c r="B222" s="106" t="s">
        <v>246</v>
      </c>
      <c r="C222" s="106" t="s">
        <v>256</v>
      </c>
      <c r="D222" s="106" t="s">
        <v>248</v>
      </c>
      <c r="E222">
        <v>6616</v>
      </c>
      <c r="F222" s="106" t="s">
        <v>2045</v>
      </c>
      <c r="G222" s="106" t="s">
        <v>249</v>
      </c>
      <c r="H222" s="106" t="s">
        <v>271</v>
      </c>
      <c r="I222">
        <v>119</v>
      </c>
    </row>
    <row r="223" spans="1:10" x14ac:dyDescent="0.2">
      <c r="A223" s="106" t="s">
        <v>2241</v>
      </c>
      <c r="B223" s="106" t="s">
        <v>246</v>
      </c>
      <c r="C223" s="106" t="s">
        <v>256</v>
      </c>
      <c r="D223" s="106" t="s">
        <v>248</v>
      </c>
      <c r="E223">
        <v>6742</v>
      </c>
      <c r="F223" s="106" t="s">
        <v>2605</v>
      </c>
      <c r="G223" s="106" t="s">
        <v>249</v>
      </c>
      <c r="H223" s="106" t="s">
        <v>271</v>
      </c>
      <c r="I223" s="106">
        <v>314</v>
      </c>
      <c r="J223" s="106"/>
    </row>
    <row r="224" spans="1:10" x14ac:dyDescent="0.2">
      <c r="A224" s="106" t="s">
        <v>2241</v>
      </c>
      <c r="B224" s="106" t="s">
        <v>246</v>
      </c>
      <c r="C224" s="106" t="s">
        <v>256</v>
      </c>
      <c r="D224" s="106" t="s">
        <v>252</v>
      </c>
      <c r="E224">
        <v>6982</v>
      </c>
      <c r="F224" s="106" t="s">
        <v>2643</v>
      </c>
      <c r="G224" s="106" t="s">
        <v>257</v>
      </c>
      <c r="H224" s="106" t="s">
        <v>275</v>
      </c>
      <c r="I224" s="106">
        <v>9</v>
      </c>
      <c r="J224" s="106"/>
    </row>
    <row r="225" spans="1:10" x14ac:dyDescent="0.2">
      <c r="A225" s="106" t="s">
        <v>2241</v>
      </c>
      <c r="B225" s="106" t="s">
        <v>246</v>
      </c>
      <c r="C225" s="106" t="s">
        <v>256</v>
      </c>
      <c r="D225" s="106" t="s">
        <v>248</v>
      </c>
      <c r="E225">
        <v>7060</v>
      </c>
      <c r="F225" s="106" t="s">
        <v>1998</v>
      </c>
      <c r="G225" s="106" t="s">
        <v>249</v>
      </c>
      <c r="H225" s="106" t="s">
        <v>254</v>
      </c>
      <c r="I225" s="106">
        <v>132</v>
      </c>
      <c r="J225" s="106"/>
    </row>
    <row r="226" spans="1:10" x14ac:dyDescent="0.2">
      <c r="A226" s="106" t="s">
        <v>2241</v>
      </c>
      <c r="B226" s="106" t="s">
        <v>246</v>
      </c>
      <c r="C226" s="106" t="s">
        <v>256</v>
      </c>
      <c r="D226" s="106" t="s">
        <v>248</v>
      </c>
      <c r="E226">
        <v>7938</v>
      </c>
      <c r="F226" s="106" t="s">
        <v>2008</v>
      </c>
      <c r="G226" s="106" t="s">
        <v>253</v>
      </c>
      <c r="H226" s="106" t="s">
        <v>268</v>
      </c>
      <c r="I226" s="106">
        <v>75</v>
      </c>
      <c r="J226" s="106"/>
    </row>
    <row r="227" spans="1:10" x14ac:dyDescent="0.2">
      <c r="A227" s="106" t="s">
        <v>2241</v>
      </c>
      <c r="B227" s="106" t="s">
        <v>246</v>
      </c>
      <c r="C227" s="106" t="s">
        <v>256</v>
      </c>
      <c r="D227" s="106" t="s">
        <v>248</v>
      </c>
      <c r="E227">
        <v>8225</v>
      </c>
      <c r="F227" s="106" t="s">
        <v>1911</v>
      </c>
      <c r="G227" s="106" t="s">
        <v>253</v>
      </c>
      <c r="H227" s="106" t="s">
        <v>255</v>
      </c>
      <c r="I227" s="106">
        <v>9</v>
      </c>
      <c r="J227" s="106"/>
    </row>
    <row r="228" spans="1:10" x14ac:dyDescent="0.2">
      <c r="A228" s="106" t="s">
        <v>2241</v>
      </c>
      <c r="B228" s="106" t="s">
        <v>246</v>
      </c>
      <c r="C228" s="106" t="s">
        <v>256</v>
      </c>
      <c r="D228" s="106" t="s">
        <v>248</v>
      </c>
      <c r="E228">
        <v>8783</v>
      </c>
      <c r="F228" s="106" t="s">
        <v>2012</v>
      </c>
      <c r="G228" s="106" t="s">
        <v>253</v>
      </c>
      <c r="H228" s="106" t="s">
        <v>280</v>
      </c>
      <c r="I228" s="106">
        <v>11</v>
      </c>
      <c r="J228" s="106"/>
    </row>
    <row r="229" spans="1:10" x14ac:dyDescent="0.2">
      <c r="A229" s="106" t="s">
        <v>2241</v>
      </c>
      <c r="B229" s="106" t="s">
        <v>246</v>
      </c>
      <c r="C229" s="106" t="s">
        <v>256</v>
      </c>
      <c r="D229" s="106" t="s">
        <v>248</v>
      </c>
      <c r="E229">
        <v>9035</v>
      </c>
      <c r="F229" s="106" t="s">
        <v>2335</v>
      </c>
      <c r="G229" s="106" t="s">
        <v>323</v>
      </c>
      <c r="H229" s="106" t="s">
        <v>317</v>
      </c>
      <c r="I229" s="106">
        <v>243</v>
      </c>
      <c r="J229" s="106"/>
    </row>
    <row r="230" spans="1:10" x14ac:dyDescent="0.2">
      <c r="A230" s="106" t="s">
        <v>2250</v>
      </c>
      <c r="B230" s="106" t="s">
        <v>1701</v>
      </c>
      <c r="C230" s="106" t="s">
        <v>256</v>
      </c>
      <c r="D230" s="106" t="s">
        <v>248</v>
      </c>
      <c r="E230">
        <v>6652</v>
      </c>
      <c r="F230" s="106" t="s">
        <v>2251</v>
      </c>
      <c r="G230" s="106" t="s">
        <v>249</v>
      </c>
      <c r="H230" s="106" t="s">
        <v>271</v>
      </c>
      <c r="I230">
        <v>547</v>
      </c>
    </row>
    <row r="231" spans="1:10" x14ac:dyDescent="0.2">
      <c r="A231" s="106" t="s">
        <v>2250</v>
      </c>
      <c r="B231" s="106" t="s">
        <v>1672</v>
      </c>
      <c r="C231" s="106" t="s">
        <v>256</v>
      </c>
      <c r="D231" s="106" t="s">
        <v>248</v>
      </c>
      <c r="E231">
        <v>8114</v>
      </c>
      <c r="F231" s="106" t="s">
        <v>1937</v>
      </c>
      <c r="G231" s="106" t="s">
        <v>249</v>
      </c>
      <c r="H231" s="106" t="s">
        <v>277</v>
      </c>
      <c r="I231" s="106" t="s">
        <v>276</v>
      </c>
      <c r="J231" s="106" t="s">
        <v>2885</v>
      </c>
    </row>
    <row r="232" spans="1:10" x14ac:dyDescent="0.2">
      <c r="A232" s="106" t="s">
        <v>2250</v>
      </c>
      <c r="B232" s="106" t="s">
        <v>1670</v>
      </c>
      <c r="C232" s="106" t="s">
        <v>256</v>
      </c>
      <c r="D232" s="106" t="s">
        <v>248</v>
      </c>
      <c r="E232">
        <v>1824</v>
      </c>
      <c r="F232" s="106" t="s">
        <v>1942</v>
      </c>
      <c r="G232" s="106" t="s">
        <v>249</v>
      </c>
      <c r="H232" s="106" t="s">
        <v>273</v>
      </c>
      <c r="I232" s="106" t="s">
        <v>276</v>
      </c>
      <c r="J232" s="106" t="s">
        <v>2886</v>
      </c>
    </row>
    <row r="233" spans="1:10" x14ac:dyDescent="0.2">
      <c r="A233" s="106" t="s">
        <v>2250</v>
      </c>
      <c r="B233" s="106" t="s">
        <v>1670</v>
      </c>
      <c r="C233" s="106" t="s">
        <v>256</v>
      </c>
      <c r="D233" s="106" t="s">
        <v>248</v>
      </c>
      <c r="E233">
        <v>3315</v>
      </c>
      <c r="F233" s="106" t="s">
        <v>2155</v>
      </c>
      <c r="G233" s="106" t="s">
        <v>249</v>
      </c>
      <c r="H233" s="106" t="s">
        <v>1687</v>
      </c>
      <c r="I233" s="106">
        <v>172</v>
      </c>
      <c r="J233" s="106"/>
    </row>
    <row r="234" spans="1:10" x14ac:dyDescent="0.2">
      <c r="A234" s="106" t="s">
        <v>2250</v>
      </c>
      <c r="B234" s="106" t="s">
        <v>1670</v>
      </c>
      <c r="C234" s="106" t="s">
        <v>256</v>
      </c>
      <c r="D234" s="106" t="s">
        <v>248</v>
      </c>
      <c r="E234">
        <v>6165</v>
      </c>
      <c r="F234" s="106" t="s">
        <v>1865</v>
      </c>
      <c r="G234" s="106" t="s">
        <v>249</v>
      </c>
      <c r="H234" s="106" t="s">
        <v>267</v>
      </c>
      <c r="I234" s="106">
        <v>78</v>
      </c>
      <c r="J234" s="106"/>
    </row>
    <row r="235" spans="1:10" x14ac:dyDescent="0.2">
      <c r="A235" s="106" t="s">
        <v>2250</v>
      </c>
      <c r="B235" s="106" t="s">
        <v>1670</v>
      </c>
      <c r="C235" s="106" t="s">
        <v>256</v>
      </c>
      <c r="D235" s="106" t="s">
        <v>248</v>
      </c>
      <c r="E235">
        <v>9305</v>
      </c>
      <c r="F235" s="106" t="s">
        <v>2059</v>
      </c>
      <c r="G235" s="106" t="s">
        <v>249</v>
      </c>
      <c r="H235" s="106" t="s">
        <v>255</v>
      </c>
      <c r="I235" s="106">
        <v>141</v>
      </c>
      <c r="J235" s="106"/>
    </row>
    <row r="236" spans="1:10" x14ac:dyDescent="0.2">
      <c r="A236" s="106" t="s">
        <v>2250</v>
      </c>
      <c r="B236" s="106" t="s">
        <v>1670</v>
      </c>
      <c r="C236" s="106" t="s">
        <v>256</v>
      </c>
      <c r="D236" s="106" t="s">
        <v>248</v>
      </c>
      <c r="E236">
        <v>9956</v>
      </c>
      <c r="F236" s="106" t="s">
        <v>1724</v>
      </c>
      <c r="G236" s="106" t="s">
        <v>249</v>
      </c>
      <c r="H236" s="106" t="s">
        <v>259</v>
      </c>
      <c r="I236" s="106" t="s">
        <v>276</v>
      </c>
      <c r="J236" s="106" t="s">
        <v>2765</v>
      </c>
    </row>
    <row r="237" spans="1:10" x14ac:dyDescent="0.2">
      <c r="A237" s="106" t="s">
        <v>2250</v>
      </c>
      <c r="B237" s="106" t="s">
        <v>1664</v>
      </c>
      <c r="C237" s="106" t="s">
        <v>256</v>
      </c>
      <c r="D237" s="106" t="s">
        <v>248</v>
      </c>
      <c r="E237">
        <v>1979</v>
      </c>
      <c r="F237" s="106" t="s">
        <v>2060</v>
      </c>
      <c r="G237" s="106" t="s">
        <v>249</v>
      </c>
      <c r="H237" s="106" t="s">
        <v>273</v>
      </c>
      <c r="I237" s="106" t="s">
        <v>276</v>
      </c>
      <c r="J237" s="106" t="s">
        <v>2887</v>
      </c>
    </row>
    <row r="238" spans="1:10" x14ac:dyDescent="0.2">
      <c r="A238" s="106" t="s">
        <v>2250</v>
      </c>
      <c r="B238" s="106" t="s">
        <v>1664</v>
      </c>
      <c r="C238" s="106" t="s">
        <v>256</v>
      </c>
      <c r="D238" s="106" t="s">
        <v>248</v>
      </c>
      <c r="E238">
        <v>3004</v>
      </c>
      <c r="F238" s="106" t="s">
        <v>1868</v>
      </c>
      <c r="G238" s="106" t="s">
        <v>249</v>
      </c>
      <c r="H238" s="106" t="s">
        <v>255</v>
      </c>
      <c r="I238" s="106">
        <v>19</v>
      </c>
      <c r="J238" s="106"/>
    </row>
    <row r="239" spans="1:10" x14ac:dyDescent="0.2">
      <c r="A239" s="106" t="s">
        <v>2250</v>
      </c>
      <c r="B239" s="106" t="s">
        <v>1664</v>
      </c>
      <c r="C239" s="106" t="s">
        <v>256</v>
      </c>
      <c r="D239" s="106" t="s">
        <v>248</v>
      </c>
      <c r="E239">
        <v>4521</v>
      </c>
      <c r="F239" s="106" t="s">
        <v>2259</v>
      </c>
      <c r="G239" s="106" t="s">
        <v>249</v>
      </c>
      <c r="H239" s="106" t="s">
        <v>287</v>
      </c>
      <c r="I239" s="106" t="s">
        <v>269</v>
      </c>
      <c r="J239" s="106" t="s">
        <v>2727</v>
      </c>
    </row>
    <row r="240" spans="1:10" x14ac:dyDescent="0.2">
      <c r="A240" s="106" t="s">
        <v>2250</v>
      </c>
      <c r="B240" s="106" t="s">
        <v>1664</v>
      </c>
      <c r="C240" s="106" t="s">
        <v>256</v>
      </c>
      <c r="D240" s="106" t="s">
        <v>248</v>
      </c>
      <c r="E240">
        <v>5232</v>
      </c>
      <c r="F240" s="106" t="s">
        <v>1953</v>
      </c>
      <c r="G240" s="106" t="s">
        <v>249</v>
      </c>
      <c r="H240" s="106" t="s">
        <v>285</v>
      </c>
      <c r="I240" s="106" t="s">
        <v>276</v>
      </c>
      <c r="J240" s="106" t="s">
        <v>2879</v>
      </c>
    </row>
    <row r="241" spans="1:10" x14ac:dyDescent="0.2">
      <c r="A241" s="106" t="s">
        <v>2250</v>
      </c>
      <c r="B241" s="106" t="s">
        <v>1664</v>
      </c>
      <c r="C241" s="106" t="s">
        <v>256</v>
      </c>
      <c r="D241" s="106" t="s">
        <v>248</v>
      </c>
      <c r="E241">
        <v>5458</v>
      </c>
      <c r="F241" s="106" t="s">
        <v>1871</v>
      </c>
      <c r="G241" s="106" t="s">
        <v>257</v>
      </c>
      <c r="H241" s="106" t="s">
        <v>404</v>
      </c>
      <c r="I241" s="106">
        <v>17</v>
      </c>
      <c r="J241" s="106"/>
    </row>
    <row r="242" spans="1:10" x14ac:dyDescent="0.2">
      <c r="A242" s="106" t="s">
        <v>2250</v>
      </c>
      <c r="B242" s="106" t="s">
        <v>1664</v>
      </c>
      <c r="C242" s="106" t="s">
        <v>256</v>
      </c>
      <c r="D242" s="106" t="s">
        <v>248</v>
      </c>
      <c r="E242">
        <v>6247</v>
      </c>
      <c r="F242" s="106" t="s">
        <v>2067</v>
      </c>
      <c r="G242" s="106" t="s">
        <v>249</v>
      </c>
      <c r="H242" s="106" t="s">
        <v>267</v>
      </c>
      <c r="I242" s="106">
        <v>242</v>
      </c>
      <c r="J242" s="106"/>
    </row>
    <row r="243" spans="1:10" x14ac:dyDescent="0.2">
      <c r="A243" s="106" t="s">
        <v>2250</v>
      </c>
      <c r="B243" s="106" t="s">
        <v>1664</v>
      </c>
      <c r="C243" s="106" t="s">
        <v>256</v>
      </c>
      <c r="D243" s="106" t="s">
        <v>248</v>
      </c>
      <c r="E243">
        <v>8098</v>
      </c>
      <c r="F243" s="106" t="s">
        <v>1806</v>
      </c>
      <c r="G243" s="106" t="s">
        <v>249</v>
      </c>
      <c r="H243" s="106" t="s">
        <v>255</v>
      </c>
      <c r="I243" s="106">
        <v>760</v>
      </c>
      <c r="J243" s="106"/>
    </row>
    <row r="244" spans="1:10" x14ac:dyDescent="0.2">
      <c r="A244" s="106" t="s">
        <v>2250</v>
      </c>
      <c r="B244" s="106" t="s">
        <v>1664</v>
      </c>
      <c r="C244" s="106" t="s">
        <v>256</v>
      </c>
      <c r="D244" s="106" t="s">
        <v>248</v>
      </c>
      <c r="E244">
        <v>8877</v>
      </c>
      <c r="F244" s="106" t="s">
        <v>2263</v>
      </c>
      <c r="G244" s="106" t="s">
        <v>249</v>
      </c>
      <c r="H244" s="106" t="s">
        <v>272</v>
      </c>
      <c r="I244" s="106">
        <v>205</v>
      </c>
      <c r="J244" s="106"/>
    </row>
    <row r="245" spans="1:10" x14ac:dyDescent="0.2">
      <c r="A245" s="106" t="s">
        <v>2250</v>
      </c>
      <c r="B245" s="106" t="s">
        <v>1664</v>
      </c>
      <c r="C245" s="106" t="s">
        <v>256</v>
      </c>
      <c r="D245" s="106" t="s">
        <v>248</v>
      </c>
      <c r="E245">
        <v>9005</v>
      </c>
      <c r="F245" s="106" t="s">
        <v>1873</v>
      </c>
      <c r="G245" s="106" t="s">
        <v>249</v>
      </c>
      <c r="H245" s="106" t="s">
        <v>317</v>
      </c>
      <c r="I245" s="106" t="s">
        <v>1671</v>
      </c>
      <c r="J245" s="106" t="s">
        <v>2888</v>
      </c>
    </row>
    <row r="246" spans="1:10" x14ac:dyDescent="0.2">
      <c r="A246" s="106" t="s">
        <v>2250</v>
      </c>
      <c r="B246" s="106" t="s">
        <v>1664</v>
      </c>
      <c r="C246" s="106" t="s">
        <v>256</v>
      </c>
      <c r="D246" s="106" t="s">
        <v>248</v>
      </c>
      <c r="E246">
        <v>9072</v>
      </c>
      <c r="F246" s="106" t="s">
        <v>2252</v>
      </c>
      <c r="G246" s="106" t="s">
        <v>249</v>
      </c>
      <c r="H246" s="106" t="s">
        <v>317</v>
      </c>
      <c r="I246" s="106" t="s">
        <v>276</v>
      </c>
      <c r="J246" s="106" t="s">
        <v>2889</v>
      </c>
    </row>
    <row r="247" spans="1:10" x14ac:dyDescent="0.2">
      <c r="A247" s="106" t="s">
        <v>2250</v>
      </c>
      <c r="B247" s="106" t="s">
        <v>301</v>
      </c>
      <c r="C247" s="106" t="s">
        <v>256</v>
      </c>
      <c r="D247" s="106" t="s">
        <v>248</v>
      </c>
      <c r="E247">
        <v>1982</v>
      </c>
      <c r="F247" s="106" t="s">
        <v>1810</v>
      </c>
      <c r="G247" s="106" t="s">
        <v>249</v>
      </c>
      <c r="H247" s="106" t="s">
        <v>273</v>
      </c>
      <c r="I247" s="106">
        <v>457</v>
      </c>
      <c r="J247" s="106"/>
    </row>
    <row r="248" spans="1:10" x14ac:dyDescent="0.2">
      <c r="A248" s="106" t="s">
        <v>2250</v>
      </c>
      <c r="B248" s="106" t="s">
        <v>301</v>
      </c>
      <c r="C248" s="106" t="s">
        <v>256</v>
      </c>
      <c r="D248" s="106" t="s">
        <v>248</v>
      </c>
      <c r="E248">
        <v>2269</v>
      </c>
      <c r="F248" s="106" t="s">
        <v>2552</v>
      </c>
      <c r="G248" s="106" t="s">
        <v>249</v>
      </c>
      <c r="H248" s="106" t="s">
        <v>250</v>
      </c>
      <c r="I248" s="106" t="s">
        <v>332</v>
      </c>
      <c r="J248" s="106" t="s">
        <v>2890</v>
      </c>
    </row>
    <row r="249" spans="1:10" x14ac:dyDescent="0.2">
      <c r="A249" s="106" t="s">
        <v>2250</v>
      </c>
      <c r="B249" s="106" t="s">
        <v>301</v>
      </c>
      <c r="C249" s="106" t="s">
        <v>256</v>
      </c>
      <c r="D249" s="106" t="s">
        <v>248</v>
      </c>
      <c r="E249">
        <v>2398</v>
      </c>
      <c r="F249" s="106" t="s">
        <v>1528</v>
      </c>
      <c r="G249" s="106" t="s">
        <v>249</v>
      </c>
      <c r="H249" s="106" t="s">
        <v>254</v>
      </c>
      <c r="I249" s="106">
        <v>334</v>
      </c>
      <c r="J249" s="106"/>
    </row>
    <row r="250" spans="1:10" x14ac:dyDescent="0.2">
      <c r="A250" s="106" t="s">
        <v>2250</v>
      </c>
      <c r="B250" s="106" t="s">
        <v>301</v>
      </c>
      <c r="C250" s="106" t="s">
        <v>256</v>
      </c>
      <c r="D250" s="106" t="s">
        <v>248</v>
      </c>
      <c r="E250">
        <v>2750</v>
      </c>
      <c r="F250" s="106" t="s">
        <v>2072</v>
      </c>
      <c r="G250" s="106" t="s">
        <v>253</v>
      </c>
      <c r="H250" s="106" t="s">
        <v>255</v>
      </c>
      <c r="I250" s="106">
        <v>29</v>
      </c>
      <c r="J250" s="106"/>
    </row>
    <row r="251" spans="1:10" x14ac:dyDescent="0.2">
      <c r="A251" s="106" t="s">
        <v>2250</v>
      </c>
      <c r="B251" s="106" t="s">
        <v>301</v>
      </c>
      <c r="C251" s="106" t="s">
        <v>251</v>
      </c>
      <c r="D251" s="106" t="s">
        <v>248</v>
      </c>
      <c r="E251">
        <v>2788</v>
      </c>
      <c r="F251" s="106" t="s">
        <v>2257</v>
      </c>
      <c r="G251" s="106" t="s">
        <v>257</v>
      </c>
      <c r="H251" s="106" t="s">
        <v>255</v>
      </c>
      <c r="I251">
        <v>20</v>
      </c>
    </row>
    <row r="252" spans="1:10" x14ac:dyDescent="0.2">
      <c r="A252" s="106" t="s">
        <v>2250</v>
      </c>
      <c r="B252" s="106" t="s">
        <v>301</v>
      </c>
      <c r="C252" s="106" t="s">
        <v>256</v>
      </c>
      <c r="D252" s="106" t="s">
        <v>248</v>
      </c>
      <c r="E252">
        <v>2818</v>
      </c>
      <c r="F252" s="106" t="s">
        <v>1962</v>
      </c>
      <c r="G252" s="106" t="s">
        <v>249</v>
      </c>
      <c r="H252" s="106" t="s">
        <v>250</v>
      </c>
      <c r="I252">
        <v>100</v>
      </c>
    </row>
    <row r="253" spans="1:10" x14ac:dyDescent="0.2">
      <c r="A253" s="106" t="s">
        <v>2250</v>
      </c>
      <c r="B253" s="106" t="s">
        <v>301</v>
      </c>
      <c r="C253" s="106" t="s">
        <v>256</v>
      </c>
      <c r="D253" s="106" t="s">
        <v>248</v>
      </c>
      <c r="E253">
        <v>2899</v>
      </c>
      <c r="F253" s="106" t="s">
        <v>2073</v>
      </c>
      <c r="G253" s="106" t="s">
        <v>249</v>
      </c>
      <c r="H253" s="106" t="s">
        <v>250</v>
      </c>
      <c r="I253" s="106">
        <v>420</v>
      </c>
      <c r="J253" s="106"/>
    </row>
    <row r="254" spans="1:10" x14ac:dyDescent="0.2">
      <c r="A254" s="106" t="s">
        <v>2250</v>
      </c>
      <c r="B254" s="106" t="s">
        <v>301</v>
      </c>
      <c r="C254" s="106" t="s">
        <v>256</v>
      </c>
      <c r="D254" s="106" t="s">
        <v>248</v>
      </c>
      <c r="E254">
        <v>3434</v>
      </c>
      <c r="F254" s="106" t="s">
        <v>2040</v>
      </c>
      <c r="G254" s="106" t="s">
        <v>249</v>
      </c>
      <c r="H254" s="106" t="s">
        <v>264</v>
      </c>
      <c r="I254" s="106">
        <v>90</v>
      </c>
      <c r="J254" s="106"/>
    </row>
    <row r="255" spans="1:10" x14ac:dyDescent="0.2">
      <c r="A255" s="106" t="s">
        <v>2250</v>
      </c>
      <c r="B255" s="106" t="s">
        <v>301</v>
      </c>
      <c r="C255" s="106" t="s">
        <v>256</v>
      </c>
      <c r="D255" s="106" t="s">
        <v>252</v>
      </c>
      <c r="E255">
        <v>3467</v>
      </c>
      <c r="F255" s="106" t="s">
        <v>346</v>
      </c>
      <c r="G255" s="106" t="s">
        <v>249</v>
      </c>
      <c r="H255" s="106" t="s">
        <v>272</v>
      </c>
      <c r="I255" s="106">
        <v>25</v>
      </c>
      <c r="J255" s="106"/>
    </row>
    <row r="256" spans="1:10" x14ac:dyDescent="0.2">
      <c r="A256" s="106" t="s">
        <v>2250</v>
      </c>
      <c r="B256" s="106" t="s">
        <v>301</v>
      </c>
      <c r="C256" s="106" t="s">
        <v>256</v>
      </c>
      <c r="D256" s="106" t="s">
        <v>248</v>
      </c>
      <c r="E256">
        <v>3611</v>
      </c>
      <c r="F256" s="106" t="s">
        <v>2081</v>
      </c>
      <c r="G256" s="106" t="s">
        <v>249</v>
      </c>
      <c r="H256" s="106" t="s">
        <v>277</v>
      </c>
      <c r="I256" s="106">
        <v>207</v>
      </c>
      <c r="J256" s="106"/>
    </row>
    <row r="257" spans="1:10" x14ac:dyDescent="0.2">
      <c r="A257" s="106" t="s">
        <v>2250</v>
      </c>
      <c r="B257" s="106" t="s">
        <v>301</v>
      </c>
      <c r="C257" s="106" t="s">
        <v>256</v>
      </c>
      <c r="D257" s="106" t="s">
        <v>248</v>
      </c>
      <c r="E257">
        <v>4242</v>
      </c>
      <c r="F257" s="106" t="s">
        <v>891</v>
      </c>
      <c r="G257" s="106" t="s">
        <v>253</v>
      </c>
      <c r="H257" s="106" t="s">
        <v>262</v>
      </c>
      <c r="I257">
        <v>43</v>
      </c>
    </row>
    <row r="258" spans="1:10" x14ac:dyDescent="0.2">
      <c r="A258" s="106" t="s">
        <v>2250</v>
      </c>
      <c r="B258" s="106" t="s">
        <v>301</v>
      </c>
      <c r="C258" s="106" t="s">
        <v>256</v>
      </c>
      <c r="D258" s="106" t="s">
        <v>248</v>
      </c>
      <c r="E258">
        <v>4783</v>
      </c>
      <c r="F258" s="106" t="s">
        <v>1883</v>
      </c>
      <c r="G258" s="106" t="s">
        <v>253</v>
      </c>
      <c r="H258" s="106" t="s">
        <v>260</v>
      </c>
      <c r="I258" s="106">
        <v>61</v>
      </c>
      <c r="J258" s="106"/>
    </row>
    <row r="259" spans="1:10" x14ac:dyDescent="0.2">
      <c r="A259" s="106" t="s">
        <v>2250</v>
      </c>
      <c r="B259" s="106" t="s">
        <v>301</v>
      </c>
      <c r="C259" s="106" t="s">
        <v>256</v>
      </c>
      <c r="D259" s="106" t="s">
        <v>248</v>
      </c>
      <c r="E259">
        <v>4814</v>
      </c>
      <c r="F259" s="106" t="s">
        <v>2092</v>
      </c>
      <c r="G259" s="106" t="s">
        <v>253</v>
      </c>
      <c r="H259" s="106" t="s">
        <v>260</v>
      </c>
      <c r="I259" s="106">
        <v>23</v>
      </c>
      <c r="J259" s="106"/>
    </row>
    <row r="260" spans="1:10" x14ac:dyDescent="0.2">
      <c r="A260" s="106" t="s">
        <v>2250</v>
      </c>
      <c r="B260" s="106" t="s">
        <v>301</v>
      </c>
      <c r="C260" s="106" t="s">
        <v>256</v>
      </c>
      <c r="D260" s="106" t="s">
        <v>248</v>
      </c>
      <c r="E260">
        <v>4901</v>
      </c>
      <c r="F260" s="106" t="s">
        <v>1884</v>
      </c>
      <c r="G260" s="106" t="s">
        <v>249</v>
      </c>
      <c r="H260" s="106" t="s">
        <v>262</v>
      </c>
      <c r="I260" s="106" t="s">
        <v>2891</v>
      </c>
      <c r="J260" s="106" t="s">
        <v>2752</v>
      </c>
    </row>
    <row r="261" spans="1:10" x14ac:dyDescent="0.2">
      <c r="A261" s="106" t="s">
        <v>2250</v>
      </c>
      <c r="B261" s="106" t="s">
        <v>301</v>
      </c>
      <c r="C261" s="106" t="s">
        <v>256</v>
      </c>
      <c r="D261" s="106" t="s">
        <v>248</v>
      </c>
      <c r="E261">
        <v>5202</v>
      </c>
      <c r="F261" s="106" t="s">
        <v>1987</v>
      </c>
      <c r="G261" s="106" t="s">
        <v>249</v>
      </c>
      <c r="H261" s="106" t="s">
        <v>285</v>
      </c>
      <c r="I261" s="106">
        <v>327</v>
      </c>
      <c r="J261" s="106"/>
    </row>
    <row r="262" spans="1:10" x14ac:dyDescent="0.2">
      <c r="A262" s="106" t="s">
        <v>2250</v>
      </c>
      <c r="B262" s="106" t="s">
        <v>301</v>
      </c>
      <c r="C262" s="106" t="s">
        <v>247</v>
      </c>
      <c r="D262" s="106" t="s">
        <v>248</v>
      </c>
      <c r="E262">
        <v>6030</v>
      </c>
      <c r="F262" s="106" t="s">
        <v>1925</v>
      </c>
      <c r="G262" s="106" t="s">
        <v>261</v>
      </c>
      <c r="H262" s="106" t="s">
        <v>254</v>
      </c>
      <c r="I262" s="106">
        <v>195</v>
      </c>
      <c r="J262" s="106"/>
    </row>
    <row r="263" spans="1:10" x14ac:dyDescent="0.2">
      <c r="A263" s="106" t="s">
        <v>2250</v>
      </c>
      <c r="B263" s="106" t="s">
        <v>301</v>
      </c>
      <c r="C263" s="106" t="s">
        <v>256</v>
      </c>
      <c r="D263" s="106" t="s">
        <v>248</v>
      </c>
      <c r="E263">
        <v>6145</v>
      </c>
      <c r="F263" s="106" t="s">
        <v>2253</v>
      </c>
      <c r="G263" s="106" t="s">
        <v>253</v>
      </c>
      <c r="H263" s="106" t="s">
        <v>267</v>
      </c>
      <c r="I263" s="106">
        <v>594</v>
      </c>
      <c r="J263" s="106"/>
    </row>
    <row r="264" spans="1:10" x14ac:dyDescent="0.2">
      <c r="A264" s="106" t="s">
        <v>2250</v>
      </c>
      <c r="B264" s="106" t="s">
        <v>301</v>
      </c>
      <c r="C264" s="106" t="s">
        <v>256</v>
      </c>
      <c r="D264" s="106" t="s">
        <v>248</v>
      </c>
      <c r="E264">
        <v>6186</v>
      </c>
      <c r="F264" s="106" t="s">
        <v>1890</v>
      </c>
      <c r="G264" s="106" t="s">
        <v>249</v>
      </c>
      <c r="H264" s="106" t="s">
        <v>254</v>
      </c>
      <c r="I264" s="106">
        <v>20</v>
      </c>
      <c r="J264" s="106"/>
    </row>
    <row r="265" spans="1:10" x14ac:dyDescent="0.2">
      <c r="A265" s="106" t="s">
        <v>2250</v>
      </c>
      <c r="B265" s="106" t="s">
        <v>301</v>
      </c>
      <c r="C265" s="106" t="s">
        <v>256</v>
      </c>
      <c r="D265" s="106" t="s">
        <v>248</v>
      </c>
      <c r="E265">
        <v>6190</v>
      </c>
      <c r="F265" s="106" t="s">
        <v>2098</v>
      </c>
      <c r="G265" s="106" t="s">
        <v>261</v>
      </c>
      <c r="H265" s="106" t="s">
        <v>254</v>
      </c>
      <c r="I265" s="106">
        <v>20</v>
      </c>
      <c r="J265" s="106"/>
    </row>
    <row r="266" spans="1:10" x14ac:dyDescent="0.2">
      <c r="A266" s="106" t="s">
        <v>2250</v>
      </c>
      <c r="B266" s="106" t="s">
        <v>301</v>
      </c>
      <c r="C266" s="106" t="s">
        <v>251</v>
      </c>
      <c r="D266" s="106" t="s">
        <v>248</v>
      </c>
      <c r="E266">
        <v>6328</v>
      </c>
      <c r="F266" s="106" t="s">
        <v>866</v>
      </c>
      <c r="G266" s="106" t="s">
        <v>249</v>
      </c>
      <c r="H266" s="106" t="s">
        <v>267</v>
      </c>
      <c r="I266" s="106">
        <v>152</v>
      </c>
      <c r="J266" s="106"/>
    </row>
    <row r="267" spans="1:10" x14ac:dyDescent="0.2">
      <c r="A267" s="106" t="s">
        <v>2250</v>
      </c>
      <c r="B267" s="106" t="s">
        <v>301</v>
      </c>
      <c r="C267" s="106" t="s">
        <v>256</v>
      </c>
      <c r="D267" s="106" t="s">
        <v>248</v>
      </c>
      <c r="E267">
        <v>6952</v>
      </c>
      <c r="F267" s="106" t="s">
        <v>1898</v>
      </c>
      <c r="G267" s="106" t="s">
        <v>249</v>
      </c>
      <c r="H267" s="106" t="s">
        <v>271</v>
      </c>
      <c r="I267" s="106" t="s">
        <v>292</v>
      </c>
      <c r="J267" s="106" t="s">
        <v>2892</v>
      </c>
    </row>
    <row r="268" spans="1:10" x14ac:dyDescent="0.2">
      <c r="A268" s="106" t="s">
        <v>2250</v>
      </c>
      <c r="B268" s="106" t="s">
        <v>301</v>
      </c>
      <c r="C268" s="106" t="s">
        <v>256</v>
      </c>
      <c r="D268" s="106" t="s">
        <v>248</v>
      </c>
      <c r="E268">
        <v>7277</v>
      </c>
      <c r="F268" s="106" t="s">
        <v>2002</v>
      </c>
      <c r="G268" s="106" t="s">
        <v>249</v>
      </c>
      <c r="H268" s="106" t="s">
        <v>275</v>
      </c>
      <c r="I268" s="106">
        <v>128</v>
      </c>
      <c r="J268" s="106"/>
    </row>
    <row r="269" spans="1:10" x14ac:dyDescent="0.2">
      <c r="A269" s="106" t="s">
        <v>2250</v>
      </c>
      <c r="B269" s="106" t="s">
        <v>301</v>
      </c>
      <c r="C269" s="106" t="s">
        <v>256</v>
      </c>
      <c r="D269" s="106" t="s">
        <v>248</v>
      </c>
      <c r="E269">
        <v>7296</v>
      </c>
      <c r="F269" s="106" t="s">
        <v>2116</v>
      </c>
      <c r="G269" s="106" t="s">
        <v>249</v>
      </c>
      <c r="H269" s="106" t="s">
        <v>275</v>
      </c>
      <c r="I269" s="106">
        <v>822</v>
      </c>
      <c r="J269" s="106"/>
    </row>
    <row r="270" spans="1:10" x14ac:dyDescent="0.2">
      <c r="A270" s="106" t="s">
        <v>2250</v>
      </c>
      <c r="B270" s="106" t="s">
        <v>301</v>
      </c>
      <c r="C270" s="106" t="s">
        <v>256</v>
      </c>
      <c r="D270" s="106" t="s">
        <v>248</v>
      </c>
      <c r="E270">
        <v>7433</v>
      </c>
      <c r="F270" s="106" t="s">
        <v>1710</v>
      </c>
      <c r="G270" s="106" t="s">
        <v>249</v>
      </c>
      <c r="H270" s="106" t="s">
        <v>255</v>
      </c>
      <c r="I270" s="106">
        <v>231</v>
      </c>
      <c r="J270" s="106"/>
    </row>
    <row r="271" spans="1:10" x14ac:dyDescent="0.2">
      <c r="A271" s="106" t="s">
        <v>2250</v>
      </c>
      <c r="B271" s="106" t="s">
        <v>301</v>
      </c>
      <c r="C271" s="106" t="s">
        <v>256</v>
      </c>
      <c r="D271" s="106" t="s">
        <v>248</v>
      </c>
      <c r="E271">
        <v>7509</v>
      </c>
      <c r="F271" s="106" t="s">
        <v>1743</v>
      </c>
      <c r="G271" s="106" t="s">
        <v>253</v>
      </c>
      <c r="H271" s="106" t="s">
        <v>259</v>
      </c>
      <c r="I271" s="106">
        <v>51</v>
      </c>
      <c r="J271" s="106"/>
    </row>
    <row r="272" spans="1:10" x14ac:dyDescent="0.2">
      <c r="A272" s="106" t="s">
        <v>2250</v>
      </c>
      <c r="B272" s="106" t="s">
        <v>301</v>
      </c>
      <c r="C272" s="106" t="s">
        <v>256</v>
      </c>
      <c r="D272" s="106" t="s">
        <v>248</v>
      </c>
      <c r="E272">
        <v>7702</v>
      </c>
      <c r="F272" s="106" t="s">
        <v>2472</v>
      </c>
      <c r="G272" s="106" t="s">
        <v>249</v>
      </c>
      <c r="H272" s="106" t="s">
        <v>313</v>
      </c>
      <c r="I272" s="106">
        <v>201</v>
      </c>
      <c r="J272" s="106"/>
    </row>
    <row r="273" spans="1:10" x14ac:dyDescent="0.2">
      <c r="A273" s="106" t="s">
        <v>2250</v>
      </c>
      <c r="B273" s="106" t="s">
        <v>301</v>
      </c>
      <c r="C273" s="106" t="s">
        <v>256</v>
      </c>
      <c r="D273" s="106" t="s">
        <v>248</v>
      </c>
      <c r="E273">
        <v>7898</v>
      </c>
      <c r="F273" s="106" t="s">
        <v>2172</v>
      </c>
      <c r="G273" s="106" t="s">
        <v>249</v>
      </c>
      <c r="H273" s="106" t="s">
        <v>268</v>
      </c>
      <c r="I273" s="106">
        <v>109</v>
      </c>
      <c r="J273" s="106"/>
    </row>
    <row r="274" spans="1:10" x14ac:dyDescent="0.2">
      <c r="A274" s="106" t="s">
        <v>2250</v>
      </c>
      <c r="B274" s="106" t="s">
        <v>301</v>
      </c>
      <c r="C274" s="106" t="s">
        <v>256</v>
      </c>
      <c r="D274" s="106" t="s">
        <v>248</v>
      </c>
      <c r="E274">
        <v>7914</v>
      </c>
      <c r="F274" s="106" t="s">
        <v>2122</v>
      </c>
      <c r="G274" s="106" t="s">
        <v>249</v>
      </c>
      <c r="H274" s="106" t="s">
        <v>268</v>
      </c>
      <c r="I274">
        <v>244</v>
      </c>
    </row>
    <row r="275" spans="1:10" x14ac:dyDescent="0.2">
      <c r="A275" s="106" t="s">
        <v>2250</v>
      </c>
      <c r="B275" s="106" t="s">
        <v>301</v>
      </c>
      <c r="C275" s="106" t="s">
        <v>256</v>
      </c>
      <c r="D275" s="106" t="s">
        <v>248</v>
      </c>
      <c r="E275">
        <v>7987</v>
      </c>
      <c r="F275" s="106" t="s">
        <v>1908</v>
      </c>
      <c r="G275" s="106" t="s">
        <v>249</v>
      </c>
      <c r="H275" s="106" t="s">
        <v>268</v>
      </c>
      <c r="I275" s="106">
        <v>156</v>
      </c>
      <c r="J275" s="106"/>
    </row>
    <row r="276" spans="1:10" x14ac:dyDescent="0.2">
      <c r="A276" s="106" t="s">
        <v>2250</v>
      </c>
      <c r="B276" s="106" t="s">
        <v>301</v>
      </c>
      <c r="C276" s="106" t="s">
        <v>256</v>
      </c>
      <c r="D276" s="106" t="s">
        <v>248</v>
      </c>
      <c r="E276">
        <v>8006</v>
      </c>
      <c r="F276" s="106" t="s">
        <v>2125</v>
      </c>
      <c r="G276" s="106" t="s">
        <v>257</v>
      </c>
      <c r="H276" s="106" t="s">
        <v>255</v>
      </c>
      <c r="I276" s="106">
        <v>147</v>
      </c>
      <c r="J276" s="106"/>
    </row>
    <row r="277" spans="1:10" x14ac:dyDescent="0.2">
      <c r="A277" s="106" t="s">
        <v>2250</v>
      </c>
      <c r="B277" s="106" t="s">
        <v>301</v>
      </c>
      <c r="C277" s="106" t="s">
        <v>256</v>
      </c>
      <c r="D277" s="106" t="s">
        <v>248</v>
      </c>
      <c r="E277">
        <v>8139</v>
      </c>
      <c r="F277" s="106" t="s">
        <v>1836</v>
      </c>
      <c r="G277" s="106" t="s">
        <v>257</v>
      </c>
      <c r="H277" s="106" t="s">
        <v>255</v>
      </c>
      <c r="I277" s="106">
        <v>28</v>
      </c>
      <c r="J277" s="106"/>
    </row>
    <row r="278" spans="1:10" x14ac:dyDescent="0.2">
      <c r="A278" s="106" t="s">
        <v>2250</v>
      </c>
      <c r="B278" s="106" t="s">
        <v>301</v>
      </c>
      <c r="C278" s="106" t="s">
        <v>256</v>
      </c>
      <c r="D278" s="106" t="s">
        <v>248</v>
      </c>
      <c r="E278">
        <v>8207</v>
      </c>
      <c r="F278" s="106" t="s">
        <v>1788</v>
      </c>
      <c r="G278" s="106" t="s">
        <v>249</v>
      </c>
      <c r="H278" s="106" t="s">
        <v>259</v>
      </c>
      <c r="I278">
        <v>100</v>
      </c>
    </row>
    <row r="279" spans="1:10" x14ac:dyDescent="0.2">
      <c r="A279" s="106" t="s">
        <v>2250</v>
      </c>
      <c r="B279" s="106" t="s">
        <v>301</v>
      </c>
      <c r="C279" s="106" t="s">
        <v>256</v>
      </c>
      <c r="D279" s="106" t="s">
        <v>248</v>
      </c>
      <c r="E279">
        <v>8742</v>
      </c>
      <c r="F279" s="106" t="s">
        <v>2262</v>
      </c>
      <c r="G279" s="106" t="s">
        <v>249</v>
      </c>
      <c r="H279" s="106" t="s">
        <v>1663</v>
      </c>
      <c r="I279">
        <v>24</v>
      </c>
    </row>
    <row r="280" spans="1:10" x14ac:dyDescent="0.2">
      <c r="A280" s="106" t="s">
        <v>2250</v>
      </c>
      <c r="B280" s="106" t="s">
        <v>301</v>
      </c>
      <c r="C280" s="106" t="s">
        <v>256</v>
      </c>
      <c r="D280" s="106" t="s">
        <v>248</v>
      </c>
      <c r="E280">
        <v>8876</v>
      </c>
      <c r="F280" s="106" t="s">
        <v>2014</v>
      </c>
      <c r="G280" s="106" t="s">
        <v>249</v>
      </c>
      <c r="H280" s="106" t="s">
        <v>254</v>
      </c>
      <c r="I280" s="106" t="s">
        <v>307</v>
      </c>
      <c r="J280" s="106" t="s">
        <v>2731</v>
      </c>
    </row>
    <row r="281" spans="1:10" x14ac:dyDescent="0.2">
      <c r="A281" s="106" t="s">
        <v>2250</v>
      </c>
      <c r="B281" s="106" t="s">
        <v>301</v>
      </c>
      <c r="C281" s="106" t="s">
        <v>256</v>
      </c>
      <c r="D281" s="106" t="s">
        <v>248</v>
      </c>
      <c r="E281">
        <v>9405</v>
      </c>
      <c r="F281" s="106" t="s">
        <v>2255</v>
      </c>
      <c r="G281" s="106" t="s">
        <v>249</v>
      </c>
      <c r="H281" s="106" t="s">
        <v>260</v>
      </c>
      <c r="I281" s="106">
        <v>296</v>
      </c>
      <c r="J281" s="106"/>
    </row>
    <row r="282" spans="1:10" x14ac:dyDescent="0.2">
      <c r="A282" s="106" t="s">
        <v>2250</v>
      </c>
      <c r="B282" s="106" t="s">
        <v>301</v>
      </c>
      <c r="C282" s="106" t="s">
        <v>256</v>
      </c>
      <c r="D282" s="106" t="s">
        <v>248</v>
      </c>
      <c r="E282">
        <v>9780</v>
      </c>
      <c r="F282" s="106" t="s">
        <v>2256</v>
      </c>
      <c r="G282" s="106" t="s">
        <v>253</v>
      </c>
      <c r="H282" s="106" t="s">
        <v>254</v>
      </c>
      <c r="I282">
        <v>29</v>
      </c>
    </row>
    <row r="283" spans="1:10" x14ac:dyDescent="0.2">
      <c r="A283" s="106" t="s">
        <v>2250</v>
      </c>
      <c r="B283" s="106" t="s">
        <v>301</v>
      </c>
      <c r="C283" s="106" t="s">
        <v>256</v>
      </c>
      <c r="D283" s="106" t="s">
        <v>248</v>
      </c>
      <c r="E283">
        <v>9782</v>
      </c>
      <c r="F283" s="106" t="s">
        <v>1748</v>
      </c>
      <c r="G283" s="106" t="s">
        <v>253</v>
      </c>
      <c r="H283" s="106" t="s">
        <v>254</v>
      </c>
      <c r="I283" s="106">
        <v>123</v>
      </c>
      <c r="J283" s="106"/>
    </row>
    <row r="284" spans="1:10" x14ac:dyDescent="0.2">
      <c r="A284" s="106" t="s">
        <v>2250</v>
      </c>
      <c r="B284" s="106" t="s">
        <v>301</v>
      </c>
      <c r="C284" s="106" t="s">
        <v>256</v>
      </c>
      <c r="D284" s="106" t="s">
        <v>248</v>
      </c>
      <c r="E284">
        <v>9790</v>
      </c>
      <c r="F284" s="106" t="s">
        <v>1749</v>
      </c>
      <c r="G284" s="106" t="s">
        <v>249</v>
      </c>
      <c r="H284" s="106" t="s">
        <v>260</v>
      </c>
      <c r="I284" s="106">
        <v>583</v>
      </c>
      <c r="J284" s="106"/>
    </row>
    <row r="285" spans="1:10" x14ac:dyDescent="0.2">
      <c r="A285" s="106" t="s">
        <v>2250</v>
      </c>
      <c r="B285" s="106" t="s">
        <v>882</v>
      </c>
      <c r="C285" s="106" t="s">
        <v>256</v>
      </c>
      <c r="D285" s="106" t="s">
        <v>248</v>
      </c>
      <c r="E285">
        <v>1833</v>
      </c>
      <c r="F285" s="106" t="s">
        <v>2018</v>
      </c>
      <c r="G285" s="106" t="s">
        <v>249</v>
      </c>
      <c r="H285" s="106" t="s">
        <v>273</v>
      </c>
      <c r="I285" s="106" t="s">
        <v>276</v>
      </c>
      <c r="J285" s="106" t="s">
        <v>2761</v>
      </c>
    </row>
    <row r="286" spans="1:10" x14ac:dyDescent="0.2">
      <c r="A286" s="106" t="s">
        <v>2250</v>
      </c>
      <c r="B286" s="106" t="s">
        <v>882</v>
      </c>
      <c r="C286" s="106" t="s">
        <v>256</v>
      </c>
      <c r="D286" s="106" t="s">
        <v>248</v>
      </c>
      <c r="E286">
        <v>3347</v>
      </c>
      <c r="F286" s="106" t="s">
        <v>2019</v>
      </c>
      <c r="G286" s="106" t="s">
        <v>257</v>
      </c>
      <c r="H286" s="106" t="s">
        <v>259</v>
      </c>
      <c r="I286">
        <v>44</v>
      </c>
    </row>
    <row r="287" spans="1:10" x14ac:dyDescent="0.2">
      <c r="A287" s="106" t="s">
        <v>2250</v>
      </c>
      <c r="B287" s="106" t="s">
        <v>882</v>
      </c>
      <c r="C287" s="106" t="s">
        <v>256</v>
      </c>
      <c r="D287" s="106" t="s">
        <v>252</v>
      </c>
      <c r="E287">
        <v>6944</v>
      </c>
      <c r="F287" s="106" t="s">
        <v>2144</v>
      </c>
      <c r="G287" s="106" t="s">
        <v>253</v>
      </c>
      <c r="H287" s="106" t="s">
        <v>260</v>
      </c>
      <c r="I287" s="106">
        <v>51</v>
      </c>
      <c r="J287" s="106"/>
    </row>
    <row r="288" spans="1:10" x14ac:dyDescent="0.2">
      <c r="A288" s="106" t="s">
        <v>2250</v>
      </c>
      <c r="B288" s="106" t="s">
        <v>882</v>
      </c>
      <c r="C288" s="106" t="s">
        <v>256</v>
      </c>
      <c r="D288" s="106" t="s">
        <v>248</v>
      </c>
      <c r="E288">
        <v>7822</v>
      </c>
      <c r="F288" s="106" t="s">
        <v>2148</v>
      </c>
      <c r="G288" s="106" t="s">
        <v>249</v>
      </c>
      <c r="H288" s="106" t="s">
        <v>268</v>
      </c>
      <c r="I288" s="106">
        <v>134</v>
      </c>
      <c r="J288" s="106"/>
    </row>
    <row r="289" spans="1:10" x14ac:dyDescent="0.2">
      <c r="A289" s="106" t="s">
        <v>2250</v>
      </c>
      <c r="B289" s="106" t="s">
        <v>246</v>
      </c>
      <c r="C289" s="106" t="s">
        <v>247</v>
      </c>
      <c r="D289" s="106" t="s">
        <v>252</v>
      </c>
      <c r="E289">
        <v>1764</v>
      </c>
      <c r="F289" s="106" t="s">
        <v>2471</v>
      </c>
      <c r="G289" s="106" t="s">
        <v>257</v>
      </c>
      <c r="H289" s="106" t="s">
        <v>273</v>
      </c>
      <c r="I289" s="106">
        <v>27</v>
      </c>
      <c r="J289" s="106"/>
    </row>
    <row r="290" spans="1:10" x14ac:dyDescent="0.2">
      <c r="A290" s="106" t="s">
        <v>2250</v>
      </c>
      <c r="B290" s="106" t="s">
        <v>246</v>
      </c>
      <c r="C290" s="106" t="s">
        <v>256</v>
      </c>
      <c r="D290" s="106" t="s">
        <v>248</v>
      </c>
      <c r="E290">
        <v>2293</v>
      </c>
      <c r="F290" s="106" t="s">
        <v>1846</v>
      </c>
      <c r="G290" s="106" t="s">
        <v>253</v>
      </c>
      <c r="H290" s="106" t="s">
        <v>250</v>
      </c>
      <c r="I290" s="106">
        <v>61</v>
      </c>
      <c r="J290" s="106"/>
    </row>
    <row r="291" spans="1:10" x14ac:dyDescent="0.2">
      <c r="A291" s="106" t="s">
        <v>2250</v>
      </c>
      <c r="B291" s="106" t="s">
        <v>246</v>
      </c>
      <c r="C291" s="106" t="s">
        <v>256</v>
      </c>
      <c r="D291" s="106" t="s">
        <v>248</v>
      </c>
      <c r="E291">
        <v>2433</v>
      </c>
      <c r="F291" s="106" t="s">
        <v>2039</v>
      </c>
      <c r="G291" s="106" t="s">
        <v>249</v>
      </c>
      <c r="H291" s="106" t="s">
        <v>254</v>
      </c>
      <c r="I291" s="106" t="s">
        <v>292</v>
      </c>
      <c r="J291" s="106" t="s">
        <v>2893</v>
      </c>
    </row>
    <row r="292" spans="1:10" x14ac:dyDescent="0.2">
      <c r="A292" s="106" t="s">
        <v>2250</v>
      </c>
      <c r="B292" s="106" t="s">
        <v>246</v>
      </c>
      <c r="C292" s="106" t="s">
        <v>256</v>
      </c>
      <c r="D292" s="106" t="s">
        <v>252</v>
      </c>
      <c r="E292">
        <v>3370</v>
      </c>
      <c r="F292" s="106" t="s">
        <v>2134</v>
      </c>
      <c r="G292" s="106" t="s">
        <v>253</v>
      </c>
      <c r="H292" s="106" t="s">
        <v>259</v>
      </c>
      <c r="I292" s="106">
        <v>9</v>
      </c>
      <c r="J292" s="106"/>
    </row>
    <row r="293" spans="1:10" x14ac:dyDescent="0.2">
      <c r="A293" s="106" t="s">
        <v>2250</v>
      </c>
      <c r="B293" s="106" t="s">
        <v>246</v>
      </c>
      <c r="C293" s="106" t="s">
        <v>256</v>
      </c>
      <c r="D293" s="106" t="s">
        <v>252</v>
      </c>
      <c r="E293">
        <v>3489</v>
      </c>
      <c r="F293" s="106" t="s">
        <v>2078</v>
      </c>
      <c r="G293" s="106" t="s">
        <v>261</v>
      </c>
      <c r="H293" s="106" t="s">
        <v>272</v>
      </c>
      <c r="I293" s="106">
        <v>48</v>
      </c>
      <c r="J293" s="106"/>
    </row>
    <row r="294" spans="1:10" x14ac:dyDescent="0.2">
      <c r="A294" s="106" t="s">
        <v>2250</v>
      </c>
      <c r="B294" s="106" t="s">
        <v>246</v>
      </c>
      <c r="C294" s="106" t="s">
        <v>256</v>
      </c>
      <c r="D294" s="106" t="s">
        <v>248</v>
      </c>
      <c r="E294">
        <v>3561</v>
      </c>
      <c r="F294" s="106" t="s">
        <v>2258</v>
      </c>
      <c r="G294" s="106" t="s">
        <v>249</v>
      </c>
      <c r="H294" s="106" t="s">
        <v>259</v>
      </c>
      <c r="I294" s="106">
        <v>163</v>
      </c>
      <c r="J294" s="106"/>
    </row>
    <row r="295" spans="1:10" x14ac:dyDescent="0.2">
      <c r="A295" s="106" t="s">
        <v>2250</v>
      </c>
      <c r="B295" s="106" t="s">
        <v>246</v>
      </c>
      <c r="C295" s="106" t="s">
        <v>251</v>
      </c>
      <c r="D295" s="106" t="s">
        <v>248</v>
      </c>
      <c r="E295">
        <v>3758</v>
      </c>
      <c r="F295" s="106" t="s">
        <v>2156</v>
      </c>
      <c r="G295" s="106" t="s">
        <v>253</v>
      </c>
      <c r="H295" s="106" t="s">
        <v>260</v>
      </c>
      <c r="I295" s="106">
        <v>140</v>
      </c>
      <c r="J295" s="106"/>
    </row>
    <row r="296" spans="1:10" x14ac:dyDescent="0.2">
      <c r="A296" s="106" t="s">
        <v>2250</v>
      </c>
      <c r="B296" s="106" t="s">
        <v>246</v>
      </c>
      <c r="C296" s="106" t="s">
        <v>256</v>
      </c>
      <c r="D296" s="106" t="s">
        <v>248</v>
      </c>
      <c r="E296">
        <v>3929</v>
      </c>
      <c r="F296" s="106" t="s">
        <v>1590</v>
      </c>
      <c r="G296" s="106" t="s">
        <v>261</v>
      </c>
      <c r="H296" s="106" t="s">
        <v>260</v>
      </c>
      <c r="I296" s="106">
        <v>41</v>
      </c>
      <c r="J296" s="106"/>
    </row>
    <row r="297" spans="1:10" x14ac:dyDescent="0.2">
      <c r="A297" s="106" t="s">
        <v>2250</v>
      </c>
      <c r="B297" s="106" t="s">
        <v>246</v>
      </c>
      <c r="C297" s="106" t="s">
        <v>256</v>
      </c>
      <c r="D297" s="106" t="s">
        <v>248</v>
      </c>
      <c r="E297">
        <v>3933</v>
      </c>
      <c r="F297" s="106" t="s">
        <v>2158</v>
      </c>
      <c r="G297" s="106" t="s">
        <v>253</v>
      </c>
      <c r="H297" s="106" t="s">
        <v>260</v>
      </c>
      <c r="I297" s="106">
        <v>101</v>
      </c>
      <c r="J297" s="106"/>
    </row>
    <row r="298" spans="1:10" x14ac:dyDescent="0.2">
      <c r="A298" s="106" t="s">
        <v>2250</v>
      </c>
      <c r="B298" s="106" t="s">
        <v>246</v>
      </c>
      <c r="C298" s="106" t="s">
        <v>256</v>
      </c>
      <c r="D298" s="106" t="s">
        <v>248</v>
      </c>
      <c r="E298">
        <v>4097</v>
      </c>
      <c r="F298" s="106" t="s">
        <v>1978</v>
      </c>
      <c r="G298" s="106" t="s">
        <v>249</v>
      </c>
      <c r="H298" s="106" t="s">
        <v>262</v>
      </c>
      <c r="I298" s="106">
        <v>418</v>
      </c>
      <c r="J298" s="106"/>
    </row>
    <row r="299" spans="1:10" x14ac:dyDescent="0.2">
      <c r="A299" s="106" t="s">
        <v>2250</v>
      </c>
      <c r="B299" s="106" t="s">
        <v>246</v>
      </c>
      <c r="C299" s="106" t="s">
        <v>256</v>
      </c>
      <c r="D299" s="106" t="s">
        <v>248</v>
      </c>
      <c r="E299">
        <v>4275</v>
      </c>
      <c r="F299" s="106" t="s">
        <v>2062</v>
      </c>
      <c r="G299" s="106" t="s">
        <v>249</v>
      </c>
      <c r="H299" s="106" t="s">
        <v>262</v>
      </c>
      <c r="I299" s="106">
        <v>122</v>
      </c>
      <c r="J299" s="106"/>
    </row>
    <row r="300" spans="1:10" x14ac:dyDescent="0.2">
      <c r="A300" s="106" t="s">
        <v>2250</v>
      </c>
      <c r="B300" s="106" t="s">
        <v>246</v>
      </c>
      <c r="C300" s="106" t="s">
        <v>251</v>
      </c>
      <c r="D300" s="106" t="s">
        <v>248</v>
      </c>
      <c r="E300">
        <v>4392</v>
      </c>
      <c r="F300" s="106" t="s">
        <v>1979</v>
      </c>
      <c r="G300" s="106" t="s">
        <v>249</v>
      </c>
      <c r="H300" s="106" t="s">
        <v>260</v>
      </c>
      <c r="I300">
        <v>81</v>
      </c>
    </row>
    <row r="301" spans="1:10" x14ac:dyDescent="0.2">
      <c r="A301" s="106" t="s">
        <v>2250</v>
      </c>
      <c r="B301" s="106" t="s">
        <v>246</v>
      </c>
      <c r="C301" s="106" t="s">
        <v>256</v>
      </c>
      <c r="D301" s="106" t="s">
        <v>248</v>
      </c>
      <c r="E301">
        <v>4720</v>
      </c>
      <c r="F301" s="106" t="s">
        <v>2091</v>
      </c>
      <c r="G301" s="106" t="s">
        <v>253</v>
      </c>
      <c r="H301" s="106" t="s">
        <v>254</v>
      </c>
      <c r="I301" s="106">
        <v>30</v>
      </c>
      <c r="J301" s="106"/>
    </row>
    <row r="302" spans="1:10" x14ac:dyDescent="0.2">
      <c r="A302" s="106" t="s">
        <v>2250</v>
      </c>
      <c r="B302" s="106" t="s">
        <v>246</v>
      </c>
      <c r="C302" s="106" t="s">
        <v>256</v>
      </c>
      <c r="D302" s="106" t="s">
        <v>248</v>
      </c>
      <c r="E302">
        <v>4777</v>
      </c>
      <c r="F302" s="106" t="s">
        <v>321</v>
      </c>
      <c r="G302" s="106" t="s">
        <v>253</v>
      </c>
      <c r="H302" s="106" t="s">
        <v>260</v>
      </c>
      <c r="I302" s="106">
        <v>37</v>
      </c>
      <c r="J302" s="106"/>
    </row>
    <row r="303" spans="1:10" x14ac:dyDescent="0.2">
      <c r="A303" s="106" t="s">
        <v>2250</v>
      </c>
      <c r="B303" s="106" t="s">
        <v>246</v>
      </c>
      <c r="C303" s="106" t="s">
        <v>256</v>
      </c>
      <c r="D303" s="106" t="s">
        <v>248</v>
      </c>
      <c r="E303">
        <v>4838</v>
      </c>
      <c r="F303" s="106" t="s">
        <v>2160</v>
      </c>
      <c r="G303" s="106" t="s">
        <v>253</v>
      </c>
      <c r="H303" s="106" t="s">
        <v>260</v>
      </c>
      <c r="I303" s="106">
        <v>54</v>
      </c>
      <c r="J303" s="106"/>
    </row>
    <row r="304" spans="1:10" x14ac:dyDescent="0.2">
      <c r="A304" s="106" t="s">
        <v>2250</v>
      </c>
      <c r="B304" s="106" t="s">
        <v>246</v>
      </c>
      <c r="C304" s="106" t="s">
        <v>251</v>
      </c>
      <c r="D304" s="106" t="s">
        <v>248</v>
      </c>
      <c r="E304">
        <v>5101</v>
      </c>
      <c r="F304" s="106" t="s">
        <v>1946</v>
      </c>
      <c r="G304" s="106" t="s">
        <v>249</v>
      </c>
      <c r="H304" s="106" t="s">
        <v>348</v>
      </c>
      <c r="I304" s="106" t="s">
        <v>269</v>
      </c>
      <c r="J304" s="106" t="s">
        <v>2735</v>
      </c>
    </row>
    <row r="305" spans="1:10" x14ac:dyDescent="0.2">
      <c r="A305" s="106" t="s">
        <v>2250</v>
      </c>
      <c r="B305" s="106" t="s">
        <v>246</v>
      </c>
      <c r="C305" s="106" t="s">
        <v>256</v>
      </c>
      <c r="D305" s="106" t="s">
        <v>248</v>
      </c>
      <c r="E305">
        <v>5262</v>
      </c>
      <c r="F305" s="106" t="s">
        <v>1870</v>
      </c>
      <c r="G305" s="106" t="s">
        <v>249</v>
      </c>
      <c r="H305" s="106" t="s">
        <v>285</v>
      </c>
      <c r="I305">
        <v>200</v>
      </c>
    </row>
    <row r="306" spans="1:10" x14ac:dyDescent="0.2">
      <c r="A306" s="106" t="s">
        <v>2250</v>
      </c>
      <c r="B306" s="106" t="s">
        <v>246</v>
      </c>
      <c r="C306" s="106" t="s">
        <v>256</v>
      </c>
      <c r="D306" s="106" t="s">
        <v>248</v>
      </c>
      <c r="E306">
        <v>5632</v>
      </c>
      <c r="F306" s="106" t="s">
        <v>1988</v>
      </c>
      <c r="G306" s="106" t="s">
        <v>249</v>
      </c>
      <c r="H306" s="106" t="s">
        <v>404</v>
      </c>
      <c r="I306" s="106">
        <v>107</v>
      </c>
      <c r="J306" s="106"/>
    </row>
    <row r="307" spans="1:10" x14ac:dyDescent="0.2">
      <c r="A307" s="106" t="s">
        <v>2250</v>
      </c>
      <c r="B307" s="106" t="s">
        <v>246</v>
      </c>
      <c r="C307" s="106" t="s">
        <v>256</v>
      </c>
      <c r="D307" s="106" t="s">
        <v>248</v>
      </c>
      <c r="E307">
        <v>5820</v>
      </c>
      <c r="F307" s="106" t="s">
        <v>1924</v>
      </c>
      <c r="G307" s="106" t="s">
        <v>253</v>
      </c>
      <c r="H307" s="106" t="s">
        <v>1683</v>
      </c>
      <c r="I307" s="106">
        <v>14</v>
      </c>
      <c r="J307" s="106"/>
    </row>
    <row r="308" spans="1:10" x14ac:dyDescent="0.2">
      <c r="A308" s="106" t="s">
        <v>2250</v>
      </c>
      <c r="B308" s="106" t="s">
        <v>246</v>
      </c>
      <c r="C308" s="106" t="s">
        <v>256</v>
      </c>
      <c r="D308" s="106" t="s">
        <v>248</v>
      </c>
      <c r="E308">
        <v>5969</v>
      </c>
      <c r="F308" s="106" t="s">
        <v>1757</v>
      </c>
      <c r="G308" s="106" t="s">
        <v>257</v>
      </c>
      <c r="H308" s="106" t="s">
        <v>264</v>
      </c>
      <c r="I308">
        <v>19</v>
      </c>
    </row>
    <row r="309" spans="1:10" x14ac:dyDescent="0.2">
      <c r="A309" s="106" t="s">
        <v>2250</v>
      </c>
      <c r="B309" s="106" t="s">
        <v>246</v>
      </c>
      <c r="C309" s="106" t="s">
        <v>256</v>
      </c>
      <c r="D309" s="106" t="s">
        <v>248</v>
      </c>
      <c r="E309">
        <v>6032</v>
      </c>
      <c r="F309" s="106" t="s">
        <v>1989</v>
      </c>
      <c r="G309" s="106" t="s">
        <v>249</v>
      </c>
      <c r="H309" s="106" t="s">
        <v>254</v>
      </c>
      <c r="I309" s="106">
        <v>36</v>
      </c>
      <c r="J309" s="106"/>
    </row>
    <row r="310" spans="1:10" x14ac:dyDescent="0.2">
      <c r="A310" s="106" t="s">
        <v>2250</v>
      </c>
      <c r="B310" s="106" t="s">
        <v>246</v>
      </c>
      <c r="C310" s="106" t="s">
        <v>256</v>
      </c>
      <c r="D310" s="106" t="s">
        <v>248</v>
      </c>
      <c r="E310">
        <v>6463</v>
      </c>
      <c r="F310" s="106" t="s">
        <v>2104</v>
      </c>
      <c r="G310" s="106" t="s">
        <v>249</v>
      </c>
      <c r="H310" s="106" t="s">
        <v>267</v>
      </c>
      <c r="I310" s="106">
        <v>443</v>
      </c>
      <c r="J310" s="106"/>
    </row>
    <row r="311" spans="1:10" x14ac:dyDescent="0.2">
      <c r="A311" s="106" t="s">
        <v>2250</v>
      </c>
      <c r="B311" s="106" t="s">
        <v>246</v>
      </c>
      <c r="C311" s="106" t="s">
        <v>256</v>
      </c>
      <c r="D311" s="106" t="s">
        <v>248</v>
      </c>
      <c r="E311">
        <v>6867</v>
      </c>
      <c r="F311" s="106" t="s">
        <v>2108</v>
      </c>
      <c r="G311" s="106" t="s">
        <v>253</v>
      </c>
      <c r="H311" s="106" t="s">
        <v>271</v>
      </c>
      <c r="I311">
        <v>40</v>
      </c>
    </row>
    <row r="312" spans="1:10" x14ac:dyDescent="0.2">
      <c r="A312" s="106" t="s">
        <v>2250</v>
      </c>
      <c r="B312" s="106" t="s">
        <v>246</v>
      </c>
      <c r="C312" s="106" t="s">
        <v>256</v>
      </c>
      <c r="D312" s="106" t="s">
        <v>248</v>
      </c>
      <c r="E312">
        <v>6907</v>
      </c>
      <c r="F312" s="106" t="s">
        <v>2143</v>
      </c>
      <c r="G312" s="106" t="s">
        <v>253</v>
      </c>
      <c r="H312" s="106" t="s">
        <v>271</v>
      </c>
      <c r="I312">
        <v>36</v>
      </c>
    </row>
    <row r="313" spans="1:10" x14ac:dyDescent="0.2">
      <c r="A313" s="106" t="s">
        <v>2250</v>
      </c>
      <c r="B313" s="106" t="s">
        <v>246</v>
      </c>
      <c r="C313" s="106" t="s">
        <v>256</v>
      </c>
      <c r="D313" s="106" t="s">
        <v>248</v>
      </c>
      <c r="E313">
        <v>6964</v>
      </c>
      <c r="F313" s="106" t="s">
        <v>2145</v>
      </c>
      <c r="G313" s="106" t="s">
        <v>257</v>
      </c>
      <c r="H313" s="106" t="s">
        <v>271</v>
      </c>
      <c r="I313">
        <v>45</v>
      </c>
    </row>
    <row r="314" spans="1:10" x14ac:dyDescent="0.2">
      <c r="A314" s="106" t="s">
        <v>2250</v>
      </c>
      <c r="B314" s="106" t="s">
        <v>246</v>
      </c>
      <c r="C314" s="106" t="s">
        <v>256</v>
      </c>
      <c r="D314" s="106" t="s">
        <v>248</v>
      </c>
      <c r="E314">
        <v>7215</v>
      </c>
      <c r="F314" s="106" t="s">
        <v>799</v>
      </c>
      <c r="G314" s="106" t="s">
        <v>249</v>
      </c>
      <c r="H314" s="106" t="s">
        <v>275</v>
      </c>
      <c r="I314" s="106">
        <v>60</v>
      </c>
      <c r="J314" s="106"/>
    </row>
    <row r="315" spans="1:10" x14ac:dyDescent="0.2">
      <c r="A315" s="106" t="s">
        <v>2250</v>
      </c>
      <c r="B315" s="106" t="s">
        <v>246</v>
      </c>
      <c r="C315" s="106" t="s">
        <v>256</v>
      </c>
      <c r="D315" s="106" t="s">
        <v>248</v>
      </c>
      <c r="E315">
        <v>7273</v>
      </c>
      <c r="F315" s="106" t="s">
        <v>2114</v>
      </c>
      <c r="G315" s="106" t="s">
        <v>257</v>
      </c>
      <c r="H315" s="106" t="s">
        <v>275</v>
      </c>
      <c r="I315" s="106">
        <v>13</v>
      </c>
      <c r="J315" s="106"/>
    </row>
    <row r="316" spans="1:10" x14ac:dyDescent="0.2">
      <c r="A316" s="106" t="s">
        <v>2250</v>
      </c>
      <c r="B316" s="106" t="s">
        <v>246</v>
      </c>
      <c r="C316" s="106" t="s">
        <v>256</v>
      </c>
      <c r="D316" s="106" t="s">
        <v>248</v>
      </c>
      <c r="E316">
        <v>7412</v>
      </c>
      <c r="F316" s="106" t="s">
        <v>2003</v>
      </c>
      <c r="G316" s="106" t="s">
        <v>257</v>
      </c>
      <c r="H316" s="106" t="s">
        <v>259</v>
      </c>
      <c r="I316" s="106" t="s">
        <v>276</v>
      </c>
      <c r="J316" s="106" t="s">
        <v>2894</v>
      </c>
    </row>
    <row r="317" spans="1:10" x14ac:dyDescent="0.2">
      <c r="A317" s="106" t="s">
        <v>2250</v>
      </c>
      <c r="B317" s="106" t="s">
        <v>246</v>
      </c>
      <c r="C317" s="106" t="s">
        <v>256</v>
      </c>
      <c r="D317" s="106" t="s">
        <v>248</v>
      </c>
      <c r="E317">
        <v>7421</v>
      </c>
      <c r="F317" s="106" t="s">
        <v>2004</v>
      </c>
      <c r="G317" s="106" t="s">
        <v>249</v>
      </c>
      <c r="H317" s="106" t="s">
        <v>259</v>
      </c>
      <c r="I317" s="106">
        <v>708</v>
      </c>
      <c r="J317" s="106"/>
    </row>
    <row r="318" spans="1:10" x14ac:dyDescent="0.2">
      <c r="A318" s="106" t="s">
        <v>2250</v>
      </c>
      <c r="B318" s="106" t="s">
        <v>246</v>
      </c>
      <c r="C318" s="106" t="s">
        <v>256</v>
      </c>
      <c r="D318" s="106" t="s">
        <v>248</v>
      </c>
      <c r="E318">
        <v>7562</v>
      </c>
      <c r="F318" s="106" t="s">
        <v>1854</v>
      </c>
      <c r="G318" s="106" t="s">
        <v>257</v>
      </c>
      <c r="H318" s="106" t="s">
        <v>259</v>
      </c>
      <c r="I318">
        <v>102</v>
      </c>
    </row>
    <row r="319" spans="1:10" x14ac:dyDescent="0.2">
      <c r="A319" s="106" t="s">
        <v>2250</v>
      </c>
      <c r="B319" s="106" t="s">
        <v>246</v>
      </c>
      <c r="C319" s="106" t="s">
        <v>256</v>
      </c>
      <c r="D319" s="106" t="s">
        <v>248</v>
      </c>
      <c r="E319">
        <v>7616</v>
      </c>
      <c r="F319" s="106" t="s">
        <v>2168</v>
      </c>
      <c r="G319" s="106" t="s">
        <v>249</v>
      </c>
      <c r="H319" s="106" t="s">
        <v>259</v>
      </c>
      <c r="I319" s="106" t="s">
        <v>276</v>
      </c>
      <c r="J319" s="106" t="s">
        <v>2895</v>
      </c>
    </row>
    <row r="320" spans="1:10" x14ac:dyDescent="0.2">
      <c r="A320" s="106" t="s">
        <v>2250</v>
      </c>
      <c r="B320" s="106" t="s">
        <v>246</v>
      </c>
      <c r="C320" s="106" t="s">
        <v>256</v>
      </c>
      <c r="D320" s="106" t="s">
        <v>248</v>
      </c>
      <c r="E320">
        <v>7647</v>
      </c>
      <c r="F320" s="106" t="s">
        <v>2260</v>
      </c>
      <c r="G320" s="106" t="s">
        <v>257</v>
      </c>
      <c r="H320" s="106" t="s">
        <v>259</v>
      </c>
      <c r="I320" s="106">
        <v>50</v>
      </c>
      <c r="J320" s="106"/>
    </row>
    <row r="321" spans="1:10" x14ac:dyDescent="0.2">
      <c r="A321" s="106" t="s">
        <v>2250</v>
      </c>
      <c r="B321" s="106" t="s">
        <v>246</v>
      </c>
      <c r="C321" s="106" t="s">
        <v>256</v>
      </c>
      <c r="D321" s="106" t="s">
        <v>252</v>
      </c>
      <c r="E321">
        <v>7851</v>
      </c>
      <c r="F321" s="106" t="s">
        <v>2171</v>
      </c>
      <c r="G321" s="106" t="s">
        <v>257</v>
      </c>
      <c r="H321" s="106" t="s">
        <v>268</v>
      </c>
      <c r="I321" s="106">
        <v>10</v>
      </c>
      <c r="J321" s="106"/>
    </row>
    <row r="322" spans="1:10" x14ac:dyDescent="0.2">
      <c r="A322" s="106" t="s">
        <v>2250</v>
      </c>
      <c r="B322" s="106" t="s">
        <v>246</v>
      </c>
      <c r="C322" s="106" t="s">
        <v>256</v>
      </c>
      <c r="D322" s="106" t="s">
        <v>248</v>
      </c>
      <c r="E322">
        <v>7932</v>
      </c>
      <c r="F322" s="106" t="s">
        <v>2123</v>
      </c>
      <c r="G322" s="106" t="s">
        <v>253</v>
      </c>
      <c r="H322" s="106" t="s">
        <v>268</v>
      </c>
      <c r="I322" s="106">
        <v>103</v>
      </c>
      <c r="J322" s="106"/>
    </row>
    <row r="323" spans="1:10" x14ac:dyDescent="0.2">
      <c r="A323" s="106" t="s">
        <v>2250</v>
      </c>
      <c r="B323" s="106" t="s">
        <v>246</v>
      </c>
      <c r="C323" s="106" t="s">
        <v>251</v>
      </c>
      <c r="D323" s="106" t="s">
        <v>248</v>
      </c>
      <c r="E323">
        <v>7936</v>
      </c>
      <c r="F323" s="106" t="s">
        <v>2261</v>
      </c>
      <c r="G323" s="106" t="s">
        <v>249</v>
      </c>
      <c r="H323" s="106" t="s">
        <v>268</v>
      </c>
      <c r="I323" s="106" t="s">
        <v>276</v>
      </c>
      <c r="J323" s="106" t="s">
        <v>2896</v>
      </c>
    </row>
    <row r="324" spans="1:10" x14ac:dyDescent="0.2">
      <c r="A324" s="106" t="s">
        <v>2250</v>
      </c>
      <c r="B324" s="106" t="s">
        <v>246</v>
      </c>
      <c r="C324" s="106" t="s">
        <v>256</v>
      </c>
      <c r="D324" s="106" t="s">
        <v>248</v>
      </c>
      <c r="E324">
        <v>8593</v>
      </c>
      <c r="F324" s="106" t="s">
        <v>2131</v>
      </c>
      <c r="G324" s="106" t="s">
        <v>249</v>
      </c>
      <c r="H324" s="106" t="s">
        <v>280</v>
      </c>
      <c r="I324" s="106" t="s">
        <v>292</v>
      </c>
      <c r="J324" s="106" t="s">
        <v>2897</v>
      </c>
    </row>
    <row r="325" spans="1:10" x14ac:dyDescent="0.2">
      <c r="A325" s="106" t="s">
        <v>2250</v>
      </c>
      <c r="B325" s="106" t="s">
        <v>246</v>
      </c>
      <c r="C325" s="106" t="s">
        <v>256</v>
      </c>
      <c r="D325" s="106" t="s">
        <v>248</v>
      </c>
      <c r="E325">
        <v>8938</v>
      </c>
      <c r="F325" s="106" t="s">
        <v>2051</v>
      </c>
      <c r="G325" s="106" t="s">
        <v>253</v>
      </c>
      <c r="H325" s="106" t="s">
        <v>272</v>
      </c>
      <c r="I325" s="106">
        <v>37</v>
      </c>
      <c r="J325" s="106"/>
    </row>
    <row r="326" spans="1:10" x14ac:dyDescent="0.2">
      <c r="A326" s="106" t="s">
        <v>2250</v>
      </c>
      <c r="B326" s="106" t="s">
        <v>246</v>
      </c>
      <c r="C326" s="106" t="s">
        <v>251</v>
      </c>
      <c r="D326" s="106" t="s">
        <v>248</v>
      </c>
      <c r="E326">
        <v>9656</v>
      </c>
      <c r="F326" s="106" t="s">
        <v>2336</v>
      </c>
      <c r="G326" s="106" t="s">
        <v>257</v>
      </c>
      <c r="H326" s="106" t="s">
        <v>254</v>
      </c>
      <c r="I326">
        <v>41</v>
      </c>
    </row>
    <row r="327" spans="1:10" x14ac:dyDescent="0.2">
      <c r="A327" s="106" t="s">
        <v>2250</v>
      </c>
      <c r="B327" s="106" t="s">
        <v>246</v>
      </c>
      <c r="C327" s="106" t="s">
        <v>256</v>
      </c>
      <c r="D327" s="106" t="s">
        <v>248</v>
      </c>
      <c r="E327">
        <v>9675</v>
      </c>
      <c r="F327" s="106" t="s">
        <v>1916</v>
      </c>
      <c r="G327" s="106" t="s">
        <v>249</v>
      </c>
      <c r="H327" s="106" t="s">
        <v>254</v>
      </c>
      <c r="I327" s="106">
        <v>124</v>
      </c>
      <c r="J327" s="106"/>
    </row>
    <row r="328" spans="1:10" x14ac:dyDescent="0.2">
      <c r="A328" s="106" t="s">
        <v>2264</v>
      </c>
      <c r="B328" s="106" t="s">
        <v>1670</v>
      </c>
      <c r="C328" s="106" t="s">
        <v>256</v>
      </c>
      <c r="D328" s="106" t="s">
        <v>248</v>
      </c>
      <c r="E328">
        <v>1803</v>
      </c>
      <c r="F328" s="106" t="s">
        <v>1863</v>
      </c>
      <c r="G328" s="106" t="s">
        <v>249</v>
      </c>
      <c r="H328" s="106" t="s">
        <v>273</v>
      </c>
      <c r="I328" t="s">
        <v>299</v>
      </c>
      <c r="J328" t="s">
        <v>2898</v>
      </c>
    </row>
    <row r="329" spans="1:10" x14ac:dyDescent="0.2">
      <c r="A329" s="106" t="s">
        <v>2264</v>
      </c>
      <c r="B329" s="106" t="s">
        <v>1670</v>
      </c>
      <c r="C329" s="106" t="s">
        <v>256</v>
      </c>
      <c r="D329" s="106" t="s">
        <v>248</v>
      </c>
      <c r="E329">
        <v>3861</v>
      </c>
      <c r="F329" s="106" t="s">
        <v>2054</v>
      </c>
      <c r="G329" s="106" t="s">
        <v>249</v>
      </c>
      <c r="H329" s="106" t="s">
        <v>278</v>
      </c>
      <c r="I329" t="s">
        <v>265</v>
      </c>
      <c r="J329" t="s">
        <v>2899</v>
      </c>
    </row>
    <row r="330" spans="1:10" x14ac:dyDescent="0.2">
      <c r="A330" s="106" t="s">
        <v>2264</v>
      </c>
      <c r="B330" s="106" t="s">
        <v>1670</v>
      </c>
      <c r="C330" s="106" t="s">
        <v>256</v>
      </c>
      <c r="D330" s="106" t="s">
        <v>248</v>
      </c>
      <c r="E330">
        <v>6994</v>
      </c>
      <c r="F330" s="106" t="s">
        <v>2057</v>
      </c>
      <c r="G330" s="106" t="s">
        <v>257</v>
      </c>
      <c r="H330" s="106" t="s">
        <v>271</v>
      </c>
      <c r="I330" s="106">
        <v>165</v>
      </c>
      <c r="J330" s="106"/>
    </row>
    <row r="331" spans="1:10" x14ac:dyDescent="0.2">
      <c r="A331" s="106" t="s">
        <v>2264</v>
      </c>
      <c r="B331" s="106" t="s">
        <v>1664</v>
      </c>
      <c r="C331" s="106" t="s">
        <v>256</v>
      </c>
      <c r="D331" s="106" t="s">
        <v>248</v>
      </c>
      <c r="E331">
        <v>2802</v>
      </c>
      <c r="F331" s="106" t="s">
        <v>2267</v>
      </c>
      <c r="G331" s="106" t="s">
        <v>249</v>
      </c>
      <c r="H331" s="106" t="s">
        <v>250</v>
      </c>
      <c r="I331" s="106" t="s">
        <v>1565</v>
      </c>
      <c r="J331" s="106" t="s">
        <v>2848</v>
      </c>
    </row>
    <row r="332" spans="1:10" x14ac:dyDescent="0.2">
      <c r="A332" s="106" t="s">
        <v>2264</v>
      </c>
      <c r="B332" s="106" t="s">
        <v>1664</v>
      </c>
      <c r="C332" s="106" t="s">
        <v>256</v>
      </c>
      <c r="D332" s="106" t="s">
        <v>248</v>
      </c>
      <c r="E332">
        <v>5192</v>
      </c>
      <c r="F332" s="106" t="s">
        <v>347</v>
      </c>
      <c r="G332" s="106" t="s">
        <v>249</v>
      </c>
      <c r="H332" s="106" t="s">
        <v>348</v>
      </c>
      <c r="I332" s="106">
        <v>486</v>
      </c>
      <c r="J332" s="106"/>
    </row>
    <row r="333" spans="1:10" x14ac:dyDescent="0.2">
      <c r="A333" s="106" t="s">
        <v>2264</v>
      </c>
      <c r="B333" s="106" t="s">
        <v>301</v>
      </c>
      <c r="C333" s="106" t="s">
        <v>256</v>
      </c>
      <c r="D333" s="106" t="s">
        <v>248</v>
      </c>
      <c r="E333">
        <v>2173</v>
      </c>
      <c r="F333" s="106" t="s">
        <v>382</v>
      </c>
      <c r="G333" s="106" t="s">
        <v>253</v>
      </c>
      <c r="H333" s="106" t="s">
        <v>254</v>
      </c>
      <c r="I333">
        <v>40</v>
      </c>
    </row>
    <row r="334" spans="1:10" x14ac:dyDescent="0.2">
      <c r="A334" s="106" t="s">
        <v>2264</v>
      </c>
      <c r="B334" s="106" t="s">
        <v>301</v>
      </c>
      <c r="C334" s="106" t="s">
        <v>256</v>
      </c>
      <c r="D334" s="106" t="s">
        <v>248</v>
      </c>
      <c r="E334">
        <v>2488</v>
      </c>
      <c r="F334" s="106" t="s">
        <v>2266</v>
      </c>
      <c r="G334" s="106" t="s">
        <v>253</v>
      </c>
      <c r="H334" s="106" t="s">
        <v>254</v>
      </c>
      <c r="I334" s="106">
        <v>58</v>
      </c>
      <c r="J334" s="106"/>
    </row>
    <row r="335" spans="1:10" x14ac:dyDescent="0.2">
      <c r="A335" s="106" t="s">
        <v>2264</v>
      </c>
      <c r="B335" s="106" t="s">
        <v>301</v>
      </c>
      <c r="C335" s="106" t="s">
        <v>256</v>
      </c>
      <c r="D335" s="106" t="s">
        <v>248</v>
      </c>
      <c r="E335">
        <v>2708</v>
      </c>
      <c r="F335" s="106" t="s">
        <v>1960</v>
      </c>
      <c r="G335" s="106" t="s">
        <v>253</v>
      </c>
      <c r="H335" s="106" t="s">
        <v>255</v>
      </c>
      <c r="I335" s="106">
        <v>28</v>
      </c>
      <c r="J335" s="106"/>
    </row>
    <row r="336" spans="1:10" x14ac:dyDescent="0.2">
      <c r="A336" s="106" t="s">
        <v>2264</v>
      </c>
      <c r="B336" s="106" t="s">
        <v>301</v>
      </c>
      <c r="C336" s="106" t="s">
        <v>256</v>
      </c>
      <c r="D336" s="106" t="s">
        <v>248</v>
      </c>
      <c r="E336">
        <v>3513</v>
      </c>
      <c r="F336" s="106" t="s">
        <v>2079</v>
      </c>
      <c r="G336" s="106" t="s">
        <v>249</v>
      </c>
      <c r="H336" s="106" t="s">
        <v>277</v>
      </c>
      <c r="I336" s="106">
        <v>70</v>
      </c>
      <c r="J336" s="106"/>
    </row>
    <row r="337" spans="1:10" x14ac:dyDescent="0.2">
      <c r="A337" s="106" t="s">
        <v>2264</v>
      </c>
      <c r="B337" s="106" t="s">
        <v>301</v>
      </c>
      <c r="C337" s="106" t="s">
        <v>256</v>
      </c>
      <c r="D337" s="106" t="s">
        <v>248</v>
      </c>
      <c r="E337">
        <v>3847</v>
      </c>
      <c r="F337" s="106" t="s">
        <v>1879</v>
      </c>
      <c r="G337" s="106" t="s">
        <v>253</v>
      </c>
      <c r="H337" s="106" t="s">
        <v>260</v>
      </c>
      <c r="I337" s="106">
        <v>41</v>
      </c>
      <c r="J337" s="106"/>
    </row>
    <row r="338" spans="1:10" x14ac:dyDescent="0.2">
      <c r="A338" s="106" t="s">
        <v>2264</v>
      </c>
      <c r="B338" s="106" t="s">
        <v>301</v>
      </c>
      <c r="C338" s="106" t="s">
        <v>256</v>
      </c>
      <c r="D338" s="106" t="s">
        <v>248</v>
      </c>
      <c r="E338">
        <v>3970</v>
      </c>
      <c r="F338" s="106" t="s">
        <v>1976</v>
      </c>
      <c r="G338" s="106" t="s">
        <v>261</v>
      </c>
      <c r="H338" s="106" t="s">
        <v>260</v>
      </c>
      <c r="I338">
        <v>55</v>
      </c>
    </row>
    <row r="339" spans="1:10" x14ac:dyDescent="0.2">
      <c r="A339" s="106" t="s">
        <v>2264</v>
      </c>
      <c r="B339" s="106" t="s">
        <v>301</v>
      </c>
      <c r="C339" s="106" t="s">
        <v>256</v>
      </c>
      <c r="D339" s="106" t="s">
        <v>248</v>
      </c>
      <c r="E339">
        <v>4584</v>
      </c>
      <c r="F339" s="106" t="s">
        <v>1776</v>
      </c>
      <c r="G339" s="106" t="s">
        <v>261</v>
      </c>
      <c r="H339" s="106" t="s">
        <v>287</v>
      </c>
      <c r="I339" s="106">
        <v>192</v>
      </c>
      <c r="J339" s="106"/>
    </row>
    <row r="340" spans="1:10" x14ac:dyDescent="0.2">
      <c r="A340" s="106" t="s">
        <v>2264</v>
      </c>
      <c r="B340" s="106" t="s">
        <v>301</v>
      </c>
      <c r="C340" s="106" t="s">
        <v>251</v>
      </c>
      <c r="D340" s="106" t="s">
        <v>252</v>
      </c>
      <c r="E340">
        <v>4642</v>
      </c>
      <c r="F340" s="106" t="s">
        <v>2265</v>
      </c>
      <c r="G340" s="106" t="s">
        <v>257</v>
      </c>
      <c r="H340" s="106" t="s">
        <v>254</v>
      </c>
      <c r="I340">
        <v>69</v>
      </c>
    </row>
    <row r="341" spans="1:10" x14ac:dyDescent="0.2">
      <c r="A341" s="106" t="s">
        <v>2264</v>
      </c>
      <c r="B341" s="106" t="s">
        <v>301</v>
      </c>
      <c r="C341" s="106" t="s">
        <v>256</v>
      </c>
      <c r="D341" s="106" t="s">
        <v>248</v>
      </c>
      <c r="E341">
        <v>5261</v>
      </c>
      <c r="F341" s="106" t="s">
        <v>1887</v>
      </c>
      <c r="G341" s="106" t="s">
        <v>249</v>
      </c>
      <c r="H341" s="106" t="s">
        <v>254</v>
      </c>
      <c r="I341" s="106">
        <v>186</v>
      </c>
      <c r="J341" s="106"/>
    </row>
    <row r="342" spans="1:10" x14ac:dyDescent="0.2">
      <c r="A342" s="106" t="s">
        <v>2264</v>
      </c>
      <c r="B342" s="106" t="s">
        <v>301</v>
      </c>
      <c r="C342" s="106" t="s">
        <v>251</v>
      </c>
      <c r="D342" s="106" t="s">
        <v>248</v>
      </c>
      <c r="E342">
        <v>6481</v>
      </c>
      <c r="F342" s="106" t="s">
        <v>1827</v>
      </c>
      <c r="G342" s="106" t="s">
        <v>249</v>
      </c>
      <c r="H342" s="106" t="s">
        <v>267</v>
      </c>
      <c r="I342" s="106" t="s">
        <v>307</v>
      </c>
      <c r="J342" s="106" t="s">
        <v>2729</v>
      </c>
    </row>
    <row r="343" spans="1:10" x14ac:dyDescent="0.2">
      <c r="A343" s="106" t="s">
        <v>2264</v>
      </c>
      <c r="B343" s="106" t="s">
        <v>301</v>
      </c>
      <c r="C343" s="106" t="s">
        <v>256</v>
      </c>
      <c r="D343" s="106" t="s">
        <v>248</v>
      </c>
      <c r="E343">
        <v>6855</v>
      </c>
      <c r="F343" s="106" t="s">
        <v>1829</v>
      </c>
      <c r="G343" s="106" t="s">
        <v>249</v>
      </c>
      <c r="H343" s="106" t="s">
        <v>271</v>
      </c>
      <c r="I343" s="106">
        <v>103</v>
      </c>
      <c r="J343" s="106"/>
    </row>
    <row r="344" spans="1:10" x14ac:dyDescent="0.2">
      <c r="A344" s="106" t="s">
        <v>2264</v>
      </c>
      <c r="B344" s="106" t="s">
        <v>301</v>
      </c>
      <c r="C344" s="106" t="s">
        <v>256</v>
      </c>
      <c r="D344" s="106" t="s">
        <v>248</v>
      </c>
      <c r="E344">
        <v>6997</v>
      </c>
      <c r="F344" s="106" t="s">
        <v>1782</v>
      </c>
      <c r="G344" s="106" t="s">
        <v>249</v>
      </c>
      <c r="H344" s="106" t="s">
        <v>271</v>
      </c>
      <c r="I344" s="106">
        <v>194</v>
      </c>
      <c r="J344" s="106"/>
    </row>
    <row r="345" spans="1:10" x14ac:dyDescent="0.2">
      <c r="A345" s="106" t="s">
        <v>2264</v>
      </c>
      <c r="B345" s="106" t="s">
        <v>301</v>
      </c>
      <c r="C345" s="106" t="s">
        <v>256</v>
      </c>
      <c r="D345" s="106" t="s">
        <v>248</v>
      </c>
      <c r="E345">
        <v>7004</v>
      </c>
      <c r="F345" s="106" t="s">
        <v>1899</v>
      </c>
      <c r="G345" s="106" t="s">
        <v>249</v>
      </c>
      <c r="H345" s="106" t="s">
        <v>267</v>
      </c>
      <c r="I345" s="106">
        <v>611</v>
      </c>
      <c r="J345" s="106"/>
    </row>
    <row r="346" spans="1:10" x14ac:dyDescent="0.2">
      <c r="A346" s="106" t="s">
        <v>2264</v>
      </c>
      <c r="B346" s="106" t="s">
        <v>301</v>
      </c>
      <c r="C346" s="106" t="s">
        <v>251</v>
      </c>
      <c r="D346" s="106" t="s">
        <v>248</v>
      </c>
      <c r="E346">
        <v>7972</v>
      </c>
      <c r="F346" s="106" t="s">
        <v>1786</v>
      </c>
      <c r="G346" s="106" t="s">
        <v>249</v>
      </c>
      <c r="H346" s="106" t="s">
        <v>268</v>
      </c>
      <c r="I346" s="106">
        <v>149</v>
      </c>
      <c r="J346" s="106"/>
    </row>
    <row r="347" spans="1:10" x14ac:dyDescent="0.2">
      <c r="A347" s="106" t="s">
        <v>2264</v>
      </c>
      <c r="B347" s="106" t="s">
        <v>301</v>
      </c>
      <c r="C347" s="106" t="s">
        <v>256</v>
      </c>
      <c r="D347" s="106" t="s">
        <v>252</v>
      </c>
      <c r="E347">
        <v>8209</v>
      </c>
      <c r="F347" s="106" t="s">
        <v>2645</v>
      </c>
      <c r="G347" s="106" t="s">
        <v>257</v>
      </c>
      <c r="H347" s="106" t="s">
        <v>259</v>
      </c>
      <c r="I347" s="106">
        <v>41</v>
      </c>
      <c r="J347" s="106"/>
    </row>
    <row r="348" spans="1:10" x14ac:dyDescent="0.2">
      <c r="A348" s="106" t="s">
        <v>2264</v>
      </c>
      <c r="B348" s="106" t="s">
        <v>301</v>
      </c>
      <c r="C348" s="106" t="s">
        <v>256</v>
      </c>
      <c r="D348" s="106" t="s">
        <v>248</v>
      </c>
      <c r="E348">
        <v>8242</v>
      </c>
      <c r="F348" s="106" t="s">
        <v>1840</v>
      </c>
      <c r="G348" s="106" t="s">
        <v>249</v>
      </c>
      <c r="H348" s="106" t="s">
        <v>259</v>
      </c>
      <c r="I348" s="106" t="s">
        <v>276</v>
      </c>
      <c r="J348" s="106" t="s">
        <v>2763</v>
      </c>
    </row>
    <row r="349" spans="1:10" x14ac:dyDescent="0.2">
      <c r="A349" s="106" t="s">
        <v>2264</v>
      </c>
      <c r="B349" s="106" t="s">
        <v>301</v>
      </c>
      <c r="C349" s="106" t="s">
        <v>256</v>
      </c>
      <c r="D349" s="106" t="s">
        <v>248</v>
      </c>
      <c r="E349">
        <v>8367</v>
      </c>
      <c r="F349" s="106" t="s">
        <v>2128</v>
      </c>
      <c r="G349" s="106" t="s">
        <v>249</v>
      </c>
      <c r="H349" s="106" t="s">
        <v>1717</v>
      </c>
      <c r="I349" s="106">
        <v>730</v>
      </c>
      <c r="J349" s="106"/>
    </row>
    <row r="350" spans="1:10" x14ac:dyDescent="0.2">
      <c r="A350" s="106" t="s">
        <v>2264</v>
      </c>
      <c r="B350" s="106" t="s">
        <v>301</v>
      </c>
      <c r="C350" s="106" t="s">
        <v>256</v>
      </c>
      <c r="D350" s="106" t="s">
        <v>248</v>
      </c>
      <c r="E350">
        <v>9034</v>
      </c>
      <c r="F350" s="106" t="s">
        <v>2254</v>
      </c>
      <c r="G350" s="106" t="s">
        <v>253</v>
      </c>
      <c r="H350" s="106" t="s">
        <v>317</v>
      </c>
      <c r="I350" s="106">
        <v>54</v>
      </c>
      <c r="J350" s="106"/>
    </row>
    <row r="351" spans="1:10" x14ac:dyDescent="0.2">
      <c r="A351" s="106" t="s">
        <v>2264</v>
      </c>
      <c r="B351" s="106" t="s">
        <v>301</v>
      </c>
      <c r="C351" s="106" t="s">
        <v>256</v>
      </c>
      <c r="D351" s="106" t="s">
        <v>248</v>
      </c>
      <c r="E351">
        <v>9048</v>
      </c>
      <c r="F351" s="106" t="s">
        <v>1845</v>
      </c>
      <c r="G351" s="106" t="s">
        <v>249</v>
      </c>
      <c r="H351" s="106" t="s">
        <v>317</v>
      </c>
      <c r="I351" s="106" t="s">
        <v>299</v>
      </c>
      <c r="J351" s="106" t="s">
        <v>2870</v>
      </c>
    </row>
    <row r="352" spans="1:10" x14ac:dyDescent="0.2">
      <c r="A352" s="106" t="s">
        <v>2264</v>
      </c>
      <c r="B352" s="106" t="s">
        <v>301</v>
      </c>
      <c r="C352" s="106" t="s">
        <v>256</v>
      </c>
      <c r="D352" s="106" t="s">
        <v>248</v>
      </c>
      <c r="E352">
        <v>9060</v>
      </c>
      <c r="F352" s="106" t="s">
        <v>2058</v>
      </c>
      <c r="G352" s="106" t="s">
        <v>253</v>
      </c>
      <c r="H352" s="106" t="s">
        <v>317</v>
      </c>
      <c r="I352" s="106">
        <v>58</v>
      </c>
      <c r="J352" s="106"/>
    </row>
    <row r="353" spans="1:10" x14ac:dyDescent="0.2">
      <c r="A353" s="106" t="s">
        <v>2264</v>
      </c>
      <c r="B353" s="106" t="s">
        <v>301</v>
      </c>
      <c r="C353" s="106" t="s">
        <v>256</v>
      </c>
      <c r="D353" s="106" t="s">
        <v>248</v>
      </c>
      <c r="E353">
        <v>9783</v>
      </c>
      <c r="F353" s="106" t="s">
        <v>2270</v>
      </c>
      <c r="G353" s="106" t="s">
        <v>249</v>
      </c>
      <c r="H353" s="106" t="s">
        <v>254</v>
      </c>
      <c r="I353" s="106" t="s">
        <v>307</v>
      </c>
      <c r="J353" s="106" t="s">
        <v>2882</v>
      </c>
    </row>
    <row r="354" spans="1:10" x14ac:dyDescent="0.2">
      <c r="A354" s="106" t="s">
        <v>2264</v>
      </c>
      <c r="B354" s="106" t="s">
        <v>882</v>
      </c>
      <c r="C354" s="106" t="s">
        <v>256</v>
      </c>
      <c r="D354" s="106" t="s">
        <v>248</v>
      </c>
      <c r="E354">
        <v>2183</v>
      </c>
      <c r="F354" s="106" t="s">
        <v>2132</v>
      </c>
      <c r="G354" s="106" t="s">
        <v>249</v>
      </c>
      <c r="H354" s="106" t="s">
        <v>254</v>
      </c>
      <c r="I354" s="106">
        <v>234</v>
      </c>
      <c r="J354" s="106"/>
    </row>
    <row r="355" spans="1:10" x14ac:dyDescent="0.2">
      <c r="A355" s="106" t="s">
        <v>2264</v>
      </c>
      <c r="B355" s="106" t="s">
        <v>882</v>
      </c>
      <c r="C355" s="106" t="s">
        <v>256</v>
      </c>
      <c r="D355" s="106" t="s">
        <v>248</v>
      </c>
      <c r="E355">
        <v>3397</v>
      </c>
      <c r="F355" s="106" t="s">
        <v>2020</v>
      </c>
      <c r="G355" s="106" t="s">
        <v>249</v>
      </c>
      <c r="H355" s="106" t="s">
        <v>259</v>
      </c>
      <c r="I355" s="106" t="s">
        <v>276</v>
      </c>
      <c r="J355" s="106" t="s">
        <v>2900</v>
      </c>
    </row>
    <row r="356" spans="1:10" x14ac:dyDescent="0.2">
      <c r="A356" s="106" t="s">
        <v>2264</v>
      </c>
      <c r="B356" s="106" t="s">
        <v>882</v>
      </c>
      <c r="C356" s="106" t="s">
        <v>256</v>
      </c>
      <c r="D356" s="106" t="s">
        <v>248</v>
      </c>
      <c r="E356">
        <v>5334</v>
      </c>
      <c r="F356" s="106" t="s">
        <v>1754</v>
      </c>
      <c r="G356" s="106" t="s">
        <v>249</v>
      </c>
      <c r="H356" s="106" t="s">
        <v>285</v>
      </c>
      <c r="I356" s="106" t="s">
        <v>307</v>
      </c>
      <c r="J356" s="106" t="s">
        <v>2901</v>
      </c>
    </row>
    <row r="357" spans="1:10" x14ac:dyDescent="0.2">
      <c r="A357" s="106" t="s">
        <v>2264</v>
      </c>
      <c r="B357" s="106" t="s">
        <v>882</v>
      </c>
      <c r="C357" s="106" t="s">
        <v>256</v>
      </c>
      <c r="D357" s="106" t="s">
        <v>248</v>
      </c>
      <c r="E357">
        <v>6369</v>
      </c>
      <c r="F357" s="106" t="s">
        <v>2029</v>
      </c>
      <c r="G357" s="106" t="s">
        <v>249</v>
      </c>
      <c r="H357" s="106" t="s">
        <v>267</v>
      </c>
      <c r="I357" s="106">
        <v>175</v>
      </c>
      <c r="J357" s="106"/>
    </row>
    <row r="358" spans="1:10" x14ac:dyDescent="0.2">
      <c r="A358" s="106" t="s">
        <v>2264</v>
      </c>
      <c r="B358" s="106" t="s">
        <v>882</v>
      </c>
      <c r="C358" s="106" t="s">
        <v>256</v>
      </c>
      <c r="D358" s="106" t="s">
        <v>248</v>
      </c>
      <c r="E358">
        <v>7840</v>
      </c>
      <c r="F358" s="106" t="s">
        <v>2031</v>
      </c>
      <c r="G358" s="106" t="s">
        <v>249</v>
      </c>
      <c r="H358" s="106" t="s">
        <v>268</v>
      </c>
      <c r="I358" s="106">
        <v>361</v>
      </c>
      <c r="J358" s="106"/>
    </row>
    <row r="359" spans="1:10" x14ac:dyDescent="0.2">
      <c r="A359" s="106" t="s">
        <v>2264</v>
      </c>
      <c r="B359" s="106" t="s">
        <v>1667</v>
      </c>
      <c r="C359" s="106" t="s">
        <v>256</v>
      </c>
      <c r="D359" s="106" t="s">
        <v>248</v>
      </c>
      <c r="E359">
        <v>3937</v>
      </c>
      <c r="F359" s="106" t="s">
        <v>2023</v>
      </c>
      <c r="G359" s="106" t="s">
        <v>249</v>
      </c>
      <c r="H359" s="106" t="s">
        <v>260</v>
      </c>
      <c r="I359" s="106">
        <v>152</v>
      </c>
      <c r="J359" s="106"/>
    </row>
    <row r="360" spans="1:10" x14ac:dyDescent="0.2">
      <c r="A360" s="106" t="s">
        <v>2264</v>
      </c>
      <c r="B360" s="106" t="s">
        <v>2034</v>
      </c>
      <c r="C360" s="106" t="s">
        <v>258</v>
      </c>
      <c r="D360" s="106" t="s">
        <v>248</v>
      </c>
      <c r="E360">
        <v>3965</v>
      </c>
      <c r="F360" s="106" t="s">
        <v>2329</v>
      </c>
      <c r="G360" s="106" t="s">
        <v>257</v>
      </c>
      <c r="H360" s="106" t="s">
        <v>260</v>
      </c>
      <c r="I360">
        <v>35</v>
      </c>
    </row>
    <row r="361" spans="1:10" x14ac:dyDescent="0.2">
      <c r="A361" s="106" t="s">
        <v>2264</v>
      </c>
      <c r="B361" s="106" t="s">
        <v>246</v>
      </c>
      <c r="C361" s="106" t="s">
        <v>256</v>
      </c>
      <c r="D361" s="106" t="s">
        <v>248</v>
      </c>
      <c r="E361">
        <v>1448</v>
      </c>
      <c r="F361" s="106" t="s">
        <v>2036</v>
      </c>
      <c r="G361" s="106" t="s">
        <v>249</v>
      </c>
      <c r="H361" s="106" t="s">
        <v>273</v>
      </c>
      <c r="I361" s="106">
        <v>125</v>
      </c>
      <c r="J361" s="106"/>
    </row>
    <row r="362" spans="1:10" x14ac:dyDescent="0.2">
      <c r="A362" s="106" t="s">
        <v>2264</v>
      </c>
      <c r="B362" s="106" t="s">
        <v>246</v>
      </c>
      <c r="C362" s="106" t="s">
        <v>256</v>
      </c>
      <c r="D362" s="106" t="s">
        <v>248</v>
      </c>
      <c r="E362">
        <v>2976</v>
      </c>
      <c r="F362" s="106" t="s">
        <v>353</v>
      </c>
      <c r="G362" s="106" t="s">
        <v>354</v>
      </c>
      <c r="H362" s="106" t="s">
        <v>272</v>
      </c>
      <c r="I362" s="106">
        <v>8</v>
      </c>
      <c r="J362" s="106"/>
    </row>
    <row r="363" spans="1:10" x14ac:dyDescent="0.2">
      <c r="A363" s="106" t="s">
        <v>2264</v>
      </c>
      <c r="B363" s="106" t="s">
        <v>246</v>
      </c>
      <c r="C363" s="106" t="s">
        <v>256</v>
      </c>
      <c r="D363" s="106" t="s">
        <v>248</v>
      </c>
      <c r="E363">
        <v>3202</v>
      </c>
      <c r="F363" s="106" t="s">
        <v>2268</v>
      </c>
      <c r="G363" s="106" t="s">
        <v>249</v>
      </c>
      <c r="H363" s="106" t="s">
        <v>277</v>
      </c>
      <c r="I363" s="106">
        <v>37</v>
      </c>
      <c r="J363" s="106"/>
    </row>
    <row r="364" spans="1:10" x14ac:dyDescent="0.2">
      <c r="A364" s="106" t="s">
        <v>2264</v>
      </c>
      <c r="B364" s="106" t="s">
        <v>246</v>
      </c>
      <c r="C364" s="106" t="s">
        <v>256</v>
      </c>
      <c r="D364" s="106" t="s">
        <v>248</v>
      </c>
      <c r="E364">
        <v>3437</v>
      </c>
      <c r="F364" s="106" t="s">
        <v>1968</v>
      </c>
      <c r="G364" s="106" t="s">
        <v>253</v>
      </c>
      <c r="H364" s="106" t="s">
        <v>264</v>
      </c>
      <c r="I364">
        <v>37</v>
      </c>
    </row>
    <row r="365" spans="1:10" x14ac:dyDescent="0.2">
      <c r="A365" s="106" t="s">
        <v>2264</v>
      </c>
      <c r="B365" s="106" t="s">
        <v>246</v>
      </c>
      <c r="C365" s="106" t="s">
        <v>256</v>
      </c>
      <c r="D365" s="106" t="s">
        <v>252</v>
      </c>
      <c r="E365">
        <v>4274</v>
      </c>
      <c r="F365" s="106" t="s">
        <v>2677</v>
      </c>
      <c r="G365" s="106" t="s">
        <v>253</v>
      </c>
      <c r="H365" s="106" t="s">
        <v>262</v>
      </c>
      <c r="I365" s="106">
        <v>39</v>
      </c>
      <c r="J365" s="106"/>
    </row>
    <row r="366" spans="1:10" x14ac:dyDescent="0.2">
      <c r="A366" s="106" t="s">
        <v>2264</v>
      </c>
      <c r="B366" s="106" t="s">
        <v>246</v>
      </c>
      <c r="C366" s="106" t="s">
        <v>258</v>
      </c>
      <c r="D366" s="106" t="s">
        <v>248</v>
      </c>
      <c r="E366">
        <v>4320</v>
      </c>
      <c r="F366" s="106" t="s">
        <v>1675</v>
      </c>
      <c r="G366" s="106" t="s">
        <v>249</v>
      </c>
      <c r="H366" s="106" t="s">
        <v>260</v>
      </c>
      <c r="I366" s="106">
        <v>66</v>
      </c>
      <c r="J366" s="106"/>
    </row>
    <row r="367" spans="1:10" x14ac:dyDescent="0.2">
      <c r="A367" s="106" t="s">
        <v>2264</v>
      </c>
      <c r="B367" s="106" t="s">
        <v>246</v>
      </c>
      <c r="C367" s="106" t="s">
        <v>256</v>
      </c>
      <c r="D367" s="106" t="s">
        <v>252</v>
      </c>
      <c r="E367">
        <v>5935</v>
      </c>
      <c r="F367" s="106" t="s">
        <v>2095</v>
      </c>
      <c r="G367" s="106" t="s">
        <v>253</v>
      </c>
      <c r="H367" s="106" t="s">
        <v>264</v>
      </c>
      <c r="I367" s="106">
        <v>31</v>
      </c>
      <c r="J367" s="106"/>
    </row>
    <row r="368" spans="1:10" x14ac:dyDescent="0.2">
      <c r="A368" s="106" t="s">
        <v>2264</v>
      </c>
      <c r="B368" s="106" t="s">
        <v>246</v>
      </c>
      <c r="C368" s="106" t="s">
        <v>256</v>
      </c>
      <c r="D368" s="106" t="s">
        <v>248</v>
      </c>
      <c r="E368">
        <v>6082</v>
      </c>
      <c r="F368" s="106" t="s">
        <v>2097</v>
      </c>
      <c r="G368" s="106" t="s">
        <v>249</v>
      </c>
      <c r="H368" s="106" t="s">
        <v>254</v>
      </c>
      <c r="I368">
        <v>155</v>
      </c>
    </row>
    <row r="369" spans="1:10" x14ac:dyDescent="0.2">
      <c r="A369" s="106" t="s">
        <v>2264</v>
      </c>
      <c r="B369" s="106" t="s">
        <v>246</v>
      </c>
      <c r="C369" s="106" t="s">
        <v>256</v>
      </c>
      <c r="D369" s="106" t="s">
        <v>248</v>
      </c>
      <c r="E369">
        <v>6276</v>
      </c>
      <c r="F369" s="106" t="s">
        <v>2138</v>
      </c>
      <c r="G369" s="106" t="s">
        <v>253</v>
      </c>
      <c r="H369" s="106" t="s">
        <v>267</v>
      </c>
      <c r="I369" s="106">
        <v>17</v>
      </c>
      <c r="J369" s="106"/>
    </row>
    <row r="370" spans="1:10" x14ac:dyDescent="0.2">
      <c r="A370" s="106" t="s">
        <v>2264</v>
      </c>
      <c r="B370" s="106" t="s">
        <v>246</v>
      </c>
      <c r="C370" s="106" t="s">
        <v>256</v>
      </c>
      <c r="D370" s="106" t="s">
        <v>248</v>
      </c>
      <c r="E370">
        <v>6433</v>
      </c>
      <c r="F370" s="106" t="s">
        <v>2103</v>
      </c>
      <c r="G370" s="106" t="s">
        <v>253</v>
      </c>
      <c r="H370" s="106" t="s">
        <v>267</v>
      </c>
      <c r="I370" s="106">
        <v>14</v>
      </c>
      <c r="J370" s="106"/>
    </row>
    <row r="371" spans="1:10" x14ac:dyDescent="0.2">
      <c r="A371" s="106" t="s">
        <v>2264</v>
      </c>
      <c r="B371" s="106" t="s">
        <v>246</v>
      </c>
      <c r="C371" s="106" t="s">
        <v>256</v>
      </c>
      <c r="D371" s="106" t="s">
        <v>248</v>
      </c>
      <c r="E371">
        <v>7298</v>
      </c>
      <c r="F371" s="106" t="s">
        <v>1902</v>
      </c>
      <c r="G371" s="106" t="s">
        <v>253</v>
      </c>
      <c r="H371" s="106" t="s">
        <v>275</v>
      </c>
      <c r="I371" s="106">
        <v>107</v>
      </c>
      <c r="J371" s="106"/>
    </row>
    <row r="372" spans="1:10" x14ac:dyDescent="0.2">
      <c r="A372" s="106" t="s">
        <v>2264</v>
      </c>
      <c r="B372" s="106" t="s">
        <v>246</v>
      </c>
      <c r="C372" s="106" t="s">
        <v>256</v>
      </c>
      <c r="D372" s="106" t="s">
        <v>248</v>
      </c>
      <c r="E372">
        <v>8135</v>
      </c>
      <c r="F372" s="106" t="s">
        <v>1835</v>
      </c>
      <c r="G372" s="106" t="s">
        <v>257</v>
      </c>
      <c r="H372" s="106" t="s">
        <v>255</v>
      </c>
      <c r="I372" s="106">
        <v>36</v>
      </c>
      <c r="J372" s="106"/>
    </row>
    <row r="373" spans="1:10" x14ac:dyDescent="0.2">
      <c r="A373" s="106" t="s">
        <v>2264</v>
      </c>
      <c r="B373" s="106" t="s">
        <v>246</v>
      </c>
      <c r="C373" s="106" t="s">
        <v>256</v>
      </c>
      <c r="D373" s="106" t="s">
        <v>248</v>
      </c>
      <c r="E373">
        <v>8153</v>
      </c>
      <c r="F373" s="106" t="s">
        <v>2269</v>
      </c>
      <c r="G373" s="106" t="s">
        <v>249</v>
      </c>
      <c r="H373" s="106" t="s">
        <v>255</v>
      </c>
      <c r="I373">
        <v>926</v>
      </c>
    </row>
    <row r="374" spans="1:10" x14ac:dyDescent="0.2">
      <c r="A374" s="106" t="s">
        <v>2264</v>
      </c>
      <c r="B374" s="106" t="s">
        <v>246</v>
      </c>
      <c r="C374" s="106" t="s">
        <v>256</v>
      </c>
      <c r="D374" s="106" t="s">
        <v>248</v>
      </c>
      <c r="E374">
        <v>8230</v>
      </c>
      <c r="F374" s="106" t="s">
        <v>2009</v>
      </c>
      <c r="G374" s="106" t="s">
        <v>249</v>
      </c>
      <c r="H374" s="106" t="s">
        <v>259</v>
      </c>
      <c r="I374" s="106">
        <v>74</v>
      </c>
      <c r="J374" s="106"/>
    </row>
    <row r="375" spans="1:10" x14ac:dyDescent="0.2">
      <c r="A375" s="106" t="s">
        <v>2264</v>
      </c>
      <c r="B375" s="106" t="s">
        <v>246</v>
      </c>
      <c r="C375" s="106" t="s">
        <v>256</v>
      </c>
      <c r="D375" s="106" t="s">
        <v>248</v>
      </c>
      <c r="E375">
        <v>8897</v>
      </c>
      <c r="F375" s="106" t="s">
        <v>2173</v>
      </c>
      <c r="G375" s="106" t="s">
        <v>249</v>
      </c>
      <c r="H375" s="106" t="s">
        <v>272</v>
      </c>
      <c r="I375">
        <v>421</v>
      </c>
    </row>
    <row r="376" spans="1:10" x14ac:dyDescent="0.2">
      <c r="A376" s="106" t="s">
        <v>2264</v>
      </c>
      <c r="B376" s="106" t="s">
        <v>246</v>
      </c>
      <c r="C376" s="106" t="s">
        <v>256</v>
      </c>
      <c r="D376" s="106" t="s">
        <v>248</v>
      </c>
      <c r="E376">
        <v>9101</v>
      </c>
      <c r="F376" s="106" t="s">
        <v>2473</v>
      </c>
      <c r="G376" s="106" t="s">
        <v>249</v>
      </c>
      <c r="H376" s="106" t="s">
        <v>1702</v>
      </c>
      <c r="I376" s="106" t="s">
        <v>269</v>
      </c>
      <c r="J376" s="106" t="s">
        <v>2902</v>
      </c>
    </row>
    <row r="377" spans="1:10" x14ac:dyDescent="0.2">
      <c r="A377" s="106" t="s">
        <v>2264</v>
      </c>
      <c r="B377" s="106" t="s">
        <v>246</v>
      </c>
      <c r="C377" s="106" t="s">
        <v>256</v>
      </c>
      <c r="D377" s="106" t="s">
        <v>248</v>
      </c>
      <c r="E377">
        <v>9360</v>
      </c>
      <c r="F377" s="106" t="s">
        <v>2151</v>
      </c>
      <c r="G377" s="106" t="s">
        <v>257</v>
      </c>
      <c r="H377" s="106" t="s">
        <v>260</v>
      </c>
      <c r="I377" s="106">
        <v>22</v>
      </c>
      <c r="J377" s="106"/>
    </row>
    <row r="378" spans="1:10" x14ac:dyDescent="0.2">
      <c r="A378" s="106" t="s">
        <v>2264</v>
      </c>
      <c r="B378" s="106" t="s">
        <v>246</v>
      </c>
      <c r="C378" s="106" t="s">
        <v>256</v>
      </c>
      <c r="D378" s="106" t="s">
        <v>248</v>
      </c>
      <c r="E378">
        <v>9896</v>
      </c>
      <c r="F378" s="106" t="s">
        <v>1939</v>
      </c>
      <c r="G378" s="106" t="s">
        <v>249</v>
      </c>
      <c r="H378" s="106" t="s">
        <v>255</v>
      </c>
      <c r="I378" s="106">
        <v>249</v>
      </c>
      <c r="J378" s="106"/>
    </row>
    <row r="379" spans="1:10" x14ac:dyDescent="0.2">
      <c r="A379" s="106" t="s">
        <v>2271</v>
      </c>
      <c r="B379" s="106" t="s">
        <v>1662</v>
      </c>
      <c r="C379" s="106" t="s">
        <v>256</v>
      </c>
      <c r="D379" s="106" t="s">
        <v>248</v>
      </c>
      <c r="E379">
        <v>3036</v>
      </c>
      <c r="F379" s="106" t="s">
        <v>2272</v>
      </c>
      <c r="G379" s="106" t="s">
        <v>249</v>
      </c>
      <c r="H379" s="106" t="s">
        <v>255</v>
      </c>
      <c r="I379" s="106">
        <v>301</v>
      </c>
      <c r="J379" s="106"/>
    </row>
    <row r="380" spans="1:10" x14ac:dyDescent="0.2">
      <c r="A380" s="106" t="s">
        <v>2271</v>
      </c>
      <c r="B380" s="106" t="s">
        <v>1670</v>
      </c>
      <c r="C380" s="106" t="s">
        <v>256</v>
      </c>
      <c r="D380" s="106" t="s">
        <v>248</v>
      </c>
      <c r="E380">
        <v>6973</v>
      </c>
      <c r="F380" s="106" t="s">
        <v>2273</v>
      </c>
      <c r="G380" s="106" t="s">
        <v>249</v>
      </c>
      <c r="H380" s="106" t="s">
        <v>255</v>
      </c>
      <c r="I380" s="106">
        <v>36</v>
      </c>
      <c r="J380" s="106"/>
    </row>
    <row r="381" spans="1:10" x14ac:dyDescent="0.2">
      <c r="A381" s="106" t="s">
        <v>2271</v>
      </c>
      <c r="B381" s="106" t="s">
        <v>1670</v>
      </c>
      <c r="C381" s="106" t="s">
        <v>256</v>
      </c>
      <c r="D381" s="106" t="s">
        <v>248</v>
      </c>
      <c r="E381">
        <v>7264</v>
      </c>
      <c r="F381" s="106" t="s">
        <v>1950</v>
      </c>
      <c r="G381" s="106" t="s">
        <v>253</v>
      </c>
      <c r="H381" s="106" t="s">
        <v>275</v>
      </c>
      <c r="I381" s="106">
        <v>64</v>
      </c>
      <c r="J381" s="106"/>
    </row>
    <row r="382" spans="1:10" x14ac:dyDescent="0.2">
      <c r="A382" s="106" t="s">
        <v>2271</v>
      </c>
      <c r="B382" s="106" t="s">
        <v>1664</v>
      </c>
      <c r="C382" s="106" t="s">
        <v>256</v>
      </c>
      <c r="D382" s="106" t="s">
        <v>248</v>
      </c>
      <c r="E382">
        <v>4031</v>
      </c>
      <c r="F382" s="106" t="s">
        <v>2061</v>
      </c>
      <c r="G382" s="106" t="s">
        <v>249</v>
      </c>
      <c r="H382" s="106" t="s">
        <v>262</v>
      </c>
      <c r="I382" s="106">
        <v>117</v>
      </c>
      <c r="J382" s="106"/>
    </row>
    <row r="383" spans="1:10" x14ac:dyDescent="0.2">
      <c r="A383" s="106" t="s">
        <v>2271</v>
      </c>
      <c r="B383" s="106" t="s">
        <v>1664</v>
      </c>
      <c r="C383" s="106" t="s">
        <v>256</v>
      </c>
      <c r="D383" s="106" t="s">
        <v>248</v>
      </c>
      <c r="E383">
        <v>5491</v>
      </c>
      <c r="F383" s="106" t="s">
        <v>1799</v>
      </c>
      <c r="G383" s="106" t="s">
        <v>249</v>
      </c>
      <c r="H383" s="106" t="s">
        <v>404</v>
      </c>
      <c r="I383" s="106">
        <v>42</v>
      </c>
      <c r="J383" s="106"/>
    </row>
    <row r="384" spans="1:10" x14ac:dyDescent="0.2">
      <c r="A384" s="106" t="s">
        <v>2271</v>
      </c>
      <c r="B384" s="106" t="s">
        <v>301</v>
      </c>
      <c r="C384" s="106" t="s">
        <v>256</v>
      </c>
      <c r="D384" s="106" t="s">
        <v>248</v>
      </c>
      <c r="E384">
        <v>3646</v>
      </c>
      <c r="F384" s="106" t="s">
        <v>1570</v>
      </c>
      <c r="G384" s="106" t="s">
        <v>261</v>
      </c>
      <c r="H384" s="106" t="s">
        <v>260</v>
      </c>
      <c r="I384" s="106">
        <v>30</v>
      </c>
      <c r="J384" s="106"/>
    </row>
    <row r="385" spans="1:10" x14ac:dyDescent="0.2">
      <c r="A385" s="106" t="s">
        <v>2271</v>
      </c>
      <c r="B385" s="106" t="s">
        <v>301</v>
      </c>
      <c r="C385" s="106" t="s">
        <v>251</v>
      </c>
      <c r="D385" s="106" t="s">
        <v>248</v>
      </c>
      <c r="E385">
        <v>4633</v>
      </c>
      <c r="F385" s="106" t="s">
        <v>2089</v>
      </c>
      <c r="G385" s="106" t="s">
        <v>249</v>
      </c>
      <c r="H385" s="106" t="s">
        <v>262</v>
      </c>
      <c r="I385" s="106">
        <v>588</v>
      </c>
      <c r="J385" s="106"/>
    </row>
    <row r="386" spans="1:10" x14ac:dyDescent="0.2">
      <c r="A386" s="106" t="s">
        <v>2271</v>
      </c>
      <c r="B386" s="106" t="s">
        <v>301</v>
      </c>
      <c r="C386" s="106" t="s">
        <v>256</v>
      </c>
      <c r="D386" s="106" t="s">
        <v>248</v>
      </c>
      <c r="E386">
        <v>4902</v>
      </c>
      <c r="F386" s="106" t="s">
        <v>1820</v>
      </c>
      <c r="G386" s="106" t="s">
        <v>249</v>
      </c>
      <c r="H386" s="106" t="s">
        <v>271</v>
      </c>
      <c r="I386" s="106" t="s">
        <v>276</v>
      </c>
      <c r="J386" s="106" t="s">
        <v>2873</v>
      </c>
    </row>
    <row r="387" spans="1:10" x14ac:dyDescent="0.2">
      <c r="A387" s="106" t="s">
        <v>2271</v>
      </c>
      <c r="B387" s="106" t="s">
        <v>301</v>
      </c>
      <c r="C387" s="106" t="s">
        <v>256</v>
      </c>
      <c r="D387" s="106" t="s">
        <v>248</v>
      </c>
      <c r="E387">
        <v>5019</v>
      </c>
      <c r="F387" s="106" t="s">
        <v>1986</v>
      </c>
      <c r="G387" s="106" t="s">
        <v>249</v>
      </c>
      <c r="H387" s="106" t="s">
        <v>1687</v>
      </c>
      <c r="I387" t="s">
        <v>1586</v>
      </c>
      <c r="J387" t="s">
        <v>2903</v>
      </c>
    </row>
    <row r="388" spans="1:10" x14ac:dyDescent="0.2">
      <c r="A388" s="106" t="s">
        <v>2271</v>
      </c>
      <c r="B388" s="106" t="s">
        <v>301</v>
      </c>
      <c r="C388" s="106" t="s">
        <v>256</v>
      </c>
      <c r="D388" s="106" t="s">
        <v>248</v>
      </c>
      <c r="E388">
        <v>6307</v>
      </c>
      <c r="F388" s="106" t="s">
        <v>2100</v>
      </c>
      <c r="G388" s="106" t="s">
        <v>257</v>
      </c>
      <c r="H388" s="106" t="s">
        <v>267</v>
      </c>
      <c r="I388" s="106">
        <v>27</v>
      </c>
      <c r="J388" s="106"/>
    </row>
    <row r="389" spans="1:10" x14ac:dyDescent="0.2">
      <c r="A389" s="106" t="s">
        <v>2271</v>
      </c>
      <c r="B389" s="106" t="s">
        <v>301</v>
      </c>
      <c r="C389" s="106" t="s">
        <v>256</v>
      </c>
      <c r="D389" s="106" t="s">
        <v>248</v>
      </c>
      <c r="E389">
        <v>6319</v>
      </c>
      <c r="F389" s="106" t="s">
        <v>2101</v>
      </c>
      <c r="G389" s="106" t="s">
        <v>249</v>
      </c>
      <c r="H389" s="106" t="s">
        <v>404</v>
      </c>
      <c r="I389" s="106">
        <v>138</v>
      </c>
      <c r="J389" s="106"/>
    </row>
    <row r="390" spans="1:10" x14ac:dyDescent="0.2">
      <c r="A390" s="106" t="s">
        <v>2271</v>
      </c>
      <c r="B390" s="106" t="s">
        <v>301</v>
      </c>
      <c r="C390" s="106" t="s">
        <v>256</v>
      </c>
      <c r="D390" s="106" t="s">
        <v>248</v>
      </c>
      <c r="E390">
        <v>6349</v>
      </c>
      <c r="F390" s="106" t="s">
        <v>1991</v>
      </c>
      <c r="G390" s="106" t="s">
        <v>249</v>
      </c>
      <c r="H390" s="106" t="s">
        <v>267</v>
      </c>
      <c r="I390" s="106">
        <v>428</v>
      </c>
      <c r="J390" s="106"/>
    </row>
    <row r="391" spans="1:10" x14ac:dyDescent="0.2">
      <c r="A391" s="106" t="s">
        <v>2271</v>
      </c>
      <c r="B391" s="106" t="s">
        <v>301</v>
      </c>
      <c r="C391" s="106" t="s">
        <v>256</v>
      </c>
      <c r="D391" s="106" t="s">
        <v>248</v>
      </c>
      <c r="E391">
        <v>6363</v>
      </c>
      <c r="F391" s="106" t="s">
        <v>1894</v>
      </c>
      <c r="G391" s="106" t="s">
        <v>249</v>
      </c>
      <c r="H391" s="106" t="s">
        <v>267</v>
      </c>
      <c r="I391">
        <v>206</v>
      </c>
    </row>
    <row r="392" spans="1:10" x14ac:dyDescent="0.2">
      <c r="A392" s="106" t="s">
        <v>2271</v>
      </c>
      <c r="B392" s="106" t="s">
        <v>301</v>
      </c>
      <c r="C392" s="106" t="s">
        <v>256</v>
      </c>
      <c r="D392" s="106" t="s">
        <v>248</v>
      </c>
      <c r="E392">
        <v>6485</v>
      </c>
      <c r="F392" s="106" t="s">
        <v>1993</v>
      </c>
      <c r="G392" s="106" t="s">
        <v>249</v>
      </c>
      <c r="H392" s="106" t="s">
        <v>267</v>
      </c>
      <c r="I392">
        <v>245</v>
      </c>
    </row>
    <row r="393" spans="1:10" x14ac:dyDescent="0.2">
      <c r="A393" s="106" t="s">
        <v>2271</v>
      </c>
      <c r="B393" s="106" t="s">
        <v>301</v>
      </c>
      <c r="C393" s="106" t="s">
        <v>256</v>
      </c>
      <c r="D393" s="106" t="s">
        <v>248</v>
      </c>
      <c r="E393">
        <v>6588</v>
      </c>
      <c r="F393" s="106" t="s">
        <v>2474</v>
      </c>
      <c r="G393" s="106" t="s">
        <v>249</v>
      </c>
      <c r="H393" s="106" t="s">
        <v>271</v>
      </c>
      <c r="I393" s="106" t="s">
        <v>276</v>
      </c>
      <c r="J393" s="106" t="s">
        <v>2904</v>
      </c>
    </row>
    <row r="394" spans="1:10" x14ac:dyDescent="0.2">
      <c r="A394" s="106" t="s">
        <v>2271</v>
      </c>
      <c r="B394" s="106" t="s">
        <v>301</v>
      </c>
      <c r="C394" s="106" t="s">
        <v>256</v>
      </c>
      <c r="D394" s="106" t="s">
        <v>248</v>
      </c>
      <c r="E394">
        <v>6626</v>
      </c>
      <c r="F394" s="106" t="s">
        <v>2106</v>
      </c>
      <c r="G394" s="106" t="s">
        <v>253</v>
      </c>
      <c r="H394" s="106" t="s">
        <v>271</v>
      </c>
      <c r="I394" s="106">
        <v>71</v>
      </c>
      <c r="J394" s="106"/>
    </row>
    <row r="395" spans="1:10" x14ac:dyDescent="0.2">
      <c r="A395" s="106" t="s">
        <v>2271</v>
      </c>
      <c r="B395" s="106" t="s">
        <v>301</v>
      </c>
      <c r="C395" s="106" t="s">
        <v>256</v>
      </c>
      <c r="D395" s="106" t="s">
        <v>248</v>
      </c>
      <c r="E395">
        <v>7202</v>
      </c>
      <c r="F395" s="106" t="s">
        <v>2000</v>
      </c>
      <c r="G395" s="106" t="s">
        <v>249</v>
      </c>
      <c r="H395" s="106" t="s">
        <v>275</v>
      </c>
      <c r="I395" s="106" t="s">
        <v>1586</v>
      </c>
      <c r="J395" s="106" t="s">
        <v>2903</v>
      </c>
    </row>
    <row r="396" spans="1:10" x14ac:dyDescent="0.2">
      <c r="A396" s="106" t="s">
        <v>2271</v>
      </c>
      <c r="B396" s="106" t="s">
        <v>301</v>
      </c>
      <c r="C396" s="106" t="s">
        <v>256</v>
      </c>
      <c r="D396" s="106" t="s">
        <v>248</v>
      </c>
      <c r="E396">
        <v>7226</v>
      </c>
      <c r="F396" s="106" t="s">
        <v>1832</v>
      </c>
      <c r="G396" s="106" t="s">
        <v>249</v>
      </c>
      <c r="H396" s="106" t="s">
        <v>275</v>
      </c>
      <c r="I396" s="106">
        <v>517</v>
      </c>
      <c r="J396" s="106"/>
    </row>
    <row r="397" spans="1:10" x14ac:dyDescent="0.2">
      <c r="A397" s="106" t="s">
        <v>2271</v>
      </c>
      <c r="B397" s="106" t="s">
        <v>301</v>
      </c>
      <c r="C397" s="106" t="s">
        <v>256</v>
      </c>
      <c r="D397" s="106" t="s">
        <v>248</v>
      </c>
      <c r="E397">
        <v>7231</v>
      </c>
      <c r="F397" s="106" t="s">
        <v>1723</v>
      </c>
      <c r="G397" s="106" t="s">
        <v>249</v>
      </c>
      <c r="H397" s="106" t="s">
        <v>275</v>
      </c>
      <c r="I397" s="106">
        <v>297</v>
      </c>
      <c r="J397" s="106"/>
    </row>
    <row r="398" spans="1:10" x14ac:dyDescent="0.2">
      <c r="A398" s="106" t="s">
        <v>2271</v>
      </c>
      <c r="B398" s="106" t="s">
        <v>301</v>
      </c>
      <c r="C398" s="106" t="s">
        <v>256</v>
      </c>
      <c r="D398" s="106" t="s">
        <v>248</v>
      </c>
      <c r="E398">
        <v>7269</v>
      </c>
      <c r="F398" s="106" t="s">
        <v>2475</v>
      </c>
      <c r="G398" s="106" t="s">
        <v>249</v>
      </c>
      <c r="H398" s="106" t="s">
        <v>275</v>
      </c>
      <c r="I398" s="106" t="s">
        <v>1704</v>
      </c>
      <c r="J398" s="106" t="s">
        <v>2846</v>
      </c>
    </row>
    <row r="399" spans="1:10" x14ac:dyDescent="0.2">
      <c r="A399" s="106" t="s">
        <v>2271</v>
      </c>
      <c r="B399" s="106" t="s">
        <v>301</v>
      </c>
      <c r="C399" s="106" t="s">
        <v>256</v>
      </c>
      <c r="D399" s="106" t="s">
        <v>248</v>
      </c>
      <c r="E399">
        <v>7571</v>
      </c>
      <c r="F399" s="106" t="s">
        <v>2120</v>
      </c>
      <c r="G399" s="106" t="s">
        <v>253</v>
      </c>
      <c r="H399" s="106" t="s">
        <v>259</v>
      </c>
      <c r="I399" s="106">
        <v>22</v>
      </c>
      <c r="J399" s="106"/>
    </row>
    <row r="400" spans="1:10" x14ac:dyDescent="0.2">
      <c r="A400" s="106" t="s">
        <v>2271</v>
      </c>
      <c r="B400" s="106" t="s">
        <v>301</v>
      </c>
      <c r="C400" s="106" t="s">
        <v>256</v>
      </c>
      <c r="D400" s="106" t="s">
        <v>248</v>
      </c>
      <c r="E400">
        <v>8023</v>
      </c>
      <c r="F400" s="106" t="s">
        <v>1910</v>
      </c>
      <c r="G400" s="106" t="s">
        <v>257</v>
      </c>
      <c r="H400" s="106" t="s">
        <v>255</v>
      </c>
      <c r="I400" s="106">
        <v>106</v>
      </c>
      <c r="J400" s="106"/>
    </row>
    <row r="401" spans="1:10" x14ac:dyDescent="0.2">
      <c r="A401" s="106" t="s">
        <v>2271</v>
      </c>
      <c r="B401" s="106" t="s">
        <v>301</v>
      </c>
      <c r="C401" s="106" t="s">
        <v>256</v>
      </c>
      <c r="D401" s="106" t="s">
        <v>248</v>
      </c>
      <c r="E401">
        <v>9024</v>
      </c>
      <c r="F401" s="106" t="s">
        <v>2274</v>
      </c>
      <c r="G401" s="106" t="s">
        <v>249</v>
      </c>
      <c r="H401" s="106" t="s">
        <v>317</v>
      </c>
      <c r="I401" s="106" t="s">
        <v>292</v>
      </c>
      <c r="J401" s="106" t="s">
        <v>2905</v>
      </c>
    </row>
    <row r="402" spans="1:10" x14ac:dyDescent="0.2">
      <c r="A402" s="106" t="s">
        <v>2271</v>
      </c>
      <c r="B402" s="106" t="s">
        <v>301</v>
      </c>
      <c r="C402" s="106" t="s">
        <v>256</v>
      </c>
      <c r="D402" s="106" t="s">
        <v>248</v>
      </c>
      <c r="E402">
        <v>9610</v>
      </c>
      <c r="F402" s="106" t="s">
        <v>2015</v>
      </c>
      <c r="G402" s="106" t="s">
        <v>253</v>
      </c>
      <c r="H402" s="106" t="s">
        <v>254</v>
      </c>
      <c r="I402" s="106">
        <v>8</v>
      </c>
      <c r="J402" s="106"/>
    </row>
    <row r="403" spans="1:10" x14ac:dyDescent="0.2">
      <c r="A403" s="106" t="s">
        <v>2271</v>
      </c>
      <c r="B403" s="106" t="s">
        <v>882</v>
      </c>
      <c r="C403" s="106" t="s">
        <v>251</v>
      </c>
      <c r="D403" s="106" t="s">
        <v>248</v>
      </c>
      <c r="E403">
        <v>5395</v>
      </c>
      <c r="F403" s="106" t="s">
        <v>1923</v>
      </c>
      <c r="G403" s="106" t="s">
        <v>257</v>
      </c>
      <c r="H403" s="106" t="s">
        <v>285</v>
      </c>
      <c r="I403" s="106">
        <v>18</v>
      </c>
      <c r="J403" s="106"/>
    </row>
    <row r="404" spans="1:10" x14ac:dyDescent="0.2">
      <c r="A404" s="106" t="s">
        <v>2271</v>
      </c>
      <c r="B404" s="106" t="s">
        <v>882</v>
      </c>
      <c r="C404" s="106" t="s">
        <v>256</v>
      </c>
      <c r="D404" s="106" t="s">
        <v>248</v>
      </c>
      <c r="E404">
        <v>5902</v>
      </c>
      <c r="F404" s="106" t="s">
        <v>1851</v>
      </c>
      <c r="G404" s="106" t="s">
        <v>249</v>
      </c>
      <c r="H404" s="106" t="s">
        <v>264</v>
      </c>
      <c r="I404">
        <v>206</v>
      </c>
    </row>
    <row r="405" spans="1:10" x14ac:dyDescent="0.2">
      <c r="A405" s="106" t="s">
        <v>2271</v>
      </c>
      <c r="B405" s="106" t="s">
        <v>882</v>
      </c>
      <c r="C405" s="106" t="s">
        <v>256</v>
      </c>
      <c r="D405" s="106" t="s">
        <v>248</v>
      </c>
      <c r="E405">
        <v>7467</v>
      </c>
      <c r="F405" s="106" t="s">
        <v>1951</v>
      </c>
      <c r="G405" s="106" t="s">
        <v>249</v>
      </c>
      <c r="H405" s="106" t="s">
        <v>255</v>
      </c>
      <c r="I405">
        <v>189</v>
      </c>
    </row>
    <row r="406" spans="1:10" x14ac:dyDescent="0.2">
      <c r="A406" s="106" t="s">
        <v>2271</v>
      </c>
      <c r="B406" s="106" t="s">
        <v>246</v>
      </c>
      <c r="C406" s="106" t="s">
        <v>247</v>
      </c>
      <c r="D406" s="106" t="s">
        <v>252</v>
      </c>
      <c r="E406">
        <v>2391</v>
      </c>
      <c r="F406" s="106" t="s">
        <v>2332</v>
      </c>
      <c r="G406" s="106" t="s">
        <v>253</v>
      </c>
      <c r="H406" s="106" t="s">
        <v>254</v>
      </c>
      <c r="I406" s="106">
        <v>99</v>
      </c>
      <c r="J406" s="106"/>
    </row>
    <row r="407" spans="1:10" x14ac:dyDescent="0.2">
      <c r="A407" s="106" t="s">
        <v>2271</v>
      </c>
      <c r="B407" s="106" t="s">
        <v>246</v>
      </c>
      <c r="C407" s="106" t="s">
        <v>256</v>
      </c>
      <c r="D407" s="106" t="s">
        <v>248</v>
      </c>
      <c r="E407">
        <v>4526</v>
      </c>
      <c r="F407" s="106" t="s">
        <v>2043</v>
      </c>
      <c r="G407" s="106" t="s">
        <v>249</v>
      </c>
      <c r="H407" s="106" t="s">
        <v>250</v>
      </c>
      <c r="I407" s="106">
        <v>855</v>
      </c>
      <c r="J407" s="106"/>
    </row>
    <row r="408" spans="1:10" x14ac:dyDescent="0.2">
      <c r="A408" s="106" t="s">
        <v>2271</v>
      </c>
      <c r="B408" s="106" t="s">
        <v>246</v>
      </c>
      <c r="C408" s="106" t="s">
        <v>256</v>
      </c>
      <c r="D408" s="106" t="s">
        <v>248</v>
      </c>
      <c r="E408">
        <v>5189</v>
      </c>
      <c r="F408" s="106" t="s">
        <v>1947</v>
      </c>
      <c r="G408" s="106" t="s">
        <v>257</v>
      </c>
      <c r="H408" s="106" t="s">
        <v>348</v>
      </c>
      <c r="I408">
        <v>44</v>
      </c>
    </row>
    <row r="409" spans="1:10" x14ac:dyDescent="0.2">
      <c r="A409" s="106" t="s">
        <v>2271</v>
      </c>
      <c r="B409" s="106" t="s">
        <v>246</v>
      </c>
      <c r="C409" s="106" t="s">
        <v>256</v>
      </c>
      <c r="D409" s="106" t="s">
        <v>248</v>
      </c>
      <c r="E409">
        <v>5199</v>
      </c>
      <c r="F409" s="106" t="s">
        <v>2094</v>
      </c>
      <c r="G409" s="106" t="s">
        <v>253</v>
      </c>
      <c r="H409" s="106" t="s">
        <v>348</v>
      </c>
      <c r="I409" s="106">
        <v>29</v>
      </c>
      <c r="J409" s="106"/>
    </row>
    <row r="410" spans="1:10" x14ac:dyDescent="0.2">
      <c r="A410" s="106" t="s">
        <v>2271</v>
      </c>
      <c r="B410" s="106" t="s">
        <v>246</v>
      </c>
      <c r="C410" s="106" t="s">
        <v>256</v>
      </c>
      <c r="D410" s="106" t="s">
        <v>248</v>
      </c>
      <c r="E410">
        <v>5381</v>
      </c>
      <c r="F410" s="106" t="s">
        <v>2679</v>
      </c>
      <c r="G410" s="106" t="s">
        <v>253</v>
      </c>
      <c r="H410" s="106" t="s">
        <v>285</v>
      </c>
      <c r="I410" s="106">
        <v>32</v>
      </c>
      <c r="J410" s="106"/>
    </row>
    <row r="411" spans="1:10" x14ac:dyDescent="0.2">
      <c r="A411" s="106" t="s">
        <v>2271</v>
      </c>
      <c r="B411" s="106" t="s">
        <v>246</v>
      </c>
      <c r="C411" s="106" t="s">
        <v>256</v>
      </c>
      <c r="D411" s="106" t="s">
        <v>248</v>
      </c>
      <c r="E411">
        <v>6786</v>
      </c>
      <c r="F411" s="106" t="s">
        <v>2166</v>
      </c>
      <c r="G411" s="106" t="s">
        <v>257</v>
      </c>
      <c r="H411" s="106" t="s">
        <v>254</v>
      </c>
      <c r="I411" s="106">
        <v>18</v>
      </c>
      <c r="J411" s="106"/>
    </row>
    <row r="412" spans="1:10" x14ac:dyDescent="0.2">
      <c r="A412" s="106" t="s">
        <v>2271</v>
      </c>
      <c r="B412" s="106" t="s">
        <v>246</v>
      </c>
      <c r="C412" s="106" t="s">
        <v>256</v>
      </c>
      <c r="D412" s="106" t="s">
        <v>248</v>
      </c>
      <c r="E412">
        <v>7084</v>
      </c>
      <c r="F412" s="106" t="s">
        <v>2111</v>
      </c>
      <c r="G412" s="106" t="s">
        <v>261</v>
      </c>
      <c r="H412" s="106" t="s">
        <v>254</v>
      </c>
      <c r="I412" s="106">
        <v>61</v>
      </c>
      <c r="J412" s="106"/>
    </row>
    <row r="413" spans="1:10" x14ac:dyDescent="0.2">
      <c r="A413" s="106" t="s">
        <v>2271</v>
      </c>
      <c r="B413" s="106" t="s">
        <v>246</v>
      </c>
      <c r="C413" s="106" t="s">
        <v>256</v>
      </c>
      <c r="D413" s="106" t="s">
        <v>252</v>
      </c>
      <c r="E413">
        <v>7621</v>
      </c>
      <c r="F413" s="106" t="s">
        <v>2202</v>
      </c>
      <c r="G413" s="106" t="s">
        <v>253</v>
      </c>
      <c r="H413" s="106" t="s">
        <v>259</v>
      </c>
      <c r="I413" s="106">
        <v>155</v>
      </c>
      <c r="J413" s="106"/>
    </row>
    <row r="414" spans="1:10" x14ac:dyDescent="0.2">
      <c r="A414" s="106" t="s">
        <v>2271</v>
      </c>
      <c r="B414" s="106" t="s">
        <v>246</v>
      </c>
      <c r="C414" s="106" t="s">
        <v>256</v>
      </c>
      <c r="D414" s="106" t="s">
        <v>248</v>
      </c>
      <c r="E414">
        <v>7726</v>
      </c>
      <c r="F414" s="106" t="s">
        <v>1905</v>
      </c>
      <c r="G414" s="106" t="s">
        <v>257</v>
      </c>
      <c r="H414" s="106" t="s">
        <v>267</v>
      </c>
      <c r="I414" s="106">
        <v>38</v>
      </c>
      <c r="J414" s="106"/>
    </row>
    <row r="415" spans="1:10" x14ac:dyDescent="0.2">
      <c r="A415" s="106" t="s">
        <v>2271</v>
      </c>
      <c r="B415" s="106" t="s">
        <v>246</v>
      </c>
      <c r="C415" s="106" t="s">
        <v>256</v>
      </c>
      <c r="D415" s="106" t="s">
        <v>248</v>
      </c>
      <c r="E415">
        <v>7922</v>
      </c>
      <c r="F415" s="106" t="s">
        <v>1907</v>
      </c>
      <c r="G415" s="106" t="s">
        <v>253</v>
      </c>
      <c r="H415" s="106" t="s">
        <v>268</v>
      </c>
      <c r="I415" s="106">
        <v>21</v>
      </c>
      <c r="J415" s="106"/>
    </row>
    <row r="416" spans="1:10" x14ac:dyDescent="0.2">
      <c r="A416" s="106" t="s">
        <v>2271</v>
      </c>
      <c r="B416" s="106" t="s">
        <v>246</v>
      </c>
      <c r="C416" s="106" t="s">
        <v>256</v>
      </c>
      <c r="D416" s="106" t="s">
        <v>248</v>
      </c>
      <c r="E416">
        <v>9706</v>
      </c>
      <c r="F416" s="106" t="s">
        <v>1747</v>
      </c>
      <c r="G416" s="106" t="s">
        <v>249</v>
      </c>
      <c r="H416" s="106" t="s">
        <v>272</v>
      </c>
      <c r="I416" s="106" t="s">
        <v>307</v>
      </c>
      <c r="J416" s="106" t="s">
        <v>2906</v>
      </c>
    </row>
    <row r="417" spans="1:10" x14ac:dyDescent="0.2">
      <c r="A417" s="106" t="s">
        <v>2271</v>
      </c>
      <c r="B417" s="106" t="s">
        <v>246</v>
      </c>
      <c r="C417" s="106" t="s">
        <v>256</v>
      </c>
      <c r="D417" s="106" t="s">
        <v>248</v>
      </c>
      <c r="E417">
        <v>9767</v>
      </c>
      <c r="F417" s="106" t="s">
        <v>1938</v>
      </c>
      <c r="G417" s="106" t="s">
        <v>257</v>
      </c>
      <c r="H417" s="106" t="s">
        <v>254</v>
      </c>
      <c r="I417" s="106">
        <v>14</v>
      </c>
      <c r="J417" s="106"/>
    </row>
    <row r="418" spans="1:10" x14ac:dyDescent="0.2">
      <c r="A418" s="106" t="s">
        <v>2275</v>
      </c>
      <c r="B418" s="106" t="s">
        <v>1670</v>
      </c>
      <c r="C418" s="106" t="s">
        <v>256</v>
      </c>
      <c r="D418" s="106" t="s">
        <v>248</v>
      </c>
      <c r="E418">
        <v>6101</v>
      </c>
      <c r="F418" s="106" t="s">
        <v>2276</v>
      </c>
      <c r="G418" s="106" t="s">
        <v>249</v>
      </c>
      <c r="H418" s="106" t="s">
        <v>267</v>
      </c>
      <c r="I418" s="106">
        <v>523</v>
      </c>
      <c r="J418" s="106"/>
    </row>
    <row r="419" spans="1:10" x14ac:dyDescent="0.2">
      <c r="A419" s="106" t="s">
        <v>2275</v>
      </c>
      <c r="B419" s="106" t="s">
        <v>1674</v>
      </c>
      <c r="C419" s="106" t="s">
        <v>256</v>
      </c>
      <c r="D419" s="106" t="s">
        <v>248</v>
      </c>
      <c r="E419">
        <v>4202</v>
      </c>
      <c r="F419" s="106" t="s">
        <v>2572</v>
      </c>
      <c r="G419" s="106" t="s">
        <v>249</v>
      </c>
      <c r="H419" s="106" t="s">
        <v>262</v>
      </c>
      <c r="I419" s="106" t="s">
        <v>269</v>
      </c>
      <c r="J419" s="106" t="s">
        <v>2737</v>
      </c>
    </row>
    <row r="420" spans="1:10" x14ac:dyDescent="0.2">
      <c r="A420" s="106" t="s">
        <v>2275</v>
      </c>
      <c r="B420" s="106" t="s">
        <v>1664</v>
      </c>
      <c r="C420" s="106" t="s">
        <v>256</v>
      </c>
      <c r="D420" s="106" t="s">
        <v>248</v>
      </c>
      <c r="E420">
        <v>6644</v>
      </c>
      <c r="F420" s="106" t="s">
        <v>1803</v>
      </c>
      <c r="G420" s="106" t="s">
        <v>249</v>
      </c>
      <c r="H420" s="106" t="s">
        <v>271</v>
      </c>
      <c r="I420" s="106">
        <v>245</v>
      </c>
      <c r="J420" s="106"/>
    </row>
    <row r="421" spans="1:10" x14ac:dyDescent="0.2">
      <c r="A421" s="106" t="s">
        <v>2275</v>
      </c>
      <c r="B421" s="106" t="s">
        <v>301</v>
      </c>
      <c r="C421" s="106" t="s">
        <v>251</v>
      </c>
      <c r="D421" s="106" t="s">
        <v>248</v>
      </c>
      <c r="E421">
        <v>4235</v>
      </c>
      <c r="F421" s="106" t="s">
        <v>2087</v>
      </c>
      <c r="G421" s="106" t="s">
        <v>253</v>
      </c>
      <c r="H421" s="106" t="s">
        <v>262</v>
      </c>
      <c r="I421" s="106">
        <v>59</v>
      </c>
      <c r="J421" s="106"/>
    </row>
    <row r="422" spans="1:10" x14ac:dyDescent="0.2">
      <c r="A422" s="106" t="s">
        <v>2275</v>
      </c>
      <c r="B422" s="106" t="s">
        <v>301</v>
      </c>
      <c r="C422" s="106" t="s">
        <v>256</v>
      </c>
      <c r="D422" s="106" t="s">
        <v>248</v>
      </c>
      <c r="E422">
        <v>5711</v>
      </c>
      <c r="F422" s="106" t="s">
        <v>1889</v>
      </c>
      <c r="G422" s="106" t="s">
        <v>249</v>
      </c>
      <c r="H422" s="106" t="s">
        <v>1683</v>
      </c>
      <c r="I422" s="106" t="s">
        <v>269</v>
      </c>
      <c r="J422" s="106" t="s">
        <v>2907</v>
      </c>
    </row>
    <row r="423" spans="1:10" x14ac:dyDescent="0.2">
      <c r="A423" s="106" t="s">
        <v>2275</v>
      </c>
      <c r="B423" s="106" t="s">
        <v>301</v>
      </c>
      <c r="C423" s="106" t="s">
        <v>256</v>
      </c>
      <c r="D423" s="106" t="s">
        <v>248</v>
      </c>
      <c r="E423">
        <v>6098</v>
      </c>
      <c r="F423" s="106" t="s">
        <v>2476</v>
      </c>
      <c r="G423" s="106" t="s">
        <v>249</v>
      </c>
      <c r="H423" s="106" t="s">
        <v>254</v>
      </c>
      <c r="I423" s="106" t="s">
        <v>2908</v>
      </c>
      <c r="J423" s="106" t="s">
        <v>2761</v>
      </c>
    </row>
    <row r="424" spans="1:10" x14ac:dyDescent="0.2">
      <c r="A424" s="106" t="s">
        <v>2275</v>
      </c>
      <c r="B424" s="106" t="s">
        <v>301</v>
      </c>
      <c r="C424" s="106" t="s">
        <v>256</v>
      </c>
      <c r="D424" s="106" t="s">
        <v>248</v>
      </c>
      <c r="E424">
        <v>6205</v>
      </c>
      <c r="F424" s="106" t="s">
        <v>1825</v>
      </c>
      <c r="G424" s="106" t="s">
        <v>249</v>
      </c>
      <c r="H424" s="106" t="s">
        <v>267</v>
      </c>
      <c r="I424" s="106">
        <v>39</v>
      </c>
      <c r="J424" s="106"/>
    </row>
    <row r="425" spans="1:10" x14ac:dyDescent="0.2">
      <c r="A425" s="106" t="s">
        <v>2275</v>
      </c>
      <c r="B425" s="106" t="s">
        <v>301</v>
      </c>
      <c r="C425" s="106" t="s">
        <v>256</v>
      </c>
      <c r="D425" s="106" t="s">
        <v>248</v>
      </c>
      <c r="E425">
        <v>6638</v>
      </c>
      <c r="F425" s="106" t="s">
        <v>1739</v>
      </c>
      <c r="G425" s="106" t="s">
        <v>249</v>
      </c>
      <c r="H425" s="106" t="s">
        <v>271</v>
      </c>
      <c r="I425" s="106">
        <v>128</v>
      </c>
      <c r="J425" s="106"/>
    </row>
    <row r="426" spans="1:10" x14ac:dyDescent="0.2">
      <c r="A426" s="106" t="s">
        <v>2275</v>
      </c>
      <c r="B426" s="106" t="s">
        <v>301</v>
      </c>
      <c r="C426" s="106" t="s">
        <v>256</v>
      </c>
      <c r="D426" s="106" t="s">
        <v>248</v>
      </c>
      <c r="E426">
        <v>8150</v>
      </c>
      <c r="F426" s="106" t="s">
        <v>868</v>
      </c>
      <c r="G426" s="106" t="s">
        <v>249</v>
      </c>
      <c r="H426" s="106" t="s">
        <v>255</v>
      </c>
      <c r="I426" s="106">
        <v>375</v>
      </c>
      <c r="J426" s="106"/>
    </row>
    <row r="427" spans="1:10" x14ac:dyDescent="0.2">
      <c r="A427" s="106" t="s">
        <v>2275</v>
      </c>
      <c r="B427" s="106" t="s">
        <v>882</v>
      </c>
      <c r="C427" s="106" t="s">
        <v>256</v>
      </c>
      <c r="D427" s="106" t="s">
        <v>248</v>
      </c>
      <c r="E427">
        <v>1909</v>
      </c>
      <c r="F427" s="106" t="s">
        <v>1790</v>
      </c>
      <c r="G427" s="106" t="s">
        <v>249</v>
      </c>
      <c r="H427" s="106" t="s">
        <v>267</v>
      </c>
      <c r="I427" s="106">
        <v>97</v>
      </c>
      <c r="J427" s="106"/>
    </row>
    <row r="428" spans="1:10" x14ac:dyDescent="0.2">
      <c r="A428" s="106" t="s">
        <v>2275</v>
      </c>
      <c r="B428" s="106" t="s">
        <v>882</v>
      </c>
      <c r="C428" s="106" t="s">
        <v>256</v>
      </c>
      <c r="D428" s="106" t="s">
        <v>248</v>
      </c>
      <c r="E428">
        <v>3817</v>
      </c>
      <c r="F428" s="106" t="s">
        <v>1847</v>
      </c>
      <c r="G428" s="106" t="s">
        <v>249</v>
      </c>
      <c r="H428" s="106" t="s">
        <v>260</v>
      </c>
      <c r="I428" s="106">
        <v>333</v>
      </c>
      <c r="J428" s="106"/>
    </row>
    <row r="429" spans="1:10" x14ac:dyDescent="0.2">
      <c r="A429" s="106" t="s">
        <v>2275</v>
      </c>
      <c r="B429" s="106" t="s">
        <v>882</v>
      </c>
      <c r="C429" s="106" t="s">
        <v>256</v>
      </c>
      <c r="D429" s="106" t="s">
        <v>248</v>
      </c>
      <c r="E429">
        <v>6403</v>
      </c>
      <c r="F429" s="106" t="s">
        <v>2477</v>
      </c>
      <c r="G429" s="106" t="s">
        <v>253</v>
      </c>
      <c r="H429" s="106" t="s">
        <v>267</v>
      </c>
      <c r="I429" s="106">
        <v>103</v>
      </c>
      <c r="J429" s="106"/>
    </row>
    <row r="430" spans="1:10" x14ac:dyDescent="0.2">
      <c r="A430" s="106" t="s">
        <v>2275</v>
      </c>
      <c r="B430" s="106" t="s">
        <v>882</v>
      </c>
      <c r="C430" s="106" t="s">
        <v>256</v>
      </c>
      <c r="D430" s="106" t="s">
        <v>248</v>
      </c>
      <c r="E430">
        <v>7242</v>
      </c>
      <c r="F430" s="106" t="s">
        <v>1927</v>
      </c>
      <c r="G430" s="106" t="s">
        <v>249</v>
      </c>
      <c r="H430" s="106" t="s">
        <v>275</v>
      </c>
      <c r="I430">
        <v>552</v>
      </c>
    </row>
    <row r="431" spans="1:10" x14ac:dyDescent="0.2">
      <c r="A431" s="106" t="s">
        <v>2275</v>
      </c>
      <c r="B431" s="106" t="s">
        <v>882</v>
      </c>
      <c r="C431" s="106" t="s">
        <v>256</v>
      </c>
      <c r="D431" s="106" t="s">
        <v>248</v>
      </c>
      <c r="E431">
        <v>7593</v>
      </c>
      <c r="F431" s="106" t="s">
        <v>2146</v>
      </c>
      <c r="G431" s="106" t="s">
        <v>249</v>
      </c>
      <c r="H431" s="106" t="s">
        <v>259</v>
      </c>
      <c r="I431">
        <v>349</v>
      </c>
    </row>
    <row r="432" spans="1:10" x14ac:dyDescent="0.2">
      <c r="A432" s="106" t="s">
        <v>2275</v>
      </c>
      <c r="B432" s="106" t="s">
        <v>882</v>
      </c>
      <c r="C432" s="106" t="s">
        <v>256</v>
      </c>
      <c r="D432" s="106" t="s">
        <v>248</v>
      </c>
      <c r="E432">
        <v>7837</v>
      </c>
      <c r="F432" s="106" t="s">
        <v>2277</v>
      </c>
      <c r="G432" s="106" t="s">
        <v>253</v>
      </c>
      <c r="H432" s="106" t="s">
        <v>268</v>
      </c>
      <c r="I432">
        <v>35</v>
      </c>
    </row>
    <row r="433" spans="1:10" x14ac:dyDescent="0.2">
      <c r="A433" s="106" t="s">
        <v>2275</v>
      </c>
      <c r="B433" s="106" t="s">
        <v>882</v>
      </c>
      <c r="C433" s="106" t="s">
        <v>256</v>
      </c>
      <c r="D433" s="106" t="s">
        <v>248</v>
      </c>
      <c r="E433">
        <v>7918</v>
      </c>
      <c r="F433" s="106" t="s">
        <v>2149</v>
      </c>
      <c r="G433" s="106" t="s">
        <v>249</v>
      </c>
      <c r="H433" s="106" t="s">
        <v>259</v>
      </c>
      <c r="I433" s="106">
        <v>150</v>
      </c>
      <c r="J433" s="106"/>
    </row>
    <row r="434" spans="1:10" x14ac:dyDescent="0.2">
      <c r="A434" s="106" t="s">
        <v>2275</v>
      </c>
      <c r="B434" s="106" t="s">
        <v>1667</v>
      </c>
      <c r="C434" s="106" t="s">
        <v>256</v>
      </c>
      <c r="D434" s="106" t="s">
        <v>248</v>
      </c>
      <c r="E434">
        <v>3682</v>
      </c>
      <c r="F434" s="106" t="s">
        <v>1970</v>
      </c>
      <c r="G434" s="106" t="s">
        <v>249</v>
      </c>
      <c r="H434" s="106" t="s">
        <v>260</v>
      </c>
      <c r="I434" s="106">
        <v>60</v>
      </c>
      <c r="J434" s="106"/>
    </row>
    <row r="435" spans="1:10" x14ac:dyDescent="0.2">
      <c r="A435" s="106" t="s">
        <v>2275</v>
      </c>
      <c r="B435" s="106" t="s">
        <v>246</v>
      </c>
      <c r="C435" s="106" t="s">
        <v>256</v>
      </c>
      <c r="D435" s="106" t="s">
        <v>248</v>
      </c>
      <c r="E435">
        <v>2340</v>
      </c>
      <c r="F435" s="106" t="s">
        <v>2236</v>
      </c>
      <c r="G435" s="106" t="s">
        <v>253</v>
      </c>
      <c r="H435" s="106" t="s">
        <v>254</v>
      </c>
      <c r="I435" s="106">
        <v>68</v>
      </c>
      <c r="J435" s="106"/>
    </row>
    <row r="436" spans="1:10" x14ac:dyDescent="0.2">
      <c r="A436" s="106" t="s">
        <v>2275</v>
      </c>
      <c r="B436" s="106" t="s">
        <v>246</v>
      </c>
      <c r="C436" s="106" t="s">
        <v>256</v>
      </c>
      <c r="D436" s="106" t="s">
        <v>248</v>
      </c>
      <c r="E436">
        <v>3600</v>
      </c>
      <c r="F436" s="106" t="s">
        <v>2909</v>
      </c>
      <c r="G436" s="106" t="s">
        <v>257</v>
      </c>
      <c r="H436" s="106" t="s">
        <v>277</v>
      </c>
      <c r="I436">
        <v>23</v>
      </c>
    </row>
    <row r="437" spans="1:10" x14ac:dyDescent="0.2">
      <c r="A437" s="106" t="s">
        <v>2275</v>
      </c>
      <c r="B437" s="106" t="s">
        <v>246</v>
      </c>
      <c r="C437" s="106" t="s">
        <v>256</v>
      </c>
      <c r="D437" s="106" t="s">
        <v>248</v>
      </c>
      <c r="E437">
        <v>3840</v>
      </c>
      <c r="F437" s="106" t="s">
        <v>1973</v>
      </c>
      <c r="G437" s="106" t="s">
        <v>257</v>
      </c>
      <c r="H437" s="106" t="s">
        <v>260</v>
      </c>
      <c r="I437">
        <v>42</v>
      </c>
    </row>
    <row r="438" spans="1:10" x14ac:dyDescent="0.2">
      <c r="A438" s="106" t="s">
        <v>2275</v>
      </c>
      <c r="B438" s="106" t="s">
        <v>246</v>
      </c>
      <c r="C438" s="106" t="s">
        <v>256</v>
      </c>
      <c r="D438" s="106" t="s">
        <v>252</v>
      </c>
      <c r="E438">
        <v>4288</v>
      </c>
      <c r="F438" s="106" t="s">
        <v>1594</v>
      </c>
      <c r="G438" s="106" t="s">
        <v>253</v>
      </c>
      <c r="H438" s="106" t="s">
        <v>260</v>
      </c>
      <c r="I438" s="106">
        <v>56</v>
      </c>
      <c r="J438" s="106"/>
    </row>
    <row r="439" spans="1:10" x14ac:dyDescent="0.2">
      <c r="A439" s="106" t="s">
        <v>2275</v>
      </c>
      <c r="B439" s="106" t="s">
        <v>246</v>
      </c>
      <c r="C439" s="106" t="s">
        <v>256</v>
      </c>
      <c r="D439" s="106" t="s">
        <v>248</v>
      </c>
      <c r="E439">
        <v>4691</v>
      </c>
      <c r="F439" s="106" t="s">
        <v>363</v>
      </c>
      <c r="G439" s="106" t="s">
        <v>257</v>
      </c>
      <c r="H439" s="106" t="s">
        <v>254</v>
      </c>
      <c r="I439" s="106">
        <v>94</v>
      </c>
      <c r="J439" s="106"/>
    </row>
    <row r="440" spans="1:10" x14ac:dyDescent="0.2">
      <c r="A440" s="106" t="s">
        <v>2275</v>
      </c>
      <c r="B440" s="106" t="s">
        <v>246</v>
      </c>
      <c r="C440" s="106" t="s">
        <v>256</v>
      </c>
      <c r="D440" s="106" t="s">
        <v>248</v>
      </c>
      <c r="E440">
        <v>6293</v>
      </c>
      <c r="F440" s="106" t="s">
        <v>2099</v>
      </c>
      <c r="G440" s="106" t="s">
        <v>249</v>
      </c>
      <c r="H440" s="106" t="s">
        <v>267</v>
      </c>
      <c r="I440" s="106">
        <v>214</v>
      </c>
      <c r="J440" s="106"/>
    </row>
    <row r="441" spans="1:10" x14ac:dyDescent="0.2">
      <c r="A441" s="106" t="s">
        <v>2275</v>
      </c>
      <c r="B441" s="106" t="s">
        <v>246</v>
      </c>
      <c r="C441" s="106" t="s">
        <v>256</v>
      </c>
      <c r="D441" s="106" t="s">
        <v>248</v>
      </c>
      <c r="E441">
        <v>6566</v>
      </c>
      <c r="F441" s="106" t="s">
        <v>2165</v>
      </c>
      <c r="G441" s="106" t="s">
        <v>257</v>
      </c>
      <c r="H441" s="106" t="s">
        <v>254</v>
      </c>
      <c r="I441" s="106">
        <v>135</v>
      </c>
      <c r="J441" s="106"/>
    </row>
    <row r="442" spans="1:10" x14ac:dyDescent="0.2">
      <c r="A442" s="106" t="s">
        <v>2275</v>
      </c>
      <c r="B442" s="106" t="s">
        <v>246</v>
      </c>
      <c r="C442" s="106" t="s">
        <v>256</v>
      </c>
      <c r="D442" s="106" t="s">
        <v>248</v>
      </c>
      <c r="E442">
        <v>6578</v>
      </c>
      <c r="F442" s="106" t="s">
        <v>315</v>
      </c>
      <c r="G442" s="106" t="s">
        <v>257</v>
      </c>
      <c r="H442" s="106" t="s">
        <v>254</v>
      </c>
      <c r="I442" s="106">
        <v>22</v>
      </c>
      <c r="J442" s="106"/>
    </row>
    <row r="443" spans="1:10" x14ac:dyDescent="0.2">
      <c r="A443" s="106" t="s">
        <v>2275</v>
      </c>
      <c r="B443" s="106" t="s">
        <v>246</v>
      </c>
      <c r="C443" s="106" t="s">
        <v>256</v>
      </c>
      <c r="D443" s="106" t="s">
        <v>248</v>
      </c>
      <c r="E443">
        <v>6776</v>
      </c>
      <c r="F443" s="106" t="s">
        <v>2142</v>
      </c>
      <c r="G443" s="106" t="s">
        <v>257</v>
      </c>
      <c r="H443" s="106" t="s">
        <v>262</v>
      </c>
      <c r="I443">
        <v>53</v>
      </c>
    </row>
    <row r="444" spans="1:10" x14ac:dyDescent="0.2">
      <c r="A444" s="106" t="s">
        <v>2275</v>
      </c>
      <c r="B444" s="106" t="s">
        <v>246</v>
      </c>
      <c r="C444" s="106" t="s">
        <v>256</v>
      </c>
      <c r="D444" s="106" t="s">
        <v>248</v>
      </c>
      <c r="E444">
        <v>6930</v>
      </c>
      <c r="F444" s="106" t="s">
        <v>2109</v>
      </c>
      <c r="G444" s="106" t="s">
        <v>253</v>
      </c>
      <c r="H444" s="106" t="s">
        <v>271</v>
      </c>
      <c r="I444" s="106">
        <v>129</v>
      </c>
      <c r="J444" s="106"/>
    </row>
    <row r="445" spans="1:10" x14ac:dyDescent="0.2">
      <c r="A445" s="106" t="s">
        <v>2275</v>
      </c>
      <c r="B445" s="106" t="s">
        <v>246</v>
      </c>
      <c r="C445" s="106" t="s">
        <v>256</v>
      </c>
      <c r="D445" s="106" t="s">
        <v>252</v>
      </c>
      <c r="E445">
        <v>7047</v>
      </c>
      <c r="F445" s="106" t="s">
        <v>1900</v>
      </c>
      <c r="G445" s="106" t="s">
        <v>261</v>
      </c>
      <c r="H445" s="106" t="s">
        <v>254</v>
      </c>
      <c r="I445" s="106">
        <v>79</v>
      </c>
      <c r="J445" s="106"/>
    </row>
    <row r="446" spans="1:10" x14ac:dyDescent="0.2">
      <c r="A446" s="106" t="s">
        <v>2275</v>
      </c>
      <c r="B446" s="106" t="s">
        <v>246</v>
      </c>
      <c r="C446" s="106" t="s">
        <v>256</v>
      </c>
      <c r="D446" s="106" t="s">
        <v>248</v>
      </c>
      <c r="E446">
        <v>7480</v>
      </c>
      <c r="F446" s="106" t="s">
        <v>322</v>
      </c>
      <c r="G446" s="106" t="s">
        <v>249</v>
      </c>
      <c r="H446" s="106" t="s">
        <v>255</v>
      </c>
      <c r="I446" s="106">
        <v>172</v>
      </c>
      <c r="J446" s="106"/>
    </row>
    <row r="447" spans="1:10" x14ac:dyDescent="0.2">
      <c r="A447" s="106" t="s">
        <v>2275</v>
      </c>
      <c r="B447" s="106" t="s">
        <v>246</v>
      </c>
      <c r="C447" s="106" t="s">
        <v>256</v>
      </c>
      <c r="D447" s="106" t="s">
        <v>248</v>
      </c>
      <c r="E447">
        <v>7522</v>
      </c>
      <c r="F447" s="106" t="s">
        <v>2118</v>
      </c>
      <c r="G447" s="106" t="s">
        <v>249</v>
      </c>
      <c r="H447" s="106" t="s">
        <v>259</v>
      </c>
      <c r="I447" s="106">
        <v>461</v>
      </c>
      <c r="J447" s="106"/>
    </row>
    <row r="448" spans="1:10" x14ac:dyDescent="0.2">
      <c r="A448" s="106" t="s">
        <v>2275</v>
      </c>
      <c r="B448" s="106" t="s">
        <v>246</v>
      </c>
      <c r="C448" s="106" t="s">
        <v>256</v>
      </c>
      <c r="D448" s="106" t="s">
        <v>248</v>
      </c>
      <c r="E448">
        <v>7554</v>
      </c>
      <c r="F448" s="106" t="s">
        <v>1904</v>
      </c>
      <c r="G448" s="106" t="s">
        <v>249</v>
      </c>
      <c r="H448" s="106" t="s">
        <v>259</v>
      </c>
      <c r="I448">
        <v>272</v>
      </c>
    </row>
    <row r="449" spans="1:10" x14ac:dyDescent="0.2">
      <c r="A449" s="106" t="s">
        <v>2275</v>
      </c>
      <c r="B449" s="106" t="s">
        <v>246</v>
      </c>
      <c r="C449" s="106" t="s">
        <v>256</v>
      </c>
      <c r="D449" s="106" t="s">
        <v>248</v>
      </c>
      <c r="E449">
        <v>7758</v>
      </c>
      <c r="F449" s="106" t="s">
        <v>2007</v>
      </c>
      <c r="G449" s="106" t="s">
        <v>257</v>
      </c>
      <c r="H449" s="106" t="s">
        <v>267</v>
      </c>
      <c r="I449">
        <v>16</v>
      </c>
    </row>
    <row r="450" spans="1:10" x14ac:dyDescent="0.2">
      <c r="A450" s="106" t="s">
        <v>2275</v>
      </c>
      <c r="B450" s="106" t="s">
        <v>246</v>
      </c>
      <c r="C450" s="106" t="s">
        <v>256</v>
      </c>
      <c r="D450" s="106" t="s">
        <v>248</v>
      </c>
      <c r="E450">
        <v>7771</v>
      </c>
      <c r="F450" s="106" t="s">
        <v>2738</v>
      </c>
      <c r="G450" s="106" t="s">
        <v>253</v>
      </c>
      <c r="H450" s="106" t="s">
        <v>313</v>
      </c>
      <c r="I450" s="106">
        <v>16</v>
      </c>
      <c r="J450" s="106"/>
    </row>
    <row r="451" spans="1:10" x14ac:dyDescent="0.2">
      <c r="A451" s="106" t="s">
        <v>2275</v>
      </c>
      <c r="B451" s="106" t="s">
        <v>246</v>
      </c>
      <c r="C451" s="106" t="s">
        <v>256</v>
      </c>
      <c r="D451" s="106" t="s">
        <v>248</v>
      </c>
      <c r="E451">
        <v>7999</v>
      </c>
      <c r="F451" s="106" t="s">
        <v>2124</v>
      </c>
      <c r="G451" s="106" t="s">
        <v>249</v>
      </c>
      <c r="H451" s="106" t="s">
        <v>271</v>
      </c>
      <c r="I451" s="106">
        <v>68</v>
      </c>
      <c r="J451" s="106"/>
    </row>
    <row r="452" spans="1:10" x14ac:dyDescent="0.2">
      <c r="A452" s="106" t="s">
        <v>2275</v>
      </c>
      <c r="B452" s="106" t="s">
        <v>246</v>
      </c>
      <c r="C452" s="106" t="s">
        <v>256</v>
      </c>
      <c r="D452" s="106" t="s">
        <v>252</v>
      </c>
      <c r="E452">
        <v>8540</v>
      </c>
      <c r="F452" s="106" t="s">
        <v>2478</v>
      </c>
      <c r="G452" s="106" t="s">
        <v>323</v>
      </c>
      <c r="H452" s="106" t="s">
        <v>1717</v>
      </c>
      <c r="I452" s="106">
        <v>84</v>
      </c>
      <c r="J452" s="106"/>
    </row>
    <row r="453" spans="1:10" x14ac:dyDescent="0.2">
      <c r="A453" s="106" t="s">
        <v>2278</v>
      </c>
      <c r="B453" s="106" t="s">
        <v>1701</v>
      </c>
      <c r="C453" s="106" t="s">
        <v>256</v>
      </c>
      <c r="D453" s="106" t="s">
        <v>248</v>
      </c>
      <c r="E453">
        <v>7780</v>
      </c>
      <c r="F453" s="106" t="s">
        <v>1872</v>
      </c>
      <c r="G453" s="106" t="s">
        <v>249</v>
      </c>
      <c r="H453" s="106" t="s">
        <v>313</v>
      </c>
      <c r="I453" s="106" t="s">
        <v>276</v>
      </c>
      <c r="J453" s="106" t="s">
        <v>2871</v>
      </c>
    </row>
    <row r="454" spans="1:10" x14ac:dyDescent="0.2">
      <c r="A454" s="106" t="s">
        <v>2278</v>
      </c>
      <c r="B454" s="106" t="s">
        <v>1672</v>
      </c>
      <c r="C454" s="106" t="s">
        <v>256</v>
      </c>
      <c r="D454" s="106" t="s">
        <v>248</v>
      </c>
      <c r="E454">
        <v>5237</v>
      </c>
      <c r="F454" s="106" t="s">
        <v>2479</v>
      </c>
      <c r="G454" s="106" t="s">
        <v>257</v>
      </c>
      <c r="H454" s="106" t="s">
        <v>285</v>
      </c>
      <c r="I454">
        <v>68</v>
      </c>
    </row>
    <row r="455" spans="1:10" x14ac:dyDescent="0.2">
      <c r="A455" s="106" t="s">
        <v>2278</v>
      </c>
      <c r="B455" s="106" t="s">
        <v>1670</v>
      </c>
      <c r="C455" s="106" t="s">
        <v>256</v>
      </c>
      <c r="D455" s="106" t="s">
        <v>248</v>
      </c>
      <c r="E455">
        <v>3402</v>
      </c>
      <c r="F455" s="106" t="s">
        <v>1861</v>
      </c>
      <c r="G455" s="106" t="s">
        <v>249</v>
      </c>
      <c r="H455" s="106" t="s">
        <v>277</v>
      </c>
      <c r="I455" t="s">
        <v>1586</v>
      </c>
      <c r="J455" t="s">
        <v>2910</v>
      </c>
    </row>
    <row r="456" spans="1:10" x14ac:dyDescent="0.2">
      <c r="A456" s="106" t="s">
        <v>2278</v>
      </c>
      <c r="B456" s="106" t="s">
        <v>1670</v>
      </c>
      <c r="C456" s="106" t="s">
        <v>251</v>
      </c>
      <c r="D456" s="106" t="s">
        <v>248</v>
      </c>
      <c r="E456">
        <v>4578</v>
      </c>
      <c r="F456" s="106" t="s">
        <v>2281</v>
      </c>
      <c r="G456" s="106" t="s">
        <v>249</v>
      </c>
      <c r="H456" s="106" t="s">
        <v>287</v>
      </c>
      <c r="I456" t="s">
        <v>1529</v>
      </c>
      <c r="J456" t="s">
        <v>2857</v>
      </c>
    </row>
    <row r="457" spans="1:10" x14ac:dyDescent="0.2">
      <c r="A457" s="106" t="s">
        <v>2278</v>
      </c>
      <c r="B457" s="106" t="s">
        <v>301</v>
      </c>
      <c r="C457" s="106" t="s">
        <v>256</v>
      </c>
      <c r="D457" s="106" t="s">
        <v>248</v>
      </c>
      <c r="E457">
        <v>4088</v>
      </c>
      <c r="F457" s="106" t="s">
        <v>1575</v>
      </c>
      <c r="G457" s="106" t="s">
        <v>249</v>
      </c>
      <c r="H457" s="106" t="s">
        <v>262</v>
      </c>
      <c r="I457" s="106" t="s">
        <v>307</v>
      </c>
      <c r="J457" s="106" t="s">
        <v>2730</v>
      </c>
    </row>
    <row r="458" spans="1:10" x14ac:dyDescent="0.2">
      <c r="A458" s="106" t="s">
        <v>2278</v>
      </c>
      <c r="B458" s="106" t="s">
        <v>301</v>
      </c>
      <c r="C458" s="106" t="s">
        <v>256</v>
      </c>
      <c r="D458" s="106" t="s">
        <v>248</v>
      </c>
      <c r="E458">
        <v>5803</v>
      </c>
      <c r="F458" s="106" t="s">
        <v>1823</v>
      </c>
      <c r="G458" s="106" t="s">
        <v>249</v>
      </c>
      <c r="H458" s="106" t="s">
        <v>1683</v>
      </c>
      <c r="I458" s="106">
        <v>894</v>
      </c>
      <c r="J458" s="106"/>
    </row>
    <row r="459" spans="1:10" x14ac:dyDescent="0.2">
      <c r="A459" s="106" t="s">
        <v>2278</v>
      </c>
      <c r="B459" s="106" t="s">
        <v>301</v>
      </c>
      <c r="C459" s="106" t="s">
        <v>251</v>
      </c>
      <c r="D459" s="106" t="s">
        <v>248</v>
      </c>
      <c r="E459">
        <v>6141</v>
      </c>
      <c r="F459" s="106" t="s">
        <v>330</v>
      </c>
      <c r="G459" s="106" t="s">
        <v>249</v>
      </c>
      <c r="H459" s="106" t="s">
        <v>267</v>
      </c>
      <c r="I459" s="106" t="s">
        <v>276</v>
      </c>
      <c r="J459" s="106" t="s">
        <v>2911</v>
      </c>
    </row>
    <row r="460" spans="1:10" x14ac:dyDescent="0.2">
      <c r="A460" s="106" t="s">
        <v>2278</v>
      </c>
      <c r="B460" s="106" t="s">
        <v>301</v>
      </c>
      <c r="C460" s="106" t="s">
        <v>251</v>
      </c>
      <c r="D460" s="106" t="s">
        <v>252</v>
      </c>
      <c r="E460">
        <v>6164</v>
      </c>
      <c r="F460" s="106" t="s">
        <v>2282</v>
      </c>
      <c r="G460" s="106" t="s">
        <v>253</v>
      </c>
      <c r="H460" s="106" t="s">
        <v>267</v>
      </c>
      <c r="I460" s="106">
        <v>58</v>
      </c>
      <c r="J460" s="106"/>
    </row>
    <row r="461" spans="1:10" x14ac:dyDescent="0.2">
      <c r="A461" s="106" t="s">
        <v>2278</v>
      </c>
      <c r="B461" s="106" t="s">
        <v>301</v>
      </c>
      <c r="C461" s="106" t="s">
        <v>256</v>
      </c>
      <c r="D461" s="106" t="s">
        <v>248</v>
      </c>
      <c r="E461">
        <v>6302</v>
      </c>
      <c r="F461" s="106" t="s">
        <v>1737</v>
      </c>
      <c r="G461" s="106" t="s">
        <v>249</v>
      </c>
      <c r="H461" s="106" t="s">
        <v>267</v>
      </c>
      <c r="I461" s="106" t="s">
        <v>269</v>
      </c>
      <c r="J461" s="106" t="s">
        <v>2760</v>
      </c>
    </row>
    <row r="462" spans="1:10" x14ac:dyDescent="0.2">
      <c r="A462" s="106" t="s">
        <v>2278</v>
      </c>
      <c r="B462" s="106" t="s">
        <v>301</v>
      </c>
      <c r="C462" s="106" t="s">
        <v>256</v>
      </c>
      <c r="D462" s="106" t="s">
        <v>248</v>
      </c>
      <c r="E462">
        <v>6315</v>
      </c>
      <c r="F462" s="106" t="s">
        <v>1892</v>
      </c>
      <c r="G462" s="106" t="s">
        <v>249</v>
      </c>
      <c r="H462" s="106" t="s">
        <v>267</v>
      </c>
      <c r="I462">
        <v>236</v>
      </c>
    </row>
    <row r="463" spans="1:10" x14ac:dyDescent="0.2">
      <c r="A463" s="106" t="s">
        <v>2278</v>
      </c>
      <c r="B463" s="106" t="s">
        <v>301</v>
      </c>
      <c r="C463" s="106" t="s">
        <v>256</v>
      </c>
      <c r="D463" s="106" t="s">
        <v>248</v>
      </c>
      <c r="E463">
        <v>6730</v>
      </c>
      <c r="F463" s="106" t="s">
        <v>2573</v>
      </c>
      <c r="G463" s="106" t="s">
        <v>249</v>
      </c>
      <c r="H463" s="106" t="s">
        <v>271</v>
      </c>
      <c r="I463" s="106">
        <v>78</v>
      </c>
      <c r="J463" s="106"/>
    </row>
    <row r="464" spans="1:10" x14ac:dyDescent="0.2">
      <c r="A464" s="106" t="s">
        <v>2278</v>
      </c>
      <c r="B464" s="106" t="s">
        <v>301</v>
      </c>
      <c r="C464" s="106" t="s">
        <v>256</v>
      </c>
      <c r="D464" s="106" t="s">
        <v>248</v>
      </c>
      <c r="E464">
        <v>8252</v>
      </c>
      <c r="F464" s="106" t="s">
        <v>2010</v>
      </c>
      <c r="G464" s="106" t="s">
        <v>249</v>
      </c>
      <c r="H464" s="106" t="s">
        <v>259</v>
      </c>
      <c r="I464" s="106" t="s">
        <v>307</v>
      </c>
      <c r="J464" s="106" t="s">
        <v>2912</v>
      </c>
    </row>
    <row r="465" spans="1:10" x14ac:dyDescent="0.2">
      <c r="A465" s="106" t="s">
        <v>2278</v>
      </c>
      <c r="B465" s="106" t="s">
        <v>270</v>
      </c>
      <c r="C465" s="106" t="s">
        <v>256</v>
      </c>
      <c r="D465" s="106" t="s">
        <v>248</v>
      </c>
      <c r="E465">
        <v>1966</v>
      </c>
      <c r="F465" s="106" t="s">
        <v>2739</v>
      </c>
      <c r="G465" s="106" t="s">
        <v>257</v>
      </c>
      <c r="H465" s="106" t="s">
        <v>273</v>
      </c>
      <c r="I465" s="106">
        <v>51</v>
      </c>
      <c r="J465" s="106"/>
    </row>
    <row r="466" spans="1:10" x14ac:dyDescent="0.2">
      <c r="A466" s="106" t="s">
        <v>2278</v>
      </c>
      <c r="B466" s="106" t="s">
        <v>882</v>
      </c>
      <c r="C466" s="106" t="s">
        <v>256</v>
      </c>
      <c r="D466" s="106" t="s">
        <v>248</v>
      </c>
      <c r="E466">
        <v>5989</v>
      </c>
      <c r="F466" s="106" t="s">
        <v>2480</v>
      </c>
      <c r="G466" s="106" t="s">
        <v>249</v>
      </c>
      <c r="H466" s="106" t="s">
        <v>264</v>
      </c>
      <c r="I466">
        <v>145</v>
      </c>
    </row>
    <row r="467" spans="1:10" x14ac:dyDescent="0.2">
      <c r="A467" s="106" t="s">
        <v>2278</v>
      </c>
      <c r="B467" s="106" t="s">
        <v>882</v>
      </c>
      <c r="C467" s="106" t="s">
        <v>256</v>
      </c>
      <c r="D467" s="106" t="s">
        <v>248</v>
      </c>
      <c r="E467">
        <v>6806</v>
      </c>
      <c r="F467" s="106" t="s">
        <v>2284</v>
      </c>
      <c r="G467" s="106" t="s">
        <v>249</v>
      </c>
      <c r="H467" s="106" t="s">
        <v>271</v>
      </c>
      <c r="I467" t="s">
        <v>292</v>
      </c>
      <c r="J467" t="s">
        <v>2750</v>
      </c>
    </row>
    <row r="468" spans="1:10" x14ac:dyDescent="0.2">
      <c r="A468" s="106" t="s">
        <v>2278</v>
      </c>
      <c r="B468" s="106" t="s">
        <v>882</v>
      </c>
      <c r="C468" s="106" t="s">
        <v>256</v>
      </c>
      <c r="D468" s="106" t="s">
        <v>248</v>
      </c>
      <c r="E468">
        <v>9012</v>
      </c>
      <c r="F468" s="106" t="s">
        <v>2150</v>
      </c>
      <c r="G468" s="106" t="s">
        <v>253</v>
      </c>
      <c r="H468" s="106" t="s">
        <v>317</v>
      </c>
      <c r="I468" s="106">
        <v>32</v>
      </c>
      <c r="J468" s="106"/>
    </row>
    <row r="469" spans="1:10" x14ac:dyDescent="0.2">
      <c r="A469" s="106" t="s">
        <v>2278</v>
      </c>
      <c r="B469" s="106" t="s">
        <v>1667</v>
      </c>
      <c r="C469" s="106" t="s">
        <v>256</v>
      </c>
      <c r="D469" s="106" t="s">
        <v>248</v>
      </c>
      <c r="E469">
        <v>2764</v>
      </c>
      <c r="F469" s="106" t="s">
        <v>2152</v>
      </c>
      <c r="G469" s="106" t="s">
        <v>249</v>
      </c>
      <c r="H469" s="106" t="s">
        <v>259</v>
      </c>
      <c r="I469" s="106">
        <v>75</v>
      </c>
      <c r="J469" s="106"/>
    </row>
    <row r="470" spans="1:10" x14ac:dyDescent="0.2">
      <c r="A470" s="106" t="s">
        <v>2278</v>
      </c>
      <c r="B470" s="106" t="s">
        <v>1667</v>
      </c>
      <c r="C470" s="106" t="s">
        <v>256</v>
      </c>
      <c r="D470" s="106" t="s">
        <v>248</v>
      </c>
      <c r="E470">
        <v>4112</v>
      </c>
      <c r="F470" s="106" t="s">
        <v>2033</v>
      </c>
      <c r="G470" s="106" t="s">
        <v>249</v>
      </c>
      <c r="H470" s="106" t="s">
        <v>262</v>
      </c>
      <c r="I470" s="106">
        <v>305</v>
      </c>
      <c r="J470" s="106"/>
    </row>
    <row r="471" spans="1:10" x14ac:dyDescent="0.2">
      <c r="A471" s="106" t="s">
        <v>2278</v>
      </c>
      <c r="B471" s="106" t="s">
        <v>246</v>
      </c>
      <c r="C471" s="106" t="s">
        <v>256</v>
      </c>
      <c r="D471" s="106" t="s">
        <v>248</v>
      </c>
      <c r="E471">
        <v>1871</v>
      </c>
      <c r="F471" s="106" t="s">
        <v>1874</v>
      </c>
      <c r="G471" s="106" t="s">
        <v>249</v>
      </c>
      <c r="H471" s="106" t="s">
        <v>273</v>
      </c>
      <c r="I471" s="106">
        <v>247</v>
      </c>
      <c r="J471" s="106"/>
    </row>
    <row r="472" spans="1:10" x14ac:dyDescent="0.2">
      <c r="A472" s="106" t="s">
        <v>2278</v>
      </c>
      <c r="B472" s="106" t="s">
        <v>246</v>
      </c>
      <c r="C472" s="106" t="s">
        <v>256</v>
      </c>
      <c r="D472" s="106" t="s">
        <v>248</v>
      </c>
      <c r="E472">
        <v>2795</v>
      </c>
      <c r="F472" s="106" t="s">
        <v>1961</v>
      </c>
      <c r="G472" s="106" t="s">
        <v>253</v>
      </c>
      <c r="H472" s="106" t="s">
        <v>255</v>
      </c>
      <c r="I472" s="106">
        <v>37</v>
      </c>
      <c r="J472" s="106"/>
    </row>
    <row r="473" spans="1:10" x14ac:dyDescent="0.2">
      <c r="A473" s="106" t="s">
        <v>2278</v>
      </c>
      <c r="B473" s="106" t="s">
        <v>246</v>
      </c>
      <c r="C473" s="106" t="s">
        <v>256</v>
      </c>
      <c r="D473" s="106" t="s">
        <v>248</v>
      </c>
      <c r="E473">
        <v>3293</v>
      </c>
      <c r="F473" s="106" t="s">
        <v>2280</v>
      </c>
      <c r="G473" s="106" t="s">
        <v>253</v>
      </c>
      <c r="H473" s="106" t="s">
        <v>272</v>
      </c>
      <c r="I473">
        <v>50</v>
      </c>
    </row>
    <row r="474" spans="1:10" x14ac:dyDescent="0.2">
      <c r="A474" s="106" t="s">
        <v>2278</v>
      </c>
      <c r="B474" s="106" t="s">
        <v>246</v>
      </c>
      <c r="C474" s="106" t="s">
        <v>258</v>
      </c>
      <c r="D474" s="106" t="s">
        <v>248</v>
      </c>
      <c r="E474">
        <v>3920</v>
      </c>
      <c r="F474" s="106" t="s">
        <v>2035</v>
      </c>
      <c r="G474" s="106" t="s">
        <v>249</v>
      </c>
      <c r="H474" s="106" t="s">
        <v>260</v>
      </c>
      <c r="I474">
        <v>56</v>
      </c>
    </row>
    <row r="475" spans="1:10" x14ac:dyDescent="0.2">
      <c r="A475" s="106" t="s">
        <v>2278</v>
      </c>
      <c r="B475" s="106" t="s">
        <v>246</v>
      </c>
      <c r="C475" s="106" t="s">
        <v>256</v>
      </c>
      <c r="D475" s="106" t="s">
        <v>248</v>
      </c>
      <c r="E475">
        <v>4492</v>
      </c>
      <c r="F475" s="106" t="s">
        <v>2159</v>
      </c>
      <c r="G475" s="106" t="s">
        <v>253</v>
      </c>
      <c r="H475" s="106" t="s">
        <v>260</v>
      </c>
      <c r="I475">
        <v>31</v>
      </c>
    </row>
    <row r="476" spans="1:10" x14ac:dyDescent="0.2">
      <c r="A476" s="106" t="s">
        <v>2278</v>
      </c>
      <c r="B476" s="106" t="s">
        <v>246</v>
      </c>
      <c r="C476" s="106" t="s">
        <v>251</v>
      </c>
      <c r="D476" s="106" t="s">
        <v>248</v>
      </c>
      <c r="E476">
        <v>5184</v>
      </c>
      <c r="F476" s="106" t="s">
        <v>2162</v>
      </c>
      <c r="G476" s="106" t="s">
        <v>257</v>
      </c>
      <c r="H476" s="106" t="s">
        <v>348</v>
      </c>
      <c r="I476" s="106">
        <v>178</v>
      </c>
      <c r="J476" s="106"/>
    </row>
    <row r="477" spans="1:10" x14ac:dyDescent="0.2">
      <c r="A477" s="106" t="s">
        <v>2278</v>
      </c>
      <c r="B477" s="106" t="s">
        <v>246</v>
      </c>
      <c r="C477" s="106" t="s">
        <v>256</v>
      </c>
      <c r="D477" s="106" t="s">
        <v>248</v>
      </c>
      <c r="E477">
        <v>6118</v>
      </c>
      <c r="F477" s="106" t="s">
        <v>2680</v>
      </c>
      <c r="G477" s="106" t="s">
        <v>249</v>
      </c>
      <c r="H477" s="106" t="s">
        <v>267</v>
      </c>
      <c r="I477">
        <v>501</v>
      </c>
    </row>
    <row r="478" spans="1:10" x14ac:dyDescent="0.2">
      <c r="A478" s="106" t="s">
        <v>2278</v>
      </c>
      <c r="B478" s="106" t="s">
        <v>246</v>
      </c>
      <c r="C478" s="106" t="s">
        <v>256</v>
      </c>
      <c r="D478" s="106" t="s">
        <v>248</v>
      </c>
      <c r="E478">
        <v>6305</v>
      </c>
      <c r="F478" s="106" t="s">
        <v>2681</v>
      </c>
      <c r="G478" s="106" t="s">
        <v>249</v>
      </c>
      <c r="H478" s="106" t="s">
        <v>267</v>
      </c>
      <c r="I478" s="106" t="s">
        <v>265</v>
      </c>
      <c r="J478" s="106" t="s">
        <v>2724</v>
      </c>
    </row>
    <row r="479" spans="1:10" x14ac:dyDescent="0.2">
      <c r="A479" s="106" t="s">
        <v>2278</v>
      </c>
      <c r="B479" s="106" t="s">
        <v>246</v>
      </c>
      <c r="C479" s="106" t="s">
        <v>258</v>
      </c>
      <c r="D479" s="106" t="s">
        <v>248</v>
      </c>
      <c r="E479">
        <v>6551</v>
      </c>
      <c r="F479" s="106" t="s">
        <v>2283</v>
      </c>
      <c r="G479" s="106" t="s">
        <v>249</v>
      </c>
      <c r="H479" s="106" t="s">
        <v>254</v>
      </c>
      <c r="I479" s="106">
        <v>33</v>
      </c>
      <c r="J479" s="106"/>
    </row>
    <row r="480" spans="1:10" x14ac:dyDescent="0.2">
      <c r="A480" s="106" t="s">
        <v>2278</v>
      </c>
      <c r="B480" s="106" t="s">
        <v>246</v>
      </c>
      <c r="C480" s="106" t="s">
        <v>256</v>
      </c>
      <c r="D480" s="106" t="s">
        <v>248</v>
      </c>
      <c r="E480">
        <v>6699</v>
      </c>
      <c r="F480" s="106" t="s">
        <v>1860</v>
      </c>
      <c r="G480" s="106" t="s">
        <v>249</v>
      </c>
      <c r="H480" s="106" t="s">
        <v>271</v>
      </c>
      <c r="I480">
        <v>37</v>
      </c>
    </row>
    <row r="481" spans="1:10" x14ac:dyDescent="0.2">
      <c r="A481" s="106" t="s">
        <v>2278</v>
      </c>
      <c r="B481" s="106" t="s">
        <v>246</v>
      </c>
      <c r="C481" s="106" t="s">
        <v>256</v>
      </c>
      <c r="D481" s="106" t="s">
        <v>248</v>
      </c>
      <c r="E481">
        <v>6844</v>
      </c>
      <c r="F481" s="106" t="s">
        <v>2913</v>
      </c>
      <c r="G481" s="106" t="s">
        <v>249</v>
      </c>
      <c r="H481" s="106" t="s">
        <v>271</v>
      </c>
      <c r="I481" s="106">
        <v>257</v>
      </c>
      <c r="J481" s="106"/>
    </row>
    <row r="482" spans="1:10" x14ac:dyDescent="0.2">
      <c r="A482" s="106" t="s">
        <v>2278</v>
      </c>
      <c r="B482" s="106" t="s">
        <v>246</v>
      </c>
      <c r="C482" s="106" t="s">
        <v>256</v>
      </c>
      <c r="D482" s="106" t="s">
        <v>248</v>
      </c>
      <c r="E482">
        <v>7294</v>
      </c>
      <c r="F482" s="106" t="s">
        <v>2115</v>
      </c>
      <c r="G482" s="106" t="s">
        <v>249</v>
      </c>
      <c r="H482" s="106" t="s">
        <v>275</v>
      </c>
      <c r="I482" s="106">
        <v>270</v>
      </c>
      <c r="J482" s="106"/>
    </row>
    <row r="483" spans="1:10" x14ac:dyDescent="0.2">
      <c r="A483" s="106" t="s">
        <v>2278</v>
      </c>
      <c r="B483" s="106" t="s">
        <v>246</v>
      </c>
      <c r="C483" s="106" t="s">
        <v>251</v>
      </c>
      <c r="D483" s="106" t="s">
        <v>248</v>
      </c>
      <c r="E483">
        <v>7590</v>
      </c>
      <c r="F483" s="106" t="s">
        <v>806</v>
      </c>
      <c r="G483" s="106" t="s">
        <v>249</v>
      </c>
      <c r="H483" s="106" t="s">
        <v>255</v>
      </c>
      <c r="I483">
        <v>70</v>
      </c>
    </row>
    <row r="484" spans="1:10" x14ac:dyDescent="0.2">
      <c r="A484" s="106" t="s">
        <v>2278</v>
      </c>
      <c r="B484" s="106" t="s">
        <v>246</v>
      </c>
      <c r="C484" s="106" t="s">
        <v>256</v>
      </c>
      <c r="D484" s="106" t="s">
        <v>248</v>
      </c>
      <c r="E484">
        <v>7731</v>
      </c>
      <c r="F484" s="106" t="s">
        <v>2682</v>
      </c>
      <c r="G484" s="106" t="s">
        <v>249</v>
      </c>
      <c r="H484" s="106" t="s">
        <v>313</v>
      </c>
      <c r="I484" t="s">
        <v>307</v>
      </c>
      <c r="J484" t="s">
        <v>2914</v>
      </c>
    </row>
    <row r="485" spans="1:10" x14ac:dyDescent="0.2">
      <c r="A485" s="106" t="s">
        <v>2278</v>
      </c>
      <c r="B485" s="106" t="s">
        <v>246</v>
      </c>
      <c r="C485" s="106" t="s">
        <v>256</v>
      </c>
      <c r="D485" s="106" t="s">
        <v>248</v>
      </c>
      <c r="E485">
        <v>8066</v>
      </c>
      <c r="F485" s="106" t="s">
        <v>2049</v>
      </c>
      <c r="G485" s="106" t="s">
        <v>257</v>
      </c>
      <c r="H485" s="106" t="s">
        <v>255</v>
      </c>
      <c r="I485" s="106" t="s">
        <v>276</v>
      </c>
      <c r="J485" s="106" t="s">
        <v>2915</v>
      </c>
    </row>
    <row r="486" spans="1:10" x14ac:dyDescent="0.2">
      <c r="A486" s="106" t="s">
        <v>2278</v>
      </c>
      <c r="B486" s="106" t="s">
        <v>246</v>
      </c>
      <c r="C486" s="106" t="s">
        <v>251</v>
      </c>
      <c r="D486" s="106" t="s">
        <v>248</v>
      </c>
      <c r="E486">
        <v>8068</v>
      </c>
      <c r="F486" s="106" t="s">
        <v>1029</v>
      </c>
      <c r="G486" s="106" t="s">
        <v>249</v>
      </c>
      <c r="H486" s="106" t="s">
        <v>255</v>
      </c>
      <c r="I486" s="106">
        <v>695</v>
      </c>
      <c r="J486" s="106"/>
    </row>
    <row r="487" spans="1:10" x14ac:dyDescent="0.2">
      <c r="A487" s="106" t="s">
        <v>2285</v>
      </c>
      <c r="B487" s="106" t="s">
        <v>1662</v>
      </c>
      <c r="C487" s="106" t="s">
        <v>258</v>
      </c>
      <c r="D487" s="106" t="s">
        <v>248</v>
      </c>
      <c r="E487">
        <v>7494</v>
      </c>
      <c r="F487" s="106" t="s">
        <v>2053</v>
      </c>
      <c r="G487" s="106" t="s">
        <v>249</v>
      </c>
      <c r="H487" s="106" t="s">
        <v>259</v>
      </c>
      <c r="I487" s="106">
        <v>97</v>
      </c>
      <c r="J487" s="106"/>
    </row>
    <row r="488" spans="1:10" x14ac:dyDescent="0.2">
      <c r="A488" s="106" t="s">
        <v>2285</v>
      </c>
      <c r="B488" s="106" t="s">
        <v>1670</v>
      </c>
      <c r="C488" s="106" t="s">
        <v>256</v>
      </c>
      <c r="D488" s="106" t="s">
        <v>248</v>
      </c>
      <c r="E488">
        <v>5938</v>
      </c>
      <c r="F488" s="106" t="s">
        <v>1763</v>
      </c>
      <c r="G488" s="106" t="s">
        <v>249</v>
      </c>
      <c r="H488" s="106" t="s">
        <v>264</v>
      </c>
      <c r="I488" s="106" t="s">
        <v>292</v>
      </c>
      <c r="J488" s="106" t="s">
        <v>2869</v>
      </c>
    </row>
    <row r="489" spans="1:10" x14ac:dyDescent="0.2">
      <c r="A489" s="106" t="s">
        <v>2285</v>
      </c>
      <c r="B489" s="106" t="s">
        <v>301</v>
      </c>
      <c r="C489" s="106" t="s">
        <v>251</v>
      </c>
      <c r="D489" s="106" t="s">
        <v>248</v>
      </c>
      <c r="E489">
        <v>2693</v>
      </c>
      <c r="F489" s="106" t="s">
        <v>1716</v>
      </c>
      <c r="G489" s="106" t="s">
        <v>253</v>
      </c>
      <c r="H489" s="106" t="s">
        <v>255</v>
      </c>
      <c r="I489">
        <v>35</v>
      </c>
    </row>
    <row r="490" spans="1:10" x14ac:dyDescent="0.2">
      <c r="A490" s="106" t="s">
        <v>2285</v>
      </c>
      <c r="B490" s="106" t="s">
        <v>301</v>
      </c>
      <c r="C490" s="106" t="s">
        <v>247</v>
      </c>
      <c r="D490" s="106" t="s">
        <v>248</v>
      </c>
      <c r="E490">
        <v>3140</v>
      </c>
      <c r="F490" s="106" t="s">
        <v>2288</v>
      </c>
      <c r="G490" s="106" t="s">
        <v>253</v>
      </c>
      <c r="H490" s="106" t="s">
        <v>255</v>
      </c>
      <c r="I490" s="106">
        <v>141</v>
      </c>
      <c r="J490" s="106"/>
    </row>
    <row r="491" spans="1:10" x14ac:dyDescent="0.2">
      <c r="A491" s="106" t="s">
        <v>2285</v>
      </c>
      <c r="B491" s="106" t="s">
        <v>301</v>
      </c>
      <c r="C491" s="106" t="s">
        <v>256</v>
      </c>
      <c r="D491" s="106" t="s">
        <v>248</v>
      </c>
      <c r="E491">
        <v>3344</v>
      </c>
      <c r="F491" s="106" t="s">
        <v>2286</v>
      </c>
      <c r="G491" s="106" t="s">
        <v>253</v>
      </c>
      <c r="H491" s="106" t="s">
        <v>259</v>
      </c>
      <c r="I491">
        <v>40</v>
      </c>
    </row>
    <row r="492" spans="1:10" x14ac:dyDescent="0.2">
      <c r="A492" s="106" t="s">
        <v>2285</v>
      </c>
      <c r="B492" s="106" t="s">
        <v>301</v>
      </c>
      <c r="C492" s="106" t="s">
        <v>256</v>
      </c>
      <c r="D492" s="106" t="s">
        <v>248</v>
      </c>
      <c r="E492">
        <v>4116</v>
      </c>
      <c r="F492" s="106" t="s">
        <v>2086</v>
      </c>
      <c r="G492" s="106" t="s">
        <v>249</v>
      </c>
      <c r="H492" s="106" t="s">
        <v>262</v>
      </c>
      <c r="I492" s="106">
        <v>442</v>
      </c>
      <c r="J492" s="106"/>
    </row>
    <row r="493" spans="1:10" x14ac:dyDescent="0.2">
      <c r="A493" s="106" t="s">
        <v>2285</v>
      </c>
      <c r="B493" s="106" t="s">
        <v>301</v>
      </c>
      <c r="C493" s="106" t="s">
        <v>256</v>
      </c>
      <c r="D493" s="106" t="s">
        <v>248</v>
      </c>
      <c r="E493">
        <v>5706</v>
      </c>
      <c r="F493" s="106" t="s">
        <v>1778</v>
      </c>
      <c r="G493" s="106" t="s">
        <v>249</v>
      </c>
      <c r="H493" s="106" t="s">
        <v>1683</v>
      </c>
      <c r="I493" s="106" t="s">
        <v>276</v>
      </c>
      <c r="J493" s="106" t="s">
        <v>2916</v>
      </c>
    </row>
    <row r="494" spans="1:10" x14ac:dyDescent="0.2">
      <c r="A494" s="106" t="s">
        <v>2285</v>
      </c>
      <c r="B494" s="106" t="s">
        <v>301</v>
      </c>
      <c r="C494" s="106" t="s">
        <v>256</v>
      </c>
      <c r="D494" s="106" t="s">
        <v>248</v>
      </c>
      <c r="E494">
        <v>6297</v>
      </c>
      <c r="F494" s="106" t="s">
        <v>1689</v>
      </c>
      <c r="G494" s="106" t="s">
        <v>253</v>
      </c>
      <c r="H494" s="106" t="s">
        <v>267</v>
      </c>
      <c r="I494" s="106">
        <v>31</v>
      </c>
      <c r="J494" s="106"/>
    </row>
    <row r="495" spans="1:10" x14ac:dyDescent="0.2">
      <c r="A495" s="106" t="s">
        <v>2285</v>
      </c>
      <c r="B495" s="106" t="s">
        <v>301</v>
      </c>
      <c r="C495" s="106" t="s">
        <v>256</v>
      </c>
      <c r="D495" s="106" t="s">
        <v>248</v>
      </c>
      <c r="E495">
        <v>6457</v>
      </c>
      <c r="F495" s="106" t="s">
        <v>1826</v>
      </c>
      <c r="G495" s="106" t="s">
        <v>249</v>
      </c>
      <c r="H495" s="106" t="s">
        <v>267</v>
      </c>
      <c r="I495" t="s">
        <v>276</v>
      </c>
      <c r="J495" t="s">
        <v>2917</v>
      </c>
    </row>
    <row r="496" spans="1:10" x14ac:dyDescent="0.2">
      <c r="A496" s="106" t="s">
        <v>2285</v>
      </c>
      <c r="B496" s="106" t="s">
        <v>301</v>
      </c>
      <c r="C496" s="106" t="s">
        <v>251</v>
      </c>
      <c r="D496" s="106" t="s">
        <v>248</v>
      </c>
      <c r="E496">
        <v>7272</v>
      </c>
      <c r="F496" s="106" t="s">
        <v>1901</v>
      </c>
      <c r="G496" s="106" t="s">
        <v>249</v>
      </c>
      <c r="H496" s="106" t="s">
        <v>275</v>
      </c>
      <c r="I496" s="106" t="s">
        <v>292</v>
      </c>
      <c r="J496" s="106" t="s">
        <v>2918</v>
      </c>
    </row>
    <row r="497" spans="1:10" x14ac:dyDescent="0.2">
      <c r="A497" s="106" t="s">
        <v>2285</v>
      </c>
      <c r="B497" s="106" t="s">
        <v>301</v>
      </c>
      <c r="C497" s="106" t="s">
        <v>256</v>
      </c>
      <c r="D497" s="106" t="s">
        <v>248</v>
      </c>
      <c r="E497">
        <v>7455</v>
      </c>
      <c r="F497" s="106" t="s">
        <v>2005</v>
      </c>
      <c r="G497" s="106" t="s">
        <v>249</v>
      </c>
      <c r="H497" s="106" t="s">
        <v>259</v>
      </c>
      <c r="I497">
        <v>147</v>
      </c>
    </row>
    <row r="498" spans="1:10" x14ac:dyDescent="0.2">
      <c r="A498" s="106" t="s">
        <v>2285</v>
      </c>
      <c r="B498" s="106" t="s">
        <v>301</v>
      </c>
      <c r="C498" s="106" t="s">
        <v>256</v>
      </c>
      <c r="D498" s="106" t="s">
        <v>252</v>
      </c>
      <c r="E498">
        <v>7577</v>
      </c>
      <c r="F498" s="106" t="s">
        <v>2006</v>
      </c>
      <c r="G498" s="106" t="s">
        <v>253</v>
      </c>
      <c r="H498" s="106" t="s">
        <v>259</v>
      </c>
      <c r="I498" s="106">
        <v>21</v>
      </c>
      <c r="J498" s="106"/>
    </row>
    <row r="499" spans="1:10" x14ac:dyDescent="0.2">
      <c r="A499" s="106" t="s">
        <v>2285</v>
      </c>
      <c r="B499" s="106" t="s">
        <v>301</v>
      </c>
      <c r="C499" s="106" t="s">
        <v>256</v>
      </c>
      <c r="D499" s="106" t="s">
        <v>248</v>
      </c>
      <c r="E499">
        <v>7634</v>
      </c>
      <c r="F499" s="106" t="s">
        <v>1784</v>
      </c>
      <c r="G499" s="106" t="s">
        <v>253</v>
      </c>
      <c r="H499" s="106" t="s">
        <v>255</v>
      </c>
      <c r="I499" s="106">
        <v>147</v>
      </c>
      <c r="J499" s="106"/>
    </row>
    <row r="500" spans="1:10" x14ac:dyDescent="0.2">
      <c r="A500" s="106" t="s">
        <v>2285</v>
      </c>
      <c r="B500" s="106" t="s">
        <v>301</v>
      </c>
      <c r="C500" s="106" t="s">
        <v>256</v>
      </c>
      <c r="D500" s="106" t="s">
        <v>248</v>
      </c>
      <c r="E500">
        <v>7733</v>
      </c>
      <c r="F500" s="106" t="s">
        <v>2481</v>
      </c>
      <c r="G500" s="106" t="s">
        <v>249</v>
      </c>
      <c r="H500" s="106" t="s">
        <v>313</v>
      </c>
      <c r="I500" t="s">
        <v>1862</v>
      </c>
      <c r="J500" t="s">
        <v>2841</v>
      </c>
    </row>
    <row r="501" spans="1:10" x14ac:dyDescent="0.2">
      <c r="A501" s="106" t="s">
        <v>2285</v>
      </c>
      <c r="B501" s="106" t="s">
        <v>301</v>
      </c>
      <c r="C501" s="106" t="s">
        <v>256</v>
      </c>
      <c r="D501" s="106" t="s">
        <v>248</v>
      </c>
      <c r="E501">
        <v>8105</v>
      </c>
      <c r="F501" s="106" t="s">
        <v>2292</v>
      </c>
      <c r="G501" s="106" t="s">
        <v>257</v>
      </c>
      <c r="H501" s="106" t="s">
        <v>255</v>
      </c>
      <c r="I501">
        <v>38</v>
      </c>
    </row>
    <row r="502" spans="1:10" x14ac:dyDescent="0.2">
      <c r="A502" s="106" t="s">
        <v>2285</v>
      </c>
      <c r="B502" s="106" t="s">
        <v>882</v>
      </c>
      <c r="C502" s="106" t="s">
        <v>256</v>
      </c>
      <c r="D502" s="106" t="s">
        <v>248</v>
      </c>
      <c r="E502">
        <v>5901</v>
      </c>
      <c r="F502" s="106" t="s">
        <v>2554</v>
      </c>
      <c r="G502" s="106" t="s">
        <v>249</v>
      </c>
      <c r="H502" s="106" t="s">
        <v>264</v>
      </c>
      <c r="I502" t="s">
        <v>269</v>
      </c>
      <c r="J502" t="s">
        <v>2919</v>
      </c>
    </row>
    <row r="503" spans="1:10" x14ac:dyDescent="0.2">
      <c r="A503" s="106" t="s">
        <v>2285</v>
      </c>
      <c r="B503" s="106" t="s">
        <v>882</v>
      </c>
      <c r="C503" s="106" t="s">
        <v>256</v>
      </c>
      <c r="D503" s="106" t="s">
        <v>248</v>
      </c>
      <c r="E503">
        <v>6840</v>
      </c>
      <c r="F503" s="106" t="s">
        <v>2287</v>
      </c>
      <c r="G503" s="106" t="s">
        <v>253</v>
      </c>
      <c r="H503" s="106" t="s">
        <v>271</v>
      </c>
      <c r="I503" s="106">
        <v>47</v>
      </c>
      <c r="J503" s="106"/>
    </row>
    <row r="504" spans="1:10" x14ac:dyDescent="0.2">
      <c r="A504" s="106" t="s">
        <v>2285</v>
      </c>
      <c r="B504" s="106" t="s">
        <v>246</v>
      </c>
      <c r="C504" s="106" t="s">
        <v>256</v>
      </c>
      <c r="D504" s="106" t="s">
        <v>248</v>
      </c>
      <c r="E504">
        <v>1860</v>
      </c>
      <c r="F504" s="106" t="s">
        <v>1936</v>
      </c>
      <c r="G504" s="106" t="s">
        <v>249</v>
      </c>
      <c r="H504" s="106" t="s">
        <v>273</v>
      </c>
      <c r="I504" s="106" t="s">
        <v>269</v>
      </c>
      <c r="J504" s="106" t="s">
        <v>2920</v>
      </c>
    </row>
    <row r="505" spans="1:10" x14ac:dyDescent="0.2">
      <c r="A505" s="106" t="s">
        <v>2285</v>
      </c>
      <c r="B505" s="106" t="s">
        <v>246</v>
      </c>
      <c r="C505" s="106" t="s">
        <v>256</v>
      </c>
      <c r="D505" s="106" t="s">
        <v>248</v>
      </c>
      <c r="E505">
        <v>1911</v>
      </c>
      <c r="F505" s="106" t="s">
        <v>2037</v>
      </c>
      <c r="G505" s="106" t="s">
        <v>249</v>
      </c>
      <c r="H505" s="106" t="s">
        <v>273</v>
      </c>
      <c r="I505" t="s">
        <v>269</v>
      </c>
      <c r="J505" t="s">
        <v>2921</v>
      </c>
    </row>
    <row r="506" spans="1:10" x14ac:dyDescent="0.2">
      <c r="A506" s="106" t="s">
        <v>2285</v>
      </c>
      <c r="B506" s="106" t="s">
        <v>246</v>
      </c>
      <c r="C506" s="106" t="s">
        <v>256</v>
      </c>
      <c r="D506" s="106" t="s">
        <v>252</v>
      </c>
      <c r="E506">
        <v>2137</v>
      </c>
      <c r="F506" s="106" t="s">
        <v>2482</v>
      </c>
      <c r="G506" s="106" t="s">
        <v>354</v>
      </c>
      <c r="H506" s="106" t="s">
        <v>254</v>
      </c>
      <c r="I506">
        <v>15</v>
      </c>
    </row>
    <row r="507" spans="1:10" x14ac:dyDescent="0.2">
      <c r="A507" s="106" t="s">
        <v>2285</v>
      </c>
      <c r="B507" s="106" t="s">
        <v>246</v>
      </c>
      <c r="C507" s="106" t="s">
        <v>256</v>
      </c>
      <c r="D507" s="106" t="s">
        <v>248</v>
      </c>
      <c r="E507">
        <v>2196</v>
      </c>
      <c r="F507" s="106" t="s">
        <v>1811</v>
      </c>
      <c r="G507" s="106" t="s">
        <v>249</v>
      </c>
      <c r="H507" s="106" t="s">
        <v>254</v>
      </c>
      <c r="I507">
        <v>46</v>
      </c>
    </row>
    <row r="508" spans="1:10" x14ac:dyDescent="0.2">
      <c r="A508" s="106" t="s">
        <v>2285</v>
      </c>
      <c r="B508" s="106" t="s">
        <v>246</v>
      </c>
      <c r="C508" s="106" t="s">
        <v>256</v>
      </c>
      <c r="D508" s="106" t="s">
        <v>248</v>
      </c>
      <c r="E508">
        <v>3034</v>
      </c>
      <c r="F508" s="106" t="s">
        <v>2074</v>
      </c>
      <c r="G508" s="106" t="s">
        <v>249</v>
      </c>
      <c r="H508" s="106" t="s">
        <v>259</v>
      </c>
      <c r="I508" s="106">
        <v>438</v>
      </c>
      <c r="J508" s="106"/>
    </row>
    <row r="509" spans="1:10" x14ac:dyDescent="0.2">
      <c r="A509" s="106" t="s">
        <v>2285</v>
      </c>
      <c r="B509" s="106" t="s">
        <v>246</v>
      </c>
      <c r="C509" s="106" t="s">
        <v>256</v>
      </c>
      <c r="D509" s="106" t="s">
        <v>248</v>
      </c>
      <c r="E509">
        <v>3185</v>
      </c>
      <c r="F509" s="106" t="s">
        <v>2289</v>
      </c>
      <c r="G509" s="106" t="s">
        <v>261</v>
      </c>
      <c r="H509" s="106" t="s">
        <v>259</v>
      </c>
      <c r="I509" s="106">
        <v>35</v>
      </c>
      <c r="J509" s="106"/>
    </row>
    <row r="510" spans="1:10" x14ac:dyDescent="0.2">
      <c r="A510" s="106" t="s">
        <v>2285</v>
      </c>
      <c r="B510" s="106" t="s">
        <v>246</v>
      </c>
      <c r="C510" s="106" t="s">
        <v>258</v>
      </c>
      <c r="D510" s="106" t="s">
        <v>248</v>
      </c>
      <c r="E510">
        <v>3323</v>
      </c>
      <c r="F510" s="106" t="s">
        <v>2553</v>
      </c>
      <c r="G510" s="106" t="s">
        <v>253</v>
      </c>
      <c r="H510" s="106" t="s">
        <v>255</v>
      </c>
      <c r="I510" s="106">
        <v>69</v>
      </c>
      <c r="J510" s="106"/>
    </row>
    <row r="511" spans="1:10" x14ac:dyDescent="0.2">
      <c r="A511" s="106" t="s">
        <v>2285</v>
      </c>
      <c r="B511" s="106" t="s">
        <v>246</v>
      </c>
      <c r="C511" s="106" t="s">
        <v>251</v>
      </c>
      <c r="D511" s="106" t="s">
        <v>248</v>
      </c>
      <c r="E511">
        <v>4245</v>
      </c>
      <c r="F511" s="106" t="s">
        <v>2042</v>
      </c>
      <c r="G511" s="106" t="s">
        <v>249</v>
      </c>
      <c r="H511" s="106" t="s">
        <v>262</v>
      </c>
      <c r="I511" s="106">
        <v>91</v>
      </c>
      <c r="J511" s="106"/>
    </row>
    <row r="512" spans="1:10" x14ac:dyDescent="0.2">
      <c r="A512" s="106" t="s">
        <v>2285</v>
      </c>
      <c r="B512" s="106" t="s">
        <v>246</v>
      </c>
      <c r="C512" s="106" t="s">
        <v>251</v>
      </c>
      <c r="D512" s="106" t="s">
        <v>248</v>
      </c>
      <c r="E512">
        <v>4369</v>
      </c>
      <c r="F512" s="106" t="s">
        <v>2922</v>
      </c>
      <c r="G512" s="106" t="s">
        <v>249</v>
      </c>
      <c r="H512" s="106" t="s">
        <v>262</v>
      </c>
      <c r="I512">
        <v>726</v>
      </c>
    </row>
    <row r="513" spans="1:10" x14ac:dyDescent="0.2">
      <c r="A513" s="106" t="s">
        <v>2285</v>
      </c>
      <c r="B513" s="106" t="s">
        <v>246</v>
      </c>
      <c r="C513" s="106" t="s">
        <v>256</v>
      </c>
      <c r="D513" s="106" t="s">
        <v>248</v>
      </c>
      <c r="E513">
        <v>4387</v>
      </c>
      <c r="F513" s="106" t="s">
        <v>1567</v>
      </c>
      <c r="G513" s="106" t="s">
        <v>261</v>
      </c>
      <c r="H513" s="106" t="s">
        <v>260</v>
      </c>
      <c r="I513" s="106">
        <v>69</v>
      </c>
      <c r="J513" s="106"/>
    </row>
    <row r="514" spans="1:10" x14ac:dyDescent="0.2">
      <c r="A514" s="106" t="s">
        <v>2285</v>
      </c>
      <c r="B514" s="106" t="s">
        <v>246</v>
      </c>
      <c r="C514" s="106" t="s">
        <v>256</v>
      </c>
      <c r="D514" s="106" t="s">
        <v>248</v>
      </c>
      <c r="E514">
        <v>4650</v>
      </c>
      <c r="F514" s="106" t="s">
        <v>2290</v>
      </c>
      <c r="G514" s="106" t="s">
        <v>253</v>
      </c>
      <c r="H514" s="106" t="s">
        <v>254</v>
      </c>
      <c r="I514" s="106">
        <v>35</v>
      </c>
      <c r="J514" s="106"/>
    </row>
    <row r="515" spans="1:10" x14ac:dyDescent="0.2">
      <c r="A515" s="106" t="s">
        <v>2285</v>
      </c>
      <c r="B515" s="106" t="s">
        <v>246</v>
      </c>
      <c r="C515" s="106" t="s">
        <v>256</v>
      </c>
      <c r="D515" s="106" t="s">
        <v>248</v>
      </c>
      <c r="E515">
        <v>4833</v>
      </c>
      <c r="F515" s="106" t="s">
        <v>1984</v>
      </c>
      <c r="G515" s="106" t="s">
        <v>253</v>
      </c>
      <c r="H515" s="106" t="s">
        <v>254</v>
      </c>
      <c r="I515" s="106">
        <v>57</v>
      </c>
      <c r="J515" s="106"/>
    </row>
    <row r="516" spans="1:10" x14ac:dyDescent="0.2">
      <c r="A516" s="106" t="s">
        <v>2285</v>
      </c>
      <c r="B516" s="106" t="s">
        <v>246</v>
      </c>
      <c r="C516" s="106" t="s">
        <v>251</v>
      </c>
      <c r="D516" s="106" t="s">
        <v>248</v>
      </c>
      <c r="E516">
        <v>5010</v>
      </c>
      <c r="F516" s="106" t="s">
        <v>1985</v>
      </c>
      <c r="G516" s="106" t="s">
        <v>257</v>
      </c>
      <c r="H516" s="106" t="s">
        <v>1687</v>
      </c>
      <c r="I516">
        <v>45</v>
      </c>
    </row>
    <row r="517" spans="1:10" x14ac:dyDescent="0.2">
      <c r="A517" s="106" t="s">
        <v>2285</v>
      </c>
      <c r="B517" s="106" t="s">
        <v>246</v>
      </c>
      <c r="C517" s="106" t="s">
        <v>256</v>
      </c>
      <c r="D517" s="106" t="s">
        <v>248</v>
      </c>
      <c r="E517">
        <v>5707</v>
      </c>
      <c r="F517" s="106" t="s">
        <v>1888</v>
      </c>
      <c r="G517" s="106" t="s">
        <v>249</v>
      </c>
      <c r="H517" s="106" t="s">
        <v>1683</v>
      </c>
      <c r="I517">
        <v>179</v>
      </c>
    </row>
    <row r="518" spans="1:10" x14ac:dyDescent="0.2">
      <c r="A518" s="106" t="s">
        <v>2285</v>
      </c>
      <c r="B518" s="106" t="s">
        <v>246</v>
      </c>
      <c r="C518" s="106" t="s">
        <v>256</v>
      </c>
      <c r="D518" s="106" t="s">
        <v>248</v>
      </c>
      <c r="E518">
        <v>5858</v>
      </c>
      <c r="F518" s="106" t="s">
        <v>2743</v>
      </c>
      <c r="G518" s="106" t="s">
        <v>281</v>
      </c>
      <c r="H518" s="106" t="s">
        <v>1683</v>
      </c>
      <c r="I518">
        <v>26</v>
      </c>
    </row>
    <row r="519" spans="1:10" x14ac:dyDescent="0.2">
      <c r="A519" s="106" t="s">
        <v>2285</v>
      </c>
      <c r="B519" s="106" t="s">
        <v>246</v>
      </c>
      <c r="C519" s="106" t="s">
        <v>256</v>
      </c>
      <c r="D519" s="106" t="s">
        <v>248</v>
      </c>
      <c r="E519">
        <v>6147</v>
      </c>
      <c r="F519" s="106" t="s">
        <v>2646</v>
      </c>
      <c r="G519" s="106" t="s">
        <v>253</v>
      </c>
      <c r="H519" s="106" t="s">
        <v>267</v>
      </c>
      <c r="I519" s="106">
        <v>15</v>
      </c>
      <c r="J519" s="106"/>
    </row>
    <row r="520" spans="1:10" x14ac:dyDescent="0.2">
      <c r="A520" s="106" t="s">
        <v>2285</v>
      </c>
      <c r="B520" s="106" t="s">
        <v>246</v>
      </c>
      <c r="C520" s="106" t="s">
        <v>256</v>
      </c>
      <c r="D520" s="106" t="s">
        <v>252</v>
      </c>
      <c r="E520">
        <v>6396</v>
      </c>
      <c r="F520" s="106" t="s">
        <v>1932</v>
      </c>
      <c r="G520" s="106" t="s">
        <v>257</v>
      </c>
      <c r="H520" s="106" t="s">
        <v>267</v>
      </c>
      <c r="I520" s="106">
        <v>27</v>
      </c>
      <c r="J520" s="106"/>
    </row>
    <row r="521" spans="1:10" x14ac:dyDescent="0.2">
      <c r="A521" s="106" t="s">
        <v>2285</v>
      </c>
      <c r="B521" s="106" t="s">
        <v>246</v>
      </c>
      <c r="C521" s="106" t="s">
        <v>256</v>
      </c>
      <c r="D521" s="106" t="s">
        <v>248</v>
      </c>
      <c r="E521">
        <v>6480</v>
      </c>
      <c r="F521" s="106" t="s">
        <v>1992</v>
      </c>
      <c r="G521" s="106" t="s">
        <v>249</v>
      </c>
      <c r="H521" s="106" t="s">
        <v>267</v>
      </c>
      <c r="I521" s="106">
        <v>269</v>
      </c>
      <c r="J521" s="106"/>
    </row>
    <row r="522" spans="1:10" x14ac:dyDescent="0.2">
      <c r="A522" s="106" t="s">
        <v>2285</v>
      </c>
      <c r="B522" s="106" t="s">
        <v>246</v>
      </c>
      <c r="C522" s="106" t="s">
        <v>256</v>
      </c>
      <c r="D522" s="106" t="s">
        <v>248</v>
      </c>
      <c r="E522">
        <v>6501</v>
      </c>
      <c r="F522" s="106" t="s">
        <v>2683</v>
      </c>
      <c r="G522" s="106" t="s">
        <v>249</v>
      </c>
      <c r="H522" s="106" t="s">
        <v>271</v>
      </c>
      <c r="I522" s="106" t="s">
        <v>2651</v>
      </c>
      <c r="J522" s="106" t="s">
        <v>2744</v>
      </c>
    </row>
    <row r="523" spans="1:10" x14ac:dyDescent="0.2">
      <c r="A523" s="106" t="s">
        <v>2285</v>
      </c>
      <c r="B523" s="106" t="s">
        <v>246</v>
      </c>
      <c r="C523" s="106" t="s">
        <v>256</v>
      </c>
      <c r="D523" s="106" t="s">
        <v>248</v>
      </c>
      <c r="E523">
        <v>6615</v>
      </c>
      <c r="F523" s="106" t="s">
        <v>2105</v>
      </c>
      <c r="G523" s="106" t="s">
        <v>249</v>
      </c>
      <c r="H523" s="106" t="s">
        <v>271</v>
      </c>
      <c r="I523" s="106">
        <v>62</v>
      </c>
      <c r="J523" s="106"/>
    </row>
    <row r="524" spans="1:10" x14ac:dyDescent="0.2">
      <c r="A524" s="106" t="s">
        <v>2285</v>
      </c>
      <c r="B524" s="106" t="s">
        <v>246</v>
      </c>
      <c r="C524" s="106" t="s">
        <v>256</v>
      </c>
      <c r="D524" s="106" t="s">
        <v>248</v>
      </c>
      <c r="E524">
        <v>7078</v>
      </c>
      <c r="F524" s="106" t="s">
        <v>2110</v>
      </c>
      <c r="G524" s="106" t="s">
        <v>261</v>
      </c>
      <c r="H524" s="106" t="s">
        <v>254</v>
      </c>
      <c r="I524" s="106">
        <v>43</v>
      </c>
      <c r="J524" s="106"/>
    </row>
    <row r="525" spans="1:10" x14ac:dyDescent="0.2">
      <c r="A525" s="106" t="s">
        <v>2285</v>
      </c>
      <c r="B525" s="106" t="s">
        <v>246</v>
      </c>
      <c r="C525" s="106" t="s">
        <v>256</v>
      </c>
      <c r="D525" s="106" t="s">
        <v>248</v>
      </c>
      <c r="E525">
        <v>7220</v>
      </c>
      <c r="F525" s="106" t="s">
        <v>2016</v>
      </c>
      <c r="G525" s="106" t="s">
        <v>249</v>
      </c>
      <c r="H525" s="106" t="s">
        <v>275</v>
      </c>
      <c r="I525">
        <v>553</v>
      </c>
    </row>
    <row r="526" spans="1:10" x14ac:dyDescent="0.2">
      <c r="A526" s="106" t="s">
        <v>2285</v>
      </c>
      <c r="B526" s="106" t="s">
        <v>246</v>
      </c>
      <c r="C526" s="106" t="s">
        <v>256</v>
      </c>
      <c r="D526" s="106" t="s">
        <v>252</v>
      </c>
      <c r="E526">
        <v>7448</v>
      </c>
      <c r="F526" s="106" t="s">
        <v>2291</v>
      </c>
      <c r="G526" s="106" t="s">
        <v>249</v>
      </c>
      <c r="H526" s="106" t="s">
        <v>259</v>
      </c>
      <c r="I526" s="106">
        <v>38</v>
      </c>
      <c r="J526" s="106"/>
    </row>
    <row r="527" spans="1:10" x14ac:dyDescent="0.2">
      <c r="A527" s="106" t="s">
        <v>2285</v>
      </c>
      <c r="B527" s="106" t="s">
        <v>246</v>
      </c>
      <c r="C527" s="106" t="s">
        <v>247</v>
      </c>
      <c r="D527" s="106" t="s">
        <v>248</v>
      </c>
      <c r="E527">
        <v>7707</v>
      </c>
      <c r="F527" s="106" t="s">
        <v>2169</v>
      </c>
      <c r="G527" s="106" t="s">
        <v>261</v>
      </c>
      <c r="H527" s="106" t="s">
        <v>313</v>
      </c>
      <c r="I527" s="106">
        <v>303</v>
      </c>
      <c r="J527" s="106"/>
    </row>
    <row r="528" spans="1:10" x14ac:dyDescent="0.2">
      <c r="A528" s="106" t="s">
        <v>2285</v>
      </c>
      <c r="B528" s="106" t="s">
        <v>246</v>
      </c>
      <c r="C528" s="106" t="s">
        <v>256</v>
      </c>
      <c r="D528" s="106" t="s">
        <v>248</v>
      </c>
      <c r="E528">
        <v>7746</v>
      </c>
      <c r="F528" s="106" t="s">
        <v>2170</v>
      </c>
      <c r="G528" s="106" t="s">
        <v>253</v>
      </c>
      <c r="H528" s="106" t="s">
        <v>313</v>
      </c>
      <c r="I528" s="106">
        <v>42</v>
      </c>
      <c r="J528" s="106"/>
    </row>
    <row r="529" spans="1:10" x14ac:dyDescent="0.2">
      <c r="A529" s="106" t="s">
        <v>2285</v>
      </c>
      <c r="B529" s="106" t="s">
        <v>246</v>
      </c>
      <c r="C529" s="106" t="s">
        <v>256</v>
      </c>
      <c r="D529" s="106" t="s">
        <v>248</v>
      </c>
      <c r="E529">
        <v>7946</v>
      </c>
      <c r="F529" s="106" t="s">
        <v>2647</v>
      </c>
      <c r="G529" s="106" t="s">
        <v>257</v>
      </c>
      <c r="H529" s="106" t="s">
        <v>268</v>
      </c>
      <c r="I529" s="106">
        <v>9</v>
      </c>
      <c r="J529" s="106"/>
    </row>
    <row r="530" spans="1:10" x14ac:dyDescent="0.2">
      <c r="A530" s="106" t="s">
        <v>2285</v>
      </c>
      <c r="B530" s="106" t="s">
        <v>246</v>
      </c>
      <c r="C530" s="106" t="s">
        <v>256</v>
      </c>
      <c r="D530" s="106" t="s">
        <v>248</v>
      </c>
      <c r="E530">
        <v>8089</v>
      </c>
      <c r="F530" s="106" t="s">
        <v>2923</v>
      </c>
      <c r="G530" s="106" t="s">
        <v>249</v>
      </c>
      <c r="H530" s="106" t="s">
        <v>255</v>
      </c>
      <c r="I530" s="106">
        <v>77</v>
      </c>
      <c r="J530" s="106"/>
    </row>
    <row r="531" spans="1:10" x14ac:dyDescent="0.2">
      <c r="A531" s="106" t="s">
        <v>2285</v>
      </c>
      <c r="B531" s="106" t="s">
        <v>246</v>
      </c>
      <c r="C531" s="106" t="s">
        <v>256</v>
      </c>
      <c r="D531" s="106" t="s">
        <v>248</v>
      </c>
      <c r="E531">
        <v>9074</v>
      </c>
      <c r="F531" s="106" t="s">
        <v>1934</v>
      </c>
      <c r="G531" s="106" t="s">
        <v>249</v>
      </c>
      <c r="H531" s="106" t="s">
        <v>317</v>
      </c>
      <c r="I531">
        <v>105</v>
      </c>
    </row>
    <row r="532" spans="1:10" x14ac:dyDescent="0.2">
      <c r="A532" s="106" t="s">
        <v>2285</v>
      </c>
      <c r="B532" s="106" t="s">
        <v>246</v>
      </c>
      <c r="C532" s="106" t="s">
        <v>251</v>
      </c>
      <c r="D532" s="106" t="s">
        <v>248</v>
      </c>
      <c r="E532">
        <v>9441</v>
      </c>
      <c r="F532" s="106" t="s">
        <v>2174</v>
      </c>
      <c r="G532" s="106" t="s">
        <v>253</v>
      </c>
      <c r="H532" s="106" t="s">
        <v>260</v>
      </c>
      <c r="I532">
        <v>314</v>
      </c>
    </row>
    <row r="533" spans="1:10" x14ac:dyDescent="0.2">
      <c r="A533" s="106" t="s">
        <v>2285</v>
      </c>
      <c r="B533" s="106" t="s">
        <v>246</v>
      </c>
      <c r="C533" s="106" t="s">
        <v>247</v>
      </c>
      <c r="D533" s="106" t="s">
        <v>248</v>
      </c>
      <c r="E533">
        <v>9942</v>
      </c>
      <c r="F533" s="106" t="s">
        <v>2606</v>
      </c>
      <c r="G533" s="106" t="s">
        <v>323</v>
      </c>
      <c r="H533" s="106" t="s">
        <v>259</v>
      </c>
      <c r="I533">
        <v>278</v>
      </c>
    </row>
    <row r="534" spans="1:10" x14ac:dyDescent="0.2">
      <c r="A534" s="106" t="s">
        <v>2285</v>
      </c>
      <c r="B534" s="106" t="s">
        <v>246</v>
      </c>
      <c r="C534" s="106" t="s">
        <v>256</v>
      </c>
      <c r="D534" s="106" t="s">
        <v>248</v>
      </c>
      <c r="E534">
        <v>9980</v>
      </c>
      <c r="F534" s="106" t="s">
        <v>2052</v>
      </c>
      <c r="G534" s="106" t="s">
        <v>257</v>
      </c>
      <c r="H534" s="106" t="s">
        <v>259</v>
      </c>
      <c r="I534">
        <v>159</v>
      </c>
    </row>
    <row r="535" spans="1:10" x14ac:dyDescent="0.2">
      <c r="A535" s="106" t="s">
        <v>2293</v>
      </c>
      <c r="B535" s="106" t="s">
        <v>246</v>
      </c>
      <c r="C535" s="106" t="s">
        <v>256</v>
      </c>
      <c r="D535" s="106" t="s">
        <v>248</v>
      </c>
      <c r="E535">
        <v>2928</v>
      </c>
      <c r="F535" s="106" t="s">
        <v>2483</v>
      </c>
      <c r="G535" s="106" t="s">
        <v>354</v>
      </c>
      <c r="H535" s="106" t="s">
        <v>254</v>
      </c>
      <c r="I535">
        <v>896</v>
      </c>
    </row>
    <row r="536" spans="1:10" x14ac:dyDescent="0.2">
      <c r="A536" s="106" t="s">
        <v>2293</v>
      </c>
      <c r="B536" s="106" t="s">
        <v>246</v>
      </c>
      <c r="C536" s="106" t="s">
        <v>256</v>
      </c>
      <c r="D536" s="106" t="s">
        <v>248</v>
      </c>
      <c r="E536">
        <v>5121</v>
      </c>
      <c r="F536" s="106" t="s">
        <v>1952</v>
      </c>
      <c r="G536" s="106" t="s">
        <v>249</v>
      </c>
      <c r="H536" s="106" t="s">
        <v>348</v>
      </c>
      <c r="I536" s="106">
        <v>85</v>
      </c>
      <c r="J536" s="106"/>
    </row>
    <row r="537" spans="1:10" x14ac:dyDescent="0.2">
      <c r="A537" s="106" t="s">
        <v>2293</v>
      </c>
      <c r="B537" s="106" t="s">
        <v>246</v>
      </c>
      <c r="C537" s="106" t="s">
        <v>247</v>
      </c>
      <c r="D537" s="106" t="s">
        <v>248</v>
      </c>
      <c r="E537">
        <v>6267</v>
      </c>
      <c r="F537" s="106" t="s">
        <v>266</v>
      </c>
      <c r="G537" s="106" t="s">
        <v>253</v>
      </c>
      <c r="H537" s="106" t="s">
        <v>267</v>
      </c>
      <c r="I537" s="106">
        <v>34</v>
      </c>
      <c r="J537" s="106"/>
    </row>
    <row r="538" spans="1:10" x14ac:dyDescent="0.2">
      <c r="A538" s="106" t="s">
        <v>2293</v>
      </c>
      <c r="B538" s="106" t="s">
        <v>246</v>
      </c>
      <c r="C538" s="106" t="s">
        <v>256</v>
      </c>
      <c r="D538" s="106" t="s">
        <v>248</v>
      </c>
      <c r="E538">
        <v>9927</v>
      </c>
      <c r="F538" s="106" t="s">
        <v>2607</v>
      </c>
      <c r="G538" s="106" t="s">
        <v>253</v>
      </c>
      <c r="H538" s="106" t="s">
        <v>259</v>
      </c>
      <c r="I538">
        <v>18</v>
      </c>
    </row>
    <row r="539" spans="1:10" x14ac:dyDescent="0.2">
      <c r="A539" s="106" t="s">
        <v>2294</v>
      </c>
      <c r="B539" s="106" t="s">
        <v>246</v>
      </c>
      <c r="C539" s="106" t="s">
        <v>256</v>
      </c>
      <c r="D539" s="106" t="s">
        <v>248</v>
      </c>
      <c r="E539">
        <v>4750</v>
      </c>
      <c r="F539" s="106" t="s">
        <v>263</v>
      </c>
      <c r="G539" s="106" t="s">
        <v>257</v>
      </c>
      <c r="H539" s="106" t="s">
        <v>254</v>
      </c>
      <c r="I539">
        <v>46</v>
      </c>
    </row>
    <row r="540" spans="1:10" x14ac:dyDescent="0.2">
      <c r="A540" s="106" t="s">
        <v>2294</v>
      </c>
      <c r="B540" s="106" t="s">
        <v>246</v>
      </c>
      <c r="C540" s="106" t="s">
        <v>256</v>
      </c>
      <c r="D540" s="106" t="s">
        <v>248</v>
      </c>
      <c r="E540">
        <v>7199</v>
      </c>
      <c r="F540" s="106" t="s">
        <v>2113</v>
      </c>
      <c r="G540" s="106" t="s">
        <v>249</v>
      </c>
      <c r="H540" s="106" t="s">
        <v>280</v>
      </c>
      <c r="I540">
        <v>226</v>
      </c>
    </row>
    <row r="541" spans="1:10" x14ac:dyDescent="0.2">
      <c r="A541" s="106" t="s">
        <v>2484</v>
      </c>
      <c r="B541" s="106" t="s">
        <v>246</v>
      </c>
      <c r="C541" s="106" t="s">
        <v>247</v>
      </c>
      <c r="D541" s="106" t="s">
        <v>252</v>
      </c>
      <c r="E541">
        <v>2762</v>
      </c>
      <c r="F541" s="106" t="s">
        <v>2133</v>
      </c>
      <c r="G541" s="106" t="s">
        <v>257</v>
      </c>
      <c r="H541" s="106" t="s">
        <v>259</v>
      </c>
      <c r="I541">
        <v>50</v>
      </c>
    </row>
    <row r="542" spans="1:10" x14ac:dyDescent="0.2">
      <c r="A542" s="106" t="s">
        <v>2295</v>
      </c>
      <c r="B542" s="106" t="s">
        <v>246</v>
      </c>
      <c r="C542" s="106" t="s">
        <v>251</v>
      </c>
      <c r="D542" s="106" t="s">
        <v>252</v>
      </c>
      <c r="E542">
        <v>2217</v>
      </c>
      <c r="F542" s="106" t="s">
        <v>1329</v>
      </c>
      <c r="G542" s="106" t="s">
        <v>249</v>
      </c>
      <c r="H542" s="106" t="s">
        <v>250</v>
      </c>
      <c r="I542">
        <v>212</v>
      </c>
    </row>
    <row r="543" spans="1:10" x14ac:dyDescent="0.2">
      <c r="A543" s="106" t="s">
        <v>2295</v>
      </c>
      <c r="B543" s="106" t="s">
        <v>246</v>
      </c>
      <c r="C543" s="106" t="s">
        <v>247</v>
      </c>
      <c r="D543" s="106" t="s">
        <v>248</v>
      </c>
      <c r="E543">
        <v>2929</v>
      </c>
      <c r="F543" s="106" t="s">
        <v>928</v>
      </c>
      <c r="G543" s="106" t="s">
        <v>257</v>
      </c>
      <c r="H543" s="106" t="s">
        <v>250</v>
      </c>
      <c r="I543">
        <v>249</v>
      </c>
    </row>
    <row r="544" spans="1:10" x14ac:dyDescent="0.2">
      <c r="A544" s="106" t="s">
        <v>2296</v>
      </c>
      <c r="B544" s="106" t="s">
        <v>301</v>
      </c>
      <c r="C544" s="106" t="s">
        <v>258</v>
      </c>
      <c r="D544" s="106" t="s">
        <v>248</v>
      </c>
      <c r="E544">
        <v>9678</v>
      </c>
      <c r="F544" s="106" t="s">
        <v>2574</v>
      </c>
      <c r="G544" s="106" t="s">
        <v>249</v>
      </c>
      <c r="H544" s="106" t="s">
        <v>254</v>
      </c>
      <c r="I544">
        <v>815</v>
      </c>
    </row>
    <row r="545" spans="1:10" x14ac:dyDescent="0.2">
      <c r="A545" s="106" t="s">
        <v>2296</v>
      </c>
      <c r="B545" s="106" t="s">
        <v>246</v>
      </c>
      <c r="C545" s="106" t="s">
        <v>256</v>
      </c>
      <c r="D545" s="106" t="s">
        <v>248</v>
      </c>
      <c r="E545">
        <v>1447</v>
      </c>
      <c r="F545" s="106" t="s">
        <v>2153</v>
      </c>
      <c r="G545" s="106" t="s">
        <v>261</v>
      </c>
      <c r="H545" s="106" t="s">
        <v>273</v>
      </c>
      <c r="I545">
        <v>81</v>
      </c>
    </row>
    <row r="546" spans="1:10" x14ac:dyDescent="0.2">
      <c r="A546" s="106" t="s">
        <v>2296</v>
      </c>
      <c r="B546" s="106" t="s">
        <v>246</v>
      </c>
      <c r="C546" s="106" t="s">
        <v>247</v>
      </c>
      <c r="D546" s="106" t="s">
        <v>248</v>
      </c>
      <c r="E546">
        <v>3854</v>
      </c>
      <c r="F546" s="106" t="s">
        <v>906</v>
      </c>
      <c r="G546" s="106" t="s">
        <v>249</v>
      </c>
      <c r="H546" s="106" t="s">
        <v>260</v>
      </c>
      <c r="I546">
        <v>422</v>
      </c>
    </row>
    <row r="547" spans="1:10" x14ac:dyDescent="0.2">
      <c r="A547" s="106" t="s">
        <v>2296</v>
      </c>
      <c r="B547" s="106" t="s">
        <v>246</v>
      </c>
      <c r="C547" s="106" t="s">
        <v>256</v>
      </c>
      <c r="D547" s="106" t="s">
        <v>248</v>
      </c>
      <c r="E547">
        <v>5194</v>
      </c>
      <c r="F547" s="106" t="s">
        <v>2745</v>
      </c>
      <c r="G547" s="106" t="s">
        <v>257</v>
      </c>
      <c r="H547" s="106" t="s">
        <v>348</v>
      </c>
      <c r="I547">
        <v>190</v>
      </c>
    </row>
    <row r="548" spans="1:10" x14ac:dyDescent="0.2">
      <c r="A548" s="106" t="s">
        <v>2296</v>
      </c>
      <c r="B548" s="106" t="s">
        <v>246</v>
      </c>
      <c r="C548" s="106" t="s">
        <v>256</v>
      </c>
      <c r="D548" s="106" t="s">
        <v>248</v>
      </c>
      <c r="E548">
        <v>6416</v>
      </c>
      <c r="F548" s="106" t="s">
        <v>2224</v>
      </c>
      <c r="G548" s="106" t="s">
        <v>253</v>
      </c>
      <c r="H548" s="106" t="s">
        <v>267</v>
      </c>
      <c r="I548">
        <v>10</v>
      </c>
    </row>
    <row r="549" spans="1:10" x14ac:dyDescent="0.2">
      <c r="A549" s="106" t="s">
        <v>2296</v>
      </c>
      <c r="B549" s="106" t="s">
        <v>246</v>
      </c>
      <c r="C549" s="106" t="s">
        <v>256</v>
      </c>
      <c r="D549" s="106" t="s">
        <v>248</v>
      </c>
      <c r="E549">
        <v>6502</v>
      </c>
      <c r="F549" s="106" t="s">
        <v>2608</v>
      </c>
      <c r="G549" s="106" t="s">
        <v>257</v>
      </c>
      <c r="H549" s="106" t="s">
        <v>271</v>
      </c>
      <c r="I549" t="s">
        <v>1531</v>
      </c>
      <c r="J549" t="s">
        <v>2762</v>
      </c>
    </row>
    <row r="550" spans="1:10" x14ac:dyDescent="0.2">
      <c r="A550" s="106" t="s">
        <v>2296</v>
      </c>
      <c r="B550" s="106" t="s">
        <v>246</v>
      </c>
      <c r="C550" s="106" t="s">
        <v>258</v>
      </c>
      <c r="D550" s="106" t="s">
        <v>248</v>
      </c>
      <c r="E550">
        <v>7279</v>
      </c>
      <c r="F550" s="106" t="s">
        <v>1401</v>
      </c>
      <c r="G550" s="106" t="s">
        <v>257</v>
      </c>
      <c r="H550" s="106" t="s">
        <v>275</v>
      </c>
      <c r="I550">
        <v>441</v>
      </c>
    </row>
    <row r="551" spans="1:10" x14ac:dyDescent="0.2">
      <c r="A551" s="106" t="s">
        <v>2296</v>
      </c>
      <c r="B551" s="106" t="s">
        <v>246</v>
      </c>
      <c r="C551" s="106" t="s">
        <v>258</v>
      </c>
      <c r="D551" s="106" t="s">
        <v>252</v>
      </c>
      <c r="E551">
        <v>7605</v>
      </c>
      <c r="F551" s="106" t="s">
        <v>2924</v>
      </c>
      <c r="G551" s="106" t="s">
        <v>249</v>
      </c>
      <c r="H551" s="106" t="s">
        <v>259</v>
      </c>
      <c r="I551">
        <v>193</v>
      </c>
    </row>
    <row r="552" spans="1:10" x14ac:dyDescent="0.2">
      <c r="A552" s="106" t="s">
        <v>2296</v>
      </c>
      <c r="B552" s="106" t="s">
        <v>246</v>
      </c>
      <c r="C552" s="106" t="s">
        <v>256</v>
      </c>
      <c r="D552" s="106" t="s">
        <v>252</v>
      </c>
      <c r="E552">
        <v>7901</v>
      </c>
      <c r="F552" s="106" t="s">
        <v>893</v>
      </c>
      <c r="G552" s="106" t="s">
        <v>253</v>
      </c>
      <c r="H552" s="106" t="s">
        <v>268</v>
      </c>
      <c r="I552">
        <v>8</v>
      </c>
    </row>
    <row r="553" spans="1:10" x14ac:dyDescent="0.2">
      <c r="A553" s="106" t="s">
        <v>2297</v>
      </c>
      <c r="B553" s="106" t="s">
        <v>882</v>
      </c>
      <c r="C553" s="106" t="s">
        <v>251</v>
      </c>
      <c r="D553" s="106" t="s">
        <v>252</v>
      </c>
      <c r="E553">
        <v>2163</v>
      </c>
      <c r="F553" s="106" t="s">
        <v>2684</v>
      </c>
      <c r="G553" s="106" t="s">
        <v>249</v>
      </c>
      <c r="H553" s="106" t="s">
        <v>254</v>
      </c>
      <c r="I553">
        <v>71</v>
      </c>
    </row>
    <row r="554" spans="1:10" x14ac:dyDescent="0.2">
      <c r="A554" s="106" t="s">
        <v>2297</v>
      </c>
      <c r="B554" s="106" t="s">
        <v>246</v>
      </c>
      <c r="C554" s="106" t="s">
        <v>251</v>
      </c>
      <c r="D554" s="106" t="s">
        <v>248</v>
      </c>
      <c r="E554">
        <v>3071</v>
      </c>
      <c r="F554" s="106" t="s">
        <v>1076</v>
      </c>
      <c r="G554" s="106" t="s">
        <v>257</v>
      </c>
      <c r="H554" s="106" t="s">
        <v>259</v>
      </c>
      <c r="I554">
        <v>18</v>
      </c>
    </row>
    <row r="555" spans="1:10" x14ac:dyDescent="0.2">
      <c r="A555" s="106" t="s">
        <v>2297</v>
      </c>
      <c r="B555" s="106" t="s">
        <v>246</v>
      </c>
      <c r="C555" s="106" t="s">
        <v>251</v>
      </c>
      <c r="D555" s="106" t="s">
        <v>248</v>
      </c>
      <c r="E555">
        <v>4238</v>
      </c>
      <c r="F555" s="106" t="s">
        <v>1046</v>
      </c>
      <c r="G555" s="106" t="s">
        <v>249</v>
      </c>
      <c r="H555" s="106" t="s">
        <v>262</v>
      </c>
      <c r="I555">
        <v>117</v>
      </c>
    </row>
    <row r="556" spans="1:10" x14ac:dyDescent="0.2">
      <c r="A556" s="106" t="s">
        <v>2297</v>
      </c>
      <c r="B556" s="106" t="s">
        <v>246</v>
      </c>
      <c r="C556" s="106" t="s">
        <v>258</v>
      </c>
      <c r="D556" s="106" t="s">
        <v>248</v>
      </c>
      <c r="E556">
        <v>7856</v>
      </c>
      <c r="F556" s="106" t="s">
        <v>1245</v>
      </c>
      <c r="G556" s="106" t="s">
        <v>249</v>
      </c>
      <c r="H556" s="106" t="s">
        <v>268</v>
      </c>
      <c r="I556" s="106">
        <v>197</v>
      </c>
      <c r="J556" s="106"/>
    </row>
    <row r="557" spans="1:10" x14ac:dyDescent="0.2">
      <c r="A557" s="106" t="s">
        <v>2298</v>
      </c>
      <c r="B557" s="106" t="s">
        <v>246</v>
      </c>
      <c r="C557" s="106" t="s">
        <v>247</v>
      </c>
      <c r="D557" s="106" t="s">
        <v>248</v>
      </c>
      <c r="E557">
        <v>1844</v>
      </c>
      <c r="F557" s="106" t="s">
        <v>2925</v>
      </c>
      <c r="G557" s="106" t="s">
        <v>257</v>
      </c>
      <c r="H557" s="106" t="s">
        <v>273</v>
      </c>
      <c r="I557" s="106">
        <v>33</v>
      </c>
      <c r="J557" s="106"/>
    </row>
    <row r="558" spans="1:10" x14ac:dyDescent="0.2">
      <c r="A558" s="106" t="s">
        <v>2298</v>
      </c>
      <c r="B558" s="106" t="s">
        <v>246</v>
      </c>
      <c r="C558" s="106" t="s">
        <v>256</v>
      </c>
      <c r="D558" s="106" t="s">
        <v>252</v>
      </c>
      <c r="E558">
        <v>2438</v>
      </c>
      <c r="F558" s="106" t="s">
        <v>2485</v>
      </c>
      <c r="G558" s="106" t="s">
        <v>261</v>
      </c>
      <c r="H558" s="106" t="s">
        <v>254</v>
      </c>
      <c r="I558" s="106">
        <v>225</v>
      </c>
      <c r="J558" s="106"/>
    </row>
    <row r="559" spans="1:10" x14ac:dyDescent="0.2">
      <c r="A559" s="106" t="s">
        <v>2298</v>
      </c>
      <c r="B559" s="106" t="s">
        <v>246</v>
      </c>
      <c r="C559" s="106" t="s">
        <v>258</v>
      </c>
      <c r="D559" s="106" t="s">
        <v>248</v>
      </c>
      <c r="E559">
        <v>3475</v>
      </c>
      <c r="F559" s="106" t="s">
        <v>1074</v>
      </c>
      <c r="G559" s="106" t="s">
        <v>249</v>
      </c>
      <c r="H559" s="106" t="s">
        <v>272</v>
      </c>
      <c r="I559">
        <v>113</v>
      </c>
    </row>
    <row r="560" spans="1:10" x14ac:dyDescent="0.2">
      <c r="A560" s="106" t="s">
        <v>2298</v>
      </c>
      <c r="B560" s="106" t="s">
        <v>246</v>
      </c>
      <c r="C560" s="106" t="s">
        <v>256</v>
      </c>
      <c r="D560" s="106" t="s">
        <v>248</v>
      </c>
      <c r="E560">
        <v>6899</v>
      </c>
      <c r="F560" s="106" t="s">
        <v>2279</v>
      </c>
      <c r="G560" s="106" t="s">
        <v>257</v>
      </c>
      <c r="H560" s="106" t="s">
        <v>271</v>
      </c>
      <c r="I560">
        <v>44</v>
      </c>
    </row>
    <row r="561" spans="1:10" x14ac:dyDescent="0.2">
      <c r="A561" s="106" t="s">
        <v>2298</v>
      </c>
      <c r="B561" s="106" t="s">
        <v>246</v>
      </c>
      <c r="C561" s="106" t="s">
        <v>247</v>
      </c>
      <c r="D561" s="106" t="s">
        <v>252</v>
      </c>
      <c r="E561">
        <v>9262</v>
      </c>
      <c r="F561" s="106" t="s">
        <v>284</v>
      </c>
      <c r="G561" s="106" t="s">
        <v>249</v>
      </c>
      <c r="H561" s="106" t="s">
        <v>259</v>
      </c>
      <c r="I561">
        <v>223</v>
      </c>
    </row>
    <row r="562" spans="1:10" x14ac:dyDescent="0.2">
      <c r="A562" s="106" t="s">
        <v>2298</v>
      </c>
      <c r="B562" s="106" t="s">
        <v>246</v>
      </c>
      <c r="C562" s="106" t="s">
        <v>251</v>
      </c>
      <c r="D562" s="106" t="s">
        <v>252</v>
      </c>
      <c r="E562">
        <v>9636</v>
      </c>
      <c r="F562" s="106" t="s">
        <v>2926</v>
      </c>
      <c r="G562" s="106" t="s">
        <v>257</v>
      </c>
      <c r="H562" s="106" t="s">
        <v>254</v>
      </c>
      <c r="I562">
        <v>85</v>
      </c>
    </row>
    <row r="563" spans="1:10" x14ac:dyDescent="0.2">
      <c r="A563" s="106" t="s">
        <v>2299</v>
      </c>
      <c r="B563" s="106" t="s">
        <v>301</v>
      </c>
      <c r="C563" s="106" t="s">
        <v>258</v>
      </c>
      <c r="D563" s="106" t="s">
        <v>252</v>
      </c>
      <c r="E563">
        <v>4441</v>
      </c>
      <c r="F563" s="106" t="s">
        <v>283</v>
      </c>
      <c r="G563" s="106" t="s">
        <v>249</v>
      </c>
      <c r="H563" s="106" t="s">
        <v>260</v>
      </c>
      <c r="I563">
        <v>173</v>
      </c>
    </row>
    <row r="564" spans="1:10" x14ac:dyDescent="0.2">
      <c r="A564" s="106" t="s">
        <v>2299</v>
      </c>
      <c r="B564" s="106" t="s">
        <v>301</v>
      </c>
      <c r="C564" s="106" t="s">
        <v>256</v>
      </c>
      <c r="D564" s="106" t="s">
        <v>248</v>
      </c>
      <c r="E564">
        <v>9082</v>
      </c>
      <c r="F564" s="106" t="s">
        <v>1914</v>
      </c>
      <c r="G564" s="106" t="s">
        <v>257</v>
      </c>
      <c r="H564" s="106" t="s">
        <v>317</v>
      </c>
      <c r="I564">
        <v>47</v>
      </c>
    </row>
    <row r="565" spans="1:10" x14ac:dyDescent="0.2">
      <c r="A565" s="106" t="s">
        <v>2299</v>
      </c>
      <c r="B565" s="106" t="s">
        <v>246</v>
      </c>
      <c r="C565" s="106" t="s">
        <v>256</v>
      </c>
      <c r="D565" s="106" t="s">
        <v>248</v>
      </c>
      <c r="E565">
        <v>2923</v>
      </c>
      <c r="F565" s="106" t="s">
        <v>2927</v>
      </c>
      <c r="G565" s="106" t="s">
        <v>257</v>
      </c>
      <c r="H565" s="106" t="s">
        <v>250</v>
      </c>
      <c r="I565">
        <v>197</v>
      </c>
    </row>
    <row r="566" spans="1:10" x14ac:dyDescent="0.2">
      <c r="A566" s="106" t="s">
        <v>2299</v>
      </c>
      <c r="B566" s="106" t="s">
        <v>246</v>
      </c>
      <c r="C566" s="106" t="s">
        <v>251</v>
      </c>
      <c r="D566" s="106" t="s">
        <v>248</v>
      </c>
      <c r="E566">
        <v>3070</v>
      </c>
      <c r="F566" s="106" t="s">
        <v>2928</v>
      </c>
      <c r="G566" s="106" t="s">
        <v>253</v>
      </c>
      <c r="H566" s="106" t="s">
        <v>255</v>
      </c>
      <c r="I566">
        <v>9</v>
      </c>
    </row>
    <row r="567" spans="1:10" x14ac:dyDescent="0.2">
      <c r="A567" s="106" t="s">
        <v>2299</v>
      </c>
      <c r="B567" s="106" t="s">
        <v>246</v>
      </c>
      <c r="C567" s="106" t="s">
        <v>251</v>
      </c>
      <c r="D567" s="106" t="s">
        <v>248</v>
      </c>
      <c r="E567">
        <v>6757</v>
      </c>
      <c r="F567" s="106" t="s">
        <v>2929</v>
      </c>
      <c r="G567" s="106" t="s">
        <v>253</v>
      </c>
      <c r="H567" s="106" t="s">
        <v>271</v>
      </c>
      <c r="I567">
        <v>86</v>
      </c>
    </row>
    <row r="568" spans="1:10" x14ac:dyDescent="0.2">
      <c r="A568" s="106" t="s">
        <v>2299</v>
      </c>
      <c r="B568" s="106" t="s">
        <v>246</v>
      </c>
      <c r="C568" s="106" t="s">
        <v>251</v>
      </c>
      <c r="D568" s="106" t="s">
        <v>252</v>
      </c>
      <c r="E568">
        <v>7064</v>
      </c>
      <c r="F568" s="106" t="s">
        <v>2575</v>
      </c>
      <c r="G568" s="106" t="s">
        <v>261</v>
      </c>
      <c r="H568" s="106" t="s">
        <v>254</v>
      </c>
      <c r="I568">
        <v>23</v>
      </c>
    </row>
    <row r="569" spans="1:10" x14ac:dyDescent="0.2">
      <c r="A569" s="106" t="s">
        <v>2299</v>
      </c>
      <c r="B569" s="106" t="s">
        <v>246</v>
      </c>
      <c r="C569" s="106" t="s">
        <v>251</v>
      </c>
      <c r="D569" s="106" t="s">
        <v>248</v>
      </c>
      <c r="E569">
        <v>8142</v>
      </c>
      <c r="F569" s="106" t="s">
        <v>1030</v>
      </c>
      <c r="G569" s="106" t="s">
        <v>249</v>
      </c>
      <c r="H569" s="106" t="s">
        <v>255</v>
      </c>
      <c r="I569" s="106">
        <v>198</v>
      </c>
      <c r="J569" s="106"/>
    </row>
    <row r="570" spans="1:10" x14ac:dyDescent="0.2">
      <c r="A570" s="106" t="s">
        <v>2300</v>
      </c>
      <c r="B570" s="106" t="s">
        <v>270</v>
      </c>
      <c r="C570" s="106" t="s">
        <v>247</v>
      </c>
      <c r="D570" s="106" t="s">
        <v>252</v>
      </c>
      <c r="E570">
        <v>6387</v>
      </c>
      <c r="F570" s="106" t="s">
        <v>895</v>
      </c>
      <c r="G570" s="106" t="s">
        <v>249</v>
      </c>
      <c r="H570" s="106" t="s">
        <v>267</v>
      </c>
      <c r="I570" s="106">
        <v>150</v>
      </c>
      <c r="J570" s="106"/>
    </row>
    <row r="571" spans="1:10" x14ac:dyDescent="0.2">
      <c r="A571" s="106" t="s">
        <v>2300</v>
      </c>
      <c r="B571" s="106" t="s">
        <v>882</v>
      </c>
      <c r="C571" s="106" t="s">
        <v>256</v>
      </c>
      <c r="D571" s="106" t="s">
        <v>248</v>
      </c>
      <c r="E571">
        <v>6943</v>
      </c>
      <c r="F571" s="106" t="s">
        <v>2576</v>
      </c>
      <c r="G571" s="106" t="s">
        <v>253</v>
      </c>
      <c r="H571" s="106" t="s">
        <v>271</v>
      </c>
      <c r="I571">
        <v>27</v>
      </c>
    </row>
    <row r="572" spans="1:10" x14ac:dyDescent="0.2">
      <c r="A572" s="106" t="s">
        <v>2300</v>
      </c>
      <c r="B572" s="106" t="s">
        <v>246</v>
      </c>
      <c r="C572" s="106" t="s">
        <v>256</v>
      </c>
      <c r="D572" s="106" t="s">
        <v>248</v>
      </c>
      <c r="E572">
        <v>3031</v>
      </c>
      <c r="F572" s="106" t="s">
        <v>922</v>
      </c>
      <c r="G572" s="106" t="s">
        <v>249</v>
      </c>
      <c r="H572" s="106" t="s">
        <v>260</v>
      </c>
      <c r="I572" s="106">
        <v>136</v>
      </c>
      <c r="J572" s="106"/>
    </row>
    <row r="573" spans="1:10" x14ac:dyDescent="0.2">
      <c r="A573" s="106" t="s">
        <v>2300</v>
      </c>
      <c r="B573" s="106" t="s">
        <v>246</v>
      </c>
      <c r="C573" s="106" t="s">
        <v>251</v>
      </c>
      <c r="D573" s="106" t="s">
        <v>248</v>
      </c>
      <c r="E573">
        <v>3169</v>
      </c>
      <c r="F573" s="106" t="s">
        <v>896</v>
      </c>
      <c r="G573" s="106" t="s">
        <v>249</v>
      </c>
      <c r="H573" s="106" t="s">
        <v>259</v>
      </c>
      <c r="I573">
        <v>37</v>
      </c>
    </row>
    <row r="574" spans="1:10" x14ac:dyDescent="0.2">
      <c r="A574" s="106" t="s">
        <v>2300</v>
      </c>
      <c r="B574" s="106" t="s">
        <v>246</v>
      </c>
      <c r="C574" s="106" t="s">
        <v>256</v>
      </c>
      <c r="D574" s="106" t="s">
        <v>248</v>
      </c>
      <c r="E574">
        <v>3178</v>
      </c>
      <c r="F574" s="106" t="s">
        <v>1728</v>
      </c>
      <c r="G574" s="106" t="s">
        <v>249</v>
      </c>
      <c r="H574" s="106" t="s">
        <v>259</v>
      </c>
      <c r="I574" s="106">
        <v>342</v>
      </c>
      <c r="J574" s="106"/>
    </row>
    <row r="575" spans="1:10" x14ac:dyDescent="0.2">
      <c r="A575" s="106" t="s">
        <v>2300</v>
      </c>
      <c r="B575" s="106" t="s">
        <v>246</v>
      </c>
      <c r="C575" s="106" t="s">
        <v>258</v>
      </c>
      <c r="D575" s="106" t="s">
        <v>248</v>
      </c>
      <c r="E575">
        <v>3491</v>
      </c>
      <c r="F575" s="106" t="s">
        <v>1350</v>
      </c>
      <c r="G575" s="106" t="s">
        <v>261</v>
      </c>
      <c r="H575" s="106" t="s">
        <v>272</v>
      </c>
      <c r="I575">
        <v>291</v>
      </c>
    </row>
    <row r="576" spans="1:10" x14ac:dyDescent="0.2">
      <c r="A576" s="106" t="s">
        <v>2300</v>
      </c>
      <c r="B576" s="106" t="s">
        <v>246</v>
      </c>
      <c r="C576" s="106" t="s">
        <v>247</v>
      </c>
      <c r="D576" s="106" t="s">
        <v>252</v>
      </c>
      <c r="E576">
        <v>4384</v>
      </c>
      <c r="F576" s="106" t="s">
        <v>1031</v>
      </c>
      <c r="G576" s="106" t="s">
        <v>249</v>
      </c>
      <c r="H576" s="106" t="s">
        <v>260</v>
      </c>
      <c r="I576">
        <v>722</v>
      </c>
    </row>
    <row r="577" spans="1:10" x14ac:dyDescent="0.2">
      <c r="A577" s="106" t="s">
        <v>2300</v>
      </c>
      <c r="B577" s="106" t="s">
        <v>246</v>
      </c>
      <c r="C577" s="106" t="s">
        <v>247</v>
      </c>
      <c r="D577" s="106" t="s">
        <v>252</v>
      </c>
      <c r="E577">
        <v>4599</v>
      </c>
      <c r="F577" s="106" t="s">
        <v>2930</v>
      </c>
      <c r="G577" s="106" t="s">
        <v>261</v>
      </c>
      <c r="H577" s="106" t="s">
        <v>287</v>
      </c>
      <c r="I577">
        <v>298</v>
      </c>
    </row>
    <row r="578" spans="1:10" x14ac:dyDescent="0.2">
      <c r="A578" s="106" t="s">
        <v>2300</v>
      </c>
      <c r="B578" s="106" t="s">
        <v>246</v>
      </c>
      <c r="C578" s="106" t="s">
        <v>251</v>
      </c>
      <c r="D578" s="106" t="s">
        <v>248</v>
      </c>
      <c r="E578">
        <v>6336</v>
      </c>
      <c r="F578" s="106" t="s">
        <v>918</v>
      </c>
      <c r="G578" s="106" t="s">
        <v>257</v>
      </c>
      <c r="H578" s="106" t="s">
        <v>267</v>
      </c>
      <c r="I578">
        <v>42</v>
      </c>
    </row>
    <row r="579" spans="1:10" x14ac:dyDescent="0.2">
      <c r="A579" s="106" t="s">
        <v>2300</v>
      </c>
      <c r="B579" s="106" t="s">
        <v>246</v>
      </c>
      <c r="C579" s="106" t="s">
        <v>256</v>
      </c>
      <c r="D579" s="106" t="s">
        <v>248</v>
      </c>
      <c r="E579">
        <v>7050</v>
      </c>
      <c r="F579" s="106" t="s">
        <v>2931</v>
      </c>
      <c r="G579" s="106" t="s">
        <v>261</v>
      </c>
      <c r="H579" s="106" t="s">
        <v>254</v>
      </c>
      <c r="I579">
        <v>68</v>
      </c>
    </row>
    <row r="580" spans="1:10" x14ac:dyDescent="0.2">
      <c r="A580" s="106" t="s">
        <v>2300</v>
      </c>
      <c r="B580" s="106" t="s">
        <v>246</v>
      </c>
      <c r="C580" s="106" t="s">
        <v>258</v>
      </c>
      <c r="D580" s="106" t="s">
        <v>248</v>
      </c>
      <c r="E580">
        <v>8077</v>
      </c>
      <c r="F580" s="106" t="s">
        <v>2301</v>
      </c>
      <c r="G580" s="106" t="s">
        <v>249</v>
      </c>
      <c r="H580" s="106" t="s">
        <v>255</v>
      </c>
      <c r="I580">
        <v>81</v>
      </c>
    </row>
    <row r="581" spans="1:10" x14ac:dyDescent="0.2">
      <c r="A581" s="106" t="s">
        <v>2300</v>
      </c>
      <c r="B581" s="106" t="s">
        <v>246</v>
      </c>
      <c r="C581" s="106" t="s">
        <v>251</v>
      </c>
      <c r="D581" s="106" t="s">
        <v>248</v>
      </c>
      <c r="E581">
        <v>9692</v>
      </c>
      <c r="F581" s="106" t="s">
        <v>1327</v>
      </c>
      <c r="G581" s="106" t="s">
        <v>249</v>
      </c>
      <c r="H581" s="106" t="s">
        <v>260</v>
      </c>
      <c r="I581">
        <v>640</v>
      </c>
    </row>
    <row r="582" spans="1:10" x14ac:dyDescent="0.2">
      <c r="A582" s="106" t="s">
        <v>2302</v>
      </c>
      <c r="B582" s="106" t="s">
        <v>301</v>
      </c>
      <c r="C582" s="106" t="s">
        <v>247</v>
      </c>
      <c r="D582" s="106" t="s">
        <v>248</v>
      </c>
      <c r="E582">
        <v>3662</v>
      </c>
      <c r="F582" s="106" t="s">
        <v>1246</v>
      </c>
      <c r="G582" s="106" t="s">
        <v>249</v>
      </c>
      <c r="H582" s="106" t="s">
        <v>260</v>
      </c>
      <c r="I582">
        <v>137</v>
      </c>
    </row>
    <row r="583" spans="1:10" x14ac:dyDescent="0.2">
      <c r="A583" s="106" t="s">
        <v>2302</v>
      </c>
      <c r="B583" s="106" t="s">
        <v>301</v>
      </c>
      <c r="C583" s="106" t="s">
        <v>251</v>
      </c>
      <c r="D583" s="106" t="s">
        <v>248</v>
      </c>
      <c r="E583">
        <v>4776</v>
      </c>
      <c r="F583" s="106" t="s">
        <v>1983</v>
      </c>
      <c r="G583" s="106" t="s">
        <v>249</v>
      </c>
      <c r="H583" s="106" t="s">
        <v>260</v>
      </c>
      <c r="I583" t="s">
        <v>276</v>
      </c>
      <c r="J583" t="s">
        <v>2932</v>
      </c>
    </row>
    <row r="584" spans="1:10" x14ac:dyDescent="0.2">
      <c r="A584" s="106" t="s">
        <v>2302</v>
      </c>
      <c r="B584" s="106" t="s">
        <v>270</v>
      </c>
      <c r="C584" s="106" t="s">
        <v>251</v>
      </c>
      <c r="D584" s="106" t="s">
        <v>252</v>
      </c>
      <c r="E584">
        <v>4380</v>
      </c>
      <c r="F584" s="106" t="s">
        <v>288</v>
      </c>
      <c r="G584" s="106" t="s">
        <v>261</v>
      </c>
      <c r="H584" s="106" t="s">
        <v>260</v>
      </c>
      <c r="I584">
        <v>32</v>
      </c>
    </row>
    <row r="585" spans="1:10" x14ac:dyDescent="0.2">
      <c r="A585" s="106" t="s">
        <v>2302</v>
      </c>
      <c r="B585" s="106" t="s">
        <v>246</v>
      </c>
      <c r="C585" s="106" t="s">
        <v>258</v>
      </c>
      <c r="D585" s="106" t="s">
        <v>248</v>
      </c>
      <c r="E585">
        <v>1383</v>
      </c>
      <c r="F585" s="106" t="s">
        <v>289</v>
      </c>
      <c r="G585" s="106" t="s">
        <v>253</v>
      </c>
      <c r="H585" s="106" t="s">
        <v>290</v>
      </c>
      <c r="I585">
        <v>25</v>
      </c>
    </row>
    <row r="586" spans="1:10" x14ac:dyDescent="0.2">
      <c r="A586" s="106" t="s">
        <v>2302</v>
      </c>
      <c r="B586" s="106" t="s">
        <v>246</v>
      </c>
      <c r="C586" s="106" t="s">
        <v>251</v>
      </c>
      <c r="D586" s="106" t="s">
        <v>252</v>
      </c>
      <c r="E586">
        <v>1758</v>
      </c>
      <c r="F586" s="106" t="s">
        <v>2933</v>
      </c>
      <c r="G586" s="106" t="s">
        <v>253</v>
      </c>
      <c r="H586" s="106" t="s">
        <v>273</v>
      </c>
      <c r="I586" s="106">
        <v>41</v>
      </c>
      <c r="J586" s="106"/>
    </row>
    <row r="587" spans="1:10" x14ac:dyDescent="0.2">
      <c r="A587" s="106" t="s">
        <v>2302</v>
      </c>
      <c r="B587" s="106" t="s">
        <v>246</v>
      </c>
      <c r="C587" s="106" t="s">
        <v>258</v>
      </c>
      <c r="D587" s="106" t="s">
        <v>248</v>
      </c>
      <c r="E587">
        <v>1783</v>
      </c>
      <c r="F587" s="106" t="s">
        <v>1727</v>
      </c>
      <c r="G587" s="106" t="s">
        <v>253</v>
      </c>
      <c r="H587" s="106" t="s">
        <v>273</v>
      </c>
      <c r="I587">
        <v>26</v>
      </c>
    </row>
    <row r="588" spans="1:10" x14ac:dyDescent="0.2">
      <c r="A588" s="106" t="s">
        <v>2302</v>
      </c>
      <c r="B588" s="106" t="s">
        <v>246</v>
      </c>
      <c r="C588" s="106" t="s">
        <v>256</v>
      </c>
      <c r="D588" s="106" t="s">
        <v>248</v>
      </c>
      <c r="E588">
        <v>1969</v>
      </c>
      <c r="F588" s="106" t="s">
        <v>2934</v>
      </c>
      <c r="G588" s="106" t="s">
        <v>249</v>
      </c>
      <c r="H588" s="106" t="s">
        <v>273</v>
      </c>
      <c r="I588" s="106" t="s">
        <v>276</v>
      </c>
      <c r="J588" s="106" t="s">
        <v>2604</v>
      </c>
    </row>
    <row r="589" spans="1:10" x14ac:dyDescent="0.2">
      <c r="A589" s="106" t="s">
        <v>2302</v>
      </c>
      <c r="B589" s="106" t="s">
        <v>246</v>
      </c>
      <c r="C589" s="106" t="s">
        <v>258</v>
      </c>
      <c r="D589" s="106" t="s">
        <v>248</v>
      </c>
      <c r="E589">
        <v>2315</v>
      </c>
      <c r="F589" s="106" t="s">
        <v>2577</v>
      </c>
      <c r="G589" s="106" t="s">
        <v>253</v>
      </c>
      <c r="H589" s="106" t="s">
        <v>260</v>
      </c>
      <c r="I589" s="106">
        <v>94</v>
      </c>
      <c r="J589" s="106"/>
    </row>
    <row r="590" spans="1:10" x14ac:dyDescent="0.2">
      <c r="A590" s="106" t="s">
        <v>2302</v>
      </c>
      <c r="B590" s="106" t="s">
        <v>246</v>
      </c>
      <c r="C590" s="106" t="s">
        <v>251</v>
      </c>
      <c r="D590" s="106" t="s">
        <v>248</v>
      </c>
      <c r="E590">
        <v>2325</v>
      </c>
      <c r="F590" s="106" t="s">
        <v>2486</v>
      </c>
      <c r="G590" s="106" t="s">
        <v>249</v>
      </c>
      <c r="H590" s="106" t="s">
        <v>254</v>
      </c>
      <c r="I590" s="106">
        <v>174</v>
      </c>
      <c r="J590" s="106"/>
    </row>
    <row r="591" spans="1:10" x14ac:dyDescent="0.2">
      <c r="A591" s="106" t="s">
        <v>2302</v>
      </c>
      <c r="B591" s="106" t="s">
        <v>246</v>
      </c>
      <c r="C591" s="106" t="s">
        <v>258</v>
      </c>
      <c r="D591" s="106" t="s">
        <v>248</v>
      </c>
      <c r="E591">
        <v>2375</v>
      </c>
      <c r="F591" s="106" t="s">
        <v>2935</v>
      </c>
      <c r="G591" s="106" t="s">
        <v>257</v>
      </c>
      <c r="H591" s="106" t="s">
        <v>254</v>
      </c>
      <c r="I591" s="106">
        <v>75</v>
      </c>
      <c r="J591" s="106"/>
    </row>
    <row r="592" spans="1:10" x14ac:dyDescent="0.2">
      <c r="A592" s="106" t="s">
        <v>2302</v>
      </c>
      <c r="B592" s="106" t="s">
        <v>246</v>
      </c>
      <c r="C592" s="106" t="s">
        <v>251</v>
      </c>
      <c r="D592" s="106" t="s">
        <v>248</v>
      </c>
      <c r="E592">
        <v>2406</v>
      </c>
      <c r="F592" s="106" t="s">
        <v>2685</v>
      </c>
      <c r="G592" s="106" t="s">
        <v>253</v>
      </c>
      <c r="H592" s="106" t="s">
        <v>254</v>
      </c>
      <c r="I592" s="106">
        <v>46</v>
      </c>
      <c r="J592" s="106"/>
    </row>
    <row r="593" spans="1:10" x14ac:dyDescent="0.2">
      <c r="A593" s="106" t="s">
        <v>2302</v>
      </c>
      <c r="B593" s="106" t="s">
        <v>246</v>
      </c>
      <c r="C593" s="106" t="s">
        <v>247</v>
      </c>
      <c r="D593" s="106" t="s">
        <v>252</v>
      </c>
      <c r="E593">
        <v>2424</v>
      </c>
      <c r="F593" s="106" t="s">
        <v>291</v>
      </c>
      <c r="G593" s="106" t="s">
        <v>249</v>
      </c>
      <c r="H593" s="106" t="s">
        <v>254</v>
      </c>
      <c r="I593" s="106">
        <v>24</v>
      </c>
      <c r="J593" s="106"/>
    </row>
    <row r="594" spans="1:10" x14ac:dyDescent="0.2">
      <c r="A594" s="106" t="s">
        <v>2302</v>
      </c>
      <c r="B594" s="106" t="s">
        <v>246</v>
      </c>
      <c r="C594" s="106" t="s">
        <v>256</v>
      </c>
      <c r="D594" s="106" t="s">
        <v>248</v>
      </c>
      <c r="E594">
        <v>2452</v>
      </c>
      <c r="F594" s="106" t="s">
        <v>2648</v>
      </c>
      <c r="G594" s="106" t="s">
        <v>281</v>
      </c>
      <c r="H594" s="106" t="s">
        <v>260</v>
      </c>
      <c r="I594" s="106">
        <v>2</v>
      </c>
      <c r="J594" s="106"/>
    </row>
    <row r="595" spans="1:10" x14ac:dyDescent="0.2">
      <c r="A595" s="106" t="s">
        <v>2302</v>
      </c>
      <c r="B595" s="106" t="s">
        <v>246</v>
      </c>
      <c r="C595" s="106" t="s">
        <v>256</v>
      </c>
      <c r="D595" s="106" t="s">
        <v>248</v>
      </c>
      <c r="E595">
        <v>3134</v>
      </c>
      <c r="F595" s="106" t="s">
        <v>1349</v>
      </c>
      <c r="G595" s="106" t="s">
        <v>249</v>
      </c>
      <c r="H595" s="106" t="s">
        <v>259</v>
      </c>
      <c r="I595" s="106">
        <v>214</v>
      </c>
      <c r="J595" s="106"/>
    </row>
    <row r="596" spans="1:10" x14ac:dyDescent="0.2">
      <c r="A596" s="106" t="s">
        <v>2302</v>
      </c>
      <c r="B596" s="106" t="s">
        <v>246</v>
      </c>
      <c r="C596" s="106" t="s">
        <v>256</v>
      </c>
      <c r="D596" s="106" t="s">
        <v>248</v>
      </c>
      <c r="E596">
        <v>3161</v>
      </c>
      <c r="F596" s="106" t="s">
        <v>894</v>
      </c>
      <c r="G596" s="106" t="s">
        <v>257</v>
      </c>
      <c r="H596" s="106" t="s">
        <v>255</v>
      </c>
      <c r="I596">
        <v>54</v>
      </c>
    </row>
    <row r="597" spans="1:10" x14ac:dyDescent="0.2">
      <c r="A597" s="106" t="s">
        <v>2302</v>
      </c>
      <c r="B597" s="106" t="s">
        <v>246</v>
      </c>
      <c r="C597" s="106" t="s">
        <v>256</v>
      </c>
      <c r="D597" s="106" t="s">
        <v>248</v>
      </c>
      <c r="E597">
        <v>3361</v>
      </c>
      <c r="F597" s="106" t="s">
        <v>2487</v>
      </c>
      <c r="G597" s="106" t="s">
        <v>249</v>
      </c>
      <c r="H597" s="106" t="s">
        <v>259</v>
      </c>
      <c r="I597">
        <v>136</v>
      </c>
    </row>
    <row r="598" spans="1:10" x14ac:dyDescent="0.2">
      <c r="A598" s="106" t="s">
        <v>2302</v>
      </c>
      <c r="B598" s="106" t="s">
        <v>246</v>
      </c>
      <c r="C598" s="106" t="s">
        <v>251</v>
      </c>
      <c r="D598" s="106" t="s">
        <v>252</v>
      </c>
      <c r="E598">
        <v>3399</v>
      </c>
      <c r="F598" s="106" t="s">
        <v>2936</v>
      </c>
      <c r="G598" s="106" t="s">
        <v>253</v>
      </c>
      <c r="H598" s="106" t="s">
        <v>259</v>
      </c>
      <c r="I598">
        <v>42</v>
      </c>
    </row>
    <row r="599" spans="1:10" x14ac:dyDescent="0.2">
      <c r="A599" s="106" t="s">
        <v>2302</v>
      </c>
      <c r="B599" s="106" t="s">
        <v>246</v>
      </c>
      <c r="C599" s="106" t="s">
        <v>247</v>
      </c>
      <c r="D599" s="106" t="s">
        <v>248</v>
      </c>
      <c r="E599">
        <v>3458</v>
      </c>
      <c r="F599" s="106" t="s">
        <v>1326</v>
      </c>
      <c r="G599" s="106" t="s">
        <v>249</v>
      </c>
      <c r="H599" s="106" t="s">
        <v>272</v>
      </c>
      <c r="I599">
        <v>300</v>
      </c>
    </row>
    <row r="600" spans="1:10" x14ac:dyDescent="0.2">
      <c r="A600" s="106" t="s">
        <v>2302</v>
      </c>
      <c r="B600" s="106" t="s">
        <v>246</v>
      </c>
      <c r="C600" s="106" t="s">
        <v>258</v>
      </c>
      <c r="D600" s="106" t="s">
        <v>248</v>
      </c>
      <c r="E600">
        <v>3480</v>
      </c>
      <c r="F600" s="106" t="s">
        <v>1352</v>
      </c>
      <c r="G600" s="106" t="s">
        <v>249</v>
      </c>
      <c r="H600" s="106" t="s">
        <v>272</v>
      </c>
      <c r="I600">
        <v>225</v>
      </c>
    </row>
    <row r="601" spans="1:10" x14ac:dyDescent="0.2">
      <c r="A601" s="106" t="s">
        <v>2302</v>
      </c>
      <c r="B601" s="106" t="s">
        <v>246</v>
      </c>
      <c r="C601" s="106" t="s">
        <v>247</v>
      </c>
      <c r="D601" s="106" t="s">
        <v>248</v>
      </c>
      <c r="E601">
        <v>3539</v>
      </c>
      <c r="F601" s="106" t="s">
        <v>1247</v>
      </c>
      <c r="G601" s="106" t="s">
        <v>249</v>
      </c>
      <c r="H601" s="106" t="s">
        <v>259</v>
      </c>
      <c r="I601">
        <v>655</v>
      </c>
    </row>
    <row r="602" spans="1:10" x14ac:dyDescent="0.2">
      <c r="A602" s="106" t="s">
        <v>2302</v>
      </c>
      <c r="B602" s="106" t="s">
        <v>246</v>
      </c>
      <c r="C602" s="106" t="s">
        <v>251</v>
      </c>
      <c r="D602" s="106" t="s">
        <v>252</v>
      </c>
      <c r="E602">
        <v>3665</v>
      </c>
      <c r="F602" s="106" t="s">
        <v>940</v>
      </c>
      <c r="G602" s="106" t="s">
        <v>249</v>
      </c>
      <c r="H602" s="106" t="s">
        <v>260</v>
      </c>
      <c r="I602">
        <v>405</v>
      </c>
    </row>
    <row r="603" spans="1:10" x14ac:dyDescent="0.2">
      <c r="A603" s="106" t="s">
        <v>2302</v>
      </c>
      <c r="B603" s="106" t="s">
        <v>246</v>
      </c>
      <c r="C603" s="106" t="s">
        <v>251</v>
      </c>
      <c r="D603" s="106" t="s">
        <v>248</v>
      </c>
      <c r="E603">
        <v>3921</v>
      </c>
      <c r="F603" s="106" t="s">
        <v>2937</v>
      </c>
      <c r="G603" s="106" t="s">
        <v>249</v>
      </c>
      <c r="H603" s="106" t="s">
        <v>260</v>
      </c>
      <c r="I603">
        <v>186</v>
      </c>
    </row>
    <row r="604" spans="1:10" x14ac:dyDescent="0.2">
      <c r="A604" s="106" t="s">
        <v>2302</v>
      </c>
      <c r="B604" s="106" t="s">
        <v>246</v>
      </c>
      <c r="C604" s="106" t="s">
        <v>251</v>
      </c>
      <c r="D604" s="106" t="s">
        <v>248</v>
      </c>
      <c r="E604">
        <v>3931</v>
      </c>
      <c r="F604" s="106" t="s">
        <v>1353</v>
      </c>
      <c r="G604" s="106" t="s">
        <v>261</v>
      </c>
      <c r="H604" s="106" t="s">
        <v>260</v>
      </c>
      <c r="I604" s="106">
        <v>17</v>
      </c>
      <c r="J604" s="106"/>
    </row>
    <row r="605" spans="1:10" x14ac:dyDescent="0.2">
      <c r="A605" s="106" t="s">
        <v>2302</v>
      </c>
      <c r="B605" s="106" t="s">
        <v>246</v>
      </c>
      <c r="C605" s="106" t="s">
        <v>251</v>
      </c>
      <c r="D605" s="106" t="s">
        <v>248</v>
      </c>
      <c r="E605">
        <v>3995</v>
      </c>
      <c r="F605" s="106" t="s">
        <v>2488</v>
      </c>
      <c r="G605" s="106" t="s">
        <v>261</v>
      </c>
      <c r="H605" s="106" t="s">
        <v>260</v>
      </c>
      <c r="I605" s="106">
        <v>42</v>
      </c>
      <c r="J605" s="106"/>
    </row>
    <row r="606" spans="1:10" x14ac:dyDescent="0.2">
      <c r="A606" s="106" t="s">
        <v>2302</v>
      </c>
      <c r="B606" s="106" t="s">
        <v>246</v>
      </c>
      <c r="C606" s="106" t="s">
        <v>251</v>
      </c>
      <c r="D606" s="106" t="s">
        <v>248</v>
      </c>
      <c r="E606">
        <v>4334</v>
      </c>
      <c r="F606" s="106" t="s">
        <v>2938</v>
      </c>
      <c r="G606" s="106" t="s">
        <v>253</v>
      </c>
      <c r="H606" s="106" t="s">
        <v>260</v>
      </c>
      <c r="I606">
        <v>44</v>
      </c>
    </row>
    <row r="607" spans="1:10" x14ac:dyDescent="0.2">
      <c r="A607" s="106" t="s">
        <v>2302</v>
      </c>
      <c r="B607" s="106" t="s">
        <v>246</v>
      </c>
      <c r="C607" s="106" t="s">
        <v>256</v>
      </c>
      <c r="D607" s="106" t="s">
        <v>252</v>
      </c>
      <c r="E607">
        <v>4431</v>
      </c>
      <c r="F607" s="106" t="s">
        <v>294</v>
      </c>
      <c r="G607" s="106" t="s">
        <v>261</v>
      </c>
      <c r="H607" s="106" t="s">
        <v>260</v>
      </c>
      <c r="I607">
        <v>292</v>
      </c>
    </row>
    <row r="608" spans="1:10" x14ac:dyDescent="0.2">
      <c r="A608" s="106" t="s">
        <v>2302</v>
      </c>
      <c r="B608" s="106" t="s">
        <v>246</v>
      </c>
      <c r="C608" s="106" t="s">
        <v>251</v>
      </c>
      <c r="D608" s="106" t="s">
        <v>248</v>
      </c>
      <c r="E608">
        <v>4592</v>
      </c>
      <c r="F608" s="106" t="s">
        <v>2939</v>
      </c>
      <c r="G608" s="106" t="s">
        <v>261</v>
      </c>
      <c r="H608" s="106" t="s">
        <v>287</v>
      </c>
      <c r="I608">
        <v>760</v>
      </c>
    </row>
    <row r="609" spans="1:10" x14ac:dyDescent="0.2">
      <c r="A609" s="106" t="s">
        <v>2302</v>
      </c>
      <c r="B609" s="106" t="s">
        <v>246</v>
      </c>
      <c r="C609" s="106" t="s">
        <v>247</v>
      </c>
      <c r="D609" s="106" t="s">
        <v>252</v>
      </c>
      <c r="E609">
        <v>6037</v>
      </c>
      <c r="F609" s="106" t="s">
        <v>2940</v>
      </c>
      <c r="G609" s="106" t="s">
        <v>249</v>
      </c>
      <c r="H609" s="106" t="s">
        <v>254</v>
      </c>
      <c r="I609" s="106">
        <v>72</v>
      </c>
      <c r="J609" s="106"/>
    </row>
    <row r="610" spans="1:10" x14ac:dyDescent="0.2">
      <c r="A610" s="106" t="s">
        <v>2302</v>
      </c>
      <c r="B610" s="106" t="s">
        <v>246</v>
      </c>
      <c r="C610" s="106" t="s">
        <v>251</v>
      </c>
      <c r="D610" s="106" t="s">
        <v>248</v>
      </c>
      <c r="E610">
        <v>6573</v>
      </c>
      <c r="F610" s="106" t="s">
        <v>1738</v>
      </c>
      <c r="G610" s="106" t="s">
        <v>261</v>
      </c>
      <c r="H610" s="106" t="s">
        <v>254</v>
      </c>
      <c r="I610" s="106">
        <v>12</v>
      </c>
      <c r="J610" s="106"/>
    </row>
    <row r="611" spans="1:10" x14ac:dyDescent="0.2">
      <c r="A611" s="106" t="s">
        <v>2302</v>
      </c>
      <c r="B611" s="106" t="s">
        <v>246</v>
      </c>
      <c r="C611" s="106" t="s">
        <v>256</v>
      </c>
      <c r="D611" s="106" t="s">
        <v>248</v>
      </c>
      <c r="E611">
        <v>6630</v>
      </c>
      <c r="F611" s="106" t="s">
        <v>1221</v>
      </c>
      <c r="G611" s="106" t="s">
        <v>249</v>
      </c>
      <c r="H611" s="106" t="s">
        <v>271</v>
      </c>
      <c r="I611">
        <v>405</v>
      </c>
    </row>
    <row r="612" spans="1:10" x14ac:dyDescent="0.2">
      <c r="A612" s="106" t="s">
        <v>2302</v>
      </c>
      <c r="B612" s="106" t="s">
        <v>246</v>
      </c>
      <c r="C612" s="106" t="s">
        <v>256</v>
      </c>
      <c r="D612" s="106" t="s">
        <v>252</v>
      </c>
      <c r="E612">
        <v>7095</v>
      </c>
      <c r="F612" s="106" t="s">
        <v>2346</v>
      </c>
      <c r="G612" s="106" t="s">
        <v>261</v>
      </c>
      <c r="H612" s="106" t="s">
        <v>254</v>
      </c>
      <c r="I612" s="106">
        <v>64</v>
      </c>
      <c r="J612" s="106"/>
    </row>
    <row r="613" spans="1:10" x14ac:dyDescent="0.2">
      <c r="A613" s="106" t="s">
        <v>2302</v>
      </c>
      <c r="B613" s="106" t="s">
        <v>246</v>
      </c>
      <c r="C613" s="106" t="s">
        <v>251</v>
      </c>
      <c r="D613" s="106" t="s">
        <v>248</v>
      </c>
      <c r="E613">
        <v>7196</v>
      </c>
      <c r="F613" s="106" t="s">
        <v>2578</v>
      </c>
      <c r="G613" s="106" t="s">
        <v>249</v>
      </c>
      <c r="H613" s="106" t="s">
        <v>280</v>
      </c>
      <c r="I613">
        <v>124</v>
      </c>
    </row>
    <row r="614" spans="1:10" x14ac:dyDescent="0.2">
      <c r="A614" s="106" t="s">
        <v>2302</v>
      </c>
      <c r="B614" s="106" t="s">
        <v>246</v>
      </c>
      <c r="C614" s="106" t="s">
        <v>251</v>
      </c>
      <c r="D614" s="106" t="s">
        <v>248</v>
      </c>
      <c r="E614">
        <v>7683</v>
      </c>
      <c r="F614" s="106" t="s">
        <v>2941</v>
      </c>
      <c r="G614" s="106" t="s">
        <v>261</v>
      </c>
      <c r="H614" s="106" t="s">
        <v>259</v>
      </c>
      <c r="I614">
        <v>97</v>
      </c>
    </row>
    <row r="615" spans="1:10" x14ac:dyDescent="0.2">
      <c r="A615" s="106" t="s">
        <v>2302</v>
      </c>
      <c r="B615" s="106" t="s">
        <v>246</v>
      </c>
      <c r="C615" s="106" t="s">
        <v>258</v>
      </c>
      <c r="D615" s="106" t="s">
        <v>252</v>
      </c>
      <c r="E615">
        <v>7805</v>
      </c>
      <c r="F615" s="106" t="s">
        <v>2942</v>
      </c>
      <c r="G615" s="106" t="s">
        <v>253</v>
      </c>
      <c r="H615" s="106" t="s">
        <v>268</v>
      </c>
      <c r="I615">
        <v>23</v>
      </c>
    </row>
    <row r="616" spans="1:10" x14ac:dyDescent="0.2">
      <c r="A616" s="106" t="s">
        <v>2302</v>
      </c>
      <c r="B616" s="106" t="s">
        <v>246</v>
      </c>
      <c r="C616" s="106" t="s">
        <v>247</v>
      </c>
      <c r="D616" s="106" t="s">
        <v>248</v>
      </c>
      <c r="E616">
        <v>7810</v>
      </c>
      <c r="F616" s="106" t="s">
        <v>2943</v>
      </c>
      <c r="G616" s="106" t="s">
        <v>253</v>
      </c>
      <c r="H616" s="106" t="s">
        <v>268</v>
      </c>
      <c r="I616">
        <v>58</v>
      </c>
    </row>
    <row r="617" spans="1:10" x14ac:dyDescent="0.2">
      <c r="A617" s="106" t="s">
        <v>2302</v>
      </c>
      <c r="B617" s="106" t="s">
        <v>246</v>
      </c>
      <c r="C617" s="106" t="s">
        <v>258</v>
      </c>
      <c r="D617" s="106" t="s">
        <v>252</v>
      </c>
      <c r="E617">
        <v>7827</v>
      </c>
      <c r="F617" s="106" t="s">
        <v>1222</v>
      </c>
      <c r="G617" s="106" t="s">
        <v>253</v>
      </c>
      <c r="H617" s="106" t="s">
        <v>268</v>
      </c>
      <c r="I617">
        <v>12</v>
      </c>
    </row>
    <row r="618" spans="1:10" x14ac:dyDescent="0.2">
      <c r="A618" s="106" t="s">
        <v>2302</v>
      </c>
      <c r="B618" s="106" t="s">
        <v>246</v>
      </c>
      <c r="C618" s="106" t="s">
        <v>247</v>
      </c>
      <c r="D618" s="106" t="s">
        <v>248</v>
      </c>
      <c r="E618">
        <v>8927</v>
      </c>
      <c r="F618" s="106" t="s">
        <v>2944</v>
      </c>
      <c r="G618" s="106" t="s">
        <v>253</v>
      </c>
      <c r="H618" s="106" t="s">
        <v>272</v>
      </c>
      <c r="I618">
        <v>41</v>
      </c>
    </row>
    <row r="619" spans="1:10" x14ac:dyDescent="0.2">
      <c r="A619" s="106" t="s">
        <v>2302</v>
      </c>
      <c r="B619" s="106" t="s">
        <v>246</v>
      </c>
      <c r="C619" s="106" t="s">
        <v>256</v>
      </c>
      <c r="D619" s="106" t="s">
        <v>248</v>
      </c>
      <c r="E619">
        <v>9994</v>
      </c>
      <c r="F619" s="106" t="s">
        <v>1858</v>
      </c>
      <c r="G619" s="106" t="s">
        <v>249</v>
      </c>
      <c r="H619" s="106" t="s">
        <v>259</v>
      </c>
      <c r="I619" s="106">
        <v>241</v>
      </c>
      <c r="J619" s="106"/>
    </row>
    <row r="620" spans="1:10" x14ac:dyDescent="0.2">
      <c r="A620" s="106" t="s">
        <v>2489</v>
      </c>
      <c r="B620" s="106" t="s">
        <v>246</v>
      </c>
      <c r="C620" s="106" t="s">
        <v>258</v>
      </c>
      <c r="D620" s="106" t="s">
        <v>248</v>
      </c>
      <c r="E620">
        <v>2388</v>
      </c>
      <c r="F620" s="106" t="s">
        <v>2154</v>
      </c>
      <c r="G620" s="106" t="s">
        <v>253</v>
      </c>
      <c r="H620" s="106" t="s">
        <v>280</v>
      </c>
      <c r="I620" s="106">
        <v>30</v>
      </c>
      <c r="J620" s="106"/>
    </row>
    <row r="621" spans="1:10" x14ac:dyDescent="0.2">
      <c r="A621" s="106" t="s">
        <v>2489</v>
      </c>
      <c r="B621" s="106" t="s">
        <v>246</v>
      </c>
      <c r="C621" s="106" t="s">
        <v>256</v>
      </c>
      <c r="D621" s="106" t="s">
        <v>248</v>
      </c>
      <c r="E621">
        <v>2593</v>
      </c>
      <c r="F621" s="106" t="s">
        <v>2945</v>
      </c>
      <c r="G621" s="106" t="s">
        <v>249</v>
      </c>
      <c r="H621" s="106" t="s">
        <v>250</v>
      </c>
      <c r="I621" t="s">
        <v>265</v>
      </c>
      <c r="J621" t="s">
        <v>2946</v>
      </c>
    </row>
    <row r="622" spans="1:10" x14ac:dyDescent="0.2">
      <c r="A622" s="106" t="s">
        <v>2489</v>
      </c>
      <c r="B622" s="106" t="s">
        <v>246</v>
      </c>
      <c r="C622" s="106" t="s">
        <v>256</v>
      </c>
      <c r="D622" s="106" t="s">
        <v>252</v>
      </c>
      <c r="E622">
        <v>3309</v>
      </c>
      <c r="F622" s="106" t="s">
        <v>2490</v>
      </c>
      <c r="G622" s="106" t="s">
        <v>281</v>
      </c>
      <c r="H622" s="106" t="s">
        <v>282</v>
      </c>
      <c r="I622" s="106" t="s">
        <v>269</v>
      </c>
      <c r="J622" s="106" t="s">
        <v>2947</v>
      </c>
    </row>
    <row r="623" spans="1:10" x14ac:dyDescent="0.2">
      <c r="A623" s="106" t="s">
        <v>2489</v>
      </c>
      <c r="B623" s="106" t="s">
        <v>246</v>
      </c>
      <c r="C623" s="106" t="s">
        <v>251</v>
      </c>
      <c r="D623" s="106" t="s">
        <v>248</v>
      </c>
      <c r="E623">
        <v>3320</v>
      </c>
      <c r="F623" s="106" t="s">
        <v>2948</v>
      </c>
      <c r="G623" s="106" t="s">
        <v>257</v>
      </c>
      <c r="H623" s="106" t="s">
        <v>255</v>
      </c>
      <c r="I623" s="106">
        <v>42</v>
      </c>
      <c r="J623" s="106"/>
    </row>
    <row r="624" spans="1:10" x14ac:dyDescent="0.2">
      <c r="A624" s="106" t="s">
        <v>2489</v>
      </c>
      <c r="B624" s="106" t="s">
        <v>246</v>
      </c>
      <c r="C624" s="106" t="s">
        <v>258</v>
      </c>
      <c r="D624" s="106" t="s">
        <v>248</v>
      </c>
      <c r="E624">
        <v>3804</v>
      </c>
      <c r="F624" s="106" t="s">
        <v>2491</v>
      </c>
      <c r="G624" s="106" t="s">
        <v>253</v>
      </c>
      <c r="H624" s="106" t="s">
        <v>260</v>
      </c>
      <c r="I624" s="106">
        <v>67</v>
      </c>
      <c r="J624" s="106"/>
    </row>
    <row r="625" spans="1:10" x14ac:dyDescent="0.2">
      <c r="A625" s="106" t="s">
        <v>2489</v>
      </c>
      <c r="B625" s="106" t="s">
        <v>246</v>
      </c>
      <c r="C625" s="106" t="s">
        <v>256</v>
      </c>
      <c r="D625" s="106" t="s">
        <v>248</v>
      </c>
      <c r="E625">
        <v>5103</v>
      </c>
      <c r="F625" s="106" t="s">
        <v>2161</v>
      </c>
      <c r="G625" s="106" t="s">
        <v>257</v>
      </c>
      <c r="H625" s="106" t="s">
        <v>348</v>
      </c>
      <c r="I625" s="106">
        <v>36</v>
      </c>
      <c r="J625" s="106"/>
    </row>
    <row r="626" spans="1:10" x14ac:dyDescent="0.2">
      <c r="A626" s="106" t="s">
        <v>2489</v>
      </c>
      <c r="B626" s="106" t="s">
        <v>246</v>
      </c>
      <c r="C626" s="106" t="s">
        <v>256</v>
      </c>
      <c r="D626" s="106" t="s">
        <v>248</v>
      </c>
      <c r="E626">
        <v>7815</v>
      </c>
      <c r="F626" s="106" t="s">
        <v>2609</v>
      </c>
      <c r="G626" s="106" t="s">
        <v>257</v>
      </c>
      <c r="H626" s="106" t="s">
        <v>268</v>
      </c>
      <c r="I626">
        <v>23</v>
      </c>
    </row>
    <row r="627" spans="1:10" x14ac:dyDescent="0.2">
      <c r="A627" s="106" t="s">
        <v>2555</v>
      </c>
      <c r="B627" s="106" t="s">
        <v>246</v>
      </c>
      <c r="C627" s="106" t="s">
        <v>256</v>
      </c>
      <c r="D627" s="106" t="s">
        <v>248</v>
      </c>
      <c r="E627">
        <v>5852</v>
      </c>
      <c r="F627" s="106" t="s">
        <v>2746</v>
      </c>
      <c r="G627" s="106" t="s">
        <v>249</v>
      </c>
      <c r="H627" s="106" t="s">
        <v>1683</v>
      </c>
      <c r="I627" s="106">
        <v>89</v>
      </c>
      <c r="J627" s="106"/>
    </row>
    <row r="628" spans="1:10" x14ac:dyDescent="0.2">
      <c r="A628" s="106" t="s">
        <v>2555</v>
      </c>
      <c r="B628" s="106" t="s">
        <v>246</v>
      </c>
      <c r="C628" s="106" t="s">
        <v>258</v>
      </c>
      <c r="D628" s="106" t="s">
        <v>248</v>
      </c>
      <c r="E628">
        <v>7869</v>
      </c>
      <c r="F628" s="106" t="s">
        <v>2347</v>
      </c>
      <c r="G628" s="106" t="s">
        <v>253</v>
      </c>
      <c r="H628" s="106" t="s">
        <v>268</v>
      </c>
      <c r="I628">
        <v>8</v>
      </c>
    </row>
    <row r="629" spans="1:10" x14ac:dyDescent="0.2">
      <c r="A629" s="106" t="s">
        <v>2747</v>
      </c>
      <c r="B629" s="106" t="s">
        <v>246</v>
      </c>
      <c r="C629" s="106" t="s">
        <v>256</v>
      </c>
      <c r="D629" s="106" t="s">
        <v>248</v>
      </c>
      <c r="E629">
        <v>7623</v>
      </c>
      <c r="F629" s="106" t="s">
        <v>2949</v>
      </c>
      <c r="G629" s="106" t="s">
        <v>253</v>
      </c>
      <c r="H629" s="106" t="s">
        <v>259</v>
      </c>
      <c r="I629">
        <v>8</v>
      </c>
    </row>
    <row r="630" spans="1:10" x14ac:dyDescent="0.2">
      <c r="A630" s="106" t="s">
        <v>2747</v>
      </c>
      <c r="B630" s="106" t="s">
        <v>246</v>
      </c>
      <c r="C630" s="106" t="s">
        <v>256</v>
      </c>
      <c r="D630" s="106" t="s">
        <v>248</v>
      </c>
      <c r="E630">
        <v>9127</v>
      </c>
      <c r="F630" s="106" t="s">
        <v>2191</v>
      </c>
      <c r="G630" s="106" t="s">
        <v>257</v>
      </c>
      <c r="H630" s="106" t="s">
        <v>1702</v>
      </c>
      <c r="I630">
        <v>11</v>
      </c>
    </row>
    <row r="631" spans="1:10" x14ac:dyDescent="0.2">
      <c r="A631" s="106" t="s">
        <v>2686</v>
      </c>
      <c r="B631" s="106" t="s">
        <v>246</v>
      </c>
      <c r="C631" s="106" t="s">
        <v>247</v>
      </c>
      <c r="D631" s="106" t="s">
        <v>248</v>
      </c>
      <c r="E631">
        <v>7803</v>
      </c>
      <c r="F631" s="106" t="s">
        <v>2950</v>
      </c>
      <c r="G631" s="106" t="s">
        <v>261</v>
      </c>
      <c r="H631" s="106" t="s">
        <v>268</v>
      </c>
      <c r="I631" s="106">
        <v>338</v>
      </c>
      <c r="J631" s="106"/>
    </row>
    <row r="632" spans="1:10" x14ac:dyDescent="0.2">
      <c r="A632" s="106" t="s">
        <v>2686</v>
      </c>
      <c r="B632" s="106" t="s">
        <v>246</v>
      </c>
      <c r="C632" s="106" t="s">
        <v>256</v>
      </c>
      <c r="D632" s="106" t="s">
        <v>248</v>
      </c>
      <c r="E632">
        <v>7911</v>
      </c>
      <c r="F632" s="106" t="s">
        <v>2687</v>
      </c>
      <c r="G632" s="106" t="s">
        <v>249</v>
      </c>
      <c r="H632" s="106" t="s">
        <v>268</v>
      </c>
      <c r="I632" s="106" t="s">
        <v>265</v>
      </c>
      <c r="J632" s="106" t="s">
        <v>2885</v>
      </c>
    </row>
    <row r="633" spans="1:10" x14ac:dyDescent="0.2">
      <c r="A633" s="106" t="s">
        <v>2303</v>
      </c>
      <c r="B633" s="106" t="s">
        <v>246</v>
      </c>
      <c r="C633" s="106" t="s">
        <v>256</v>
      </c>
      <c r="D633" s="106" t="s">
        <v>248</v>
      </c>
      <c r="E633">
        <v>3391</v>
      </c>
      <c r="F633" s="106" t="s">
        <v>1032</v>
      </c>
      <c r="G633" s="106" t="s">
        <v>249</v>
      </c>
      <c r="H633" s="106" t="s">
        <v>259</v>
      </c>
      <c r="I633" s="106" t="s">
        <v>1586</v>
      </c>
      <c r="J633" s="106" t="s">
        <v>2951</v>
      </c>
    </row>
    <row r="634" spans="1:10" x14ac:dyDescent="0.2">
      <c r="A634" s="106" t="s">
        <v>2303</v>
      </c>
      <c r="B634" s="106" t="s">
        <v>246</v>
      </c>
      <c r="C634" s="106" t="s">
        <v>258</v>
      </c>
      <c r="D634" s="106" t="s">
        <v>248</v>
      </c>
      <c r="E634">
        <v>7831</v>
      </c>
      <c r="F634" s="106" t="s">
        <v>2952</v>
      </c>
      <c r="G634" s="106" t="s">
        <v>257</v>
      </c>
      <c r="H634" s="106" t="s">
        <v>268</v>
      </c>
      <c r="I634">
        <v>34</v>
      </c>
    </row>
    <row r="635" spans="1:10" x14ac:dyDescent="0.2">
      <c r="A635" s="106" t="s">
        <v>2610</v>
      </c>
      <c r="B635" s="106" t="s">
        <v>246</v>
      </c>
      <c r="C635" s="106" t="s">
        <v>251</v>
      </c>
      <c r="D635" s="106" t="s">
        <v>248</v>
      </c>
      <c r="E635">
        <v>3765</v>
      </c>
      <c r="F635" s="106" t="s">
        <v>1972</v>
      </c>
      <c r="G635" s="106" t="s">
        <v>249</v>
      </c>
      <c r="H635" s="106" t="s">
        <v>260</v>
      </c>
      <c r="I635" s="106" t="s">
        <v>276</v>
      </c>
      <c r="J635" s="106" t="s">
        <v>2675</v>
      </c>
    </row>
    <row r="636" spans="1:10" x14ac:dyDescent="0.2">
      <c r="A636" s="106" t="s">
        <v>2610</v>
      </c>
      <c r="B636" s="106" t="s">
        <v>246</v>
      </c>
      <c r="C636" s="106" t="s">
        <v>256</v>
      </c>
      <c r="D636" s="106" t="s">
        <v>248</v>
      </c>
      <c r="E636">
        <v>7722</v>
      </c>
      <c r="F636" s="106" t="s">
        <v>2147</v>
      </c>
      <c r="G636" s="106" t="s">
        <v>253</v>
      </c>
      <c r="H636" s="106" t="s">
        <v>313</v>
      </c>
      <c r="I636" s="106">
        <v>95</v>
      </c>
      <c r="J636" s="106"/>
    </row>
    <row r="637" spans="1:10" x14ac:dyDescent="0.2">
      <c r="A637" s="106" t="s">
        <v>2304</v>
      </c>
      <c r="B637" s="106" t="s">
        <v>301</v>
      </c>
      <c r="C637" s="106" t="s">
        <v>251</v>
      </c>
      <c r="D637" s="106" t="s">
        <v>252</v>
      </c>
      <c r="E637">
        <v>7611</v>
      </c>
      <c r="F637" s="106" t="s">
        <v>2749</v>
      </c>
      <c r="G637" s="106" t="s">
        <v>249</v>
      </c>
      <c r="H637" s="106" t="s">
        <v>259</v>
      </c>
      <c r="I637" s="106">
        <v>681</v>
      </c>
      <c r="J637" s="106"/>
    </row>
    <row r="638" spans="1:10" x14ac:dyDescent="0.2">
      <c r="A638" s="106" t="s">
        <v>2304</v>
      </c>
      <c r="B638" s="106" t="s">
        <v>246</v>
      </c>
      <c r="C638" s="106" t="s">
        <v>258</v>
      </c>
      <c r="D638" s="106" t="s">
        <v>248</v>
      </c>
      <c r="E638">
        <v>6664</v>
      </c>
      <c r="F638" s="106" t="s">
        <v>1047</v>
      </c>
      <c r="G638" s="106" t="s">
        <v>253</v>
      </c>
      <c r="H638" s="106" t="s">
        <v>271</v>
      </c>
      <c r="I638" s="106">
        <v>25</v>
      </c>
      <c r="J638" s="106"/>
    </row>
    <row r="639" spans="1:10" x14ac:dyDescent="0.2">
      <c r="A639" s="106" t="s">
        <v>2492</v>
      </c>
      <c r="B639" s="106" t="s">
        <v>246</v>
      </c>
      <c r="C639" s="106" t="s">
        <v>251</v>
      </c>
      <c r="D639" s="106" t="s">
        <v>248</v>
      </c>
      <c r="E639">
        <v>6279</v>
      </c>
      <c r="F639" s="106" t="s">
        <v>2611</v>
      </c>
      <c r="G639" s="106" t="s">
        <v>257</v>
      </c>
      <c r="H639" s="106" t="s">
        <v>267</v>
      </c>
      <c r="I639" s="106">
        <v>316</v>
      </c>
      <c r="J639" s="106"/>
    </row>
    <row r="640" spans="1:10" x14ac:dyDescent="0.2">
      <c r="A640" s="106" t="s">
        <v>2492</v>
      </c>
      <c r="B640" s="106" t="s">
        <v>246</v>
      </c>
      <c r="C640" s="106" t="s">
        <v>256</v>
      </c>
      <c r="D640" s="106" t="s">
        <v>248</v>
      </c>
      <c r="E640">
        <v>9412</v>
      </c>
      <c r="F640" s="106" t="s">
        <v>1915</v>
      </c>
      <c r="G640" s="106" t="s">
        <v>249</v>
      </c>
      <c r="H640" s="106" t="s">
        <v>260</v>
      </c>
      <c r="I640" s="106" t="s">
        <v>276</v>
      </c>
      <c r="J640" s="106" t="s">
        <v>2953</v>
      </c>
    </row>
    <row r="641" spans="1:10" x14ac:dyDescent="0.2">
      <c r="A641" s="106" t="s">
        <v>2305</v>
      </c>
      <c r="B641" s="106" t="s">
        <v>246</v>
      </c>
      <c r="C641" s="106" t="s">
        <v>256</v>
      </c>
      <c r="D641" s="106" t="s">
        <v>252</v>
      </c>
      <c r="E641">
        <v>3075</v>
      </c>
      <c r="F641" s="106" t="s">
        <v>1075</v>
      </c>
      <c r="G641" s="106" t="s">
        <v>253</v>
      </c>
      <c r="H641" s="106" t="s">
        <v>259</v>
      </c>
      <c r="I641" s="106">
        <v>165</v>
      </c>
      <c r="J641" s="106"/>
    </row>
    <row r="642" spans="1:10" x14ac:dyDescent="0.2">
      <c r="A642" s="106" t="s">
        <v>2305</v>
      </c>
      <c r="B642" s="106" t="s">
        <v>246</v>
      </c>
      <c r="C642" s="106" t="s">
        <v>247</v>
      </c>
      <c r="D642" s="106" t="s">
        <v>252</v>
      </c>
      <c r="E642">
        <v>6196</v>
      </c>
      <c r="F642" s="106" t="s">
        <v>1267</v>
      </c>
      <c r="G642" s="106" t="s">
        <v>249</v>
      </c>
      <c r="H642" s="106" t="s">
        <v>254</v>
      </c>
      <c r="I642">
        <v>810</v>
      </c>
    </row>
    <row r="643" spans="1:10" x14ac:dyDescent="0.2">
      <c r="A643" s="106" t="s">
        <v>2306</v>
      </c>
      <c r="B643" s="106" t="s">
        <v>246</v>
      </c>
      <c r="C643" s="106" t="s">
        <v>251</v>
      </c>
      <c r="D643" s="106" t="s">
        <v>248</v>
      </c>
      <c r="E643">
        <v>1712</v>
      </c>
      <c r="F643" s="106" t="s">
        <v>2307</v>
      </c>
      <c r="G643" s="106" t="s">
        <v>249</v>
      </c>
      <c r="H643" s="106" t="s">
        <v>273</v>
      </c>
      <c r="I643">
        <v>171</v>
      </c>
    </row>
    <row r="644" spans="1:10" x14ac:dyDescent="0.2">
      <c r="A644" s="106" t="s">
        <v>2306</v>
      </c>
      <c r="B644" s="106" t="s">
        <v>246</v>
      </c>
      <c r="C644" s="106" t="s">
        <v>251</v>
      </c>
      <c r="D644" s="106" t="s">
        <v>248</v>
      </c>
      <c r="E644">
        <v>2685</v>
      </c>
      <c r="F644" s="106" t="s">
        <v>1564</v>
      </c>
      <c r="G644" s="106" t="s">
        <v>249</v>
      </c>
      <c r="H644" s="106" t="s">
        <v>259</v>
      </c>
      <c r="I644">
        <v>771</v>
      </c>
    </row>
    <row r="645" spans="1:10" x14ac:dyDescent="0.2">
      <c r="A645" s="106" t="s">
        <v>2306</v>
      </c>
      <c r="B645" s="106" t="s">
        <v>246</v>
      </c>
      <c r="C645" s="106" t="s">
        <v>251</v>
      </c>
      <c r="D645" s="106" t="s">
        <v>248</v>
      </c>
      <c r="E645">
        <v>3919</v>
      </c>
      <c r="F645" s="106" t="s">
        <v>1366</v>
      </c>
      <c r="G645" s="106" t="s">
        <v>249</v>
      </c>
      <c r="H645" s="106" t="s">
        <v>260</v>
      </c>
      <c r="I645">
        <v>118</v>
      </c>
    </row>
    <row r="646" spans="1:10" x14ac:dyDescent="0.2">
      <c r="A646" s="106" t="s">
        <v>2308</v>
      </c>
      <c r="B646" s="106" t="s">
        <v>246</v>
      </c>
      <c r="C646" s="106" t="s">
        <v>256</v>
      </c>
      <c r="D646" s="106" t="s">
        <v>248</v>
      </c>
      <c r="E646">
        <v>3549</v>
      </c>
      <c r="F646" s="106" t="s">
        <v>1354</v>
      </c>
      <c r="G646" s="106" t="s">
        <v>249</v>
      </c>
      <c r="H646" s="106" t="s">
        <v>259</v>
      </c>
      <c r="I646" t="s">
        <v>269</v>
      </c>
      <c r="J646" t="s">
        <v>2764</v>
      </c>
    </row>
    <row r="647" spans="1:10" x14ac:dyDescent="0.2">
      <c r="A647" s="106" t="s">
        <v>2308</v>
      </c>
      <c r="B647" s="106" t="s">
        <v>246</v>
      </c>
      <c r="C647" s="106" t="s">
        <v>256</v>
      </c>
      <c r="D647" s="106" t="s">
        <v>248</v>
      </c>
      <c r="E647">
        <v>7921</v>
      </c>
      <c r="F647" s="106" t="s">
        <v>2309</v>
      </c>
      <c r="G647" s="106" t="s">
        <v>249</v>
      </c>
      <c r="H647" s="106" t="s">
        <v>268</v>
      </c>
      <c r="I647" s="106">
        <v>236</v>
      </c>
      <c r="J647" s="106"/>
    </row>
    <row r="648" spans="1:10" x14ac:dyDescent="0.2">
      <c r="A648" s="106" t="s">
        <v>2310</v>
      </c>
      <c r="B648" s="106" t="s">
        <v>246</v>
      </c>
      <c r="C648" s="106" t="s">
        <v>258</v>
      </c>
      <c r="D648" s="106" t="s">
        <v>248</v>
      </c>
      <c r="E648">
        <v>2471</v>
      </c>
      <c r="F648" s="106" t="s">
        <v>1462</v>
      </c>
      <c r="G648" s="106" t="s">
        <v>249</v>
      </c>
      <c r="H648" s="106" t="s">
        <v>254</v>
      </c>
      <c r="I648" s="106">
        <v>547</v>
      </c>
      <c r="J648" s="106"/>
    </row>
    <row r="649" spans="1:10" x14ac:dyDescent="0.2">
      <c r="A649" s="106" t="s">
        <v>2310</v>
      </c>
      <c r="B649" s="106" t="s">
        <v>246</v>
      </c>
      <c r="C649" s="106" t="s">
        <v>247</v>
      </c>
      <c r="D649" s="106" t="s">
        <v>248</v>
      </c>
      <c r="E649">
        <v>3035</v>
      </c>
      <c r="F649" s="106" t="s">
        <v>300</v>
      </c>
      <c r="G649" s="106" t="s">
        <v>253</v>
      </c>
      <c r="H649" s="106" t="s">
        <v>255</v>
      </c>
      <c r="I649" s="106">
        <v>16</v>
      </c>
      <c r="J649" s="106"/>
    </row>
    <row r="650" spans="1:10" x14ac:dyDescent="0.2">
      <c r="A650" s="106" t="s">
        <v>2310</v>
      </c>
      <c r="B650" s="106" t="s">
        <v>246</v>
      </c>
      <c r="C650" s="106" t="s">
        <v>258</v>
      </c>
      <c r="D650" s="106" t="s">
        <v>248</v>
      </c>
      <c r="E650">
        <v>7594</v>
      </c>
      <c r="F650" s="106" t="s">
        <v>1376</v>
      </c>
      <c r="G650" s="106" t="s">
        <v>249</v>
      </c>
      <c r="H650" s="106" t="s">
        <v>255</v>
      </c>
      <c r="I650" s="106">
        <v>171</v>
      </c>
      <c r="J650" s="106"/>
    </row>
    <row r="651" spans="1:10" x14ac:dyDescent="0.2">
      <c r="A651" s="106" t="s">
        <v>2311</v>
      </c>
      <c r="B651" s="106" t="s">
        <v>246</v>
      </c>
      <c r="C651" s="106" t="s">
        <v>247</v>
      </c>
      <c r="D651" s="106" t="s">
        <v>248</v>
      </c>
      <c r="E651">
        <v>7730</v>
      </c>
      <c r="F651" s="106" t="s">
        <v>1077</v>
      </c>
      <c r="G651" s="106" t="s">
        <v>249</v>
      </c>
      <c r="H651" s="106" t="s">
        <v>313</v>
      </c>
      <c r="I651" s="106" t="s">
        <v>269</v>
      </c>
      <c r="J651" s="106" t="s">
        <v>2947</v>
      </c>
    </row>
    <row r="652" spans="1:10" x14ac:dyDescent="0.2">
      <c r="A652" s="106" t="s">
        <v>2311</v>
      </c>
      <c r="B652" s="106" t="s">
        <v>246</v>
      </c>
      <c r="C652" s="106" t="s">
        <v>258</v>
      </c>
      <c r="D652" s="106" t="s">
        <v>248</v>
      </c>
      <c r="E652">
        <v>8923</v>
      </c>
      <c r="F652" s="106" t="s">
        <v>1033</v>
      </c>
      <c r="G652" s="106" t="s">
        <v>249</v>
      </c>
      <c r="H652" s="106" t="s">
        <v>272</v>
      </c>
      <c r="I652">
        <v>467</v>
      </c>
    </row>
    <row r="653" spans="1:10" x14ac:dyDescent="0.2">
      <c r="A653" s="106" t="s">
        <v>2312</v>
      </c>
      <c r="B653" s="106" t="s">
        <v>246</v>
      </c>
      <c r="C653" s="106" t="s">
        <v>258</v>
      </c>
      <c r="D653" s="106" t="s">
        <v>248</v>
      </c>
      <c r="E653">
        <v>2408</v>
      </c>
      <c r="F653" s="106" t="s">
        <v>1523</v>
      </c>
      <c r="G653" s="106" t="s">
        <v>253</v>
      </c>
      <c r="H653" s="106" t="s">
        <v>254</v>
      </c>
      <c r="I653">
        <v>18</v>
      </c>
    </row>
    <row r="654" spans="1:10" x14ac:dyDescent="0.2">
      <c r="A654" s="106" t="s">
        <v>2312</v>
      </c>
      <c r="B654" s="106" t="s">
        <v>246</v>
      </c>
      <c r="C654" s="106" t="s">
        <v>256</v>
      </c>
      <c r="D654" s="106" t="s">
        <v>248</v>
      </c>
      <c r="E654">
        <v>2792</v>
      </c>
      <c r="F654" s="106" t="s">
        <v>304</v>
      </c>
      <c r="G654" s="106" t="s">
        <v>249</v>
      </c>
      <c r="H654" s="106" t="s">
        <v>259</v>
      </c>
      <c r="I654">
        <v>325</v>
      </c>
    </row>
    <row r="655" spans="1:10" x14ac:dyDescent="0.2">
      <c r="A655" s="106" t="s">
        <v>2312</v>
      </c>
      <c r="B655" s="106" t="s">
        <v>246</v>
      </c>
      <c r="C655" s="106" t="s">
        <v>251</v>
      </c>
      <c r="D655" s="106" t="s">
        <v>248</v>
      </c>
      <c r="E655">
        <v>3396</v>
      </c>
      <c r="F655" s="106" t="s">
        <v>1034</v>
      </c>
      <c r="G655" s="106" t="s">
        <v>249</v>
      </c>
      <c r="H655" s="106" t="s">
        <v>259</v>
      </c>
      <c r="I655">
        <v>99</v>
      </c>
    </row>
    <row r="656" spans="1:10" x14ac:dyDescent="0.2">
      <c r="A656" s="106" t="s">
        <v>2313</v>
      </c>
      <c r="B656" s="106" t="s">
        <v>246</v>
      </c>
      <c r="C656" s="106" t="s">
        <v>256</v>
      </c>
      <c r="D656" s="106" t="s">
        <v>248</v>
      </c>
      <c r="E656">
        <v>9651</v>
      </c>
      <c r="F656" s="106" t="s">
        <v>303</v>
      </c>
      <c r="G656" s="106" t="s">
        <v>253</v>
      </c>
      <c r="H656" s="106" t="s">
        <v>260</v>
      </c>
      <c r="I656">
        <v>76</v>
      </c>
    </row>
    <row r="657" spans="1:10" x14ac:dyDescent="0.2">
      <c r="A657" s="106" t="s">
        <v>2314</v>
      </c>
      <c r="B657" s="106" t="s">
        <v>246</v>
      </c>
      <c r="C657" s="106" t="s">
        <v>247</v>
      </c>
      <c r="D657" s="106" t="s">
        <v>252</v>
      </c>
      <c r="E657">
        <v>3560</v>
      </c>
      <c r="F657" s="106" t="s">
        <v>1365</v>
      </c>
      <c r="G657" s="106" t="s">
        <v>253</v>
      </c>
      <c r="H657" s="106" t="s">
        <v>259</v>
      </c>
      <c r="I657">
        <v>95</v>
      </c>
    </row>
    <row r="658" spans="1:10" x14ac:dyDescent="0.2">
      <c r="A658" s="106" t="s">
        <v>2314</v>
      </c>
      <c r="B658" s="106" t="s">
        <v>246</v>
      </c>
      <c r="C658" s="106" t="s">
        <v>247</v>
      </c>
      <c r="D658" s="106" t="s">
        <v>248</v>
      </c>
      <c r="E658">
        <v>3697</v>
      </c>
      <c r="F658" s="106" t="s">
        <v>2751</v>
      </c>
      <c r="G658" s="106" t="s">
        <v>249</v>
      </c>
      <c r="H658" s="106" t="s">
        <v>260</v>
      </c>
      <c r="I658" t="s">
        <v>276</v>
      </c>
      <c r="J658" t="s">
        <v>2954</v>
      </c>
    </row>
    <row r="659" spans="1:10" x14ac:dyDescent="0.2">
      <c r="A659" s="106" t="s">
        <v>2314</v>
      </c>
      <c r="B659" s="106" t="s">
        <v>246</v>
      </c>
      <c r="C659" s="106" t="s">
        <v>251</v>
      </c>
      <c r="D659" s="106" t="s">
        <v>248</v>
      </c>
      <c r="E659">
        <v>4714</v>
      </c>
      <c r="F659" s="106" t="s">
        <v>305</v>
      </c>
      <c r="G659" s="106" t="s">
        <v>249</v>
      </c>
      <c r="H659" s="106" t="s">
        <v>254</v>
      </c>
      <c r="I659">
        <v>412</v>
      </c>
    </row>
    <row r="660" spans="1:10" x14ac:dyDescent="0.2">
      <c r="A660" s="106" t="s">
        <v>2314</v>
      </c>
      <c r="B660" s="106" t="s">
        <v>246</v>
      </c>
      <c r="C660" s="106" t="s">
        <v>247</v>
      </c>
      <c r="D660" s="106" t="s">
        <v>252</v>
      </c>
      <c r="E660">
        <v>8184</v>
      </c>
      <c r="F660" s="106" t="s">
        <v>1377</v>
      </c>
      <c r="G660" s="106" t="s">
        <v>249</v>
      </c>
      <c r="H660" s="106" t="s">
        <v>259</v>
      </c>
      <c r="I660" t="s">
        <v>276</v>
      </c>
      <c r="J660" t="s">
        <v>2955</v>
      </c>
    </row>
    <row r="661" spans="1:10" x14ac:dyDescent="0.2">
      <c r="A661" s="106" t="s">
        <v>2314</v>
      </c>
      <c r="B661" s="106" t="s">
        <v>246</v>
      </c>
      <c r="C661" s="106" t="s">
        <v>256</v>
      </c>
      <c r="D661" s="106" t="s">
        <v>248</v>
      </c>
      <c r="E661">
        <v>8908</v>
      </c>
      <c r="F661" s="106" t="s">
        <v>1330</v>
      </c>
      <c r="G661" s="106" t="s">
        <v>249</v>
      </c>
      <c r="H661" s="106" t="s">
        <v>272</v>
      </c>
      <c r="I661" s="106">
        <v>145</v>
      </c>
      <c r="J661" s="106"/>
    </row>
    <row r="662" spans="1:10" x14ac:dyDescent="0.2">
      <c r="A662" s="106" t="s">
        <v>2314</v>
      </c>
      <c r="B662" s="106" t="s">
        <v>246</v>
      </c>
      <c r="C662" s="106" t="s">
        <v>247</v>
      </c>
      <c r="D662" s="106" t="s">
        <v>248</v>
      </c>
      <c r="E662">
        <v>9983</v>
      </c>
      <c r="F662" s="106" t="s">
        <v>308</v>
      </c>
      <c r="G662" s="106" t="s">
        <v>249</v>
      </c>
      <c r="H662" s="106" t="s">
        <v>259</v>
      </c>
      <c r="I662" t="s">
        <v>2689</v>
      </c>
      <c r="J662" t="s">
        <v>2956</v>
      </c>
    </row>
    <row r="663" spans="1:10" x14ac:dyDescent="0.2">
      <c r="A663" s="106" t="s">
        <v>2315</v>
      </c>
      <c r="B663" s="106" t="s">
        <v>301</v>
      </c>
      <c r="C663" s="106" t="s">
        <v>247</v>
      </c>
      <c r="D663" s="106" t="s">
        <v>248</v>
      </c>
      <c r="E663">
        <v>6668</v>
      </c>
      <c r="F663" s="106" t="s">
        <v>2556</v>
      </c>
      <c r="G663" s="106" t="s">
        <v>257</v>
      </c>
      <c r="H663" s="106" t="s">
        <v>271</v>
      </c>
      <c r="I663">
        <v>129</v>
      </c>
    </row>
    <row r="664" spans="1:10" x14ac:dyDescent="0.2">
      <c r="A664" s="106" t="s">
        <v>2315</v>
      </c>
      <c r="B664" s="106" t="s">
        <v>246</v>
      </c>
      <c r="C664" s="106" t="s">
        <v>256</v>
      </c>
      <c r="D664" s="106" t="s">
        <v>248</v>
      </c>
      <c r="E664">
        <v>2678</v>
      </c>
      <c r="F664" s="106" t="s">
        <v>2957</v>
      </c>
      <c r="G664" s="106" t="s">
        <v>249</v>
      </c>
      <c r="H664" s="106" t="s">
        <v>259</v>
      </c>
      <c r="I664" t="s">
        <v>276</v>
      </c>
      <c r="J664" t="s">
        <v>2671</v>
      </c>
    </row>
    <row r="665" spans="1:10" x14ac:dyDescent="0.2">
      <c r="A665" s="106" t="s">
        <v>2315</v>
      </c>
      <c r="B665" s="106" t="s">
        <v>246</v>
      </c>
      <c r="C665" s="106" t="s">
        <v>247</v>
      </c>
      <c r="D665" s="106" t="s">
        <v>248</v>
      </c>
      <c r="E665">
        <v>2735</v>
      </c>
      <c r="F665" s="106" t="s">
        <v>1008</v>
      </c>
      <c r="G665" s="106" t="s">
        <v>249</v>
      </c>
      <c r="H665" s="106" t="s">
        <v>259</v>
      </c>
      <c r="I665">
        <v>91</v>
      </c>
    </row>
    <row r="666" spans="1:10" x14ac:dyDescent="0.2">
      <c r="A666" s="106" t="s">
        <v>2315</v>
      </c>
      <c r="B666" s="106" t="s">
        <v>246</v>
      </c>
      <c r="C666" s="106" t="s">
        <v>247</v>
      </c>
      <c r="D666" s="106" t="s">
        <v>248</v>
      </c>
      <c r="E666">
        <v>3189</v>
      </c>
      <c r="F666" s="106" t="s">
        <v>2316</v>
      </c>
      <c r="G666" s="106" t="s">
        <v>253</v>
      </c>
      <c r="H666" s="106" t="s">
        <v>259</v>
      </c>
      <c r="I666">
        <v>14</v>
      </c>
    </row>
    <row r="667" spans="1:10" x14ac:dyDescent="0.2">
      <c r="A667" s="106" t="s">
        <v>2315</v>
      </c>
      <c r="B667" s="106" t="s">
        <v>246</v>
      </c>
      <c r="C667" s="106" t="s">
        <v>251</v>
      </c>
      <c r="D667" s="106" t="s">
        <v>252</v>
      </c>
      <c r="E667">
        <v>3223</v>
      </c>
      <c r="F667" s="106" t="s">
        <v>2317</v>
      </c>
      <c r="G667" s="106" t="s">
        <v>253</v>
      </c>
      <c r="H667" s="106" t="s">
        <v>259</v>
      </c>
      <c r="I667" s="106">
        <v>10</v>
      </c>
      <c r="J667" s="106"/>
    </row>
    <row r="668" spans="1:10" x14ac:dyDescent="0.2">
      <c r="A668" s="106" t="s">
        <v>2315</v>
      </c>
      <c r="B668" s="106" t="s">
        <v>246</v>
      </c>
      <c r="C668" s="106" t="s">
        <v>247</v>
      </c>
      <c r="D668" s="106" t="s">
        <v>248</v>
      </c>
      <c r="E668">
        <v>4668</v>
      </c>
      <c r="F668" s="106" t="s">
        <v>311</v>
      </c>
      <c r="G668" s="106" t="s">
        <v>249</v>
      </c>
      <c r="H668" s="106" t="s">
        <v>254</v>
      </c>
      <c r="I668" s="106">
        <v>225</v>
      </c>
      <c r="J668" s="106"/>
    </row>
    <row r="669" spans="1:10" x14ac:dyDescent="0.2">
      <c r="A669" s="106" t="s">
        <v>2315</v>
      </c>
      <c r="B669" s="106" t="s">
        <v>246</v>
      </c>
      <c r="C669" s="106" t="s">
        <v>256</v>
      </c>
      <c r="D669" s="106" t="s">
        <v>248</v>
      </c>
      <c r="E669">
        <v>4829</v>
      </c>
      <c r="F669" s="106" t="s">
        <v>310</v>
      </c>
      <c r="G669" s="106" t="s">
        <v>249</v>
      </c>
      <c r="H669" s="106" t="s">
        <v>260</v>
      </c>
      <c r="I669">
        <v>92</v>
      </c>
    </row>
    <row r="670" spans="1:10" x14ac:dyDescent="0.2">
      <c r="A670" s="106" t="s">
        <v>2315</v>
      </c>
      <c r="B670" s="106" t="s">
        <v>246</v>
      </c>
      <c r="C670" s="106" t="s">
        <v>258</v>
      </c>
      <c r="D670" s="106" t="s">
        <v>248</v>
      </c>
      <c r="E670">
        <v>6136</v>
      </c>
      <c r="F670" s="106" t="s">
        <v>1524</v>
      </c>
      <c r="G670" s="106" t="s">
        <v>249</v>
      </c>
      <c r="H670" s="106" t="s">
        <v>267</v>
      </c>
      <c r="I670" t="s">
        <v>276</v>
      </c>
      <c r="J670" t="s">
        <v>2734</v>
      </c>
    </row>
    <row r="671" spans="1:10" x14ac:dyDescent="0.2">
      <c r="A671" s="106" t="s">
        <v>2315</v>
      </c>
      <c r="B671" s="106" t="s">
        <v>246</v>
      </c>
      <c r="C671" s="106" t="s">
        <v>256</v>
      </c>
      <c r="D671" s="106" t="s">
        <v>248</v>
      </c>
      <c r="E671">
        <v>7725</v>
      </c>
      <c r="F671" s="106" t="s">
        <v>789</v>
      </c>
      <c r="G671" s="106" t="s">
        <v>249</v>
      </c>
      <c r="H671" s="106" t="s">
        <v>313</v>
      </c>
      <c r="I671">
        <v>275</v>
      </c>
    </row>
    <row r="672" spans="1:10" x14ac:dyDescent="0.2">
      <c r="A672" s="106" t="s">
        <v>2315</v>
      </c>
      <c r="B672" s="106" t="s">
        <v>246</v>
      </c>
      <c r="C672" s="106" t="s">
        <v>251</v>
      </c>
      <c r="D672" s="106" t="s">
        <v>248</v>
      </c>
      <c r="E672">
        <v>7807</v>
      </c>
      <c r="F672" s="106" t="s">
        <v>1797</v>
      </c>
      <c r="G672" s="106" t="s">
        <v>253</v>
      </c>
      <c r="H672" s="106" t="s">
        <v>268</v>
      </c>
      <c r="I672">
        <v>29</v>
      </c>
    </row>
    <row r="673" spans="1:10" x14ac:dyDescent="0.2">
      <c r="A673" s="106" t="s">
        <v>2315</v>
      </c>
      <c r="B673" s="106" t="s">
        <v>246</v>
      </c>
      <c r="C673" s="106" t="s">
        <v>247</v>
      </c>
      <c r="D673" s="106" t="s">
        <v>248</v>
      </c>
      <c r="E673">
        <v>7818</v>
      </c>
      <c r="F673" s="106" t="s">
        <v>790</v>
      </c>
      <c r="G673" s="106" t="s">
        <v>249</v>
      </c>
      <c r="H673" s="106" t="s">
        <v>268</v>
      </c>
      <c r="I673">
        <v>281</v>
      </c>
    </row>
    <row r="674" spans="1:10" x14ac:dyDescent="0.2">
      <c r="A674" s="106" t="s">
        <v>2315</v>
      </c>
      <c r="B674" s="106" t="s">
        <v>246</v>
      </c>
      <c r="C674" s="106" t="s">
        <v>251</v>
      </c>
      <c r="D674" s="106" t="s">
        <v>248</v>
      </c>
      <c r="E674">
        <v>8143</v>
      </c>
      <c r="F674" s="106" t="s">
        <v>2318</v>
      </c>
      <c r="G674" s="106" t="s">
        <v>257</v>
      </c>
      <c r="H674" s="106" t="s">
        <v>277</v>
      </c>
      <c r="I674">
        <v>19</v>
      </c>
    </row>
    <row r="675" spans="1:10" x14ac:dyDescent="0.2">
      <c r="A675" s="106" t="s">
        <v>2315</v>
      </c>
      <c r="B675" s="106" t="s">
        <v>246</v>
      </c>
      <c r="C675" s="106" t="s">
        <v>251</v>
      </c>
      <c r="D675" s="106" t="s">
        <v>248</v>
      </c>
      <c r="E675">
        <v>8167</v>
      </c>
      <c r="F675" s="106" t="s">
        <v>2319</v>
      </c>
      <c r="G675" s="106" t="s">
        <v>249</v>
      </c>
      <c r="H675" s="106" t="s">
        <v>259</v>
      </c>
      <c r="I675" s="106">
        <v>642</v>
      </c>
      <c r="J675" s="106"/>
    </row>
    <row r="676" spans="1:10" x14ac:dyDescent="0.2">
      <c r="A676" s="106" t="s">
        <v>2315</v>
      </c>
      <c r="B676" s="106" t="s">
        <v>246</v>
      </c>
      <c r="C676" s="106" t="s">
        <v>251</v>
      </c>
      <c r="D676" s="106" t="s">
        <v>248</v>
      </c>
      <c r="E676">
        <v>9740</v>
      </c>
      <c r="F676" s="106" t="s">
        <v>791</v>
      </c>
      <c r="G676" s="106" t="s">
        <v>249</v>
      </c>
      <c r="H676" s="106" t="s">
        <v>254</v>
      </c>
      <c r="I676">
        <v>677</v>
      </c>
    </row>
    <row r="677" spans="1:10" x14ac:dyDescent="0.2">
      <c r="A677" s="106" t="s">
        <v>2315</v>
      </c>
      <c r="B677" s="106" t="s">
        <v>246</v>
      </c>
      <c r="C677" s="106" t="s">
        <v>251</v>
      </c>
      <c r="D677" s="106" t="s">
        <v>248</v>
      </c>
      <c r="E677">
        <v>9982</v>
      </c>
      <c r="F677" s="106" t="s">
        <v>2320</v>
      </c>
      <c r="G677" s="106" t="s">
        <v>249</v>
      </c>
      <c r="H677" s="106" t="s">
        <v>255</v>
      </c>
      <c r="I677">
        <v>165</v>
      </c>
    </row>
    <row r="678" spans="1:10" x14ac:dyDescent="0.2">
      <c r="A678" s="106" t="s">
        <v>2321</v>
      </c>
      <c r="B678" s="106" t="s">
        <v>246</v>
      </c>
      <c r="C678" s="106" t="s">
        <v>247</v>
      </c>
      <c r="D678" s="106" t="s">
        <v>248</v>
      </c>
      <c r="E678">
        <v>2404</v>
      </c>
      <c r="F678" s="106" t="s">
        <v>1367</v>
      </c>
      <c r="G678" s="106" t="s">
        <v>257</v>
      </c>
      <c r="H678" s="106" t="s">
        <v>254</v>
      </c>
      <c r="I678">
        <v>23</v>
      </c>
    </row>
    <row r="679" spans="1:10" x14ac:dyDescent="0.2">
      <c r="A679" s="106" t="s">
        <v>2321</v>
      </c>
      <c r="B679" s="106" t="s">
        <v>246</v>
      </c>
      <c r="C679" s="106" t="s">
        <v>258</v>
      </c>
      <c r="D679" s="106" t="s">
        <v>252</v>
      </c>
      <c r="E679">
        <v>7501</v>
      </c>
      <c r="F679" s="106" t="s">
        <v>316</v>
      </c>
      <c r="G679" s="106" t="s">
        <v>253</v>
      </c>
      <c r="H679" s="106" t="s">
        <v>255</v>
      </c>
      <c r="I679">
        <v>21</v>
      </c>
    </row>
    <row r="680" spans="1:10" x14ac:dyDescent="0.2">
      <c r="A680" s="106" t="s">
        <v>2321</v>
      </c>
      <c r="B680" s="106" t="s">
        <v>246</v>
      </c>
      <c r="C680" s="106" t="s">
        <v>251</v>
      </c>
      <c r="D680" s="106" t="s">
        <v>248</v>
      </c>
      <c r="E680">
        <v>7811</v>
      </c>
      <c r="F680" s="106" t="s">
        <v>2357</v>
      </c>
      <c r="G680" s="106" t="s">
        <v>249</v>
      </c>
      <c r="H680" s="106" t="s">
        <v>268</v>
      </c>
      <c r="I680" s="106">
        <v>122</v>
      </c>
      <c r="J680" s="106"/>
    </row>
    <row r="681" spans="1:10" x14ac:dyDescent="0.2">
      <c r="A681" s="106" t="s">
        <v>2322</v>
      </c>
      <c r="B681" s="106" t="s">
        <v>246</v>
      </c>
      <c r="C681" s="106" t="s">
        <v>251</v>
      </c>
      <c r="D681" s="106" t="s">
        <v>252</v>
      </c>
      <c r="E681">
        <v>3030</v>
      </c>
      <c r="F681" s="106" t="s">
        <v>2323</v>
      </c>
      <c r="G681" s="106" t="s">
        <v>249</v>
      </c>
      <c r="H681" s="106" t="s">
        <v>259</v>
      </c>
      <c r="I681">
        <v>77</v>
      </c>
    </row>
    <row r="682" spans="1:10" x14ac:dyDescent="0.2">
      <c r="A682" s="106" t="s">
        <v>2322</v>
      </c>
      <c r="B682" s="106" t="s">
        <v>246</v>
      </c>
      <c r="C682" s="106" t="s">
        <v>247</v>
      </c>
      <c r="D682" s="106" t="s">
        <v>248</v>
      </c>
      <c r="E682">
        <v>3440</v>
      </c>
      <c r="F682" s="106" t="s">
        <v>2690</v>
      </c>
      <c r="G682" s="106" t="s">
        <v>257</v>
      </c>
      <c r="H682" s="106" t="s">
        <v>264</v>
      </c>
      <c r="I682">
        <v>40</v>
      </c>
    </row>
    <row r="683" spans="1:10" x14ac:dyDescent="0.2">
      <c r="A683" s="106" t="s">
        <v>2322</v>
      </c>
      <c r="B683" s="106" t="s">
        <v>246</v>
      </c>
      <c r="C683" s="106" t="s">
        <v>247</v>
      </c>
      <c r="D683" s="106" t="s">
        <v>252</v>
      </c>
      <c r="E683">
        <v>3541</v>
      </c>
      <c r="F683" s="106" t="s">
        <v>2753</v>
      </c>
      <c r="G683" s="106" t="s">
        <v>261</v>
      </c>
      <c r="H683" s="106" t="s">
        <v>255</v>
      </c>
      <c r="I683">
        <v>90</v>
      </c>
    </row>
    <row r="684" spans="1:10" x14ac:dyDescent="0.2">
      <c r="A684" s="106" t="s">
        <v>2322</v>
      </c>
      <c r="B684" s="106" t="s">
        <v>246</v>
      </c>
      <c r="C684" s="106" t="s">
        <v>251</v>
      </c>
      <c r="D684" s="106" t="s">
        <v>248</v>
      </c>
      <c r="E684">
        <v>3562</v>
      </c>
      <c r="F684" s="106" t="s">
        <v>2324</v>
      </c>
      <c r="G684" s="106" t="s">
        <v>253</v>
      </c>
      <c r="H684" s="106" t="s">
        <v>255</v>
      </c>
      <c r="I684">
        <v>29</v>
      </c>
    </row>
    <row r="685" spans="1:10" x14ac:dyDescent="0.2">
      <c r="A685" s="106" t="s">
        <v>2322</v>
      </c>
      <c r="B685" s="106" t="s">
        <v>246</v>
      </c>
      <c r="C685" s="106" t="s">
        <v>256</v>
      </c>
      <c r="D685" s="106" t="s">
        <v>248</v>
      </c>
      <c r="E685">
        <v>3990</v>
      </c>
      <c r="F685" s="106" t="s">
        <v>1035</v>
      </c>
      <c r="G685" s="106" t="s">
        <v>261</v>
      </c>
      <c r="H685" s="106" t="s">
        <v>260</v>
      </c>
      <c r="I685">
        <v>470</v>
      </c>
    </row>
    <row r="686" spans="1:10" x14ac:dyDescent="0.2">
      <c r="A686" s="106" t="s">
        <v>2322</v>
      </c>
      <c r="B686" s="106" t="s">
        <v>246</v>
      </c>
      <c r="C686" s="106" t="s">
        <v>258</v>
      </c>
      <c r="D686" s="106" t="s">
        <v>248</v>
      </c>
      <c r="E686">
        <v>6634</v>
      </c>
      <c r="F686" s="106" t="s">
        <v>1223</v>
      </c>
      <c r="G686" s="106" t="s">
        <v>253</v>
      </c>
      <c r="H686" s="106" t="s">
        <v>271</v>
      </c>
      <c r="I686">
        <v>24</v>
      </c>
    </row>
    <row r="687" spans="1:10" x14ac:dyDescent="0.2">
      <c r="A687" s="106" t="s">
        <v>2322</v>
      </c>
      <c r="B687" s="106" t="s">
        <v>246</v>
      </c>
      <c r="C687" s="106" t="s">
        <v>251</v>
      </c>
      <c r="D687" s="106" t="s">
        <v>248</v>
      </c>
      <c r="E687">
        <v>6814</v>
      </c>
      <c r="F687" s="106" t="s">
        <v>312</v>
      </c>
      <c r="G687" s="106" t="s">
        <v>249</v>
      </c>
      <c r="H687" s="106" t="s">
        <v>271</v>
      </c>
      <c r="I687">
        <v>249</v>
      </c>
    </row>
    <row r="688" spans="1:10" x14ac:dyDescent="0.2">
      <c r="A688" s="106" t="s">
        <v>2325</v>
      </c>
      <c r="B688" s="106" t="s">
        <v>246</v>
      </c>
      <c r="C688" s="106" t="s">
        <v>256</v>
      </c>
      <c r="D688" s="106" t="s">
        <v>248</v>
      </c>
      <c r="E688">
        <v>2769</v>
      </c>
      <c r="F688" s="106" t="s">
        <v>1355</v>
      </c>
      <c r="G688" s="106" t="s">
        <v>253</v>
      </c>
      <c r="H688" s="106" t="s">
        <v>259</v>
      </c>
      <c r="I688">
        <v>73</v>
      </c>
    </row>
    <row r="689" spans="1:10" x14ac:dyDescent="0.2">
      <c r="A689" s="106" t="s">
        <v>2325</v>
      </c>
      <c r="B689" s="106" t="s">
        <v>246</v>
      </c>
      <c r="C689" s="106" t="s">
        <v>247</v>
      </c>
      <c r="D689" s="106" t="s">
        <v>248</v>
      </c>
      <c r="E689">
        <v>3991</v>
      </c>
      <c r="F689" s="106" t="s">
        <v>793</v>
      </c>
      <c r="G689" s="106" t="s">
        <v>261</v>
      </c>
      <c r="H689" s="106" t="s">
        <v>260</v>
      </c>
      <c r="I689">
        <v>121</v>
      </c>
    </row>
    <row r="690" spans="1:10" x14ac:dyDescent="0.2">
      <c r="A690" s="106" t="s">
        <v>2325</v>
      </c>
      <c r="B690" s="106" t="s">
        <v>246</v>
      </c>
      <c r="C690" s="106" t="s">
        <v>251</v>
      </c>
      <c r="D690" s="106" t="s">
        <v>252</v>
      </c>
      <c r="E690">
        <v>4434</v>
      </c>
      <c r="F690" s="106" t="s">
        <v>2326</v>
      </c>
      <c r="G690" s="106" t="s">
        <v>261</v>
      </c>
      <c r="H690" s="106" t="s">
        <v>260</v>
      </c>
      <c r="I690">
        <v>544</v>
      </c>
    </row>
    <row r="691" spans="1:10" x14ac:dyDescent="0.2">
      <c r="A691" s="106" t="s">
        <v>2325</v>
      </c>
      <c r="B691" s="106" t="s">
        <v>246</v>
      </c>
      <c r="C691" s="106" t="s">
        <v>258</v>
      </c>
      <c r="D691" s="106" t="s">
        <v>248</v>
      </c>
      <c r="E691">
        <v>6866</v>
      </c>
      <c r="F691" s="106" t="s">
        <v>2327</v>
      </c>
      <c r="G691" s="106" t="s">
        <v>249</v>
      </c>
      <c r="H691" s="106" t="s">
        <v>271</v>
      </c>
      <c r="I691">
        <v>434</v>
      </c>
    </row>
    <row r="692" spans="1:10" x14ac:dyDescent="0.2">
      <c r="A692" s="106" t="s">
        <v>2325</v>
      </c>
      <c r="B692" s="106" t="s">
        <v>246</v>
      </c>
      <c r="C692" s="106" t="s">
        <v>251</v>
      </c>
      <c r="D692" s="106" t="s">
        <v>252</v>
      </c>
      <c r="E692">
        <v>7610</v>
      </c>
      <c r="F692" s="106" t="s">
        <v>2754</v>
      </c>
      <c r="G692" s="106" t="s">
        <v>253</v>
      </c>
      <c r="H692" s="106" t="s">
        <v>259</v>
      </c>
      <c r="I692" s="106">
        <v>31</v>
      </c>
      <c r="J692" s="106"/>
    </row>
    <row r="693" spans="1:10" x14ac:dyDescent="0.2">
      <c r="A693" s="106" t="s">
        <v>2325</v>
      </c>
      <c r="B693" s="106" t="s">
        <v>246</v>
      </c>
      <c r="C693" s="106" t="s">
        <v>251</v>
      </c>
      <c r="D693" s="106" t="s">
        <v>248</v>
      </c>
      <c r="E693">
        <v>7719</v>
      </c>
      <c r="F693" s="106" t="s">
        <v>2958</v>
      </c>
      <c r="G693" s="106" t="s">
        <v>257</v>
      </c>
      <c r="H693" s="106" t="s">
        <v>313</v>
      </c>
      <c r="I693" s="106">
        <v>15</v>
      </c>
      <c r="J693" s="106"/>
    </row>
    <row r="694" spans="1:10" x14ac:dyDescent="0.2">
      <c r="A694" s="106" t="s">
        <v>2325</v>
      </c>
      <c r="B694" s="106" t="s">
        <v>246</v>
      </c>
      <c r="C694" s="106" t="s">
        <v>256</v>
      </c>
      <c r="D694" s="106" t="s">
        <v>248</v>
      </c>
      <c r="E694">
        <v>7808</v>
      </c>
      <c r="F694" s="106" t="s">
        <v>2691</v>
      </c>
      <c r="G694" s="106" t="s">
        <v>253</v>
      </c>
      <c r="H694" s="106" t="s">
        <v>268</v>
      </c>
      <c r="I694" s="106">
        <v>23</v>
      </c>
      <c r="J694" s="106"/>
    </row>
    <row r="695" spans="1:10" x14ac:dyDescent="0.2">
      <c r="A695" s="106" t="s">
        <v>2493</v>
      </c>
      <c r="B695" s="106" t="s">
        <v>246</v>
      </c>
      <c r="C695" s="106" t="s">
        <v>258</v>
      </c>
      <c r="D695" s="106" t="s">
        <v>252</v>
      </c>
      <c r="E695">
        <v>2268</v>
      </c>
      <c r="F695" s="106" t="s">
        <v>319</v>
      </c>
      <c r="G695" s="106" t="s">
        <v>253</v>
      </c>
      <c r="H695" s="106" t="s">
        <v>250</v>
      </c>
      <c r="I695">
        <v>378</v>
      </c>
    </row>
    <row r="696" spans="1:10" x14ac:dyDescent="0.2">
      <c r="A696" s="106" t="s">
        <v>2494</v>
      </c>
      <c r="B696" s="106" t="s">
        <v>301</v>
      </c>
      <c r="C696" s="106" t="s">
        <v>247</v>
      </c>
      <c r="D696" s="106" t="s">
        <v>252</v>
      </c>
      <c r="E696">
        <v>2926</v>
      </c>
      <c r="F696" s="106" t="s">
        <v>1525</v>
      </c>
      <c r="G696" s="106" t="s">
        <v>257</v>
      </c>
      <c r="H696" s="106" t="s">
        <v>250</v>
      </c>
      <c r="I696">
        <v>13</v>
      </c>
    </row>
    <row r="697" spans="1:10" x14ac:dyDescent="0.2">
      <c r="A697" s="106" t="s">
        <v>2494</v>
      </c>
      <c r="B697" s="106" t="s">
        <v>246</v>
      </c>
      <c r="C697" s="106" t="s">
        <v>258</v>
      </c>
      <c r="D697" s="106" t="s">
        <v>248</v>
      </c>
      <c r="E697">
        <v>4519</v>
      </c>
      <c r="F697" s="106" t="s">
        <v>1668</v>
      </c>
      <c r="G697" s="106" t="s">
        <v>249</v>
      </c>
      <c r="H697" s="106" t="s">
        <v>287</v>
      </c>
      <c r="I697" t="s">
        <v>2959</v>
      </c>
      <c r="J697" t="s">
        <v>2960</v>
      </c>
    </row>
    <row r="698" spans="1:10" x14ac:dyDescent="0.2">
      <c r="A698" s="106" t="s">
        <v>2494</v>
      </c>
      <c r="B698" s="106" t="s">
        <v>246</v>
      </c>
      <c r="C698" s="106" t="s">
        <v>251</v>
      </c>
      <c r="D698" s="106" t="s">
        <v>252</v>
      </c>
      <c r="E698">
        <v>4556</v>
      </c>
      <c r="F698" s="106" t="s">
        <v>1722</v>
      </c>
      <c r="G698" s="106" t="s">
        <v>253</v>
      </c>
      <c r="H698" s="106" t="s">
        <v>287</v>
      </c>
      <c r="I698">
        <v>45</v>
      </c>
    </row>
    <row r="699" spans="1:10" x14ac:dyDescent="0.2">
      <c r="A699" s="106" t="s">
        <v>2494</v>
      </c>
      <c r="B699" s="106" t="s">
        <v>246</v>
      </c>
      <c r="C699" s="106" t="s">
        <v>251</v>
      </c>
      <c r="D699" s="106" t="s">
        <v>248</v>
      </c>
      <c r="E699">
        <v>7466</v>
      </c>
      <c r="F699" s="106" t="s">
        <v>1677</v>
      </c>
      <c r="G699" s="106" t="s">
        <v>249</v>
      </c>
      <c r="H699" s="106" t="s">
        <v>255</v>
      </c>
      <c r="I699">
        <v>140</v>
      </c>
    </row>
    <row r="700" spans="1:10" x14ac:dyDescent="0.2">
      <c r="A700" s="106" t="s">
        <v>2495</v>
      </c>
      <c r="B700" s="106" t="s">
        <v>246</v>
      </c>
      <c r="C700" s="106" t="s">
        <v>258</v>
      </c>
      <c r="D700" s="106" t="s">
        <v>252</v>
      </c>
      <c r="E700">
        <v>5015</v>
      </c>
      <c r="F700" s="106" t="s">
        <v>1686</v>
      </c>
      <c r="G700" s="106" t="s">
        <v>249</v>
      </c>
      <c r="H700" s="106" t="s">
        <v>1687</v>
      </c>
      <c r="I700">
        <v>270</v>
      </c>
    </row>
    <row r="701" spans="1:10" x14ac:dyDescent="0.2">
      <c r="A701" s="106" t="s">
        <v>2495</v>
      </c>
      <c r="B701" s="106" t="s">
        <v>246</v>
      </c>
      <c r="C701" s="106" t="s">
        <v>251</v>
      </c>
      <c r="D701" s="106" t="s">
        <v>248</v>
      </c>
      <c r="E701">
        <v>5936</v>
      </c>
      <c r="F701" s="106" t="s">
        <v>1758</v>
      </c>
      <c r="G701" s="106" t="s">
        <v>249</v>
      </c>
      <c r="H701" s="106" t="s">
        <v>264</v>
      </c>
      <c r="I701">
        <v>43</v>
      </c>
    </row>
    <row r="702" spans="1:10" x14ac:dyDescent="0.2">
      <c r="A702" s="106" t="s">
        <v>2495</v>
      </c>
      <c r="B702" s="106" t="s">
        <v>246</v>
      </c>
      <c r="C702" s="106" t="s">
        <v>251</v>
      </c>
      <c r="D702" s="106" t="s">
        <v>248</v>
      </c>
      <c r="E702">
        <v>8818</v>
      </c>
      <c r="F702" s="106" t="s">
        <v>883</v>
      </c>
      <c r="G702" s="106" t="s">
        <v>249</v>
      </c>
      <c r="H702" s="106" t="s">
        <v>272</v>
      </c>
      <c r="I702">
        <v>744</v>
      </c>
    </row>
    <row r="703" spans="1:10" x14ac:dyDescent="0.2">
      <c r="A703" s="106" t="s">
        <v>2557</v>
      </c>
      <c r="B703" s="106" t="s">
        <v>246</v>
      </c>
      <c r="C703" s="106" t="s">
        <v>251</v>
      </c>
      <c r="D703" s="106" t="s">
        <v>248</v>
      </c>
      <c r="E703">
        <v>7551</v>
      </c>
      <c r="F703" s="106" t="s">
        <v>1928</v>
      </c>
      <c r="G703" s="106" t="s">
        <v>253</v>
      </c>
      <c r="H703" s="106" t="s">
        <v>275</v>
      </c>
      <c r="I703" s="106">
        <v>75</v>
      </c>
      <c r="J703" s="106"/>
    </row>
    <row r="704" spans="1:10" x14ac:dyDescent="0.2">
      <c r="A704" s="106" t="s">
        <v>2557</v>
      </c>
      <c r="B704" s="106" t="s">
        <v>246</v>
      </c>
      <c r="C704" s="106" t="s">
        <v>258</v>
      </c>
      <c r="D704" s="106" t="s">
        <v>252</v>
      </c>
      <c r="E704">
        <v>8914</v>
      </c>
      <c r="F704" s="106" t="s">
        <v>2558</v>
      </c>
      <c r="G704" s="106" t="s">
        <v>257</v>
      </c>
      <c r="H704" s="106" t="s">
        <v>272</v>
      </c>
      <c r="I704">
        <v>113</v>
      </c>
    </row>
    <row r="705" spans="1:10" x14ac:dyDescent="0.2">
      <c r="A705" s="106" t="s">
        <v>2496</v>
      </c>
      <c r="B705" s="106" t="s">
        <v>246</v>
      </c>
      <c r="C705" s="106" t="s">
        <v>251</v>
      </c>
      <c r="D705" s="106" t="s">
        <v>248</v>
      </c>
      <c r="E705">
        <v>2175</v>
      </c>
      <c r="F705" s="106" t="s">
        <v>1707</v>
      </c>
      <c r="G705" s="106" t="s">
        <v>249</v>
      </c>
      <c r="H705" s="106" t="s">
        <v>254</v>
      </c>
      <c r="I705" s="106" t="s">
        <v>269</v>
      </c>
      <c r="J705" s="106" t="s">
        <v>2961</v>
      </c>
    </row>
    <row r="706" spans="1:10" x14ac:dyDescent="0.2">
      <c r="A706" s="106" t="s">
        <v>2496</v>
      </c>
      <c r="B706" s="106" t="s">
        <v>246</v>
      </c>
      <c r="C706" s="106" t="s">
        <v>251</v>
      </c>
      <c r="D706" s="106" t="s">
        <v>248</v>
      </c>
      <c r="E706">
        <v>3199</v>
      </c>
      <c r="F706" s="106" t="s">
        <v>1965</v>
      </c>
      <c r="G706" s="106" t="s">
        <v>249</v>
      </c>
      <c r="H706" s="106" t="s">
        <v>259</v>
      </c>
      <c r="I706" s="106">
        <v>171</v>
      </c>
      <c r="J706" s="106"/>
    </row>
    <row r="707" spans="1:10" x14ac:dyDescent="0.2">
      <c r="A707" s="106" t="s">
        <v>2496</v>
      </c>
      <c r="B707" s="106" t="s">
        <v>246</v>
      </c>
      <c r="C707" s="106" t="s">
        <v>258</v>
      </c>
      <c r="D707" s="106" t="s">
        <v>252</v>
      </c>
      <c r="E707">
        <v>3667</v>
      </c>
      <c r="F707" s="106" t="s">
        <v>1712</v>
      </c>
      <c r="G707" s="106" t="s">
        <v>249</v>
      </c>
      <c r="H707" s="106" t="s">
        <v>260</v>
      </c>
      <c r="I707">
        <v>45</v>
      </c>
    </row>
    <row r="708" spans="1:10" x14ac:dyDescent="0.2">
      <c r="A708" s="106" t="s">
        <v>2496</v>
      </c>
      <c r="B708" s="106" t="s">
        <v>246</v>
      </c>
      <c r="C708" s="106" t="s">
        <v>251</v>
      </c>
      <c r="D708" s="106" t="s">
        <v>248</v>
      </c>
      <c r="E708">
        <v>4956</v>
      </c>
      <c r="F708" s="106" t="s">
        <v>862</v>
      </c>
      <c r="G708" s="106" t="s">
        <v>249</v>
      </c>
      <c r="H708" s="106" t="s">
        <v>262</v>
      </c>
      <c r="I708">
        <v>613</v>
      </c>
    </row>
    <row r="709" spans="1:10" x14ac:dyDescent="0.2">
      <c r="A709" s="106" t="s">
        <v>2496</v>
      </c>
      <c r="B709" s="106" t="s">
        <v>246</v>
      </c>
      <c r="C709" s="106" t="s">
        <v>251</v>
      </c>
      <c r="D709" s="106" t="s">
        <v>248</v>
      </c>
      <c r="E709">
        <v>5208</v>
      </c>
      <c r="F709" s="106" t="s">
        <v>1713</v>
      </c>
      <c r="G709" s="106" t="s">
        <v>249</v>
      </c>
      <c r="H709" s="106" t="s">
        <v>262</v>
      </c>
      <c r="I709">
        <v>287</v>
      </c>
    </row>
    <row r="710" spans="1:10" x14ac:dyDescent="0.2">
      <c r="A710" s="106" t="s">
        <v>2496</v>
      </c>
      <c r="B710" s="106" t="s">
        <v>246</v>
      </c>
      <c r="C710" s="106" t="s">
        <v>251</v>
      </c>
      <c r="D710" s="106" t="s">
        <v>248</v>
      </c>
      <c r="E710">
        <v>5727</v>
      </c>
      <c r="F710" s="106" t="s">
        <v>1735</v>
      </c>
      <c r="G710" s="106" t="s">
        <v>249</v>
      </c>
      <c r="H710" s="106" t="s">
        <v>1683</v>
      </c>
      <c r="I710">
        <v>445</v>
      </c>
    </row>
    <row r="711" spans="1:10" x14ac:dyDescent="0.2">
      <c r="A711" s="106" t="s">
        <v>2496</v>
      </c>
      <c r="B711" s="106" t="s">
        <v>246</v>
      </c>
      <c r="C711" s="106" t="s">
        <v>247</v>
      </c>
      <c r="D711" s="106" t="s">
        <v>248</v>
      </c>
      <c r="E711">
        <v>6080</v>
      </c>
      <c r="F711" s="106" t="s">
        <v>1708</v>
      </c>
      <c r="G711" s="106" t="s">
        <v>249</v>
      </c>
      <c r="H711" s="106" t="s">
        <v>254</v>
      </c>
      <c r="I711" t="s">
        <v>276</v>
      </c>
      <c r="J711" t="s">
        <v>2725</v>
      </c>
    </row>
    <row r="712" spans="1:10" x14ac:dyDescent="0.2">
      <c r="A712" s="106" t="s">
        <v>2496</v>
      </c>
      <c r="B712" s="106" t="s">
        <v>246</v>
      </c>
      <c r="C712" s="106" t="s">
        <v>247</v>
      </c>
      <c r="D712" s="106" t="s">
        <v>248</v>
      </c>
      <c r="E712">
        <v>8151</v>
      </c>
      <c r="F712" s="106" t="s">
        <v>1769</v>
      </c>
      <c r="G712" s="106" t="s">
        <v>249</v>
      </c>
      <c r="H712" s="106" t="s">
        <v>255</v>
      </c>
      <c r="I712" s="106">
        <v>271</v>
      </c>
      <c r="J712" s="106"/>
    </row>
    <row r="713" spans="1:10" x14ac:dyDescent="0.2">
      <c r="A713" s="106" t="s">
        <v>2496</v>
      </c>
      <c r="B713" s="106" t="s">
        <v>246</v>
      </c>
      <c r="C713" s="106" t="s">
        <v>258</v>
      </c>
      <c r="D713" s="106" t="s">
        <v>248</v>
      </c>
      <c r="E713">
        <v>8165</v>
      </c>
      <c r="F713" s="106" t="s">
        <v>1718</v>
      </c>
      <c r="G713" s="106" t="s">
        <v>249</v>
      </c>
      <c r="H713" s="106" t="s">
        <v>259</v>
      </c>
      <c r="I713">
        <v>183</v>
      </c>
    </row>
    <row r="714" spans="1:10" x14ac:dyDescent="0.2">
      <c r="A714" s="106" t="s">
        <v>2496</v>
      </c>
      <c r="B714" s="106" t="s">
        <v>246</v>
      </c>
      <c r="C714" s="106" t="s">
        <v>251</v>
      </c>
      <c r="D714" s="106" t="s">
        <v>248</v>
      </c>
      <c r="E714">
        <v>8771</v>
      </c>
      <c r="F714" s="106" t="s">
        <v>2050</v>
      </c>
      <c r="G714" s="106" t="s">
        <v>249</v>
      </c>
      <c r="H714" s="106" t="s">
        <v>280</v>
      </c>
      <c r="I714">
        <v>905</v>
      </c>
    </row>
    <row r="715" spans="1:10" x14ac:dyDescent="0.2">
      <c r="A715" s="106" t="s">
        <v>2328</v>
      </c>
      <c r="B715" s="106" t="s">
        <v>301</v>
      </c>
      <c r="C715" s="106" t="s">
        <v>258</v>
      </c>
      <c r="D715" s="106" t="s">
        <v>248</v>
      </c>
      <c r="E715">
        <v>2914</v>
      </c>
      <c r="F715" s="106" t="s">
        <v>381</v>
      </c>
      <c r="G715" s="106" t="s">
        <v>249</v>
      </c>
      <c r="H715" s="106" t="s">
        <v>250</v>
      </c>
      <c r="I715" t="s">
        <v>2497</v>
      </c>
      <c r="J715" t="s">
        <v>2962</v>
      </c>
    </row>
    <row r="716" spans="1:10" x14ac:dyDescent="0.2">
      <c r="A716" s="106" t="s">
        <v>2328</v>
      </c>
      <c r="B716" s="106" t="s">
        <v>301</v>
      </c>
      <c r="C716" s="106" t="s">
        <v>251</v>
      </c>
      <c r="D716" s="106" t="s">
        <v>248</v>
      </c>
      <c r="E716">
        <v>6981</v>
      </c>
      <c r="F716" s="106" t="s">
        <v>1709</v>
      </c>
      <c r="G716" s="106" t="s">
        <v>249</v>
      </c>
      <c r="H716" s="106" t="s">
        <v>271</v>
      </c>
      <c r="I716" t="s">
        <v>2571</v>
      </c>
      <c r="J716" t="s">
        <v>2963</v>
      </c>
    </row>
    <row r="717" spans="1:10" x14ac:dyDescent="0.2">
      <c r="A717" s="106" t="s">
        <v>2328</v>
      </c>
      <c r="B717" s="106" t="s">
        <v>246</v>
      </c>
      <c r="C717" s="106" t="s">
        <v>258</v>
      </c>
      <c r="D717" s="106" t="s">
        <v>248</v>
      </c>
      <c r="E717">
        <v>2492</v>
      </c>
      <c r="F717" s="106" t="s">
        <v>407</v>
      </c>
      <c r="G717" s="106" t="s">
        <v>249</v>
      </c>
      <c r="H717" s="106" t="s">
        <v>254</v>
      </c>
      <c r="I717" t="s">
        <v>269</v>
      </c>
      <c r="J717" t="s">
        <v>2688</v>
      </c>
    </row>
    <row r="718" spans="1:10" x14ac:dyDescent="0.2">
      <c r="A718" s="106" t="s">
        <v>2328</v>
      </c>
      <c r="B718" s="106" t="s">
        <v>246</v>
      </c>
      <c r="C718" s="106" t="s">
        <v>251</v>
      </c>
      <c r="D718" s="106" t="s">
        <v>248</v>
      </c>
      <c r="E718">
        <v>4208</v>
      </c>
      <c r="F718" s="106" t="s">
        <v>1881</v>
      </c>
      <c r="G718" s="106" t="s">
        <v>249</v>
      </c>
      <c r="H718" s="106" t="s">
        <v>262</v>
      </c>
      <c r="I718" t="s">
        <v>276</v>
      </c>
      <c r="J718" t="s">
        <v>2964</v>
      </c>
    </row>
    <row r="719" spans="1:10" x14ac:dyDescent="0.2">
      <c r="A719" s="106" t="s">
        <v>2328</v>
      </c>
      <c r="B719" s="106" t="s">
        <v>246</v>
      </c>
      <c r="C719" s="106" t="s">
        <v>258</v>
      </c>
      <c r="D719" s="106" t="s">
        <v>252</v>
      </c>
      <c r="E719">
        <v>4551</v>
      </c>
      <c r="F719" s="106" t="s">
        <v>884</v>
      </c>
      <c r="G719" s="106" t="s">
        <v>249</v>
      </c>
      <c r="H719" s="106" t="s">
        <v>287</v>
      </c>
      <c r="I719">
        <v>808</v>
      </c>
    </row>
    <row r="720" spans="1:10" x14ac:dyDescent="0.2">
      <c r="A720" s="106" t="s">
        <v>2328</v>
      </c>
      <c r="B720" s="106" t="s">
        <v>246</v>
      </c>
      <c r="C720" s="106" t="s">
        <v>251</v>
      </c>
      <c r="D720" s="106" t="s">
        <v>248</v>
      </c>
      <c r="E720">
        <v>5191</v>
      </c>
      <c r="F720" s="106" t="s">
        <v>1809</v>
      </c>
      <c r="G720" s="106" t="s">
        <v>249</v>
      </c>
      <c r="H720" s="106" t="s">
        <v>348</v>
      </c>
      <c r="I720">
        <v>616</v>
      </c>
    </row>
    <row r="721" spans="1:10" x14ac:dyDescent="0.2">
      <c r="A721" s="106" t="s">
        <v>2328</v>
      </c>
      <c r="B721" s="106" t="s">
        <v>246</v>
      </c>
      <c r="C721" s="106" t="s">
        <v>256</v>
      </c>
      <c r="D721" s="106" t="s">
        <v>248</v>
      </c>
      <c r="E721">
        <v>6028</v>
      </c>
      <c r="F721" s="106" t="s">
        <v>1688</v>
      </c>
      <c r="G721" s="106" t="s">
        <v>249</v>
      </c>
      <c r="H721" s="106" t="s">
        <v>254</v>
      </c>
      <c r="I721" s="106" t="s">
        <v>269</v>
      </c>
      <c r="J721" s="106" t="s">
        <v>2742</v>
      </c>
    </row>
    <row r="722" spans="1:10" x14ac:dyDescent="0.2">
      <c r="A722" s="106" t="s">
        <v>2328</v>
      </c>
      <c r="B722" s="106" t="s">
        <v>246</v>
      </c>
      <c r="C722" s="106" t="s">
        <v>258</v>
      </c>
      <c r="D722" s="106" t="s">
        <v>248</v>
      </c>
      <c r="E722">
        <v>6817</v>
      </c>
      <c r="F722" s="106" t="s">
        <v>1699</v>
      </c>
      <c r="G722" s="106" t="s">
        <v>249</v>
      </c>
      <c r="H722" s="106" t="s">
        <v>271</v>
      </c>
      <c r="I722">
        <v>182</v>
      </c>
    </row>
    <row r="723" spans="1:10" x14ac:dyDescent="0.2">
      <c r="A723" s="106" t="s">
        <v>2328</v>
      </c>
      <c r="B723" s="106" t="s">
        <v>246</v>
      </c>
      <c r="C723" s="106" t="s">
        <v>251</v>
      </c>
      <c r="D723" s="106" t="s">
        <v>248</v>
      </c>
      <c r="E723">
        <v>6963</v>
      </c>
      <c r="F723" s="106" t="s">
        <v>1767</v>
      </c>
      <c r="G723" s="106" t="s">
        <v>249</v>
      </c>
      <c r="H723" s="106" t="s">
        <v>271</v>
      </c>
      <c r="I723" t="s">
        <v>1586</v>
      </c>
      <c r="J723" t="s">
        <v>2965</v>
      </c>
    </row>
    <row r="724" spans="1:10" x14ac:dyDescent="0.2">
      <c r="A724" s="106" t="s">
        <v>2328</v>
      </c>
      <c r="B724" s="106" t="s">
        <v>246</v>
      </c>
      <c r="C724" s="106" t="s">
        <v>251</v>
      </c>
      <c r="D724" s="106" t="s">
        <v>248</v>
      </c>
      <c r="E724">
        <v>7282</v>
      </c>
      <c r="F724" s="106" t="s">
        <v>318</v>
      </c>
      <c r="G724" s="106" t="s">
        <v>249</v>
      </c>
      <c r="H724" s="106" t="s">
        <v>275</v>
      </c>
      <c r="I724" t="s">
        <v>269</v>
      </c>
      <c r="J724" t="s">
        <v>2966</v>
      </c>
    </row>
    <row r="725" spans="1:10" x14ac:dyDescent="0.2">
      <c r="A725" s="106" t="s">
        <v>2328</v>
      </c>
      <c r="B725" s="106" t="s">
        <v>246</v>
      </c>
      <c r="C725" s="106" t="s">
        <v>251</v>
      </c>
      <c r="D725" s="106" t="s">
        <v>248</v>
      </c>
      <c r="E725">
        <v>7483</v>
      </c>
      <c r="F725" s="106" t="s">
        <v>1742</v>
      </c>
      <c r="G725" s="106" t="s">
        <v>249</v>
      </c>
      <c r="H725" s="106" t="s">
        <v>255</v>
      </c>
      <c r="I725">
        <v>563</v>
      </c>
    </row>
    <row r="726" spans="1:10" x14ac:dyDescent="0.2">
      <c r="A726" s="106" t="s">
        <v>2328</v>
      </c>
      <c r="B726" s="106" t="s">
        <v>246</v>
      </c>
      <c r="C726" s="106" t="s">
        <v>258</v>
      </c>
      <c r="D726" s="106" t="s">
        <v>248</v>
      </c>
      <c r="E726">
        <v>7609</v>
      </c>
      <c r="F726" s="106" t="s">
        <v>1746</v>
      </c>
      <c r="G726" s="106" t="s">
        <v>249</v>
      </c>
      <c r="H726" s="106" t="s">
        <v>255</v>
      </c>
      <c r="I726">
        <v>178</v>
      </c>
    </row>
    <row r="727" spans="1:10" x14ac:dyDescent="0.2">
      <c r="A727" s="106" t="s">
        <v>2328</v>
      </c>
      <c r="B727" s="106" t="s">
        <v>246</v>
      </c>
      <c r="C727" s="106" t="s">
        <v>251</v>
      </c>
      <c r="D727" s="106" t="s">
        <v>252</v>
      </c>
      <c r="E727">
        <v>7687</v>
      </c>
      <c r="F727" s="106" t="s">
        <v>2121</v>
      </c>
      <c r="G727" s="106" t="s">
        <v>261</v>
      </c>
      <c r="H727" s="106" t="s">
        <v>255</v>
      </c>
      <c r="I727">
        <v>19</v>
      </c>
    </row>
    <row r="728" spans="1:10" x14ac:dyDescent="0.2">
      <c r="A728" s="106" t="s">
        <v>2328</v>
      </c>
      <c r="B728" s="106" t="s">
        <v>246</v>
      </c>
      <c r="C728" s="106" t="s">
        <v>251</v>
      </c>
      <c r="D728" s="106" t="s">
        <v>248</v>
      </c>
      <c r="E728">
        <v>8141</v>
      </c>
      <c r="F728" s="106" t="s">
        <v>2127</v>
      </c>
      <c r="G728" s="106" t="s">
        <v>249</v>
      </c>
      <c r="H728" s="106" t="s">
        <v>255</v>
      </c>
      <c r="I728">
        <v>433</v>
      </c>
    </row>
    <row r="729" spans="1:10" x14ac:dyDescent="0.2">
      <c r="A729" s="106" t="s">
        <v>2328</v>
      </c>
      <c r="B729" s="106" t="s">
        <v>246</v>
      </c>
      <c r="C729" s="106" t="s">
        <v>258</v>
      </c>
      <c r="D729" s="106" t="s">
        <v>248</v>
      </c>
      <c r="E729">
        <v>9672</v>
      </c>
      <c r="F729" s="106" t="s">
        <v>1711</v>
      </c>
      <c r="G729" s="106" t="s">
        <v>249</v>
      </c>
      <c r="H729" s="106" t="s">
        <v>254</v>
      </c>
      <c r="I729" t="s">
        <v>276</v>
      </c>
      <c r="J729" t="s">
        <v>2887</v>
      </c>
    </row>
    <row r="730" spans="1:10" x14ac:dyDescent="0.2">
      <c r="A730" s="106" t="s">
        <v>2328</v>
      </c>
      <c r="B730" s="106" t="s">
        <v>246</v>
      </c>
      <c r="C730" s="106" t="s">
        <v>258</v>
      </c>
      <c r="D730" s="106" t="s">
        <v>248</v>
      </c>
      <c r="E730">
        <v>9702</v>
      </c>
      <c r="F730" s="106" t="s">
        <v>2175</v>
      </c>
      <c r="G730" s="106" t="s">
        <v>249</v>
      </c>
      <c r="H730" s="106" t="s">
        <v>260</v>
      </c>
      <c r="I730">
        <v>88</v>
      </c>
    </row>
    <row r="731" spans="1:10" x14ac:dyDescent="0.2">
      <c r="A731" s="106" t="s">
        <v>2755</v>
      </c>
      <c r="B731" s="106" t="s">
        <v>246</v>
      </c>
      <c r="C731" s="106" t="s">
        <v>251</v>
      </c>
      <c r="D731" s="106" t="s">
        <v>252</v>
      </c>
      <c r="E731">
        <v>7506</v>
      </c>
      <c r="F731" s="106" t="s">
        <v>1955</v>
      </c>
      <c r="G731" s="106" t="s">
        <v>249</v>
      </c>
      <c r="H731" s="106" t="s">
        <v>259</v>
      </c>
      <c r="I731">
        <v>73</v>
      </c>
    </row>
    <row r="732" spans="1:10" x14ac:dyDescent="0.2">
      <c r="A732" s="106" t="s">
        <v>2559</v>
      </c>
      <c r="B732" s="106" t="s">
        <v>246</v>
      </c>
      <c r="C732" s="106" t="s">
        <v>251</v>
      </c>
      <c r="D732" s="106" t="s">
        <v>248</v>
      </c>
      <c r="E732">
        <v>2924</v>
      </c>
      <c r="F732" s="106" t="s">
        <v>1719</v>
      </c>
      <c r="G732" s="106" t="s">
        <v>249</v>
      </c>
      <c r="H732" s="106" t="s">
        <v>250</v>
      </c>
      <c r="I732">
        <v>65</v>
      </c>
    </row>
    <row r="733" spans="1:10" x14ac:dyDescent="0.2">
      <c r="A733" s="106" t="s">
        <v>2559</v>
      </c>
      <c r="B733" s="106" t="s">
        <v>246</v>
      </c>
      <c r="C733" s="106" t="s">
        <v>247</v>
      </c>
      <c r="D733" s="106" t="s">
        <v>248</v>
      </c>
      <c r="E733">
        <v>4282</v>
      </c>
      <c r="F733" s="106" t="s">
        <v>1751</v>
      </c>
      <c r="G733" s="106" t="s">
        <v>249</v>
      </c>
      <c r="H733" s="106" t="s">
        <v>254</v>
      </c>
      <c r="I733">
        <v>506</v>
      </c>
    </row>
    <row r="734" spans="1:10" x14ac:dyDescent="0.2">
      <c r="A734" s="106" t="s">
        <v>2559</v>
      </c>
      <c r="B734" s="106" t="s">
        <v>246</v>
      </c>
      <c r="C734" s="106" t="s">
        <v>258</v>
      </c>
      <c r="D734" s="106" t="s">
        <v>248</v>
      </c>
      <c r="E734">
        <v>5301</v>
      </c>
      <c r="F734" s="106" t="s">
        <v>1777</v>
      </c>
      <c r="G734" s="106" t="s">
        <v>249</v>
      </c>
      <c r="H734" s="106" t="s">
        <v>285</v>
      </c>
      <c r="I734" t="s">
        <v>269</v>
      </c>
      <c r="J734" t="s">
        <v>2763</v>
      </c>
    </row>
    <row r="735" spans="1:10" x14ac:dyDescent="0.2">
      <c r="A735" s="106" t="s">
        <v>2559</v>
      </c>
      <c r="B735" s="106" t="s">
        <v>246</v>
      </c>
      <c r="C735" s="106" t="s">
        <v>258</v>
      </c>
      <c r="D735" s="106" t="s">
        <v>248</v>
      </c>
      <c r="E735">
        <v>8929</v>
      </c>
      <c r="F735" s="106" t="s">
        <v>1842</v>
      </c>
      <c r="G735" s="106" t="s">
        <v>257</v>
      </c>
      <c r="H735" s="106" t="s">
        <v>272</v>
      </c>
      <c r="I735">
        <v>168</v>
      </c>
    </row>
    <row r="736" spans="1:10" x14ac:dyDescent="0.2">
      <c r="A736" s="106" t="s">
        <v>2498</v>
      </c>
      <c r="B736" s="106" t="s">
        <v>246</v>
      </c>
      <c r="C736" s="106" t="s">
        <v>251</v>
      </c>
      <c r="D736" s="106" t="s">
        <v>248</v>
      </c>
      <c r="E736">
        <v>2815</v>
      </c>
      <c r="F736" s="106" t="s">
        <v>1859</v>
      </c>
      <c r="G736" s="106" t="s">
        <v>249</v>
      </c>
      <c r="H736" s="106" t="s">
        <v>250</v>
      </c>
      <c r="I736" t="s">
        <v>269</v>
      </c>
      <c r="J736" t="s">
        <v>2967</v>
      </c>
    </row>
    <row r="737" spans="1:10" x14ac:dyDescent="0.2">
      <c r="A737" s="106" t="s">
        <v>2498</v>
      </c>
      <c r="B737" s="106" t="s">
        <v>246</v>
      </c>
      <c r="C737" s="106" t="s">
        <v>247</v>
      </c>
      <c r="D737" s="106" t="s">
        <v>248</v>
      </c>
      <c r="E737">
        <v>3690</v>
      </c>
      <c r="F737" s="106" t="s">
        <v>1566</v>
      </c>
      <c r="G737" s="106" t="s">
        <v>261</v>
      </c>
      <c r="H737" s="106" t="s">
        <v>260</v>
      </c>
      <c r="I737">
        <v>65</v>
      </c>
    </row>
    <row r="738" spans="1:10" x14ac:dyDescent="0.2">
      <c r="A738" s="106" t="s">
        <v>2498</v>
      </c>
      <c r="B738" s="106" t="s">
        <v>246</v>
      </c>
      <c r="C738" s="106" t="s">
        <v>251</v>
      </c>
      <c r="D738" s="106" t="s">
        <v>248</v>
      </c>
      <c r="E738">
        <v>3910</v>
      </c>
      <c r="F738" s="106" t="s">
        <v>1773</v>
      </c>
      <c r="G738" s="106" t="s">
        <v>253</v>
      </c>
      <c r="H738" s="106" t="s">
        <v>260</v>
      </c>
      <c r="I738">
        <v>50</v>
      </c>
    </row>
    <row r="739" spans="1:10" x14ac:dyDescent="0.2">
      <c r="A739" s="106" t="s">
        <v>2498</v>
      </c>
      <c r="B739" s="106" t="s">
        <v>246</v>
      </c>
      <c r="C739" s="106" t="s">
        <v>251</v>
      </c>
      <c r="D739" s="106" t="s">
        <v>248</v>
      </c>
      <c r="E739">
        <v>4027</v>
      </c>
      <c r="F739" s="106" t="s">
        <v>1571</v>
      </c>
      <c r="G739" s="106" t="s">
        <v>249</v>
      </c>
      <c r="H739" s="106" t="s">
        <v>262</v>
      </c>
      <c r="I739">
        <v>409</v>
      </c>
    </row>
    <row r="740" spans="1:10" x14ac:dyDescent="0.2">
      <c r="A740" s="106" t="s">
        <v>2498</v>
      </c>
      <c r="B740" s="106" t="s">
        <v>246</v>
      </c>
      <c r="C740" s="106" t="s">
        <v>251</v>
      </c>
      <c r="D740" s="106" t="s">
        <v>248</v>
      </c>
      <c r="E740">
        <v>4540</v>
      </c>
      <c r="F740" s="106" t="s">
        <v>1775</v>
      </c>
      <c r="G740" s="106" t="s">
        <v>249</v>
      </c>
      <c r="H740" s="106" t="s">
        <v>287</v>
      </c>
      <c r="I740" t="s">
        <v>269</v>
      </c>
      <c r="J740" t="s">
        <v>2968</v>
      </c>
    </row>
    <row r="741" spans="1:10" x14ac:dyDescent="0.2">
      <c r="A741" s="106" t="s">
        <v>2498</v>
      </c>
      <c r="B741" s="106" t="s">
        <v>246</v>
      </c>
      <c r="C741" s="106" t="s">
        <v>258</v>
      </c>
      <c r="D741" s="106" t="s">
        <v>248</v>
      </c>
      <c r="E741">
        <v>4919</v>
      </c>
      <c r="F741" s="106" t="s">
        <v>1822</v>
      </c>
      <c r="G741" s="106" t="s">
        <v>249</v>
      </c>
      <c r="H741" s="106" t="s">
        <v>262</v>
      </c>
      <c r="I741" t="s">
        <v>276</v>
      </c>
      <c r="J741" t="s">
        <v>2969</v>
      </c>
    </row>
    <row r="742" spans="1:10" x14ac:dyDescent="0.2">
      <c r="A742" s="106" t="s">
        <v>2498</v>
      </c>
      <c r="B742" s="106" t="s">
        <v>246</v>
      </c>
      <c r="C742" s="106" t="s">
        <v>251</v>
      </c>
      <c r="D742" s="106" t="s">
        <v>248</v>
      </c>
      <c r="E742">
        <v>6562</v>
      </c>
      <c r="F742" s="106" t="s">
        <v>1895</v>
      </c>
      <c r="G742" s="106" t="s">
        <v>261</v>
      </c>
      <c r="H742" s="106" t="s">
        <v>254</v>
      </c>
      <c r="I742">
        <v>124</v>
      </c>
    </row>
    <row r="743" spans="1:10" x14ac:dyDescent="0.2">
      <c r="A743" s="106" t="s">
        <v>2498</v>
      </c>
      <c r="B743" s="106" t="s">
        <v>246</v>
      </c>
      <c r="C743" s="106" t="s">
        <v>256</v>
      </c>
      <c r="D743" s="106" t="s">
        <v>248</v>
      </c>
      <c r="E743">
        <v>6920</v>
      </c>
      <c r="F743" s="106" t="s">
        <v>379</v>
      </c>
      <c r="G743" s="106" t="s">
        <v>249</v>
      </c>
      <c r="H743" s="106" t="s">
        <v>271</v>
      </c>
      <c r="I743" s="106" t="s">
        <v>1586</v>
      </c>
      <c r="J743" s="106" t="s">
        <v>2670</v>
      </c>
    </row>
    <row r="744" spans="1:10" x14ac:dyDescent="0.2">
      <c r="A744" s="106" t="s">
        <v>2498</v>
      </c>
      <c r="B744" s="106" t="s">
        <v>246</v>
      </c>
      <c r="C744" s="106" t="s">
        <v>258</v>
      </c>
      <c r="D744" s="106" t="s">
        <v>248</v>
      </c>
      <c r="E744">
        <v>8113</v>
      </c>
      <c r="F744" s="106" t="s">
        <v>803</v>
      </c>
      <c r="G744" s="106" t="s">
        <v>249</v>
      </c>
      <c r="H744" s="106" t="s">
        <v>262</v>
      </c>
      <c r="I744" t="s">
        <v>2465</v>
      </c>
      <c r="J744" t="s">
        <v>2970</v>
      </c>
    </row>
    <row r="745" spans="1:10" x14ac:dyDescent="0.2">
      <c r="A745" s="106" t="s">
        <v>2498</v>
      </c>
      <c r="B745" s="106" t="s">
        <v>246</v>
      </c>
      <c r="C745" s="106" t="s">
        <v>258</v>
      </c>
      <c r="D745" s="106" t="s">
        <v>248</v>
      </c>
      <c r="E745">
        <v>9543</v>
      </c>
      <c r="F745" s="106" t="s">
        <v>1935</v>
      </c>
      <c r="G745" s="106" t="s">
        <v>249</v>
      </c>
      <c r="H745" s="106" t="s">
        <v>1678</v>
      </c>
      <c r="I745">
        <v>725</v>
      </c>
    </row>
    <row r="746" spans="1:10" x14ac:dyDescent="0.2">
      <c r="A746" s="106" t="s">
        <v>2579</v>
      </c>
      <c r="B746" s="106" t="s">
        <v>246</v>
      </c>
      <c r="C746" s="106" t="s">
        <v>251</v>
      </c>
      <c r="D746" s="106" t="s">
        <v>248</v>
      </c>
      <c r="E746">
        <v>1968</v>
      </c>
      <c r="F746" s="106" t="s">
        <v>1755</v>
      </c>
      <c r="G746" s="106" t="s">
        <v>249</v>
      </c>
      <c r="H746" s="106" t="s">
        <v>273</v>
      </c>
      <c r="I746">
        <v>479</v>
      </c>
    </row>
    <row r="747" spans="1:10" x14ac:dyDescent="0.2">
      <c r="A747" s="106" t="s">
        <v>2579</v>
      </c>
      <c r="B747" s="106" t="s">
        <v>246</v>
      </c>
      <c r="C747" s="106" t="s">
        <v>247</v>
      </c>
      <c r="D747" s="106" t="s">
        <v>248</v>
      </c>
      <c r="E747">
        <v>4554</v>
      </c>
      <c r="F747" s="106" t="s">
        <v>1752</v>
      </c>
      <c r="G747" s="106" t="s">
        <v>249</v>
      </c>
      <c r="H747" s="106" t="s">
        <v>287</v>
      </c>
      <c r="I747">
        <v>356</v>
      </c>
    </row>
    <row r="748" spans="1:10" x14ac:dyDescent="0.2">
      <c r="A748" s="106" t="s">
        <v>2579</v>
      </c>
      <c r="B748" s="106" t="s">
        <v>246</v>
      </c>
      <c r="C748" s="106" t="s">
        <v>258</v>
      </c>
      <c r="D748" s="106" t="s">
        <v>252</v>
      </c>
      <c r="E748">
        <v>4587</v>
      </c>
      <c r="F748" s="106" t="s">
        <v>889</v>
      </c>
      <c r="G748" s="106" t="s">
        <v>249</v>
      </c>
      <c r="H748" s="106" t="s">
        <v>287</v>
      </c>
      <c r="I748" t="s">
        <v>265</v>
      </c>
      <c r="J748" t="s">
        <v>2971</v>
      </c>
    </row>
    <row r="749" spans="1:10" x14ac:dyDescent="0.2">
      <c r="A749" s="106" t="s">
        <v>2579</v>
      </c>
      <c r="B749" s="106" t="s">
        <v>246</v>
      </c>
      <c r="C749" s="106" t="s">
        <v>258</v>
      </c>
      <c r="D749" s="106" t="s">
        <v>248</v>
      </c>
      <c r="E749">
        <v>4911</v>
      </c>
      <c r="F749" s="106" t="s">
        <v>1821</v>
      </c>
      <c r="G749" s="106" t="s">
        <v>249</v>
      </c>
      <c r="H749" s="106" t="s">
        <v>262</v>
      </c>
      <c r="I749" t="s">
        <v>2465</v>
      </c>
      <c r="J749" t="s">
        <v>2732</v>
      </c>
    </row>
    <row r="750" spans="1:10" x14ac:dyDescent="0.2">
      <c r="A750" s="106" t="s">
        <v>2579</v>
      </c>
      <c r="B750" s="106" t="s">
        <v>246</v>
      </c>
      <c r="C750" s="106" t="s">
        <v>258</v>
      </c>
      <c r="D750" s="106" t="s">
        <v>248</v>
      </c>
      <c r="E750">
        <v>6914</v>
      </c>
      <c r="F750" s="106" t="s">
        <v>1781</v>
      </c>
      <c r="G750" s="106" t="s">
        <v>249</v>
      </c>
      <c r="H750" s="106" t="s">
        <v>271</v>
      </c>
      <c r="I750">
        <v>467</v>
      </c>
    </row>
    <row r="751" spans="1:10" x14ac:dyDescent="0.2">
      <c r="A751" s="106" t="s">
        <v>2579</v>
      </c>
      <c r="B751" s="106" t="s">
        <v>246</v>
      </c>
      <c r="C751" s="106" t="s">
        <v>258</v>
      </c>
      <c r="D751" s="106" t="s">
        <v>248</v>
      </c>
      <c r="E751">
        <v>7228</v>
      </c>
      <c r="F751" s="106" t="s">
        <v>1741</v>
      </c>
      <c r="G751" s="106" t="s">
        <v>253</v>
      </c>
      <c r="H751" s="106" t="s">
        <v>275</v>
      </c>
      <c r="I751">
        <v>45</v>
      </c>
    </row>
    <row r="752" spans="1:10" x14ac:dyDescent="0.2">
      <c r="A752" s="106" t="s">
        <v>2580</v>
      </c>
      <c r="B752" s="106" t="s">
        <v>246</v>
      </c>
      <c r="C752" s="106" t="s">
        <v>258</v>
      </c>
      <c r="D752" s="106" t="s">
        <v>248</v>
      </c>
      <c r="E752">
        <v>2170</v>
      </c>
      <c r="F752" s="106" t="s">
        <v>324</v>
      </c>
      <c r="G752" s="106" t="s">
        <v>249</v>
      </c>
      <c r="H752" s="106" t="s">
        <v>254</v>
      </c>
      <c r="I752">
        <v>401</v>
      </c>
    </row>
    <row r="753" spans="1:9" x14ac:dyDescent="0.2">
      <c r="A753" s="106" t="s">
        <v>2580</v>
      </c>
      <c r="B753" s="106" t="s">
        <v>246</v>
      </c>
      <c r="C753" s="106" t="s">
        <v>258</v>
      </c>
      <c r="D753" s="106" t="s">
        <v>248</v>
      </c>
      <c r="E753">
        <v>2193</v>
      </c>
      <c r="F753" s="106" t="s">
        <v>863</v>
      </c>
      <c r="G753" s="106" t="s">
        <v>249</v>
      </c>
      <c r="H753" s="106" t="s">
        <v>254</v>
      </c>
      <c r="I753">
        <v>300</v>
      </c>
    </row>
    <row r="754" spans="1:9" x14ac:dyDescent="0.2">
      <c r="A754" s="106" t="s">
        <v>2580</v>
      </c>
      <c r="B754" s="106" t="s">
        <v>246</v>
      </c>
      <c r="C754" s="106" t="s">
        <v>247</v>
      </c>
      <c r="D754" s="106" t="s">
        <v>248</v>
      </c>
      <c r="E754">
        <v>3245</v>
      </c>
      <c r="F754" s="106" t="s">
        <v>1569</v>
      </c>
      <c r="G754" s="106" t="s">
        <v>249</v>
      </c>
      <c r="H754" s="106" t="s">
        <v>272</v>
      </c>
      <c r="I754">
        <v>180</v>
      </c>
    </row>
    <row r="755" spans="1:9" x14ac:dyDescent="0.2">
      <c r="A755" s="106" t="s">
        <v>2580</v>
      </c>
      <c r="B755" s="106" t="s">
        <v>246</v>
      </c>
      <c r="C755" s="106" t="s">
        <v>258</v>
      </c>
      <c r="D755" s="106" t="s">
        <v>248</v>
      </c>
      <c r="E755">
        <v>3261</v>
      </c>
      <c r="F755" s="106" t="s">
        <v>1577</v>
      </c>
      <c r="G755" s="106" t="s">
        <v>261</v>
      </c>
      <c r="H755" s="106" t="s">
        <v>272</v>
      </c>
      <c r="I755">
        <v>13</v>
      </c>
    </row>
    <row r="756" spans="1:9" x14ac:dyDescent="0.2">
      <c r="A756" s="106" t="s">
        <v>2580</v>
      </c>
      <c r="B756" s="106" t="s">
        <v>246</v>
      </c>
      <c r="C756" s="106" t="s">
        <v>258</v>
      </c>
      <c r="D756" s="106" t="s">
        <v>248</v>
      </c>
      <c r="E756">
        <v>3355</v>
      </c>
      <c r="F756" s="106" t="s">
        <v>1966</v>
      </c>
      <c r="G756" s="106" t="s">
        <v>257</v>
      </c>
      <c r="H756" s="106" t="s">
        <v>255</v>
      </c>
      <c r="I756">
        <v>114</v>
      </c>
    </row>
    <row r="757" spans="1:9" x14ac:dyDescent="0.2">
      <c r="A757" s="106" t="s">
        <v>2580</v>
      </c>
      <c r="B757" s="106" t="s">
        <v>246</v>
      </c>
      <c r="C757" s="106" t="s">
        <v>258</v>
      </c>
      <c r="D757" s="106" t="s">
        <v>248</v>
      </c>
      <c r="E757">
        <v>3486</v>
      </c>
      <c r="F757" s="106" t="s">
        <v>2077</v>
      </c>
      <c r="G757" s="106" t="s">
        <v>249</v>
      </c>
      <c r="H757" s="106" t="s">
        <v>272</v>
      </c>
      <c r="I757">
        <v>44</v>
      </c>
    </row>
    <row r="758" spans="1:9" x14ac:dyDescent="0.2">
      <c r="A758" s="106" t="s">
        <v>2580</v>
      </c>
      <c r="B758" s="106" t="s">
        <v>246</v>
      </c>
      <c r="C758" s="106" t="s">
        <v>247</v>
      </c>
      <c r="D758" s="106" t="s">
        <v>248</v>
      </c>
      <c r="E758">
        <v>3985</v>
      </c>
      <c r="F758" s="106" t="s">
        <v>1857</v>
      </c>
      <c r="G758" s="106" t="s">
        <v>249</v>
      </c>
      <c r="H758" s="106" t="s">
        <v>260</v>
      </c>
      <c r="I758">
        <v>78</v>
      </c>
    </row>
    <row r="759" spans="1:9" x14ac:dyDescent="0.2">
      <c r="A759" s="106" t="s">
        <v>2580</v>
      </c>
      <c r="B759" s="106" t="s">
        <v>246</v>
      </c>
      <c r="C759" s="106" t="s">
        <v>247</v>
      </c>
      <c r="D759" s="106" t="s">
        <v>252</v>
      </c>
      <c r="E759">
        <v>3992</v>
      </c>
      <c r="F759" s="106" t="s">
        <v>1977</v>
      </c>
      <c r="G759" s="106" t="s">
        <v>249</v>
      </c>
      <c r="H759" s="106" t="s">
        <v>260</v>
      </c>
      <c r="I759">
        <v>56</v>
      </c>
    </row>
    <row r="760" spans="1:9" x14ac:dyDescent="0.2">
      <c r="A760" s="106" t="s">
        <v>2580</v>
      </c>
      <c r="B760" s="106" t="s">
        <v>246</v>
      </c>
      <c r="C760" s="106" t="s">
        <v>251</v>
      </c>
      <c r="D760" s="106" t="s">
        <v>248</v>
      </c>
      <c r="E760">
        <v>4241</v>
      </c>
      <c r="F760" s="106" t="s">
        <v>1572</v>
      </c>
      <c r="G760" s="106" t="s">
        <v>253</v>
      </c>
      <c r="H760" s="106" t="s">
        <v>262</v>
      </c>
      <c r="I760">
        <v>34</v>
      </c>
    </row>
    <row r="761" spans="1:9" x14ac:dyDescent="0.2">
      <c r="A761" s="106" t="s">
        <v>2580</v>
      </c>
      <c r="B761" s="106" t="s">
        <v>246</v>
      </c>
      <c r="C761" s="106" t="s">
        <v>258</v>
      </c>
      <c r="D761" s="106" t="s">
        <v>252</v>
      </c>
      <c r="E761">
        <v>4588</v>
      </c>
      <c r="F761" s="106" t="s">
        <v>320</v>
      </c>
      <c r="G761" s="106" t="s">
        <v>261</v>
      </c>
      <c r="H761" s="106" t="s">
        <v>287</v>
      </c>
      <c r="I761">
        <v>201</v>
      </c>
    </row>
    <row r="762" spans="1:9" x14ac:dyDescent="0.2">
      <c r="A762" s="106" t="s">
        <v>2580</v>
      </c>
      <c r="B762" s="106" t="s">
        <v>246</v>
      </c>
      <c r="C762" s="106" t="s">
        <v>251</v>
      </c>
      <c r="D762" s="106" t="s">
        <v>248</v>
      </c>
      <c r="E762">
        <v>4620</v>
      </c>
      <c r="F762" s="106" t="s">
        <v>2063</v>
      </c>
      <c r="G762" s="106" t="s">
        <v>249</v>
      </c>
      <c r="H762" s="106" t="s">
        <v>262</v>
      </c>
      <c r="I762">
        <v>155</v>
      </c>
    </row>
    <row r="763" spans="1:9" x14ac:dyDescent="0.2">
      <c r="A763" s="106" t="s">
        <v>2580</v>
      </c>
      <c r="B763" s="106" t="s">
        <v>246</v>
      </c>
      <c r="C763" s="106" t="s">
        <v>251</v>
      </c>
      <c r="D763" s="106" t="s">
        <v>248</v>
      </c>
      <c r="E763">
        <v>4708</v>
      </c>
      <c r="F763" s="106" t="s">
        <v>885</v>
      </c>
      <c r="G763" s="106" t="s">
        <v>249</v>
      </c>
      <c r="H763" s="106" t="s">
        <v>254</v>
      </c>
      <c r="I763">
        <v>838</v>
      </c>
    </row>
    <row r="764" spans="1:9" x14ac:dyDescent="0.2">
      <c r="A764" s="106" t="s">
        <v>2580</v>
      </c>
      <c r="B764" s="106" t="s">
        <v>246</v>
      </c>
      <c r="C764" s="106" t="s">
        <v>251</v>
      </c>
      <c r="D764" s="106" t="s">
        <v>252</v>
      </c>
      <c r="E764">
        <v>4960</v>
      </c>
      <c r="F764" s="106" t="s">
        <v>864</v>
      </c>
      <c r="G764" s="106" t="s">
        <v>257</v>
      </c>
      <c r="H764" s="106" t="s">
        <v>262</v>
      </c>
      <c r="I764">
        <v>33</v>
      </c>
    </row>
    <row r="765" spans="1:9" x14ac:dyDescent="0.2">
      <c r="A765" s="106" t="s">
        <v>2580</v>
      </c>
      <c r="B765" s="106" t="s">
        <v>246</v>
      </c>
      <c r="C765" s="106" t="s">
        <v>251</v>
      </c>
      <c r="D765" s="106" t="s">
        <v>248</v>
      </c>
      <c r="E765">
        <v>5186</v>
      </c>
      <c r="F765" s="106" t="s">
        <v>2093</v>
      </c>
      <c r="G765" s="106" t="s">
        <v>249</v>
      </c>
      <c r="H765" s="106" t="s">
        <v>348</v>
      </c>
      <c r="I765">
        <v>626</v>
      </c>
    </row>
    <row r="766" spans="1:9" x14ac:dyDescent="0.2">
      <c r="A766" s="106" t="s">
        <v>2580</v>
      </c>
      <c r="B766" s="106" t="s">
        <v>246</v>
      </c>
      <c r="C766" s="106" t="s">
        <v>258</v>
      </c>
      <c r="D766" s="106" t="s">
        <v>248</v>
      </c>
      <c r="E766">
        <v>5310</v>
      </c>
      <c r="F766" s="106" t="s">
        <v>892</v>
      </c>
      <c r="G766" s="106" t="s">
        <v>249</v>
      </c>
      <c r="H766" s="106" t="s">
        <v>285</v>
      </c>
      <c r="I766">
        <v>338</v>
      </c>
    </row>
    <row r="767" spans="1:9" x14ac:dyDescent="0.2">
      <c r="A767" s="106" t="s">
        <v>2580</v>
      </c>
      <c r="B767" s="106" t="s">
        <v>246</v>
      </c>
      <c r="C767" s="106" t="s">
        <v>251</v>
      </c>
      <c r="D767" s="106" t="s">
        <v>248</v>
      </c>
      <c r="E767">
        <v>6294</v>
      </c>
      <c r="F767" s="106" t="s">
        <v>1931</v>
      </c>
      <c r="G767" s="106" t="s">
        <v>249</v>
      </c>
      <c r="H767" s="106" t="s">
        <v>267</v>
      </c>
      <c r="I767">
        <v>73</v>
      </c>
    </row>
    <row r="768" spans="1:9" x14ac:dyDescent="0.2">
      <c r="A768" s="106" t="s">
        <v>2580</v>
      </c>
      <c r="B768" s="106" t="s">
        <v>246</v>
      </c>
      <c r="C768" s="106" t="s">
        <v>258</v>
      </c>
      <c r="D768" s="106" t="s">
        <v>248</v>
      </c>
      <c r="E768">
        <v>6400</v>
      </c>
      <c r="F768" s="106" t="s">
        <v>2056</v>
      </c>
      <c r="G768" s="106" t="s">
        <v>253</v>
      </c>
      <c r="H768" s="106" t="s">
        <v>267</v>
      </c>
      <c r="I768">
        <v>23</v>
      </c>
    </row>
    <row r="769" spans="1:10" x14ac:dyDescent="0.2">
      <c r="A769" s="106" t="s">
        <v>2580</v>
      </c>
      <c r="B769" s="106" t="s">
        <v>246</v>
      </c>
      <c r="C769" s="106" t="s">
        <v>258</v>
      </c>
      <c r="D769" s="106" t="s">
        <v>248</v>
      </c>
      <c r="E769">
        <v>6464</v>
      </c>
      <c r="F769" s="106" t="s">
        <v>2140</v>
      </c>
      <c r="G769" s="106" t="s">
        <v>249</v>
      </c>
      <c r="H769" s="106" t="s">
        <v>267</v>
      </c>
      <c r="I769">
        <v>326</v>
      </c>
    </row>
    <row r="770" spans="1:10" x14ac:dyDescent="0.2">
      <c r="A770" s="106" t="s">
        <v>2580</v>
      </c>
      <c r="B770" s="106" t="s">
        <v>246</v>
      </c>
      <c r="C770" s="106" t="s">
        <v>251</v>
      </c>
      <c r="D770" s="106" t="s">
        <v>248</v>
      </c>
      <c r="E770">
        <v>6834</v>
      </c>
      <c r="F770" s="106" t="s">
        <v>1852</v>
      </c>
      <c r="G770" s="106" t="s">
        <v>253</v>
      </c>
      <c r="H770" s="106" t="s">
        <v>271</v>
      </c>
      <c r="I770">
        <v>201</v>
      </c>
    </row>
    <row r="771" spans="1:10" x14ac:dyDescent="0.2">
      <c r="A771" s="106" t="s">
        <v>2580</v>
      </c>
      <c r="B771" s="106" t="s">
        <v>246</v>
      </c>
      <c r="C771" s="106" t="s">
        <v>247</v>
      </c>
      <c r="D771" s="106" t="s">
        <v>252</v>
      </c>
      <c r="E771">
        <v>7030</v>
      </c>
      <c r="F771" s="106" t="s">
        <v>887</v>
      </c>
      <c r="G771" s="106" t="s">
        <v>249</v>
      </c>
      <c r="H771" s="106" t="s">
        <v>254</v>
      </c>
      <c r="I771">
        <v>149</v>
      </c>
    </row>
    <row r="772" spans="1:10" x14ac:dyDescent="0.2">
      <c r="A772" s="106" t="s">
        <v>2580</v>
      </c>
      <c r="B772" s="106" t="s">
        <v>246</v>
      </c>
      <c r="C772" s="106" t="s">
        <v>251</v>
      </c>
      <c r="D772" s="106" t="s">
        <v>248</v>
      </c>
      <c r="E772">
        <v>8043</v>
      </c>
      <c r="F772" s="106" t="s">
        <v>1834</v>
      </c>
      <c r="G772" s="106" t="s">
        <v>249</v>
      </c>
      <c r="H772" s="106" t="s">
        <v>255</v>
      </c>
      <c r="I772">
        <v>423</v>
      </c>
    </row>
    <row r="773" spans="1:10" x14ac:dyDescent="0.2">
      <c r="A773" s="106" t="s">
        <v>2692</v>
      </c>
      <c r="B773" s="106" t="s">
        <v>246</v>
      </c>
      <c r="C773" s="106" t="s">
        <v>247</v>
      </c>
      <c r="D773" s="106" t="s">
        <v>248</v>
      </c>
      <c r="E773">
        <v>4243</v>
      </c>
      <c r="F773" s="106" t="s">
        <v>1882</v>
      </c>
      <c r="G773" s="106" t="s">
        <v>253</v>
      </c>
      <c r="H773" s="106" t="s">
        <v>262</v>
      </c>
      <c r="I773">
        <v>16</v>
      </c>
    </row>
    <row r="774" spans="1:10" x14ac:dyDescent="0.2">
      <c r="A774" s="106" t="s">
        <v>2581</v>
      </c>
      <c r="B774" s="106" t="s">
        <v>246</v>
      </c>
      <c r="C774" s="106" t="s">
        <v>247</v>
      </c>
      <c r="D774" s="106" t="s">
        <v>248</v>
      </c>
      <c r="E774">
        <v>2122</v>
      </c>
      <c r="F774" s="106" t="s">
        <v>800</v>
      </c>
      <c r="G774" s="106" t="s">
        <v>261</v>
      </c>
      <c r="H774" s="106" t="s">
        <v>254</v>
      </c>
      <c r="I774">
        <v>63</v>
      </c>
    </row>
    <row r="775" spans="1:10" x14ac:dyDescent="0.2">
      <c r="A775" s="106" t="s">
        <v>2581</v>
      </c>
      <c r="B775" s="106" t="s">
        <v>246</v>
      </c>
      <c r="C775" s="106" t="s">
        <v>251</v>
      </c>
      <c r="D775" s="106" t="s">
        <v>248</v>
      </c>
      <c r="E775">
        <v>2201</v>
      </c>
      <c r="F775" s="106" t="s">
        <v>1957</v>
      </c>
      <c r="G775" s="106" t="s">
        <v>249</v>
      </c>
      <c r="H775" s="106" t="s">
        <v>250</v>
      </c>
      <c r="I775" t="s">
        <v>269</v>
      </c>
      <c r="J775" t="s">
        <v>2972</v>
      </c>
    </row>
    <row r="776" spans="1:10" x14ac:dyDescent="0.2">
      <c r="A776" s="106" t="s">
        <v>2581</v>
      </c>
      <c r="B776" s="106" t="s">
        <v>246</v>
      </c>
      <c r="C776" s="106" t="s">
        <v>256</v>
      </c>
      <c r="D776" s="106" t="s">
        <v>248</v>
      </c>
      <c r="E776">
        <v>3097</v>
      </c>
      <c r="F776" s="106" t="s">
        <v>1526</v>
      </c>
      <c r="G776" s="106" t="s">
        <v>249</v>
      </c>
      <c r="H776" s="106" t="s">
        <v>259</v>
      </c>
      <c r="I776" s="106">
        <v>454</v>
      </c>
      <c r="J776" s="106"/>
    </row>
    <row r="777" spans="1:10" x14ac:dyDescent="0.2">
      <c r="A777" s="106" t="s">
        <v>2581</v>
      </c>
      <c r="B777" s="106" t="s">
        <v>246</v>
      </c>
      <c r="C777" s="106" t="s">
        <v>258</v>
      </c>
      <c r="D777" s="106" t="s">
        <v>248</v>
      </c>
      <c r="E777">
        <v>3902</v>
      </c>
      <c r="F777" s="106" t="s">
        <v>1880</v>
      </c>
      <c r="G777" s="106" t="s">
        <v>249</v>
      </c>
      <c r="H777" s="106" t="s">
        <v>260</v>
      </c>
      <c r="I777">
        <v>388</v>
      </c>
    </row>
    <row r="778" spans="1:10" x14ac:dyDescent="0.2">
      <c r="A778" s="106" t="s">
        <v>2581</v>
      </c>
      <c r="B778" s="106" t="s">
        <v>246</v>
      </c>
      <c r="C778" s="106" t="s">
        <v>251</v>
      </c>
      <c r="D778" s="106" t="s">
        <v>248</v>
      </c>
      <c r="E778">
        <v>3934</v>
      </c>
      <c r="F778" s="106" t="s">
        <v>327</v>
      </c>
      <c r="G778" s="106" t="s">
        <v>249</v>
      </c>
      <c r="H778" s="106" t="s">
        <v>260</v>
      </c>
      <c r="I778">
        <v>87</v>
      </c>
    </row>
    <row r="779" spans="1:10" x14ac:dyDescent="0.2">
      <c r="A779" s="106" t="s">
        <v>2581</v>
      </c>
      <c r="B779" s="106" t="s">
        <v>246</v>
      </c>
      <c r="C779" s="106" t="s">
        <v>251</v>
      </c>
      <c r="D779" s="106" t="s">
        <v>248</v>
      </c>
      <c r="E779">
        <v>4231</v>
      </c>
      <c r="F779" s="106" t="s">
        <v>1921</v>
      </c>
      <c r="G779" s="106" t="s">
        <v>249</v>
      </c>
      <c r="H779" s="106" t="s">
        <v>262</v>
      </c>
      <c r="I779">
        <v>82</v>
      </c>
    </row>
    <row r="780" spans="1:10" x14ac:dyDescent="0.2">
      <c r="A780" s="106" t="s">
        <v>2581</v>
      </c>
      <c r="B780" s="106" t="s">
        <v>246</v>
      </c>
      <c r="C780" s="106" t="s">
        <v>256</v>
      </c>
      <c r="D780" s="106" t="s">
        <v>248</v>
      </c>
      <c r="E780">
        <v>7532</v>
      </c>
      <c r="F780" s="106" t="s">
        <v>1744</v>
      </c>
      <c r="G780" s="106" t="s">
        <v>249</v>
      </c>
      <c r="H780" s="106" t="s">
        <v>259</v>
      </c>
      <c r="I780" t="s">
        <v>1531</v>
      </c>
      <c r="J780" t="s">
        <v>2973</v>
      </c>
    </row>
    <row r="781" spans="1:10" x14ac:dyDescent="0.2">
      <c r="A781" s="106" t="s">
        <v>2581</v>
      </c>
      <c r="B781" s="106" t="s">
        <v>246</v>
      </c>
      <c r="C781" s="106" t="s">
        <v>247</v>
      </c>
      <c r="D781" s="106" t="s">
        <v>248</v>
      </c>
      <c r="E781">
        <v>9624</v>
      </c>
      <c r="F781" s="106" t="s">
        <v>1929</v>
      </c>
      <c r="G781" s="106" t="s">
        <v>249</v>
      </c>
      <c r="H781" s="106" t="s">
        <v>254</v>
      </c>
      <c r="I781">
        <v>93</v>
      </c>
    </row>
    <row r="782" spans="1:10" x14ac:dyDescent="0.2">
      <c r="A782" s="106" t="s">
        <v>2581</v>
      </c>
      <c r="B782" s="106" t="s">
        <v>246</v>
      </c>
      <c r="C782" s="106" t="s">
        <v>256</v>
      </c>
      <c r="D782" s="106" t="s">
        <v>252</v>
      </c>
      <c r="E782">
        <v>9966</v>
      </c>
      <c r="F782" s="106" t="s">
        <v>886</v>
      </c>
      <c r="G782" s="106" t="s">
        <v>249</v>
      </c>
      <c r="H782" s="106" t="s">
        <v>259</v>
      </c>
      <c r="I782" s="106">
        <v>37</v>
      </c>
      <c r="J782" s="106"/>
    </row>
    <row r="783" spans="1:10" x14ac:dyDescent="0.2">
      <c r="A783" s="106" t="s">
        <v>2612</v>
      </c>
      <c r="B783" s="106" t="s">
        <v>246</v>
      </c>
      <c r="C783" s="106" t="s">
        <v>258</v>
      </c>
      <c r="D783" s="106" t="s">
        <v>248</v>
      </c>
      <c r="E783">
        <v>2124</v>
      </c>
      <c r="F783" s="106" t="s">
        <v>1499</v>
      </c>
      <c r="G783" s="106" t="s">
        <v>249</v>
      </c>
      <c r="H783" s="106" t="s">
        <v>254</v>
      </c>
      <c r="I783">
        <v>471</v>
      </c>
    </row>
    <row r="784" spans="1:10" x14ac:dyDescent="0.2">
      <c r="A784" s="106" t="s">
        <v>2612</v>
      </c>
      <c r="B784" s="106" t="s">
        <v>246</v>
      </c>
      <c r="C784" s="106" t="s">
        <v>258</v>
      </c>
      <c r="D784" s="106" t="s">
        <v>248</v>
      </c>
      <c r="E784">
        <v>2970</v>
      </c>
      <c r="F784" s="106" t="s">
        <v>1576</v>
      </c>
      <c r="G784" s="106" t="s">
        <v>253</v>
      </c>
      <c r="H784" s="106" t="s">
        <v>272</v>
      </c>
      <c r="I784">
        <v>34</v>
      </c>
    </row>
    <row r="785" spans="1:10" x14ac:dyDescent="0.2">
      <c r="A785" s="106" t="s">
        <v>2612</v>
      </c>
      <c r="B785" s="106" t="s">
        <v>246</v>
      </c>
      <c r="C785" s="106" t="s">
        <v>251</v>
      </c>
      <c r="D785" s="106" t="s">
        <v>252</v>
      </c>
      <c r="E785">
        <v>3559</v>
      </c>
      <c r="F785" s="106" t="s">
        <v>1920</v>
      </c>
      <c r="G785" s="106" t="s">
        <v>249</v>
      </c>
      <c r="H785" s="106" t="s">
        <v>255</v>
      </c>
      <c r="I785">
        <v>43</v>
      </c>
    </row>
    <row r="786" spans="1:10" x14ac:dyDescent="0.2">
      <c r="A786" s="106" t="s">
        <v>2612</v>
      </c>
      <c r="B786" s="106" t="s">
        <v>246</v>
      </c>
      <c r="C786" s="106" t="s">
        <v>251</v>
      </c>
      <c r="D786" s="106" t="s">
        <v>248</v>
      </c>
      <c r="E786">
        <v>4028</v>
      </c>
      <c r="F786" s="106" t="s">
        <v>1568</v>
      </c>
      <c r="G786" s="106" t="s">
        <v>249</v>
      </c>
      <c r="H786" s="106" t="s">
        <v>262</v>
      </c>
      <c r="I786">
        <v>285</v>
      </c>
    </row>
    <row r="787" spans="1:10" x14ac:dyDescent="0.2">
      <c r="A787" s="106" t="s">
        <v>2612</v>
      </c>
      <c r="B787" s="106" t="s">
        <v>246</v>
      </c>
      <c r="C787" s="106" t="s">
        <v>251</v>
      </c>
      <c r="D787" s="106" t="s">
        <v>248</v>
      </c>
      <c r="E787">
        <v>7561</v>
      </c>
      <c r="F787" s="106" t="s">
        <v>865</v>
      </c>
      <c r="G787" s="106" t="s">
        <v>249</v>
      </c>
      <c r="H787" s="106" t="s">
        <v>259</v>
      </c>
      <c r="I787">
        <v>105</v>
      </c>
    </row>
    <row r="788" spans="1:10" x14ac:dyDescent="0.2">
      <c r="A788" s="106" t="s">
        <v>2612</v>
      </c>
      <c r="B788" s="106" t="s">
        <v>246</v>
      </c>
      <c r="C788" s="106" t="s">
        <v>256</v>
      </c>
      <c r="D788" s="106" t="s">
        <v>248</v>
      </c>
      <c r="E788">
        <v>9273</v>
      </c>
      <c r="F788" s="106" t="s">
        <v>1843</v>
      </c>
      <c r="G788" s="106" t="s">
        <v>257</v>
      </c>
      <c r="H788" s="106" t="s">
        <v>255</v>
      </c>
      <c r="I788">
        <v>160</v>
      </c>
    </row>
    <row r="789" spans="1:10" x14ac:dyDescent="0.2">
      <c r="A789" s="106" t="s">
        <v>2693</v>
      </c>
      <c r="B789" s="106" t="s">
        <v>246</v>
      </c>
      <c r="C789" s="106" t="s">
        <v>251</v>
      </c>
      <c r="D789" s="106" t="s">
        <v>248</v>
      </c>
      <c r="E789">
        <v>2654</v>
      </c>
      <c r="F789" s="106" t="s">
        <v>325</v>
      </c>
      <c r="G789" s="106" t="s">
        <v>257</v>
      </c>
      <c r="H789" s="106" t="s">
        <v>259</v>
      </c>
      <c r="I789">
        <v>78</v>
      </c>
    </row>
    <row r="790" spans="1:10" x14ac:dyDescent="0.2">
      <c r="A790" s="106" t="s">
        <v>2693</v>
      </c>
      <c r="B790" s="106" t="s">
        <v>246</v>
      </c>
      <c r="C790" s="106" t="s">
        <v>258</v>
      </c>
      <c r="D790" s="106" t="s">
        <v>248</v>
      </c>
      <c r="E790">
        <v>2700</v>
      </c>
      <c r="F790" s="106" t="s">
        <v>1959</v>
      </c>
      <c r="G790" s="106" t="s">
        <v>253</v>
      </c>
      <c r="H790" s="106" t="s">
        <v>255</v>
      </c>
      <c r="I790">
        <v>58</v>
      </c>
    </row>
    <row r="791" spans="1:10" x14ac:dyDescent="0.2">
      <c r="A791" s="106" t="s">
        <v>2693</v>
      </c>
      <c r="B791" s="106" t="s">
        <v>246</v>
      </c>
      <c r="C791" s="106" t="s">
        <v>258</v>
      </c>
      <c r="D791" s="106" t="s">
        <v>248</v>
      </c>
      <c r="E791">
        <v>2743</v>
      </c>
      <c r="F791" s="106" t="s">
        <v>802</v>
      </c>
      <c r="G791" s="106" t="s">
        <v>253</v>
      </c>
      <c r="H791" s="106" t="s">
        <v>255</v>
      </c>
      <c r="I791">
        <v>30</v>
      </c>
    </row>
    <row r="792" spans="1:10" x14ac:dyDescent="0.2">
      <c r="A792" s="106" t="s">
        <v>2693</v>
      </c>
      <c r="B792" s="106" t="s">
        <v>246</v>
      </c>
      <c r="C792" s="106" t="s">
        <v>247</v>
      </c>
      <c r="D792" s="106" t="s">
        <v>252</v>
      </c>
      <c r="E792">
        <v>4445</v>
      </c>
      <c r="F792" s="106" t="s">
        <v>1980</v>
      </c>
      <c r="G792" s="106" t="s">
        <v>261</v>
      </c>
      <c r="H792" s="106" t="s">
        <v>260</v>
      </c>
      <c r="I792" s="106">
        <v>20</v>
      </c>
      <c r="J792" s="106"/>
    </row>
    <row r="793" spans="1:10" x14ac:dyDescent="0.2">
      <c r="A793" s="106" t="s">
        <v>2693</v>
      </c>
      <c r="B793" s="106" t="s">
        <v>246</v>
      </c>
      <c r="C793" s="106" t="s">
        <v>258</v>
      </c>
      <c r="D793" s="106" t="s">
        <v>252</v>
      </c>
      <c r="E793">
        <v>7039</v>
      </c>
      <c r="F793" s="106" t="s">
        <v>2046</v>
      </c>
      <c r="G793" s="106" t="s">
        <v>261</v>
      </c>
      <c r="H793" s="106" t="s">
        <v>254</v>
      </c>
      <c r="I793" s="106">
        <v>75</v>
      </c>
      <c r="J793" s="106"/>
    </row>
    <row r="794" spans="1:10" x14ac:dyDescent="0.2">
      <c r="A794" s="106" t="s">
        <v>2693</v>
      </c>
      <c r="B794" s="106" t="s">
        <v>246</v>
      </c>
      <c r="C794" s="106" t="s">
        <v>251</v>
      </c>
      <c r="D794" s="106" t="s">
        <v>248</v>
      </c>
      <c r="E794">
        <v>8462</v>
      </c>
      <c r="F794" s="106" t="s">
        <v>2032</v>
      </c>
      <c r="G794" s="106" t="s">
        <v>253</v>
      </c>
      <c r="H794" s="106" t="s">
        <v>1663</v>
      </c>
      <c r="I794">
        <v>62</v>
      </c>
    </row>
    <row r="795" spans="1:10" x14ac:dyDescent="0.2">
      <c r="A795" s="106" t="s">
        <v>2693</v>
      </c>
      <c r="B795" s="106" t="s">
        <v>246</v>
      </c>
      <c r="C795" s="106" t="s">
        <v>247</v>
      </c>
      <c r="D795" s="106" t="s">
        <v>248</v>
      </c>
      <c r="E795">
        <v>8798</v>
      </c>
      <c r="F795" s="106" t="s">
        <v>1913</v>
      </c>
      <c r="G795" s="106" t="s">
        <v>249</v>
      </c>
      <c r="H795" s="106" t="s">
        <v>385</v>
      </c>
      <c r="I795">
        <v>252</v>
      </c>
    </row>
    <row r="796" spans="1:10" x14ac:dyDescent="0.2">
      <c r="A796" t="s">
        <v>2694</v>
      </c>
      <c r="B796" t="s">
        <v>246</v>
      </c>
      <c r="C796" t="s">
        <v>247</v>
      </c>
      <c r="D796" t="s">
        <v>248</v>
      </c>
      <c r="E796">
        <v>2498</v>
      </c>
      <c r="F796" t="s">
        <v>804</v>
      </c>
      <c r="G796" t="s">
        <v>253</v>
      </c>
      <c r="H796" t="s">
        <v>254</v>
      </c>
      <c r="I796">
        <v>121</v>
      </c>
    </row>
    <row r="797" spans="1:10" x14ac:dyDescent="0.2">
      <c r="A797" t="s">
        <v>2694</v>
      </c>
      <c r="B797" t="s">
        <v>246</v>
      </c>
      <c r="C797" t="s">
        <v>247</v>
      </c>
      <c r="D797" t="s">
        <v>252</v>
      </c>
      <c r="E797">
        <v>3494</v>
      </c>
      <c r="F797" t="s">
        <v>1578</v>
      </c>
      <c r="G797" t="s">
        <v>253</v>
      </c>
      <c r="H797" t="s">
        <v>272</v>
      </c>
      <c r="I797">
        <v>15</v>
      </c>
    </row>
    <row r="798" spans="1:10" x14ac:dyDescent="0.2">
      <c r="A798" t="s">
        <v>2694</v>
      </c>
      <c r="B798" t="s">
        <v>246</v>
      </c>
      <c r="C798" t="s">
        <v>247</v>
      </c>
      <c r="D798" t="s">
        <v>248</v>
      </c>
      <c r="E798">
        <v>3674</v>
      </c>
      <c r="F798" t="s">
        <v>1579</v>
      </c>
      <c r="G798" t="s">
        <v>261</v>
      </c>
      <c r="H798" t="s">
        <v>260</v>
      </c>
      <c r="I798">
        <v>84</v>
      </c>
    </row>
    <row r="799" spans="1:10" x14ac:dyDescent="0.2">
      <c r="A799" t="s">
        <v>2694</v>
      </c>
      <c r="B799" t="s">
        <v>246</v>
      </c>
      <c r="C799" t="s">
        <v>256</v>
      </c>
      <c r="D799" t="s">
        <v>248</v>
      </c>
      <c r="E799">
        <v>3960</v>
      </c>
      <c r="F799" t="s">
        <v>328</v>
      </c>
      <c r="G799" t="s">
        <v>261</v>
      </c>
      <c r="H799" t="s">
        <v>260</v>
      </c>
      <c r="I799">
        <v>69</v>
      </c>
    </row>
    <row r="800" spans="1:10" x14ac:dyDescent="0.2">
      <c r="A800" t="s">
        <v>2694</v>
      </c>
      <c r="B800" t="s">
        <v>246</v>
      </c>
      <c r="C800" t="s">
        <v>258</v>
      </c>
      <c r="D800" t="s">
        <v>248</v>
      </c>
      <c r="E800">
        <v>4481</v>
      </c>
      <c r="F800" t="s">
        <v>805</v>
      </c>
      <c r="G800" t="s">
        <v>257</v>
      </c>
      <c r="H800" t="s">
        <v>260</v>
      </c>
      <c r="I800">
        <v>250</v>
      </c>
    </row>
    <row r="801" spans="1:10" x14ac:dyDescent="0.2">
      <c r="A801" t="s">
        <v>2694</v>
      </c>
      <c r="B801" t="s">
        <v>246</v>
      </c>
      <c r="C801" t="s">
        <v>247</v>
      </c>
      <c r="D801" t="s">
        <v>248</v>
      </c>
      <c r="E801">
        <v>6094</v>
      </c>
      <c r="F801" t="s">
        <v>2163</v>
      </c>
      <c r="G801" t="s">
        <v>261</v>
      </c>
      <c r="H801" t="s">
        <v>254</v>
      </c>
      <c r="I801">
        <v>174</v>
      </c>
    </row>
    <row r="802" spans="1:10" x14ac:dyDescent="0.2">
      <c r="A802" t="s">
        <v>2694</v>
      </c>
      <c r="B802" t="s">
        <v>246</v>
      </c>
      <c r="C802" t="s">
        <v>258</v>
      </c>
      <c r="D802" t="s">
        <v>248</v>
      </c>
      <c r="E802">
        <v>7044</v>
      </c>
      <c r="F802" t="s">
        <v>2047</v>
      </c>
      <c r="G802" t="s">
        <v>261</v>
      </c>
      <c r="H802" t="s">
        <v>254</v>
      </c>
      <c r="I802">
        <v>103</v>
      </c>
    </row>
    <row r="803" spans="1:10" x14ac:dyDescent="0.2">
      <c r="A803" t="s">
        <v>2694</v>
      </c>
      <c r="B803" t="s">
        <v>246</v>
      </c>
      <c r="C803" t="s">
        <v>247</v>
      </c>
      <c r="D803" t="s">
        <v>252</v>
      </c>
      <c r="E803">
        <v>7072</v>
      </c>
      <c r="F803" t="s">
        <v>2167</v>
      </c>
      <c r="G803" t="s">
        <v>261</v>
      </c>
      <c r="H803" t="s">
        <v>254</v>
      </c>
      <c r="I803">
        <v>47</v>
      </c>
    </row>
    <row r="804" spans="1:10" x14ac:dyDescent="0.2">
      <c r="A804" t="s">
        <v>2330</v>
      </c>
      <c r="B804" t="s">
        <v>246</v>
      </c>
      <c r="C804" t="s">
        <v>258</v>
      </c>
      <c r="D804" t="s">
        <v>252</v>
      </c>
      <c r="E804">
        <v>8985</v>
      </c>
      <c r="F804" t="s">
        <v>2331</v>
      </c>
      <c r="G804" t="s">
        <v>281</v>
      </c>
      <c r="H804" t="s">
        <v>282</v>
      </c>
      <c r="I804" t="s">
        <v>276</v>
      </c>
      <c r="J804" t="s">
        <v>2974</v>
      </c>
    </row>
    <row r="805" spans="1:10" x14ac:dyDescent="0.2">
      <c r="A805" t="s">
        <v>2975</v>
      </c>
      <c r="B805" t="s">
        <v>246</v>
      </c>
      <c r="C805" t="s">
        <v>256</v>
      </c>
      <c r="D805" t="s">
        <v>248</v>
      </c>
      <c r="E805">
        <v>3987</v>
      </c>
      <c r="F805" t="s">
        <v>2085</v>
      </c>
      <c r="G805" t="s">
        <v>261</v>
      </c>
      <c r="H805" t="s">
        <v>260</v>
      </c>
      <c r="I805">
        <v>53</v>
      </c>
    </row>
    <row r="806" spans="1:10" x14ac:dyDescent="0.2">
      <c r="A806" t="s">
        <v>1331</v>
      </c>
      <c r="B806" t="s">
        <v>246</v>
      </c>
      <c r="C806" t="s">
        <v>256</v>
      </c>
      <c r="D806" t="s">
        <v>248</v>
      </c>
      <c r="E806">
        <v>3244</v>
      </c>
      <c r="F806" t="s">
        <v>1332</v>
      </c>
      <c r="G806" t="s">
        <v>249</v>
      </c>
      <c r="H806" t="s">
        <v>272</v>
      </c>
      <c r="I806">
        <v>577</v>
      </c>
    </row>
    <row r="807" spans="1:10" x14ac:dyDescent="0.2">
      <c r="A807" t="s">
        <v>1588</v>
      </c>
      <c r="B807" t="s">
        <v>246</v>
      </c>
      <c r="C807" t="s">
        <v>251</v>
      </c>
      <c r="D807" t="s">
        <v>248</v>
      </c>
      <c r="E807">
        <v>2191</v>
      </c>
      <c r="F807" t="s">
        <v>2582</v>
      </c>
      <c r="G807" t="s">
        <v>253</v>
      </c>
      <c r="H807" t="s">
        <v>254</v>
      </c>
      <c r="I807">
        <v>108</v>
      </c>
    </row>
    <row r="808" spans="1:10" x14ac:dyDescent="0.2">
      <c r="A808" t="s">
        <v>1588</v>
      </c>
      <c r="B808" t="s">
        <v>246</v>
      </c>
      <c r="C808" t="s">
        <v>256</v>
      </c>
      <c r="D808" t="s">
        <v>248</v>
      </c>
      <c r="E808">
        <v>2344</v>
      </c>
      <c r="F808" t="s">
        <v>1720</v>
      </c>
      <c r="G808" t="s">
        <v>253</v>
      </c>
      <c r="H808" t="s">
        <v>254</v>
      </c>
      <c r="I808">
        <v>119</v>
      </c>
    </row>
    <row r="809" spans="1:10" x14ac:dyDescent="0.2">
      <c r="A809" t="s">
        <v>1588</v>
      </c>
      <c r="B809" t="s">
        <v>246</v>
      </c>
      <c r="C809" t="s">
        <v>256</v>
      </c>
      <c r="D809" t="s">
        <v>248</v>
      </c>
      <c r="E809">
        <v>2464</v>
      </c>
      <c r="F809" t="s">
        <v>2071</v>
      </c>
      <c r="G809" t="s">
        <v>249</v>
      </c>
      <c r="H809" t="s">
        <v>254</v>
      </c>
      <c r="I809">
        <v>53</v>
      </c>
    </row>
    <row r="810" spans="1:10" x14ac:dyDescent="0.2">
      <c r="A810" t="s">
        <v>1588</v>
      </c>
      <c r="B810" t="s">
        <v>246</v>
      </c>
      <c r="C810" t="s">
        <v>256</v>
      </c>
      <c r="D810" t="s">
        <v>252</v>
      </c>
      <c r="E810">
        <v>3409</v>
      </c>
      <c r="F810" t="s">
        <v>2021</v>
      </c>
      <c r="G810" t="s">
        <v>257</v>
      </c>
      <c r="H810" t="s">
        <v>277</v>
      </c>
      <c r="I810">
        <v>56</v>
      </c>
    </row>
    <row r="811" spans="1:10" x14ac:dyDescent="0.2">
      <c r="A811" t="s">
        <v>1588</v>
      </c>
      <c r="B811" t="s">
        <v>246</v>
      </c>
      <c r="C811" t="s">
        <v>251</v>
      </c>
      <c r="D811" t="s">
        <v>248</v>
      </c>
      <c r="E811">
        <v>3664</v>
      </c>
      <c r="F811" t="s">
        <v>2499</v>
      </c>
      <c r="G811" t="s">
        <v>261</v>
      </c>
      <c r="H811" t="s">
        <v>260</v>
      </c>
      <c r="I811">
        <v>41</v>
      </c>
    </row>
    <row r="812" spans="1:10" x14ac:dyDescent="0.2">
      <c r="A812" t="s">
        <v>1588</v>
      </c>
      <c r="B812" t="s">
        <v>246</v>
      </c>
      <c r="C812" t="s">
        <v>256</v>
      </c>
      <c r="D812" t="s">
        <v>248</v>
      </c>
      <c r="E812">
        <v>3905</v>
      </c>
      <c r="F812" t="s">
        <v>2757</v>
      </c>
      <c r="G812" t="s">
        <v>261</v>
      </c>
      <c r="H812" t="s">
        <v>260</v>
      </c>
      <c r="I812">
        <v>67</v>
      </c>
    </row>
    <row r="813" spans="1:10" x14ac:dyDescent="0.2">
      <c r="A813" t="s">
        <v>1588</v>
      </c>
      <c r="B813" t="s">
        <v>246</v>
      </c>
      <c r="C813" t="s">
        <v>247</v>
      </c>
      <c r="D813" t="s">
        <v>252</v>
      </c>
      <c r="E813">
        <v>3930</v>
      </c>
      <c r="F813" t="s">
        <v>1078</v>
      </c>
      <c r="G813" t="s">
        <v>261</v>
      </c>
      <c r="H813" t="s">
        <v>260</v>
      </c>
      <c r="I813">
        <v>60</v>
      </c>
    </row>
    <row r="814" spans="1:10" x14ac:dyDescent="0.2">
      <c r="A814" t="s">
        <v>1588</v>
      </c>
      <c r="B814" t="s">
        <v>246</v>
      </c>
      <c r="C814" t="s">
        <v>256</v>
      </c>
      <c r="D814" t="s">
        <v>248</v>
      </c>
      <c r="E814">
        <v>4625</v>
      </c>
      <c r="F814" t="s">
        <v>2333</v>
      </c>
      <c r="G814" t="s">
        <v>253</v>
      </c>
      <c r="H814" t="s">
        <v>262</v>
      </c>
      <c r="I814">
        <v>45</v>
      </c>
    </row>
    <row r="815" spans="1:10" x14ac:dyDescent="0.2">
      <c r="A815" t="s">
        <v>1588</v>
      </c>
      <c r="B815" t="s">
        <v>246</v>
      </c>
      <c r="C815" t="s">
        <v>258</v>
      </c>
      <c r="D815" t="s">
        <v>248</v>
      </c>
      <c r="E815">
        <v>4666</v>
      </c>
      <c r="F815" t="s">
        <v>298</v>
      </c>
      <c r="G815" t="s">
        <v>249</v>
      </c>
      <c r="H815" t="s">
        <v>272</v>
      </c>
      <c r="I815" t="s">
        <v>269</v>
      </c>
      <c r="J815" t="s">
        <v>2976</v>
      </c>
    </row>
    <row r="816" spans="1:10" x14ac:dyDescent="0.2">
      <c r="A816" t="s">
        <v>1588</v>
      </c>
      <c r="B816" t="s">
        <v>246</v>
      </c>
      <c r="C816" t="s">
        <v>256</v>
      </c>
      <c r="D816" t="s">
        <v>248</v>
      </c>
      <c r="E816">
        <v>5940</v>
      </c>
      <c r="F816" t="s">
        <v>2500</v>
      </c>
      <c r="G816" t="s">
        <v>257</v>
      </c>
      <c r="H816" t="s">
        <v>264</v>
      </c>
      <c r="I816">
        <v>87</v>
      </c>
    </row>
    <row r="817" spans="1:10" x14ac:dyDescent="0.2">
      <c r="A817" t="s">
        <v>1588</v>
      </c>
      <c r="B817" t="s">
        <v>246</v>
      </c>
      <c r="C817" t="s">
        <v>256</v>
      </c>
      <c r="D817" t="s">
        <v>248</v>
      </c>
      <c r="E817">
        <v>5998</v>
      </c>
      <c r="F817" t="s">
        <v>2560</v>
      </c>
      <c r="G817" t="s">
        <v>249</v>
      </c>
      <c r="H817" t="s">
        <v>264</v>
      </c>
      <c r="I817">
        <v>57</v>
      </c>
    </row>
    <row r="818" spans="1:10" x14ac:dyDescent="0.2">
      <c r="A818" t="s">
        <v>1588</v>
      </c>
      <c r="B818" t="s">
        <v>246</v>
      </c>
      <c r="C818" t="s">
        <v>256</v>
      </c>
      <c r="D818" t="s">
        <v>248</v>
      </c>
      <c r="E818">
        <v>6379</v>
      </c>
      <c r="F818" t="s">
        <v>2102</v>
      </c>
      <c r="G818" t="s">
        <v>249</v>
      </c>
      <c r="H818" t="s">
        <v>273</v>
      </c>
      <c r="I818">
        <v>639</v>
      </c>
    </row>
    <row r="819" spans="1:10" x14ac:dyDescent="0.2">
      <c r="A819" t="s">
        <v>1588</v>
      </c>
      <c r="B819" t="s">
        <v>246</v>
      </c>
      <c r="C819" t="s">
        <v>256</v>
      </c>
      <c r="D819" t="s">
        <v>248</v>
      </c>
      <c r="E819">
        <v>6507</v>
      </c>
      <c r="F819" t="s">
        <v>1866</v>
      </c>
      <c r="G819" t="s">
        <v>249</v>
      </c>
      <c r="H819" t="s">
        <v>271</v>
      </c>
      <c r="I819">
        <v>309</v>
      </c>
    </row>
    <row r="820" spans="1:10" x14ac:dyDescent="0.2">
      <c r="A820" t="s">
        <v>1588</v>
      </c>
      <c r="B820" t="s">
        <v>246</v>
      </c>
      <c r="C820" t="s">
        <v>251</v>
      </c>
      <c r="D820" t="s">
        <v>248</v>
      </c>
      <c r="E820">
        <v>6694</v>
      </c>
      <c r="F820" t="s">
        <v>1994</v>
      </c>
      <c r="G820" t="s">
        <v>253</v>
      </c>
      <c r="H820" t="s">
        <v>271</v>
      </c>
      <c r="I820">
        <v>29</v>
      </c>
    </row>
    <row r="821" spans="1:10" x14ac:dyDescent="0.2">
      <c r="A821" t="s">
        <v>1588</v>
      </c>
      <c r="B821" t="s">
        <v>246</v>
      </c>
      <c r="C821" t="s">
        <v>256</v>
      </c>
      <c r="D821" t="s">
        <v>248</v>
      </c>
      <c r="E821">
        <v>7951</v>
      </c>
      <c r="F821" t="s">
        <v>2334</v>
      </c>
      <c r="G821" t="s">
        <v>249</v>
      </c>
      <c r="H821" t="s">
        <v>268</v>
      </c>
      <c r="I821" t="s">
        <v>314</v>
      </c>
      <c r="J821" t="s">
        <v>2976</v>
      </c>
    </row>
    <row r="822" spans="1:10" x14ac:dyDescent="0.2">
      <c r="A822" t="s">
        <v>1588</v>
      </c>
      <c r="B822" t="s">
        <v>246</v>
      </c>
      <c r="C822" t="s">
        <v>258</v>
      </c>
      <c r="D822" t="s">
        <v>248</v>
      </c>
      <c r="E822">
        <v>9603</v>
      </c>
      <c r="F822" t="s">
        <v>1346</v>
      </c>
      <c r="G822" t="s">
        <v>249</v>
      </c>
      <c r="H822" t="s">
        <v>254</v>
      </c>
      <c r="I822" t="s">
        <v>276</v>
      </c>
      <c r="J822" t="s">
        <v>2977</v>
      </c>
    </row>
    <row r="823" spans="1:10" x14ac:dyDescent="0.2">
      <c r="A823" t="s">
        <v>1082</v>
      </c>
      <c r="B823" t="s">
        <v>246</v>
      </c>
      <c r="C823" t="s">
        <v>256</v>
      </c>
      <c r="D823" t="s">
        <v>248</v>
      </c>
      <c r="E823">
        <v>2321</v>
      </c>
      <c r="F823" t="s">
        <v>899</v>
      </c>
      <c r="G823" t="s">
        <v>253</v>
      </c>
      <c r="H823" t="s">
        <v>260</v>
      </c>
      <c r="I823">
        <v>39</v>
      </c>
    </row>
    <row r="824" spans="1:10" x14ac:dyDescent="0.2">
      <c r="A824" t="s">
        <v>1082</v>
      </c>
      <c r="B824" t="s">
        <v>246</v>
      </c>
      <c r="C824" t="s">
        <v>256</v>
      </c>
      <c r="D824" t="s">
        <v>248</v>
      </c>
      <c r="E824">
        <v>2798</v>
      </c>
      <c r="F824" t="s">
        <v>2501</v>
      </c>
      <c r="G824" t="s">
        <v>257</v>
      </c>
      <c r="H824" t="s">
        <v>259</v>
      </c>
      <c r="I824">
        <v>52</v>
      </c>
    </row>
    <row r="825" spans="1:10" x14ac:dyDescent="0.2">
      <c r="A825" t="s">
        <v>1082</v>
      </c>
      <c r="B825" t="s">
        <v>246</v>
      </c>
      <c r="C825" t="s">
        <v>256</v>
      </c>
      <c r="D825" t="s">
        <v>248</v>
      </c>
      <c r="E825">
        <v>5949</v>
      </c>
      <c r="F825" t="s">
        <v>2337</v>
      </c>
      <c r="G825" t="s">
        <v>249</v>
      </c>
      <c r="H825" t="s">
        <v>275</v>
      </c>
      <c r="I825">
        <v>462</v>
      </c>
    </row>
    <row r="826" spans="1:10" x14ac:dyDescent="0.2">
      <c r="A826" t="s">
        <v>2341</v>
      </c>
      <c r="B826" t="s">
        <v>246</v>
      </c>
      <c r="C826" t="s">
        <v>247</v>
      </c>
      <c r="D826" t="s">
        <v>252</v>
      </c>
      <c r="E826">
        <v>6264</v>
      </c>
      <c r="F826" t="s">
        <v>336</v>
      </c>
      <c r="G826" t="s">
        <v>249</v>
      </c>
      <c r="H826" t="s">
        <v>267</v>
      </c>
      <c r="I826">
        <v>115</v>
      </c>
    </row>
    <row r="827" spans="1:10" x14ac:dyDescent="0.2">
      <c r="A827" t="s">
        <v>2341</v>
      </c>
      <c r="B827" t="s">
        <v>246</v>
      </c>
      <c r="C827" t="s">
        <v>256</v>
      </c>
      <c r="D827" t="s">
        <v>248</v>
      </c>
      <c r="E827">
        <v>6740</v>
      </c>
      <c r="F827" t="s">
        <v>2107</v>
      </c>
      <c r="G827" t="s">
        <v>249</v>
      </c>
      <c r="H827" t="s">
        <v>271</v>
      </c>
      <c r="I827">
        <v>381</v>
      </c>
    </row>
    <row r="828" spans="1:10" x14ac:dyDescent="0.2">
      <c r="A828" t="s">
        <v>2341</v>
      </c>
      <c r="B828" t="s">
        <v>246</v>
      </c>
      <c r="C828" t="s">
        <v>256</v>
      </c>
      <c r="D828" t="s">
        <v>252</v>
      </c>
      <c r="E828">
        <v>7068</v>
      </c>
      <c r="F828" t="s">
        <v>302</v>
      </c>
      <c r="G828" t="s">
        <v>261</v>
      </c>
      <c r="H828" t="s">
        <v>254</v>
      </c>
      <c r="I828">
        <v>77</v>
      </c>
    </row>
    <row r="829" spans="1:10" x14ac:dyDescent="0.2">
      <c r="A829" t="s">
        <v>2341</v>
      </c>
      <c r="B829" t="s">
        <v>246</v>
      </c>
      <c r="C829" t="s">
        <v>251</v>
      </c>
      <c r="D829" t="s">
        <v>248</v>
      </c>
      <c r="E829">
        <v>7624</v>
      </c>
      <c r="F829" t="s">
        <v>2342</v>
      </c>
      <c r="G829" t="s">
        <v>253</v>
      </c>
      <c r="H829" t="s">
        <v>255</v>
      </c>
      <c r="I829">
        <v>93</v>
      </c>
    </row>
    <row r="830" spans="1:10" x14ac:dyDescent="0.2">
      <c r="A830" t="s">
        <v>2341</v>
      </c>
      <c r="B830" t="s">
        <v>246</v>
      </c>
      <c r="C830" t="s">
        <v>251</v>
      </c>
      <c r="D830" t="s">
        <v>248</v>
      </c>
      <c r="E830">
        <v>7630</v>
      </c>
      <c r="F830" t="s">
        <v>2759</v>
      </c>
      <c r="G830" t="s">
        <v>249</v>
      </c>
      <c r="H830" t="s">
        <v>259</v>
      </c>
      <c r="I830" t="s">
        <v>276</v>
      </c>
      <c r="J830" t="s">
        <v>2978</v>
      </c>
    </row>
    <row r="831" spans="1:10" x14ac:dyDescent="0.2">
      <c r="A831" t="s">
        <v>2341</v>
      </c>
      <c r="B831" t="s">
        <v>246</v>
      </c>
      <c r="C831" t="s">
        <v>251</v>
      </c>
      <c r="D831" t="s">
        <v>248</v>
      </c>
      <c r="E831">
        <v>8217</v>
      </c>
      <c r="F831" t="s">
        <v>2343</v>
      </c>
      <c r="G831" t="s">
        <v>249</v>
      </c>
      <c r="H831" t="s">
        <v>259</v>
      </c>
      <c r="I831">
        <v>629</v>
      </c>
    </row>
    <row r="832" spans="1:10" x14ac:dyDescent="0.2">
      <c r="A832" t="s">
        <v>2341</v>
      </c>
      <c r="B832" t="s">
        <v>246</v>
      </c>
      <c r="C832" t="s">
        <v>251</v>
      </c>
      <c r="D832" t="s">
        <v>248</v>
      </c>
      <c r="E832">
        <v>8227</v>
      </c>
      <c r="F832" t="s">
        <v>2344</v>
      </c>
      <c r="G832" t="s">
        <v>249</v>
      </c>
      <c r="H832" t="s">
        <v>259</v>
      </c>
      <c r="I832" t="s">
        <v>269</v>
      </c>
      <c r="J832" t="s">
        <v>2917</v>
      </c>
    </row>
    <row r="833" spans="1:10" x14ac:dyDescent="0.2">
      <c r="A833" t="s">
        <v>2341</v>
      </c>
      <c r="B833" t="s">
        <v>246</v>
      </c>
      <c r="C833" t="s">
        <v>258</v>
      </c>
      <c r="D833" t="s">
        <v>252</v>
      </c>
      <c r="E833">
        <v>9717</v>
      </c>
      <c r="F833" t="s">
        <v>1036</v>
      </c>
      <c r="G833" t="s">
        <v>249</v>
      </c>
      <c r="H833" t="s">
        <v>260</v>
      </c>
      <c r="I833">
        <v>209</v>
      </c>
    </row>
    <row r="834" spans="1:10" x14ac:dyDescent="0.2">
      <c r="A834" t="s">
        <v>2345</v>
      </c>
      <c r="B834" t="s">
        <v>246</v>
      </c>
      <c r="C834" t="s">
        <v>251</v>
      </c>
      <c r="D834" t="s">
        <v>248</v>
      </c>
      <c r="E834">
        <v>1928</v>
      </c>
      <c r="F834" t="s">
        <v>1348</v>
      </c>
      <c r="G834" t="s">
        <v>249</v>
      </c>
      <c r="H834" t="s">
        <v>273</v>
      </c>
      <c r="I834" t="s">
        <v>1531</v>
      </c>
      <c r="J834" t="s">
        <v>2979</v>
      </c>
    </row>
    <row r="835" spans="1:10" x14ac:dyDescent="0.2">
      <c r="A835" t="s">
        <v>2345</v>
      </c>
      <c r="B835" t="s">
        <v>246</v>
      </c>
      <c r="C835" t="s">
        <v>256</v>
      </c>
      <c r="D835" t="s">
        <v>248</v>
      </c>
      <c r="E835">
        <v>4290</v>
      </c>
      <c r="F835" t="s">
        <v>1849</v>
      </c>
      <c r="G835" t="s">
        <v>249</v>
      </c>
      <c r="H835" t="s">
        <v>254</v>
      </c>
      <c r="I835" t="s">
        <v>276</v>
      </c>
      <c r="J835" t="s">
        <v>2980</v>
      </c>
    </row>
    <row r="836" spans="1:10" x14ac:dyDescent="0.2">
      <c r="A836" t="s">
        <v>2345</v>
      </c>
      <c r="B836" t="s">
        <v>246</v>
      </c>
      <c r="C836" t="s">
        <v>258</v>
      </c>
      <c r="D836" t="s">
        <v>248</v>
      </c>
      <c r="E836">
        <v>4996</v>
      </c>
      <c r="F836" t="s">
        <v>295</v>
      </c>
      <c r="G836" t="s">
        <v>249</v>
      </c>
      <c r="H836" t="s">
        <v>262</v>
      </c>
      <c r="I836" t="s">
        <v>276</v>
      </c>
      <c r="J836" t="s">
        <v>2981</v>
      </c>
    </row>
    <row r="837" spans="1:10" x14ac:dyDescent="0.2">
      <c r="A837" t="s">
        <v>2345</v>
      </c>
      <c r="B837" t="s">
        <v>246</v>
      </c>
      <c r="C837" t="s">
        <v>247</v>
      </c>
      <c r="D837" t="s">
        <v>248</v>
      </c>
      <c r="E837">
        <v>6040</v>
      </c>
      <c r="F837" t="s">
        <v>274</v>
      </c>
      <c r="G837" t="s">
        <v>261</v>
      </c>
      <c r="H837" t="s">
        <v>254</v>
      </c>
      <c r="I837">
        <v>121</v>
      </c>
    </row>
    <row r="838" spans="1:10" x14ac:dyDescent="0.2">
      <c r="A838" t="s">
        <v>2345</v>
      </c>
      <c r="B838" t="s">
        <v>246</v>
      </c>
      <c r="C838" t="s">
        <v>258</v>
      </c>
      <c r="D838" t="s">
        <v>248</v>
      </c>
      <c r="E838">
        <v>6191</v>
      </c>
      <c r="F838" t="s">
        <v>2164</v>
      </c>
      <c r="G838" t="s">
        <v>249</v>
      </c>
      <c r="H838" t="s">
        <v>254</v>
      </c>
      <c r="I838">
        <v>195</v>
      </c>
    </row>
    <row r="839" spans="1:10" x14ac:dyDescent="0.2">
      <c r="A839" t="s">
        <v>2345</v>
      </c>
      <c r="B839" t="s">
        <v>246</v>
      </c>
      <c r="C839" t="s">
        <v>256</v>
      </c>
      <c r="D839" t="s">
        <v>248</v>
      </c>
      <c r="E839">
        <v>7519</v>
      </c>
      <c r="F839" t="s">
        <v>2117</v>
      </c>
      <c r="G839" t="s">
        <v>253</v>
      </c>
      <c r="H839" t="s">
        <v>255</v>
      </c>
      <c r="I839">
        <v>18</v>
      </c>
    </row>
    <row r="840" spans="1:10" x14ac:dyDescent="0.2">
      <c r="A840" t="s">
        <v>2345</v>
      </c>
      <c r="B840" t="s">
        <v>246</v>
      </c>
      <c r="C840" t="s">
        <v>247</v>
      </c>
      <c r="D840" t="s">
        <v>252</v>
      </c>
      <c r="E840">
        <v>7682</v>
      </c>
      <c r="F840" t="s">
        <v>297</v>
      </c>
      <c r="G840" t="s">
        <v>253</v>
      </c>
      <c r="H840" t="s">
        <v>259</v>
      </c>
      <c r="I840">
        <v>17</v>
      </c>
    </row>
    <row r="841" spans="1:10" x14ac:dyDescent="0.2">
      <c r="A841" t="s">
        <v>2345</v>
      </c>
      <c r="B841" t="s">
        <v>246</v>
      </c>
      <c r="C841" t="s">
        <v>258</v>
      </c>
      <c r="D841" t="s">
        <v>248</v>
      </c>
      <c r="E841">
        <v>8917</v>
      </c>
      <c r="F841" t="s">
        <v>872</v>
      </c>
      <c r="G841" t="s">
        <v>249</v>
      </c>
      <c r="H841" t="s">
        <v>272</v>
      </c>
      <c r="I841">
        <v>143</v>
      </c>
    </row>
    <row r="842" spans="1:10" x14ac:dyDescent="0.2">
      <c r="A842" t="s">
        <v>2345</v>
      </c>
      <c r="B842" t="s">
        <v>246</v>
      </c>
      <c r="C842" t="s">
        <v>258</v>
      </c>
      <c r="D842" t="s">
        <v>248</v>
      </c>
      <c r="E842">
        <v>9824</v>
      </c>
      <c r="F842" t="s">
        <v>1347</v>
      </c>
      <c r="G842" t="s">
        <v>249</v>
      </c>
      <c r="H842" t="s">
        <v>255</v>
      </c>
      <c r="I842">
        <v>254</v>
      </c>
    </row>
    <row r="843" spans="1:10" x14ac:dyDescent="0.2">
      <c r="A843" t="s">
        <v>839</v>
      </c>
      <c r="B843" t="s">
        <v>246</v>
      </c>
      <c r="C843" t="s">
        <v>258</v>
      </c>
      <c r="D843" t="s">
        <v>248</v>
      </c>
      <c r="E843">
        <v>2345</v>
      </c>
      <c r="F843" t="s">
        <v>2561</v>
      </c>
      <c r="G843" t="s">
        <v>257</v>
      </c>
      <c r="H843" t="s">
        <v>260</v>
      </c>
      <c r="I843">
        <v>35</v>
      </c>
    </row>
    <row r="844" spans="1:10" x14ac:dyDescent="0.2">
      <c r="A844" t="s">
        <v>839</v>
      </c>
      <c r="B844" t="s">
        <v>246</v>
      </c>
      <c r="C844" t="s">
        <v>251</v>
      </c>
      <c r="D844" t="s">
        <v>248</v>
      </c>
      <c r="E844">
        <v>3159</v>
      </c>
      <c r="F844" t="s">
        <v>1079</v>
      </c>
      <c r="G844" t="s">
        <v>249</v>
      </c>
      <c r="H844" t="s">
        <v>259</v>
      </c>
      <c r="I844">
        <v>352</v>
      </c>
    </row>
    <row r="845" spans="1:10" x14ac:dyDescent="0.2">
      <c r="A845" t="s">
        <v>839</v>
      </c>
      <c r="B845" t="s">
        <v>246</v>
      </c>
      <c r="C845" t="s">
        <v>247</v>
      </c>
      <c r="D845" t="s">
        <v>252</v>
      </c>
      <c r="E845">
        <v>3497</v>
      </c>
      <c r="F845" t="s">
        <v>293</v>
      </c>
      <c r="G845" t="s">
        <v>261</v>
      </c>
      <c r="H845" t="s">
        <v>272</v>
      </c>
      <c r="I845">
        <v>28</v>
      </c>
    </row>
    <row r="846" spans="1:10" x14ac:dyDescent="0.2">
      <c r="A846" t="s">
        <v>839</v>
      </c>
      <c r="B846" t="s">
        <v>246</v>
      </c>
      <c r="C846" t="s">
        <v>251</v>
      </c>
      <c r="D846" t="s">
        <v>248</v>
      </c>
      <c r="E846">
        <v>3675</v>
      </c>
      <c r="F846" t="s">
        <v>2041</v>
      </c>
      <c r="G846" t="s">
        <v>249</v>
      </c>
      <c r="H846" t="s">
        <v>260</v>
      </c>
      <c r="I846">
        <v>60</v>
      </c>
    </row>
    <row r="847" spans="1:10" x14ac:dyDescent="0.2">
      <c r="A847" t="s">
        <v>839</v>
      </c>
      <c r="B847" t="s">
        <v>246</v>
      </c>
      <c r="C847" t="s">
        <v>258</v>
      </c>
      <c r="D847" t="s">
        <v>248</v>
      </c>
      <c r="E847">
        <v>3976</v>
      </c>
      <c r="F847" t="s">
        <v>907</v>
      </c>
      <c r="G847" t="s">
        <v>261</v>
      </c>
      <c r="H847" t="s">
        <v>260</v>
      </c>
      <c r="I847">
        <v>21</v>
      </c>
    </row>
    <row r="848" spans="1:10" x14ac:dyDescent="0.2">
      <c r="A848" t="s">
        <v>839</v>
      </c>
      <c r="B848" t="s">
        <v>246</v>
      </c>
      <c r="C848" t="s">
        <v>247</v>
      </c>
      <c r="D848" t="s">
        <v>248</v>
      </c>
      <c r="E848">
        <v>4422</v>
      </c>
      <c r="F848" t="s">
        <v>286</v>
      </c>
      <c r="G848" t="s">
        <v>261</v>
      </c>
      <c r="H848" t="s">
        <v>260</v>
      </c>
      <c r="I848">
        <v>43</v>
      </c>
    </row>
    <row r="849" spans="1:10" x14ac:dyDescent="0.2">
      <c r="A849" t="s">
        <v>839</v>
      </c>
      <c r="B849" t="s">
        <v>246</v>
      </c>
      <c r="C849" t="s">
        <v>258</v>
      </c>
      <c r="D849" t="s">
        <v>248</v>
      </c>
      <c r="E849">
        <v>5218</v>
      </c>
      <c r="F849" t="s">
        <v>932</v>
      </c>
      <c r="G849" t="s">
        <v>249</v>
      </c>
      <c r="H849" t="s">
        <v>285</v>
      </c>
      <c r="I849">
        <v>227</v>
      </c>
    </row>
    <row r="850" spans="1:10" x14ac:dyDescent="0.2">
      <c r="A850" t="s">
        <v>839</v>
      </c>
      <c r="B850" t="s">
        <v>246</v>
      </c>
      <c r="C850" t="s">
        <v>256</v>
      </c>
      <c r="D850" t="s">
        <v>248</v>
      </c>
      <c r="E850">
        <v>6065</v>
      </c>
      <c r="F850" t="s">
        <v>279</v>
      </c>
      <c r="G850" t="s">
        <v>249</v>
      </c>
      <c r="H850" t="s">
        <v>254</v>
      </c>
      <c r="I850">
        <v>71</v>
      </c>
    </row>
    <row r="851" spans="1:10" x14ac:dyDescent="0.2">
      <c r="A851" t="s">
        <v>839</v>
      </c>
      <c r="B851" t="s">
        <v>246</v>
      </c>
      <c r="C851" t="s">
        <v>256</v>
      </c>
      <c r="D851" t="s">
        <v>248</v>
      </c>
      <c r="E851">
        <v>6905</v>
      </c>
      <c r="F851" t="s">
        <v>372</v>
      </c>
      <c r="G851" t="s">
        <v>249</v>
      </c>
      <c r="H851" t="s">
        <v>271</v>
      </c>
      <c r="I851">
        <v>314</v>
      </c>
    </row>
    <row r="852" spans="1:10" x14ac:dyDescent="0.2">
      <c r="A852" t="s">
        <v>839</v>
      </c>
      <c r="B852" t="s">
        <v>246</v>
      </c>
      <c r="C852" t="s">
        <v>251</v>
      </c>
      <c r="D852" t="s">
        <v>248</v>
      </c>
      <c r="E852">
        <v>7073</v>
      </c>
      <c r="F852" t="s">
        <v>296</v>
      </c>
      <c r="G852" t="s">
        <v>261</v>
      </c>
      <c r="H852" t="s">
        <v>254</v>
      </c>
      <c r="I852">
        <v>33</v>
      </c>
    </row>
    <row r="853" spans="1:10" x14ac:dyDescent="0.2">
      <c r="A853" t="s">
        <v>839</v>
      </c>
      <c r="B853" t="s">
        <v>246</v>
      </c>
      <c r="C853" t="s">
        <v>251</v>
      </c>
      <c r="D853" t="s">
        <v>248</v>
      </c>
      <c r="E853">
        <v>7614</v>
      </c>
      <c r="F853" t="s">
        <v>1351</v>
      </c>
      <c r="G853" t="s">
        <v>253</v>
      </c>
      <c r="H853" t="s">
        <v>259</v>
      </c>
      <c r="I853">
        <v>88</v>
      </c>
    </row>
    <row r="854" spans="1:10" x14ac:dyDescent="0.2">
      <c r="A854" t="s">
        <v>839</v>
      </c>
      <c r="B854" t="s">
        <v>246</v>
      </c>
      <c r="C854" t="s">
        <v>256</v>
      </c>
      <c r="D854" t="s">
        <v>252</v>
      </c>
      <c r="E854">
        <v>8186</v>
      </c>
      <c r="F854" t="s">
        <v>1345</v>
      </c>
      <c r="G854" t="s">
        <v>253</v>
      </c>
      <c r="H854" t="s">
        <v>259</v>
      </c>
      <c r="I854">
        <v>87</v>
      </c>
    </row>
    <row r="855" spans="1:10" x14ac:dyDescent="0.2">
      <c r="A855" t="s">
        <v>839</v>
      </c>
      <c r="B855" t="s">
        <v>246</v>
      </c>
      <c r="C855" t="s">
        <v>258</v>
      </c>
      <c r="D855" t="s">
        <v>252</v>
      </c>
      <c r="E855">
        <v>8894</v>
      </c>
      <c r="F855" t="s">
        <v>919</v>
      </c>
      <c r="G855" t="s">
        <v>257</v>
      </c>
      <c r="H855" t="s">
        <v>272</v>
      </c>
      <c r="I855">
        <v>40</v>
      </c>
    </row>
    <row r="856" spans="1:10" x14ac:dyDescent="0.2">
      <c r="A856" t="s">
        <v>839</v>
      </c>
      <c r="B856" t="s">
        <v>246</v>
      </c>
      <c r="C856" t="s">
        <v>256</v>
      </c>
      <c r="D856" t="s">
        <v>252</v>
      </c>
      <c r="E856">
        <v>8975</v>
      </c>
      <c r="F856" t="s">
        <v>840</v>
      </c>
      <c r="G856" t="s">
        <v>281</v>
      </c>
      <c r="H856" t="s">
        <v>282</v>
      </c>
      <c r="I856" t="s">
        <v>276</v>
      </c>
      <c r="J856" t="s">
        <v>2982</v>
      </c>
    </row>
    <row r="857" spans="1:10" x14ac:dyDescent="0.2">
      <c r="A857" t="s">
        <v>2348</v>
      </c>
      <c r="B857" t="s">
        <v>246</v>
      </c>
      <c r="C857" t="s">
        <v>251</v>
      </c>
      <c r="D857" t="s">
        <v>248</v>
      </c>
      <c r="E857">
        <v>1941</v>
      </c>
      <c r="F857" t="s">
        <v>1695</v>
      </c>
      <c r="G857" t="s">
        <v>249</v>
      </c>
      <c r="H857" t="s">
        <v>273</v>
      </c>
      <c r="I857" t="s">
        <v>276</v>
      </c>
      <c r="J857" t="s">
        <v>2678</v>
      </c>
    </row>
    <row r="858" spans="1:10" x14ac:dyDescent="0.2">
      <c r="A858" t="s">
        <v>2348</v>
      </c>
      <c r="B858" t="s">
        <v>246</v>
      </c>
      <c r="C858" t="s">
        <v>251</v>
      </c>
      <c r="D858" t="s">
        <v>252</v>
      </c>
      <c r="E858">
        <v>2332</v>
      </c>
      <c r="F858" t="s">
        <v>2038</v>
      </c>
      <c r="G858" t="s">
        <v>253</v>
      </c>
      <c r="H858" t="s">
        <v>260</v>
      </c>
      <c r="I858">
        <v>59</v>
      </c>
    </row>
    <row r="859" spans="1:10" x14ac:dyDescent="0.2">
      <c r="A859" t="s">
        <v>2348</v>
      </c>
      <c r="B859" t="s">
        <v>246</v>
      </c>
      <c r="C859" t="s">
        <v>251</v>
      </c>
      <c r="D859" t="s">
        <v>248</v>
      </c>
      <c r="E859">
        <v>3231</v>
      </c>
      <c r="F859" t="s">
        <v>1530</v>
      </c>
      <c r="G859" t="s">
        <v>249</v>
      </c>
      <c r="H859" t="s">
        <v>272</v>
      </c>
      <c r="I859" t="s">
        <v>307</v>
      </c>
      <c r="J859" t="s">
        <v>2899</v>
      </c>
    </row>
    <row r="860" spans="1:10" x14ac:dyDescent="0.2">
      <c r="A860" t="s">
        <v>2348</v>
      </c>
      <c r="B860" t="s">
        <v>246</v>
      </c>
      <c r="C860" t="s">
        <v>247</v>
      </c>
      <c r="D860" t="s">
        <v>248</v>
      </c>
      <c r="E860">
        <v>3264</v>
      </c>
      <c r="F860" t="s">
        <v>1580</v>
      </c>
      <c r="G860" t="s">
        <v>253</v>
      </c>
      <c r="H860" t="s">
        <v>272</v>
      </c>
      <c r="I860">
        <v>87</v>
      </c>
    </row>
    <row r="861" spans="1:10" x14ac:dyDescent="0.2">
      <c r="A861" t="s">
        <v>2348</v>
      </c>
      <c r="B861" t="s">
        <v>246</v>
      </c>
      <c r="C861" t="s">
        <v>247</v>
      </c>
      <c r="D861" t="s">
        <v>248</v>
      </c>
      <c r="E861">
        <v>3496</v>
      </c>
      <c r="F861" t="s">
        <v>1583</v>
      </c>
      <c r="G861" t="s">
        <v>261</v>
      </c>
      <c r="H861" t="s">
        <v>272</v>
      </c>
      <c r="I861">
        <v>46</v>
      </c>
    </row>
    <row r="862" spans="1:10" x14ac:dyDescent="0.2">
      <c r="A862" t="s">
        <v>2348</v>
      </c>
      <c r="B862" t="s">
        <v>246</v>
      </c>
      <c r="C862" t="s">
        <v>251</v>
      </c>
      <c r="D862" t="s">
        <v>248</v>
      </c>
      <c r="E862">
        <v>3626</v>
      </c>
      <c r="F862" t="s">
        <v>1815</v>
      </c>
      <c r="G862" t="s">
        <v>249</v>
      </c>
      <c r="H862" t="s">
        <v>260</v>
      </c>
      <c r="I862" t="s">
        <v>265</v>
      </c>
      <c r="J862" t="s">
        <v>2983</v>
      </c>
    </row>
    <row r="863" spans="1:10" x14ac:dyDescent="0.2">
      <c r="A863" t="s">
        <v>2348</v>
      </c>
      <c r="B863" t="s">
        <v>246</v>
      </c>
      <c r="C863" t="s">
        <v>251</v>
      </c>
      <c r="D863" t="s">
        <v>248</v>
      </c>
      <c r="E863">
        <v>4063</v>
      </c>
      <c r="F863" t="s">
        <v>1584</v>
      </c>
      <c r="G863" t="s">
        <v>249</v>
      </c>
      <c r="H863" t="s">
        <v>262</v>
      </c>
      <c r="I863" t="s">
        <v>2650</v>
      </c>
      <c r="J863" t="s">
        <v>2984</v>
      </c>
    </row>
    <row r="864" spans="1:10" x14ac:dyDescent="0.2">
      <c r="A864" t="s">
        <v>2348</v>
      </c>
      <c r="B864" t="s">
        <v>246</v>
      </c>
      <c r="C864" t="s">
        <v>251</v>
      </c>
      <c r="D864" t="s">
        <v>248</v>
      </c>
      <c r="E864">
        <v>4298</v>
      </c>
      <c r="F864" t="s">
        <v>1595</v>
      </c>
      <c r="G864" t="s">
        <v>249</v>
      </c>
      <c r="H864" t="s">
        <v>260</v>
      </c>
      <c r="I864">
        <v>428</v>
      </c>
    </row>
    <row r="865" spans="1:10" x14ac:dyDescent="0.2">
      <c r="A865" t="s">
        <v>2348</v>
      </c>
      <c r="B865" t="s">
        <v>246</v>
      </c>
      <c r="C865" t="s">
        <v>251</v>
      </c>
      <c r="D865" t="s">
        <v>252</v>
      </c>
      <c r="E865">
        <v>4333</v>
      </c>
      <c r="F865" t="s">
        <v>2055</v>
      </c>
      <c r="G865" t="s">
        <v>249</v>
      </c>
      <c r="H865" t="s">
        <v>260</v>
      </c>
      <c r="I865">
        <v>129</v>
      </c>
    </row>
    <row r="866" spans="1:10" x14ac:dyDescent="0.2">
      <c r="A866" t="s">
        <v>2348</v>
      </c>
      <c r="B866" t="s">
        <v>246</v>
      </c>
      <c r="C866" t="s">
        <v>258</v>
      </c>
      <c r="D866" t="s">
        <v>248</v>
      </c>
      <c r="E866">
        <v>4452</v>
      </c>
      <c r="F866" t="s">
        <v>1676</v>
      </c>
      <c r="G866" t="s">
        <v>249</v>
      </c>
      <c r="H866" t="s">
        <v>262</v>
      </c>
      <c r="I866" t="s">
        <v>2985</v>
      </c>
      <c r="J866" t="s">
        <v>2986</v>
      </c>
    </row>
    <row r="867" spans="1:10" x14ac:dyDescent="0.2">
      <c r="A867" t="s">
        <v>2348</v>
      </c>
      <c r="B867" t="s">
        <v>246</v>
      </c>
      <c r="C867" t="s">
        <v>258</v>
      </c>
      <c r="D867" t="s">
        <v>248</v>
      </c>
      <c r="E867">
        <v>4463</v>
      </c>
      <c r="F867" t="s">
        <v>888</v>
      </c>
      <c r="G867" t="s">
        <v>249</v>
      </c>
      <c r="H867" t="s">
        <v>262</v>
      </c>
      <c r="I867">
        <v>156</v>
      </c>
    </row>
    <row r="868" spans="1:10" x14ac:dyDescent="0.2">
      <c r="A868" t="s">
        <v>2348</v>
      </c>
      <c r="B868" t="s">
        <v>246</v>
      </c>
      <c r="C868" t="s">
        <v>251</v>
      </c>
      <c r="D868" t="s">
        <v>248</v>
      </c>
      <c r="E868">
        <v>4917</v>
      </c>
      <c r="F868" t="s">
        <v>1733</v>
      </c>
      <c r="G868" t="s">
        <v>249</v>
      </c>
      <c r="H868" t="s">
        <v>262</v>
      </c>
      <c r="I868" t="s">
        <v>276</v>
      </c>
      <c r="J868" t="s">
        <v>2741</v>
      </c>
    </row>
    <row r="869" spans="1:10" x14ac:dyDescent="0.2">
      <c r="A869" t="s">
        <v>2348</v>
      </c>
      <c r="B869" t="s">
        <v>246</v>
      </c>
      <c r="C869" t="s">
        <v>247</v>
      </c>
      <c r="D869" t="s">
        <v>248</v>
      </c>
      <c r="E869">
        <v>4928</v>
      </c>
      <c r="F869" t="s">
        <v>1885</v>
      </c>
      <c r="G869" t="s">
        <v>249</v>
      </c>
      <c r="H869" t="s">
        <v>262</v>
      </c>
      <c r="I869" t="s">
        <v>276</v>
      </c>
      <c r="J869" t="s">
        <v>2987</v>
      </c>
    </row>
    <row r="870" spans="1:10" x14ac:dyDescent="0.2">
      <c r="A870" t="s">
        <v>2348</v>
      </c>
      <c r="B870" t="s">
        <v>246</v>
      </c>
      <c r="C870" t="s">
        <v>251</v>
      </c>
      <c r="D870" t="s">
        <v>248</v>
      </c>
      <c r="E870">
        <v>5449</v>
      </c>
      <c r="F870" t="s">
        <v>1681</v>
      </c>
      <c r="G870" t="s">
        <v>249</v>
      </c>
      <c r="H870" t="s">
        <v>404</v>
      </c>
      <c r="I870">
        <v>476</v>
      </c>
    </row>
    <row r="871" spans="1:10" x14ac:dyDescent="0.2">
      <c r="A871" t="s">
        <v>2348</v>
      </c>
      <c r="B871" t="s">
        <v>246</v>
      </c>
      <c r="C871" t="s">
        <v>247</v>
      </c>
      <c r="D871" t="s">
        <v>248</v>
      </c>
      <c r="E871">
        <v>6189</v>
      </c>
      <c r="F871" t="s">
        <v>1930</v>
      </c>
      <c r="G871" t="s">
        <v>249</v>
      </c>
      <c r="H871" t="s">
        <v>254</v>
      </c>
      <c r="I871">
        <v>55</v>
      </c>
    </row>
    <row r="872" spans="1:10" x14ac:dyDescent="0.2">
      <c r="A872" t="s">
        <v>2348</v>
      </c>
      <c r="B872" t="s">
        <v>246</v>
      </c>
      <c r="C872" t="s">
        <v>251</v>
      </c>
      <c r="D872" t="s">
        <v>248</v>
      </c>
      <c r="E872">
        <v>6292</v>
      </c>
      <c r="F872" t="s">
        <v>1761</v>
      </c>
      <c r="G872" t="s">
        <v>249</v>
      </c>
      <c r="H872" t="s">
        <v>267</v>
      </c>
      <c r="I872">
        <v>54</v>
      </c>
    </row>
    <row r="873" spans="1:10" x14ac:dyDescent="0.2">
      <c r="A873" t="s">
        <v>2348</v>
      </c>
      <c r="B873" t="s">
        <v>246</v>
      </c>
      <c r="C873" t="s">
        <v>251</v>
      </c>
      <c r="D873" t="s">
        <v>248</v>
      </c>
      <c r="E873">
        <v>6473</v>
      </c>
      <c r="F873" t="s">
        <v>1705</v>
      </c>
      <c r="G873" t="s">
        <v>249</v>
      </c>
      <c r="H873" t="s">
        <v>267</v>
      </c>
      <c r="I873" t="s">
        <v>269</v>
      </c>
      <c r="J873" t="s">
        <v>2988</v>
      </c>
    </row>
    <row r="874" spans="1:10" x14ac:dyDescent="0.2">
      <c r="A874" t="s">
        <v>2348</v>
      </c>
      <c r="B874" t="s">
        <v>246</v>
      </c>
      <c r="C874" t="s">
        <v>251</v>
      </c>
      <c r="D874" t="s">
        <v>248</v>
      </c>
      <c r="E874">
        <v>6902</v>
      </c>
      <c r="F874" t="s">
        <v>1703</v>
      </c>
      <c r="G874" t="s">
        <v>249</v>
      </c>
      <c r="H874" t="s">
        <v>275</v>
      </c>
      <c r="I874" t="s">
        <v>2651</v>
      </c>
      <c r="J874" t="s">
        <v>2989</v>
      </c>
    </row>
    <row r="875" spans="1:10" x14ac:dyDescent="0.2">
      <c r="A875" t="s">
        <v>2348</v>
      </c>
      <c r="B875" t="s">
        <v>246</v>
      </c>
      <c r="C875" t="s">
        <v>258</v>
      </c>
      <c r="D875" t="s">
        <v>248</v>
      </c>
      <c r="E875">
        <v>7177</v>
      </c>
      <c r="F875" t="s">
        <v>1690</v>
      </c>
      <c r="G875" t="s">
        <v>253</v>
      </c>
      <c r="H875" t="s">
        <v>1663</v>
      </c>
      <c r="I875">
        <v>686</v>
      </c>
    </row>
    <row r="876" spans="1:10" x14ac:dyDescent="0.2">
      <c r="A876" t="s">
        <v>2348</v>
      </c>
      <c r="B876" t="s">
        <v>246</v>
      </c>
      <c r="C876" t="s">
        <v>251</v>
      </c>
      <c r="D876" t="s">
        <v>248</v>
      </c>
      <c r="E876">
        <v>7218</v>
      </c>
      <c r="F876" t="s">
        <v>2001</v>
      </c>
      <c r="G876" t="s">
        <v>253</v>
      </c>
      <c r="H876" t="s">
        <v>275</v>
      </c>
      <c r="I876">
        <v>65</v>
      </c>
    </row>
    <row r="877" spans="1:10" x14ac:dyDescent="0.2">
      <c r="A877" t="s">
        <v>2348</v>
      </c>
      <c r="B877" t="s">
        <v>246</v>
      </c>
      <c r="C877" t="s">
        <v>247</v>
      </c>
      <c r="D877" t="s">
        <v>248</v>
      </c>
      <c r="E877">
        <v>7539</v>
      </c>
      <c r="F877" t="s">
        <v>897</v>
      </c>
      <c r="G877" t="s">
        <v>253</v>
      </c>
      <c r="H877" t="s">
        <v>255</v>
      </c>
      <c r="I877">
        <v>93</v>
      </c>
    </row>
    <row r="878" spans="1:10" x14ac:dyDescent="0.2">
      <c r="A878" t="s">
        <v>2348</v>
      </c>
      <c r="B878" t="s">
        <v>246</v>
      </c>
      <c r="C878" t="s">
        <v>258</v>
      </c>
      <c r="D878" t="s">
        <v>248</v>
      </c>
      <c r="E878">
        <v>7739</v>
      </c>
      <c r="F878" t="s">
        <v>1665</v>
      </c>
      <c r="G878" t="s">
        <v>249</v>
      </c>
      <c r="H878" t="s">
        <v>271</v>
      </c>
      <c r="I878">
        <v>644</v>
      </c>
    </row>
    <row r="879" spans="1:10" x14ac:dyDescent="0.2">
      <c r="A879" t="s">
        <v>2348</v>
      </c>
      <c r="B879" t="s">
        <v>246</v>
      </c>
      <c r="C879" t="s">
        <v>247</v>
      </c>
      <c r="D879" t="s">
        <v>248</v>
      </c>
      <c r="E879">
        <v>7821</v>
      </c>
      <c r="F879" t="s">
        <v>867</v>
      </c>
      <c r="G879" t="s">
        <v>249</v>
      </c>
      <c r="H879" t="s">
        <v>268</v>
      </c>
      <c r="I879">
        <v>667</v>
      </c>
    </row>
    <row r="880" spans="1:10" x14ac:dyDescent="0.2">
      <c r="A880" t="s">
        <v>2348</v>
      </c>
      <c r="B880" t="s">
        <v>246</v>
      </c>
      <c r="C880" t="s">
        <v>251</v>
      </c>
      <c r="D880" t="s">
        <v>248</v>
      </c>
      <c r="E880">
        <v>7940</v>
      </c>
      <c r="F880" t="s">
        <v>898</v>
      </c>
      <c r="G880" t="s">
        <v>249</v>
      </c>
      <c r="H880" t="s">
        <v>262</v>
      </c>
      <c r="I880">
        <v>76</v>
      </c>
    </row>
    <row r="881" spans="1:10" x14ac:dyDescent="0.2">
      <c r="A881" t="s">
        <v>2348</v>
      </c>
      <c r="B881" t="s">
        <v>246</v>
      </c>
      <c r="C881" t="s">
        <v>258</v>
      </c>
      <c r="D881" t="s">
        <v>248</v>
      </c>
      <c r="E881">
        <v>8060</v>
      </c>
      <c r="F881" t="s">
        <v>1666</v>
      </c>
      <c r="G881" t="s">
        <v>249</v>
      </c>
      <c r="H881" t="s">
        <v>255</v>
      </c>
      <c r="I881" t="s">
        <v>269</v>
      </c>
      <c r="J881" t="s">
        <v>2871</v>
      </c>
    </row>
    <row r="882" spans="1:10" x14ac:dyDescent="0.2">
      <c r="A882" t="s">
        <v>2348</v>
      </c>
      <c r="B882" t="s">
        <v>246</v>
      </c>
      <c r="C882" t="s">
        <v>251</v>
      </c>
      <c r="D882" t="s">
        <v>248</v>
      </c>
      <c r="E882">
        <v>8692</v>
      </c>
      <c r="F882" t="s">
        <v>1691</v>
      </c>
      <c r="G882" t="s">
        <v>249</v>
      </c>
      <c r="H882" t="s">
        <v>1663</v>
      </c>
      <c r="I882">
        <v>236</v>
      </c>
    </row>
    <row r="883" spans="1:10" x14ac:dyDescent="0.2">
      <c r="A883" t="s">
        <v>2348</v>
      </c>
      <c r="B883" t="s">
        <v>246</v>
      </c>
      <c r="C883" t="s">
        <v>251</v>
      </c>
      <c r="D883" t="s">
        <v>248</v>
      </c>
      <c r="E883">
        <v>8864</v>
      </c>
      <c r="F883" t="s">
        <v>2013</v>
      </c>
      <c r="G883" t="s">
        <v>249</v>
      </c>
      <c r="H883" t="s">
        <v>272</v>
      </c>
      <c r="I883">
        <v>217</v>
      </c>
    </row>
    <row r="884" spans="1:10" x14ac:dyDescent="0.2">
      <c r="A884" t="s">
        <v>2348</v>
      </c>
      <c r="B884" t="s">
        <v>246</v>
      </c>
      <c r="C884" t="s">
        <v>258</v>
      </c>
      <c r="D884" t="s">
        <v>248</v>
      </c>
      <c r="E884">
        <v>8892</v>
      </c>
      <c r="F884" t="s">
        <v>1700</v>
      </c>
      <c r="G884" t="s">
        <v>249</v>
      </c>
      <c r="H884" t="s">
        <v>272</v>
      </c>
      <c r="I884">
        <v>535</v>
      </c>
    </row>
    <row r="885" spans="1:10" x14ac:dyDescent="0.2">
      <c r="A885" t="s">
        <v>2348</v>
      </c>
      <c r="B885" t="s">
        <v>246</v>
      </c>
      <c r="C885" t="s">
        <v>251</v>
      </c>
      <c r="D885" t="s">
        <v>248</v>
      </c>
      <c r="E885">
        <v>9055</v>
      </c>
      <c r="F885" t="s">
        <v>808</v>
      </c>
      <c r="G885" t="s">
        <v>257</v>
      </c>
      <c r="H885" t="s">
        <v>317</v>
      </c>
      <c r="I885">
        <v>252</v>
      </c>
    </row>
    <row r="886" spans="1:10" x14ac:dyDescent="0.2">
      <c r="A886" t="s">
        <v>2348</v>
      </c>
      <c r="B886" t="s">
        <v>246</v>
      </c>
      <c r="C886" t="s">
        <v>251</v>
      </c>
      <c r="D886" t="s">
        <v>248</v>
      </c>
      <c r="E886">
        <v>9504</v>
      </c>
      <c r="F886" t="s">
        <v>1693</v>
      </c>
      <c r="G886" t="s">
        <v>249</v>
      </c>
      <c r="H886" t="s">
        <v>1678</v>
      </c>
      <c r="I886" t="s">
        <v>265</v>
      </c>
      <c r="J886" t="s">
        <v>2731</v>
      </c>
    </row>
    <row r="887" spans="1:10" x14ac:dyDescent="0.2">
      <c r="A887" t="s">
        <v>2348</v>
      </c>
      <c r="B887" t="s">
        <v>246</v>
      </c>
      <c r="C887" t="s">
        <v>258</v>
      </c>
      <c r="D887" t="s">
        <v>248</v>
      </c>
      <c r="E887">
        <v>9612</v>
      </c>
      <c r="F887" t="s">
        <v>1714</v>
      </c>
      <c r="G887" t="s">
        <v>249</v>
      </c>
      <c r="H887" t="s">
        <v>254</v>
      </c>
      <c r="I887">
        <v>195</v>
      </c>
    </row>
    <row r="888" spans="1:10" x14ac:dyDescent="0.2">
      <c r="A888" t="s">
        <v>2348</v>
      </c>
      <c r="B888" t="s">
        <v>246</v>
      </c>
      <c r="C888" t="s">
        <v>251</v>
      </c>
      <c r="D888" t="s">
        <v>252</v>
      </c>
      <c r="E888">
        <v>9753</v>
      </c>
      <c r="F888" t="s">
        <v>1698</v>
      </c>
      <c r="G888" t="s">
        <v>253</v>
      </c>
      <c r="H888" t="s">
        <v>260</v>
      </c>
      <c r="I888">
        <v>64</v>
      </c>
    </row>
    <row r="889" spans="1:10" x14ac:dyDescent="0.2">
      <c r="A889" t="s">
        <v>2348</v>
      </c>
      <c r="B889" t="s">
        <v>246</v>
      </c>
      <c r="C889" t="s">
        <v>247</v>
      </c>
      <c r="D889" t="s">
        <v>252</v>
      </c>
      <c r="E889">
        <v>9795</v>
      </c>
      <c r="F889" t="s">
        <v>797</v>
      </c>
      <c r="G889" t="s">
        <v>249</v>
      </c>
      <c r="H889" t="s">
        <v>254</v>
      </c>
      <c r="I889">
        <v>230</v>
      </c>
    </row>
    <row r="890" spans="1:10" x14ac:dyDescent="0.2">
      <c r="A890" t="s">
        <v>2349</v>
      </c>
      <c r="B890" t="s">
        <v>246</v>
      </c>
      <c r="C890" t="s">
        <v>256</v>
      </c>
      <c r="D890" t="s">
        <v>252</v>
      </c>
      <c r="E890">
        <v>1430</v>
      </c>
      <c r="F890" t="s">
        <v>333</v>
      </c>
      <c r="G890" t="s">
        <v>249</v>
      </c>
      <c r="H890" t="s">
        <v>273</v>
      </c>
      <c r="I890">
        <v>66</v>
      </c>
    </row>
    <row r="891" spans="1:10" x14ac:dyDescent="0.2">
      <c r="A891" t="s">
        <v>2349</v>
      </c>
      <c r="B891" t="s">
        <v>246</v>
      </c>
      <c r="C891" t="s">
        <v>256</v>
      </c>
      <c r="D891" t="s">
        <v>252</v>
      </c>
      <c r="E891">
        <v>2303</v>
      </c>
      <c r="F891" t="s">
        <v>2990</v>
      </c>
      <c r="G891" t="s">
        <v>253</v>
      </c>
      <c r="H891" t="s">
        <v>260</v>
      </c>
      <c r="I891">
        <v>71</v>
      </c>
    </row>
    <row r="892" spans="1:10" x14ac:dyDescent="0.2">
      <c r="A892" t="s">
        <v>2349</v>
      </c>
      <c r="B892" t="s">
        <v>246</v>
      </c>
      <c r="C892" t="s">
        <v>258</v>
      </c>
      <c r="D892" t="s">
        <v>248</v>
      </c>
      <c r="E892">
        <v>2734</v>
      </c>
      <c r="F892" t="s">
        <v>334</v>
      </c>
      <c r="G892" t="s">
        <v>249</v>
      </c>
      <c r="H892" t="s">
        <v>259</v>
      </c>
      <c r="I892">
        <v>367</v>
      </c>
    </row>
    <row r="893" spans="1:10" x14ac:dyDescent="0.2">
      <c r="A893" t="s">
        <v>2349</v>
      </c>
      <c r="B893" t="s">
        <v>246</v>
      </c>
      <c r="C893" t="s">
        <v>258</v>
      </c>
      <c r="D893" t="s">
        <v>248</v>
      </c>
      <c r="E893">
        <v>2809</v>
      </c>
      <c r="F893" t="s">
        <v>306</v>
      </c>
      <c r="G893" t="s">
        <v>249</v>
      </c>
      <c r="H893" t="s">
        <v>250</v>
      </c>
      <c r="I893" t="s">
        <v>307</v>
      </c>
      <c r="J893" t="s">
        <v>2991</v>
      </c>
    </row>
    <row r="894" spans="1:10" x14ac:dyDescent="0.2">
      <c r="A894" t="s">
        <v>2349</v>
      </c>
      <c r="B894" t="s">
        <v>246</v>
      </c>
      <c r="C894" t="s">
        <v>251</v>
      </c>
      <c r="D894" t="s">
        <v>248</v>
      </c>
      <c r="E894">
        <v>3141</v>
      </c>
      <c r="F894" t="s">
        <v>788</v>
      </c>
      <c r="G894" t="s">
        <v>249</v>
      </c>
      <c r="H894" t="s">
        <v>259</v>
      </c>
      <c r="I894" t="s">
        <v>314</v>
      </c>
      <c r="J894" t="s">
        <v>2992</v>
      </c>
    </row>
    <row r="895" spans="1:10" x14ac:dyDescent="0.2">
      <c r="A895" t="s">
        <v>2349</v>
      </c>
      <c r="B895" t="s">
        <v>246</v>
      </c>
      <c r="C895" t="s">
        <v>247</v>
      </c>
      <c r="D895" t="s">
        <v>248</v>
      </c>
      <c r="E895">
        <v>3168</v>
      </c>
      <c r="F895" t="s">
        <v>1248</v>
      </c>
      <c r="G895" t="s">
        <v>249</v>
      </c>
      <c r="H895" t="s">
        <v>255</v>
      </c>
      <c r="I895">
        <v>62</v>
      </c>
    </row>
    <row r="896" spans="1:10" x14ac:dyDescent="0.2">
      <c r="A896" t="s">
        <v>2349</v>
      </c>
      <c r="B896" t="s">
        <v>246</v>
      </c>
      <c r="C896" t="s">
        <v>258</v>
      </c>
      <c r="D896" t="s">
        <v>248</v>
      </c>
      <c r="E896">
        <v>3186</v>
      </c>
      <c r="F896" t="s">
        <v>2350</v>
      </c>
      <c r="G896" t="s">
        <v>249</v>
      </c>
      <c r="H896" t="s">
        <v>259</v>
      </c>
      <c r="I896">
        <v>595</v>
      </c>
    </row>
    <row r="897" spans="1:10" x14ac:dyDescent="0.2">
      <c r="A897" t="s">
        <v>2349</v>
      </c>
      <c r="B897" t="s">
        <v>246</v>
      </c>
      <c r="C897" t="s">
        <v>251</v>
      </c>
      <c r="D897" t="s">
        <v>248</v>
      </c>
      <c r="E897">
        <v>3194</v>
      </c>
      <c r="F897" t="s">
        <v>1368</v>
      </c>
      <c r="G897" t="s">
        <v>249</v>
      </c>
      <c r="H897" t="s">
        <v>259</v>
      </c>
      <c r="I897">
        <v>226</v>
      </c>
    </row>
    <row r="898" spans="1:10" x14ac:dyDescent="0.2">
      <c r="A898" t="s">
        <v>2349</v>
      </c>
      <c r="B898" t="s">
        <v>246</v>
      </c>
      <c r="C898" t="s">
        <v>251</v>
      </c>
      <c r="D898" t="s">
        <v>248</v>
      </c>
      <c r="E898">
        <v>3353</v>
      </c>
      <c r="F898" t="s">
        <v>2351</v>
      </c>
      <c r="G898" t="s">
        <v>253</v>
      </c>
      <c r="H898" t="s">
        <v>259</v>
      </c>
      <c r="I898">
        <v>161</v>
      </c>
    </row>
    <row r="899" spans="1:10" x14ac:dyDescent="0.2">
      <c r="A899" t="s">
        <v>2349</v>
      </c>
      <c r="B899" t="s">
        <v>246</v>
      </c>
      <c r="C899" t="s">
        <v>258</v>
      </c>
      <c r="D899" t="s">
        <v>252</v>
      </c>
      <c r="E899">
        <v>3377</v>
      </c>
      <c r="F899" t="s">
        <v>2352</v>
      </c>
      <c r="G899" t="s">
        <v>257</v>
      </c>
      <c r="H899" t="s">
        <v>255</v>
      </c>
      <c r="I899">
        <v>29</v>
      </c>
    </row>
    <row r="900" spans="1:10" x14ac:dyDescent="0.2">
      <c r="A900" t="s">
        <v>2349</v>
      </c>
      <c r="B900" t="s">
        <v>246</v>
      </c>
      <c r="C900" t="s">
        <v>251</v>
      </c>
      <c r="D900" t="s">
        <v>248</v>
      </c>
      <c r="E900">
        <v>3382</v>
      </c>
      <c r="F900" t="s">
        <v>1037</v>
      </c>
      <c r="G900" t="s">
        <v>249</v>
      </c>
      <c r="H900" t="s">
        <v>259</v>
      </c>
      <c r="I900" t="s">
        <v>1692</v>
      </c>
      <c r="J900" t="s">
        <v>2993</v>
      </c>
    </row>
    <row r="901" spans="1:10" x14ac:dyDescent="0.2">
      <c r="A901" t="s">
        <v>2349</v>
      </c>
      <c r="B901" t="s">
        <v>246</v>
      </c>
      <c r="C901" t="s">
        <v>258</v>
      </c>
      <c r="D901" t="s">
        <v>248</v>
      </c>
      <c r="E901">
        <v>3454</v>
      </c>
      <c r="F901" t="s">
        <v>2353</v>
      </c>
      <c r="G901" t="s">
        <v>249</v>
      </c>
      <c r="H901" t="s">
        <v>272</v>
      </c>
      <c r="I901">
        <v>92</v>
      </c>
    </row>
    <row r="902" spans="1:10" x14ac:dyDescent="0.2">
      <c r="A902" t="s">
        <v>2349</v>
      </c>
      <c r="B902" t="s">
        <v>246</v>
      </c>
      <c r="C902" t="s">
        <v>247</v>
      </c>
      <c r="D902" t="s">
        <v>248</v>
      </c>
      <c r="E902">
        <v>4728</v>
      </c>
      <c r="F902" t="s">
        <v>794</v>
      </c>
      <c r="G902" t="s">
        <v>249</v>
      </c>
      <c r="H902" t="s">
        <v>260</v>
      </c>
      <c r="I902">
        <v>65</v>
      </c>
    </row>
    <row r="903" spans="1:10" x14ac:dyDescent="0.2">
      <c r="A903" t="s">
        <v>2349</v>
      </c>
      <c r="B903" t="s">
        <v>246</v>
      </c>
      <c r="C903" t="s">
        <v>247</v>
      </c>
      <c r="D903" t="s">
        <v>248</v>
      </c>
      <c r="E903">
        <v>6289</v>
      </c>
      <c r="F903" t="s">
        <v>409</v>
      </c>
      <c r="G903" t="s">
        <v>249</v>
      </c>
      <c r="H903" t="s">
        <v>267</v>
      </c>
      <c r="I903" t="s">
        <v>276</v>
      </c>
      <c r="J903" t="s">
        <v>2956</v>
      </c>
    </row>
    <row r="904" spans="1:10" x14ac:dyDescent="0.2">
      <c r="A904" t="s">
        <v>2349</v>
      </c>
      <c r="B904" t="s">
        <v>246</v>
      </c>
      <c r="C904" t="s">
        <v>256</v>
      </c>
      <c r="D904" t="s">
        <v>248</v>
      </c>
      <c r="E904">
        <v>7713</v>
      </c>
      <c r="F904" t="s">
        <v>403</v>
      </c>
      <c r="G904" t="s">
        <v>253</v>
      </c>
      <c r="H904" t="s">
        <v>313</v>
      </c>
      <c r="I904">
        <v>83</v>
      </c>
    </row>
    <row r="905" spans="1:10" x14ac:dyDescent="0.2">
      <c r="A905" t="s">
        <v>2349</v>
      </c>
      <c r="B905" t="s">
        <v>246</v>
      </c>
      <c r="C905" t="s">
        <v>256</v>
      </c>
      <c r="D905" t="s">
        <v>248</v>
      </c>
      <c r="E905">
        <v>7888</v>
      </c>
      <c r="F905" t="s">
        <v>1369</v>
      </c>
      <c r="G905" t="s">
        <v>249</v>
      </c>
      <c r="H905" t="s">
        <v>262</v>
      </c>
      <c r="I905">
        <v>95</v>
      </c>
    </row>
    <row r="906" spans="1:10" x14ac:dyDescent="0.2">
      <c r="A906" t="s">
        <v>2349</v>
      </c>
      <c r="B906" t="s">
        <v>246</v>
      </c>
      <c r="C906" t="s">
        <v>251</v>
      </c>
      <c r="D906" t="s">
        <v>248</v>
      </c>
      <c r="E906">
        <v>8125</v>
      </c>
      <c r="F906" t="s">
        <v>2354</v>
      </c>
      <c r="G906" t="s">
        <v>249</v>
      </c>
      <c r="H906" t="s">
        <v>255</v>
      </c>
      <c r="I906">
        <v>499</v>
      </c>
    </row>
    <row r="907" spans="1:10" x14ac:dyDescent="0.2">
      <c r="A907" t="s">
        <v>2349</v>
      </c>
      <c r="B907" t="s">
        <v>246</v>
      </c>
      <c r="C907" t="s">
        <v>251</v>
      </c>
      <c r="D907" t="s">
        <v>248</v>
      </c>
      <c r="E907">
        <v>8570</v>
      </c>
      <c r="F907" t="s">
        <v>917</v>
      </c>
      <c r="G907" t="s">
        <v>249</v>
      </c>
      <c r="H907" t="s">
        <v>280</v>
      </c>
      <c r="I907" t="s">
        <v>269</v>
      </c>
      <c r="J907" t="s">
        <v>2644</v>
      </c>
    </row>
    <row r="908" spans="1:10" x14ac:dyDescent="0.2">
      <c r="A908" t="s">
        <v>941</v>
      </c>
      <c r="B908" t="s">
        <v>246</v>
      </c>
      <c r="C908" t="s">
        <v>256</v>
      </c>
      <c r="D908" t="s">
        <v>248</v>
      </c>
      <c r="E908">
        <v>1377</v>
      </c>
      <c r="F908" t="s">
        <v>338</v>
      </c>
      <c r="G908" t="s">
        <v>249</v>
      </c>
      <c r="H908" t="s">
        <v>290</v>
      </c>
      <c r="I908" t="s">
        <v>276</v>
      </c>
      <c r="J908" t="s">
        <v>2994</v>
      </c>
    </row>
    <row r="909" spans="1:10" x14ac:dyDescent="0.2">
      <c r="A909" t="s">
        <v>941</v>
      </c>
      <c r="B909" t="s">
        <v>246</v>
      </c>
      <c r="C909" t="s">
        <v>247</v>
      </c>
      <c r="D909" t="s">
        <v>248</v>
      </c>
      <c r="E909">
        <v>1434</v>
      </c>
      <c r="F909" t="s">
        <v>923</v>
      </c>
      <c r="G909" t="s">
        <v>257</v>
      </c>
      <c r="H909" t="s">
        <v>273</v>
      </c>
      <c r="I909">
        <v>20</v>
      </c>
    </row>
    <row r="910" spans="1:10" x14ac:dyDescent="0.2">
      <c r="A910" t="s">
        <v>941</v>
      </c>
      <c r="B910" t="s">
        <v>246</v>
      </c>
      <c r="C910" t="s">
        <v>251</v>
      </c>
      <c r="D910" t="s">
        <v>248</v>
      </c>
      <c r="E910">
        <v>2305</v>
      </c>
      <c r="F910" t="s">
        <v>787</v>
      </c>
      <c r="G910" t="s">
        <v>249</v>
      </c>
      <c r="H910" t="s">
        <v>254</v>
      </c>
      <c r="I910">
        <v>259</v>
      </c>
    </row>
    <row r="911" spans="1:10" x14ac:dyDescent="0.2">
      <c r="A911" t="s">
        <v>941</v>
      </c>
      <c r="B911" t="s">
        <v>246</v>
      </c>
      <c r="C911" t="s">
        <v>251</v>
      </c>
      <c r="D911" t="s">
        <v>248</v>
      </c>
      <c r="E911">
        <v>2337</v>
      </c>
      <c r="F911" t="s">
        <v>1080</v>
      </c>
      <c r="G911" t="s">
        <v>249</v>
      </c>
      <c r="H911" t="s">
        <v>272</v>
      </c>
      <c r="I911" t="s">
        <v>276</v>
      </c>
      <c r="J911" t="s">
        <v>2995</v>
      </c>
    </row>
    <row r="912" spans="1:10" x14ac:dyDescent="0.2">
      <c r="A912" t="s">
        <v>941</v>
      </c>
      <c r="B912" t="s">
        <v>246</v>
      </c>
      <c r="C912" t="s">
        <v>256</v>
      </c>
      <c r="D912" t="s">
        <v>248</v>
      </c>
      <c r="E912">
        <v>2462</v>
      </c>
      <c r="F912" t="s">
        <v>339</v>
      </c>
      <c r="G912" t="s">
        <v>249</v>
      </c>
      <c r="H912" t="s">
        <v>254</v>
      </c>
      <c r="I912">
        <v>352</v>
      </c>
    </row>
    <row r="913" spans="1:10" x14ac:dyDescent="0.2">
      <c r="A913" t="s">
        <v>941</v>
      </c>
      <c r="B913" t="s">
        <v>246</v>
      </c>
      <c r="C913" t="s">
        <v>258</v>
      </c>
      <c r="D913" t="s">
        <v>248</v>
      </c>
      <c r="E913">
        <v>2698</v>
      </c>
      <c r="F913" t="s">
        <v>924</v>
      </c>
      <c r="G913" t="s">
        <v>249</v>
      </c>
      <c r="H913" t="s">
        <v>259</v>
      </c>
      <c r="I913">
        <v>320</v>
      </c>
    </row>
    <row r="914" spans="1:10" x14ac:dyDescent="0.2">
      <c r="A914" t="s">
        <v>941</v>
      </c>
      <c r="B914" t="s">
        <v>246</v>
      </c>
      <c r="C914" t="s">
        <v>247</v>
      </c>
      <c r="D914" t="s">
        <v>248</v>
      </c>
      <c r="E914">
        <v>3046</v>
      </c>
      <c r="F914" t="s">
        <v>1249</v>
      </c>
      <c r="G914" t="s">
        <v>249</v>
      </c>
      <c r="H914" t="s">
        <v>259</v>
      </c>
      <c r="I914" t="s">
        <v>276</v>
      </c>
      <c r="J914" t="s">
        <v>2996</v>
      </c>
    </row>
    <row r="915" spans="1:10" x14ac:dyDescent="0.2">
      <c r="A915" t="s">
        <v>941</v>
      </c>
      <c r="B915" t="s">
        <v>246</v>
      </c>
      <c r="C915" t="s">
        <v>258</v>
      </c>
      <c r="D915" t="s">
        <v>248</v>
      </c>
      <c r="E915">
        <v>3139</v>
      </c>
      <c r="F915" t="s">
        <v>2355</v>
      </c>
      <c r="G915" t="s">
        <v>249</v>
      </c>
      <c r="H915" t="s">
        <v>255</v>
      </c>
      <c r="I915">
        <v>363</v>
      </c>
    </row>
    <row r="916" spans="1:10" x14ac:dyDescent="0.2">
      <c r="A916" t="s">
        <v>941</v>
      </c>
      <c r="B916" t="s">
        <v>246</v>
      </c>
      <c r="C916" t="s">
        <v>256</v>
      </c>
      <c r="D916" t="s">
        <v>248</v>
      </c>
      <c r="E916">
        <v>3160</v>
      </c>
      <c r="F916" t="s">
        <v>370</v>
      </c>
      <c r="G916" t="s">
        <v>249</v>
      </c>
      <c r="H916" t="s">
        <v>255</v>
      </c>
      <c r="I916">
        <v>94</v>
      </c>
    </row>
    <row r="917" spans="1:10" x14ac:dyDescent="0.2">
      <c r="A917" t="s">
        <v>941</v>
      </c>
      <c r="B917" t="s">
        <v>246</v>
      </c>
      <c r="C917" t="s">
        <v>251</v>
      </c>
      <c r="D917" t="s">
        <v>248</v>
      </c>
      <c r="E917">
        <v>3177</v>
      </c>
      <c r="F917" t="s">
        <v>331</v>
      </c>
      <c r="G917" t="s">
        <v>253</v>
      </c>
      <c r="H917" t="s">
        <v>259</v>
      </c>
      <c r="I917">
        <v>15</v>
      </c>
    </row>
    <row r="918" spans="1:10" x14ac:dyDescent="0.2">
      <c r="A918" t="s">
        <v>941</v>
      </c>
      <c r="B918" t="s">
        <v>246</v>
      </c>
      <c r="C918" t="s">
        <v>251</v>
      </c>
      <c r="D918" t="s">
        <v>248</v>
      </c>
      <c r="E918">
        <v>3198</v>
      </c>
      <c r="F918" t="s">
        <v>792</v>
      </c>
      <c r="G918" t="s">
        <v>249</v>
      </c>
      <c r="H918" t="s">
        <v>259</v>
      </c>
      <c r="I918">
        <v>386</v>
      </c>
    </row>
    <row r="919" spans="1:10" x14ac:dyDescent="0.2">
      <c r="A919" t="s">
        <v>941</v>
      </c>
      <c r="B919" t="s">
        <v>246</v>
      </c>
      <c r="C919" t="s">
        <v>258</v>
      </c>
      <c r="D919" t="s">
        <v>248</v>
      </c>
      <c r="E919">
        <v>3266</v>
      </c>
      <c r="F919" t="s">
        <v>1081</v>
      </c>
      <c r="G919" t="s">
        <v>253</v>
      </c>
      <c r="H919" t="s">
        <v>272</v>
      </c>
      <c r="I919">
        <v>29</v>
      </c>
    </row>
    <row r="920" spans="1:10" x14ac:dyDescent="0.2">
      <c r="A920" t="s">
        <v>941</v>
      </c>
      <c r="B920" t="s">
        <v>246</v>
      </c>
      <c r="C920" t="s">
        <v>256</v>
      </c>
      <c r="D920" t="s">
        <v>252</v>
      </c>
      <c r="E920">
        <v>3279</v>
      </c>
      <c r="F920" t="s">
        <v>942</v>
      </c>
      <c r="G920" t="s">
        <v>281</v>
      </c>
      <c r="H920" t="s">
        <v>282</v>
      </c>
      <c r="I920" t="s">
        <v>269</v>
      </c>
      <c r="J920" t="s">
        <v>2997</v>
      </c>
    </row>
    <row r="921" spans="1:10" x14ac:dyDescent="0.2">
      <c r="A921" t="s">
        <v>941</v>
      </c>
      <c r="B921" t="s">
        <v>246</v>
      </c>
      <c r="C921" t="s">
        <v>256</v>
      </c>
      <c r="D921" t="s">
        <v>252</v>
      </c>
      <c r="E921">
        <v>3297</v>
      </c>
      <c r="F921" t="s">
        <v>340</v>
      </c>
      <c r="G921" t="s">
        <v>253</v>
      </c>
      <c r="H921" t="s">
        <v>272</v>
      </c>
      <c r="I921">
        <v>27</v>
      </c>
    </row>
    <row r="922" spans="1:10" x14ac:dyDescent="0.2">
      <c r="A922" t="s">
        <v>941</v>
      </c>
      <c r="B922" t="s">
        <v>246</v>
      </c>
      <c r="C922" t="s">
        <v>251</v>
      </c>
      <c r="D922" t="s">
        <v>252</v>
      </c>
      <c r="E922">
        <v>3557</v>
      </c>
      <c r="F922" t="s">
        <v>2356</v>
      </c>
      <c r="G922" t="s">
        <v>261</v>
      </c>
      <c r="H922" t="s">
        <v>259</v>
      </c>
      <c r="I922">
        <v>33</v>
      </c>
    </row>
    <row r="923" spans="1:10" x14ac:dyDescent="0.2">
      <c r="A923" t="s">
        <v>941</v>
      </c>
      <c r="B923" t="s">
        <v>246</v>
      </c>
      <c r="C923" t="s">
        <v>256</v>
      </c>
      <c r="D923" t="s">
        <v>252</v>
      </c>
      <c r="E923">
        <v>4430</v>
      </c>
      <c r="F923" t="s">
        <v>335</v>
      </c>
      <c r="G923" t="s">
        <v>249</v>
      </c>
      <c r="H923" t="s">
        <v>260</v>
      </c>
      <c r="I923">
        <v>66</v>
      </c>
    </row>
    <row r="924" spans="1:10" x14ac:dyDescent="0.2">
      <c r="A924" t="s">
        <v>941</v>
      </c>
      <c r="B924" t="s">
        <v>246</v>
      </c>
      <c r="C924" t="s">
        <v>247</v>
      </c>
      <c r="D924" t="s">
        <v>248</v>
      </c>
      <c r="E924">
        <v>4433</v>
      </c>
      <c r="F924" t="s">
        <v>341</v>
      </c>
      <c r="G924" t="s">
        <v>249</v>
      </c>
      <c r="H924" t="s">
        <v>260</v>
      </c>
      <c r="I924">
        <v>164</v>
      </c>
    </row>
    <row r="925" spans="1:10" x14ac:dyDescent="0.2">
      <c r="A925" t="s">
        <v>941</v>
      </c>
      <c r="B925" t="s">
        <v>246</v>
      </c>
      <c r="C925" t="s">
        <v>247</v>
      </c>
      <c r="D925" t="s">
        <v>248</v>
      </c>
      <c r="E925">
        <v>4440</v>
      </c>
      <c r="F925" t="s">
        <v>1268</v>
      </c>
      <c r="G925" t="s">
        <v>261</v>
      </c>
      <c r="H925" t="s">
        <v>260</v>
      </c>
      <c r="I925">
        <v>58</v>
      </c>
    </row>
    <row r="926" spans="1:10" x14ac:dyDescent="0.2">
      <c r="A926" t="s">
        <v>941</v>
      </c>
      <c r="B926" t="s">
        <v>246</v>
      </c>
      <c r="C926" t="s">
        <v>256</v>
      </c>
      <c r="D926" t="s">
        <v>248</v>
      </c>
      <c r="E926">
        <v>5967</v>
      </c>
      <c r="F926" t="s">
        <v>342</v>
      </c>
      <c r="G926" t="s">
        <v>257</v>
      </c>
      <c r="H926" t="s">
        <v>264</v>
      </c>
      <c r="I926">
        <v>56</v>
      </c>
    </row>
    <row r="927" spans="1:10" x14ac:dyDescent="0.2">
      <c r="A927" t="s">
        <v>941</v>
      </c>
      <c r="B927" t="s">
        <v>246</v>
      </c>
      <c r="C927" t="s">
        <v>251</v>
      </c>
      <c r="D927" t="s">
        <v>248</v>
      </c>
      <c r="E927">
        <v>6086</v>
      </c>
      <c r="F927" t="s">
        <v>795</v>
      </c>
      <c r="G927" t="s">
        <v>261</v>
      </c>
      <c r="H927" t="s">
        <v>254</v>
      </c>
      <c r="I927">
        <v>111</v>
      </c>
    </row>
    <row r="928" spans="1:10" x14ac:dyDescent="0.2">
      <c r="A928" t="s">
        <v>941</v>
      </c>
      <c r="B928" t="s">
        <v>246</v>
      </c>
      <c r="C928" t="s">
        <v>247</v>
      </c>
      <c r="D928" t="s">
        <v>248</v>
      </c>
      <c r="E928">
        <v>6199</v>
      </c>
      <c r="F928" t="s">
        <v>796</v>
      </c>
      <c r="G928" t="s">
        <v>249</v>
      </c>
      <c r="H928" t="s">
        <v>254</v>
      </c>
      <c r="I928">
        <v>122</v>
      </c>
    </row>
    <row r="929" spans="1:10" x14ac:dyDescent="0.2">
      <c r="A929" t="s">
        <v>941</v>
      </c>
      <c r="B929" t="s">
        <v>246</v>
      </c>
      <c r="C929" t="s">
        <v>256</v>
      </c>
      <c r="D929" t="s">
        <v>248</v>
      </c>
      <c r="E929">
        <v>6489</v>
      </c>
      <c r="F929" t="s">
        <v>343</v>
      </c>
      <c r="G929" t="s">
        <v>249</v>
      </c>
      <c r="H929" t="s">
        <v>267</v>
      </c>
      <c r="I929">
        <v>75</v>
      </c>
    </row>
    <row r="930" spans="1:10" x14ac:dyDescent="0.2">
      <c r="A930" t="s">
        <v>941</v>
      </c>
      <c r="B930" t="s">
        <v>246</v>
      </c>
      <c r="C930" t="s">
        <v>256</v>
      </c>
      <c r="D930" t="s">
        <v>252</v>
      </c>
      <c r="E930">
        <v>6496</v>
      </c>
      <c r="F930" t="s">
        <v>337</v>
      </c>
      <c r="G930" t="s">
        <v>257</v>
      </c>
      <c r="H930" t="s">
        <v>267</v>
      </c>
      <c r="I930">
        <v>91</v>
      </c>
    </row>
    <row r="931" spans="1:10" x14ac:dyDescent="0.2">
      <c r="A931" t="s">
        <v>941</v>
      </c>
      <c r="B931" t="s">
        <v>246</v>
      </c>
      <c r="C931" t="s">
        <v>256</v>
      </c>
      <c r="D931" t="s">
        <v>248</v>
      </c>
      <c r="E931">
        <v>6567</v>
      </c>
      <c r="F931" t="s">
        <v>309</v>
      </c>
      <c r="G931" t="s">
        <v>261</v>
      </c>
      <c r="H931" t="s">
        <v>254</v>
      </c>
      <c r="I931">
        <v>20</v>
      </c>
    </row>
    <row r="932" spans="1:10" x14ac:dyDescent="0.2">
      <c r="A932" t="s">
        <v>941</v>
      </c>
      <c r="B932" t="s">
        <v>246</v>
      </c>
      <c r="C932" t="s">
        <v>247</v>
      </c>
      <c r="D932" t="s">
        <v>252</v>
      </c>
      <c r="E932">
        <v>7035</v>
      </c>
      <c r="F932" t="s">
        <v>1402</v>
      </c>
      <c r="G932" t="s">
        <v>249</v>
      </c>
      <c r="H932" t="s">
        <v>254</v>
      </c>
      <c r="I932">
        <v>109</v>
      </c>
    </row>
    <row r="933" spans="1:10" x14ac:dyDescent="0.2">
      <c r="A933" t="s">
        <v>941</v>
      </c>
      <c r="B933" t="s">
        <v>246</v>
      </c>
      <c r="C933" t="s">
        <v>251</v>
      </c>
      <c r="D933" t="s">
        <v>248</v>
      </c>
      <c r="E933">
        <v>7070</v>
      </c>
      <c r="F933" t="s">
        <v>329</v>
      </c>
      <c r="G933" t="s">
        <v>253</v>
      </c>
      <c r="H933" t="s">
        <v>254</v>
      </c>
      <c r="I933">
        <v>44</v>
      </c>
    </row>
    <row r="934" spans="1:10" x14ac:dyDescent="0.2">
      <c r="A934" t="s">
        <v>941</v>
      </c>
      <c r="B934" t="s">
        <v>246</v>
      </c>
      <c r="C934" t="s">
        <v>251</v>
      </c>
      <c r="D934" t="s">
        <v>252</v>
      </c>
      <c r="E934">
        <v>7077</v>
      </c>
      <c r="F934" t="s">
        <v>812</v>
      </c>
      <c r="G934" t="s">
        <v>261</v>
      </c>
      <c r="H934" t="s">
        <v>254</v>
      </c>
      <c r="I934">
        <v>51</v>
      </c>
    </row>
    <row r="935" spans="1:10" x14ac:dyDescent="0.2">
      <c r="A935" t="s">
        <v>941</v>
      </c>
      <c r="B935" t="s">
        <v>246</v>
      </c>
      <c r="C935" t="s">
        <v>258</v>
      </c>
      <c r="D935" t="s">
        <v>248</v>
      </c>
      <c r="E935">
        <v>7083</v>
      </c>
      <c r="F935" t="s">
        <v>1587</v>
      </c>
      <c r="G935" t="s">
        <v>261</v>
      </c>
      <c r="H935" t="s">
        <v>254</v>
      </c>
      <c r="I935">
        <v>38</v>
      </c>
    </row>
    <row r="936" spans="1:10" x14ac:dyDescent="0.2">
      <c r="A936" t="s">
        <v>941</v>
      </c>
      <c r="B936" t="s">
        <v>246</v>
      </c>
      <c r="C936" t="s">
        <v>247</v>
      </c>
      <c r="D936" t="s">
        <v>248</v>
      </c>
      <c r="E936">
        <v>7607</v>
      </c>
      <c r="F936" t="s">
        <v>1038</v>
      </c>
      <c r="G936" t="s">
        <v>249</v>
      </c>
      <c r="H936" t="s">
        <v>255</v>
      </c>
      <c r="I936">
        <v>247</v>
      </c>
    </row>
    <row r="937" spans="1:10" x14ac:dyDescent="0.2">
      <c r="A937" t="s">
        <v>941</v>
      </c>
      <c r="B937" t="s">
        <v>246</v>
      </c>
      <c r="C937" t="s">
        <v>258</v>
      </c>
      <c r="D937" t="s">
        <v>248</v>
      </c>
      <c r="E937">
        <v>7879</v>
      </c>
      <c r="F937" t="s">
        <v>929</v>
      </c>
      <c r="G937" t="s">
        <v>257</v>
      </c>
      <c r="H937" t="s">
        <v>268</v>
      </c>
      <c r="I937">
        <v>101</v>
      </c>
    </row>
    <row r="938" spans="1:10" x14ac:dyDescent="0.2">
      <c r="A938" t="s">
        <v>941</v>
      </c>
      <c r="B938" t="s">
        <v>246</v>
      </c>
      <c r="C938" t="s">
        <v>256</v>
      </c>
      <c r="D938" t="s">
        <v>252</v>
      </c>
      <c r="E938">
        <v>8155</v>
      </c>
      <c r="F938" t="s">
        <v>371</v>
      </c>
      <c r="G938" t="s">
        <v>249</v>
      </c>
      <c r="H938" t="s">
        <v>264</v>
      </c>
      <c r="I938">
        <v>774</v>
      </c>
    </row>
    <row r="939" spans="1:10" x14ac:dyDescent="0.2">
      <c r="A939" t="s">
        <v>941</v>
      </c>
      <c r="B939" t="s">
        <v>246</v>
      </c>
      <c r="C939" t="s">
        <v>256</v>
      </c>
      <c r="D939" t="s">
        <v>252</v>
      </c>
      <c r="E939">
        <v>8976</v>
      </c>
      <c r="F939" t="s">
        <v>1039</v>
      </c>
      <c r="G939" t="s">
        <v>281</v>
      </c>
      <c r="H939" t="s">
        <v>282</v>
      </c>
      <c r="I939" t="s">
        <v>269</v>
      </c>
      <c r="J939" t="s">
        <v>2758</v>
      </c>
    </row>
    <row r="940" spans="1:10" x14ac:dyDescent="0.2">
      <c r="A940" t="s">
        <v>941</v>
      </c>
      <c r="B940" t="s">
        <v>246</v>
      </c>
      <c r="C940" t="s">
        <v>247</v>
      </c>
      <c r="D940" t="s">
        <v>248</v>
      </c>
      <c r="E940">
        <v>9418</v>
      </c>
      <c r="F940" t="s">
        <v>861</v>
      </c>
      <c r="G940" t="s">
        <v>249</v>
      </c>
      <c r="H940" t="s">
        <v>260</v>
      </c>
      <c r="I940">
        <v>771</v>
      </c>
    </row>
    <row r="941" spans="1:10" x14ac:dyDescent="0.2">
      <c r="A941" t="s">
        <v>2502</v>
      </c>
      <c r="B941" t="s">
        <v>246</v>
      </c>
      <c r="C941" t="s">
        <v>258</v>
      </c>
      <c r="D941" t="s">
        <v>248</v>
      </c>
      <c r="E941">
        <v>1413</v>
      </c>
      <c r="F941" t="s">
        <v>1532</v>
      </c>
      <c r="G941" t="s">
        <v>249</v>
      </c>
      <c r="H941" t="s">
        <v>273</v>
      </c>
      <c r="I941">
        <v>213</v>
      </c>
    </row>
    <row r="942" spans="1:10" x14ac:dyDescent="0.2">
      <c r="A942" t="s">
        <v>2502</v>
      </c>
      <c r="B942" t="s">
        <v>246</v>
      </c>
      <c r="C942" t="s">
        <v>258</v>
      </c>
      <c r="D942" t="s">
        <v>248</v>
      </c>
      <c r="E942">
        <v>1605</v>
      </c>
      <c r="F942" t="s">
        <v>351</v>
      </c>
      <c r="G942" t="s">
        <v>249</v>
      </c>
      <c r="H942" t="s">
        <v>352</v>
      </c>
      <c r="I942" t="s">
        <v>1671</v>
      </c>
      <c r="J942" t="s">
        <v>2998</v>
      </c>
    </row>
    <row r="943" spans="1:10" x14ac:dyDescent="0.2">
      <c r="A943" t="s">
        <v>2502</v>
      </c>
      <c r="B943" t="s">
        <v>246</v>
      </c>
      <c r="C943" t="s">
        <v>251</v>
      </c>
      <c r="D943" t="s">
        <v>248</v>
      </c>
      <c r="E943">
        <v>1802</v>
      </c>
      <c r="F943" t="s">
        <v>1502</v>
      </c>
      <c r="G943" t="s">
        <v>249</v>
      </c>
      <c r="H943" t="s">
        <v>273</v>
      </c>
      <c r="I943" t="s">
        <v>299</v>
      </c>
      <c r="J943" t="s">
        <v>2999</v>
      </c>
    </row>
    <row r="944" spans="1:10" x14ac:dyDescent="0.2">
      <c r="A944" t="s">
        <v>2502</v>
      </c>
      <c r="B944" t="s">
        <v>246</v>
      </c>
      <c r="C944" t="s">
        <v>251</v>
      </c>
      <c r="D944" t="s">
        <v>248</v>
      </c>
      <c r="E944">
        <v>2108</v>
      </c>
      <c r="F944" t="s">
        <v>344</v>
      </c>
      <c r="G944" t="s">
        <v>249</v>
      </c>
      <c r="H944" t="s">
        <v>250</v>
      </c>
      <c r="I944">
        <v>251</v>
      </c>
    </row>
    <row r="945" spans="1:10" x14ac:dyDescent="0.2">
      <c r="A945" t="s">
        <v>2502</v>
      </c>
      <c r="B945" t="s">
        <v>246</v>
      </c>
      <c r="C945" t="s">
        <v>251</v>
      </c>
      <c r="D945" t="s">
        <v>248</v>
      </c>
      <c r="E945">
        <v>2121</v>
      </c>
      <c r="F945" t="s">
        <v>1501</v>
      </c>
      <c r="G945" t="s">
        <v>261</v>
      </c>
      <c r="H945" t="s">
        <v>254</v>
      </c>
      <c r="I945" t="s">
        <v>276</v>
      </c>
      <c r="J945" t="s">
        <v>2674</v>
      </c>
    </row>
    <row r="946" spans="1:10" x14ac:dyDescent="0.2">
      <c r="A946" t="s">
        <v>2502</v>
      </c>
      <c r="B946" t="s">
        <v>246</v>
      </c>
      <c r="C946" t="s">
        <v>258</v>
      </c>
      <c r="D946" t="s">
        <v>248</v>
      </c>
      <c r="E946">
        <v>2169</v>
      </c>
      <c r="F946" t="s">
        <v>1536</v>
      </c>
      <c r="G946" t="s">
        <v>249</v>
      </c>
      <c r="H946" t="s">
        <v>254</v>
      </c>
      <c r="I946">
        <v>88</v>
      </c>
    </row>
    <row r="947" spans="1:10" x14ac:dyDescent="0.2">
      <c r="A947" t="s">
        <v>2502</v>
      </c>
      <c r="B947" t="s">
        <v>246</v>
      </c>
      <c r="C947" t="s">
        <v>256</v>
      </c>
      <c r="D947" t="s">
        <v>248</v>
      </c>
      <c r="E947">
        <v>2180</v>
      </c>
      <c r="F947" t="s">
        <v>345</v>
      </c>
      <c r="G947" t="s">
        <v>249</v>
      </c>
      <c r="H947" t="s">
        <v>254</v>
      </c>
      <c r="I947">
        <v>102</v>
      </c>
    </row>
    <row r="948" spans="1:10" x14ac:dyDescent="0.2">
      <c r="A948" t="s">
        <v>2502</v>
      </c>
      <c r="B948" t="s">
        <v>246</v>
      </c>
      <c r="C948" t="s">
        <v>258</v>
      </c>
      <c r="D948" t="s">
        <v>248</v>
      </c>
      <c r="E948">
        <v>2212</v>
      </c>
      <c r="F948" t="s">
        <v>1500</v>
      </c>
      <c r="G948" t="s">
        <v>249</v>
      </c>
      <c r="H948" t="s">
        <v>250</v>
      </c>
      <c r="I948" t="s">
        <v>292</v>
      </c>
      <c r="J948" t="s">
        <v>2955</v>
      </c>
    </row>
    <row r="949" spans="1:10" x14ac:dyDescent="0.2">
      <c r="A949" t="s">
        <v>2502</v>
      </c>
      <c r="B949" t="s">
        <v>246</v>
      </c>
      <c r="C949" t="s">
        <v>258</v>
      </c>
      <c r="D949" t="s">
        <v>248</v>
      </c>
      <c r="E949">
        <v>2311</v>
      </c>
      <c r="F949" t="s">
        <v>1533</v>
      </c>
      <c r="G949" t="s">
        <v>249</v>
      </c>
      <c r="H949" t="s">
        <v>254</v>
      </c>
      <c r="I949">
        <v>98</v>
      </c>
    </row>
    <row r="950" spans="1:10" x14ac:dyDescent="0.2">
      <c r="A950" t="s">
        <v>2502</v>
      </c>
      <c r="B950" t="s">
        <v>246</v>
      </c>
      <c r="C950" t="s">
        <v>258</v>
      </c>
      <c r="D950" t="s">
        <v>248</v>
      </c>
      <c r="E950">
        <v>2502</v>
      </c>
      <c r="F950" t="s">
        <v>1591</v>
      </c>
      <c r="G950" t="s">
        <v>249</v>
      </c>
      <c r="H950" t="s">
        <v>250</v>
      </c>
      <c r="I950" t="s">
        <v>1704</v>
      </c>
      <c r="J950" t="s">
        <v>3000</v>
      </c>
    </row>
    <row r="951" spans="1:10" x14ac:dyDescent="0.2">
      <c r="A951" t="s">
        <v>2502</v>
      </c>
      <c r="B951" t="s">
        <v>246</v>
      </c>
      <c r="C951" t="s">
        <v>258</v>
      </c>
      <c r="D951" t="s">
        <v>248</v>
      </c>
      <c r="E951">
        <v>2675</v>
      </c>
      <c r="F951" t="s">
        <v>1715</v>
      </c>
      <c r="G951" t="s">
        <v>257</v>
      </c>
      <c r="H951" t="s">
        <v>259</v>
      </c>
      <c r="I951">
        <v>95</v>
      </c>
    </row>
    <row r="952" spans="1:10" x14ac:dyDescent="0.2">
      <c r="A952" t="s">
        <v>2502</v>
      </c>
      <c r="B952" t="s">
        <v>246</v>
      </c>
      <c r="C952" t="s">
        <v>251</v>
      </c>
      <c r="D952" t="s">
        <v>248</v>
      </c>
      <c r="E952">
        <v>2903</v>
      </c>
      <c r="F952" t="s">
        <v>1725</v>
      </c>
      <c r="G952" t="s">
        <v>257</v>
      </c>
      <c r="H952" t="s">
        <v>250</v>
      </c>
      <c r="I952">
        <v>82</v>
      </c>
    </row>
    <row r="953" spans="1:10" x14ac:dyDescent="0.2">
      <c r="A953" t="s">
        <v>2502</v>
      </c>
      <c r="B953" t="s">
        <v>246</v>
      </c>
      <c r="C953" t="s">
        <v>258</v>
      </c>
      <c r="D953" t="s">
        <v>248</v>
      </c>
      <c r="E953">
        <v>3241</v>
      </c>
      <c r="F953" t="s">
        <v>1589</v>
      </c>
      <c r="G953" t="s">
        <v>257</v>
      </c>
      <c r="H953" t="s">
        <v>272</v>
      </c>
      <c r="I953">
        <v>28</v>
      </c>
    </row>
    <row r="954" spans="1:10" x14ac:dyDescent="0.2">
      <c r="A954" t="s">
        <v>2502</v>
      </c>
      <c r="B954" t="s">
        <v>246</v>
      </c>
      <c r="C954" t="s">
        <v>256</v>
      </c>
      <c r="D954" t="s">
        <v>248</v>
      </c>
      <c r="E954">
        <v>3271</v>
      </c>
      <c r="F954" t="s">
        <v>1534</v>
      </c>
      <c r="G954" t="s">
        <v>249</v>
      </c>
      <c r="H954" t="s">
        <v>272</v>
      </c>
      <c r="I954">
        <v>46</v>
      </c>
    </row>
    <row r="955" spans="1:10" x14ac:dyDescent="0.2">
      <c r="A955" t="s">
        <v>2502</v>
      </c>
      <c r="B955" t="s">
        <v>246</v>
      </c>
      <c r="C955" t="s">
        <v>251</v>
      </c>
      <c r="D955" t="s">
        <v>248</v>
      </c>
      <c r="E955">
        <v>3401</v>
      </c>
      <c r="F955" t="s">
        <v>1535</v>
      </c>
      <c r="G955" t="s">
        <v>249</v>
      </c>
      <c r="H955" t="s">
        <v>277</v>
      </c>
      <c r="I955" t="s">
        <v>307</v>
      </c>
      <c r="J955" t="s">
        <v>3001</v>
      </c>
    </row>
    <row r="956" spans="1:10" x14ac:dyDescent="0.2">
      <c r="A956" t="s">
        <v>2502</v>
      </c>
      <c r="B956" t="s">
        <v>246</v>
      </c>
      <c r="C956" t="s">
        <v>256</v>
      </c>
      <c r="D956" t="s">
        <v>252</v>
      </c>
      <c r="E956">
        <v>3426</v>
      </c>
      <c r="F956" t="s">
        <v>1582</v>
      </c>
      <c r="G956" t="s">
        <v>253</v>
      </c>
      <c r="H956" t="s">
        <v>264</v>
      </c>
      <c r="I956">
        <v>58</v>
      </c>
    </row>
    <row r="957" spans="1:10" x14ac:dyDescent="0.2">
      <c r="A957" t="s">
        <v>2502</v>
      </c>
      <c r="B957" t="s">
        <v>246</v>
      </c>
      <c r="C957" t="s">
        <v>247</v>
      </c>
      <c r="D957" t="s">
        <v>252</v>
      </c>
      <c r="E957">
        <v>3712</v>
      </c>
      <c r="F957" t="s">
        <v>1856</v>
      </c>
      <c r="G957" t="s">
        <v>257</v>
      </c>
      <c r="H957" t="s">
        <v>260</v>
      </c>
      <c r="I957">
        <v>95</v>
      </c>
    </row>
    <row r="958" spans="1:10" x14ac:dyDescent="0.2">
      <c r="A958" t="s">
        <v>2502</v>
      </c>
      <c r="B958" t="s">
        <v>246</v>
      </c>
      <c r="C958" t="s">
        <v>251</v>
      </c>
      <c r="D958" t="s">
        <v>248</v>
      </c>
      <c r="E958">
        <v>4403</v>
      </c>
      <c r="F958" t="s">
        <v>798</v>
      </c>
      <c r="G958" t="s">
        <v>249</v>
      </c>
      <c r="H958" t="s">
        <v>262</v>
      </c>
      <c r="I958" t="s">
        <v>307</v>
      </c>
      <c r="J958" t="s">
        <v>2736</v>
      </c>
    </row>
    <row r="959" spans="1:10" x14ac:dyDescent="0.2">
      <c r="A959" t="s">
        <v>2502</v>
      </c>
      <c r="B959" t="s">
        <v>246</v>
      </c>
      <c r="C959" t="s">
        <v>247</v>
      </c>
      <c r="D959" t="s">
        <v>252</v>
      </c>
      <c r="E959">
        <v>4424</v>
      </c>
      <c r="F959" t="s">
        <v>1774</v>
      </c>
      <c r="G959" t="s">
        <v>261</v>
      </c>
      <c r="H959" t="s">
        <v>260</v>
      </c>
      <c r="I959">
        <v>274</v>
      </c>
    </row>
    <row r="960" spans="1:10" x14ac:dyDescent="0.2">
      <c r="A960" t="s">
        <v>2502</v>
      </c>
      <c r="B960" t="s">
        <v>246</v>
      </c>
      <c r="C960" t="s">
        <v>258</v>
      </c>
      <c r="D960" t="s">
        <v>248</v>
      </c>
      <c r="E960">
        <v>4631</v>
      </c>
      <c r="F960" t="s">
        <v>362</v>
      </c>
      <c r="G960" t="s">
        <v>249</v>
      </c>
      <c r="H960" t="s">
        <v>262</v>
      </c>
      <c r="I960" t="s">
        <v>269</v>
      </c>
      <c r="J960" t="s">
        <v>3002</v>
      </c>
    </row>
    <row r="961" spans="1:10" x14ac:dyDescent="0.2">
      <c r="A961" t="s">
        <v>2502</v>
      </c>
      <c r="B961" t="s">
        <v>246</v>
      </c>
      <c r="C961" t="s">
        <v>251</v>
      </c>
      <c r="D961" t="s">
        <v>248</v>
      </c>
      <c r="E961">
        <v>4665</v>
      </c>
      <c r="F961" t="s">
        <v>2137</v>
      </c>
      <c r="G961" t="s">
        <v>249</v>
      </c>
      <c r="H961" t="s">
        <v>254</v>
      </c>
      <c r="I961" t="s">
        <v>276</v>
      </c>
      <c r="J961" t="s">
        <v>2673</v>
      </c>
    </row>
    <row r="962" spans="1:10" x14ac:dyDescent="0.2">
      <c r="A962" t="s">
        <v>2502</v>
      </c>
      <c r="B962" t="s">
        <v>246</v>
      </c>
      <c r="C962" t="s">
        <v>247</v>
      </c>
      <c r="D962" t="s">
        <v>252</v>
      </c>
      <c r="E962">
        <v>4809</v>
      </c>
      <c r="F962" t="s">
        <v>1796</v>
      </c>
      <c r="G962" t="s">
        <v>249</v>
      </c>
      <c r="H962" t="s">
        <v>272</v>
      </c>
      <c r="I962">
        <v>168</v>
      </c>
    </row>
    <row r="963" spans="1:10" x14ac:dyDescent="0.2">
      <c r="A963" t="s">
        <v>2502</v>
      </c>
      <c r="B963" t="s">
        <v>246</v>
      </c>
      <c r="C963" t="s">
        <v>247</v>
      </c>
      <c r="D963" t="s">
        <v>248</v>
      </c>
      <c r="E963">
        <v>4958</v>
      </c>
      <c r="F963" t="s">
        <v>1734</v>
      </c>
      <c r="G963" t="s">
        <v>249</v>
      </c>
      <c r="H963" t="s">
        <v>262</v>
      </c>
      <c r="I963">
        <v>958</v>
      </c>
    </row>
    <row r="964" spans="1:10" x14ac:dyDescent="0.2">
      <c r="A964" t="s">
        <v>2502</v>
      </c>
      <c r="B964" t="s">
        <v>246</v>
      </c>
      <c r="C964" t="s">
        <v>258</v>
      </c>
      <c r="D964" t="s">
        <v>248</v>
      </c>
      <c r="E964">
        <v>5187</v>
      </c>
      <c r="F964" t="s">
        <v>801</v>
      </c>
      <c r="G964" t="s">
        <v>249</v>
      </c>
      <c r="H964" t="s">
        <v>313</v>
      </c>
      <c r="I964">
        <v>93</v>
      </c>
    </row>
    <row r="965" spans="1:10" x14ac:dyDescent="0.2">
      <c r="A965" t="s">
        <v>2502</v>
      </c>
      <c r="B965" t="s">
        <v>246</v>
      </c>
      <c r="C965" t="s">
        <v>251</v>
      </c>
      <c r="D965" t="s">
        <v>248</v>
      </c>
      <c r="E965">
        <v>5742</v>
      </c>
      <c r="F965" t="s">
        <v>1736</v>
      </c>
      <c r="G965" t="s">
        <v>253</v>
      </c>
      <c r="H965" t="s">
        <v>1683</v>
      </c>
      <c r="I965">
        <v>45</v>
      </c>
    </row>
    <row r="966" spans="1:10" x14ac:dyDescent="0.2">
      <c r="A966" t="s">
        <v>2502</v>
      </c>
      <c r="B966" t="s">
        <v>246</v>
      </c>
      <c r="C966" t="s">
        <v>258</v>
      </c>
      <c r="D966" t="s">
        <v>248</v>
      </c>
      <c r="E966">
        <v>6235</v>
      </c>
      <c r="F966" t="s">
        <v>1779</v>
      </c>
      <c r="G966" t="s">
        <v>249</v>
      </c>
      <c r="H966" t="s">
        <v>267</v>
      </c>
      <c r="I966" t="s">
        <v>276</v>
      </c>
      <c r="J966" t="s">
        <v>3003</v>
      </c>
    </row>
    <row r="967" spans="1:10" x14ac:dyDescent="0.2">
      <c r="A967" t="s">
        <v>2502</v>
      </c>
      <c r="B967" t="s">
        <v>246</v>
      </c>
      <c r="C967" t="s">
        <v>251</v>
      </c>
      <c r="D967" t="s">
        <v>248</v>
      </c>
      <c r="E967">
        <v>6351</v>
      </c>
      <c r="F967" t="s">
        <v>2068</v>
      </c>
      <c r="G967" t="s">
        <v>249</v>
      </c>
      <c r="H967" t="s">
        <v>267</v>
      </c>
      <c r="I967">
        <v>504</v>
      </c>
    </row>
    <row r="968" spans="1:10" x14ac:dyDescent="0.2">
      <c r="A968" t="s">
        <v>2502</v>
      </c>
      <c r="B968" t="s">
        <v>246</v>
      </c>
      <c r="C968" t="s">
        <v>258</v>
      </c>
      <c r="D968" t="s">
        <v>248</v>
      </c>
      <c r="E968">
        <v>6560</v>
      </c>
      <c r="F968" t="s">
        <v>1756</v>
      </c>
      <c r="G968" t="s">
        <v>261</v>
      </c>
      <c r="H968" t="s">
        <v>254</v>
      </c>
      <c r="I968">
        <v>71</v>
      </c>
    </row>
    <row r="969" spans="1:10" x14ac:dyDescent="0.2">
      <c r="A969" t="s">
        <v>2502</v>
      </c>
      <c r="B969" t="s">
        <v>246</v>
      </c>
      <c r="C969" t="s">
        <v>251</v>
      </c>
      <c r="D969" t="s">
        <v>248</v>
      </c>
      <c r="E969">
        <v>6618</v>
      </c>
      <c r="F969" t="s">
        <v>903</v>
      </c>
      <c r="G969" t="s">
        <v>261</v>
      </c>
      <c r="H969" t="s">
        <v>271</v>
      </c>
      <c r="I969">
        <v>39</v>
      </c>
    </row>
    <row r="970" spans="1:10" x14ac:dyDescent="0.2">
      <c r="A970" t="s">
        <v>2502</v>
      </c>
      <c r="B970" t="s">
        <v>246</v>
      </c>
      <c r="C970" t="s">
        <v>256</v>
      </c>
      <c r="D970" t="s">
        <v>248</v>
      </c>
      <c r="E970">
        <v>6662</v>
      </c>
      <c r="F970" t="s">
        <v>383</v>
      </c>
      <c r="G970" t="s">
        <v>253</v>
      </c>
      <c r="H970" t="s">
        <v>271</v>
      </c>
      <c r="I970">
        <v>32</v>
      </c>
    </row>
    <row r="971" spans="1:10" x14ac:dyDescent="0.2">
      <c r="A971" t="s">
        <v>2502</v>
      </c>
      <c r="B971" t="s">
        <v>246</v>
      </c>
      <c r="C971" t="s">
        <v>251</v>
      </c>
      <c r="D971" t="s">
        <v>248</v>
      </c>
      <c r="E971">
        <v>6849</v>
      </c>
      <c r="F971" t="s">
        <v>1897</v>
      </c>
      <c r="G971" t="s">
        <v>249</v>
      </c>
      <c r="H971" t="s">
        <v>271</v>
      </c>
      <c r="I971" t="s">
        <v>269</v>
      </c>
      <c r="J971" t="s">
        <v>2748</v>
      </c>
    </row>
    <row r="972" spans="1:10" x14ac:dyDescent="0.2">
      <c r="A972" t="s">
        <v>2502</v>
      </c>
      <c r="B972" t="s">
        <v>246</v>
      </c>
      <c r="C972" t="s">
        <v>256</v>
      </c>
      <c r="D972" t="s">
        <v>252</v>
      </c>
      <c r="E972">
        <v>7500</v>
      </c>
      <c r="F972" t="s">
        <v>408</v>
      </c>
      <c r="G972" t="s">
        <v>253</v>
      </c>
      <c r="H972" t="s">
        <v>255</v>
      </c>
      <c r="I972">
        <v>142</v>
      </c>
    </row>
    <row r="973" spans="1:10" x14ac:dyDescent="0.2">
      <c r="A973" t="s">
        <v>2502</v>
      </c>
      <c r="B973" t="s">
        <v>246</v>
      </c>
      <c r="C973" t="s">
        <v>258</v>
      </c>
      <c r="D973" t="s">
        <v>248</v>
      </c>
      <c r="E973">
        <v>7587</v>
      </c>
      <c r="F973" t="s">
        <v>1745</v>
      </c>
      <c r="G973" t="s">
        <v>257</v>
      </c>
      <c r="H973" t="s">
        <v>255</v>
      </c>
      <c r="I973">
        <v>56</v>
      </c>
    </row>
    <row r="974" spans="1:10" x14ac:dyDescent="0.2">
      <c r="A974" t="s">
        <v>2502</v>
      </c>
      <c r="B974" t="s">
        <v>246</v>
      </c>
      <c r="C974" t="s">
        <v>251</v>
      </c>
      <c r="D974" t="s">
        <v>248</v>
      </c>
      <c r="E974">
        <v>8074</v>
      </c>
      <c r="F974" t="s">
        <v>1805</v>
      </c>
      <c r="G974" t="s">
        <v>249</v>
      </c>
      <c r="H974" t="s">
        <v>255</v>
      </c>
      <c r="I974">
        <v>674</v>
      </c>
    </row>
    <row r="975" spans="1:10" x14ac:dyDescent="0.2">
      <c r="A975" t="s">
        <v>2502</v>
      </c>
      <c r="B975" t="s">
        <v>246</v>
      </c>
      <c r="C975" t="s">
        <v>258</v>
      </c>
      <c r="D975" t="s">
        <v>248</v>
      </c>
      <c r="E975">
        <v>8090</v>
      </c>
      <c r="F975" t="s">
        <v>2126</v>
      </c>
      <c r="G975" t="s">
        <v>249</v>
      </c>
      <c r="H975" t="s">
        <v>255</v>
      </c>
      <c r="I975">
        <v>67</v>
      </c>
    </row>
    <row r="976" spans="1:10" x14ac:dyDescent="0.2">
      <c r="A976" t="s">
        <v>2502</v>
      </c>
      <c r="B976" t="s">
        <v>246</v>
      </c>
      <c r="C976" t="s">
        <v>251</v>
      </c>
      <c r="D976" t="s">
        <v>248</v>
      </c>
      <c r="E976">
        <v>8138</v>
      </c>
      <c r="F976" t="s">
        <v>350</v>
      </c>
      <c r="G976" t="s">
        <v>257</v>
      </c>
      <c r="H976" t="s">
        <v>255</v>
      </c>
      <c r="I976">
        <v>42</v>
      </c>
    </row>
    <row r="977" spans="1:9" x14ac:dyDescent="0.2">
      <c r="A977" t="s">
        <v>2502</v>
      </c>
      <c r="B977" t="s">
        <v>246</v>
      </c>
      <c r="C977" t="s">
        <v>251</v>
      </c>
      <c r="D977" t="s">
        <v>248</v>
      </c>
      <c r="E977">
        <v>8769</v>
      </c>
      <c r="F977" t="s">
        <v>2011</v>
      </c>
      <c r="G977" t="s">
        <v>249</v>
      </c>
      <c r="H977" t="s">
        <v>254</v>
      </c>
      <c r="I977">
        <v>142</v>
      </c>
    </row>
    <row r="978" spans="1:9" x14ac:dyDescent="0.2">
      <c r="A978" t="s">
        <v>2358</v>
      </c>
      <c r="B978" t="s">
        <v>246</v>
      </c>
      <c r="C978" t="s">
        <v>251</v>
      </c>
      <c r="D978" t="s">
        <v>248</v>
      </c>
      <c r="E978">
        <v>2981</v>
      </c>
      <c r="F978" t="s">
        <v>869</v>
      </c>
      <c r="G978" t="s">
        <v>261</v>
      </c>
      <c r="H978" t="s">
        <v>272</v>
      </c>
      <c r="I978">
        <v>58</v>
      </c>
    </row>
    <row r="979" spans="1:9" x14ac:dyDescent="0.2">
      <c r="A979" t="s">
        <v>2358</v>
      </c>
      <c r="B979" t="s">
        <v>246</v>
      </c>
      <c r="C979" t="s">
        <v>256</v>
      </c>
      <c r="D979" t="s">
        <v>248</v>
      </c>
      <c r="E979">
        <v>3300</v>
      </c>
      <c r="F979" t="s">
        <v>2076</v>
      </c>
      <c r="G979" t="s">
        <v>261</v>
      </c>
      <c r="H979" t="s">
        <v>272</v>
      </c>
      <c r="I979">
        <v>47</v>
      </c>
    </row>
    <row r="980" spans="1:9" x14ac:dyDescent="0.2">
      <c r="A980" t="s">
        <v>2358</v>
      </c>
      <c r="B980" t="s">
        <v>246</v>
      </c>
      <c r="C980" t="s">
        <v>247</v>
      </c>
      <c r="D980" t="s">
        <v>248</v>
      </c>
      <c r="E980">
        <v>3328</v>
      </c>
      <c r="F980" t="s">
        <v>1581</v>
      </c>
      <c r="G980" t="s">
        <v>249</v>
      </c>
      <c r="H980" t="s">
        <v>259</v>
      </c>
      <c r="I980">
        <v>135</v>
      </c>
    </row>
    <row r="981" spans="1:9" x14ac:dyDescent="0.2">
      <c r="A981" t="s">
        <v>2358</v>
      </c>
      <c r="B981" t="s">
        <v>246</v>
      </c>
      <c r="C981" t="s">
        <v>258</v>
      </c>
      <c r="D981" t="s">
        <v>248</v>
      </c>
      <c r="E981">
        <v>3416</v>
      </c>
      <c r="F981" t="s">
        <v>1878</v>
      </c>
      <c r="G981" t="s">
        <v>261</v>
      </c>
      <c r="H981" t="s">
        <v>259</v>
      </c>
      <c r="I981">
        <v>25</v>
      </c>
    </row>
    <row r="982" spans="1:9" x14ac:dyDescent="0.2">
      <c r="A982" t="s">
        <v>2358</v>
      </c>
      <c r="B982" t="s">
        <v>246</v>
      </c>
      <c r="C982" t="s">
        <v>258</v>
      </c>
      <c r="D982" t="s">
        <v>248</v>
      </c>
      <c r="E982">
        <v>3449</v>
      </c>
      <c r="F982" t="s">
        <v>1730</v>
      </c>
      <c r="G982" t="s">
        <v>257</v>
      </c>
      <c r="H982" t="s">
        <v>264</v>
      </c>
      <c r="I982">
        <v>229</v>
      </c>
    </row>
    <row r="983" spans="1:9" x14ac:dyDescent="0.2">
      <c r="A983" t="s">
        <v>2358</v>
      </c>
      <c r="B983" t="s">
        <v>246</v>
      </c>
      <c r="C983" t="s">
        <v>258</v>
      </c>
      <c r="D983" t="s">
        <v>248</v>
      </c>
      <c r="E983">
        <v>3606</v>
      </c>
      <c r="F983" t="s">
        <v>2080</v>
      </c>
      <c r="G983" t="s">
        <v>249</v>
      </c>
      <c r="H983" t="s">
        <v>277</v>
      </c>
      <c r="I983">
        <v>79</v>
      </c>
    </row>
    <row r="984" spans="1:9" x14ac:dyDescent="0.2">
      <c r="A984" t="s">
        <v>2358</v>
      </c>
      <c r="B984" t="s">
        <v>246</v>
      </c>
      <c r="C984" t="s">
        <v>247</v>
      </c>
      <c r="D984" t="s">
        <v>248</v>
      </c>
      <c r="E984">
        <v>3689</v>
      </c>
      <c r="F984" t="s">
        <v>1592</v>
      </c>
      <c r="G984" t="s">
        <v>261</v>
      </c>
      <c r="H984" t="s">
        <v>260</v>
      </c>
      <c r="I984">
        <v>267</v>
      </c>
    </row>
    <row r="985" spans="1:9" x14ac:dyDescent="0.2">
      <c r="A985" t="s">
        <v>2358</v>
      </c>
      <c r="B985" t="s">
        <v>246</v>
      </c>
      <c r="C985" t="s">
        <v>247</v>
      </c>
      <c r="D985" t="s">
        <v>248</v>
      </c>
      <c r="E985">
        <v>3747</v>
      </c>
      <c r="F985" t="s">
        <v>2082</v>
      </c>
      <c r="G985" t="s">
        <v>257</v>
      </c>
      <c r="H985" t="s">
        <v>260</v>
      </c>
      <c r="I985">
        <v>27</v>
      </c>
    </row>
    <row r="986" spans="1:9" x14ac:dyDescent="0.2">
      <c r="A986" t="s">
        <v>2358</v>
      </c>
      <c r="B986" t="s">
        <v>246</v>
      </c>
      <c r="C986" t="s">
        <v>256</v>
      </c>
      <c r="D986" t="s">
        <v>248</v>
      </c>
      <c r="E986">
        <v>3856</v>
      </c>
      <c r="F986" t="s">
        <v>355</v>
      </c>
      <c r="G986" t="s">
        <v>257</v>
      </c>
      <c r="H986" t="s">
        <v>271</v>
      </c>
      <c r="I986">
        <v>30</v>
      </c>
    </row>
    <row r="987" spans="1:9" x14ac:dyDescent="0.2">
      <c r="A987" t="s">
        <v>2358</v>
      </c>
      <c r="B987" t="s">
        <v>246</v>
      </c>
      <c r="C987" t="s">
        <v>258</v>
      </c>
      <c r="D987" t="s">
        <v>248</v>
      </c>
      <c r="E987">
        <v>3904</v>
      </c>
      <c r="F987" t="s">
        <v>1975</v>
      </c>
      <c r="G987" t="s">
        <v>261</v>
      </c>
      <c r="H987" t="s">
        <v>260</v>
      </c>
      <c r="I987">
        <v>98</v>
      </c>
    </row>
    <row r="988" spans="1:9" x14ac:dyDescent="0.2">
      <c r="A988" t="s">
        <v>2358</v>
      </c>
      <c r="B988" t="s">
        <v>246</v>
      </c>
      <c r="C988" t="s">
        <v>258</v>
      </c>
      <c r="D988" t="s">
        <v>248</v>
      </c>
      <c r="E988">
        <v>3964</v>
      </c>
      <c r="F988" t="s">
        <v>890</v>
      </c>
      <c r="G988" t="s">
        <v>249</v>
      </c>
      <c r="H988" t="s">
        <v>260</v>
      </c>
      <c r="I988">
        <v>289</v>
      </c>
    </row>
    <row r="989" spans="1:9" x14ac:dyDescent="0.2">
      <c r="A989" t="s">
        <v>2358</v>
      </c>
      <c r="B989" t="s">
        <v>246</v>
      </c>
      <c r="C989" t="s">
        <v>258</v>
      </c>
      <c r="D989" t="s">
        <v>252</v>
      </c>
      <c r="E989">
        <v>3981</v>
      </c>
      <c r="F989" t="s">
        <v>2084</v>
      </c>
      <c r="G989" t="s">
        <v>249</v>
      </c>
      <c r="H989" t="s">
        <v>260</v>
      </c>
      <c r="I989">
        <v>94</v>
      </c>
    </row>
    <row r="990" spans="1:9" x14ac:dyDescent="0.2">
      <c r="A990" t="s">
        <v>2358</v>
      </c>
      <c r="B990" t="s">
        <v>246</v>
      </c>
      <c r="C990" t="s">
        <v>247</v>
      </c>
      <c r="D990" t="s">
        <v>248</v>
      </c>
      <c r="E990">
        <v>3993</v>
      </c>
      <c r="F990" t="s">
        <v>2024</v>
      </c>
      <c r="G990" t="s">
        <v>261</v>
      </c>
      <c r="H990" t="s">
        <v>260</v>
      </c>
      <c r="I990">
        <v>895</v>
      </c>
    </row>
    <row r="991" spans="1:9" x14ac:dyDescent="0.2">
      <c r="A991" t="s">
        <v>2358</v>
      </c>
      <c r="B991" t="s">
        <v>246</v>
      </c>
      <c r="C991" t="s">
        <v>258</v>
      </c>
      <c r="D991" t="s">
        <v>248</v>
      </c>
      <c r="E991">
        <v>4251</v>
      </c>
      <c r="F991" t="s">
        <v>356</v>
      </c>
      <c r="G991" t="s">
        <v>257</v>
      </c>
      <c r="H991" t="s">
        <v>262</v>
      </c>
      <c r="I991">
        <v>105</v>
      </c>
    </row>
    <row r="992" spans="1:9" x14ac:dyDescent="0.2">
      <c r="A992" t="s">
        <v>2358</v>
      </c>
      <c r="B992" t="s">
        <v>246</v>
      </c>
      <c r="C992" t="s">
        <v>256</v>
      </c>
      <c r="D992" t="s">
        <v>248</v>
      </c>
      <c r="E992">
        <v>4391</v>
      </c>
      <c r="F992" t="s">
        <v>900</v>
      </c>
      <c r="G992" t="s">
        <v>261</v>
      </c>
      <c r="H992" t="s">
        <v>260</v>
      </c>
      <c r="I992">
        <v>52</v>
      </c>
    </row>
    <row r="993" spans="1:10" x14ac:dyDescent="0.2">
      <c r="A993" t="s">
        <v>2358</v>
      </c>
      <c r="B993" t="s">
        <v>246</v>
      </c>
      <c r="C993" t="s">
        <v>251</v>
      </c>
      <c r="D993" t="s">
        <v>248</v>
      </c>
      <c r="E993">
        <v>4437</v>
      </c>
      <c r="F993" t="s">
        <v>1596</v>
      </c>
      <c r="G993" t="s">
        <v>261</v>
      </c>
      <c r="H993" t="s">
        <v>260</v>
      </c>
      <c r="I993">
        <v>28</v>
      </c>
    </row>
    <row r="994" spans="1:10" x14ac:dyDescent="0.2">
      <c r="A994" t="s">
        <v>2358</v>
      </c>
      <c r="B994" t="s">
        <v>246</v>
      </c>
      <c r="C994" t="s">
        <v>258</v>
      </c>
      <c r="D994" t="s">
        <v>252</v>
      </c>
      <c r="E994">
        <v>4448</v>
      </c>
      <c r="F994" t="s">
        <v>357</v>
      </c>
      <c r="G994" t="s">
        <v>261</v>
      </c>
      <c r="H994" t="s">
        <v>260</v>
      </c>
      <c r="I994">
        <v>453</v>
      </c>
    </row>
    <row r="995" spans="1:10" x14ac:dyDescent="0.2">
      <c r="A995" t="s">
        <v>2358</v>
      </c>
      <c r="B995" t="s">
        <v>246</v>
      </c>
      <c r="C995" t="s">
        <v>258</v>
      </c>
      <c r="D995" t="s">
        <v>252</v>
      </c>
      <c r="E995">
        <v>4450</v>
      </c>
      <c r="F995" t="s">
        <v>358</v>
      </c>
      <c r="G995" t="s">
        <v>261</v>
      </c>
      <c r="H995" t="s">
        <v>260</v>
      </c>
      <c r="I995">
        <v>29</v>
      </c>
    </row>
    <row r="996" spans="1:10" x14ac:dyDescent="0.2">
      <c r="A996" t="s">
        <v>2358</v>
      </c>
      <c r="B996" t="s">
        <v>246</v>
      </c>
      <c r="C996" t="s">
        <v>247</v>
      </c>
      <c r="D996" t="s">
        <v>248</v>
      </c>
      <c r="E996">
        <v>4475</v>
      </c>
      <c r="F996" t="s">
        <v>359</v>
      </c>
      <c r="G996" t="s">
        <v>261</v>
      </c>
      <c r="H996" t="s">
        <v>260</v>
      </c>
      <c r="I996">
        <v>554</v>
      </c>
    </row>
    <row r="997" spans="1:10" x14ac:dyDescent="0.2">
      <c r="A997" t="s">
        <v>2358</v>
      </c>
      <c r="B997" t="s">
        <v>246</v>
      </c>
      <c r="C997" t="s">
        <v>258</v>
      </c>
      <c r="D997" t="s">
        <v>252</v>
      </c>
      <c r="E997">
        <v>4476</v>
      </c>
      <c r="F997" t="s">
        <v>360</v>
      </c>
      <c r="G997" t="s">
        <v>261</v>
      </c>
      <c r="H997" t="s">
        <v>260</v>
      </c>
      <c r="I997">
        <v>70</v>
      </c>
    </row>
    <row r="998" spans="1:10" x14ac:dyDescent="0.2">
      <c r="A998" t="s">
        <v>2358</v>
      </c>
      <c r="B998" t="s">
        <v>246</v>
      </c>
      <c r="C998" t="s">
        <v>258</v>
      </c>
      <c r="D998" t="s">
        <v>248</v>
      </c>
      <c r="E998">
        <v>4477</v>
      </c>
      <c r="F998" t="s">
        <v>361</v>
      </c>
      <c r="G998" t="s">
        <v>261</v>
      </c>
      <c r="H998" t="s">
        <v>260</v>
      </c>
      <c r="I998">
        <v>416</v>
      </c>
    </row>
    <row r="999" spans="1:10" x14ac:dyDescent="0.2">
      <c r="A999" t="s">
        <v>2358</v>
      </c>
      <c r="B999" t="s">
        <v>246</v>
      </c>
      <c r="C999" t="s">
        <v>258</v>
      </c>
      <c r="D999" t="s">
        <v>252</v>
      </c>
      <c r="E999">
        <v>4482</v>
      </c>
      <c r="F999" t="s">
        <v>810</v>
      </c>
      <c r="G999" t="s">
        <v>261</v>
      </c>
      <c r="H999" t="s">
        <v>260</v>
      </c>
      <c r="I999">
        <v>183</v>
      </c>
    </row>
    <row r="1000" spans="1:10" x14ac:dyDescent="0.2">
      <c r="A1000" t="s">
        <v>2358</v>
      </c>
      <c r="B1000" t="s">
        <v>246</v>
      </c>
      <c r="C1000" t="s">
        <v>251</v>
      </c>
      <c r="D1000" t="s">
        <v>248</v>
      </c>
      <c r="E1000">
        <v>4484</v>
      </c>
      <c r="F1000" t="s">
        <v>811</v>
      </c>
      <c r="G1000" t="s">
        <v>261</v>
      </c>
      <c r="H1000" t="s">
        <v>260</v>
      </c>
      <c r="I1000">
        <v>111</v>
      </c>
    </row>
    <row r="1001" spans="1:10" x14ac:dyDescent="0.2">
      <c r="A1001" t="s">
        <v>2358</v>
      </c>
      <c r="B1001" t="s">
        <v>246</v>
      </c>
      <c r="C1001" t="s">
        <v>258</v>
      </c>
      <c r="D1001" t="s">
        <v>252</v>
      </c>
      <c r="E1001">
        <v>4487</v>
      </c>
      <c r="F1001" t="s">
        <v>870</v>
      </c>
      <c r="G1001" t="s">
        <v>261</v>
      </c>
      <c r="H1001" t="s">
        <v>260</v>
      </c>
      <c r="I1001">
        <v>104</v>
      </c>
    </row>
    <row r="1002" spans="1:10" x14ac:dyDescent="0.2">
      <c r="A1002" t="s">
        <v>2358</v>
      </c>
      <c r="B1002" t="s">
        <v>246</v>
      </c>
      <c r="C1002" t="s">
        <v>251</v>
      </c>
      <c r="D1002" t="s">
        <v>252</v>
      </c>
      <c r="E1002">
        <v>4488</v>
      </c>
      <c r="F1002" t="s">
        <v>901</v>
      </c>
      <c r="G1002" t="s">
        <v>261</v>
      </c>
      <c r="H1002" t="s">
        <v>260</v>
      </c>
      <c r="I1002">
        <v>757</v>
      </c>
    </row>
    <row r="1003" spans="1:10" x14ac:dyDescent="0.2">
      <c r="A1003" t="s">
        <v>2358</v>
      </c>
      <c r="B1003" t="s">
        <v>246</v>
      </c>
      <c r="C1003" t="s">
        <v>258</v>
      </c>
      <c r="D1003" t="s">
        <v>252</v>
      </c>
      <c r="E1003">
        <v>4493</v>
      </c>
      <c r="F1003" t="s">
        <v>2088</v>
      </c>
      <c r="G1003" t="s">
        <v>261</v>
      </c>
      <c r="H1003" t="s">
        <v>260</v>
      </c>
      <c r="I1003">
        <v>516</v>
      </c>
    </row>
    <row r="1004" spans="1:10" x14ac:dyDescent="0.2">
      <c r="A1004" t="s">
        <v>2358</v>
      </c>
      <c r="B1004" t="s">
        <v>246</v>
      </c>
      <c r="C1004" t="s">
        <v>258</v>
      </c>
      <c r="D1004" t="s">
        <v>252</v>
      </c>
      <c r="E1004">
        <v>4595</v>
      </c>
      <c r="F1004" t="s">
        <v>1760</v>
      </c>
      <c r="G1004" t="s">
        <v>257</v>
      </c>
      <c r="H1004" t="s">
        <v>287</v>
      </c>
      <c r="I1004">
        <v>143</v>
      </c>
    </row>
    <row r="1005" spans="1:10" x14ac:dyDescent="0.2">
      <c r="A1005" t="s">
        <v>2358</v>
      </c>
      <c r="B1005" t="s">
        <v>246</v>
      </c>
      <c r="C1005" t="s">
        <v>256</v>
      </c>
      <c r="D1005" t="s">
        <v>248</v>
      </c>
      <c r="E1005">
        <v>4845</v>
      </c>
      <c r="F1005" t="s">
        <v>364</v>
      </c>
      <c r="G1005" t="s">
        <v>249</v>
      </c>
      <c r="H1005" t="s">
        <v>260</v>
      </c>
      <c r="I1005">
        <v>99</v>
      </c>
    </row>
    <row r="1006" spans="1:10" x14ac:dyDescent="0.2">
      <c r="A1006" t="s">
        <v>2358</v>
      </c>
      <c r="B1006" t="s">
        <v>246</v>
      </c>
      <c r="C1006" t="s">
        <v>258</v>
      </c>
      <c r="D1006" t="s">
        <v>248</v>
      </c>
      <c r="E1006">
        <v>4912</v>
      </c>
      <c r="F1006" t="s">
        <v>1732</v>
      </c>
      <c r="G1006" t="s">
        <v>249</v>
      </c>
      <c r="H1006" t="s">
        <v>262</v>
      </c>
      <c r="I1006" t="s">
        <v>1586</v>
      </c>
      <c r="J1006" t="s">
        <v>2735</v>
      </c>
    </row>
    <row r="1007" spans="1:10" x14ac:dyDescent="0.2">
      <c r="A1007" t="s">
        <v>2358</v>
      </c>
      <c r="B1007" t="s">
        <v>246</v>
      </c>
      <c r="C1007" t="s">
        <v>247</v>
      </c>
      <c r="D1007" t="s">
        <v>252</v>
      </c>
      <c r="E1007">
        <v>6194</v>
      </c>
      <c r="F1007" t="s">
        <v>1891</v>
      </c>
      <c r="G1007" t="s">
        <v>249</v>
      </c>
      <c r="H1007" t="s">
        <v>254</v>
      </c>
      <c r="I1007">
        <v>396</v>
      </c>
    </row>
    <row r="1008" spans="1:10" x14ac:dyDescent="0.2">
      <c r="A1008" t="s">
        <v>2358</v>
      </c>
      <c r="B1008" t="s">
        <v>246</v>
      </c>
      <c r="C1008" t="s">
        <v>256</v>
      </c>
      <c r="D1008" t="s">
        <v>248</v>
      </c>
      <c r="E1008">
        <v>6239</v>
      </c>
      <c r="F1008" t="s">
        <v>902</v>
      </c>
      <c r="G1008" t="s">
        <v>253</v>
      </c>
      <c r="H1008" t="s">
        <v>267</v>
      </c>
      <c r="I1008">
        <v>58</v>
      </c>
    </row>
    <row r="1009" spans="1:9" x14ac:dyDescent="0.2">
      <c r="A1009" t="s">
        <v>2358</v>
      </c>
      <c r="B1009" t="s">
        <v>246</v>
      </c>
      <c r="C1009" t="s">
        <v>256</v>
      </c>
      <c r="D1009" t="s">
        <v>252</v>
      </c>
      <c r="E1009">
        <v>6597</v>
      </c>
      <c r="F1009" t="s">
        <v>365</v>
      </c>
      <c r="G1009" t="s">
        <v>261</v>
      </c>
      <c r="H1009" t="s">
        <v>271</v>
      </c>
      <c r="I1009">
        <v>77</v>
      </c>
    </row>
    <row r="1010" spans="1:9" x14ac:dyDescent="0.2">
      <c r="A1010" t="s">
        <v>2358</v>
      </c>
      <c r="B1010" t="s">
        <v>246</v>
      </c>
      <c r="C1010" t="s">
        <v>251</v>
      </c>
      <c r="D1010" t="s">
        <v>252</v>
      </c>
      <c r="E1010">
        <v>7079</v>
      </c>
      <c r="F1010" t="s">
        <v>904</v>
      </c>
      <c r="G1010" t="s">
        <v>261</v>
      </c>
      <c r="H1010" t="s">
        <v>254</v>
      </c>
      <c r="I1010">
        <v>64</v>
      </c>
    </row>
    <row r="1011" spans="1:9" x14ac:dyDescent="0.2">
      <c r="A1011" t="s">
        <v>2358</v>
      </c>
      <c r="B1011" t="s">
        <v>246</v>
      </c>
      <c r="C1011" t="s">
        <v>258</v>
      </c>
      <c r="D1011" t="s">
        <v>248</v>
      </c>
      <c r="E1011">
        <v>7080</v>
      </c>
      <c r="F1011" t="s">
        <v>905</v>
      </c>
      <c r="G1011" t="s">
        <v>261</v>
      </c>
      <c r="H1011" t="s">
        <v>254</v>
      </c>
      <c r="I1011">
        <v>23</v>
      </c>
    </row>
    <row r="1012" spans="1:9" x14ac:dyDescent="0.2">
      <c r="A1012" t="s">
        <v>2358</v>
      </c>
      <c r="B1012" t="s">
        <v>246</v>
      </c>
      <c r="C1012" t="s">
        <v>251</v>
      </c>
      <c r="D1012" t="s">
        <v>248</v>
      </c>
      <c r="E1012">
        <v>7091</v>
      </c>
      <c r="F1012" t="s">
        <v>2338</v>
      </c>
      <c r="G1012" t="s">
        <v>261</v>
      </c>
      <c r="H1012" t="s">
        <v>254</v>
      </c>
      <c r="I1012">
        <v>49</v>
      </c>
    </row>
    <row r="1013" spans="1:9" x14ac:dyDescent="0.2">
      <c r="A1013" t="s">
        <v>2358</v>
      </c>
      <c r="B1013" t="s">
        <v>246</v>
      </c>
      <c r="C1013" t="s">
        <v>258</v>
      </c>
      <c r="D1013" t="s">
        <v>248</v>
      </c>
      <c r="E1013">
        <v>7093</v>
      </c>
      <c r="F1013" t="s">
        <v>2339</v>
      </c>
      <c r="G1013" t="s">
        <v>261</v>
      </c>
      <c r="H1013" t="s">
        <v>254</v>
      </c>
      <c r="I1013">
        <v>35</v>
      </c>
    </row>
    <row r="1014" spans="1:9" x14ac:dyDescent="0.2">
      <c r="A1014" t="s">
        <v>2358</v>
      </c>
      <c r="B1014" t="s">
        <v>246</v>
      </c>
      <c r="C1014" t="s">
        <v>251</v>
      </c>
      <c r="D1014" t="s">
        <v>248</v>
      </c>
      <c r="E1014">
        <v>7094</v>
      </c>
      <c r="F1014" t="s">
        <v>2340</v>
      </c>
      <c r="G1014" t="s">
        <v>261</v>
      </c>
      <c r="H1014" t="s">
        <v>254</v>
      </c>
      <c r="I1014">
        <v>199</v>
      </c>
    </row>
    <row r="1015" spans="1:9" x14ac:dyDescent="0.2">
      <c r="A1015" t="s">
        <v>2358</v>
      </c>
      <c r="B1015" t="s">
        <v>246</v>
      </c>
      <c r="C1015" t="s">
        <v>256</v>
      </c>
      <c r="D1015" t="s">
        <v>248</v>
      </c>
      <c r="E1015">
        <v>7325</v>
      </c>
      <c r="F1015" t="s">
        <v>384</v>
      </c>
      <c r="G1015" t="s">
        <v>261</v>
      </c>
      <c r="H1015" t="s">
        <v>385</v>
      </c>
      <c r="I1015">
        <v>104</v>
      </c>
    </row>
    <row r="1016" spans="1:9" x14ac:dyDescent="0.2">
      <c r="A1016" t="s">
        <v>2358</v>
      </c>
      <c r="B1016" t="s">
        <v>246</v>
      </c>
      <c r="C1016" t="s">
        <v>251</v>
      </c>
      <c r="D1016" t="s">
        <v>248</v>
      </c>
      <c r="E1016">
        <v>7670</v>
      </c>
      <c r="F1016" t="s">
        <v>1933</v>
      </c>
      <c r="G1016" t="s">
        <v>257</v>
      </c>
      <c r="H1016" t="s">
        <v>255</v>
      </c>
      <c r="I1016">
        <v>61</v>
      </c>
    </row>
    <row r="1017" spans="1:9" x14ac:dyDescent="0.2">
      <c r="A1017" t="s">
        <v>2358</v>
      </c>
      <c r="B1017" t="s">
        <v>246</v>
      </c>
      <c r="C1017" t="s">
        <v>256</v>
      </c>
      <c r="D1017" t="s">
        <v>252</v>
      </c>
      <c r="E1017">
        <v>7674</v>
      </c>
      <c r="F1017" t="s">
        <v>1794</v>
      </c>
      <c r="G1017" t="s">
        <v>261</v>
      </c>
      <c r="H1017" t="s">
        <v>259</v>
      </c>
      <c r="I1017">
        <v>42</v>
      </c>
    </row>
    <row r="1018" spans="1:9" x14ac:dyDescent="0.2">
      <c r="A1018" t="s">
        <v>2358</v>
      </c>
      <c r="B1018" t="s">
        <v>246</v>
      </c>
      <c r="C1018" t="s">
        <v>247</v>
      </c>
      <c r="D1018" t="s">
        <v>248</v>
      </c>
      <c r="E1018">
        <v>7681</v>
      </c>
      <c r="F1018" t="s">
        <v>366</v>
      </c>
      <c r="G1018" t="s">
        <v>257</v>
      </c>
      <c r="H1018" t="s">
        <v>255</v>
      </c>
      <c r="I1018">
        <v>35</v>
      </c>
    </row>
    <row r="1019" spans="1:9" x14ac:dyDescent="0.2">
      <c r="A1019" t="s">
        <v>2358</v>
      </c>
      <c r="B1019" t="s">
        <v>246</v>
      </c>
      <c r="C1019" t="s">
        <v>258</v>
      </c>
      <c r="D1019" t="s">
        <v>252</v>
      </c>
      <c r="E1019">
        <v>7685</v>
      </c>
      <c r="F1019" t="s">
        <v>838</v>
      </c>
      <c r="G1019" t="s">
        <v>261</v>
      </c>
      <c r="H1019" t="s">
        <v>255</v>
      </c>
      <c r="I1019">
        <v>124</v>
      </c>
    </row>
    <row r="1020" spans="1:9" x14ac:dyDescent="0.2">
      <c r="A1020" t="s">
        <v>2358</v>
      </c>
      <c r="B1020" t="s">
        <v>246</v>
      </c>
      <c r="C1020" t="s">
        <v>251</v>
      </c>
      <c r="D1020" t="s">
        <v>248</v>
      </c>
      <c r="E1020">
        <v>7686</v>
      </c>
      <c r="F1020" t="s">
        <v>871</v>
      </c>
      <c r="G1020" t="s">
        <v>257</v>
      </c>
      <c r="H1020" t="s">
        <v>255</v>
      </c>
      <c r="I1020">
        <v>97</v>
      </c>
    </row>
    <row r="1021" spans="1:9" x14ac:dyDescent="0.2">
      <c r="A1021" t="s">
        <v>2358</v>
      </c>
      <c r="B1021" t="s">
        <v>246</v>
      </c>
      <c r="C1021" t="s">
        <v>251</v>
      </c>
      <c r="D1021" t="s">
        <v>252</v>
      </c>
      <c r="E1021">
        <v>7688</v>
      </c>
      <c r="F1021" t="s">
        <v>2048</v>
      </c>
      <c r="G1021" t="s">
        <v>253</v>
      </c>
      <c r="H1021" t="s">
        <v>259</v>
      </c>
      <c r="I1021">
        <v>35</v>
      </c>
    </row>
    <row r="1022" spans="1:9" x14ac:dyDescent="0.2">
      <c r="A1022" t="s">
        <v>2358</v>
      </c>
      <c r="B1022" t="s">
        <v>246</v>
      </c>
      <c r="C1022" t="s">
        <v>247</v>
      </c>
      <c r="D1022" t="s">
        <v>252</v>
      </c>
      <c r="E1022">
        <v>7800</v>
      </c>
      <c r="F1022" t="s">
        <v>367</v>
      </c>
      <c r="G1022" t="s">
        <v>253</v>
      </c>
      <c r="H1022" t="s">
        <v>268</v>
      </c>
      <c r="I1022">
        <v>24</v>
      </c>
    </row>
    <row r="1023" spans="1:9" x14ac:dyDescent="0.2">
      <c r="A1023" t="s">
        <v>2358</v>
      </c>
      <c r="B1023" t="s">
        <v>246</v>
      </c>
      <c r="C1023" t="s">
        <v>256</v>
      </c>
      <c r="D1023" t="s">
        <v>252</v>
      </c>
      <c r="E1023">
        <v>7809</v>
      </c>
      <c r="F1023" t="s">
        <v>1906</v>
      </c>
      <c r="G1023" t="s">
        <v>253</v>
      </c>
      <c r="H1023" t="s">
        <v>268</v>
      </c>
      <c r="I1023">
        <v>40</v>
      </c>
    </row>
    <row r="1024" spans="1:9" x14ac:dyDescent="0.2">
      <c r="A1024" t="s">
        <v>2358</v>
      </c>
      <c r="B1024" t="s">
        <v>246</v>
      </c>
      <c r="C1024" t="s">
        <v>256</v>
      </c>
      <c r="D1024" t="s">
        <v>248</v>
      </c>
      <c r="E1024">
        <v>7813</v>
      </c>
      <c r="F1024" t="s">
        <v>349</v>
      </c>
      <c r="G1024" t="s">
        <v>261</v>
      </c>
      <c r="H1024" t="s">
        <v>268</v>
      </c>
      <c r="I1024">
        <v>56</v>
      </c>
    </row>
    <row r="1025" spans="1:10" x14ac:dyDescent="0.2">
      <c r="A1025" t="s">
        <v>2358</v>
      </c>
      <c r="B1025" t="s">
        <v>246</v>
      </c>
      <c r="C1025" t="s">
        <v>251</v>
      </c>
      <c r="D1025" t="s">
        <v>248</v>
      </c>
      <c r="E1025">
        <v>8086</v>
      </c>
      <c r="F1025" t="s">
        <v>1768</v>
      </c>
      <c r="G1025" t="s">
        <v>249</v>
      </c>
      <c r="H1025" t="s">
        <v>313</v>
      </c>
      <c r="I1025" t="s">
        <v>269</v>
      </c>
      <c r="J1025" t="s">
        <v>3004</v>
      </c>
    </row>
    <row r="1026" spans="1:10" x14ac:dyDescent="0.2">
      <c r="A1026" t="s">
        <v>2358</v>
      </c>
      <c r="B1026" t="s">
        <v>246</v>
      </c>
      <c r="C1026" t="s">
        <v>256</v>
      </c>
      <c r="D1026" t="s">
        <v>248</v>
      </c>
      <c r="E1026">
        <v>8928</v>
      </c>
      <c r="F1026" t="s">
        <v>386</v>
      </c>
      <c r="G1026" t="s">
        <v>249</v>
      </c>
      <c r="H1026" t="s">
        <v>272</v>
      </c>
      <c r="I1026">
        <v>180</v>
      </c>
    </row>
    <row r="1027" spans="1:10" x14ac:dyDescent="0.2">
      <c r="A1027" t="s">
        <v>2358</v>
      </c>
      <c r="B1027" t="s">
        <v>246</v>
      </c>
      <c r="C1027" t="s">
        <v>256</v>
      </c>
      <c r="D1027" t="s">
        <v>252</v>
      </c>
      <c r="E1027">
        <v>9282</v>
      </c>
      <c r="F1027" t="s">
        <v>2359</v>
      </c>
      <c r="G1027" t="s">
        <v>281</v>
      </c>
      <c r="H1027" t="s">
        <v>282</v>
      </c>
      <c r="I1027">
        <v>62</v>
      </c>
    </row>
    <row r="1028" spans="1:10" x14ac:dyDescent="0.2">
      <c r="A1028" t="s">
        <v>2358</v>
      </c>
      <c r="B1028" t="s">
        <v>246</v>
      </c>
      <c r="C1028" t="s">
        <v>256</v>
      </c>
      <c r="D1028" t="s">
        <v>252</v>
      </c>
      <c r="E1028">
        <v>9284</v>
      </c>
      <c r="F1028" t="s">
        <v>2360</v>
      </c>
      <c r="G1028" t="s">
        <v>281</v>
      </c>
      <c r="H1028" t="s">
        <v>282</v>
      </c>
      <c r="I1028">
        <v>265</v>
      </c>
    </row>
    <row r="1029" spans="1:10" x14ac:dyDescent="0.2">
      <c r="A1029" t="s">
        <v>2361</v>
      </c>
      <c r="B1029" t="s">
        <v>246</v>
      </c>
      <c r="C1029" t="s">
        <v>256</v>
      </c>
      <c r="D1029" t="s">
        <v>252</v>
      </c>
      <c r="E1029">
        <v>3282</v>
      </c>
      <c r="F1029" t="s">
        <v>368</v>
      </c>
      <c r="G1029" t="s">
        <v>281</v>
      </c>
      <c r="H1029" t="s">
        <v>282</v>
      </c>
      <c r="I1029" t="s">
        <v>269</v>
      </c>
      <c r="J1029" t="s">
        <v>3005</v>
      </c>
    </row>
    <row r="1030" spans="1:10" x14ac:dyDescent="0.2">
      <c r="A1030" t="s">
        <v>2361</v>
      </c>
      <c r="B1030" t="s">
        <v>246</v>
      </c>
      <c r="C1030" t="s">
        <v>256</v>
      </c>
      <c r="D1030" t="s">
        <v>252</v>
      </c>
      <c r="E1030">
        <v>3292</v>
      </c>
      <c r="F1030" t="s">
        <v>1328</v>
      </c>
      <c r="G1030" t="s">
        <v>281</v>
      </c>
      <c r="H1030" t="s">
        <v>282</v>
      </c>
      <c r="I1030" t="s">
        <v>269</v>
      </c>
      <c r="J1030" t="s">
        <v>2887</v>
      </c>
    </row>
    <row r="1031" spans="1:10" x14ac:dyDescent="0.2">
      <c r="A1031" t="s">
        <v>2361</v>
      </c>
      <c r="B1031" t="s">
        <v>246</v>
      </c>
      <c r="C1031" t="s">
        <v>256</v>
      </c>
      <c r="D1031" t="s">
        <v>252</v>
      </c>
      <c r="E1031">
        <v>3463</v>
      </c>
      <c r="F1031" t="s">
        <v>369</v>
      </c>
      <c r="G1031" t="s">
        <v>281</v>
      </c>
      <c r="H1031" t="s">
        <v>282</v>
      </c>
      <c r="I1031">
        <v>139</v>
      </c>
    </row>
    <row r="1032" spans="1:10" x14ac:dyDescent="0.2">
      <c r="A1032" t="s">
        <v>2503</v>
      </c>
      <c r="B1032" t="s">
        <v>246</v>
      </c>
      <c r="C1032" t="s">
        <v>256</v>
      </c>
      <c r="D1032" t="s">
        <v>252</v>
      </c>
      <c r="E1032">
        <v>3281</v>
      </c>
      <c r="F1032" t="s">
        <v>2504</v>
      </c>
      <c r="G1032" t="s">
        <v>281</v>
      </c>
      <c r="H1032" t="s">
        <v>282</v>
      </c>
      <c r="I1032" t="s">
        <v>265</v>
      </c>
      <c r="J1032" t="s">
        <v>2756</v>
      </c>
    </row>
    <row r="1033" spans="1:10" x14ac:dyDescent="0.2">
      <c r="A1033" t="s">
        <v>2503</v>
      </c>
      <c r="B1033" t="s">
        <v>246</v>
      </c>
      <c r="C1033" t="s">
        <v>256</v>
      </c>
      <c r="D1033" t="s">
        <v>252</v>
      </c>
      <c r="E1033">
        <v>3466</v>
      </c>
      <c r="F1033" t="s">
        <v>2505</v>
      </c>
      <c r="G1033" t="s">
        <v>281</v>
      </c>
      <c r="H1033" t="s">
        <v>282</v>
      </c>
      <c r="I1033" t="s">
        <v>269</v>
      </c>
      <c r="J1033" t="s">
        <v>3006</v>
      </c>
    </row>
    <row r="1034" spans="1:10" x14ac:dyDescent="0.2">
      <c r="A1034" t="s">
        <v>2506</v>
      </c>
      <c r="B1034" t="s">
        <v>246</v>
      </c>
      <c r="C1034" t="s">
        <v>256</v>
      </c>
      <c r="D1034" t="s">
        <v>252</v>
      </c>
      <c r="E1034">
        <v>4393</v>
      </c>
      <c r="F1034" t="s">
        <v>1685</v>
      </c>
      <c r="G1034" t="s">
        <v>261</v>
      </c>
      <c r="H1034" t="s">
        <v>260</v>
      </c>
      <c r="I1034">
        <v>81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475</v>
      </c>
      <c r="B1" s="106" t="s">
        <v>476</v>
      </c>
      <c r="C1" s="182">
        <v>43966</v>
      </c>
      <c r="D1" s="182">
        <v>43965</v>
      </c>
      <c r="E1" s="182">
        <v>43964</v>
      </c>
      <c r="F1" s="182">
        <v>43963</v>
      </c>
      <c r="G1" s="182">
        <v>43962</v>
      </c>
    </row>
    <row r="2" spans="1:7" x14ac:dyDescent="0.2">
      <c r="A2" s="106">
        <v>1301</v>
      </c>
      <c r="B2" s="106" t="s">
        <v>477</v>
      </c>
      <c r="C2" s="182">
        <v>0.05</v>
      </c>
      <c r="D2" s="182">
        <v>0.05</v>
      </c>
      <c r="E2" s="182">
        <v>0.15</v>
      </c>
      <c r="F2" s="182">
        <v>0</v>
      </c>
      <c r="G2" s="182">
        <v>0.05</v>
      </c>
    </row>
    <row r="3" spans="1:7" x14ac:dyDescent="0.2">
      <c r="A3">
        <v>1377</v>
      </c>
      <c r="B3" s="106" t="s">
        <v>2362</v>
      </c>
      <c r="C3">
        <v>0.1</v>
      </c>
      <c r="D3">
        <v>0.1</v>
      </c>
      <c r="E3">
        <v>0.3</v>
      </c>
      <c r="F3">
        <v>0.1</v>
      </c>
      <c r="G3">
        <v>0.05</v>
      </c>
    </row>
    <row r="4" spans="1:7" x14ac:dyDescent="0.2">
      <c r="A4">
        <v>1414</v>
      </c>
      <c r="B4" s="106" t="s">
        <v>1110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">
      <c r="A5">
        <v>1420</v>
      </c>
      <c r="B5" s="106" t="s">
        <v>478</v>
      </c>
      <c r="C5">
        <v>0.05</v>
      </c>
      <c r="D5">
        <v>0.05</v>
      </c>
      <c r="E5">
        <v>0.15</v>
      </c>
      <c r="F5">
        <v>0.05</v>
      </c>
      <c r="G5">
        <v>0.05</v>
      </c>
    </row>
    <row r="6" spans="1:7" x14ac:dyDescent="0.2">
      <c r="A6">
        <v>1430</v>
      </c>
      <c r="B6" s="106" t="s">
        <v>479</v>
      </c>
      <c r="C6">
        <v>0.05</v>
      </c>
      <c r="D6">
        <v>0.05</v>
      </c>
      <c r="E6">
        <v>0.15</v>
      </c>
      <c r="F6">
        <v>0.05</v>
      </c>
      <c r="G6">
        <v>0.05</v>
      </c>
    </row>
    <row r="7" spans="1:7" x14ac:dyDescent="0.2">
      <c r="A7">
        <v>1433</v>
      </c>
      <c r="B7" s="106" t="s">
        <v>480</v>
      </c>
      <c r="C7">
        <v>0.05</v>
      </c>
      <c r="D7">
        <v>0.05</v>
      </c>
      <c r="E7">
        <v>0.15</v>
      </c>
      <c r="F7">
        <v>0.05</v>
      </c>
      <c r="G7">
        <v>0.05</v>
      </c>
    </row>
    <row r="8" spans="1:7" x14ac:dyDescent="0.2">
      <c r="A8">
        <v>1515</v>
      </c>
      <c r="B8" s="106" t="s">
        <v>2507</v>
      </c>
      <c r="C8">
        <v>0.1</v>
      </c>
      <c r="D8" s="106">
        <v>0.05</v>
      </c>
      <c r="E8">
        <v>0.3</v>
      </c>
      <c r="F8">
        <v>0.05</v>
      </c>
      <c r="G8" s="106">
        <v>0.05</v>
      </c>
    </row>
    <row r="9" spans="1:7" x14ac:dyDescent="0.2">
      <c r="A9">
        <v>1663</v>
      </c>
      <c r="B9" s="106" t="s">
        <v>2766</v>
      </c>
      <c r="C9">
        <v>0</v>
      </c>
      <c r="D9">
        <v>0.05</v>
      </c>
      <c r="E9" t="s">
        <v>154</v>
      </c>
      <c r="F9">
        <v>0.05</v>
      </c>
      <c r="G9" t="s">
        <v>154</v>
      </c>
    </row>
    <row r="10" spans="1:7" x14ac:dyDescent="0.2">
      <c r="A10">
        <v>1721</v>
      </c>
      <c r="B10" s="106" t="s">
        <v>1394</v>
      </c>
      <c r="C10">
        <v>0</v>
      </c>
      <c r="D10" t="s">
        <v>154</v>
      </c>
      <c r="E10" t="s">
        <v>154</v>
      </c>
      <c r="F10" t="s">
        <v>154</v>
      </c>
      <c r="G10" t="s">
        <v>154</v>
      </c>
    </row>
    <row r="11" spans="1:7" x14ac:dyDescent="0.2">
      <c r="A11">
        <v>1762</v>
      </c>
      <c r="B11" s="106" t="s">
        <v>2695</v>
      </c>
      <c r="C11">
        <v>0</v>
      </c>
      <c r="D11">
        <v>0</v>
      </c>
      <c r="E11">
        <v>0</v>
      </c>
      <c r="F11" t="s">
        <v>154</v>
      </c>
      <c r="G11">
        <v>0</v>
      </c>
    </row>
    <row r="12" spans="1:7" x14ac:dyDescent="0.2">
      <c r="A12">
        <v>1766</v>
      </c>
      <c r="B12" s="106" t="s">
        <v>482</v>
      </c>
      <c r="C12">
        <v>0.15</v>
      </c>
      <c r="D12">
        <v>0.1</v>
      </c>
      <c r="E12">
        <v>0.45</v>
      </c>
      <c r="F12">
        <v>0.15</v>
      </c>
      <c r="G12">
        <v>0.15</v>
      </c>
    </row>
    <row r="13" spans="1:7" x14ac:dyDescent="0.2">
      <c r="A13">
        <v>1768</v>
      </c>
      <c r="B13" s="106" t="s">
        <v>1370</v>
      </c>
      <c r="C13">
        <v>0.05</v>
      </c>
      <c r="D13">
        <v>0.05</v>
      </c>
      <c r="E13">
        <v>0.15</v>
      </c>
      <c r="F13">
        <v>0.05</v>
      </c>
      <c r="G13">
        <v>0.05</v>
      </c>
    </row>
    <row r="14" spans="1:7" x14ac:dyDescent="0.2">
      <c r="A14">
        <v>1801</v>
      </c>
      <c r="B14" s="106" t="s">
        <v>1493</v>
      </c>
      <c r="C14">
        <v>0</v>
      </c>
      <c r="D14" t="s">
        <v>154</v>
      </c>
      <c r="E14" s="106">
        <v>0</v>
      </c>
      <c r="F14">
        <v>0</v>
      </c>
      <c r="G14" s="106">
        <v>0</v>
      </c>
    </row>
    <row r="15" spans="1:7" x14ac:dyDescent="0.2">
      <c r="A15">
        <v>1803</v>
      </c>
      <c r="B15" s="106" t="s">
        <v>991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1808</v>
      </c>
      <c r="B16" s="106" t="s">
        <v>483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1811</v>
      </c>
      <c r="B17" s="106" t="s">
        <v>2363</v>
      </c>
      <c r="C17">
        <v>0.1</v>
      </c>
      <c r="D17" s="106">
        <v>0.05</v>
      </c>
      <c r="E17" s="106">
        <v>0.15</v>
      </c>
      <c r="F17" s="106">
        <v>0.1</v>
      </c>
      <c r="G17" s="106">
        <v>0.1</v>
      </c>
    </row>
    <row r="18" spans="1:7" x14ac:dyDescent="0.2">
      <c r="A18">
        <v>1812</v>
      </c>
      <c r="B18" s="106" t="s">
        <v>1048</v>
      </c>
      <c r="C18">
        <v>0</v>
      </c>
      <c r="D18">
        <v>0</v>
      </c>
      <c r="E18" s="106" t="s">
        <v>154</v>
      </c>
      <c r="F18" s="106" t="s">
        <v>154</v>
      </c>
      <c r="G18" t="s">
        <v>154</v>
      </c>
    </row>
    <row r="19" spans="1:7" x14ac:dyDescent="0.2">
      <c r="A19">
        <v>1822</v>
      </c>
      <c r="B19" s="106" t="s">
        <v>2508</v>
      </c>
      <c r="C19">
        <v>0</v>
      </c>
      <c r="D19" s="106">
        <v>0.05</v>
      </c>
      <c r="E19" s="106">
        <v>0</v>
      </c>
      <c r="F19">
        <v>0</v>
      </c>
      <c r="G19">
        <v>0</v>
      </c>
    </row>
    <row r="20" spans="1:7" x14ac:dyDescent="0.2">
      <c r="A20">
        <v>1833</v>
      </c>
      <c r="B20" s="106" t="s">
        <v>1313</v>
      </c>
      <c r="C20">
        <v>0</v>
      </c>
      <c r="D20">
        <v>0</v>
      </c>
      <c r="E20">
        <v>0</v>
      </c>
      <c r="F20" t="s">
        <v>154</v>
      </c>
      <c r="G20" t="s">
        <v>154</v>
      </c>
    </row>
    <row r="21" spans="1:7" x14ac:dyDescent="0.2">
      <c r="A21">
        <v>1860</v>
      </c>
      <c r="B21" s="106" t="s">
        <v>53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1861</v>
      </c>
      <c r="B22" s="106" t="s">
        <v>1321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1866</v>
      </c>
      <c r="B23" s="106" t="s">
        <v>2364</v>
      </c>
      <c r="C23">
        <v>0.05</v>
      </c>
      <c r="D23">
        <v>0.05</v>
      </c>
      <c r="E23">
        <v>0</v>
      </c>
      <c r="F23" s="106">
        <v>0</v>
      </c>
      <c r="G23" s="106">
        <v>0</v>
      </c>
    </row>
    <row r="24" spans="1:7" x14ac:dyDescent="0.2">
      <c r="A24">
        <v>1867</v>
      </c>
      <c r="B24" s="106" t="s">
        <v>2509</v>
      </c>
      <c r="C24">
        <v>0.05</v>
      </c>
      <c r="D24">
        <v>0</v>
      </c>
      <c r="E24">
        <v>0.15</v>
      </c>
      <c r="F24" s="106">
        <v>0.05</v>
      </c>
      <c r="G24" s="106">
        <v>0.05</v>
      </c>
    </row>
    <row r="25" spans="1:7" x14ac:dyDescent="0.2">
      <c r="A25">
        <v>1870</v>
      </c>
      <c r="B25" s="106" t="s">
        <v>3007</v>
      </c>
      <c r="C25">
        <v>0</v>
      </c>
      <c r="D25" t="s">
        <v>154</v>
      </c>
      <c r="E25" s="106">
        <v>0.15</v>
      </c>
      <c r="F25" s="106">
        <v>0.05</v>
      </c>
      <c r="G25" s="106">
        <v>0.05</v>
      </c>
    </row>
    <row r="26" spans="1:7" x14ac:dyDescent="0.2">
      <c r="A26">
        <v>1878</v>
      </c>
      <c r="B26" s="106" t="s">
        <v>2365</v>
      </c>
      <c r="C26">
        <v>0.15</v>
      </c>
      <c r="D26" s="106">
        <v>0.15</v>
      </c>
      <c r="E26" s="106">
        <v>0.6</v>
      </c>
      <c r="F26" s="106">
        <v>0.2</v>
      </c>
      <c r="G26" s="106">
        <v>0.2</v>
      </c>
    </row>
    <row r="27" spans="1:7" x14ac:dyDescent="0.2">
      <c r="A27">
        <v>1881</v>
      </c>
      <c r="B27" s="106" t="s">
        <v>484</v>
      </c>
      <c r="C27">
        <v>0</v>
      </c>
      <c r="D27" s="106">
        <v>0</v>
      </c>
      <c r="E27">
        <v>0</v>
      </c>
      <c r="F27" s="106">
        <v>0</v>
      </c>
      <c r="G27">
        <v>0</v>
      </c>
    </row>
    <row r="28" spans="1:7" x14ac:dyDescent="0.2">
      <c r="A28">
        <v>1884</v>
      </c>
      <c r="B28" s="106" t="s">
        <v>2510</v>
      </c>
      <c r="C28">
        <v>0.15</v>
      </c>
      <c r="D28" s="106">
        <v>0.1</v>
      </c>
      <c r="E28">
        <v>0.3</v>
      </c>
      <c r="F28" s="106">
        <v>0.15</v>
      </c>
      <c r="G28" s="106">
        <v>0.1</v>
      </c>
    </row>
    <row r="29" spans="1:7" x14ac:dyDescent="0.2">
      <c r="A29">
        <v>1885</v>
      </c>
      <c r="B29" s="106" t="s">
        <v>854</v>
      </c>
      <c r="C29">
        <v>0.05</v>
      </c>
      <c r="D29">
        <v>0</v>
      </c>
      <c r="E29">
        <v>0</v>
      </c>
      <c r="F29">
        <v>0</v>
      </c>
      <c r="G29" s="106">
        <v>0</v>
      </c>
    </row>
    <row r="30" spans="1:7" x14ac:dyDescent="0.2">
      <c r="A30">
        <v>1921</v>
      </c>
      <c r="B30" s="106" t="s">
        <v>3008</v>
      </c>
      <c r="C30">
        <v>0</v>
      </c>
      <c r="D30" t="s">
        <v>154</v>
      </c>
      <c r="E30" t="s">
        <v>154</v>
      </c>
      <c r="F30" t="s">
        <v>154</v>
      </c>
      <c r="G30" t="s">
        <v>154</v>
      </c>
    </row>
    <row r="31" spans="1:7" x14ac:dyDescent="0.2">
      <c r="A31">
        <v>1925</v>
      </c>
      <c r="B31" s="106" t="s">
        <v>1638</v>
      </c>
      <c r="C31">
        <v>0</v>
      </c>
      <c r="D31">
        <v>0</v>
      </c>
      <c r="E31" s="106">
        <v>0.15</v>
      </c>
      <c r="F31">
        <v>0.05</v>
      </c>
      <c r="G31" s="106">
        <v>0.05</v>
      </c>
    </row>
    <row r="32" spans="1:7" x14ac:dyDescent="0.2">
      <c r="A32">
        <v>1926</v>
      </c>
      <c r="B32" s="106" t="s">
        <v>3009</v>
      </c>
      <c r="C32">
        <v>0</v>
      </c>
      <c r="D32" t="s">
        <v>154</v>
      </c>
      <c r="E32" t="s">
        <v>154</v>
      </c>
      <c r="F32" t="s">
        <v>154</v>
      </c>
      <c r="G32" s="106" t="s">
        <v>154</v>
      </c>
    </row>
    <row r="33" spans="1:7" x14ac:dyDescent="0.2">
      <c r="A33">
        <v>1928</v>
      </c>
      <c r="B33" s="106" t="s">
        <v>216</v>
      </c>
      <c r="C33">
        <v>0.05</v>
      </c>
      <c r="D33" s="106">
        <v>0.05</v>
      </c>
      <c r="E33" s="106">
        <v>0.15</v>
      </c>
      <c r="F33" s="106">
        <v>0.05</v>
      </c>
      <c r="G33">
        <v>0.05</v>
      </c>
    </row>
    <row r="34" spans="1:7" x14ac:dyDescent="0.2">
      <c r="A34">
        <v>1930</v>
      </c>
      <c r="B34" s="106" t="s">
        <v>2366</v>
      </c>
      <c r="C34">
        <v>0</v>
      </c>
      <c r="D34" s="106">
        <v>0</v>
      </c>
      <c r="E34">
        <v>0.15</v>
      </c>
      <c r="F34" s="106">
        <v>0.05</v>
      </c>
      <c r="G34">
        <v>0.05</v>
      </c>
    </row>
    <row r="35" spans="1:7" x14ac:dyDescent="0.2">
      <c r="A35">
        <v>1934</v>
      </c>
      <c r="B35" s="106" t="s">
        <v>1476</v>
      </c>
      <c r="C35">
        <v>0.05</v>
      </c>
      <c r="D35" s="106">
        <v>0</v>
      </c>
      <c r="E35">
        <v>0</v>
      </c>
      <c r="F35" s="106">
        <v>0</v>
      </c>
      <c r="G35" s="106">
        <v>0</v>
      </c>
    </row>
    <row r="36" spans="1:7" x14ac:dyDescent="0.2">
      <c r="A36">
        <v>1939</v>
      </c>
      <c r="B36" s="106" t="s">
        <v>2367</v>
      </c>
      <c r="C36">
        <v>0.05</v>
      </c>
      <c r="D36" s="106">
        <v>0.05</v>
      </c>
      <c r="E36">
        <v>0.15</v>
      </c>
      <c r="F36" s="106">
        <v>0.05</v>
      </c>
      <c r="G36" s="106">
        <v>0.05</v>
      </c>
    </row>
    <row r="37" spans="1:7" x14ac:dyDescent="0.2">
      <c r="A37">
        <v>1944</v>
      </c>
      <c r="B37" s="106" t="s">
        <v>1224</v>
      </c>
      <c r="C37">
        <v>0</v>
      </c>
      <c r="D37" s="106">
        <v>0</v>
      </c>
      <c r="E37" s="106">
        <v>0</v>
      </c>
      <c r="F37" s="106">
        <v>0</v>
      </c>
      <c r="G37">
        <v>0</v>
      </c>
    </row>
    <row r="38" spans="1:7" x14ac:dyDescent="0.2">
      <c r="A38">
        <v>1949</v>
      </c>
      <c r="B38" s="106" t="s">
        <v>1503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1950</v>
      </c>
      <c r="B39" s="106" t="s">
        <v>1554</v>
      </c>
      <c r="C39">
        <v>0.05</v>
      </c>
      <c r="D39">
        <v>0.05</v>
      </c>
      <c r="E39" s="106">
        <v>0.15</v>
      </c>
      <c r="F39">
        <v>0</v>
      </c>
      <c r="G39">
        <v>0</v>
      </c>
    </row>
    <row r="40" spans="1:7" x14ac:dyDescent="0.2">
      <c r="A40">
        <v>1952</v>
      </c>
      <c r="B40" s="106" t="s">
        <v>3010</v>
      </c>
      <c r="C40">
        <v>0</v>
      </c>
      <c r="D40" t="s">
        <v>154</v>
      </c>
      <c r="E40" t="s">
        <v>154</v>
      </c>
      <c r="F40">
        <v>0</v>
      </c>
      <c r="G40">
        <v>0</v>
      </c>
    </row>
    <row r="41" spans="1:7" x14ac:dyDescent="0.2">
      <c r="A41">
        <v>1954</v>
      </c>
      <c r="B41" s="106" t="s">
        <v>2583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1959</v>
      </c>
      <c r="B42" s="106" t="s">
        <v>1625</v>
      </c>
      <c r="C42">
        <v>0</v>
      </c>
      <c r="D42" t="s">
        <v>154</v>
      </c>
      <c r="E42" s="106" t="s">
        <v>154</v>
      </c>
      <c r="F42" t="s">
        <v>154</v>
      </c>
      <c r="G42">
        <v>0</v>
      </c>
    </row>
    <row r="43" spans="1:7" x14ac:dyDescent="0.2">
      <c r="A43">
        <v>1963</v>
      </c>
      <c r="B43" s="106" t="s">
        <v>2511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">
      <c r="A44">
        <v>1964</v>
      </c>
      <c r="B44" s="106" t="s">
        <v>485</v>
      </c>
      <c r="C44">
        <v>0.05</v>
      </c>
      <c r="D44">
        <v>0</v>
      </c>
      <c r="E44">
        <v>0.15</v>
      </c>
      <c r="F44">
        <v>0.05</v>
      </c>
      <c r="G44">
        <v>0.05</v>
      </c>
    </row>
    <row r="45" spans="1:7" x14ac:dyDescent="0.2">
      <c r="A45">
        <v>1968</v>
      </c>
      <c r="B45" s="106" t="s">
        <v>2613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1975</v>
      </c>
      <c r="B46" s="106" t="s">
        <v>2767</v>
      </c>
      <c r="C46">
        <v>0.05</v>
      </c>
      <c r="D46">
        <v>0</v>
      </c>
      <c r="E46" s="106" t="s">
        <v>154</v>
      </c>
      <c r="F46" s="106" t="s">
        <v>154</v>
      </c>
      <c r="G46">
        <v>0</v>
      </c>
    </row>
    <row r="47" spans="1:7" x14ac:dyDescent="0.2">
      <c r="A47">
        <v>1976</v>
      </c>
      <c r="B47" s="106" t="s">
        <v>486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1980</v>
      </c>
      <c r="B48" s="106" t="s">
        <v>2368</v>
      </c>
      <c r="C48">
        <v>0.05</v>
      </c>
      <c r="D48" s="106">
        <v>0.05</v>
      </c>
      <c r="E48" s="106">
        <v>0.15</v>
      </c>
      <c r="F48" s="106">
        <v>0.05</v>
      </c>
      <c r="G48">
        <v>0.05</v>
      </c>
    </row>
    <row r="49" spans="1:7" x14ac:dyDescent="0.2">
      <c r="A49">
        <v>1982</v>
      </c>
      <c r="B49" s="106" t="s">
        <v>1597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2004</v>
      </c>
      <c r="B50" s="106" t="s">
        <v>2369</v>
      </c>
      <c r="C50">
        <v>0.05</v>
      </c>
      <c r="D50" s="106">
        <v>0.05</v>
      </c>
      <c r="E50" s="106">
        <v>0.15</v>
      </c>
      <c r="F50" s="106">
        <v>0.05</v>
      </c>
      <c r="G50" s="106">
        <v>0.05</v>
      </c>
    </row>
    <row r="51" spans="1:7" x14ac:dyDescent="0.2">
      <c r="A51">
        <v>2053</v>
      </c>
      <c r="B51" s="106" t="s">
        <v>908</v>
      </c>
      <c r="C51">
        <v>0.05</v>
      </c>
      <c r="D51" s="106">
        <v>0.05</v>
      </c>
      <c r="E51" s="106">
        <v>0.15</v>
      </c>
      <c r="F51" s="106">
        <v>0.05</v>
      </c>
      <c r="G51" s="106">
        <v>0.05</v>
      </c>
    </row>
    <row r="52" spans="1:7" x14ac:dyDescent="0.2">
      <c r="A52">
        <v>2120</v>
      </c>
      <c r="B52" s="106" t="s">
        <v>2512</v>
      </c>
      <c r="C52">
        <v>0.05</v>
      </c>
      <c r="D52" s="106">
        <v>0</v>
      </c>
      <c r="E52">
        <v>0</v>
      </c>
      <c r="F52" s="106">
        <v>0</v>
      </c>
      <c r="G52" s="106">
        <v>0</v>
      </c>
    </row>
    <row r="53" spans="1:7" x14ac:dyDescent="0.2">
      <c r="A53">
        <v>2127</v>
      </c>
      <c r="B53" s="106" t="s">
        <v>1112</v>
      </c>
      <c r="C53">
        <v>0</v>
      </c>
      <c r="D53" s="106">
        <v>0</v>
      </c>
      <c r="E53" s="106">
        <v>0</v>
      </c>
      <c r="F53" s="106">
        <v>0.05</v>
      </c>
      <c r="G53" s="106">
        <v>0.05</v>
      </c>
    </row>
    <row r="54" spans="1:7" x14ac:dyDescent="0.2">
      <c r="A54">
        <v>2139</v>
      </c>
      <c r="B54" s="106" t="s">
        <v>487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">
      <c r="A55">
        <v>2157</v>
      </c>
      <c r="B55" s="106" t="s">
        <v>1654</v>
      </c>
      <c r="C55">
        <v>0</v>
      </c>
      <c r="D55">
        <v>0.05</v>
      </c>
      <c r="E55">
        <v>0</v>
      </c>
      <c r="F55">
        <v>0</v>
      </c>
      <c r="G55">
        <v>0.05</v>
      </c>
    </row>
    <row r="56" spans="1:7" x14ac:dyDescent="0.2">
      <c r="A56">
        <v>2168</v>
      </c>
      <c r="B56" s="106" t="s">
        <v>1504</v>
      </c>
      <c r="C56">
        <v>0.05</v>
      </c>
      <c r="D56" s="106">
        <v>0.05</v>
      </c>
      <c r="E56" s="106">
        <v>0.15</v>
      </c>
      <c r="F56" s="106">
        <v>0.05</v>
      </c>
      <c r="G56">
        <v>0.05</v>
      </c>
    </row>
    <row r="57" spans="1:7" x14ac:dyDescent="0.2">
      <c r="A57">
        <v>2169</v>
      </c>
      <c r="B57" s="106" t="s">
        <v>2652</v>
      </c>
      <c r="C57">
        <v>0</v>
      </c>
      <c r="D57">
        <v>0</v>
      </c>
      <c r="E57">
        <v>0</v>
      </c>
      <c r="F57" s="106">
        <v>0</v>
      </c>
      <c r="G57" t="s">
        <v>154</v>
      </c>
    </row>
    <row r="58" spans="1:7" x14ac:dyDescent="0.2">
      <c r="A58">
        <v>2170</v>
      </c>
      <c r="B58" s="106" t="s">
        <v>488</v>
      </c>
      <c r="C58">
        <v>0</v>
      </c>
      <c r="D58">
        <v>0</v>
      </c>
      <c r="E58">
        <v>0</v>
      </c>
      <c r="F58" s="106">
        <v>0</v>
      </c>
      <c r="G58">
        <v>0</v>
      </c>
    </row>
    <row r="59" spans="1:7" x14ac:dyDescent="0.2">
      <c r="A59">
        <v>2175</v>
      </c>
      <c r="B59" s="106" t="s">
        <v>1152</v>
      </c>
      <c r="C59">
        <v>0</v>
      </c>
      <c r="D59" t="s">
        <v>154</v>
      </c>
      <c r="E59">
        <v>0</v>
      </c>
      <c r="F59" t="s">
        <v>154</v>
      </c>
      <c r="G59" t="s">
        <v>154</v>
      </c>
    </row>
    <row r="60" spans="1:7" x14ac:dyDescent="0.2">
      <c r="A60">
        <v>2181</v>
      </c>
      <c r="B60" s="106" t="s">
        <v>1549</v>
      </c>
      <c r="C60">
        <v>0</v>
      </c>
      <c r="D60">
        <v>0</v>
      </c>
      <c r="E60">
        <v>0.15</v>
      </c>
      <c r="F60" s="106">
        <v>0</v>
      </c>
      <c r="G60" s="106">
        <v>0.05</v>
      </c>
    </row>
    <row r="61" spans="1:7" x14ac:dyDescent="0.2">
      <c r="A61">
        <v>2198</v>
      </c>
      <c r="B61" s="106" t="s">
        <v>1537</v>
      </c>
      <c r="C61">
        <v>0.05</v>
      </c>
      <c r="D61">
        <v>0.05</v>
      </c>
      <c r="E61">
        <v>0.15</v>
      </c>
      <c r="F61" s="106">
        <v>0.05</v>
      </c>
      <c r="G61" s="106">
        <v>0.05</v>
      </c>
    </row>
    <row r="62" spans="1:7" x14ac:dyDescent="0.2">
      <c r="A62">
        <v>2204</v>
      </c>
      <c r="B62" s="106" t="s">
        <v>490</v>
      </c>
      <c r="C62">
        <v>0.1</v>
      </c>
      <c r="D62" s="106">
        <v>0.05</v>
      </c>
      <c r="E62">
        <v>0.3</v>
      </c>
      <c r="F62" s="106">
        <v>0.1</v>
      </c>
      <c r="G62">
        <v>0.1</v>
      </c>
    </row>
    <row r="63" spans="1:7" x14ac:dyDescent="0.2">
      <c r="A63">
        <v>2206</v>
      </c>
      <c r="B63" s="106" t="s">
        <v>491</v>
      </c>
      <c r="C63">
        <v>0.1</v>
      </c>
      <c r="D63">
        <v>0.1</v>
      </c>
      <c r="E63">
        <v>0.3</v>
      </c>
      <c r="F63">
        <v>0.05</v>
      </c>
      <c r="G63">
        <v>0.05</v>
      </c>
    </row>
    <row r="64" spans="1:7" x14ac:dyDescent="0.2">
      <c r="A64">
        <v>2215</v>
      </c>
      <c r="B64" s="106" t="s">
        <v>493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">
      <c r="A65">
        <v>2217</v>
      </c>
      <c r="B65" s="106" t="s">
        <v>494</v>
      </c>
      <c r="C65">
        <v>0.1</v>
      </c>
      <c r="D65">
        <v>0.1</v>
      </c>
      <c r="E65">
        <v>0.3</v>
      </c>
      <c r="F65">
        <v>0.1</v>
      </c>
      <c r="G65">
        <v>0.1</v>
      </c>
    </row>
    <row r="66" spans="1:7" x14ac:dyDescent="0.2">
      <c r="A66">
        <v>2220</v>
      </c>
      <c r="B66" s="106" t="s">
        <v>1225</v>
      </c>
      <c r="C66">
        <v>0.1</v>
      </c>
      <c r="D66" s="106">
        <v>0.1</v>
      </c>
      <c r="E66">
        <v>0.3</v>
      </c>
      <c r="F66" s="106">
        <v>0.1</v>
      </c>
      <c r="G66">
        <v>0.1</v>
      </c>
    </row>
    <row r="67" spans="1:7" x14ac:dyDescent="0.2">
      <c r="A67">
        <v>2222</v>
      </c>
      <c r="B67" s="106" t="s">
        <v>495</v>
      </c>
      <c r="C67">
        <v>0.1</v>
      </c>
      <c r="D67" s="106">
        <v>0.1</v>
      </c>
      <c r="E67">
        <v>0.3</v>
      </c>
      <c r="F67" s="106">
        <v>0.1</v>
      </c>
      <c r="G67">
        <v>0.1</v>
      </c>
    </row>
    <row r="68" spans="1:7" x14ac:dyDescent="0.2">
      <c r="A68">
        <v>2264</v>
      </c>
      <c r="B68" s="106" t="s">
        <v>2668</v>
      </c>
      <c r="C68">
        <v>0.1</v>
      </c>
      <c r="D68">
        <v>0.1</v>
      </c>
      <c r="E68" t="s">
        <v>154</v>
      </c>
      <c r="F68" t="s">
        <v>154</v>
      </c>
      <c r="G68" t="s">
        <v>154</v>
      </c>
    </row>
    <row r="69" spans="1:7" x14ac:dyDescent="0.2">
      <c r="A69">
        <v>2266</v>
      </c>
      <c r="B69" s="106" t="s">
        <v>3011</v>
      </c>
      <c r="C69">
        <v>0</v>
      </c>
      <c r="D69" t="s">
        <v>154</v>
      </c>
      <c r="E69" t="s">
        <v>154</v>
      </c>
      <c r="F69">
        <v>0</v>
      </c>
      <c r="G69">
        <v>0</v>
      </c>
    </row>
    <row r="70" spans="1:7" x14ac:dyDescent="0.2">
      <c r="A70">
        <v>2269</v>
      </c>
      <c r="B70" s="106" t="s">
        <v>2614</v>
      </c>
      <c r="C70">
        <v>0</v>
      </c>
      <c r="D70">
        <v>0</v>
      </c>
      <c r="E70">
        <v>0</v>
      </c>
      <c r="F70" s="106">
        <v>0</v>
      </c>
      <c r="G70" s="106">
        <v>0</v>
      </c>
    </row>
    <row r="71" spans="1:7" x14ac:dyDescent="0.2">
      <c r="A71">
        <v>2270</v>
      </c>
      <c r="B71" s="106" t="s">
        <v>1557</v>
      </c>
      <c r="C71">
        <v>0</v>
      </c>
      <c r="D71" s="106">
        <v>0.05</v>
      </c>
      <c r="E71">
        <v>0</v>
      </c>
      <c r="F71" s="106">
        <v>0</v>
      </c>
      <c r="G71" s="106">
        <v>0</v>
      </c>
    </row>
    <row r="72" spans="1:7" x14ac:dyDescent="0.2">
      <c r="A72">
        <v>2281</v>
      </c>
      <c r="B72" s="106" t="s">
        <v>874</v>
      </c>
      <c r="C72">
        <v>0</v>
      </c>
      <c r="D72" t="s">
        <v>154</v>
      </c>
      <c r="E72" t="s">
        <v>154</v>
      </c>
      <c r="F72" s="106" t="s">
        <v>154</v>
      </c>
      <c r="G72">
        <v>0</v>
      </c>
    </row>
    <row r="73" spans="1:7" x14ac:dyDescent="0.2">
      <c r="A73">
        <v>2282</v>
      </c>
      <c r="B73" s="106" t="s">
        <v>1598</v>
      </c>
      <c r="C73">
        <v>0</v>
      </c>
      <c r="D73">
        <v>0</v>
      </c>
      <c r="E73" s="106">
        <v>0</v>
      </c>
      <c r="F73" s="106" t="s">
        <v>154</v>
      </c>
      <c r="G73" t="s">
        <v>154</v>
      </c>
    </row>
    <row r="74" spans="1:7" x14ac:dyDescent="0.2">
      <c r="A74">
        <v>2288</v>
      </c>
      <c r="B74" s="106" t="s">
        <v>943</v>
      </c>
      <c r="C74">
        <v>0.05</v>
      </c>
      <c r="D74" s="106">
        <v>0.05</v>
      </c>
      <c r="E74" s="106">
        <v>0.15</v>
      </c>
      <c r="F74" s="106">
        <v>0.05</v>
      </c>
      <c r="G74">
        <v>0.05</v>
      </c>
    </row>
    <row r="75" spans="1:7" x14ac:dyDescent="0.2">
      <c r="A75">
        <v>2292</v>
      </c>
      <c r="B75" s="106" t="s">
        <v>2370</v>
      </c>
      <c r="C75">
        <v>0</v>
      </c>
      <c r="D75" s="106">
        <v>0.05</v>
      </c>
      <c r="E75" s="106">
        <v>0</v>
      </c>
      <c r="F75" s="106">
        <v>0.05</v>
      </c>
      <c r="G75">
        <v>0</v>
      </c>
    </row>
    <row r="76" spans="1:7" x14ac:dyDescent="0.2">
      <c r="A76">
        <v>2294</v>
      </c>
      <c r="B76" s="106" t="s">
        <v>496</v>
      </c>
      <c r="C76">
        <v>0</v>
      </c>
      <c r="D76" s="106">
        <v>0</v>
      </c>
      <c r="E76" s="106">
        <v>0.15</v>
      </c>
      <c r="F76" s="106">
        <v>0.05</v>
      </c>
      <c r="G76" s="106">
        <v>0.05</v>
      </c>
    </row>
    <row r="77" spans="1:7" x14ac:dyDescent="0.2">
      <c r="A77">
        <v>2296</v>
      </c>
      <c r="B77" s="106" t="s">
        <v>1653</v>
      </c>
      <c r="C77">
        <v>0</v>
      </c>
      <c r="D77" s="106">
        <v>0</v>
      </c>
      <c r="E77">
        <v>0</v>
      </c>
      <c r="F77" s="106">
        <v>0</v>
      </c>
      <c r="G77">
        <v>0</v>
      </c>
    </row>
    <row r="78" spans="1:7" x14ac:dyDescent="0.2">
      <c r="A78">
        <v>2305</v>
      </c>
      <c r="B78" s="106" t="s">
        <v>1403</v>
      </c>
      <c r="C78">
        <v>0.05</v>
      </c>
      <c r="D78" s="106">
        <v>0.05</v>
      </c>
      <c r="E78">
        <v>0.15</v>
      </c>
      <c r="F78" s="106">
        <v>0.05</v>
      </c>
      <c r="G78">
        <v>0.05</v>
      </c>
    </row>
    <row r="79" spans="1:7" x14ac:dyDescent="0.2">
      <c r="A79">
        <v>2309</v>
      </c>
      <c r="B79" s="106" t="s">
        <v>2562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">
      <c r="A80">
        <v>2325</v>
      </c>
      <c r="B80" s="106" t="s">
        <v>2584</v>
      </c>
      <c r="C80">
        <v>0.05</v>
      </c>
      <c r="D80">
        <v>0.05</v>
      </c>
      <c r="E80">
        <v>0.15</v>
      </c>
      <c r="F80">
        <v>0.05</v>
      </c>
      <c r="G80">
        <v>0.05</v>
      </c>
    </row>
    <row r="81" spans="1:7" x14ac:dyDescent="0.2">
      <c r="A81">
        <v>2326</v>
      </c>
      <c r="B81" s="106" t="s">
        <v>1325</v>
      </c>
      <c r="C81">
        <v>0.15</v>
      </c>
      <c r="D81">
        <v>0</v>
      </c>
      <c r="E81">
        <v>0</v>
      </c>
      <c r="F81">
        <v>0</v>
      </c>
      <c r="G81">
        <v>0</v>
      </c>
    </row>
    <row r="82" spans="1:7" x14ac:dyDescent="0.2">
      <c r="A82">
        <v>2331</v>
      </c>
      <c r="B82" s="106" t="s">
        <v>1083</v>
      </c>
      <c r="C82">
        <v>0.1</v>
      </c>
      <c r="D82" s="106">
        <v>0.1</v>
      </c>
      <c r="E82" s="106">
        <v>0.3</v>
      </c>
      <c r="F82" s="106">
        <v>0.1</v>
      </c>
      <c r="G82" s="106">
        <v>0</v>
      </c>
    </row>
    <row r="83" spans="1:7" x14ac:dyDescent="0.2">
      <c r="A83">
        <v>2371</v>
      </c>
      <c r="B83" s="106" t="s">
        <v>497</v>
      </c>
      <c r="C83">
        <v>0</v>
      </c>
      <c r="D83" s="106">
        <v>0</v>
      </c>
      <c r="E83" s="106">
        <v>0</v>
      </c>
      <c r="F83" s="106">
        <v>0.05</v>
      </c>
      <c r="G83" s="106">
        <v>0.05</v>
      </c>
    </row>
    <row r="84" spans="1:7" x14ac:dyDescent="0.2">
      <c r="A84">
        <v>2378</v>
      </c>
      <c r="B84" s="106" t="s">
        <v>1599</v>
      </c>
      <c r="C84">
        <v>0</v>
      </c>
      <c r="D84" s="106">
        <v>0.05</v>
      </c>
      <c r="E84">
        <v>0.15</v>
      </c>
      <c r="F84" s="106">
        <v>0.05</v>
      </c>
      <c r="G84">
        <v>0.05</v>
      </c>
    </row>
    <row r="85" spans="1:7" x14ac:dyDescent="0.2">
      <c r="A85">
        <v>2379</v>
      </c>
      <c r="B85" s="106" t="s">
        <v>401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2410</v>
      </c>
      <c r="B86" s="106" t="s">
        <v>1477</v>
      </c>
      <c r="C86">
        <v>0</v>
      </c>
      <c r="D86">
        <v>0</v>
      </c>
      <c r="E86">
        <v>0</v>
      </c>
      <c r="F86">
        <v>0</v>
      </c>
      <c r="G86" s="106">
        <v>0</v>
      </c>
    </row>
    <row r="87" spans="1:7" x14ac:dyDescent="0.2">
      <c r="A87">
        <v>2412</v>
      </c>
      <c r="B87" s="106" t="s">
        <v>1561</v>
      </c>
      <c r="C87">
        <v>0.05</v>
      </c>
      <c r="D87" s="106">
        <v>0.05</v>
      </c>
      <c r="E87">
        <v>0.15</v>
      </c>
      <c r="F87" s="106">
        <v>0.05</v>
      </c>
      <c r="G87">
        <v>0.05</v>
      </c>
    </row>
    <row r="88" spans="1:7" x14ac:dyDescent="0.2">
      <c r="A88">
        <v>2418</v>
      </c>
      <c r="B88" s="106" t="s">
        <v>2653</v>
      </c>
      <c r="C88">
        <v>0</v>
      </c>
      <c r="D88" s="106">
        <v>0</v>
      </c>
      <c r="E88">
        <v>0</v>
      </c>
      <c r="F88" s="106">
        <v>0</v>
      </c>
      <c r="G88" t="s">
        <v>154</v>
      </c>
    </row>
    <row r="89" spans="1:7" x14ac:dyDescent="0.2">
      <c r="A89">
        <v>2429</v>
      </c>
      <c r="B89" s="106" t="s">
        <v>2654</v>
      </c>
      <c r="C89">
        <v>0</v>
      </c>
      <c r="D89" s="106">
        <v>0</v>
      </c>
      <c r="E89">
        <v>0</v>
      </c>
      <c r="F89" s="106">
        <v>0</v>
      </c>
      <c r="G89" t="s">
        <v>154</v>
      </c>
    </row>
    <row r="90" spans="1:7" x14ac:dyDescent="0.2">
      <c r="A90">
        <v>2432</v>
      </c>
      <c r="B90" s="106" t="s">
        <v>1550</v>
      </c>
      <c r="C90">
        <v>0</v>
      </c>
      <c r="D90">
        <v>0</v>
      </c>
      <c r="E90">
        <v>0</v>
      </c>
      <c r="F90" t="s">
        <v>154</v>
      </c>
      <c r="G90">
        <v>0</v>
      </c>
    </row>
    <row r="91" spans="1:7" x14ac:dyDescent="0.2">
      <c r="A91">
        <v>2433</v>
      </c>
      <c r="B91" s="106" t="s">
        <v>1319</v>
      </c>
      <c r="C91">
        <v>0</v>
      </c>
      <c r="D91">
        <v>0</v>
      </c>
      <c r="E91">
        <v>0</v>
      </c>
      <c r="F91">
        <v>0.05</v>
      </c>
      <c r="G91">
        <v>0.05</v>
      </c>
    </row>
    <row r="92" spans="1:7" x14ac:dyDescent="0.2">
      <c r="A92">
        <v>2440</v>
      </c>
      <c r="B92" s="106" t="s">
        <v>1356</v>
      </c>
      <c r="C92">
        <v>0</v>
      </c>
      <c r="D92">
        <v>0</v>
      </c>
      <c r="E92">
        <v>0</v>
      </c>
      <c r="F92">
        <v>0.05</v>
      </c>
      <c r="G92">
        <v>0.05</v>
      </c>
    </row>
    <row r="93" spans="1:7" x14ac:dyDescent="0.2">
      <c r="A93">
        <v>2461</v>
      </c>
      <c r="B93" s="106" t="s">
        <v>2371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">
      <c r="A94">
        <v>2462</v>
      </c>
      <c r="B94" s="106" t="s">
        <v>498</v>
      </c>
      <c r="C94">
        <v>0.05</v>
      </c>
      <c r="D94">
        <v>0.05</v>
      </c>
      <c r="E94">
        <v>0.15</v>
      </c>
      <c r="F94">
        <v>0.05</v>
      </c>
      <c r="G94">
        <v>0.05</v>
      </c>
    </row>
    <row r="95" spans="1:7" x14ac:dyDescent="0.2">
      <c r="A95">
        <v>2475</v>
      </c>
      <c r="B95" s="106" t="s">
        <v>875</v>
      </c>
      <c r="C95">
        <v>0</v>
      </c>
      <c r="D95" s="106">
        <v>0</v>
      </c>
      <c r="E95" s="106">
        <v>0</v>
      </c>
      <c r="F95">
        <v>0</v>
      </c>
      <c r="G95">
        <v>0</v>
      </c>
    </row>
    <row r="96" spans="1:7" x14ac:dyDescent="0.2">
      <c r="A96">
        <v>2485</v>
      </c>
      <c r="B96" s="106" t="s">
        <v>2513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">
      <c r="A97">
        <v>2487</v>
      </c>
      <c r="B97" s="106" t="s">
        <v>499</v>
      </c>
      <c r="C97">
        <v>0.05</v>
      </c>
      <c r="D97">
        <v>0.05</v>
      </c>
      <c r="E97">
        <v>0.15</v>
      </c>
      <c r="F97">
        <v>0.05</v>
      </c>
      <c r="G97">
        <v>0.05</v>
      </c>
    </row>
    <row r="98" spans="1:7" x14ac:dyDescent="0.2">
      <c r="A98">
        <v>2491</v>
      </c>
      <c r="B98" s="106" t="s">
        <v>1084</v>
      </c>
      <c r="C98">
        <v>0</v>
      </c>
      <c r="D98">
        <v>0</v>
      </c>
      <c r="E98">
        <v>0</v>
      </c>
      <c r="F98">
        <v>0.05</v>
      </c>
      <c r="G98">
        <v>0.05</v>
      </c>
    </row>
    <row r="99" spans="1:7" x14ac:dyDescent="0.2">
      <c r="A99">
        <v>2492</v>
      </c>
      <c r="B99" s="106" t="s">
        <v>500</v>
      </c>
      <c r="C99">
        <v>0.05</v>
      </c>
      <c r="D99">
        <v>0.05</v>
      </c>
      <c r="E99">
        <v>0.15</v>
      </c>
      <c r="F99">
        <v>0.05</v>
      </c>
      <c r="G99">
        <v>0.05</v>
      </c>
    </row>
    <row r="100" spans="1:7" x14ac:dyDescent="0.2">
      <c r="A100">
        <v>2590</v>
      </c>
      <c r="B100" s="106" t="s">
        <v>2372</v>
      </c>
      <c r="C100">
        <v>0.1</v>
      </c>
      <c r="D100">
        <v>0.1</v>
      </c>
      <c r="E100">
        <v>0.3</v>
      </c>
      <c r="F100">
        <v>0.1</v>
      </c>
      <c r="G100">
        <v>0.1</v>
      </c>
    </row>
    <row r="101" spans="1:7" x14ac:dyDescent="0.2">
      <c r="A101">
        <v>2593</v>
      </c>
      <c r="B101" s="106" t="s">
        <v>502</v>
      </c>
      <c r="C101">
        <v>0.15</v>
      </c>
      <c r="D101">
        <v>0.15</v>
      </c>
      <c r="E101">
        <v>0.3</v>
      </c>
      <c r="F101">
        <v>0.1</v>
      </c>
      <c r="G101">
        <v>0.1</v>
      </c>
    </row>
    <row r="102" spans="1:7" x14ac:dyDescent="0.2">
      <c r="A102">
        <v>2594</v>
      </c>
      <c r="B102" s="106" t="s">
        <v>503</v>
      </c>
      <c r="C102">
        <v>0.05</v>
      </c>
      <c r="D102">
        <v>0.05</v>
      </c>
      <c r="E102">
        <v>0.15</v>
      </c>
      <c r="F102">
        <v>0.05</v>
      </c>
      <c r="G102">
        <v>0.05</v>
      </c>
    </row>
    <row r="103" spans="1:7" x14ac:dyDescent="0.2">
      <c r="A103">
        <v>2599</v>
      </c>
      <c r="B103" s="106" t="s">
        <v>2615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">
      <c r="A104">
        <v>2659</v>
      </c>
      <c r="B104" s="106" t="s">
        <v>505</v>
      </c>
      <c r="C104">
        <v>0.1</v>
      </c>
      <c r="D104">
        <v>0.1</v>
      </c>
      <c r="E104">
        <v>0.3</v>
      </c>
      <c r="F104">
        <v>0.1</v>
      </c>
      <c r="G104">
        <v>0.1</v>
      </c>
    </row>
    <row r="105" spans="1:7" x14ac:dyDescent="0.2">
      <c r="A105">
        <v>2664</v>
      </c>
      <c r="B105" s="106" t="s">
        <v>506</v>
      </c>
      <c r="C105">
        <v>0.05</v>
      </c>
      <c r="D105">
        <v>0.05</v>
      </c>
      <c r="E105" s="106">
        <v>0.15</v>
      </c>
      <c r="F105" s="106">
        <v>0.05</v>
      </c>
      <c r="G105" s="106">
        <v>0.05</v>
      </c>
    </row>
    <row r="106" spans="1:7" x14ac:dyDescent="0.2">
      <c r="A106">
        <v>2670</v>
      </c>
      <c r="B106" s="106" t="s">
        <v>933</v>
      </c>
      <c r="C106">
        <v>0.1</v>
      </c>
      <c r="D106">
        <v>0.1</v>
      </c>
      <c r="E106">
        <v>0.3</v>
      </c>
      <c r="F106">
        <v>0.1</v>
      </c>
      <c r="G106">
        <v>0.1</v>
      </c>
    </row>
    <row r="107" spans="1:7" x14ac:dyDescent="0.2">
      <c r="A107">
        <v>2678</v>
      </c>
      <c r="B107" s="106" t="s">
        <v>507</v>
      </c>
      <c r="C107">
        <v>0.05</v>
      </c>
      <c r="D107">
        <v>0.05</v>
      </c>
      <c r="E107">
        <v>0.15</v>
      </c>
      <c r="F107">
        <v>0.05</v>
      </c>
      <c r="G107">
        <v>0.05</v>
      </c>
    </row>
    <row r="108" spans="1:7" x14ac:dyDescent="0.2">
      <c r="A108">
        <v>2681</v>
      </c>
      <c r="B108" s="106" t="s">
        <v>2373</v>
      </c>
      <c r="C108">
        <v>0.05</v>
      </c>
      <c r="D108">
        <v>0.05</v>
      </c>
      <c r="E108">
        <v>0.15</v>
      </c>
      <c r="F108">
        <v>0</v>
      </c>
      <c r="G108">
        <v>0.05</v>
      </c>
    </row>
    <row r="109" spans="1:7" x14ac:dyDescent="0.2">
      <c r="A109">
        <v>2685</v>
      </c>
      <c r="B109" s="106" t="s">
        <v>1661</v>
      </c>
      <c r="C109">
        <v>0</v>
      </c>
      <c r="D109" t="s">
        <v>154</v>
      </c>
      <c r="E109">
        <v>0</v>
      </c>
      <c r="F109" t="s">
        <v>154</v>
      </c>
      <c r="G109">
        <v>0.05</v>
      </c>
    </row>
    <row r="110" spans="1:7" x14ac:dyDescent="0.2">
      <c r="A110">
        <v>2689</v>
      </c>
      <c r="B110" s="106" t="s">
        <v>2514</v>
      </c>
      <c r="C110">
        <v>0</v>
      </c>
      <c r="D110" s="106">
        <v>0</v>
      </c>
      <c r="E110" s="106">
        <v>0</v>
      </c>
      <c r="F110">
        <v>0.05</v>
      </c>
      <c r="G110">
        <v>0</v>
      </c>
    </row>
    <row r="111" spans="1:7" x14ac:dyDescent="0.2">
      <c r="A111">
        <v>2692</v>
      </c>
      <c r="B111" s="106" t="s">
        <v>508</v>
      </c>
      <c r="C111">
        <v>0.1</v>
      </c>
      <c r="D111" s="106">
        <v>0.1</v>
      </c>
      <c r="E111" s="106">
        <v>0.3</v>
      </c>
      <c r="F111">
        <v>0.1</v>
      </c>
      <c r="G111">
        <v>0.1</v>
      </c>
    </row>
    <row r="112" spans="1:7" x14ac:dyDescent="0.2">
      <c r="A112">
        <v>2695</v>
      </c>
      <c r="B112" s="106" t="s">
        <v>1040</v>
      </c>
      <c r="C112">
        <v>0.1</v>
      </c>
      <c r="D112">
        <v>0.1</v>
      </c>
      <c r="E112">
        <v>0.3</v>
      </c>
      <c r="F112">
        <v>0.1</v>
      </c>
      <c r="G112">
        <v>0.1</v>
      </c>
    </row>
    <row r="113" spans="1:7" x14ac:dyDescent="0.2">
      <c r="A113">
        <v>2698</v>
      </c>
      <c r="B113" s="106" t="s">
        <v>509</v>
      </c>
      <c r="C113">
        <v>0.05</v>
      </c>
      <c r="D113">
        <v>0.05</v>
      </c>
      <c r="E113">
        <v>0.15</v>
      </c>
      <c r="F113">
        <v>0.05</v>
      </c>
      <c r="G113">
        <v>0.05</v>
      </c>
    </row>
    <row r="114" spans="1:7" x14ac:dyDescent="0.2">
      <c r="A114">
        <v>2729</v>
      </c>
      <c r="B114" s="106" t="s">
        <v>1404</v>
      </c>
      <c r="C114">
        <v>0.05</v>
      </c>
      <c r="D114">
        <v>0.05</v>
      </c>
      <c r="E114">
        <v>0.15</v>
      </c>
      <c r="F114">
        <v>0.05</v>
      </c>
      <c r="G114" s="106">
        <v>0.05</v>
      </c>
    </row>
    <row r="115" spans="1:7" x14ac:dyDescent="0.2">
      <c r="A115">
        <v>2730</v>
      </c>
      <c r="B115" s="106" t="s">
        <v>510</v>
      </c>
      <c r="C115">
        <v>0</v>
      </c>
      <c r="D115">
        <v>0</v>
      </c>
      <c r="E115">
        <v>0</v>
      </c>
      <c r="F115" s="106">
        <v>0</v>
      </c>
      <c r="G115" s="106">
        <v>0</v>
      </c>
    </row>
    <row r="116" spans="1:7" x14ac:dyDescent="0.2">
      <c r="A116">
        <v>2733</v>
      </c>
      <c r="B116" s="106" t="s">
        <v>2696</v>
      </c>
      <c r="C116">
        <v>0</v>
      </c>
      <c r="D116">
        <v>0</v>
      </c>
      <c r="E116" s="106">
        <v>0</v>
      </c>
      <c r="F116" s="106" t="s">
        <v>154</v>
      </c>
      <c r="G116" s="106">
        <v>0.1</v>
      </c>
    </row>
    <row r="117" spans="1:7" x14ac:dyDescent="0.2">
      <c r="A117">
        <v>2734</v>
      </c>
      <c r="B117" s="106" t="s">
        <v>2374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">
      <c r="A118">
        <v>2784</v>
      </c>
      <c r="B118" s="106" t="s">
        <v>813</v>
      </c>
      <c r="C118">
        <v>0</v>
      </c>
      <c r="D118">
        <v>0</v>
      </c>
      <c r="E118">
        <v>0</v>
      </c>
      <c r="F118">
        <v>0.05</v>
      </c>
      <c r="G118">
        <v>0.05</v>
      </c>
    </row>
    <row r="119" spans="1:7" x14ac:dyDescent="0.2">
      <c r="A119">
        <v>2791</v>
      </c>
      <c r="B119" s="106" t="s">
        <v>2515</v>
      </c>
      <c r="C119">
        <v>0</v>
      </c>
      <c r="D119">
        <v>0</v>
      </c>
      <c r="E119" s="106">
        <v>0</v>
      </c>
      <c r="F119">
        <v>0</v>
      </c>
      <c r="G119">
        <v>0</v>
      </c>
    </row>
    <row r="120" spans="1:7" x14ac:dyDescent="0.2">
      <c r="A120">
        <v>2796</v>
      </c>
      <c r="B120" s="106" t="s">
        <v>2375</v>
      </c>
      <c r="C120">
        <v>0.05</v>
      </c>
      <c r="D120">
        <v>0.05</v>
      </c>
      <c r="E120">
        <v>0.15</v>
      </c>
      <c r="F120">
        <v>0.05</v>
      </c>
      <c r="G120">
        <v>0.05</v>
      </c>
    </row>
    <row r="121" spans="1:7" x14ac:dyDescent="0.2">
      <c r="A121">
        <v>2801</v>
      </c>
      <c r="B121" s="106" t="s">
        <v>511</v>
      </c>
      <c r="C121">
        <v>0</v>
      </c>
      <c r="D121">
        <v>0</v>
      </c>
      <c r="E121">
        <v>0</v>
      </c>
      <c r="F121">
        <v>0</v>
      </c>
      <c r="G121" s="106">
        <v>0</v>
      </c>
    </row>
    <row r="122" spans="1:7" x14ac:dyDescent="0.2">
      <c r="A122">
        <v>2802</v>
      </c>
      <c r="B122" s="106" t="s">
        <v>2655</v>
      </c>
      <c r="C122">
        <v>0</v>
      </c>
      <c r="D122">
        <v>0</v>
      </c>
      <c r="E122">
        <v>0</v>
      </c>
      <c r="F122">
        <v>0</v>
      </c>
      <c r="G122" t="s">
        <v>154</v>
      </c>
    </row>
    <row r="123" spans="1:7" x14ac:dyDescent="0.2">
      <c r="A123">
        <v>2809</v>
      </c>
      <c r="B123" s="106" t="s">
        <v>1496</v>
      </c>
      <c r="C123">
        <v>0</v>
      </c>
      <c r="D123">
        <v>0</v>
      </c>
      <c r="E123" t="s">
        <v>154</v>
      </c>
      <c r="F123">
        <v>0</v>
      </c>
      <c r="G123">
        <v>0</v>
      </c>
    </row>
    <row r="124" spans="1:7" x14ac:dyDescent="0.2">
      <c r="A124">
        <v>2811</v>
      </c>
      <c r="B124" s="106" t="s">
        <v>1255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">
      <c r="A125">
        <v>2815</v>
      </c>
      <c r="B125" s="106" t="s">
        <v>1375</v>
      </c>
      <c r="C125">
        <v>0.1</v>
      </c>
      <c r="D125">
        <v>0.1</v>
      </c>
      <c r="E125" t="s">
        <v>154</v>
      </c>
      <c r="F125">
        <v>0</v>
      </c>
      <c r="G125">
        <v>0</v>
      </c>
    </row>
    <row r="126" spans="1:7" x14ac:dyDescent="0.2">
      <c r="A126">
        <v>2818</v>
      </c>
      <c r="B126" s="106" t="s">
        <v>2376</v>
      </c>
      <c r="C126">
        <v>0.05</v>
      </c>
      <c r="D126">
        <v>0.05</v>
      </c>
      <c r="E126">
        <v>0.15</v>
      </c>
      <c r="F126">
        <v>0.05</v>
      </c>
      <c r="G126">
        <v>0.05</v>
      </c>
    </row>
    <row r="127" spans="1:7" x14ac:dyDescent="0.2">
      <c r="A127">
        <v>2819</v>
      </c>
      <c r="B127" s="106" t="s">
        <v>1357</v>
      </c>
      <c r="C127">
        <v>0.05</v>
      </c>
      <c r="D127">
        <v>0.05</v>
      </c>
      <c r="E127">
        <v>0.15</v>
      </c>
      <c r="F127">
        <v>0.05</v>
      </c>
      <c r="G127">
        <v>0.05</v>
      </c>
    </row>
    <row r="128" spans="1:7" x14ac:dyDescent="0.2">
      <c r="A128">
        <v>2875</v>
      </c>
      <c r="B128" s="106" t="s">
        <v>512</v>
      </c>
      <c r="C128">
        <v>0.1</v>
      </c>
      <c r="D128">
        <v>0.1</v>
      </c>
      <c r="E128">
        <v>0.3</v>
      </c>
      <c r="F128">
        <v>0.1</v>
      </c>
      <c r="G128">
        <v>0.1</v>
      </c>
    </row>
    <row r="129" spans="1:7" x14ac:dyDescent="0.2">
      <c r="A129">
        <v>2882</v>
      </c>
      <c r="B129" s="106" t="s">
        <v>513</v>
      </c>
      <c r="C129">
        <v>0.05</v>
      </c>
      <c r="D129" s="106">
        <v>0.05</v>
      </c>
      <c r="E129">
        <v>0.15</v>
      </c>
      <c r="F129" s="106">
        <v>0.05</v>
      </c>
      <c r="G129">
        <v>0.05</v>
      </c>
    </row>
    <row r="130" spans="1:7" x14ac:dyDescent="0.2">
      <c r="A130">
        <v>2884</v>
      </c>
      <c r="B130" s="106" t="s">
        <v>514</v>
      </c>
      <c r="C130">
        <v>0.05</v>
      </c>
      <c r="D130">
        <v>0.05</v>
      </c>
      <c r="E130">
        <v>0.15</v>
      </c>
      <c r="F130">
        <v>0.05</v>
      </c>
      <c r="G130">
        <v>0.05</v>
      </c>
    </row>
    <row r="131" spans="1:7" x14ac:dyDescent="0.2">
      <c r="A131">
        <v>2897</v>
      </c>
      <c r="B131" s="106" t="s">
        <v>515</v>
      </c>
      <c r="C131">
        <v>0.2</v>
      </c>
      <c r="D131" s="106">
        <v>0.2</v>
      </c>
      <c r="E131">
        <v>0.6</v>
      </c>
      <c r="F131" s="106">
        <v>0.15</v>
      </c>
      <c r="G131" s="106" t="s">
        <v>154</v>
      </c>
    </row>
    <row r="132" spans="1:7" x14ac:dyDescent="0.2">
      <c r="A132">
        <v>2899</v>
      </c>
      <c r="B132" s="106" t="s">
        <v>2585</v>
      </c>
      <c r="C132">
        <v>0</v>
      </c>
      <c r="D132" s="106">
        <v>0</v>
      </c>
      <c r="E132">
        <v>0</v>
      </c>
      <c r="F132" s="106">
        <v>0</v>
      </c>
      <c r="G132" s="106">
        <v>0</v>
      </c>
    </row>
    <row r="133" spans="1:7" x14ac:dyDescent="0.2">
      <c r="A133">
        <v>2904</v>
      </c>
      <c r="B133" s="106" t="s">
        <v>3012</v>
      </c>
      <c r="C133">
        <v>0</v>
      </c>
      <c r="D133" t="s">
        <v>154</v>
      </c>
      <c r="E133">
        <v>0</v>
      </c>
      <c r="F133">
        <v>0</v>
      </c>
      <c r="G133">
        <v>0</v>
      </c>
    </row>
    <row r="134" spans="1:7" x14ac:dyDescent="0.2">
      <c r="A134">
        <v>2908</v>
      </c>
      <c r="B134" s="106" t="s">
        <v>2768</v>
      </c>
      <c r="C134">
        <v>0.05</v>
      </c>
      <c r="D134">
        <v>0.05</v>
      </c>
      <c r="E134" t="s">
        <v>154</v>
      </c>
      <c r="F134" t="s">
        <v>154</v>
      </c>
      <c r="G134" t="s">
        <v>154</v>
      </c>
    </row>
    <row r="135" spans="1:7" x14ac:dyDescent="0.2">
      <c r="A135">
        <v>2910</v>
      </c>
      <c r="B135" s="106" t="s">
        <v>516</v>
      </c>
      <c r="C135">
        <v>0.05</v>
      </c>
      <c r="D135" s="106">
        <v>0.05</v>
      </c>
      <c r="E135">
        <v>0.15</v>
      </c>
      <c r="F135">
        <v>0.05</v>
      </c>
      <c r="G135" s="106">
        <v>0.05</v>
      </c>
    </row>
    <row r="136" spans="1:7" x14ac:dyDescent="0.2">
      <c r="A136">
        <v>2914</v>
      </c>
      <c r="B136" s="106" t="s">
        <v>1085</v>
      </c>
      <c r="C136">
        <v>0</v>
      </c>
      <c r="D136" s="106">
        <v>0</v>
      </c>
      <c r="E136">
        <v>0</v>
      </c>
      <c r="F136" s="106">
        <v>0</v>
      </c>
      <c r="G136" s="106">
        <v>0</v>
      </c>
    </row>
    <row r="137" spans="1:7" x14ac:dyDescent="0.2">
      <c r="A137">
        <v>2922</v>
      </c>
      <c r="B137" s="106" t="s">
        <v>517</v>
      </c>
      <c r="C137">
        <v>0.05</v>
      </c>
      <c r="D137" s="106">
        <v>0.05</v>
      </c>
      <c r="E137">
        <v>0.15</v>
      </c>
      <c r="F137">
        <v>0.05</v>
      </c>
      <c r="G137">
        <v>0</v>
      </c>
    </row>
    <row r="138" spans="1:7" x14ac:dyDescent="0.2">
      <c r="A138">
        <v>2930</v>
      </c>
      <c r="B138" s="106" t="s">
        <v>518</v>
      </c>
      <c r="C138">
        <v>0.05</v>
      </c>
      <c r="D138">
        <v>0.05</v>
      </c>
      <c r="E138">
        <v>0.15</v>
      </c>
      <c r="F138">
        <v>0.05</v>
      </c>
      <c r="G138">
        <v>0.05</v>
      </c>
    </row>
    <row r="139" spans="1:7" x14ac:dyDescent="0.2">
      <c r="A139">
        <v>2931</v>
      </c>
      <c r="B139" s="106" t="s">
        <v>519</v>
      </c>
      <c r="C139">
        <v>0</v>
      </c>
      <c r="D139" s="106">
        <v>0</v>
      </c>
      <c r="E139">
        <v>0</v>
      </c>
      <c r="F139">
        <v>0</v>
      </c>
      <c r="G139" s="106">
        <v>0</v>
      </c>
    </row>
    <row r="140" spans="1:7" x14ac:dyDescent="0.2">
      <c r="A140">
        <v>2975</v>
      </c>
      <c r="B140" s="106" t="s">
        <v>520</v>
      </c>
      <c r="C140">
        <v>0.05</v>
      </c>
      <c r="D140" s="106">
        <v>0.05</v>
      </c>
      <c r="E140">
        <v>0.15</v>
      </c>
      <c r="F140">
        <v>0.05</v>
      </c>
      <c r="G140" s="106">
        <v>0.05</v>
      </c>
    </row>
    <row r="141" spans="1:7" x14ac:dyDescent="0.2">
      <c r="A141">
        <v>2982</v>
      </c>
      <c r="B141" s="106" t="s">
        <v>2377</v>
      </c>
      <c r="C141">
        <v>0</v>
      </c>
      <c r="D141">
        <v>0</v>
      </c>
      <c r="E141">
        <v>0.15</v>
      </c>
      <c r="F141" s="106">
        <v>0.05</v>
      </c>
      <c r="G141">
        <v>0.05</v>
      </c>
    </row>
    <row r="142" spans="1:7" x14ac:dyDescent="0.2">
      <c r="A142">
        <v>3001</v>
      </c>
      <c r="B142" s="106" t="s">
        <v>3013</v>
      </c>
      <c r="C142">
        <v>0</v>
      </c>
      <c r="D142" t="s">
        <v>154</v>
      </c>
      <c r="E142" t="s">
        <v>154</v>
      </c>
      <c r="F142" t="s">
        <v>154</v>
      </c>
      <c r="G142" t="s">
        <v>154</v>
      </c>
    </row>
    <row r="143" spans="1:7" x14ac:dyDescent="0.2">
      <c r="A143">
        <v>3023</v>
      </c>
      <c r="B143" s="106" t="s">
        <v>1600</v>
      </c>
      <c r="C143">
        <v>0</v>
      </c>
      <c r="D143">
        <v>0</v>
      </c>
      <c r="E143" s="106">
        <v>0</v>
      </c>
      <c r="F143" s="106">
        <v>0</v>
      </c>
      <c r="G143" s="106">
        <v>0</v>
      </c>
    </row>
    <row r="144" spans="1:7" x14ac:dyDescent="0.2">
      <c r="A144">
        <v>3028</v>
      </c>
      <c r="B144" s="106" t="s">
        <v>1270</v>
      </c>
      <c r="C144">
        <v>0.05</v>
      </c>
      <c r="D144">
        <v>0.05</v>
      </c>
      <c r="E144" s="106">
        <v>0.15</v>
      </c>
      <c r="F144" s="106">
        <v>0.05</v>
      </c>
      <c r="G144" s="106">
        <v>0.05</v>
      </c>
    </row>
    <row r="145" spans="1:7" x14ac:dyDescent="0.2">
      <c r="A145">
        <v>3038</v>
      </c>
      <c r="B145" s="106" t="s">
        <v>860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">
      <c r="A146">
        <v>3046</v>
      </c>
      <c r="B146" s="106" t="s">
        <v>521</v>
      </c>
      <c r="C146">
        <v>0.15</v>
      </c>
      <c r="D146">
        <v>0.15</v>
      </c>
      <c r="E146">
        <v>0.45</v>
      </c>
      <c r="F146">
        <v>0.1</v>
      </c>
      <c r="G146">
        <v>0.1</v>
      </c>
    </row>
    <row r="147" spans="1:7" x14ac:dyDescent="0.2">
      <c r="A147">
        <v>3048</v>
      </c>
      <c r="B147" s="106" t="s">
        <v>1226</v>
      </c>
      <c r="C147">
        <v>0.05</v>
      </c>
      <c r="D147" s="106">
        <v>0.05</v>
      </c>
      <c r="E147" s="106">
        <v>0.15</v>
      </c>
      <c r="F147" s="106">
        <v>0.05</v>
      </c>
      <c r="G147" s="106">
        <v>0.05</v>
      </c>
    </row>
    <row r="148" spans="1:7" x14ac:dyDescent="0.2">
      <c r="A148">
        <v>3050</v>
      </c>
      <c r="B148" s="106" t="s">
        <v>1009</v>
      </c>
      <c r="C148">
        <v>0.05</v>
      </c>
      <c r="D148">
        <v>0</v>
      </c>
      <c r="E148">
        <v>0.15</v>
      </c>
      <c r="F148">
        <v>0.05</v>
      </c>
      <c r="G148">
        <v>0</v>
      </c>
    </row>
    <row r="149" spans="1:7" x14ac:dyDescent="0.2">
      <c r="A149">
        <v>3064</v>
      </c>
      <c r="B149" s="106" t="s">
        <v>1186</v>
      </c>
      <c r="C149">
        <v>0.1</v>
      </c>
      <c r="D149">
        <v>0.55000000000000004</v>
      </c>
      <c r="E149">
        <v>0.6</v>
      </c>
      <c r="F149">
        <v>0.1</v>
      </c>
      <c r="G149">
        <v>0.1</v>
      </c>
    </row>
    <row r="150" spans="1:7" x14ac:dyDescent="0.2">
      <c r="A150">
        <v>3067</v>
      </c>
      <c r="B150" s="106" t="s">
        <v>522</v>
      </c>
      <c r="C150">
        <v>0.05</v>
      </c>
      <c r="D150">
        <v>0.05</v>
      </c>
      <c r="E150">
        <v>0.15</v>
      </c>
      <c r="F150">
        <v>0.05</v>
      </c>
      <c r="G150">
        <v>0.05</v>
      </c>
    </row>
    <row r="151" spans="1:7" x14ac:dyDescent="0.2">
      <c r="A151">
        <v>3079</v>
      </c>
      <c r="B151" s="106" t="s">
        <v>2769</v>
      </c>
      <c r="C151">
        <v>0</v>
      </c>
      <c r="D151">
        <v>0</v>
      </c>
      <c r="E151" t="s">
        <v>154</v>
      </c>
      <c r="F151" t="s">
        <v>154</v>
      </c>
      <c r="G151">
        <v>0</v>
      </c>
    </row>
    <row r="152" spans="1:7" x14ac:dyDescent="0.2">
      <c r="A152">
        <v>3082</v>
      </c>
      <c r="B152" s="106" t="s">
        <v>523</v>
      </c>
      <c r="C152">
        <v>0.05</v>
      </c>
      <c r="D152">
        <v>0.05</v>
      </c>
      <c r="E152">
        <v>0.15</v>
      </c>
      <c r="F152">
        <v>0.05</v>
      </c>
      <c r="G152">
        <v>0.05</v>
      </c>
    </row>
    <row r="153" spans="1:7" x14ac:dyDescent="0.2">
      <c r="A153">
        <v>3086</v>
      </c>
      <c r="B153" s="106" t="s">
        <v>524</v>
      </c>
      <c r="C153">
        <v>0.05</v>
      </c>
      <c r="D153">
        <v>0.05</v>
      </c>
      <c r="E153">
        <v>0.15</v>
      </c>
      <c r="F153">
        <v>0.05</v>
      </c>
      <c r="G153">
        <v>0.05</v>
      </c>
    </row>
    <row r="154" spans="1:7" x14ac:dyDescent="0.2">
      <c r="A154">
        <v>3087</v>
      </c>
      <c r="B154" s="106" t="s">
        <v>1192</v>
      </c>
      <c r="C154">
        <v>0</v>
      </c>
      <c r="D154" s="106">
        <v>0</v>
      </c>
      <c r="E154">
        <v>0</v>
      </c>
      <c r="F154" s="106">
        <v>0</v>
      </c>
      <c r="G154" s="106" t="s">
        <v>154</v>
      </c>
    </row>
    <row r="155" spans="1:7" x14ac:dyDescent="0.2">
      <c r="A155">
        <v>3088</v>
      </c>
      <c r="B155" s="106" t="s">
        <v>525</v>
      </c>
      <c r="C155">
        <v>0</v>
      </c>
      <c r="D155" t="s">
        <v>154</v>
      </c>
      <c r="E155" s="106" t="s">
        <v>154</v>
      </c>
      <c r="F155" s="106" t="s">
        <v>154</v>
      </c>
      <c r="G155" t="s">
        <v>154</v>
      </c>
    </row>
    <row r="156" spans="1:7" x14ac:dyDescent="0.2">
      <c r="A156">
        <v>3092</v>
      </c>
      <c r="B156" s="106" t="s">
        <v>1620</v>
      </c>
      <c r="C156">
        <v>0.05</v>
      </c>
      <c r="D156">
        <v>0.05</v>
      </c>
      <c r="E156" s="106">
        <v>0.15</v>
      </c>
      <c r="F156" s="106">
        <v>0.05</v>
      </c>
      <c r="G156">
        <v>0.05</v>
      </c>
    </row>
    <row r="157" spans="1:7" x14ac:dyDescent="0.2">
      <c r="A157">
        <v>3097</v>
      </c>
      <c r="B157" s="106" t="s">
        <v>2378</v>
      </c>
      <c r="C157">
        <v>0.15</v>
      </c>
      <c r="D157">
        <v>0.15</v>
      </c>
      <c r="E157">
        <v>0.3</v>
      </c>
      <c r="F157">
        <v>0.1</v>
      </c>
      <c r="G157">
        <v>0.15</v>
      </c>
    </row>
    <row r="158" spans="1:7" x14ac:dyDescent="0.2">
      <c r="A158">
        <v>3099</v>
      </c>
      <c r="B158" s="106" t="s">
        <v>33</v>
      </c>
      <c r="C158">
        <v>0.05</v>
      </c>
      <c r="D158" s="106">
        <v>0.05</v>
      </c>
      <c r="E158" s="106">
        <v>0.15</v>
      </c>
      <c r="F158" s="106">
        <v>0.05</v>
      </c>
      <c r="G158" s="106">
        <v>0.05</v>
      </c>
    </row>
    <row r="159" spans="1:7" x14ac:dyDescent="0.2">
      <c r="A159">
        <v>3101</v>
      </c>
      <c r="B159" s="106" t="s">
        <v>1205</v>
      </c>
      <c r="C159">
        <v>0</v>
      </c>
      <c r="D159">
        <v>0</v>
      </c>
      <c r="E159" t="s">
        <v>154</v>
      </c>
      <c r="F159">
        <v>0</v>
      </c>
      <c r="G159">
        <v>0</v>
      </c>
    </row>
    <row r="160" spans="1:7" x14ac:dyDescent="0.2">
      <c r="A160">
        <v>3103</v>
      </c>
      <c r="B160" s="106" t="s">
        <v>2586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">
      <c r="A161">
        <v>3106</v>
      </c>
      <c r="B161" s="106" t="s">
        <v>2379</v>
      </c>
      <c r="C161">
        <v>0.05</v>
      </c>
      <c r="D161">
        <v>0.05</v>
      </c>
      <c r="E161">
        <v>0.15</v>
      </c>
      <c r="F161">
        <v>0.05</v>
      </c>
      <c r="G161">
        <v>0.1</v>
      </c>
    </row>
    <row r="162" spans="1:7" x14ac:dyDescent="0.2">
      <c r="A162">
        <v>3107</v>
      </c>
      <c r="B162" s="106" t="s">
        <v>2380</v>
      </c>
      <c r="C162">
        <v>0.15</v>
      </c>
      <c r="D162">
        <v>0.15</v>
      </c>
      <c r="E162">
        <v>0.3</v>
      </c>
      <c r="F162">
        <v>0.15</v>
      </c>
      <c r="G162">
        <v>0.15</v>
      </c>
    </row>
    <row r="163" spans="1:7" x14ac:dyDescent="0.2">
      <c r="A163">
        <v>3110</v>
      </c>
      <c r="B163" s="106" t="s">
        <v>458</v>
      </c>
      <c r="C163">
        <v>0.1</v>
      </c>
      <c r="D163">
        <v>0.1</v>
      </c>
      <c r="E163">
        <v>0.3</v>
      </c>
      <c r="F163">
        <v>0.1</v>
      </c>
      <c r="G163">
        <v>0.1</v>
      </c>
    </row>
    <row r="164" spans="1:7" x14ac:dyDescent="0.2">
      <c r="A164">
        <v>3116</v>
      </c>
      <c r="B164" s="106" t="s">
        <v>1116</v>
      </c>
      <c r="C164">
        <v>0</v>
      </c>
      <c r="D164" s="106" t="s">
        <v>154</v>
      </c>
      <c r="E164">
        <v>0</v>
      </c>
      <c r="F164">
        <v>0</v>
      </c>
      <c r="G164">
        <v>0</v>
      </c>
    </row>
    <row r="165" spans="1:7" x14ac:dyDescent="0.2">
      <c r="A165">
        <v>3132</v>
      </c>
      <c r="B165" s="106" t="s">
        <v>2616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">
      <c r="A166">
        <v>3134</v>
      </c>
      <c r="B166" s="106" t="s">
        <v>814</v>
      </c>
      <c r="C166">
        <v>0</v>
      </c>
      <c r="D166">
        <v>0</v>
      </c>
      <c r="E166">
        <v>0</v>
      </c>
      <c r="F166">
        <v>0</v>
      </c>
      <c r="G166">
        <v>0.05</v>
      </c>
    </row>
    <row r="167" spans="1:7" x14ac:dyDescent="0.2">
      <c r="A167">
        <v>3139</v>
      </c>
      <c r="B167" s="106" t="s">
        <v>2516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">
      <c r="A168">
        <v>3141</v>
      </c>
      <c r="B168" s="106" t="s">
        <v>1086</v>
      </c>
      <c r="C168">
        <v>0.15</v>
      </c>
      <c r="D168">
        <v>0.15</v>
      </c>
      <c r="E168">
        <v>0.45</v>
      </c>
      <c r="F168">
        <v>0.15</v>
      </c>
      <c r="G168">
        <v>0.15</v>
      </c>
    </row>
    <row r="169" spans="1:7" x14ac:dyDescent="0.2">
      <c r="A169">
        <v>3148</v>
      </c>
      <c r="B169" s="106" t="s">
        <v>526</v>
      </c>
      <c r="C169">
        <v>0</v>
      </c>
      <c r="D169" s="106">
        <v>0.05</v>
      </c>
      <c r="E169">
        <v>0.15</v>
      </c>
      <c r="F169" s="106">
        <v>0.05</v>
      </c>
      <c r="G169" s="106">
        <v>0.05</v>
      </c>
    </row>
    <row r="170" spans="1:7" x14ac:dyDescent="0.2">
      <c r="A170">
        <v>3159</v>
      </c>
      <c r="B170" s="106" t="s">
        <v>527</v>
      </c>
      <c r="C170">
        <v>0</v>
      </c>
      <c r="D170" s="106">
        <v>0</v>
      </c>
      <c r="E170">
        <v>0</v>
      </c>
      <c r="F170" s="106">
        <v>0</v>
      </c>
      <c r="G170" s="106">
        <v>0</v>
      </c>
    </row>
    <row r="171" spans="1:7" x14ac:dyDescent="0.2">
      <c r="A171">
        <v>3160</v>
      </c>
      <c r="B171" s="106" t="s">
        <v>1405</v>
      </c>
      <c r="C171">
        <v>0.05</v>
      </c>
      <c r="D171">
        <v>0.05</v>
      </c>
      <c r="E171">
        <v>0.15</v>
      </c>
      <c r="F171">
        <v>0.05</v>
      </c>
      <c r="G171" s="106">
        <v>0.05</v>
      </c>
    </row>
    <row r="172" spans="1:7" x14ac:dyDescent="0.2">
      <c r="A172">
        <v>3166</v>
      </c>
      <c r="B172" s="106" t="s">
        <v>528</v>
      </c>
      <c r="C172">
        <v>0.05</v>
      </c>
      <c r="D172">
        <v>0.05</v>
      </c>
      <c r="E172">
        <v>0.15</v>
      </c>
      <c r="F172">
        <v>0.05</v>
      </c>
      <c r="G172" s="106">
        <v>0.05</v>
      </c>
    </row>
    <row r="173" spans="1:7" x14ac:dyDescent="0.2">
      <c r="A173">
        <v>3168</v>
      </c>
      <c r="B173" s="106" t="s">
        <v>2381</v>
      </c>
      <c r="C173">
        <v>0.05</v>
      </c>
      <c r="D173">
        <v>0.05</v>
      </c>
      <c r="E173">
        <v>0.15</v>
      </c>
      <c r="F173">
        <v>0.05</v>
      </c>
      <c r="G173" s="106">
        <v>0.05</v>
      </c>
    </row>
    <row r="174" spans="1:7" x14ac:dyDescent="0.2">
      <c r="A174">
        <v>3172</v>
      </c>
      <c r="B174" s="106" t="s">
        <v>2382</v>
      </c>
      <c r="C174">
        <v>0.05</v>
      </c>
      <c r="D174">
        <v>0.05</v>
      </c>
      <c r="E174">
        <v>0.15</v>
      </c>
      <c r="F174">
        <v>0.05</v>
      </c>
      <c r="G174">
        <v>0.05</v>
      </c>
    </row>
    <row r="175" spans="1:7" x14ac:dyDescent="0.2">
      <c r="A175">
        <v>3178</v>
      </c>
      <c r="B175" s="106" t="s">
        <v>529</v>
      </c>
      <c r="C175">
        <v>0.05</v>
      </c>
      <c r="D175" s="106">
        <v>0.05</v>
      </c>
      <c r="E175" s="106">
        <v>0.15</v>
      </c>
      <c r="F175" s="106">
        <v>0.05</v>
      </c>
      <c r="G175" s="106">
        <v>0.05</v>
      </c>
    </row>
    <row r="176" spans="1:7" x14ac:dyDescent="0.2">
      <c r="A176">
        <v>3180</v>
      </c>
      <c r="B176" s="106" t="s">
        <v>925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">
      <c r="A177">
        <v>3186</v>
      </c>
      <c r="B177" s="106" t="s">
        <v>920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">
      <c r="A178">
        <v>3191</v>
      </c>
      <c r="B178" s="106" t="s">
        <v>1256</v>
      </c>
      <c r="C178">
        <v>0</v>
      </c>
      <c r="D178">
        <v>0</v>
      </c>
      <c r="E178" s="106">
        <v>0</v>
      </c>
      <c r="F178">
        <v>0</v>
      </c>
      <c r="G178">
        <v>0</v>
      </c>
    </row>
    <row r="179" spans="1:7" x14ac:dyDescent="0.2">
      <c r="A179">
        <v>3193</v>
      </c>
      <c r="B179" s="106" t="s">
        <v>530</v>
      </c>
      <c r="C179">
        <v>0.05</v>
      </c>
      <c r="D179">
        <v>0.05</v>
      </c>
      <c r="E179">
        <v>0.15</v>
      </c>
      <c r="F179">
        <v>0.05</v>
      </c>
      <c r="G179">
        <v>0.05</v>
      </c>
    </row>
    <row r="180" spans="1:7" x14ac:dyDescent="0.2">
      <c r="A180">
        <v>3196</v>
      </c>
      <c r="B180" s="106" t="s">
        <v>2383</v>
      </c>
      <c r="C180">
        <v>0.05</v>
      </c>
      <c r="D180">
        <v>0.05</v>
      </c>
      <c r="E180">
        <v>0.15</v>
      </c>
      <c r="F180">
        <v>0.05</v>
      </c>
      <c r="G180">
        <v>0.05</v>
      </c>
    </row>
    <row r="181" spans="1:7" x14ac:dyDescent="0.2">
      <c r="A181">
        <v>3197</v>
      </c>
      <c r="B181" s="106" t="s">
        <v>531</v>
      </c>
      <c r="C181">
        <v>0</v>
      </c>
      <c r="D181">
        <v>0</v>
      </c>
      <c r="E181">
        <v>0</v>
      </c>
      <c r="F181">
        <v>0</v>
      </c>
      <c r="G181">
        <v>0.05</v>
      </c>
    </row>
    <row r="182" spans="1:7" x14ac:dyDescent="0.2">
      <c r="A182">
        <v>3201</v>
      </c>
      <c r="B182" s="106" t="s">
        <v>2517</v>
      </c>
      <c r="C182">
        <v>0</v>
      </c>
      <c r="D182">
        <v>0.05</v>
      </c>
      <c r="E182">
        <v>0.15</v>
      </c>
      <c r="F182">
        <v>0.05</v>
      </c>
      <c r="G182">
        <v>0.05</v>
      </c>
    </row>
    <row r="183" spans="1:7" x14ac:dyDescent="0.2">
      <c r="A183">
        <v>3205</v>
      </c>
      <c r="B183" s="106" t="s">
        <v>532</v>
      </c>
      <c r="C183">
        <v>0</v>
      </c>
      <c r="D183">
        <v>0</v>
      </c>
      <c r="E183" s="106">
        <v>0.15</v>
      </c>
      <c r="F183">
        <v>0</v>
      </c>
      <c r="G183">
        <v>0</v>
      </c>
    </row>
    <row r="184" spans="1:7" x14ac:dyDescent="0.2">
      <c r="A184">
        <v>3221</v>
      </c>
      <c r="B184" s="106" t="s">
        <v>2656</v>
      </c>
      <c r="C184">
        <v>0</v>
      </c>
      <c r="D184" s="106">
        <v>0</v>
      </c>
      <c r="E184">
        <v>0</v>
      </c>
      <c r="F184">
        <v>0</v>
      </c>
      <c r="G184" t="s">
        <v>154</v>
      </c>
    </row>
    <row r="185" spans="1:7" x14ac:dyDescent="0.2">
      <c r="A185">
        <v>3222</v>
      </c>
      <c r="B185" s="106" t="s">
        <v>533</v>
      </c>
      <c r="C185">
        <v>0</v>
      </c>
      <c r="D185" s="106">
        <v>0</v>
      </c>
      <c r="E185">
        <v>0</v>
      </c>
      <c r="F185">
        <v>0</v>
      </c>
      <c r="G185">
        <v>0.05</v>
      </c>
    </row>
    <row r="186" spans="1:7" x14ac:dyDescent="0.2">
      <c r="A186">
        <v>3228</v>
      </c>
      <c r="B186" s="106" t="s">
        <v>2770</v>
      </c>
      <c r="C186">
        <v>0</v>
      </c>
      <c r="D186">
        <v>0</v>
      </c>
      <c r="E186" t="s">
        <v>154</v>
      </c>
      <c r="F186">
        <v>0</v>
      </c>
      <c r="G186" t="s">
        <v>154</v>
      </c>
    </row>
    <row r="187" spans="1:7" x14ac:dyDescent="0.2">
      <c r="A187">
        <v>3232</v>
      </c>
      <c r="B187" s="106" t="s">
        <v>1333</v>
      </c>
      <c r="C187">
        <v>0</v>
      </c>
      <c r="D187">
        <v>0</v>
      </c>
      <c r="E187">
        <v>0</v>
      </c>
      <c r="F187">
        <v>0.05</v>
      </c>
      <c r="G187" s="106">
        <v>0.05</v>
      </c>
    </row>
    <row r="188" spans="1:7" x14ac:dyDescent="0.2">
      <c r="A188">
        <v>3245</v>
      </c>
      <c r="B188" s="106" t="s">
        <v>2384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3252</v>
      </c>
      <c r="B189" s="106" t="s">
        <v>1463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">
      <c r="A190">
        <v>3254</v>
      </c>
      <c r="B190" s="106" t="s">
        <v>1547</v>
      </c>
      <c r="C190">
        <v>0.05</v>
      </c>
      <c r="D190">
        <v>0</v>
      </c>
      <c r="E190">
        <v>0</v>
      </c>
      <c r="F190">
        <v>0</v>
      </c>
      <c r="G190">
        <v>0</v>
      </c>
    </row>
    <row r="191" spans="1:7" x14ac:dyDescent="0.2">
      <c r="A191">
        <v>3271</v>
      </c>
      <c r="B191" s="106" t="s">
        <v>534</v>
      </c>
      <c r="C191">
        <v>2</v>
      </c>
      <c r="D191" s="106">
        <v>1.5</v>
      </c>
      <c r="E191" s="106">
        <v>2.4</v>
      </c>
      <c r="F191" s="106">
        <v>0.9</v>
      </c>
      <c r="G191" s="106">
        <v>2</v>
      </c>
    </row>
    <row r="192" spans="1:7" x14ac:dyDescent="0.2">
      <c r="A192">
        <v>3276</v>
      </c>
      <c r="B192" s="106" t="s">
        <v>1601</v>
      </c>
      <c r="C192">
        <v>0.05</v>
      </c>
      <c r="D192" s="106">
        <v>0.05</v>
      </c>
      <c r="E192">
        <v>0.15</v>
      </c>
      <c r="F192" s="106">
        <v>0.05</v>
      </c>
      <c r="G192">
        <v>0</v>
      </c>
    </row>
    <row r="193" spans="1:7" x14ac:dyDescent="0.2">
      <c r="A193">
        <v>3280</v>
      </c>
      <c r="B193" s="106" t="s">
        <v>2518</v>
      </c>
      <c r="C193">
        <v>0</v>
      </c>
      <c r="D193" s="106">
        <v>0</v>
      </c>
      <c r="E193" s="106">
        <v>0</v>
      </c>
      <c r="F193" s="106">
        <v>0</v>
      </c>
      <c r="G193" s="106">
        <v>0</v>
      </c>
    </row>
    <row r="194" spans="1:7" x14ac:dyDescent="0.2">
      <c r="A194">
        <v>3284</v>
      </c>
      <c r="B194" s="106" t="s">
        <v>1602</v>
      </c>
      <c r="C194">
        <v>0.05</v>
      </c>
      <c r="D194" s="106">
        <v>0</v>
      </c>
      <c r="E194" s="106">
        <v>0</v>
      </c>
      <c r="F194">
        <v>0</v>
      </c>
      <c r="G194" s="106">
        <v>0</v>
      </c>
    </row>
    <row r="195" spans="1:7" x14ac:dyDescent="0.2">
      <c r="A195">
        <v>3288</v>
      </c>
      <c r="B195" s="106" t="s">
        <v>1010</v>
      </c>
      <c r="C195">
        <v>0</v>
      </c>
      <c r="D195">
        <v>0</v>
      </c>
      <c r="E195" s="106">
        <v>0.15</v>
      </c>
      <c r="F195">
        <v>0.05</v>
      </c>
      <c r="G195" s="106">
        <v>0.05</v>
      </c>
    </row>
    <row r="196" spans="1:7" x14ac:dyDescent="0.2">
      <c r="A196">
        <v>3291</v>
      </c>
      <c r="B196" s="106" t="s">
        <v>55</v>
      </c>
      <c r="C196">
        <v>0.05</v>
      </c>
      <c r="D196">
        <v>0.05</v>
      </c>
      <c r="E196" s="106">
        <v>0.15</v>
      </c>
      <c r="F196" s="106">
        <v>0.05</v>
      </c>
      <c r="G196" s="106">
        <v>0.05</v>
      </c>
    </row>
    <row r="197" spans="1:7" x14ac:dyDescent="0.2">
      <c r="A197">
        <v>3299</v>
      </c>
      <c r="B197" s="106" t="s">
        <v>536</v>
      </c>
      <c r="C197">
        <v>0.05</v>
      </c>
      <c r="D197">
        <v>0.05</v>
      </c>
      <c r="E197">
        <v>0.15</v>
      </c>
      <c r="F197">
        <v>0.05</v>
      </c>
      <c r="G197">
        <v>0.05</v>
      </c>
    </row>
    <row r="198" spans="1:7" x14ac:dyDescent="0.2">
      <c r="A198">
        <v>3302</v>
      </c>
      <c r="B198" s="106" t="s">
        <v>1538</v>
      </c>
      <c r="C198">
        <v>0.05</v>
      </c>
      <c r="D198" s="106">
        <v>0.05</v>
      </c>
      <c r="E198" s="106">
        <v>0.15</v>
      </c>
      <c r="F198" s="106">
        <v>0</v>
      </c>
      <c r="G198" s="106">
        <v>0.05</v>
      </c>
    </row>
    <row r="199" spans="1:7" x14ac:dyDescent="0.2">
      <c r="A199">
        <v>3321</v>
      </c>
      <c r="B199" s="106" t="s">
        <v>2697</v>
      </c>
      <c r="C199">
        <v>0</v>
      </c>
      <c r="D199" s="106">
        <v>0</v>
      </c>
      <c r="E199" s="106">
        <v>0</v>
      </c>
      <c r="F199" s="106" t="s">
        <v>154</v>
      </c>
      <c r="G199" s="106" t="s">
        <v>154</v>
      </c>
    </row>
    <row r="200" spans="1:7" x14ac:dyDescent="0.2">
      <c r="A200">
        <v>3349</v>
      </c>
      <c r="B200" s="106" t="s">
        <v>537</v>
      </c>
      <c r="C200">
        <v>0.45</v>
      </c>
      <c r="D200">
        <v>0.45</v>
      </c>
      <c r="E200">
        <v>1.35</v>
      </c>
      <c r="F200">
        <v>0.5</v>
      </c>
      <c r="G200">
        <v>0.5</v>
      </c>
    </row>
    <row r="201" spans="1:7" x14ac:dyDescent="0.2">
      <c r="A201">
        <v>3371</v>
      </c>
      <c r="B201" s="106" t="s">
        <v>2617</v>
      </c>
      <c r="C201">
        <v>0</v>
      </c>
      <c r="D201">
        <v>0</v>
      </c>
      <c r="E201">
        <v>0</v>
      </c>
      <c r="F201">
        <v>0.05</v>
      </c>
      <c r="G201" s="106">
        <v>0</v>
      </c>
    </row>
    <row r="202" spans="1:7" x14ac:dyDescent="0.2">
      <c r="A202">
        <v>3387</v>
      </c>
      <c r="B202" s="106" t="s">
        <v>538</v>
      </c>
      <c r="C202">
        <v>0.05</v>
      </c>
      <c r="D202">
        <v>0.05</v>
      </c>
      <c r="E202">
        <v>0.15</v>
      </c>
      <c r="F202">
        <v>0.05</v>
      </c>
      <c r="G202" s="106">
        <v>0.05</v>
      </c>
    </row>
    <row r="203" spans="1:7" x14ac:dyDescent="0.2">
      <c r="A203">
        <v>3391</v>
      </c>
      <c r="B203" s="106" t="s">
        <v>2385</v>
      </c>
      <c r="C203">
        <v>0.05</v>
      </c>
      <c r="D203">
        <v>0.25</v>
      </c>
      <c r="E203">
        <v>0.75</v>
      </c>
      <c r="F203">
        <v>0</v>
      </c>
      <c r="G203">
        <v>0</v>
      </c>
    </row>
    <row r="204" spans="1:7" x14ac:dyDescent="0.2">
      <c r="A204">
        <v>3397</v>
      </c>
      <c r="B204" s="106" t="s">
        <v>539</v>
      </c>
      <c r="C204">
        <v>0.05</v>
      </c>
      <c r="D204">
        <v>0.05</v>
      </c>
      <c r="E204" s="106">
        <v>0.15</v>
      </c>
      <c r="F204">
        <v>0.05</v>
      </c>
      <c r="G204" s="106">
        <v>0.05</v>
      </c>
    </row>
    <row r="205" spans="1:7" x14ac:dyDescent="0.2">
      <c r="A205">
        <v>3433</v>
      </c>
      <c r="B205" s="106" t="s">
        <v>2618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 x14ac:dyDescent="0.2">
      <c r="A206">
        <v>3445</v>
      </c>
      <c r="B206" s="106" t="s">
        <v>1358</v>
      </c>
      <c r="C206">
        <v>0.05</v>
      </c>
      <c r="D206" s="106">
        <v>0.05</v>
      </c>
      <c r="E206" s="106">
        <v>0</v>
      </c>
      <c r="F206" s="106">
        <v>0</v>
      </c>
      <c r="G206" s="106">
        <v>0</v>
      </c>
    </row>
    <row r="207" spans="1:7" x14ac:dyDescent="0.2">
      <c r="A207">
        <v>3454</v>
      </c>
      <c r="B207" s="106" t="s">
        <v>2386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3457</v>
      </c>
      <c r="B208" s="106" t="s">
        <v>2698</v>
      </c>
      <c r="C208">
        <v>0.05</v>
      </c>
      <c r="D208">
        <v>0</v>
      </c>
      <c r="E208">
        <v>0</v>
      </c>
      <c r="F208" t="s">
        <v>154</v>
      </c>
      <c r="G208">
        <v>0</v>
      </c>
    </row>
    <row r="209" spans="1:7" x14ac:dyDescent="0.2">
      <c r="A209">
        <v>3475</v>
      </c>
      <c r="B209" s="106" t="s">
        <v>2387</v>
      </c>
      <c r="C209">
        <v>0.05</v>
      </c>
      <c r="D209">
        <v>0.05</v>
      </c>
      <c r="E209">
        <v>0.15</v>
      </c>
      <c r="F209">
        <v>0.05</v>
      </c>
      <c r="G209">
        <v>0.05</v>
      </c>
    </row>
    <row r="210" spans="1:7" x14ac:dyDescent="0.2">
      <c r="A210">
        <v>3480</v>
      </c>
      <c r="B210" s="106" t="s">
        <v>2388</v>
      </c>
      <c r="C210">
        <v>0</v>
      </c>
      <c r="D210">
        <v>0</v>
      </c>
      <c r="E210">
        <v>0</v>
      </c>
      <c r="F210" s="106">
        <v>0</v>
      </c>
      <c r="G210" s="106">
        <v>0</v>
      </c>
    </row>
    <row r="211" spans="1:7" x14ac:dyDescent="0.2">
      <c r="A211">
        <v>3484</v>
      </c>
      <c r="B211" s="106" t="s">
        <v>1603</v>
      </c>
      <c r="C211">
        <v>0.05</v>
      </c>
      <c r="D211">
        <v>0.05</v>
      </c>
      <c r="E211" s="106">
        <v>0.15</v>
      </c>
      <c r="F211">
        <v>0.05</v>
      </c>
      <c r="G211">
        <v>0.05</v>
      </c>
    </row>
    <row r="212" spans="1:7" x14ac:dyDescent="0.2">
      <c r="A212">
        <v>3501</v>
      </c>
      <c r="B212" s="106" t="s">
        <v>2389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3521</v>
      </c>
      <c r="B213" s="106" t="s">
        <v>3014</v>
      </c>
      <c r="C213">
        <v>0</v>
      </c>
      <c r="D213" t="s">
        <v>154</v>
      </c>
      <c r="E213">
        <v>0</v>
      </c>
      <c r="F213">
        <v>0</v>
      </c>
      <c r="G213" t="s">
        <v>154</v>
      </c>
    </row>
    <row r="214" spans="1:7" x14ac:dyDescent="0.2">
      <c r="A214">
        <v>3538</v>
      </c>
      <c r="B214" s="106" t="s">
        <v>2519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3539</v>
      </c>
      <c r="B215" s="106" t="s">
        <v>3015</v>
      </c>
      <c r="C215">
        <v>0</v>
      </c>
      <c r="D215" t="s">
        <v>154</v>
      </c>
      <c r="E215">
        <v>0.15</v>
      </c>
      <c r="F215">
        <v>0.05</v>
      </c>
      <c r="G215">
        <v>0.05</v>
      </c>
    </row>
    <row r="216" spans="1:7" x14ac:dyDescent="0.2">
      <c r="A216">
        <v>3543</v>
      </c>
      <c r="B216" s="106" t="s">
        <v>3016</v>
      </c>
      <c r="C216">
        <v>0</v>
      </c>
      <c r="D216" t="s">
        <v>154</v>
      </c>
      <c r="E216">
        <v>0</v>
      </c>
      <c r="F216">
        <v>0</v>
      </c>
      <c r="G216">
        <v>0</v>
      </c>
    </row>
    <row r="217" spans="1:7" x14ac:dyDescent="0.2">
      <c r="A217">
        <v>3544</v>
      </c>
      <c r="B217" s="106" t="s">
        <v>541</v>
      </c>
      <c r="C217">
        <v>0.05</v>
      </c>
      <c r="D217">
        <v>0.05</v>
      </c>
      <c r="E217">
        <v>50.4</v>
      </c>
      <c r="F217">
        <v>0.05</v>
      </c>
      <c r="G217">
        <v>0.05</v>
      </c>
    </row>
    <row r="218" spans="1:7" x14ac:dyDescent="0.2">
      <c r="A218">
        <v>3547</v>
      </c>
      <c r="B218" s="106" t="s">
        <v>542</v>
      </c>
      <c r="C218">
        <v>0.05</v>
      </c>
      <c r="D218">
        <v>0.05</v>
      </c>
      <c r="E218">
        <v>0.15</v>
      </c>
      <c r="F218">
        <v>0.05</v>
      </c>
      <c r="G218">
        <v>0.05</v>
      </c>
    </row>
    <row r="219" spans="1:7" x14ac:dyDescent="0.2">
      <c r="A219">
        <v>3549</v>
      </c>
      <c r="B219" s="106" t="s">
        <v>2390</v>
      </c>
      <c r="C219">
        <v>0.15</v>
      </c>
      <c r="D219">
        <v>0.15</v>
      </c>
      <c r="E219">
        <v>0.45</v>
      </c>
      <c r="F219">
        <v>0.15</v>
      </c>
      <c r="G219">
        <v>0.15</v>
      </c>
    </row>
    <row r="220" spans="1:7" x14ac:dyDescent="0.2">
      <c r="A220">
        <v>3561</v>
      </c>
      <c r="B220" s="106" t="s">
        <v>1505</v>
      </c>
      <c r="C220">
        <v>0</v>
      </c>
      <c r="D220">
        <v>0</v>
      </c>
      <c r="E220">
        <v>0</v>
      </c>
      <c r="F220">
        <v>0</v>
      </c>
      <c r="G220" s="106">
        <v>0</v>
      </c>
    </row>
    <row r="221" spans="1:7" x14ac:dyDescent="0.2">
      <c r="A221">
        <v>3563</v>
      </c>
      <c r="B221" s="106" t="s">
        <v>1129</v>
      </c>
      <c r="C221">
        <v>0</v>
      </c>
      <c r="D221" t="s">
        <v>154</v>
      </c>
      <c r="E221" t="s">
        <v>154</v>
      </c>
      <c r="F221">
        <v>0</v>
      </c>
      <c r="G221" s="106">
        <v>0</v>
      </c>
    </row>
    <row r="222" spans="1:7" x14ac:dyDescent="0.2">
      <c r="A222">
        <v>3569</v>
      </c>
      <c r="B222" s="106" t="s">
        <v>1087</v>
      </c>
      <c r="C222">
        <v>0.05</v>
      </c>
      <c r="D222">
        <v>0.05</v>
      </c>
      <c r="E222">
        <v>0.15</v>
      </c>
      <c r="F222">
        <v>0.05</v>
      </c>
      <c r="G222" s="106">
        <v>0.05</v>
      </c>
    </row>
    <row r="223" spans="1:7" x14ac:dyDescent="0.2">
      <c r="A223">
        <v>3571</v>
      </c>
      <c r="B223" s="106" t="s">
        <v>2391</v>
      </c>
      <c r="C223">
        <v>0.05</v>
      </c>
      <c r="D223">
        <v>0.05</v>
      </c>
      <c r="E223">
        <v>0.15</v>
      </c>
      <c r="F223">
        <v>0.05</v>
      </c>
      <c r="G223">
        <v>0.05</v>
      </c>
    </row>
    <row r="224" spans="1:7" x14ac:dyDescent="0.2">
      <c r="A224">
        <v>3580</v>
      </c>
      <c r="B224" s="106" t="s">
        <v>543</v>
      </c>
      <c r="C224">
        <v>0.05</v>
      </c>
      <c r="D224">
        <v>0.05</v>
      </c>
      <c r="E224">
        <v>0.15</v>
      </c>
      <c r="F224">
        <v>0.05</v>
      </c>
      <c r="G224" s="106">
        <v>0.05</v>
      </c>
    </row>
    <row r="225" spans="1:7" x14ac:dyDescent="0.2">
      <c r="A225">
        <v>3608</v>
      </c>
      <c r="B225" s="106" t="s">
        <v>2619</v>
      </c>
      <c r="C225">
        <v>0</v>
      </c>
      <c r="D225" s="106">
        <v>0</v>
      </c>
      <c r="E225">
        <v>0</v>
      </c>
      <c r="F225">
        <v>0</v>
      </c>
      <c r="G225" s="106">
        <v>0</v>
      </c>
    </row>
    <row r="226" spans="1:7" x14ac:dyDescent="0.2">
      <c r="A226">
        <v>3611</v>
      </c>
      <c r="B226" s="106" t="s">
        <v>2392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3612</v>
      </c>
      <c r="B227" s="106" t="s">
        <v>3017</v>
      </c>
      <c r="C227">
        <v>0</v>
      </c>
      <c r="D227" t="s">
        <v>154</v>
      </c>
      <c r="E227" t="s">
        <v>154</v>
      </c>
      <c r="F227" t="s">
        <v>154</v>
      </c>
      <c r="G227">
        <v>0</v>
      </c>
    </row>
    <row r="228" spans="1:7" x14ac:dyDescent="0.2">
      <c r="A228">
        <v>3627</v>
      </c>
      <c r="B228" s="106" t="s">
        <v>545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">
      <c r="A229">
        <v>3635</v>
      </c>
      <c r="B229" s="106" t="s">
        <v>43</v>
      </c>
      <c r="C229">
        <v>0.05</v>
      </c>
      <c r="D229">
        <v>0.05</v>
      </c>
      <c r="E229">
        <v>0</v>
      </c>
      <c r="F229">
        <v>0</v>
      </c>
      <c r="G229">
        <v>0</v>
      </c>
    </row>
    <row r="230" spans="1:7" x14ac:dyDescent="0.2">
      <c r="A230">
        <v>3640</v>
      </c>
      <c r="B230" s="106" t="s">
        <v>546</v>
      </c>
      <c r="C230">
        <v>0.05</v>
      </c>
      <c r="D230">
        <v>0.05</v>
      </c>
      <c r="E230">
        <v>0.15</v>
      </c>
      <c r="F230">
        <v>0.05</v>
      </c>
      <c r="G230">
        <v>0.05</v>
      </c>
    </row>
    <row r="231" spans="1:7" x14ac:dyDescent="0.2">
      <c r="A231">
        <v>3648</v>
      </c>
      <c r="B231" s="106" t="s">
        <v>547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">
      <c r="A232">
        <v>3655</v>
      </c>
      <c r="B232" s="106" t="s">
        <v>548</v>
      </c>
      <c r="C232">
        <v>0.1</v>
      </c>
      <c r="D232">
        <v>0.15</v>
      </c>
      <c r="E232">
        <v>6.3</v>
      </c>
      <c r="F232">
        <v>0.1</v>
      </c>
      <c r="G232">
        <v>0.1</v>
      </c>
    </row>
    <row r="233" spans="1:7" x14ac:dyDescent="0.2">
      <c r="A233">
        <v>3656</v>
      </c>
      <c r="B233" s="106" t="s">
        <v>549</v>
      </c>
      <c r="C233">
        <v>0.05</v>
      </c>
      <c r="D233" s="106">
        <v>0.05</v>
      </c>
      <c r="E233">
        <v>0.15</v>
      </c>
      <c r="F233">
        <v>0.05</v>
      </c>
      <c r="G233">
        <v>0.05</v>
      </c>
    </row>
    <row r="234" spans="1:7" x14ac:dyDescent="0.2">
      <c r="A234">
        <v>3659</v>
      </c>
      <c r="B234" s="106" t="s">
        <v>550</v>
      </c>
      <c r="C234">
        <v>0.05</v>
      </c>
      <c r="D234" s="106">
        <v>0.05</v>
      </c>
      <c r="E234">
        <v>0</v>
      </c>
      <c r="F234">
        <v>0</v>
      </c>
      <c r="G234">
        <v>0</v>
      </c>
    </row>
    <row r="235" spans="1:7" x14ac:dyDescent="0.2">
      <c r="A235">
        <v>3660</v>
      </c>
      <c r="B235" s="106" t="s">
        <v>1378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3661</v>
      </c>
      <c r="B236" s="106" t="s">
        <v>2393</v>
      </c>
      <c r="C236">
        <v>0.05</v>
      </c>
      <c r="D236" s="106">
        <v>0.05</v>
      </c>
      <c r="E236" s="106">
        <v>0.3</v>
      </c>
      <c r="F236" s="106">
        <v>0.05</v>
      </c>
      <c r="G236" s="106">
        <v>0.1</v>
      </c>
    </row>
    <row r="237" spans="1:7" x14ac:dyDescent="0.2">
      <c r="A237">
        <v>3665</v>
      </c>
      <c r="B237" s="106" t="s">
        <v>2394</v>
      </c>
      <c r="C237">
        <v>0.05</v>
      </c>
      <c r="D237" s="106">
        <v>0.05</v>
      </c>
      <c r="E237">
        <v>0.15</v>
      </c>
      <c r="F237" s="106">
        <v>0.05</v>
      </c>
      <c r="G237" s="106">
        <v>0.05</v>
      </c>
    </row>
    <row r="238" spans="1:7" x14ac:dyDescent="0.2">
      <c r="A238">
        <v>3667</v>
      </c>
      <c r="B238" s="106" t="s">
        <v>944</v>
      </c>
      <c r="C238">
        <v>0.05</v>
      </c>
      <c r="D238" s="106">
        <v>0.05</v>
      </c>
      <c r="E238">
        <v>0.15</v>
      </c>
      <c r="F238" s="106">
        <v>0.05</v>
      </c>
      <c r="G238" s="106">
        <v>0.05</v>
      </c>
    </row>
    <row r="239" spans="1:7" x14ac:dyDescent="0.2">
      <c r="A239">
        <v>3668</v>
      </c>
      <c r="B239" s="106" t="s">
        <v>551</v>
      </c>
      <c r="C239">
        <v>0.05</v>
      </c>
      <c r="D239">
        <v>0.05</v>
      </c>
      <c r="E239">
        <v>0.15</v>
      </c>
      <c r="F239">
        <v>0.05</v>
      </c>
      <c r="G239">
        <v>0.05</v>
      </c>
    </row>
    <row r="240" spans="1:7" x14ac:dyDescent="0.2">
      <c r="A240">
        <v>3678</v>
      </c>
      <c r="B240" s="106" t="s">
        <v>1334</v>
      </c>
      <c r="C240">
        <v>0.1</v>
      </c>
      <c r="D240" s="106">
        <v>0.1</v>
      </c>
      <c r="E240">
        <v>0.3</v>
      </c>
      <c r="F240" s="106">
        <v>0.1</v>
      </c>
      <c r="G240">
        <v>0.1</v>
      </c>
    </row>
    <row r="241" spans="1:7" x14ac:dyDescent="0.2">
      <c r="A241">
        <v>3683</v>
      </c>
      <c r="B241" s="106" t="s">
        <v>2395</v>
      </c>
      <c r="C241">
        <v>0.05</v>
      </c>
      <c r="D241">
        <v>0.05</v>
      </c>
      <c r="E241">
        <v>0.15</v>
      </c>
      <c r="F241">
        <v>0.05</v>
      </c>
      <c r="G241">
        <v>0.05</v>
      </c>
    </row>
    <row r="242" spans="1:7" x14ac:dyDescent="0.2">
      <c r="A242">
        <v>3688</v>
      </c>
      <c r="B242" s="106" t="s">
        <v>3018</v>
      </c>
      <c r="C242">
        <v>0</v>
      </c>
      <c r="D242" t="s">
        <v>154</v>
      </c>
      <c r="E242" t="s">
        <v>154</v>
      </c>
      <c r="F242" t="s">
        <v>154</v>
      </c>
      <c r="G242" t="s">
        <v>154</v>
      </c>
    </row>
    <row r="243" spans="1:7" x14ac:dyDescent="0.2">
      <c r="A243">
        <v>3694</v>
      </c>
      <c r="B243" s="106" t="s">
        <v>552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">
      <c r="A244">
        <v>3697</v>
      </c>
      <c r="B244" s="106" t="s">
        <v>2396</v>
      </c>
      <c r="C244">
        <v>0.15</v>
      </c>
      <c r="D244">
        <v>0.1</v>
      </c>
      <c r="E244">
        <v>0.3</v>
      </c>
      <c r="F244">
        <v>0.1</v>
      </c>
      <c r="G244">
        <v>0.15</v>
      </c>
    </row>
    <row r="245" spans="1:7" x14ac:dyDescent="0.2">
      <c r="A245">
        <v>3708</v>
      </c>
      <c r="B245" s="106" t="s">
        <v>553</v>
      </c>
      <c r="C245">
        <v>0.1</v>
      </c>
      <c r="D245" s="106">
        <v>0.1</v>
      </c>
      <c r="E245" s="106">
        <v>0.3</v>
      </c>
      <c r="F245" s="106">
        <v>0.1</v>
      </c>
      <c r="G245" s="106">
        <v>0.1</v>
      </c>
    </row>
    <row r="246" spans="1:7" x14ac:dyDescent="0.2">
      <c r="A246">
        <v>3769</v>
      </c>
      <c r="B246" s="106" t="s">
        <v>2397</v>
      </c>
      <c r="C246">
        <v>0.25</v>
      </c>
      <c r="D246" s="106">
        <v>0.35</v>
      </c>
      <c r="E246" s="106">
        <v>1.5</v>
      </c>
      <c r="F246" s="106">
        <v>0.25</v>
      </c>
      <c r="G246" s="106">
        <v>0.2</v>
      </c>
    </row>
    <row r="247" spans="1:7" x14ac:dyDescent="0.2">
      <c r="A247">
        <v>3788</v>
      </c>
      <c r="B247" s="106" t="s">
        <v>2699</v>
      </c>
      <c r="C247">
        <v>0</v>
      </c>
      <c r="D247">
        <v>0</v>
      </c>
      <c r="E247">
        <v>0</v>
      </c>
      <c r="F247" t="s">
        <v>154</v>
      </c>
      <c r="G247" s="106" t="s">
        <v>154</v>
      </c>
    </row>
    <row r="248" spans="1:7" x14ac:dyDescent="0.2">
      <c r="A248">
        <v>3834</v>
      </c>
      <c r="B248" s="106" t="s">
        <v>2563</v>
      </c>
      <c r="C248">
        <v>0</v>
      </c>
      <c r="D248">
        <v>0</v>
      </c>
      <c r="E248">
        <v>0</v>
      </c>
      <c r="F248">
        <v>0</v>
      </c>
      <c r="G248" s="106">
        <v>0</v>
      </c>
    </row>
    <row r="249" spans="1:7" x14ac:dyDescent="0.2">
      <c r="A249">
        <v>3843</v>
      </c>
      <c r="B249" s="106" t="s">
        <v>815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3861</v>
      </c>
      <c r="B250" s="106" t="s">
        <v>34</v>
      </c>
      <c r="C250">
        <v>0</v>
      </c>
      <c r="D250" s="106">
        <v>0</v>
      </c>
      <c r="E250" s="106">
        <v>0</v>
      </c>
      <c r="F250" s="106">
        <v>0</v>
      </c>
      <c r="G250" s="106">
        <v>0</v>
      </c>
    </row>
    <row r="251" spans="1:7" x14ac:dyDescent="0.2">
      <c r="A251">
        <v>3863</v>
      </c>
      <c r="B251" s="106" t="s">
        <v>1144</v>
      </c>
      <c r="C251">
        <v>0</v>
      </c>
      <c r="D251" s="106" t="s">
        <v>154</v>
      </c>
      <c r="E251" s="106">
        <v>0</v>
      </c>
      <c r="F251" s="106" t="s">
        <v>154</v>
      </c>
      <c r="G251" s="106" t="s">
        <v>154</v>
      </c>
    </row>
    <row r="252" spans="1:7" x14ac:dyDescent="0.2">
      <c r="A252">
        <v>3877</v>
      </c>
      <c r="B252" s="106" t="s">
        <v>2398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3878</v>
      </c>
      <c r="B253" s="106" t="s">
        <v>555</v>
      </c>
      <c r="C253">
        <v>0.05</v>
      </c>
      <c r="D253">
        <v>0.05</v>
      </c>
      <c r="E253">
        <v>0.15</v>
      </c>
      <c r="F253">
        <v>0.05</v>
      </c>
      <c r="G253">
        <v>0.05</v>
      </c>
    </row>
    <row r="254" spans="1:7" x14ac:dyDescent="0.2">
      <c r="A254">
        <v>3880</v>
      </c>
      <c r="B254" s="106" t="s">
        <v>930</v>
      </c>
      <c r="C254">
        <v>0.05</v>
      </c>
      <c r="D254">
        <v>0.05</v>
      </c>
      <c r="E254" s="106">
        <v>0.15</v>
      </c>
      <c r="F254" s="106">
        <v>0.05</v>
      </c>
      <c r="G254" s="106">
        <v>0.05</v>
      </c>
    </row>
    <row r="255" spans="1:7" x14ac:dyDescent="0.2">
      <c r="A255">
        <v>3916</v>
      </c>
      <c r="B255" s="106" t="s">
        <v>3019</v>
      </c>
      <c r="C255">
        <v>0</v>
      </c>
      <c r="D255" s="106" t="s">
        <v>154</v>
      </c>
      <c r="E255" t="s">
        <v>154</v>
      </c>
      <c r="F255" s="106" t="s">
        <v>154</v>
      </c>
      <c r="G255" t="s">
        <v>154</v>
      </c>
    </row>
    <row r="256" spans="1:7" x14ac:dyDescent="0.2">
      <c r="A256">
        <v>3919</v>
      </c>
      <c r="B256" s="106" t="s">
        <v>1041</v>
      </c>
      <c r="C256">
        <v>0.05</v>
      </c>
      <c r="D256">
        <v>0.05</v>
      </c>
      <c r="E256">
        <v>0.15</v>
      </c>
      <c r="F256" s="106">
        <v>0.05</v>
      </c>
      <c r="G256" s="106">
        <v>0.05</v>
      </c>
    </row>
    <row r="257" spans="1:7" x14ac:dyDescent="0.2">
      <c r="A257">
        <v>3928</v>
      </c>
      <c r="B257" s="106" t="s">
        <v>1478</v>
      </c>
      <c r="C257">
        <v>0.05</v>
      </c>
      <c r="D257" s="106">
        <v>0.05</v>
      </c>
      <c r="E257" s="106">
        <v>0.15</v>
      </c>
      <c r="F257" s="106">
        <v>0.05</v>
      </c>
      <c r="G257" s="106">
        <v>0.05</v>
      </c>
    </row>
    <row r="258" spans="1:7" x14ac:dyDescent="0.2">
      <c r="A258">
        <v>3946</v>
      </c>
      <c r="B258" s="106" t="s">
        <v>2657</v>
      </c>
      <c r="C258">
        <v>0</v>
      </c>
      <c r="D258">
        <v>0</v>
      </c>
      <c r="E258">
        <v>0</v>
      </c>
      <c r="F258">
        <v>0</v>
      </c>
      <c r="G258" t="s">
        <v>154</v>
      </c>
    </row>
    <row r="259" spans="1:7" x14ac:dyDescent="0.2">
      <c r="A259">
        <v>3964</v>
      </c>
      <c r="B259" s="106" t="s">
        <v>2700</v>
      </c>
      <c r="C259">
        <v>0.05</v>
      </c>
      <c r="D259">
        <v>0.05</v>
      </c>
      <c r="E259" s="106">
        <v>0</v>
      </c>
      <c r="F259" s="106" t="s">
        <v>154</v>
      </c>
      <c r="G259" s="106">
        <v>0</v>
      </c>
    </row>
    <row r="260" spans="1:7" x14ac:dyDescent="0.2">
      <c r="A260">
        <v>3983</v>
      </c>
      <c r="B260" s="106" t="s">
        <v>556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 x14ac:dyDescent="0.2">
      <c r="A261">
        <v>3996</v>
      </c>
      <c r="B261" s="106" t="s">
        <v>557</v>
      </c>
      <c r="C261">
        <v>0.05</v>
      </c>
      <c r="D261">
        <v>0</v>
      </c>
      <c r="E261">
        <v>0</v>
      </c>
      <c r="F261">
        <v>0</v>
      </c>
      <c r="G261">
        <v>0</v>
      </c>
    </row>
    <row r="262" spans="1:7" x14ac:dyDescent="0.2">
      <c r="A262">
        <v>4004</v>
      </c>
      <c r="B262" s="106" t="s">
        <v>1121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">
      <c r="A263">
        <v>4005</v>
      </c>
      <c r="B263" s="106" t="s">
        <v>1166</v>
      </c>
      <c r="C263">
        <v>0</v>
      </c>
      <c r="D263" s="106" t="s">
        <v>154</v>
      </c>
      <c r="E263" s="106" t="s">
        <v>154</v>
      </c>
      <c r="F263" s="106" t="s">
        <v>154</v>
      </c>
      <c r="G263" s="106">
        <v>0</v>
      </c>
    </row>
    <row r="264" spans="1:7" x14ac:dyDescent="0.2">
      <c r="A264">
        <v>4008</v>
      </c>
      <c r="B264" s="106" t="s">
        <v>2399</v>
      </c>
      <c r="C264">
        <v>0</v>
      </c>
      <c r="D264">
        <v>0</v>
      </c>
      <c r="E264" s="106">
        <v>0</v>
      </c>
      <c r="F264" s="106">
        <v>0</v>
      </c>
      <c r="G264" s="106">
        <v>0</v>
      </c>
    </row>
    <row r="265" spans="1:7" x14ac:dyDescent="0.2">
      <c r="A265">
        <v>4021</v>
      </c>
      <c r="B265" s="106" t="s">
        <v>1049</v>
      </c>
      <c r="C265">
        <v>0</v>
      </c>
      <c r="D265" s="106" t="s">
        <v>154</v>
      </c>
      <c r="E265" s="106">
        <v>0</v>
      </c>
      <c r="F265" s="106">
        <v>0</v>
      </c>
      <c r="G265" s="106">
        <v>0</v>
      </c>
    </row>
    <row r="266" spans="1:7" x14ac:dyDescent="0.2">
      <c r="A266">
        <v>4025</v>
      </c>
      <c r="B266" s="106" t="s">
        <v>558</v>
      </c>
      <c r="C266">
        <v>0.15</v>
      </c>
      <c r="D266" s="106">
        <v>0.15</v>
      </c>
      <c r="E266" s="106">
        <v>0.45</v>
      </c>
      <c r="F266" s="106">
        <v>0.15</v>
      </c>
      <c r="G266" s="106">
        <v>0.15</v>
      </c>
    </row>
    <row r="267" spans="1:7" x14ac:dyDescent="0.2">
      <c r="A267">
        <v>4031</v>
      </c>
      <c r="B267" s="106" t="s">
        <v>3020</v>
      </c>
      <c r="C267">
        <v>0.05</v>
      </c>
      <c r="D267" t="s">
        <v>154</v>
      </c>
      <c r="E267">
        <v>0.15</v>
      </c>
      <c r="F267" t="s">
        <v>154</v>
      </c>
      <c r="G267">
        <v>0.05</v>
      </c>
    </row>
    <row r="268" spans="1:7" x14ac:dyDescent="0.2">
      <c r="A268">
        <v>4041</v>
      </c>
      <c r="B268" s="106" t="s">
        <v>559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4043</v>
      </c>
      <c r="B269" s="106" t="s">
        <v>1201</v>
      </c>
      <c r="C269">
        <v>0</v>
      </c>
      <c r="D269" t="s">
        <v>154</v>
      </c>
      <c r="E269" s="106" t="s">
        <v>154</v>
      </c>
      <c r="F269" t="s">
        <v>154</v>
      </c>
      <c r="G269">
        <v>0</v>
      </c>
    </row>
    <row r="270" spans="1:7" x14ac:dyDescent="0.2">
      <c r="A270">
        <v>4045</v>
      </c>
      <c r="B270" s="106" t="s">
        <v>1228</v>
      </c>
      <c r="C270">
        <v>0</v>
      </c>
      <c r="D270" s="106">
        <v>0</v>
      </c>
      <c r="E270" s="106" t="s">
        <v>154</v>
      </c>
      <c r="F270" s="106">
        <v>0</v>
      </c>
      <c r="G270" s="106" t="s">
        <v>154</v>
      </c>
    </row>
    <row r="271" spans="1:7" x14ac:dyDescent="0.2">
      <c r="A271">
        <v>4047</v>
      </c>
      <c r="B271" s="106" t="s">
        <v>1257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4061</v>
      </c>
      <c r="B272" s="106" t="s">
        <v>1161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">
      <c r="A273">
        <v>4062</v>
      </c>
      <c r="B273" s="106" t="s">
        <v>228</v>
      </c>
      <c r="C273">
        <v>0.05</v>
      </c>
      <c r="D273">
        <v>0</v>
      </c>
      <c r="E273">
        <v>0.15</v>
      </c>
      <c r="F273">
        <v>0.05</v>
      </c>
      <c r="G273" s="106">
        <v>0</v>
      </c>
    </row>
    <row r="274" spans="1:7" x14ac:dyDescent="0.2">
      <c r="A274">
        <v>4091</v>
      </c>
      <c r="B274" s="106" t="s">
        <v>1469</v>
      </c>
      <c r="C274">
        <v>0</v>
      </c>
      <c r="D274" s="106">
        <v>0</v>
      </c>
      <c r="E274" t="s">
        <v>154</v>
      </c>
      <c r="F274" s="106" t="s">
        <v>154</v>
      </c>
      <c r="G274" s="106" t="s">
        <v>154</v>
      </c>
    </row>
    <row r="275" spans="1:7" x14ac:dyDescent="0.2">
      <c r="A275">
        <v>4095</v>
      </c>
      <c r="B275" s="106" t="s">
        <v>1406</v>
      </c>
      <c r="C275">
        <v>0.05</v>
      </c>
      <c r="D275">
        <v>0.05</v>
      </c>
      <c r="E275">
        <v>0.15</v>
      </c>
      <c r="F275">
        <v>0.05</v>
      </c>
      <c r="G275">
        <v>0.05</v>
      </c>
    </row>
    <row r="276" spans="1:7" x14ac:dyDescent="0.2">
      <c r="A276">
        <v>4100</v>
      </c>
      <c r="B276" s="106" t="s">
        <v>560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4112</v>
      </c>
      <c r="B277" s="106" t="s">
        <v>561</v>
      </c>
      <c r="C277">
        <v>0.1</v>
      </c>
      <c r="D277" s="106">
        <v>0.1</v>
      </c>
      <c r="E277" s="106">
        <v>0.3</v>
      </c>
      <c r="F277" s="106">
        <v>0.1</v>
      </c>
      <c r="G277" s="106">
        <v>0.1</v>
      </c>
    </row>
    <row r="278" spans="1:7" x14ac:dyDescent="0.2">
      <c r="A278">
        <v>4114</v>
      </c>
      <c r="B278" s="106" t="s">
        <v>1088</v>
      </c>
      <c r="C278">
        <v>0</v>
      </c>
      <c r="D278">
        <v>0</v>
      </c>
      <c r="E278">
        <v>0</v>
      </c>
      <c r="F278">
        <v>0</v>
      </c>
      <c r="G278" t="s">
        <v>154</v>
      </c>
    </row>
    <row r="279" spans="1:7" x14ac:dyDescent="0.2">
      <c r="A279">
        <v>4116</v>
      </c>
      <c r="B279" s="106" t="s">
        <v>2520</v>
      </c>
      <c r="C279">
        <v>0</v>
      </c>
      <c r="D279">
        <v>0</v>
      </c>
      <c r="E279">
        <v>0</v>
      </c>
      <c r="F279">
        <v>0</v>
      </c>
      <c r="G279" s="106">
        <v>0</v>
      </c>
    </row>
    <row r="280" spans="1:7" x14ac:dyDescent="0.2">
      <c r="A280">
        <v>4151</v>
      </c>
      <c r="B280" s="106" t="s">
        <v>921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4182</v>
      </c>
      <c r="B281" s="106" t="s">
        <v>44</v>
      </c>
      <c r="C281">
        <v>0.05</v>
      </c>
      <c r="D281" s="106">
        <v>0.05</v>
      </c>
      <c r="E281">
        <v>0.15</v>
      </c>
      <c r="F281">
        <v>0.05</v>
      </c>
      <c r="G281" s="106">
        <v>0</v>
      </c>
    </row>
    <row r="282" spans="1:7" x14ac:dyDescent="0.2">
      <c r="A282">
        <v>4185</v>
      </c>
      <c r="B282" s="106" t="s">
        <v>1282</v>
      </c>
      <c r="C282">
        <v>0.05</v>
      </c>
      <c r="D282">
        <v>0</v>
      </c>
      <c r="E282">
        <v>0.15</v>
      </c>
      <c r="F282">
        <v>0.05</v>
      </c>
      <c r="G282">
        <v>0.05</v>
      </c>
    </row>
    <row r="283" spans="1:7" x14ac:dyDescent="0.2">
      <c r="A283">
        <v>4186</v>
      </c>
      <c r="B283" s="106" t="s">
        <v>562</v>
      </c>
      <c r="C283">
        <v>0.1</v>
      </c>
      <c r="D283">
        <v>0.1</v>
      </c>
      <c r="E283" t="s">
        <v>154</v>
      </c>
      <c r="F283">
        <v>0</v>
      </c>
      <c r="G283">
        <v>0</v>
      </c>
    </row>
    <row r="284" spans="1:7" x14ac:dyDescent="0.2">
      <c r="A284">
        <v>4188</v>
      </c>
      <c r="B284" s="106" t="s">
        <v>1142</v>
      </c>
      <c r="C284">
        <v>0</v>
      </c>
      <c r="D284" t="s">
        <v>154</v>
      </c>
      <c r="E284">
        <v>0</v>
      </c>
      <c r="F284" t="s">
        <v>154</v>
      </c>
      <c r="G284" t="s">
        <v>154</v>
      </c>
    </row>
    <row r="285" spans="1:7" x14ac:dyDescent="0.2">
      <c r="A285">
        <v>4189</v>
      </c>
      <c r="B285" s="106" t="s">
        <v>3021</v>
      </c>
      <c r="C285">
        <v>0</v>
      </c>
      <c r="D285" t="s">
        <v>154</v>
      </c>
      <c r="E285" t="s">
        <v>154</v>
      </c>
      <c r="F285" t="s">
        <v>154</v>
      </c>
      <c r="G285" t="s">
        <v>154</v>
      </c>
    </row>
    <row r="286" spans="1:7" x14ac:dyDescent="0.2">
      <c r="A286">
        <v>4202</v>
      </c>
      <c r="B286" s="106" t="s">
        <v>45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">
      <c r="A287">
        <v>4204</v>
      </c>
      <c r="B287" s="106" t="s">
        <v>226</v>
      </c>
      <c r="C287">
        <v>0</v>
      </c>
      <c r="D287" t="s">
        <v>154</v>
      </c>
      <c r="E287" t="s">
        <v>154</v>
      </c>
      <c r="F287">
        <v>0</v>
      </c>
      <c r="G287">
        <v>0</v>
      </c>
    </row>
    <row r="288" spans="1:7" x14ac:dyDescent="0.2">
      <c r="A288">
        <v>4205</v>
      </c>
      <c r="B288" s="106" t="s">
        <v>1089</v>
      </c>
      <c r="C288">
        <v>0</v>
      </c>
      <c r="D288" t="s">
        <v>154</v>
      </c>
      <c r="E288">
        <v>0</v>
      </c>
      <c r="F288">
        <v>0</v>
      </c>
      <c r="G288">
        <v>0</v>
      </c>
    </row>
    <row r="289" spans="1:7" x14ac:dyDescent="0.2">
      <c r="A289">
        <v>4206</v>
      </c>
      <c r="B289" s="106" t="s">
        <v>2838</v>
      </c>
      <c r="C289">
        <v>0</v>
      </c>
      <c r="D289" t="s">
        <v>154</v>
      </c>
      <c r="E289" s="106" t="s">
        <v>154</v>
      </c>
      <c r="F289" s="106" t="s">
        <v>154</v>
      </c>
      <c r="G289" s="106" t="s">
        <v>154</v>
      </c>
    </row>
    <row r="290" spans="1:7" x14ac:dyDescent="0.2">
      <c r="A290">
        <v>4212</v>
      </c>
      <c r="B290" s="106" t="s">
        <v>564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">
      <c r="A291">
        <v>4216</v>
      </c>
      <c r="B291" s="106" t="s">
        <v>1258</v>
      </c>
      <c r="C291">
        <v>0</v>
      </c>
      <c r="D291" s="106">
        <v>0.05</v>
      </c>
      <c r="E291" s="106">
        <v>0</v>
      </c>
      <c r="F291" s="106">
        <v>0.05</v>
      </c>
      <c r="G291" s="106">
        <v>0</v>
      </c>
    </row>
    <row r="292" spans="1:7" x14ac:dyDescent="0.2">
      <c r="A292">
        <v>4218</v>
      </c>
      <c r="B292" s="106" t="s">
        <v>1271</v>
      </c>
      <c r="C292">
        <v>0.05</v>
      </c>
      <c r="D292">
        <v>0.05</v>
      </c>
      <c r="E292">
        <v>0.15</v>
      </c>
      <c r="F292">
        <v>0.05</v>
      </c>
      <c r="G292">
        <v>0.05</v>
      </c>
    </row>
    <row r="293" spans="1:7" x14ac:dyDescent="0.2">
      <c r="A293">
        <v>4221</v>
      </c>
      <c r="B293" s="106" t="s">
        <v>2400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4229</v>
      </c>
      <c r="B294" s="106" t="s">
        <v>2771</v>
      </c>
      <c r="C294">
        <v>0</v>
      </c>
      <c r="D294">
        <v>0</v>
      </c>
      <c r="E294" t="s">
        <v>154</v>
      </c>
      <c r="F294">
        <v>0</v>
      </c>
      <c r="G294">
        <v>0</v>
      </c>
    </row>
    <row r="295" spans="1:7" x14ac:dyDescent="0.2">
      <c r="A295">
        <v>4231</v>
      </c>
      <c r="B295" s="106" t="s">
        <v>2401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4245</v>
      </c>
      <c r="B296" s="106" t="s">
        <v>3022</v>
      </c>
      <c r="C296">
        <v>0</v>
      </c>
      <c r="D296" t="s">
        <v>154</v>
      </c>
      <c r="E296" t="s">
        <v>154</v>
      </c>
      <c r="F296" t="s">
        <v>154</v>
      </c>
      <c r="G296" t="s">
        <v>154</v>
      </c>
    </row>
    <row r="297" spans="1:7" x14ac:dyDescent="0.2">
      <c r="A297">
        <v>4248</v>
      </c>
      <c r="B297" s="106" t="s">
        <v>2701</v>
      </c>
      <c r="C297">
        <v>0</v>
      </c>
      <c r="D297">
        <v>0</v>
      </c>
      <c r="E297">
        <v>0</v>
      </c>
      <c r="F297" t="s">
        <v>154</v>
      </c>
      <c r="G297">
        <v>0</v>
      </c>
    </row>
    <row r="298" spans="1:7" x14ac:dyDescent="0.2">
      <c r="A298">
        <v>4286</v>
      </c>
      <c r="B298" s="106" t="s">
        <v>565</v>
      </c>
      <c r="C298">
        <v>0</v>
      </c>
      <c r="D298">
        <v>0</v>
      </c>
      <c r="E298">
        <v>0</v>
      </c>
      <c r="F298" s="106">
        <v>0</v>
      </c>
      <c r="G298" s="106">
        <v>0</v>
      </c>
    </row>
    <row r="299" spans="1:7" x14ac:dyDescent="0.2">
      <c r="A299">
        <v>4290</v>
      </c>
      <c r="B299" s="106" t="s">
        <v>1023</v>
      </c>
      <c r="C299">
        <v>0</v>
      </c>
      <c r="D299" t="s">
        <v>154</v>
      </c>
      <c r="E299" t="s">
        <v>154</v>
      </c>
      <c r="F299">
        <v>0</v>
      </c>
      <c r="G299" s="106">
        <v>0</v>
      </c>
    </row>
    <row r="300" spans="1:7" x14ac:dyDescent="0.2">
      <c r="A300">
        <v>4298</v>
      </c>
      <c r="B300" s="106" t="s">
        <v>3023</v>
      </c>
      <c r="C300">
        <v>0</v>
      </c>
      <c r="D300" t="s">
        <v>154</v>
      </c>
      <c r="E300">
        <v>0</v>
      </c>
      <c r="F300">
        <v>0</v>
      </c>
      <c r="G300" s="106">
        <v>0</v>
      </c>
    </row>
    <row r="301" spans="1:7" x14ac:dyDescent="0.2">
      <c r="A301">
        <v>4307</v>
      </c>
      <c r="B301" s="106" t="s">
        <v>1229</v>
      </c>
      <c r="C301">
        <v>0</v>
      </c>
      <c r="D301">
        <v>0</v>
      </c>
      <c r="E301" s="106" t="s">
        <v>154</v>
      </c>
      <c r="F301">
        <v>0</v>
      </c>
      <c r="G301" s="106" t="s">
        <v>154</v>
      </c>
    </row>
    <row r="302" spans="1:7" x14ac:dyDescent="0.2">
      <c r="A302">
        <v>4310</v>
      </c>
      <c r="B302" s="106" t="s">
        <v>2521</v>
      </c>
      <c r="C302">
        <v>0</v>
      </c>
      <c r="D302">
        <v>0</v>
      </c>
      <c r="E302" s="106">
        <v>0</v>
      </c>
      <c r="F302">
        <v>0</v>
      </c>
      <c r="G302" s="106">
        <v>0</v>
      </c>
    </row>
    <row r="303" spans="1:7" x14ac:dyDescent="0.2">
      <c r="A303">
        <v>4321</v>
      </c>
      <c r="B303" s="106" t="s">
        <v>1604</v>
      </c>
      <c r="C303">
        <v>0</v>
      </c>
      <c r="D303" s="106" t="s">
        <v>154</v>
      </c>
      <c r="E303" s="106">
        <v>0</v>
      </c>
      <c r="F303" s="106" t="s">
        <v>154</v>
      </c>
      <c r="G303" s="106">
        <v>0</v>
      </c>
    </row>
    <row r="304" spans="1:7" x14ac:dyDescent="0.2">
      <c r="A304">
        <v>4337</v>
      </c>
      <c r="B304" s="106" t="s">
        <v>566</v>
      </c>
      <c r="C304">
        <v>8</v>
      </c>
      <c r="D304">
        <v>8</v>
      </c>
      <c r="E304">
        <v>24</v>
      </c>
      <c r="F304">
        <v>7</v>
      </c>
      <c r="G304">
        <v>7</v>
      </c>
    </row>
    <row r="305" spans="1:7" x14ac:dyDescent="0.2">
      <c r="A305">
        <v>4368</v>
      </c>
      <c r="B305" s="106" t="s">
        <v>1272</v>
      </c>
      <c r="C305">
        <v>0.05</v>
      </c>
      <c r="D305" s="106">
        <v>0</v>
      </c>
      <c r="E305">
        <v>0</v>
      </c>
      <c r="F305">
        <v>0</v>
      </c>
      <c r="G305">
        <v>0</v>
      </c>
    </row>
    <row r="306" spans="1:7" x14ac:dyDescent="0.2">
      <c r="A306">
        <v>4401</v>
      </c>
      <c r="B306" s="106" t="s">
        <v>222</v>
      </c>
      <c r="C306">
        <v>0</v>
      </c>
      <c r="D306" s="106">
        <v>0</v>
      </c>
      <c r="E306">
        <v>0</v>
      </c>
      <c r="F306">
        <v>0</v>
      </c>
      <c r="G306">
        <v>0.05</v>
      </c>
    </row>
    <row r="307" spans="1:7" x14ac:dyDescent="0.2">
      <c r="A307">
        <v>4403</v>
      </c>
      <c r="B307" s="106" t="s">
        <v>1506</v>
      </c>
      <c r="C307">
        <v>0.1</v>
      </c>
      <c r="D307">
        <v>0.05</v>
      </c>
      <c r="E307">
        <v>0.15</v>
      </c>
      <c r="F307">
        <v>0.05</v>
      </c>
      <c r="G307">
        <v>0.05</v>
      </c>
    </row>
    <row r="308" spans="1:7" x14ac:dyDescent="0.2">
      <c r="A308">
        <v>4410</v>
      </c>
      <c r="B308" s="106" t="s">
        <v>1539</v>
      </c>
      <c r="C308">
        <v>0.05</v>
      </c>
      <c r="D308">
        <v>0.05</v>
      </c>
      <c r="E308">
        <v>0.15</v>
      </c>
      <c r="F308">
        <v>0.05</v>
      </c>
      <c r="G308">
        <v>0.05</v>
      </c>
    </row>
    <row r="309" spans="1:7" x14ac:dyDescent="0.2">
      <c r="A309">
        <v>4452</v>
      </c>
      <c r="B309" s="106" t="s">
        <v>2772</v>
      </c>
      <c r="C309">
        <v>0</v>
      </c>
      <c r="D309">
        <v>0</v>
      </c>
      <c r="E309" t="s">
        <v>154</v>
      </c>
      <c r="F309" t="s">
        <v>154</v>
      </c>
      <c r="G309" t="s">
        <v>154</v>
      </c>
    </row>
    <row r="310" spans="1:7" x14ac:dyDescent="0.2">
      <c r="A310">
        <v>4461</v>
      </c>
      <c r="B310" s="106" t="s">
        <v>2522</v>
      </c>
      <c r="C310">
        <v>0.1</v>
      </c>
      <c r="D310">
        <v>0.1</v>
      </c>
      <c r="E310">
        <v>0.3</v>
      </c>
      <c r="F310">
        <v>0</v>
      </c>
      <c r="G310">
        <v>0.1</v>
      </c>
    </row>
    <row r="311" spans="1:7" x14ac:dyDescent="0.2">
      <c r="A311">
        <v>4462</v>
      </c>
      <c r="B311" s="106" t="s">
        <v>841</v>
      </c>
      <c r="C311">
        <v>0.05</v>
      </c>
      <c r="D311">
        <v>0.05</v>
      </c>
      <c r="E311">
        <v>0.15</v>
      </c>
      <c r="F311">
        <v>0.05</v>
      </c>
      <c r="G311">
        <v>0.05</v>
      </c>
    </row>
    <row r="312" spans="1:7" x14ac:dyDescent="0.2">
      <c r="A312">
        <v>4519</v>
      </c>
      <c r="B312" s="106" t="s">
        <v>2773</v>
      </c>
      <c r="C312">
        <v>0</v>
      </c>
      <c r="D312">
        <v>0</v>
      </c>
      <c r="E312" t="s">
        <v>154</v>
      </c>
      <c r="F312" t="s">
        <v>154</v>
      </c>
      <c r="G312" t="s">
        <v>154</v>
      </c>
    </row>
    <row r="313" spans="1:7" x14ac:dyDescent="0.2">
      <c r="A313">
        <v>4526</v>
      </c>
      <c r="B313" s="106" t="s">
        <v>1605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4527</v>
      </c>
      <c r="B314" s="106" t="s">
        <v>1306</v>
      </c>
      <c r="C314">
        <v>0.05</v>
      </c>
      <c r="D314">
        <v>0</v>
      </c>
      <c r="E314" s="106" t="s">
        <v>154</v>
      </c>
      <c r="F314" t="s">
        <v>154</v>
      </c>
      <c r="G314" s="106" t="s">
        <v>154</v>
      </c>
    </row>
    <row r="315" spans="1:7" x14ac:dyDescent="0.2">
      <c r="A315">
        <v>4528</v>
      </c>
      <c r="B315" s="106" t="s">
        <v>1498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4536</v>
      </c>
      <c r="B316" s="106" t="s">
        <v>1207</v>
      </c>
      <c r="C316">
        <v>0.05</v>
      </c>
      <c r="D316">
        <v>0.05</v>
      </c>
      <c r="E316">
        <v>0.15</v>
      </c>
      <c r="F316">
        <v>0.05</v>
      </c>
      <c r="G316">
        <v>0.05</v>
      </c>
    </row>
    <row r="317" spans="1:7" x14ac:dyDescent="0.2">
      <c r="A317">
        <v>4547</v>
      </c>
      <c r="B317" s="106" t="s">
        <v>2702</v>
      </c>
      <c r="C317">
        <v>0</v>
      </c>
      <c r="D317">
        <v>0</v>
      </c>
      <c r="E317" s="106">
        <v>0.15</v>
      </c>
      <c r="F317" s="106" t="s">
        <v>154</v>
      </c>
      <c r="G317">
        <v>0.05</v>
      </c>
    </row>
    <row r="318" spans="1:7" x14ac:dyDescent="0.2">
      <c r="A318">
        <v>4550</v>
      </c>
      <c r="B318" s="106" t="s">
        <v>2620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">
      <c r="A319">
        <v>4552</v>
      </c>
      <c r="B319" s="106" t="s">
        <v>1273</v>
      </c>
      <c r="C319">
        <v>0</v>
      </c>
      <c r="D319">
        <v>0</v>
      </c>
      <c r="E319">
        <v>0</v>
      </c>
      <c r="F319" s="106">
        <v>0</v>
      </c>
      <c r="G319">
        <v>0</v>
      </c>
    </row>
    <row r="320" spans="1:7" x14ac:dyDescent="0.2">
      <c r="A320">
        <v>4553</v>
      </c>
      <c r="B320" s="106" t="s">
        <v>935</v>
      </c>
      <c r="C320">
        <v>0</v>
      </c>
      <c r="D320">
        <v>0</v>
      </c>
      <c r="E320">
        <v>0</v>
      </c>
      <c r="F320" s="106">
        <v>0</v>
      </c>
      <c r="G320">
        <v>0</v>
      </c>
    </row>
    <row r="321" spans="1:7" x14ac:dyDescent="0.2">
      <c r="A321">
        <v>4554</v>
      </c>
      <c r="B321" s="106" t="s">
        <v>1090</v>
      </c>
      <c r="C321">
        <v>0</v>
      </c>
      <c r="D321">
        <v>0</v>
      </c>
      <c r="E321">
        <v>0</v>
      </c>
      <c r="F321" s="106">
        <v>0</v>
      </c>
      <c r="G321">
        <v>0</v>
      </c>
    </row>
    <row r="322" spans="1:7" x14ac:dyDescent="0.2">
      <c r="A322">
        <v>4559</v>
      </c>
      <c r="B322" s="106" t="s">
        <v>1042</v>
      </c>
      <c r="C322">
        <v>0.05</v>
      </c>
      <c r="D322">
        <v>0.05</v>
      </c>
      <c r="E322">
        <v>0.15</v>
      </c>
      <c r="F322">
        <v>0.05</v>
      </c>
      <c r="G322">
        <v>0.05</v>
      </c>
    </row>
    <row r="323" spans="1:7" x14ac:dyDescent="0.2">
      <c r="A323">
        <v>4568</v>
      </c>
      <c r="B323" s="106" t="s">
        <v>1191</v>
      </c>
      <c r="C323">
        <v>0.15</v>
      </c>
      <c r="D323">
        <v>0.15</v>
      </c>
      <c r="E323">
        <v>0.3</v>
      </c>
      <c r="F323">
        <v>0</v>
      </c>
      <c r="G323">
        <v>0</v>
      </c>
    </row>
    <row r="324" spans="1:7" x14ac:dyDescent="0.2">
      <c r="A324">
        <v>4574</v>
      </c>
      <c r="B324" s="106" t="s">
        <v>2703</v>
      </c>
      <c r="C324">
        <v>0</v>
      </c>
      <c r="D324">
        <v>0</v>
      </c>
      <c r="E324">
        <v>0</v>
      </c>
      <c r="F324" t="s">
        <v>154</v>
      </c>
      <c r="G324" t="s">
        <v>154</v>
      </c>
    </row>
    <row r="325" spans="1:7" x14ac:dyDescent="0.2">
      <c r="A325">
        <v>4578</v>
      </c>
      <c r="B325" s="106" t="s">
        <v>1492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">
      <c r="A326">
        <v>4611</v>
      </c>
      <c r="B326" s="106" t="s">
        <v>2523</v>
      </c>
      <c r="C326">
        <v>0</v>
      </c>
      <c r="D326">
        <v>0</v>
      </c>
      <c r="E326">
        <v>0</v>
      </c>
      <c r="F326" s="106">
        <v>0</v>
      </c>
      <c r="G326">
        <v>0.05</v>
      </c>
    </row>
    <row r="327" spans="1:7" x14ac:dyDescent="0.2">
      <c r="A327">
        <v>4612</v>
      </c>
      <c r="B327" s="106" t="s">
        <v>571</v>
      </c>
      <c r="C327">
        <v>0.15</v>
      </c>
      <c r="D327">
        <v>0.15</v>
      </c>
      <c r="E327">
        <v>0.45</v>
      </c>
      <c r="F327" s="106">
        <v>0.15</v>
      </c>
      <c r="G327">
        <v>0.15</v>
      </c>
    </row>
    <row r="328" spans="1:7" x14ac:dyDescent="0.2">
      <c r="A328">
        <v>4613</v>
      </c>
      <c r="B328" s="106" t="s">
        <v>223</v>
      </c>
      <c r="C328">
        <v>0</v>
      </c>
      <c r="D328" t="s">
        <v>154</v>
      </c>
      <c r="E328" t="s">
        <v>154</v>
      </c>
      <c r="F328">
        <v>0.05</v>
      </c>
      <c r="G328">
        <v>0.05</v>
      </c>
    </row>
    <row r="329" spans="1:7" x14ac:dyDescent="0.2">
      <c r="A329">
        <v>4620</v>
      </c>
      <c r="B329" s="106" t="s">
        <v>3024</v>
      </c>
      <c r="C329">
        <v>0</v>
      </c>
      <c r="D329" t="s">
        <v>154</v>
      </c>
      <c r="E329">
        <v>0</v>
      </c>
      <c r="F329">
        <v>0</v>
      </c>
      <c r="G329" s="106">
        <v>0</v>
      </c>
    </row>
    <row r="330" spans="1:7" x14ac:dyDescent="0.2">
      <c r="A330">
        <v>4634</v>
      </c>
      <c r="B330" s="106" t="s">
        <v>62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">
      <c r="A331">
        <v>4636</v>
      </c>
      <c r="B331" s="106" t="s">
        <v>2402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4641</v>
      </c>
      <c r="B332" s="106" t="s">
        <v>2524</v>
      </c>
      <c r="C332">
        <v>0</v>
      </c>
      <c r="D332">
        <v>0</v>
      </c>
      <c r="E332">
        <v>0</v>
      </c>
      <c r="F332">
        <v>0.05</v>
      </c>
      <c r="G332">
        <v>0</v>
      </c>
    </row>
    <row r="333" spans="1:7" x14ac:dyDescent="0.2">
      <c r="A333">
        <v>4661</v>
      </c>
      <c r="B333" s="106" t="s">
        <v>1470</v>
      </c>
      <c r="C333">
        <v>0.25</v>
      </c>
      <c r="D333">
        <v>0.25</v>
      </c>
      <c r="E333">
        <v>0.75</v>
      </c>
      <c r="F333">
        <v>0.25</v>
      </c>
      <c r="G333">
        <v>0.25</v>
      </c>
    </row>
    <row r="334" spans="1:7" x14ac:dyDescent="0.2">
      <c r="A334">
        <v>4665</v>
      </c>
      <c r="B334" s="106" t="s">
        <v>572</v>
      </c>
      <c r="C334">
        <v>0.05</v>
      </c>
      <c r="D334">
        <v>0.05</v>
      </c>
      <c r="E334">
        <v>0.15</v>
      </c>
      <c r="F334">
        <v>0.05</v>
      </c>
      <c r="G334">
        <v>0.05</v>
      </c>
    </row>
    <row r="335" spans="1:7" x14ac:dyDescent="0.2">
      <c r="A335">
        <v>4666</v>
      </c>
      <c r="B335" s="106" t="s">
        <v>1479</v>
      </c>
      <c r="C335">
        <v>0</v>
      </c>
      <c r="D335">
        <v>0</v>
      </c>
      <c r="E335">
        <v>0</v>
      </c>
      <c r="F335" t="s">
        <v>154</v>
      </c>
      <c r="G335" s="106">
        <v>0</v>
      </c>
    </row>
    <row r="336" spans="1:7" x14ac:dyDescent="0.2">
      <c r="A336">
        <v>4668</v>
      </c>
      <c r="B336" s="106" t="s">
        <v>573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">
      <c r="A337">
        <v>4676</v>
      </c>
      <c r="B337" s="106" t="s">
        <v>1323</v>
      </c>
      <c r="C337">
        <v>0</v>
      </c>
      <c r="D337" t="s">
        <v>154</v>
      </c>
      <c r="E337">
        <v>0</v>
      </c>
      <c r="F337" t="s">
        <v>154</v>
      </c>
      <c r="G337">
        <v>0</v>
      </c>
    </row>
    <row r="338" spans="1:7" x14ac:dyDescent="0.2">
      <c r="A338">
        <v>4678</v>
      </c>
      <c r="B338" s="106" t="s">
        <v>817</v>
      </c>
      <c r="C338">
        <v>0.05</v>
      </c>
      <c r="D338">
        <v>0.05</v>
      </c>
      <c r="E338">
        <v>0.15</v>
      </c>
      <c r="F338" s="106">
        <v>0.05</v>
      </c>
      <c r="G338" s="106">
        <v>0.05</v>
      </c>
    </row>
    <row r="339" spans="1:7" x14ac:dyDescent="0.2">
      <c r="A339">
        <v>4680</v>
      </c>
      <c r="B339" s="106" t="s">
        <v>1563</v>
      </c>
      <c r="C339">
        <v>0.1</v>
      </c>
      <c r="D339">
        <v>0.05</v>
      </c>
      <c r="E339">
        <v>0.15</v>
      </c>
      <c r="F339">
        <v>0.05</v>
      </c>
      <c r="G339">
        <v>0.25</v>
      </c>
    </row>
    <row r="340" spans="1:7" x14ac:dyDescent="0.2">
      <c r="A340">
        <v>4681</v>
      </c>
      <c r="B340" s="106" t="s">
        <v>842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">
      <c r="A341">
        <v>4696</v>
      </c>
      <c r="B341" s="106" t="s">
        <v>2403</v>
      </c>
      <c r="C341">
        <v>0.05</v>
      </c>
      <c r="D341">
        <v>0.05</v>
      </c>
      <c r="E341">
        <v>0.15</v>
      </c>
      <c r="F341">
        <v>0.05</v>
      </c>
      <c r="G341">
        <v>0.05</v>
      </c>
    </row>
    <row r="342" spans="1:7" x14ac:dyDescent="0.2">
      <c r="A342">
        <v>4704</v>
      </c>
      <c r="B342" s="106" t="s">
        <v>945</v>
      </c>
      <c r="C342">
        <v>0.1</v>
      </c>
      <c r="D342" s="106" t="s">
        <v>154</v>
      </c>
      <c r="E342" t="s">
        <v>154</v>
      </c>
      <c r="F342" s="106" t="s">
        <v>154</v>
      </c>
      <c r="G342" t="s">
        <v>154</v>
      </c>
    </row>
    <row r="343" spans="1:7" x14ac:dyDescent="0.2">
      <c r="A343">
        <v>4716</v>
      </c>
      <c r="B343" s="106" t="s">
        <v>1230</v>
      </c>
      <c r="C343">
        <v>0.25</v>
      </c>
      <c r="D343" s="106">
        <v>0.25</v>
      </c>
      <c r="E343">
        <v>0.75</v>
      </c>
      <c r="F343" s="106">
        <v>0.2</v>
      </c>
      <c r="G343">
        <v>0.2</v>
      </c>
    </row>
    <row r="344" spans="1:7" x14ac:dyDescent="0.2">
      <c r="A344">
        <v>4718</v>
      </c>
      <c r="B344" s="106" t="s">
        <v>1091</v>
      </c>
      <c r="C344">
        <v>0.05</v>
      </c>
      <c r="D344">
        <v>0.05</v>
      </c>
      <c r="E344">
        <v>0.15</v>
      </c>
      <c r="F344">
        <v>0.05</v>
      </c>
      <c r="G344">
        <v>0.05</v>
      </c>
    </row>
    <row r="345" spans="1:7" x14ac:dyDescent="0.2">
      <c r="A345">
        <v>4719</v>
      </c>
      <c r="B345" s="106" t="s">
        <v>1507</v>
      </c>
      <c r="C345">
        <v>0.1</v>
      </c>
      <c r="D345">
        <v>0.1</v>
      </c>
      <c r="E345">
        <v>0.3</v>
      </c>
      <c r="F345">
        <v>0.1</v>
      </c>
      <c r="G345">
        <v>0.1</v>
      </c>
    </row>
    <row r="346" spans="1:7" x14ac:dyDescent="0.2">
      <c r="A346">
        <v>4726</v>
      </c>
      <c r="B346" s="106" t="s">
        <v>818</v>
      </c>
      <c r="C346">
        <v>0</v>
      </c>
      <c r="D346">
        <v>0</v>
      </c>
      <c r="E346">
        <v>0</v>
      </c>
      <c r="F346">
        <v>0</v>
      </c>
      <c r="G346" s="106">
        <v>0</v>
      </c>
    </row>
    <row r="347" spans="1:7" x14ac:dyDescent="0.2">
      <c r="A347">
        <v>4732</v>
      </c>
      <c r="B347" s="106" t="s">
        <v>574</v>
      </c>
      <c r="C347">
        <v>0</v>
      </c>
      <c r="D347">
        <v>0</v>
      </c>
      <c r="E347">
        <v>0</v>
      </c>
      <c r="F347">
        <v>0</v>
      </c>
      <c r="G347" s="106">
        <v>0</v>
      </c>
    </row>
    <row r="348" spans="1:7" x14ac:dyDescent="0.2">
      <c r="A348">
        <v>4751</v>
      </c>
      <c r="B348" s="106" t="s">
        <v>1092</v>
      </c>
      <c r="C348">
        <v>0.1</v>
      </c>
      <c r="D348">
        <v>0.1</v>
      </c>
      <c r="E348">
        <v>0.3</v>
      </c>
      <c r="F348">
        <v>0.1</v>
      </c>
      <c r="G348">
        <v>0.1</v>
      </c>
    </row>
    <row r="349" spans="1:7" x14ac:dyDescent="0.2">
      <c r="A349">
        <v>4755</v>
      </c>
      <c r="B349" s="106" t="s">
        <v>2546</v>
      </c>
      <c r="C349">
        <v>0.05</v>
      </c>
      <c r="D349">
        <v>0.05</v>
      </c>
      <c r="E349">
        <v>0</v>
      </c>
      <c r="F349">
        <v>0</v>
      </c>
      <c r="G349">
        <v>0</v>
      </c>
    </row>
    <row r="350" spans="1:7" x14ac:dyDescent="0.2">
      <c r="A350">
        <v>4792</v>
      </c>
      <c r="B350" s="106" t="s">
        <v>909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4812</v>
      </c>
      <c r="B351" s="106" t="s">
        <v>575</v>
      </c>
      <c r="C351">
        <v>0</v>
      </c>
      <c r="D351">
        <v>0</v>
      </c>
      <c r="E351">
        <v>0</v>
      </c>
      <c r="F351" s="106">
        <v>0</v>
      </c>
      <c r="G351">
        <v>0</v>
      </c>
    </row>
    <row r="352" spans="1:7" x14ac:dyDescent="0.2">
      <c r="A352">
        <v>4819</v>
      </c>
      <c r="B352" s="106" t="s">
        <v>997</v>
      </c>
      <c r="C352">
        <v>0</v>
      </c>
      <c r="D352" s="106" t="s">
        <v>154</v>
      </c>
      <c r="E352" s="106">
        <v>0</v>
      </c>
      <c r="F352">
        <v>0.05</v>
      </c>
      <c r="G352">
        <v>0.05</v>
      </c>
    </row>
    <row r="353" spans="1:7" x14ac:dyDescent="0.2">
      <c r="A353">
        <v>4820</v>
      </c>
      <c r="B353" s="106" t="s">
        <v>576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4825</v>
      </c>
      <c r="B354" s="106" t="s">
        <v>577</v>
      </c>
      <c r="C354">
        <v>0.1</v>
      </c>
      <c r="D354">
        <v>0.05</v>
      </c>
      <c r="E354">
        <v>0.15</v>
      </c>
      <c r="F354">
        <v>0.05</v>
      </c>
      <c r="G354">
        <v>0.05</v>
      </c>
    </row>
    <row r="355" spans="1:7" x14ac:dyDescent="0.2">
      <c r="A355">
        <v>4839</v>
      </c>
      <c r="B355" s="106" t="s">
        <v>578</v>
      </c>
      <c r="C355">
        <v>0.05</v>
      </c>
      <c r="D355">
        <v>0</v>
      </c>
      <c r="E355">
        <v>0</v>
      </c>
      <c r="F355">
        <v>0</v>
      </c>
      <c r="G355" s="106">
        <v>0</v>
      </c>
    </row>
    <row r="356" spans="1:7" x14ac:dyDescent="0.2">
      <c r="A356">
        <v>4847</v>
      </c>
      <c r="B356" s="106" t="s">
        <v>1379</v>
      </c>
      <c r="C356">
        <v>0</v>
      </c>
      <c r="D356" s="106">
        <v>0</v>
      </c>
      <c r="E356" s="106">
        <v>0</v>
      </c>
      <c r="F356" s="106">
        <v>0</v>
      </c>
      <c r="G356" s="106">
        <v>0</v>
      </c>
    </row>
    <row r="357" spans="1:7" x14ac:dyDescent="0.2">
      <c r="A357">
        <v>4911</v>
      </c>
      <c r="B357" s="106" t="s">
        <v>1633</v>
      </c>
      <c r="C357">
        <v>0.1</v>
      </c>
      <c r="D357">
        <v>0.1</v>
      </c>
      <c r="E357">
        <v>0.3</v>
      </c>
      <c r="F357">
        <v>0.1</v>
      </c>
      <c r="G357">
        <v>0.15</v>
      </c>
    </row>
    <row r="358" spans="1:7" x14ac:dyDescent="0.2">
      <c r="A358">
        <v>4912</v>
      </c>
      <c r="B358" s="106" t="s">
        <v>1480</v>
      </c>
      <c r="C358">
        <v>0.05</v>
      </c>
      <c r="D358" s="106">
        <v>0.05</v>
      </c>
      <c r="E358" s="106">
        <v>0.15</v>
      </c>
      <c r="F358" s="106">
        <v>0.05</v>
      </c>
      <c r="G358" s="106">
        <v>0.05</v>
      </c>
    </row>
    <row r="359" spans="1:7" x14ac:dyDescent="0.2">
      <c r="A359">
        <v>4917</v>
      </c>
      <c r="B359" s="106" t="s">
        <v>1241</v>
      </c>
      <c r="C359">
        <v>0</v>
      </c>
      <c r="D359" s="106" t="s">
        <v>154</v>
      </c>
      <c r="E359" s="106" t="s">
        <v>154</v>
      </c>
      <c r="F359" s="106">
        <v>0</v>
      </c>
      <c r="G359">
        <v>0</v>
      </c>
    </row>
    <row r="360" spans="1:7" x14ac:dyDescent="0.2">
      <c r="A360">
        <v>4919</v>
      </c>
      <c r="B360" s="106" t="s">
        <v>579</v>
      </c>
      <c r="C360">
        <v>0</v>
      </c>
      <c r="D360">
        <v>0</v>
      </c>
      <c r="E360">
        <v>0</v>
      </c>
      <c r="F360">
        <v>0</v>
      </c>
      <c r="G360" t="s">
        <v>154</v>
      </c>
    </row>
    <row r="361" spans="1:7" x14ac:dyDescent="0.2">
      <c r="A361">
        <v>4921</v>
      </c>
      <c r="B361" s="106" t="s">
        <v>1658</v>
      </c>
      <c r="C361">
        <v>0.1</v>
      </c>
      <c r="D361">
        <v>0.05</v>
      </c>
      <c r="E361">
        <v>0.15</v>
      </c>
      <c r="F361">
        <v>0.05</v>
      </c>
      <c r="G361">
        <v>0.05</v>
      </c>
    </row>
    <row r="362" spans="1:7" x14ac:dyDescent="0.2">
      <c r="A362">
        <v>4922</v>
      </c>
      <c r="B362" s="106" t="s">
        <v>2404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4927</v>
      </c>
      <c r="B363" s="106" t="s">
        <v>1203</v>
      </c>
      <c r="C363">
        <v>0</v>
      </c>
      <c r="D363" s="106">
        <v>0</v>
      </c>
      <c r="E363" t="s">
        <v>154</v>
      </c>
      <c r="F363" s="106" t="s">
        <v>154</v>
      </c>
      <c r="G363" t="s">
        <v>154</v>
      </c>
    </row>
    <row r="364" spans="1:7" x14ac:dyDescent="0.2">
      <c r="A364">
        <v>4929</v>
      </c>
      <c r="B364" s="106" t="s">
        <v>580</v>
      </c>
      <c r="C364">
        <v>0.05</v>
      </c>
      <c r="D364" s="106">
        <v>0.05</v>
      </c>
      <c r="E364">
        <v>0.15</v>
      </c>
      <c r="F364" s="106">
        <v>0.05</v>
      </c>
      <c r="G364">
        <v>0.05</v>
      </c>
    </row>
    <row r="365" spans="1:7" x14ac:dyDescent="0.2">
      <c r="A365">
        <v>4955</v>
      </c>
      <c r="B365" s="106" t="s">
        <v>581</v>
      </c>
      <c r="C365">
        <v>0.05</v>
      </c>
      <c r="D365">
        <v>0.05</v>
      </c>
      <c r="E365">
        <v>0.15</v>
      </c>
      <c r="F365" s="106">
        <v>0.05</v>
      </c>
      <c r="G365">
        <v>0.05</v>
      </c>
    </row>
    <row r="366" spans="1:7" x14ac:dyDescent="0.2">
      <c r="A366">
        <v>4958</v>
      </c>
      <c r="B366" s="106" t="s">
        <v>582</v>
      </c>
      <c r="C366">
        <v>0.05</v>
      </c>
      <c r="D366">
        <v>0</v>
      </c>
      <c r="E366">
        <v>0</v>
      </c>
      <c r="F366" s="106">
        <v>0.05</v>
      </c>
      <c r="G366">
        <v>0.05</v>
      </c>
    </row>
    <row r="367" spans="1:7" x14ac:dyDescent="0.2">
      <c r="A367">
        <v>4967</v>
      </c>
      <c r="B367" s="106" t="s">
        <v>583</v>
      </c>
      <c r="C367">
        <v>0.2</v>
      </c>
      <c r="D367">
        <v>0.2</v>
      </c>
      <c r="E367">
        <v>0.6</v>
      </c>
      <c r="F367">
        <v>0.2</v>
      </c>
      <c r="G367">
        <v>0.2</v>
      </c>
    </row>
    <row r="368" spans="1:7" x14ac:dyDescent="0.2">
      <c r="A368">
        <v>4971</v>
      </c>
      <c r="B368" s="106" t="s">
        <v>2621</v>
      </c>
      <c r="C368">
        <v>0.05</v>
      </c>
      <c r="D368" s="106">
        <v>0.05</v>
      </c>
      <c r="E368" s="106">
        <v>0.15</v>
      </c>
      <c r="F368" s="106">
        <v>0.05</v>
      </c>
      <c r="G368" s="106">
        <v>0</v>
      </c>
    </row>
    <row r="369" spans="1:7" x14ac:dyDescent="0.2">
      <c r="A369">
        <v>4975</v>
      </c>
      <c r="B369" s="106" t="s">
        <v>584</v>
      </c>
      <c r="C369">
        <v>0.05</v>
      </c>
      <c r="D369" s="106">
        <v>0.05</v>
      </c>
      <c r="E369" s="106">
        <v>0.15</v>
      </c>
      <c r="F369" s="106">
        <v>0.05</v>
      </c>
      <c r="G369" s="106">
        <v>0.05</v>
      </c>
    </row>
    <row r="370" spans="1:7" x14ac:dyDescent="0.2">
      <c r="A370">
        <v>4985</v>
      </c>
      <c r="B370" s="106" t="s">
        <v>2587</v>
      </c>
      <c r="C370">
        <v>0</v>
      </c>
      <c r="D370" s="106">
        <v>0</v>
      </c>
      <c r="E370">
        <v>0</v>
      </c>
      <c r="F370" s="106">
        <v>0</v>
      </c>
      <c r="G370" s="106">
        <v>0</v>
      </c>
    </row>
    <row r="371" spans="1:7" x14ac:dyDescent="0.2">
      <c r="A371">
        <v>4997</v>
      </c>
      <c r="B371" s="106" t="s">
        <v>585</v>
      </c>
      <c r="C371">
        <v>0.05</v>
      </c>
      <c r="D371" s="106">
        <v>0.05</v>
      </c>
      <c r="E371">
        <v>0.15</v>
      </c>
      <c r="F371" s="106">
        <v>0.05</v>
      </c>
      <c r="G371" s="106">
        <v>0.05</v>
      </c>
    </row>
    <row r="372" spans="1:7" x14ac:dyDescent="0.2">
      <c r="A372">
        <v>5011</v>
      </c>
      <c r="B372" s="106" t="s">
        <v>2774</v>
      </c>
      <c r="C372">
        <v>0.05</v>
      </c>
      <c r="D372">
        <v>0</v>
      </c>
      <c r="E372" t="s">
        <v>154</v>
      </c>
      <c r="F372" t="s">
        <v>154</v>
      </c>
      <c r="G372">
        <v>0.05</v>
      </c>
    </row>
    <row r="373" spans="1:7" x14ac:dyDescent="0.2">
      <c r="A373">
        <v>5018</v>
      </c>
      <c r="B373" s="106" t="s">
        <v>1481</v>
      </c>
      <c r="C373">
        <v>0.05</v>
      </c>
      <c r="D373">
        <v>0.05</v>
      </c>
      <c r="E373" s="106">
        <v>0.15</v>
      </c>
      <c r="F373">
        <v>0.05</v>
      </c>
      <c r="G373" s="106">
        <v>0.05</v>
      </c>
    </row>
    <row r="374" spans="1:7" x14ac:dyDescent="0.2">
      <c r="A374">
        <v>5020</v>
      </c>
      <c r="B374" s="106" t="s">
        <v>1242</v>
      </c>
      <c r="C374">
        <v>0</v>
      </c>
      <c r="D374">
        <v>0</v>
      </c>
      <c r="E374" s="106">
        <v>0</v>
      </c>
      <c r="F374" s="106">
        <v>0</v>
      </c>
      <c r="G374" s="106">
        <v>0</v>
      </c>
    </row>
    <row r="375" spans="1:7" x14ac:dyDescent="0.2">
      <c r="A375">
        <v>5101</v>
      </c>
      <c r="B375" s="106" t="s">
        <v>1395</v>
      </c>
      <c r="C375">
        <v>0</v>
      </c>
      <c r="D375">
        <v>0</v>
      </c>
      <c r="E375" s="106">
        <v>0</v>
      </c>
      <c r="F375" t="s">
        <v>154</v>
      </c>
      <c r="G375">
        <v>0</v>
      </c>
    </row>
    <row r="376" spans="1:7" x14ac:dyDescent="0.2">
      <c r="A376">
        <v>5105</v>
      </c>
      <c r="B376" s="106" t="s">
        <v>1162</v>
      </c>
      <c r="C376">
        <v>0.05</v>
      </c>
      <c r="D376">
        <v>0.05</v>
      </c>
      <c r="E376" s="106">
        <v>0.15</v>
      </c>
      <c r="F376">
        <v>0.05</v>
      </c>
      <c r="G376">
        <v>0.05</v>
      </c>
    </row>
    <row r="377" spans="1:7" x14ac:dyDescent="0.2">
      <c r="A377">
        <v>5108</v>
      </c>
      <c r="B377" s="106" t="s">
        <v>1647</v>
      </c>
      <c r="C377">
        <v>0</v>
      </c>
      <c r="D377" t="s">
        <v>154</v>
      </c>
      <c r="E377">
        <v>0</v>
      </c>
      <c r="F377" s="106">
        <v>0</v>
      </c>
      <c r="G377" s="106">
        <v>0</v>
      </c>
    </row>
    <row r="378" spans="1:7" x14ac:dyDescent="0.2">
      <c r="A378">
        <v>5110</v>
      </c>
      <c r="B378" s="106" t="s">
        <v>880</v>
      </c>
      <c r="C378">
        <v>0</v>
      </c>
      <c r="D378">
        <v>0</v>
      </c>
      <c r="E378">
        <v>0</v>
      </c>
      <c r="F378" s="106" t="s">
        <v>154</v>
      </c>
      <c r="G378" s="106">
        <v>0</v>
      </c>
    </row>
    <row r="379" spans="1:7" x14ac:dyDescent="0.2">
      <c r="A379">
        <v>5122</v>
      </c>
      <c r="B379" s="106" t="s">
        <v>2405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5185</v>
      </c>
      <c r="B380" s="106" t="s">
        <v>3025</v>
      </c>
      <c r="C380">
        <v>0</v>
      </c>
      <c r="D380" s="106" t="s">
        <v>154</v>
      </c>
      <c r="E380" t="s">
        <v>154</v>
      </c>
      <c r="F380" s="106" t="s">
        <v>154</v>
      </c>
      <c r="G380" t="s">
        <v>154</v>
      </c>
    </row>
    <row r="381" spans="1:7" x14ac:dyDescent="0.2">
      <c r="A381">
        <v>5186</v>
      </c>
      <c r="B381" s="106" t="s">
        <v>586</v>
      </c>
      <c r="C381">
        <v>0</v>
      </c>
      <c r="D381" s="106">
        <v>0</v>
      </c>
      <c r="E381">
        <v>0</v>
      </c>
      <c r="F381" s="106">
        <v>0</v>
      </c>
      <c r="G381">
        <v>0</v>
      </c>
    </row>
    <row r="382" spans="1:7" x14ac:dyDescent="0.2">
      <c r="A382">
        <v>5192</v>
      </c>
      <c r="B382" s="106" t="s">
        <v>2775</v>
      </c>
      <c r="C382">
        <v>0</v>
      </c>
      <c r="D382">
        <v>0</v>
      </c>
      <c r="E382" t="s">
        <v>154</v>
      </c>
      <c r="F382" t="s">
        <v>154</v>
      </c>
      <c r="G382" t="s">
        <v>154</v>
      </c>
    </row>
    <row r="383" spans="1:7" x14ac:dyDescent="0.2">
      <c r="A383">
        <v>5202</v>
      </c>
      <c r="B383" s="106" t="s">
        <v>3026</v>
      </c>
      <c r="C383">
        <v>0</v>
      </c>
      <c r="D383" t="s">
        <v>154</v>
      </c>
      <c r="E383">
        <v>0</v>
      </c>
      <c r="F383">
        <v>0</v>
      </c>
      <c r="G383">
        <v>0</v>
      </c>
    </row>
    <row r="384" spans="1:7" x14ac:dyDescent="0.2">
      <c r="A384">
        <v>5218</v>
      </c>
      <c r="B384" s="106" t="s">
        <v>1359</v>
      </c>
      <c r="C384">
        <v>0</v>
      </c>
      <c r="D384">
        <v>0</v>
      </c>
      <c r="E384">
        <v>0</v>
      </c>
      <c r="F384" s="106">
        <v>0</v>
      </c>
      <c r="G384">
        <v>0</v>
      </c>
    </row>
    <row r="385" spans="1:7" x14ac:dyDescent="0.2">
      <c r="A385">
        <v>5232</v>
      </c>
      <c r="B385" s="106" t="s">
        <v>1606</v>
      </c>
      <c r="C385">
        <v>0</v>
      </c>
      <c r="D385" s="106">
        <v>0</v>
      </c>
      <c r="E385" s="106">
        <v>0</v>
      </c>
      <c r="F385">
        <v>0.05</v>
      </c>
      <c r="G385">
        <v>0.05</v>
      </c>
    </row>
    <row r="386" spans="1:7" x14ac:dyDescent="0.2">
      <c r="A386">
        <v>5273</v>
      </c>
      <c r="B386" s="106" t="s">
        <v>587</v>
      </c>
      <c r="C386">
        <v>0.1</v>
      </c>
      <c r="D386" s="106">
        <v>0.1</v>
      </c>
      <c r="E386" s="106">
        <v>0.3</v>
      </c>
      <c r="F386">
        <v>0.1</v>
      </c>
      <c r="G386">
        <v>0.1</v>
      </c>
    </row>
    <row r="387" spans="1:7" x14ac:dyDescent="0.2">
      <c r="A387">
        <v>5301</v>
      </c>
      <c r="B387" s="106" t="s">
        <v>588</v>
      </c>
      <c r="C387">
        <v>0.05</v>
      </c>
      <c r="D387">
        <v>0.05</v>
      </c>
      <c r="E387">
        <v>0.15</v>
      </c>
      <c r="F387" s="106">
        <v>0.05</v>
      </c>
      <c r="G387">
        <v>0.05</v>
      </c>
    </row>
    <row r="388" spans="1:7" x14ac:dyDescent="0.2">
      <c r="A388">
        <v>5302</v>
      </c>
      <c r="B388" s="106" t="s">
        <v>589</v>
      </c>
      <c r="C388">
        <v>0.05</v>
      </c>
      <c r="D388" s="106">
        <v>0.05</v>
      </c>
      <c r="E388" s="106">
        <v>0.15</v>
      </c>
      <c r="F388" s="106">
        <v>0.05</v>
      </c>
      <c r="G388" s="106">
        <v>0.05</v>
      </c>
    </row>
    <row r="389" spans="1:7" x14ac:dyDescent="0.2">
      <c r="A389">
        <v>5332</v>
      </c>
      <c r="B389" s="106" t="s">
        <v>590</v>
      </c>
      <c r="C389">
        <v>0.1</v>
      </c>
      <c r="D389">
        <v>0.1</v>
      </c>
      <c r="E389" s="106">
        <v>0.3</v>
      </c>
      <c r="F389" s="106">
        <v>0.1</v>
      </c>
      <c r="G389" s="106">
        <v>0.1</v>
      </c>
    </row>
    <row r="390" spans="1:7" x14ac:dyDescent="0.2">
      <c r="A390">
        <v>5344</v>
      </c>
      <c r="B390" s="106" t="s">
        <v>591</v>
      </c>
      <c r="C390">
        <v>0.15</v>
      </c>
      <c r="D390">
        <v>0.15</v>
      </c>
      <c r="E390" s="106">
        <v>0.45</v>
      </c>
      <c r="F390" s="106">
        <v>0.15</v>
      </c>
      <c r="G390" s="106">
        <v>0.15</v>
      </c>
    </row>
    <row r="391" spans="1:7" x14ac:dyDescent="0.2">
      <c r="A391">
        <v>5384</v>
      </c>
      <c r="B391" s="106" t="s">
        <v>2704</v>
      </c>
      <c r="C391">
        <v>0</v>
      </c>
      <c r="D391">
        <v>0</v>
      </c>
      <c r="E391">
        <v>0</v>
      </c>
      <c r="F391" t="s">
        <v>154</v>
      </c>
      <c r="G391" t="s">
        <v>154</v>
      </c>
    </row>
    <row r="392" spans="1:7" x14ac:dyDescent="0.2">
      <c r="A392">
        <v>5393</v>
      </c>
      <c r="B392" s="106" t="s">
        <v>232</v>
      </c>
      <c r="C392">
        <v>0.05</v>
      </c>
      <c r="D392">
        <v>0.05</v>
      </c>
      <c r="E392">
        <v>0.15</v>
      </c>
      <c r="F392">
        <v>0.05</v>
      </c>
      <c r="G392">
        <v>0.05</v>
      </c>
    </row>
    <row r="393" spans="1:7" x14ac:dyDescent="0.2">
      <c r="A393">
        <v>5406</v>
      </c>
      <c r="B393" s="106" t="s">
        <v>1238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5408</v>
      </c>
      <c r="B394" s="106" t="s">
        <v>3027</v>
      </c>
      <c r="C394">
        <v>0</v>
      </c>
      <c r="D394" s="106" t="s">
        <v>154</v>
      </c>
      <c r="E394">
        <v>0</v>
      </c>
      <c r="F394" s="106">
        <v>0</v>
      </c>
      <c r="G394">
        <v>0</v>
      </c>
    </row>
    <row r="395" spans="1:7" x14ac:dyDescent="0.2">
      <c r="A395">
        <v>5444</v>
      </c>
      <c r="B395" s="106" t="s">
        <v>1318</v>
      </c>
      <c r="C395">
        <v>0</v>
      </c>
      <c r="D395" t="s">
        <v>154</v>
      </c>
      <c r="E395" t="s">
        <v>154</v>
      </c>
      <c r="F395" t="s">
        <v>154</v>
      </c>
      <c r="G395" t="s">
        <v>154</v>
      </c>
    </row>
    <row r="396" spans="1:7" x14ac:dyDescent="0.2">
      <c r="A396">
        <v>5463</v>
      </c>
      <c r="B396" s="106" t="s">
        <v>63</v>
      </c>
      <c r="C396">
        <v>0.05</v>
      </c>
      <c r="D396">
        <v>0.05</v>
      </c>
      <c r="E396">
        <v>0.15</v>
      </c>
      <c r="F396">
        <v>0.05</v>
      </c>
      <c r="G396" s="106">
        <v>0.05</v>
      </c>
    </row>
    <row r="397" spans="1:7" x14ac:dyDescent="0.2">
      <c r="A397">
        <v>5464</v>
      </c>
      <c r="B397" s="106" t="s">
        <v>3028</v>
      </c>
      <c r="C397">
        <v>0</v>
      </c>
      <c r="D397" t="s">
        <v>154</v>
      </c>
      <c r="E397" t="s">
        <v>154</v>
      </c>
      <c r="F397" t="s">
        <v>154</v>
      </c>
      <c r="G397" s="106" t="s">
        <v>154</v>
      </c>
    </row>
    <row r="398" spans="1:7" x14ac:dyDescent="0.2">
      <c r="A398">
        <v>5471</v>
      </c>
      <c r="B398" s="106" t="s">
        <v>1146</v>
      </c>
      <c r="C398">
        <v>0.05</v>
      </c>
      <c r="D398" t="s">
        <v>154</v>
      </c>
      <c r="E398" t="s">
        <v>154</v>
      </c>
      <c r="F398">
        <v>0.1</v>
      </c>
      <c r="G398">
        <v>0.05</v>
      </c>
    </row>
    <row r="399" spans="1:7" x14ac:dyDescent="0.2">
      <c r="A399">
        <v>5480</v>
      </c>
      <c r="B399" s="106" t="s">
        <v>592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5481</v>
      </c>
      <c r="B400" s="106" t="s">
        <v>3029</v>
      </c>
      <c r="C400">
        <v>0</v>
      </c>
      <c r="D400" t="s">
        <v>154</v>
      </c>
      <c r="E400" t="s">
        <v>154</v>
      </c>
      <c r="F400" t="s">
        <v>154</v>
      </c>
      <c r="G400" t="s">
        <v>154</v>
      </c>
    </row>
    <row r="401" spans="1:7" x14ac:dyDescent="0.2">
      <c r="A401">
        <v>5491</v>
      </c>
      <c r="B401" s="106" t="s">
        <v>3030</v>
      </c>
      <c r="C401">
        <v>0</v>
      </c>
      <c r="D401" t="s">
        <v>154</v>
      </c>
      <c r="E401">
        <v>0</v>
      </c>
      <c r="F401">
        <v>0</v>
      </c>
      <c r="G401">
        <v>0</v>
      </c>
    </row>
    <row r="402" spans="1:7" x14ac:dyDescent="0.2">
      <c r="A402">
        <v>5713</v>
      </c>
      <c r="B402" s="106" t="s">
        <v>1198</v>
      </c>
      <c r="C402">
        <v>0</v>
      </c>
      <c r="D402" s="106" t="s">
        <v>154</v>
      </c>
      <c r="E402" s="106">
        <v>0</v>
      </c>
      <c r="F402" s="106" t="s">
        <v>154</v>
      </c>
      <c r="G402" s="106">
        <v>0</v>
      </c>
    </row>
    <row r="403" spans="1:7" x14ac:dyDescent="0.2">
      <c r="A403">
        <v>5727</v>
      </c>
      <c r="B403" s="106" t="s">
        <v>3031</v>
      </c>
      <c r="C403">
        <v>0</v>
      </c>
      <c r="D403" t="s">
        <v>154</v>
      </c>
      <c r="E403">
        <v>0</v>
      </c>
      <c r="F403">
        <v>0</v>
      </c>
      <c r="G403">
        <v>0</v>
      </c>
    </row>
    <row r="404" spans="1:7" x14ac:dyDescent="0.2">
      <c r="A404">
        <v>5741</v>
      </c>
      <c r="B404" s="106" t="s">
        <v>595</v>
      </c>
      <c r="C404">
        <v>0</v>
      </c>
      <c r="D404" s="106">
        <v>0.05</v>
      </c>
      <c r="E404">
        <v>0</v>
      </c>
      <c r="F404">
        <v>0</v>
      </c>
      <c r="G404">
        <v>0</v>
      </c>
    </row>
    <row r="405" spans="1:7" x14ac:dyDescent="0.2">
      <c r="A405">
        <v>5805</v>
      </c>
      <c r="B405" s="106" t="s">
        <v>3032</v>
      </c>
      <c r="C405">
        <v>0</v>
      </c>
      <c r="D405" s="106" t="s">
        <v>154</v>
      </c>
      <c r="E405" t="s">
        <v>154</v>
      </c>
      <c r="F405" t="s">
        <v>154</v>
      </c>
      <c r="G405" s="106" t="s">
        <v>154</v>
      </c>
    </row>
    <row r="406" spans="1:7" x14ac:dyDescent="0.2">
      <c r="A406">
        <v>5809</v>
      </c>
      <c r="B406" s="106" t="s">
        <v>2525</v>
      </c>
      <c r="C406">
        <v>0.05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5911</v>
      </c>
      <c r="B407" s="106" t="s">
        <v>3033</v>
      </c>
      <c r="C407">
        <v>0</v>
      </c>
      <c r="D407" t="s">
        <v>154</v>
      </c>
      <c r="E407" t="s">
        <v>154</v>
      </c>
      <c r="F407" s="106">
        <v>0</v>
      </c>
      <c r="G407" s="106" t="s">
        <v>154</v>
      </c>
    </row>
    <row r="408" spans="1:7" x14ac:dyDescent="0.2">
      <c r="A408">
        <v>5929</v>
      </c>
      <c r="B408" s="106" t="s">
        <v>1324</v>
      </c>
      <c r="C408">
        <v>0</v>
      </c>
      <c r="D408" t="s">
        <v>154</v>
      </c>
      <c r="E408" s="106" t="s">
        <v>154</v>
      </c>
      <c r="F408" t="s">
        <v>154</v>
      </c>
      <c r="G408" t="s">
        <v>154</v>
      </c>
    </row>
    <row r="409" spans="1:7" x14ac:dyDescent="0.2">
      <c r="A409">
        <v>5930</v>
      </c>
      <c r="B409" s="106" t="s">
        <v>2406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5936</v>
      </c>
      <c r="B410" s="106" t="s">
        <v>1335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5943</v>
      </c>
      <c r="B411" s="106" t="s">
        <v>1540</v>
      </c>
      <c r="C411">
        <v>0.05</v>
      </c>
      <c r="D411">
        <v>0.05</v>
      </c>
      <c r="E411">
        <v>0.15</v>
      </c>
      <c r="F411">
        <v>0.05</v>
      </c>
      <c r="G411" s="106">
        <v>0.05</v>
      </c>
    </row>
    <row r="412" spans="1:7" x14ac:dyDescent="0.2">
      <c r="A412">
        <v>5946</v>
      </c>
      <c r="B412" s="106" t="s">
        <v>2526</v>
      </c>
      <c r="C412">
        <v>0.05</v>
      </c>
      <c r="D412">
        <v>0.05</v>
      </c>
      <c r="E412">
        <v>0.15</v>
      </c>
      <c r="F412">
        <v>0.05</v>
      </c>
      <c r="G412">
        <v>0.05</v>
      </c>
    </row>
    <row r="413" spans="1:7" x14ac:dyDescent="0.2">
      <c r="A413">
        <v>5947</v>
      </c>
      <c r="B413" s="106" t="s">
        <v>227</v>
      </c>
      <c r="C413">
        <v>0.15</v>
      </c>
      <c r="D413">
        <v>0.15</v>
      </c>
      <c r="E413">
        <v>0.45</v>
      </c>
      <c r="F413">
        <v>0.15</v>
      </c>
      <c r="G413">
        <v>0.15</v>
      </c>
    </row>
    <row r="414" spans="1:7" x14ac:dyDescent="0.2">
      <c r="A414">
        <v>5949</v>
      </c>
      <c r="B414" s="106" t="s">
        <v>3034</v>
      </c>
      <c r="C414">
        <v>0</v>
      </c>
      <c r="D414" t="s">
        <v>154</v>
      </c>
      <c r="E414" t="s">
        <v>154</v>
      </c>
      <c r="F414" t="s">
        <v>154</v>
      </c>
      <c r="G414" t="s">
        <v>154</v>
      </c>
    </row>
    <row r="415" spans="1:7" x14ac:dyDescent="0.2">
      <c r="A415">
        <v>5951</v>
      </c>
      <c r="B415" s="106" t="s">
        <v>596</v>
      </c>
      <c r="C415">
        <v>0.05</v>
      </c>
      <c r="D415" s="106">
        <v>0.05</v>
      </c>
      <c r="E415">
        <v>0</v>
      </c>
      <c r="F415" s="106">
        <v>0.05</v>
      </c>
      <c r="G415">
        <v>0</v>
      </c>
    </row>
    <row r="416" spans="1:7" x14ac:dyDescent="0.2">
      <c r="A416">
        <v>5958</v>
      </c>
      <c r="B416" s="106" t="s">
        <v>2622</v>
      </c>
      <c r="C416">
        <v>0</v>
      </c>
      <c r="D416">
        <v>0</v>
      </c>
      <c r="E416">
        <v>0</v>
      </c>
      <c r="F416" s="106">
        <v>0</v>
      </c>
      <c r="G416" s="106">
        <v>0</v>
      </c>
    </row>
    <row r="417" spans="1:7" x14ac:dyDescent="0.2">
      <c r="A417">
        <v>5959</v>
      </c>
      <c r="B417" s="106" t="s">
        <v>2527</v>
      </c>
      <c r="C417">
        <v>0</v>
      </c>
      <c r="D417" s="106">
        <v>0</v>
      </c>
      <c r="E417" s="106">
        <v>0</v>
      </c>
      <c r="F417">
        <v>0</v>
      </c>
      <c r="G417" s="106">
        <v>0</v>
      </c>
    </row>
    <row r="418" spans="1:7" x14ac:dyDescent="0.2">
      <c r="A418">
        <v>5981</v>
      </c>
      <c r="B418" s="106" t="s">
        <v>3035</v>
      </c>
      <c r="C418">
        <v>0</v>
      </c>
      <c r="D418" t="s">
        <v>154</v>
      </c>
      <c r="E418">
        <v>0</v>
      </c>
      <c r="F418" t="s">
        <v>154</v>
      </c>
      <c r="G418">
        <v>0</v>
      </c>
    </row>
    <row r="419" spans="1:7" x14ac:dyDescent="0.2">
      <c r="A419">
        <v>5985</v>
      </c>
      <c r="B419" s="106" t="s">
        <v>2623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">
      <c r="A420">
        <v>5988</v>
      </c>
      <c r="B420" s="106" t="s">
        <v>3036</v>
      </c>
      <c r="C420">
        <v>0.05</v>
      </c>
      <c r="D420" t="s">
        <v>154</v>
      </c>
      <c r="E420">
        <v>0.15</v>
      </c>
      <c r="F420" s="106" t="s">
        <v>154</v>
      </c>
      <c r="G420">
        <v>0.05</v>
      </c>
    </row>
    <row r="421" spans="1:7" x14ac:dyDescent="0.2">
      <c r="A421">
        <v>5991</v>
      </c>
      <c r="B421" s="106" t="s">
        <v>597</v>
      </c>
      <c r="C421">
        <v>0.05</v>
      </c>
      <c r="D421">
        <v>0</v>
      </c>
      <c r="E421">
        <v>0.15</v>
      </c>
      <c r="F421">
        <v>0.05</v>
      </c>
      <c r="G421">
        <v>0.05</v>
      </c>
    </row>
    <row r="422" spans="1:7" x14ac:dyDescent="0.2">
      <c r="A422">
        <v>5992</v>
      </c>
      <c r="B422" s="106" t="s">
        <v>2407</v>
      </c>
      <c r="C422">
        <v>0.05</v>
      </c>
      <c r="D422">
        <v>0.05</v>
      </c>
      <c r="E422">
        <v>0.15</v>
      </c>
      <c r="F422">
        <v>0.05</v>
      </c>
      <c r="G422">
        <v>0.05</v>
      </c>
    </row>
    <row r="423" spans="1:7" x14ac:dyDescent="0.2">
      <c r="A423">
        <v>5998</v>
      </c>
      <c r="B423" s="106" t="s">
        <v>598</v>
      </c>
      <c r="C423">
        <v>0.05</v>
      </c>
      <c r="D423">
        <v>0.05</v>
      </c>
      <c r="E423">
        <v>0.15</v>
      </c>
      <c r="F423">
        <v>0.05</v>
      </c>
      <c r="G423">
        <v>0.05</v>
      </c>
    </row>
    <row r="424" spans="1:7" x14ac:dyDescent="0.2">
      <c r="A424">
        <v>6005</v>
      </c>
      <c r="B424" s="106" t="s">
        <v>599</v>
      </c>
      <c r="C424">
        <v>0.1</v>
      </c>
      <c r="D424">
        <v>0.1</v>
      </c>
      <c r="E424">
        <v>0.3</v>
      </c>
      <c r="F424">
        <v>0.1</v>
      </c>
      <c r="G424" s="106">
        <v>0.1</v>
      </c>
    </row>
    <row r="425" spans="1:7" x14ac:dyDescent="0.2">
      <c r="A425">
        <v>6028</v>
      </c>
      <c r="B425" s="106" t="s">
        <v>469</v>
      </c>
      <c r="C425">
        <v>0</v>
      </c>
      <c r="D425" s="106">
        <v>0</v>
      </c>
      <c r="E425" t="s">
        <v>154</v>
      </c>
      <c r="F425" s="106">
        <v>0.1</v>
      </c>
      <c r="G425" s="106">
        <v>0.1</v>
      </c>
    </row>
    <row r="426" spans="1:7" x14ac:dyDescent="0.2">
      <c r="A426">
        <v>6037</v>
      </c>
      <c r="B426" s="106" t="s">
        <v>1541</v>
      </c>
      <c r="C426">
        <v>0</v>
      </c>
      <c r="D426" s="106">
        <v>0</v>
      </c>
      <c r="E426">
        <v>0</v>
      </c>
      <c r="F426" s="106">
        <v>0</v>
      </c>
      <c r="G426">
        <v>0</v>
      </c>
    </row>
    <row r="427" spans="1:7" x14ac:dyDescent="0.2">
      <c r="A427">
        <v>6047</v>
      </c>
      <c r="B427" s="106" t="s">
        <v>600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">
      <c r="A428">
        <v>6054</v>
      </c>
      <c r="B428" s="106" t="s">
        <v>601</v>
      </c>
      <c r="C428">
        <v>0</v>
      </c>
      <c r="D428">
        <v>0</v>
      </c>
      <c r="E428">
        <v>0</v>
      </c>
      <c r="F428">
        <v>0</v>
      </c>
      <c r="G428">
        <v>0.05</v>
      </c>
    </row>
    <row r="429" spans="1:7" x14ac:dyDescent="0.2">
      <c r="A429">
        <v>6055</v>
      </c>
      <c r="B429" s="106" t="s">
        <v>3037</v>
      </c>
      <c r="C429">
        <v>0</v>
      </c>
      <c r="D429" t="s">
        <v>154</v>
      </c>
      <c r="E429" t="s">
        <v>154</v>
      </c>
      <c r="F429" t="s">
        <v>154</v>
      </c>
      <c r="G429" t="s">
        <v>154</v>
      </c>
    </row>
    <row r="430" spans="1:7" x14ac:dyDescent="0.2">
      <c r="A430">
        <v>6059</v>
      </c>
      <c r="B430" s="106" t="s">
        <v>3038</v>
      </c>
      <c r="C430">
        <v>0</v>
      </c>
      <c r="D430" t="s">
        <v>154</v>
      </c>
      <c r="E430" t="s">
        <v>154</v>
      </c>
      <c r="F430">
        <v>0</v>
      </c>
      <c r="G430" t="s">
        <v>154</v>
      </c>
    </row>
    <row r="431" spans="1:7" x14ac:dyDescent="0.2">
      <c r="A431">
        <v>6071</v>
      </c>
      <c r="B431" s="106" t="s">
        <v>2705</v>
      </c>
      <c r="C431">
        <v>0</v>
      </c>
      <c r="D431">
        <v>0</v>
      </c>
      <c r="E431">
        <v>0</v>
      </c>
      <c r="F431" s="106" t="s">
        <v>154</v>
      </c>
      <c r="G431" s="106">
        <v>0</v>
      </c>
    </row>
    <row r="432" spans="1:7" x14ac:dyDescent="0.2">
      <c r="A432">
        <v>6078</v>
      </c>
      <c r="B432" s="106" t="s">
        <v>3039</v>
      </c>
      <c r="C432">
        <v>0</v>
      </c>
      <c r="D432" t="s">
        <v>154</v>
      </c>
      <c r="E432">
        <v>0</v>
      </c>
      <c r="F432" s="106" t="s">
        <v>154</v>
      </c>
      <c r="G432" s="106">
        <v>0</v>
      </c>
    </row>
    <row r="433" spans="1:7" x14ac:dyDescent="0.2">
      <c r="A433">
        <v>6083</v>
      </c>
      <c r="B433" s="106" t="s">
        <v>2588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6093</v>
      </c>
      <c r="B434" s="106" t="s">
        <v>602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">
      <c r="A435">
        <v>6098</v>
      </c>
      <c r="B435" s="106" t="s">
        <v>235</v>
      </c>
      <c r="C435">
        <v>0</v>
      </c>
      <c r="D435">
        <v>0</v>
      </c>
      <c r="E435">
        <v>0</v>
      </c>
      <c r="F435">
        <v>0</v>
      </c>
      <c r="G435">
        <v>0.05</v>
      </c>
    </row>
    <row r="436" spans="1:7" x14ac:dyDescent="0.2">
      <c r="A436">
        <v>6099</v>
      </c>
      <c r="B436" s="106" t="s">
        <v>603</v>
      </c>
      <c r="C436">
        <v>0</v>
      </c>
      <c r="D436">
        <v>0</v>
      </c>
      <c r="E436">
        <v>0</v>
      </c>
      <c r="F436">
        <v>0</v>
      </c>
      <c r="G436" s="106">
        <v>0</v>
      </c>
    </row>
    <row r="437" spans="1:7" x14ac:dyDescent="0.2">
      <c r="A437">
        <v>6101</v>
      </c>
      <c r="B437" s="106" t="s">
        <v>604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6103</v>
      </c>
      <c r="B438" s="106" t="s">
        <v>1643</v>
      </c>
      <c r="C438">
        <v>0.1</v>
      </c>
      <c r="D438" s="106">
        <v>0.1</v>
      </c>
      <c r="E438" s="106">
        <v>0.3</v>
      </c>
      <c r="F438" s="106">
        <v>0.1</v>
      </c>
      <c r="G438" s="106">
        <v>0.1</v>
      </c>
    </row>
    <row r="439" spans="1:7" x14ac:dyDescent="0.2">
      <c r="A439">
        <v>6118</v>
      </c>
      <c r="B439" s="106" t="s">
        <v>3040</v>
      </c>
      <c r="C439">
        <v>0</v>
      </c>
      <c r="D439" s="106" t="s">
        <v>154</v>
      </c>
      <c r="E439" s="106">
        <v>0</v>
      </c>
      <c r="F439" t="s">
        <v>154</v>
      </c>
      <c r="G439" s="106" t="s">
        <v>154</v>
      </c>
    </row>
    <row r="440" spans="1:7" x14ac:dyDescent="0.2">
      <c r="A440">
        <v>6134</v>
      </c>
      <c r="B440" s="106" t="s">
        <v>1151</v>
      </c>
      <c r="C440">
        <v>0.05</v>
      </c>
      <c r="D440" s="106">
        <v>0.05</v>
      </c>
      <c r="E440">
        <v>0.15</v>
      </c>
      <c r="F440" s="106" t="s">
        <v>154</v>
      </c>
      <c r="G440" t="s">
        <v>154</v>
      </c>
    </row>
    <row r="441" spans="1:7" x14ac:dyDescent="0.2">
      <c r="A441">
        <v>6141</v>
      </c>
      <c r="B441" s="106" t="s">
        <v>1163</v>
      </c>
      <c r="C441">
        <v>0</v>
      </c>
      <c r="D441" t="s">
        <v>154</v>
      </c>
      <c r="E441">
        <v>0</v>
      </c>
      <c r="F441">
        <v>0</v>
      </c>
      <c r="G441">
        <v>0</v>
      </c>
    </row>
    <row r="442" spans="1:7" x14ac:dyDescent="0.2">
      <c r="A442">
        <v>6143</v>
      </c>
      <c r="B442" s="106" t="s">
        <v>605</v>
      </c>
      <c r="C442">
        <v>0.05</v>
      </c>
      <c r="D442">
        <v>0.05</v>
      </c>
      <c r="E442" s="106">
        <v>0.15</v>
      </c>
      <c r="F442">
        <v>0.05</v>
      </c>
      <c r="G442">
        <v>0.05</v>
      </c>
    </row>
    <row r="443" spans="1:7" x14ac:dyDescent="0.2">
      <c r="A443">
        <v>6146</v>
      </c>
      <c r="B443" s="106" t="s">
        <v>2408</v>
      </c>
      <c r="C443">
        <v>0.45</v>
      </c>
      <c r="D443">
        <v>0.4</v>
      </c>
      <c r="E443">
        <v>1.35</v>
      </c>
      <c r="F443">
        <v>0.45</v>
      </c>
      <c r="G443">
        <v>0.45</v>
      </c>
    </row>
    <row r="444" spans="1:7" x14ac:dyDescent="0.2">
      <c r="A444">
        <v>6151</v>
      </c>
      <c r="B444" s="106" t="s">
        <v>606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6157</v>
      </c>
      <c r="B445" s="106" t="s">
        <v>607</v>
      </c>
      <c r="C445">
        <v>0.05</v>
      </c>
      <c r="D445">
        <v>0.05</v>
      </c>
      <c r="E445">
        <v>0.15</v>
      </c>
      <c r="F445">
        <v>0.05</v>
      </c>
      <c r="G445" s="106">
        <v>0.05</v>
      </c>
    </row>
    <row r="446" spans="1:7" x14ac:dyDescent="0.2">
      <c r="A446">
        <v>6165</v>
      </c>
      <c r="B446" s="106" t="s">
        <v>2706</v>
      </c>
      <c r="C446">
        <v>0</v>
      </c>
      <c r="D446">
        <v>0</v>
      </c>
      <c r="E446">
        <v>0</v>
      </c>
      <c r="F446" t="s">
        <v>154</v>
      </c>
      <c r="G446" s="106">
        <v>0</v>
      </c>
    </row>
    <row r="447" spans="1:7" x14ac:dyDescent="0.2">
      <c r="A447">
        <v>6167</v>
      </c>
      <c r="B447" s="106" t="s">
        <v>2658</v>
      </c>
      <c r="C447">
        <v>0</v>
      </c>
      <c r="D447">
        <v>0</v>
      </c>
      <c r="E447">
        <v>0</v>
      </c>
      <c r="F447">
        <v>0</v>
      </c>
      <c r="G447" t="s">
        <v>154</v>
      </c>
    </row>
    <row r="448" spans="1:7" x14ac:dyDescent="0.2">
      <c r="A448">
        <v>6178</v>
      </c>
      <c r="B448" s="106" t="s">
        <v>1317</v>
      </c>
      <c r="C448">
        <v>0</v>
      </c>
      <c r="D448" s="106">
        <v>0</v>
      </c>
      <c r="E448" s="106">
        <v>0</v>
      </c>
      <c r="F448">
        <v>0</v>
      </c>
      <c r="G448">
        <v>0</v>
      </c>
    </row>
    <row r="449" spans="1:7" x14ac:dyDescent="0.2">
      <c r="A449">
        <v>6184</v>
      </c>
      <c r="B449" s="106" t="s">
        <v>2528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">
      <c r="A450">
        <v>6185</v>
      </c>
      <c r="B450" s="106" t="s">
        <v>1336</v>
      </c>
      <c r="C450">
        <v>0.05</v>
      </c>
      <c r="D450">
        <v>0.05</v>
      </c>
      <c r="E450">
        <v>0</v>
      </c>
      <c r="F450">
        <v>0</v>
      </c>
      <c r="G450">
        <v>0.05</v>
      </c>
    </row>
    <row r="451" spans="1:7" x14ac:dyDescent="0.2">
      <c r="A451">
        <v>6187</v>
      </c>
      <c r="B451" s="106" t="s">
        <v>910</v>
      </c>
      <c r="C451">
        <v>0.1</v>
      </c>
      <c r="D451">
        <v>0.05</v>
      </c>
      <c r="E451">
        <v>0.15</v>
      </c>
      <c r="F451">
        <v>0.05</v>
      </c>
      <c r="G451">
        <v>0.05</v>
      </c>
    </row>
    <row r="452" spans="1:7" x14ac:dyDescent="0.2">
      <c r="A452">
        <v>6194</v>
      </c>
      <c r="B452" s="106" t="s">
        <v>1464</v>
      </c>
      <c r="C452">
        <v>0.05</v>
      </c>
      <c r="D452">
        <v>0.05</v>
      </c>
      <c r="E452">
        <v>0.15</v>
      </c>
      <c r="F452">
        <v>0.05</v>
      </c>
      <c r="G452">
        <v>0.05</v>
      </c>
    </row>
    <row r="453" spans="1:7" x14ac:dyDescent="0.2">
      <c r="A453">
        <v>6197</v>
      </c>
      <c r="B453" s="106" t="s">
        <v>1621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6200</v>
      </c>
      <c r="B454" s="106" t="s">
        <v>608</v>
      </c>
      <c r="C454">
        <v>0.05</v>
      </c>
      <c r="D454">
        <v>0.05</v>
      </c>
      <c r="E454">
        <v>0.15</v>
      </c>
      <c r="F454">
        <v>0.05</v>
      </c>
      <c r="G454">
        <v>0.05</v>
      </c>
    </row>
    <row r="455" spans="1:7" x14ac:dyDescent="0.2">
      <c r="A455">
        <v>6201</v>
      </c>
      <c r="B455" s="106" t="s">
        <v>1259</v>
      </c>
      <c r="C455">
        <v>0</v>
      </c>
      <c r="D455" t="s">
        <v>154</v>
      </c>
      <c r="E455">
        <v>0</v>
      </c>
      <c r="F455">
        <v>0</v>
      </c>
      <c r="G455">
        <v>0</v>
      </c>
    </row>
    <row r="456" spans="1:7" x14ac:dyDescent="0.2">
      <c r="A456">
        <v>6210</v>
      </c>
      <c r="B456" s="106" t="s">
        <v>2409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">
      <c r="A457">
        <v>6217</v>
      </c>
      <c r="B457" s="106" t="s">
        <v>609</v>
      </c>
      <c r="C457">
        <v>0.05</v>
      </c>
      <c r="D457" s="106">
        <v>0.05</v>
      </c>
      <c r="E457">
        <v>0.15</v>
      </c>
      <c r="F457">
        <v>0.05</v>
      </c>
      <c r="G457" s="106">
        <v>0.05</v>
      </c>
    </row>
    <row r="458" spans="1:7" x14ac:dyDescent="0.2">
      <c r="A458">
        <v>6218</v>
      </c>
      <c r="B458" s="106" t="s">
        <v>610</v>
      </c>
      <c r="C458">
        <v>0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6222</v>
      </c>
      <c r="B459" s="106" t="s">
        <v>2776</v>
      </c>
      <c r="C459">
        <v>0</v>
      </c>
      <c r="D459">
        <v>0</v>
      </c>
      <c r="E459" t="s">
        <v>154</v>
      </c>
      <c r="F459">
        <v>0</v>
      </c>
      <c r="G459" t="s">
        <v>154</v>
      </c>
    </row>
    <row r="460" spans="1:7" x14ac:dyDescent="0.2">
      <c r="A460">
        <v>6237</v>
      </c>
      <c r="B460" s="106" t="s">
        <v>611</v>
      </c>
      <c r="C460">
        <v>0.05</v>
      </c>
      <c r="D460">
        <v>0.05</v>
      </c>
      <c r="E460">
        <v>0</v>
      </c>
      <c r="F460">
        <v>0</v>
      </c>
      <c r="G460">
        <v>0</v>
      </c>
    </row>
    <row r="461" spans="1:7" x14ac:dyDescent="0.2">
      <c r="A461">
        <v>6240</v>
      </c>
      <c r="B461" s="106" t="s">
        <v>612</v>
      </c>
      <c r="C461">
        <v>0.45</v>
      </c>
      <c r="D461" s="106">
        <v>0.15</v>
      </c>
      <c r="E461">
        <v>1.2</v>
      </c>
      <c r="F461">
        <v>0.1</v>
      </c>
      <c r="G461">
        <v>0.05</v>
      </c>
    </row>
    <row r="462" spans="1:7" x14ac:dyDescent="0.2">
      <c r="A462">
        <v>6258</v>
      </c>
      <c r="B462" s="106" t="s">
        <v>1508</v>
      </c>
      <c r="C462">
        <v>0.1</v>
      </c>
      <c r="D462">
        <v>0.05</v>
      </c>
      <c r="E462">
        <v>0.3</v>
      </c>
      <c r="F462">
        <v>0.1</v>
      </c>
      <c r="G462">
        <v>0</v>
      </c>
    </row>
    <row r="463" spans="1:7" x14ac:dyDescent="0.2">
      <c r="A463">
        <v>6264</v>
      </c>
      <c r="B463" s="106" t="s">
        <v>1607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">
      <c r="A464">
        <v>6266</v>
      </c>
      <c r="B464" s="106" t="s">
        <v>2659</v>
      </c>
      <c r="C464">
        <v>0.05</v>
      </c>
      <c r="D464">
        <v>0</v>
      </c>
      <c r="E464">
        <v>0</v>
      </c>
      <c r="F464">
        <v>0</v>
      </c>
      <c r="G464" t="s">
        <v>154</v>
      </c>
    </row>
    <row r="465" spans="1:7" x14ac:dyDescent="0.2">
      <c r="A465">
        <v>6268</v>
      </c>
      <c r="B465" s="106" t="s">
        <v>1294</v>
      </c>
      <c r="C465">
        <v>0.1</v>
      </c>
      <c r="D465">
        <v>0.1</v>
      </c>
      <c r="E465">
        <v>0.3</v>
      </c>
      <c r="F465">
        <v>0.05</v>
      </c>
      <c r="G465">
        <v>0.05</v>
      </c>
    </row>
    <row r="466" spans="1:7" x14ac:dyDescent="0.2">
      <c r="A466">
        <v>6273</v>
      </c>
      <c r="B466" s="106" t="s">
        <v>2410</v>
      </c>
      <c r="C466">
        <v>0.9</v>
      </c>
      <c r="D466">
        <v>0.95</v>
      </c>
      <c r="E466">
        <v>30</v>
      </c>
      <c r="F466">
        <v>0.85</v>
      </c>
      <c r="G466">
        <v>0.85</v>
      </c>
    </row>
    <row r="467" spans="1:7" x14ac:dyDescent="0.2">
      <c r="A467">
        <v>6274</v>
      </c>
      <c r="B467" s="106" t="s">
        <v>2529</v>
      </c>
      <c r="C467">
        <v>0.05</v>
      </c>
      <c r="D467" s="106">
        <v>0.05</v>
      </c>
      <c r="E467" s="106">
        <v>0.15</v>
      </c>
      <c r="F467" s="106">
        <v>0.05</v>
      </c>
      <c r="G467" s="106">
        <v>0.05</v>
      </c>
    </row>
    <row r="468" spans="1:7" x14ac:dyDescent="0.2">
      <c r="A468">
        <v>6277</v>
      </c>
      <c r="B468" s="106" t="s">
        <v>1093</v>
      </c>
      <c r="C468">
        <v>0.1</v>
      </c>
      <c r="D468" s="106">
        <v>0.1</v>
      </c>
      <c r="E468" s="106">
        <v>0.3</v>
      </c>
      <c r="F468" s="106">
        <v>0.1</v>
      </c>
      <c r="G468" s="106">
        <v>0.1</v>
      </c>
    </row>
    <row r="469" spans="1:7" x14ac:dyDescent="0.2">
      <c r="A469">
        <v>6284</v>
      </c>
      <c r="B469" s="106" t="s">
        <v>1371</v>
      </c>
      <c r="C469">
        <v>0.05</v>
      </c>
      <c r="D469">
        <v>0.1</v>
      </c>
      <c r="E469">
        <v>0</v>
      </c>
      <c r="F469" s="106">
        <v>0.05</v>
      </c>
      <c r="G469" s="106">
        <v>0.05</v>
      </c>
    </row>
    <row r="470" spans="1:7" x14ac:dyDescent="0.2">
      <c r="A470">
        <v>6289</v>
      </c>
      <c r="B470" s="106" t="s">
        <v>3041</v>
      </c>
      <c r="C470">
        <v>0</v>
      </c>
      <c r="D470" t="s">
        <v>154</v>
      </c>
      <c r="E470">
        <v>0</v>
      </c>
      <c r="F470">
        <v>0</v>
      </c>
      <c r="G470">
        <v>0</v>
      </c>
    </row>
    <row r="471" spans="1:7" x14ac:dyDescent="0.2">
      <c r="A471">
        <v>6293</v>
      </c>
      <c r="B471" s="106" t="s">
        <v>2411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">
      <c r="A472">
        <v>6301</v>
      </c>
      <c r="B472" s="106" t="s">
        <v>52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6302</v>
      </c>
      <c r="B473" s="106" t="s">
        <v>1180</v>
      </c>
      <c r="C473">
        <v>0.05</v>
      </c>
      <c r="D473">
        <v>0</v>
      </c>
      <c r="E473">
        <v>0.15</v>
      </c>
      <c r="F473">
        <v>0.05</v>
      </c>
      <c r="G473">
        <v>0.05</v>
      </c>
    </row>
    <row r="474" spans="1:7" x14ac:dyDescent="0.2">
      <c r="A474">
        <v>6305</v>
      </c>
      <c r="B474" s="106" t="s">
        <v>28</v>
      </c>
      <c r="C474">
        <v>0</v>
      </c>
      <c r="D474" s="106">
        <v>0</v>
      </c>
      <c r="E474" s="106">
        <v>0</v>
      </c>
      <c r="F474">
        <v>0</v>
      </c>
      <c r="G474" s="106">
        <v>0.05</v>
      </c>
    </row>
    <row r="475" spans="1:7" x14ac:dyDescent="0.2">
      <c r="A475">
        <v>6310</v>
      </c>
      <c r="B475" s="106" t="s">
        <v>3042</v>
      </c>
      <c r="C475">
        <v>0</v>
      </c>
      <c r="D475" t="s">
        <v>154</v>
      </c>
      <c r="E475">
        <v>0</v>
      </c>
      <c r="F475" t="s">
        <v>154</v>
      </c>
      <c r="G475">
        <v>0</v>
      </c>
    </row>
    <row r="476" spans="1:7" x14ac:dyDescent="0.2">
      <c r="A476">
        <v>6315</v>
      </c>
      <c r="B476" s="106" t="s">
        <v>1360</v>
      </c>
      <c r="C476">
        <v>0.05</v>
      </c>
      <c r="D476">
        <v>0.05</v>
      </c>
      <c r="E476">
        <v>0.15</v>
      </c>
      <c r="F476">
        <v>0.05</v>
      </c>
      <c r="G476">
        <v>0.05</v>
      </c>
    </row>
    <row r="477" spans="1:7" x14ac:dyDescent="0.2">
      <c r="A477">
        <v>6316</v>
      </c>
      <c r="B477" s="106" t="s">
        <v>3043</v>
      </c>
      <c r="C477">
        <v>0</v>
      </c>
      <c r="D477" t="s">
        <v>154</v>
      </c>
      <c r="E477" t="s">
        <v>154</v>
      </c>
      <c r="F477" t="s">
        <v>154</v>
      </c>
      <c r="G477" t="s">
        <v>154</v>
      </c>
    </row>
    <row r="478" spans="1:7" x14ac:dyDescent="0.2">
      <c r="A478">
        <v>6325</v>
      </c>
      <c r="B478" s="106" t="s">
        <v>613</v>
      </c>
      <c r="C478">
        <v>0</v>
      </c>
      <c r="D478">
        <v>0</v>
      </c>
      <c r="E478">
        <v>0.15</v>
      </c>
      <c r="F478">
        <v>0</v>
      </c>
      <c r="G478">
        <v>0.05</v>
      </c>
    </row>
    <row r="479" spans="1:7" x14ac:dyDescent="0.2">
      <c r="A479">
        <v>6326</v>
      </c>
      <c r="B479" s="106" t="s">
        <v>1629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">
      <c r="A480">
        <v>6330</v>
      </c>
      <c r="B480" s="106" t="s">
        <v>614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">
      <c r="A481">
        <v>6333</v>
      </c>
      <c r="B481" s="106" t="s">
        <v>2777</v>
      </c>
      <c r="C481">
        <v>0</v>
      </c>
      <c r="D481">
        <v>0</v>
      </c>
      <c r="E481" t="s">
        <v>154</v>
      </c>
      <c r="F481" t="s">
        <v>154</v>
      </c>
      <c r="G481" t="s">
        <v>154</v>
      </c>
    </row>
    <row r="482" spans="1:7" x14ac:dyDescent="0.2">
      <c r="A482">
        <v>6345</v>
      </c>
      <c r="B482" s="106" t="s">
        <v>2530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">
      <c r="A483">
        <v>6349</v>
      </c>
      <c r="B483" s="106" t="s">
        <v>2531</v>
      </c>
      <c r="C483">
        <v>0</v>
      </c>
      <c r="D483">
        <v>0</v>
      </c>
      <c r="E483">
        <v>0</v>
      </c>
      <c r="F483">
        <v>0</v>
      </c>
      <c r="G483" s="106">
        <v>0</v>
      </c>
    </row>
    <row r="484" spans="1:7" x14ac:dyDescent="0.2">
      <c r="A484">
        <v>6351</v>
      </c>
      <c r="B484" s="106" t="s">
        <v>2412</v>
      </c>
      <c r="C484">
        <v>0.05</v>
      </c>
      <c r="D484">
        <v>0.05</v>
      </c>
      <c r="E484">
        <v>0.15</v>
      </c>
      <c r="F484">
        <v>0.05</v>
      </c>
      <c r="G484" s="106">
        <v>0.05</v>
      </c>
    </row>
    <row r="485" spans="1:7" x14ac:dyDescent="0.2">
      <c r="A485">
        <v>6356</v>
      </c>
      <c r="B485" s="106" t="s">
        <v>2624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">
      <c r="A486">
        <v>6362</v>
      </c>
      <c r="B486" s="106" t="s">
        <v>3044</v>
      </c>
      <c r="C486">
        <v>0</v>
      </c>
      <c r="D486" s="106" t="s">
        <v>154</v>
      </c>
      <c r="E486" s="106" t="s">
        <v>154</v>
      </c>
      <c r="F486" s="106" t="s">
        <v>154</v>
      </c>
      <c r="G486" t="s">
        <v>154</v>
      </c>
    </row>
    <row r="487" spans="1:7" x14ac:dyDescent="0.2">
      <c r="A487">
        <v>6367</v>
      </c>
      <c r="B487" s="106" t="s">
        <v>3045</v>
      </c>
      <c r="C487">
        <v>0</v>
      </c>
      <c r="D487" t="s">
        <v>154</v>
      </c>
      <c r="E487" t="s">
        <v>154</v>
      </c>
      <c r="F487" t="s">
        <v>154</v>
      </c>
      <c r="G487" t="s">
        <v>154</v>
      </c>
    </row>
    <row r="488" spans="1:7" x14ac:dyDescent="0.2">
      <c r="A488">
        <v>6370</v>
      </c>
      <c r="B488" s="106" t="s">
        <v>1167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">
      <c r="A489">
        <v>6379</v>
      </c>
      <c r="B489" s="106" t="s">
        <v>2532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6383</v>
      </c>
      <c r="B490" s="106" t="s">
        <v>472</v>
      </c>
      <c r="C490">
        <v>0.15</v>
      </c>
      <c r="D490" s="106">
        <v>0.15</v>
      </c>
      <c r="E490" s="106">
        <v>0.9</v>
      </c>
      <c r="F490" s="106">
        <v>0.15</v>
      </c>
      <c r="G490" s="106">
        <v>0.15</v>
      </c>
    </row>
    <row r="491" spans="1:7" x14ac:dyDescent="0.2">
      <c r="A491">
        <v>6406</v>
      </c>
      <c r="B491" s="106" t="s">
        <v>1490</v>
      </c>
      <c r="C491">
        <v>0.05</v>
      </c>
      <c r="D491">
        <v>0.05</v>
      </c>
      <c r="E491" s="106">
        <v>0.15</v>
      </c>
      <c r="F491" s="106" t="s">
        <v>154</v>
      </c>
      <c r="G491">
        <v>0.05</v>
      </c>
    </row>
    <row r="492" spans="1:7" x14ac:dyDescent="0.2">
      <c r="A492">
        <v>6407</v>
      </c>
      <c r="B492" s="106" t="s">
        <v>616</v>
      </c>
      <c r="C492">
        <v>0.05</v>
      </c>
      <c r="D492">
        <v>0.05</v>
      </c>
      <c r="E492">
        <v>0.15</v>
      </c>
      <c r="F492">
        <v>0.05</v>
      </c>
      <c r="G492">
        <v>0.05</v>
      </c>
    </row>
    <row r="493" spans="1:7" x14ac:dyDescent="0.2">
      <c r="A493">
        <v>6412</v>
      </c>
      <c r="B493" s="106" t="s">
        <v>3046</v>
      </c>
      <c r="C493">
        <v>0</v>
      </c>
      <c r="D493" s="106" t="s">
        <v>154</v>
      </c>
      <c r="E493" s="106">
        <v>0.15</v>
      </c>
      <c r="F493" s="106">
        <v>0.05</v>
      </c>
      <c r="G493">
        <v>0.05</v>
      </c>
    </row>
    <row r="494" spans="1:7" x14ac:dyDescent="0.2">
      <c r="A494">
        <v>6413</v>
      </c>
      <c r="B494" s="106" t="s">
        <v>3047</v>
      </c>
      <c r="C494">
        <v>0</v>
      </c>
      <c r="D494" s="106" t="s">
        <v>154</v>
      </c>
      <c r="E494" s="106">
        <v>0</v>
      </c>
      <c r="F494" s="106">
        <v>0</v>
      </c>
      <c r="G494" s="106">
        <v>0</v>
      </c>
    </row>
    <row r="495" spans="1:7" x14ac:dyDescent="0.2">
      <c r="A495">
        <v>6419</v>
      </c>
      <c r="B495" s="106" t="s">
        <v>3048</v>
      </c>
      <c r="C495">
        <v>0</v>
      </c>
      <c r="D495" t="s">
        <v>154</v>
      </c>
      <c r="E495" s="106" t="s">
        <v>154</v>
      </c>
      <c r="F495" s="106" t="s">
        <v>154</v>
      </c>
      <c r="G495" s="106" t="s">
        <v>154</v>
      </c>
    </row>
    <row r="496" spans="1:7" x14ac:dyDescent="0.2">
      <c r="A496">
        <v>6428</v>
      </c>
      <c r="B496" s="106" t="s">
        <v>617</v>
      </c>
      <c r="C496">
        <v>0</v>
      </c>
      <c r="D496">
        <v>0</v>
      </c>
      <c r="E496">
        <v>0.15</v>
      </c>
      <c r="F496" s="106">
        <v>0</v>
      </c>
      <c r="G496">
        <v>0</v>
      </c>
    </row>
    <row r="497" spans="1:7" x14ac:dyDescent="0.2">
      <c r="A497">
        <v>6430</v>
      </c>
      <c r="B497" s="106" t="s">
        <v>2707</v>
      </c>
      <c r="C497">
        <v>0</v>
      </c>
      <c r="D497">
        <v>0</v>
      </c>
      <c r="E497">
        <v>0</v>
      </c>
      <c r="F497" t="s">
        <v>154</v>
      </c>
      <c r="G497">
        <v>0</v>
      </c>
    </row>
    <row r="498" spans="1:7" x14ac:dyDescent="0.2">
      <c r="A498">
        <v>6432</v>
      </c>
      <c r="B498" s="106" t="s">
        <v>2413</v>
      </c>
      <c r="C498">
        <v>0</v>
      </c>
      <c r="D498" s="106">
        <v>0</v>
      </c>
      <c r="E498">
        <v>0</v>
      </c>
      <c r="F498">
        <v>0</v>
      </c>
      <c r="G498">
        <v>0</v>
      </c>
    </row>
    <row r="499" spans="1:7" x14ac:dyDescent="0.2">
      <c r="A499">
        <v>6445</v>
      </c>
      <c r="B499" s="106" t="s">
        <v>2414</v>
      </c>
      <c r="C499">
        <v>0.05</v>
      </c>
      <c r="D499">
        <v>0.05</v>
      </c>
      <c r="E499">
        <v>0.15</v>
      </c>
      <c r="F499">
        <v>0.05</v>
      </c>
      <c r="G499">
        <v>0.05</v>
      </c>
    </row>
    <row r="500" spans="1:7" x14ac:dyDescent="0.2">
      <c r="A500">
        <v>6448</v>
      </c>
      <c r="B500" s="106" t="s">
        <v>377</v>
      </c>
      <c r="C500">
        <v>0.05</v>
      </c>
      <c r="D500">
        <v>0.05</v>
      </c>
      <c r="E500">
        <v>0.15</v>
      </c>
      <c r="F500">
        <v>0.05</v>
      </c>
      <c r="G500">
        <v>0.05</v>
      </c>
    </row>
    <row r="501" spans="1:7" x14ac:dyDescent="0.2">
      <c r="A501">
        <v>6455</v>
      </c>
      <c r="B501" s="106" t="s">
        <v>2778</v>
      </c>
      <c r="C501">
        <v>0</v>
      </c>
      <c r="D501">
        <v>0</v>
      </c>
      <c r="E501" t="s">
        <v>154</v>
      </c>
      <c r="F501">
        <v>0</v>
      </c>
      <c r="G501" s="106">
        <v>0.05</v>
      </c>
    </row>
    <row r="502" spans="1:7" x14ac:dyDescent="0.2">
      <c r="A502">
        <v>6460</v>
      </c>
      <c r="B502" s="106" t="s">
        <v>1200</v>
      </c>
      <c r="C502">
        <v>0</v>
      </c>
      <c r="D502">
        <v>0</v>
      </c>
      <c r="E502">
        <v>0.15</v>
      </c>
      <c r="F502" t="s">
        <v>154</v>
      </c>
      <c r="G502">
        <v>0</v>
      </c>
    </row>
    <row r="503" spans="1:7" x14ac:dyDescent="0.2">
      <c r="A503">
        <v>6465</v>
      </c>
      <c r="B503" s="106" t="s">
        <v>373</v>
      </c>
      <c r="C503">
        <v>0</v>
      </c>
      <c r="D503">
        <v>0</v>
      </c>
      <c r="E503" t="s">
        <v>154</v>
      </c>
      <c r="F503">
        <v>0</v>
      </c>
      <c r="G503">
        <v>0</v>
      </c>
    </row>
    <row r="504" spans="1:7" x14ac:dyDescent="0.2">
      <c r="A504">
        <v>6473</v>
      </c>
      <c r="B504" s="106" t="s">
        <v>878</v>
      </c>
      <c r="C504">
        <v>0</v>
      </c>
      <c r="D504" t="s">
        <v>154</v>
      </c>
      <c r="E504">
        <v>0</v>
      </c>
      <c r="F504">
        <v>0</v>
      </c>
      <c r="G504">
        <v>0</v>
      </c>
    </row>
    <row r="505" spans="1:7" x14ac:dyDescent="0.2">
      <c r="A505">
        <v>6474</v>
      </c>
      <c r="B505" s="106" t="s">
        <v>1559</v>
      </c>
      <c r="C505">
        <v>0</v>
      </c>
      <c r="D505">
        <v>0.05</v>
      </c>
      <c r="E505">
        <v>0</v>
      </c>
      <c r="F505">
        <v>0.05</v>
      </c>
      <c r="G505">
        <v>0</v>
      </c>
    </row>
    <row r="506" spans="1:7" x14ac:dyDescent="0.2">
      <c r="A506">
        <v>6481</v>
      </c>
      <c r="B506" s="106" t="s">
        <v>1288</v>
      </c>
      <c r="C506">
        <v>0.05</v>
      </c>
      <c r="D506" s="106">
        <v>0.05</v>
      </c>
      <c r="E506" s="106">
        <v>0.15</v>
      </c>
      <c r="F506" s="106">
        <v>0.05</v>
      </c>
      <c r="G506" s="106">
        <v>0.05</v>
      </c>
    </row>
    <row r="507" spans="1:7" x14ac:dyDescent="0.2">
      <c r="A507">
        <v>6485</v>
      </c>
      <c r="B507" s="106" t="s">
        <v>2564</v>
      </c>
      <c r="C507">
        <v>0.05</v>
      </c>
      <c r="D507" s="106">
        <v>0.05</v>
      </c>
      <c r="E507" s="106">
        <v>0.15</v>
      </c>
      <c r="F507" s="106">
        <v>0.05</v>
      </c>
      <c r="G507" s="106">
        <v>0.05</v>
      </c>
    </row>
    <row r="508" spans="1:7" x14ac:dyDescent="0.2">
      <c r="A508">
        <v>6490</v>
      </c>
      <c r="B508" s="106" t="s">
        <v>2779</v>
      </c>
      <c r="C508">
        <v>0.05</v>
      </c>
      <c r="D508">
        <v>0.05</v>
      </c>
      <c r="E508" s="106" t="s">
        <v>154</v>
      </c>
      <c r="F508" s="106" t="s">
        <v>154</v>
      </c>
      <c r="G508" s="106">
        <v>0.05</v>
      </c>
    </row>
    <row r="509" spans="1:7" x14ac:dyDescent="0.2">
      <c r="A509">
        <v>6498</v>
      </c>
      <c r="B509" s="106" t="s">
        <v>2415</v>
      </c>
      <c r="C509">
        <v>0.05</v>
      </c>
      <c r="D509">
        <v>0.05</v>
      </c>
      <c r="E509">
        <v>0.15</v>
      </c>
      <c r="F509">
        <v>0</v>
      </c>
      <c r="G509">
        <v>0</v>
      </c>
    </row>
    <row r="510" spans="1:7" x14ac:dyDescent="0.2">
      <c r="A510">
        <v>6504</v>
      </c>
      <c r="B510" s="106" t="s">
        <v>1623</v>
      </c>
      <c r="C510">
        <v>0</v>
      </c>
      <c r="D510">
        <v>0</v>
      </c>
      <c r="E510">
        <v>0</v>
      </c>
      <c r="F510">
        <v>0</v>
      </c>
      <c r="G510" s="106">
        <v>0</v>
      </c>
    </row>
    <row r="511" spans="1:7" x14ac:dyDescent="0.2">
      <c r="A511">
        <v>6505</v>
      </c>
      <c r="B511" s="106" t="s">
        <v>618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6506</v>
      </c>
      <c r="B512" s="106" t="s">
        <v>1096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">
      <c r="A513">
        <v>6535</v>
      </c>
      <c r="B513" s="106" t="s">
        <v>619</v>
      </c>
      <c r="C513">
        <v>0.05</v>
      </c>
      <c r="D513">
        <v>0.05</v>
      </c>
      <c r="E513">
        <v>0.15</v>
      </c>
      <c r="F513">
        <v>0.05</v>
      </c>
      <c r="G513">
        <v>0.05</v>
      </c>
    </row>
    <row r="514" spans="1:7" x14ac:dyDescent="0.2">
      <c r="A514">
        <v>6552</v>
      </c>
      <c r="B514" s="106" t="s">
        <v>911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">
      <c r="A515">
        <v>6584</v>
      </c>
      <c r="B515" s="106" t="s">
        <v>1051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">
      <c r="A516">
        <v>6586</v>
      </c>
      <c r="B516" s="106" t="s">
        <v>620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6588</v>
      </c>
      <c r="B517" s="106" t="s">
        <v>374</v>
      </c>
      <c r="C517">
        <v>0</v>
      </c>
      <c r="D517">
        <v>0</v>
      </c>
      <c r="E517">
        <v>0</v>
      </c>
      <c r="F517" t="s">
        <v>154</v>
      </c>
      <c r="G517" t="s">
        <v>154</v>
      </c>
    </row>
    <row r="518" spans="1:7" x14ac:dyDescent="0.2">
      <c r="A518">
        <v>6615</v>
      </c>
      <c r="B518" s="106" t="s">
        <v>2533</v>
      </c>
      <c r="C518">
        <v>0</v>
      </c>
      <c r="D518" s="106">
        <v>0</v>
      </c>
      <c r="E518" s="106">
        <v>0</v>
      </c>
      <c r="F518">
        <v>0</v>
      </c>
      <c r="G518">
        <v>0.05</v>
      </c>
    </row>
    <row r="519" spans="1:7" x14ac:dyDescent="0.2">
      <c r="A519">
        <v>6617</v>
      </c>
      <c r="B519" s="106" t="s">
        <v>3049</v>
      </c>
      <c r="C519">
        <v>0</v>
      </c>
      <c r="D519" s="106" t="s">
        <v>154</v>
      </c>
      <c r="E519" s="106">
        <v>0</v>
      </c>
      <c r="F519">
        <v>0</v>
      </c>
      <c r="G519" t="s">
        <v>154</v>
      </c>
    </row>
    <row r="520" spans="1:7" x14ac:dyDescent="0.2">
      <c r="A520">
        <v>6622</v>
      </c>
      <c r="B520" s="106" t="s">
        <v>2625</v>
      </c>
      <c r="C520">
        <v>0.1</v>
      </c>
      <c r="D520" s="106">
        <v>0.1</v>
      </c>
      <c r="E520" s="106">
        <v>0.3</v>
      </c>
      <c r="F520">
        <v>0</v>
      </c>
      <c r="G520" s="106">
        <v>0.05</v>
      </c>
    </row>
    <row r="521" spans="1:7" x14ac:dyDescent="0.2">
      <c r="A521">
        <v>6630</v>
      </c>
      <c r="B521" s="106" t="s">
        <v>1260</v>
      </c>
      <c r="C521">
        <v>0.05</v>
      </c>
      <c r="D521" s="106">
        <v>0.05</v>
      </c>
      <c r="E521" s="106">
        <v>0.15</v>
      </c>
      <c r="F521">
        <v>0.05</v>
      </c>
      <c r="G521">
        <v>0.05</v>
      </c>
    </row>
    <row r="522" spans="1:7" x14ac:dyDescent="0.2">
      <c r="A522">
        <v>6640</v>
      </c>
      <c r="B522" s="106" t="s">
        <v>2416</v>
      </c>
      <c r="C522">
        <v>0.05</v>
      </c>
      <c r="D522">
        <v>0</v>
      </c>
      <c r="E522">
        <v>0</v>
      </c>
      <c r="F522">
        <v>0.05</v>
      </c>
      <c r="G522">
        <v>0</v>
      </c>
    </row>
    <row r="523" spans="1:7" x14ac:dyDescent="0.2">
      <c r="A523">
        <v>6645</v>
      </c>
      <c r="B523" s="106" t="s">
        <v>621</v>
      </c>
      <c r="C523">
        <v>0.15</v>
      </c>
      <c r="D523">
        <v>0.15</v>
      </c>
      <c r="E523">
        <v>0.45</v>
      </c>
      <c r="F523">
        <v>0.15</v>
      </c>
      <c r="G523">
        <v>0.15</v>
      </c>
    </row>
    <row r="524" spans="1:7" x14ac:dyDescent="0.2">
      <c r="A524">
        <v>6652</v>
      </c>
      <c r="B524" s="106" t="s">
        <v>2417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6654</v>
      </c>
      <c r="B525" s="106" t="s">
        <v>855</v>
      </c>
      <c r="C525">
        <v>0.05</v>
      </c>
      <c r="D525">
        <v>0.05</v>
      </c>
      <c r="E525">
        <v>0.15</v>
      </c>
      <c r="F525">
        <v>0.05</v>
      </c>
      <c r="G525">
        <v>0.05</v>
      </c>
    </row>
    <row r="526" spans="1:7" x14ac:dyDescent="0.2">
      <c r="A526">
        <v>6701</v>
      </c>
      <c r="B526" s="106" t="s">
        <v>3050</v>
      </c>
      <c r="C526">
        <v>0</v>
      </c>
      <c r="D526" t="s">
        <v>154</v>
      </c>
      <c r="E526">
        <v>0</v>
      </c>
      <c r="F526" t="s">
        <v>154</v>
      </c>
      <c r="G526" t="s">
        <v>154</v>
      </c>
    </row>
    <row r="527" spans="1:7" x14ac:dyDescent="0.2">
      <c r="A527">
        <v>6702</v>
      </c>
      <c r="B527" s="106" t="s">
        <v>231</v>
      </c>
      <c r="C527">
        <v>0</v>
      </c>
      <c r="D527" s="106">
        <v>0</v>
      </c>
      <c r="E527">
        <v>0</v>
      </c>
      <c r="F527">
        <v>0.2</v>
      </c>
      <c r="G527">
        <v>0.2</v>
      </c>
    </row>
    <row r="528" spans="1:7" x14ac:dyDescent="0.2">
      <c r="A528">
        <v>6704</v>
      </c>
      <c r="B528" s="106" t="s">
        <v>1482</v>
      </c>
      <c r="C528">
        <v>0.05</v>
      </c>
      <c r="D528" s="106">
        <v>0.05</v>
      </c>
      <c r="E528" s="106">
        <v>0.15</v>
      </c>
      <c r="F528">
        <v>0.05</v>
      </c>
      <c r="G528">
        <v>0.05</v>
      </c>
    </row>
    <row r="529" spans="1:7" x14ac:dyDescent="0.2">
      <c r="A529">
        <v>6715</v>
      </c>
      <c r="B529" s="106" t="s">
        <v>1043</v>
      </c>
      <c r="C529">
        <v>0.05</v>
      </c>
      <c r="D529" s="106">
        <v>0.05</v>
      </c>
      <c r="E529">
        <v>0.15</v>
      </c>
      <c r="F529">
        <v>0.05</v>
      </c>
      <c r="G529">
        <v>0.05</v>
      </c>
    </row>
    <row r="530" spans="1:7" x14ac:dyDescent="0.2">
      <c r="A530">
        <v>6727</v>
      </c>
      <c r="B530" s="106" t="s">
        <v>2589</v>
      </c>
      <c r="C530">
        <v>0</v>
      </c>
      <c r="D530">
        <v>0</v>
      </c>
      <c r="E530">
        <v>0</v>
      </c>
      <c r="F530" s="106">
        <v>0.05</v>
      </c>
      <c r="G530">
        <v>0</v>
      </c>
    </row>
    <row r="531" spans="1:7" x14ac:dyDescent="0.2">
      <c r="A531">
        <v>6737</v>
      </c>
      <c r="B531" s="106" t="s">
        <v>3051</v>
      </c>
      <c r="C531">
        <v>0</v>
      </c>
      <c r="D531" t="s">
        <v>154</v>
      </c>
      <c r="E531">
        <v>0</v>
      </c>
      <c r="F531" s="106">
        <v>0</v>
      </c>
      <c r="G531">
        <v>0</v>
      </c>
    </row>
    <row r="532" spans="1:7" x14ac:dyDescent="0.2">
      <c r="A532">
        <v>6742</v>
      </c>
      <c r="B532" s="106" t="s">
        <v>3052</v>
      </c>
      <c r="C532">
        <v>0</v>
      </c>
      <c r="D532" s="106" t="s">
        <v>154</v>
      </c>
      <c r="E532" s="106">
        <v>0</v>
      </c>
      <c r="F532">
        <v>0</v>
      </c>
      <c r="G532" s="106">
        <v>0</v>
      </c>
    </row>
    <row r="533" spans="1:7" x14ac:dyDescent="0.2">
      <c r="A533">
        <v>6745</v>
      </c>
      <c r="B533" s="106" t="s">
        <v>2590</v>
      </c>
      <c r="C533">
        <v>0.05</v>
      </c>
      <c r="D533">
        <v>0</v>
      </c>
      <c r="E533">
        <v>0</v>
      </c>
      <c r="F533">
        <v>0</v>
      </c>
      <c r="G533">
        <v>0.05</v>
      </c>
    </row>
    <row r="534" spans="1:7" x14ac:dyDescent="0.2">
      <c r="A534">
        <v>6750</v>
      </c>
      <c r="B534" s="106" t="s">
        <v>1027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">
      <c r="A535">
        <v>6754</v>
      </c>
      <c r="B535" s="106" t="s">
        <v>623</v>
      </c>
      <c r="C535">
        <v>0.05</v>
      </c>
      <c r="D535">
        <v>0.05</v>
      </c>
      <c r="E535">
        <v>0.15</v>
      </c>
      <c r="F535">
        <v>0.05</v>
      </c>
      <c r="G535">
        <v>0.05</v>
      </c>
    </row>
    <row r="536" spans="1:7" x14ac:dyDescent="0.2">
      <c r="A536">
        <v>6755</v>
      </c>
      <c r="B536" s="106" t="s">
        <v>446</v>
      </c>
      <c r="C536">
        <v>0.05</v>
      </c>
      <c r="D536">
        <v>0.05</v>
      </c>
      <c r="E536" s="106">
        <v>0.15</v>
      </c>
      <c r="F536">
        <v>0.05</v>
      </c>
      <c r="G536" s="106">
        <v>0.05</v>
      </c>
    </row>
    <row r="537" spans="1:7" x14ac:dyDescent="0.2">
      <c r="A537">
        <v>6763</v>
      </c>
      <c r="B537" s="106" t="s">
        <v>624</v>
      </c>
      <c r="C537">
        <v>0</v>
      </c>
      <c r="D537">
        <v>0</v>
      </c>
      <c r="E537" s="106">
        <v>0</v>
      </c>
      <c r="F537">
        <v>0</v>
      </c>
      <c r="G537" s="106">
        <v>0</v>
      </c>
    </row>
    <row r="538" spans="1:7" x14ac:dyDescent="0.2">
      <c r="A538">
        <v>6785</v>
      </c>
      <c r="B538" s="106" t="s">
        <v>2708</v>
      </c>
      <c r="C538">
        <v>0.05</v>
      </c>
      <c r="D538">
        <v>0</v>
      </c>
      <c r="E538">
        <v>0.15</v>
      </c>
      <c r="F538" t="s">
        <v>154</v>
      </c>
      <c r="G538">
        <v>0.05</v>
      </c>
    </row>
    <row r="539" spans="1:7" x14ac:dyDescent="0.2">
      <c r="A539">
        <v>6794</v>
      </c>
      <c r="B539" s="106" t="s">
        <v>1608</v>
      </c>
      <c r="C539">
        <v>0</v>
      </c>
      <c r="D539">
        <v>0</v>
      </c>
      <c r="E539">
        <v>0</v>
      </c>
      <c r="F539">
        <v>0</v>
      </c>
      <c r="G539" s="106">
        <v>0</v>
      </c>
    </row>
    <row r="540" spans="1:7" x14ac:dyDescent="0.2">
      <c r="A540">
        <v>6803</v>
      </c>
      <c r="B540" s="106" t="s">
        <v>2780</v>
      </c>
      <c r="C540">
        <v>0</v>
      </c>
      <c r="D540">
        <v>0</v>
      </c>
      <c r="E540" t="s">
        <v>154</v>
      </c>
      <c r="F540" t="s">
        <v>154</v>
      </c>
      <c r="G540" t="s">
        <v>154</v>
      </c>
    </row>
    <row r="541" spans="1:7" x14ac:dyDescent="0.2">
      <c r="A541">
        <v>6806</v>
      </c>
      <c r="B541" s="106" t="s">
        <v>625</v>
      </c>
      <c r="C541">
        <v>0.2</v>
      </c>
      <c r="D541">
        <v>0.2</v>
      </c>
      <c r="E541">
        <v>0.6</v>
      </c>
      <c r="F541">
        <v>0.2</v>
      </c>
      <c r="G541">
        <v>0.2</v>
      </c>
    </row>
    <row r="542" spans="1:7" x14ac:dyDescent="0.2">
      <c r="A542">
        <v>6815</v>
      </c>
      <c r="B542" s="106" t="s">
        <v>2781</v>
      </c>
      <c r="C542">
        <v>0</v>
      </c>
      <c r="D542">
        <v>0.05</v>
      </c>
      <c r="E542" t="s">
        <v>154</v>
      </c>
      <c r="F542">
        <v>0.05</v>
      </c>
      <c r="G542" t="s">
        <v>154</v>
      </c>
    </row>
    <row r="543" spans="1:7" x14ac:dyDescent="0.2">
      <c r="A543">
        <v>6820</v>
      </c>
      <c r="B543" s="106" t="s">
        <v>1609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6839</v>
      </c>
      <c r="B544" s="106" t="s">
        <v>626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">
      <c r="A545">
        <v>6841</v>
      </c>
      <c r="B545" s="106" t="s">
        <v>1275</v>
      </c>
      <c r="C545">
        <v>0</v>
      </c>
      <c r="D545">
        <v>0</v>
      </c>
      <c r="E545">
        <v>0</v>
      </c>
      <c r="F545">
        <v>0.05</v>
      </c>
      <c r="G545">
        <v>0.05</v>
      </c>
    </row>
    <row r="546" spans="1:7" x14ac:dyDescent="0.2">
      <c r="A546">
        <v>6845</v>
      </c>
      <c r="B546" s="106" t="s">
        <v>1160</v>
      </c>
      <c r="C546">
        <v>0</v>
      </c>
      <c r="D546">
        <v>0</v>
      </c>
      <c r="E546" t="s">
        <v>154</v>
      </c>
      <c r="F546">
        <v>0</v>
      </c>
      <c r="G546">
        <v>0</v>
      </c>
    </row>
    <row r="547" spans="1:7" x14ac:dyDescent="0.2">
      <c r="A547">
        <v>6848</v>
      </c>
      <c r="B547" s="106" t="s">
        <v>627</v>
      </c>
      <c r="C547">
        <v>0</v>
      </c>
      <c r="D547">
        <v>0</v>
      </c>
      <c r="E547" s="106">
        <v>0</v>
      </c>
      <c r="F547" s="106">
        <v>0</v>
      </c>
      <c r="G547">
        <v>0</v>
      </c>
    </row>
    <row r="548" spans="1:7" x14ac:dyDescent="0.2">
      <c r="A548">
        <v>6850</v>
      </c>
      <c r="B548" s="106" t="s">
        <v>1097</v>
      </c>
      <c r="C548">
        <v>0</v>
      </c>
      <c r="D548">
        <v>0.05</v>
      </c>
      <c r="E548">
        <v>0.15</v>
      </c>
      <c r="F548">
        <v>0.05</v>
      </c>
      <c r="G548">
        <v>0.05</v>
      </c>
    </row>
    <row r="549" spans="1:7" x14ac:dyDescent="0.2">
      <c r="A549">
        <v>6855</v>
      </c>
      <c r="B549" s="106" t="s">
        <v>2418</v>
      </c>
      <c r="C549">
        <v>0</v>
      </c>
      <c r="D549" s="106">
        <v>0</v>
      </c>
      <c r="E549">
        <v>0</v>
      </c>
      <c r="F549" s="106">
        <v>0</v>
      </c>
      <c r="G549" s="106">
        <v>0</v>
      </c>
    </row>
    <row r="550" spans="1:7" x14ac:dyDescent="0.2">
      <c r="A550">
        <v>6857</v>
      </c>
      <c r="B550" s="106" t="s">
        <v>1119</v>
      </c>
      <c r="C550">
        <v>0</v>
      </c>
      <c r="D550" s="106" t="s">
        <v>154</v>
      </c>
      <c r="E550" t="s">
        <v>154</v>
      </c>
      <c r="F550" s="106" t="s">
        <v>154</v>
      </c>
      <c r="G550" s="106" t="s">
        <v>154</v>
      </c>
    </row>
    <row r="551" spans="1:7" x14ac:dyDescent="0.2">
      <c r="A551">
        <v>6861</v>
      </c>
      <c r="B551" s="106" t="s">
        <v>2419</v>
      </c>
      <c r="C551">
        <v>0.65</v>
      </c>
      <c r="D551">
        <v>0.65</v>
      </c>
      <c r="E551">
        <v>1.95</v>
      </c>
      <c r="F551">
        <v>0.7</v>
      </c>
      <c r="G551">
        <v>0.7</v>
      </c>
    </row>
    <row r="552" spans="1:7" x14ac:dyDescent="0.2">
      <c r="A552">
        <v>6869</v>
      </c>
      <c r="B552" s="106" t="s">
        <v>2709</v>
      </c>
      <c r="C552">
        <v>0.15</v>
      </c>
      <c r="D552">
        <v>0.15</v>
      </c>
      <c r="E552">
        <v>0</v>
      </c>
      <c r="F552" t="s">
        <v>154</v>
      </c>
      <c r="G552" t="s">
        <v>154</v>
      </c>
    </row>
    <row r="553" spans="1:7" x14ac:dyDescent="0.2">
      <c r="A553">
        <v>6877</v>
      </c>
      <c r="B553" s="106" t="s">
        <v>2420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">
      <c r="A554">
        <v>6879</v>
      </c>
      <c r="B554" s="106" t="s">
        <v>1337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">
      <c r="A555">
        <v>6902</v>
      </c>
      <c r="B555" s="106" t="s">
        <v>628</v>
      </c>
      <c r="C555">
        <v>0</v>
      </c>
      <c r="D555" s="106">
        <v>0</v>
      </c>
      <c r="E555" s="106">
        <v>0</v>
      </c>
      <c r="F555">
        <v>0</v>
      </c>
      <c r="G555" s="106">
        <v>0</v>
      </c>
    </row>
    <row r="556" spans="1:7" x14ac:dyDescent="0.2">
      <c r="A556">
        <v>6908</v>
      </c>
      <c r="B556" s="106" t="s">
        <v>1562</v>
      </c>
      <c r="C556">
        <v>0</v>
      </c>
      <c r="D556">
        <v>0</v>
      </c>
      <c r="E556" s="106">
        <v>0</v>
      </c>
      <c r="F556">
        <v>0</v>
      </c>
      <c r="G556">
        <v>0</v>
      </c>
    </row>
    <row r="557" spans="1:7" x14ac:dyDescent="0.2">
      <c r="A557">
        <v>6915</v>
      </c>
      <c r="B557" s="106" t="s">
        <v>3053</v>
      </c>
      <c r="C557">
        <v>0</v>
      </c>
      <c r="D557" s="106" t="s">
        <v>154</v>
      </c>
      <c r="E557" s="106" t="s">
        <v>154</v>
      </c>
      <c r="F557" s="106" t="s">
        <v>154</v>
      </c>
      <c r="G557" s="106" t="s">
        <v>154</v>
      </c>
    </row>
    <row r="558" spans="1:7" x14ac:dyDescent="0.2">
      <c r="A558">
        <v>6916</v>
      </c>
      <c r="B558" s="106" t="s">
        <v>3054</v>
      </c>
      <c r="C558">
        <v>0</v>
      </c>
      <c r="D558" s="106" t="s">
        <v>154</v>
      </c>
      <c r="E558" t="s">
        <v>154</v>
      </c>
      <c r="F558" s="106" t="s">
        <v>154</v>
      </c>
      <c r="G558" t="s">
        <v>154</v>
      </c>
    </row>
    <row r="559" spans="1:7" x14ac:dyDescent="0.2">
      <c r="A559">
        <v>6923</v>
      </c>
      <c r="B559" s="106" t="s">
        <v>54</v>
      </c>
      <c r="C559">
        <v>0.05</v>
      </c>
      <c r="D559">
        <v>0</v>
      </c>
      <c r="E559">
        <v>0.15</v>
      </c>
      <c r="F559">
        <v>0.05</v>
      </c>
      <c r="G559">
        <v>0.05</v>
      </c>
    </row>
    <row r="560" spans="1:7" x14ac:dyDescent="0.2">
      <c r="A560">
        <v>6924</v>
      </c>
      <c r="B560" s="106" t="s">
        <v>3055</v>
      </c>
      <c r="C560">
        <v>0</v>
      </c>
      <c r="D560" t="s">
        <v>154</v>
      </c>
      <c r="E560" t="s">
        <v>154</v>
      </c>
      <c r="F560" s="106" t="s">
        <v>154</v>
      </c>
      <c r="G560" s="106" t="s">
        <v>154</v>
      </c>
    </row>
    <row r="561" spans="1:7" x14ac:dyDescent="0.2">
      <c r="A561">
        <v>6926</v>
      </c>
      <c r="B561" s="106" t="s">
        <v>629</v>
      </c>
      <c r="C561">
        <v>0.05</v>
      </c>
      <c r="D561">
        <v>0.05</v>
      </c>
      <c r="E561">
        <v>0.15</v>
      </c>
      <c r="F561" s="106">
        <v>0.05</v>
      </c>
      <c r="G561" s="106">
        <v>0.05</v>
      </c>
    </row>
    <row r="562" spans="1:7" x14ac:dyDescent="0.2">
      <c r="A562">
        <v>6947</v>
      </c>
      <c r="B562" s="106" t="s">
        <v>2565</v>
      </c>
      <c r="C562">
        <v>0</v>
      </c>
      <c r="D562">
        <v>0</v>
      </c>
      <c r="E562">
        <v>0</v>
      </c>
      <c r="F562">
        <v>0</v>
      </c>
      <c r="G562">
        <v>0.05</v>
      </c>
    </row>
    <row r="563" spans="1:7" x14ac:dyDescent="0.2">
      <c r="A563">
        <v>6951</v>
      </c>
      <c r="B563" s="106" t="s">
        <v>225</v>
      </c>
      <c r="C563">
        <v>0</v>
      </c>
      <c r="D563">
        <v>0</v>
      </c>
      <c r="E563">
        <v>0</v>
      </c>
      <c r="F563">
        <v>0</v>
      </c>
      <c r="G563" t="s">
        <v>154</v>
      </c>
    </row>
    <row r="564" spans="1:7" x14ac:dyDescent="0.2">
      <c r="A564">
        <v>6952</v>
      </c>
      <c r="B564" s="106" t="s">
        <v>375</v>
      </c>
      <c r="C564">
        <v>0.05</v>
      </c>
      <c r="D564">
        <v>0.05</v>
      </c>
      <c r="E564">
        <v>0.15</v>
      </c>
      <c r="F564">
        <v>0.05</v>
      </c>
      <c r="G564">
        <v>0.05</v>
      </c>
    </row>
    <row r="565" spans="1:7" x14ac:dyDescent="0.2">
      <c r="A565">
        <v>6962</v>
      </c>
      <c r="B565" s="106" t="s">
        <v>630</v>
      </c>
      <c r="C565">
        <v>0.05</v>
      </c>
      <c r="D565">
        <v>0.05</v>
      </c>
      <c r="E565">
        <v>0.15</v>
      </c>
      <c r="F565">
        <v>0.05</v>
      </c>
      <c r="G565">
        <v>0.05</v>
      </c>
    </row>
    <row r="566" spans="1:7" x14ac:dyDescent="0.2">
      <c r="A566">
        <v>6965</v>
      </c>
      <c r="B566" s="106" t="s">
        <v>1276</v>
      </c>
      <c r="C566">
        <v>0.1</v>
      </c>
      <c r="D566">
        <v>0.1</v>
      </c>
      <c r="E566">
        <v>0.3</v>
      </c>
      <c r="F566">
        <v>0.1</v>
      </c>
      <c r="G566">
        <v>0.1</v>
      </c>
    </row>
    <row r="567" spans="1:7" x14ac:dyDescent="0.2">
      <c r="A567">
        <v>6967</v>
      </c>
      <c r="B567" s="106" t="s">
        <v>631</v>
      </c>
      <c r="C567">
        <v>0.05</v>
      </c>
      <c r="D567" s="106">
        <v>0.05</v>
      </c>
      <c r="E567">
        <v>0.15</v>
      </c>
      <c r="F567" s="106">
        <v>0.05</v>
      </c>
      <c r="G567">
        <v>0.05</v>
      </c>
    </row>
    <row r="568" spans="1:7" x14ac:dyDescent="0.2">
      <c r="A568">
        <v>6976</v>
      </c>
      <c r="B568" s="106" t="s">
        <v>633</v>
      </c>
      <c r="C568">
        <v>0</v>
      </c>
      <c r="D568">
        <v>0</v>
      </c>
      <c r="E568">
        <v>0</v>
      </c>
      <c r="F568">
        <v>0.05</v>
      </c>
      <c r="G568">
        <v>0.05</v>
      </c>
    </row>
    <row r="569" spans="1:7" x14ac:dyDescent="0.2">
      <c r="A569">
        <v>6988</v>
      </c>
      <c r="B569" s="106" t="s">
        <v>61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6989</v>
      </c>
      <c r="B570" s="106" t="s">
        <v>926</v>
      </c>
      <c r="C570">
        <v>0</v>
      </c>
      <c r="D570">
        <v>0</v>
      </c>
      <c r="E570" s="106">
        <v>0</v>
      </c>
      <c r="F570" s="106">
        <v>0</v>
      </c>
      <c r="G570" s="106">
        <v>0</v>
      </c>
    </row>
    <row r="571" spans="1:7" x14ac:dyDescent="0.2">
      <c r="A571">
        <v>6997</v>
      </c>
      <c r="B571" s="106" t="s">
        <v>2591</v>
      </c>
      <c r="C571">
        <v>0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7004</v>
      </c>
      <c r="B572" s="106" t="s">
        <v>2710</v>
      </c>
      <c r="C572">
        <v>0</v>
      </c>
      <c r="D572">
        <v>0</v>
      </c>
      <c r="E572" s="106">
        <v>0</v>
      </c>
      <c r="F572" t="s">
        <v>154</v>
      </c>
      <c r="G572">
        <v>0</v>
      </c>
    </row>
    <row r="573" spans="1:7" x14ac:dyDescent="0.2">
      <c r="A573">
        <v>7011</v>
      </c>
      <c r="B573" s="106" t="s">
        <v>1261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7102</v>
      </c>
      <c r="B574" s="106" t="s">
        <v>2421</v>
      </c>
      <c r="C574">
        <v>0.05</v>
      </c>
      <c r="D574">
        <v>0.05</v>
      </c>
      <c r="E574">
        <v>0.15</v>
      </c>
      <c r="F574">
        <v>0.05</v>
      </c>
      <c r="G574">
        <v>0.05</v>
      </c>
    </row>
    <row r="575" spans="1:7" x14ac:dyDescent="0.2">
      <c r="A575">
        <v>7105</v>
      </c>
      <c r="B575" s="106" t="s">
        <v>634</v>
      </c>
      <c r="C575">
        <v>0</v>
      </c>
      <c r="D575" s="106">
        <v>0</v>
      </c>
      <c r="E575" s="106">
        <v>0</v>
      </c>
      <c r="F575">
        <v>0</v>
      </c>
      <c r="G575">
        <v>0</v>
      </c>
    </row>
    <row r="576" spans="1:7" x14ac:dyDescent="0.2">
      <c r="A576">
        <v>7150</v>
      </c>
      <c r="B576" s="106" t="s">
        <v>635</v>
      </c>
      <c r="C576">
        <v>0</v>
      </c>
      <c r="D576">
        <v>0.05</v>
      </c>
      <c r="E576" s="106">
        <v>0</v>
      </c>
      <c r="F576" s="106">
        <v>0</v>
      </c>
      <c r="G576" s="106">
        <v>0</v>
      </c>
    </row>
    <row r="577" spans="1:7" x14ac:dyDescent="0.2">
      <c r="A577">
        <v>7167</v>
      </c>
      <c r="B577" s="106" t="s">
        <v>1044</v>
      </c>
      <c r="C577">
        <v>0</v>
      </c>
      <c r="D577" t="s">
        <v>154</v>
      </c>
      <c r="E577" s="106">
        <v>0.15</v>
      </c>
      <c r="F577" s="106">
        <v>0.05</v>
      </c>
      <c r="G577" s="106">
        <v>0</v>
      </c>
    </row>
    <row r="578" spans="1:7" x14ac:dyDescent="0.2">
      <c r="A578">
        <v>7180</v>
      </c>
      <c r="B578" s="106" t="s">
        <v>856</v>
      </c>
      <c r="C578">
        <v>0.05</v>
      </c>
      <c r="D578">
        <v>0.05</v>
      </c>
      <c r="E578" s="106">
        <v>0.15</v>
      </c>
      <c r="F578">
        <v>0.05</v>
      </c>
      <c r="G578" s="106">
        <v>0.05</v>
      </c>
    </row>
    <row r="579" spans="1:7" x14ac:dyDescent="0.2">
      <c r="A579">
        <v>7182</v>
      </c>
      <c r="B579" s="106" t="s">
        <v>1060</v>
      </c>
      <c r="C579">
        <v>0.05</v>
      </c>
      <c r="D579">
        <v>0.05</v>
      </c>
      <c r="E579">
        <v>0.15</v>
      </c>
      <c r="F579" s="106">
        <v>0.05</v>
      </c>
      <c r="G579">
        <v>0.05</v>
      </c>
    </row>
    <row r="580" spans="1:7" x14ac:dyDescent="0.2">
      <c r="A580">
        <v>7186</v>
      </c>
      <c r="B580" s="106" t="s">
        <v>461</v>
      </c>
      <c r="C580">
        <v>0</v>
      </c>
      <c r="D580" t="s">
        <v>154</v>
      </c>
      <c r="E580">
        <v>0</v>
      </c>
      <c r="F580">
        <v>0</v>
      </c>
      <c r="G580">
        <v>0</v>
      </c>
    </row>
    <row r="581" spans="1:7" x14ac:dyDescent="0.2">
      <c r="A581">
        <v>7187</v>
      </c>
      <c r="B581" s="106" t="s">
        <v>1483</v>
      </c>
      <c r="C581">
        <v>0.05</v>
      </c>
      <c r="D581">
        <v>0.05</v>
      </c>
      <c r="E581">
        <v>0.15</v>
      </c>
      <c r="F581">
        <v>0.05</v>
      </c>
      <c r="G581">
        <v>0.05</v>
      </c>
    </row>
    <row r="582" spans="1:7" x14ac:dyDescent="0.2">
      <c r="A582">
        <v>7189</v>
      </c>
      <c r="B582" s="106" t="s">
        <v>41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">
      <c r="A583">
        <v>7190</v>
      </c>
      <c r="B583" s="106" t="s">
        <v>636</v>
      </c>
      <c r="C583">
        <v>0.05</v>
      </c>
      <c r="D583">
        <v>0.05</v>
      </c>
      <c r="E583">
        <v>0.15</v>
      </c>
      <c r="F583">
        <v>0.05</v>
      </c>
      <c r="G583">
        <v>0.05</v>
      </c>
    </row>
    <row r="584" spans="1:7" x14ac:dyDescent="0.2">
      <c r="A584">
        <v>7191</v>
      </c>
      <c r="B584" s="106" t="s">
        <v>2422</v>
      </c>
      <c r="C584">
        <v>0</v>
      </c>
      <c r="D584">
        <v>0</v>
      </c>
      <c r="E584">
        <v>0.15</v>
      </c>
      <c r="F584" s="106">
        <v>0</v>
      </c>
      <c r="G584">
        <v>0</v>
      </c>
    </row>
    <row r="585" spans="1:7" x14ac:dyDescent="0.2">
      <c r="A585">
        <v>7201</v>
      </c>
      <c r="B585" s="106" t="s">
        <v>1011</v>
      </c>
      <c r="C585">
        <v>0.05</v>
      </c>
      <c r="D585">
        <v>0</v>
      </c>
      <c r="E585" s="106">
        <v>0.15</v>
      </c>
      <c r="F585" s="106">
        <v>0.05</v>
      </c>
      <c r="G585" s="106">
        <v>0.05</v>
      </c>
    </row>
    <row r="586" spans="1:7" x14ac:dyDescent="0.2">
      <c r="A586">
        <v>7202</v>
      </c>
      <c r="B586" s="106" t="s">
        <v>637</v>
      </c>
      <c r="C586">
        <v>0</v>
      </c>
      <c r="D586">
        <v>0</v>
      </c>
      <c r="E586">
        <v>0</v>
      </c>
      <c r="F586">
        <v>0</v>
      </c>
      <c r="G586">
        <v>0.05</v>
      </c>
    </row>
    <row r="587" spans="1:7" x14ac:dyDescent="0.2">
      <c r="A587">
        <v>7222</v>
      </c>
      <c r="B587" s="106" t="s">
        <v>638</v>
      </c>
      <c r="C587">
        <v>0.05</v>
      </c>
      <c r="D587">
        <v>0.05</v>
      </c>
      <c r="E587">
        <v>0.15</v>
      </c>
      <c r="F587">
        <v>0.05</v>
      </c>
      <c r="G587">
        <v>0.05</v>
      </c>
    </row>
    <row r="588" spans="1:7" x14ac:dyDescent="0.2">
      <c r="A588">
        <v>7226</v>
      </c>
      <c r="B588" s="106" t="s">
        <v>2534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">
      <c r="A589">
        <v>7236</v>
      </c>
      <c r="B589" s="106" t="s">
        <v>2626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">
      <c r="A590">
        <v>7238</v>
      </c>
      <c r="B590" s="106" t="s">
        <v>3056</v>
      </c>
      <c r="C590">
        <v>0</v>
      </c>
      <c r="D590" s="106" t="s">
        <v>154</v>
      </c>
      <c r="E590">
        <v>0.15</v>
      </c>
      <c r="F590" t="s">
        <v>154</v>
      </c>
      <c r="G590">
        <v>0.05</v>
      </c>
    </row>
    <row r="591" spans="1:7" x14ac:dyDescent="0.2">
      <c r="A591">
        <v>7239</v>
      </c>
      <c r="B591" s="106" t="s">
        <v>2592</v>
      </c>
      <c r="C591">
        <v>0</v>
      </c>
      <c r="D591" s="106">
        <v>0</v>
      </c>
      <c r="E591">
        <v>0</v>
      </c>
      <c r="F591">
        <v>0.05</v>
      </c>
      <c r="G591">
        <v>0</v>
      </c>
    </row>
    <row r="592" spans="1:7" x14ac:dyDescent="0.2">
      <c r="A592">
        <v>7240</v>
      </c>
      <c r="B592" s="106" t="s">
        <v>640</v>
      </c>
      <c r="C592">
        <v>0.05</v>
      </c>
      <c r="D592">
        <v>0.05</v>
      </c>
      <c r="E592">
        <v>0.15</v>
      </c>
      <c r="F592">
        <v>0.05</v>
      </c>
      <c r="G592">
        <v>0.05</v>
      </c>
    </row>
    <row r="593" spans="1:7" x14ac:dyDescent="0.2">
      <c r="A593">
        <v>7259</v>
      </c>
      <c r="B593" s="106" t="s">
        <v>24</v>
      </c>
      <c r="C593">
        <v>0</v>
      </c>
      <c r="D593">
        <v>0</v>
      </c>
      <c r="E593">
        <v>0</v>
      </c>
      <c r="F593" t="s">
        <v>154</v>
      </c>
      <c r="G593">
        <v>0</v>
      </c>
    </row>
    <row r="594" spans="1:7" x14ac:dyDescent="0.2">
      <c r="A594">
        <v>7261</v>
      </c>
      <c r="B594" s="106" t="s">
        <v>1262</v>
      </c>
      <c r="C594">
        <v>0.05</v>
      </c>
      <c r="D594">
        <v>0.05</v>
      </c>
      <c r="E594">
        <v>0.15</v>
      </c>
      <c r="F594">
        <v>0.05</v>
      </c>
      <c r="G594">
        <v>0.05</v>
      </c>
    </row>
    <row r="595" spans="1:7" x14ac:dyDescent="0.2">
      <c r="A595">
        <v>7267</v>
      </c>
      <c r="B595" s="106" t="s">
        <v>57</v>
      </c>
      <c r="C595">
        <v>0.05</v>
      </c>
      <c r="D595">
        <v>0</v>
      </c>
      <c r="E595">
        <v>0.15</v>
      </c>
      <c r="F595" s="106">
        <v>0.05</v>
      </c>
      <c r="G595">
        <v>0.05</v>
      </c>
    </row>
    <row r="596" spans="1:7" x14ac:dyDescent="0.2">
      <c r="A596">
        <v>7269</v>
      </c>
      <c r="B596" s="106" t="s">
        <v>912</v>
      </c>
      <c r="C596">
        <v>0.1</v>
      </c>
      <c r="D596">
        <v>0.1</v>
      </c>
      <c r="E596">
        <v>0.3</v>
      </c>
      <c r="F596">
        <v>0.1</v>
      </c>
      <c r="G596">
        <v>0.1</v>
      </c>
    </row>
    <row r="597" spans="1:7" x14ac:dyDescent="0.2">
      <c r="A597">
        <v>7270</v>
      </c>
      <c r="B597" s="106" t="s">
        <v>1634</v>
      </c>
      <c r="C597">
        <v>0</v>
      </c>
      <c r="D597">
        <v>0</v>
      </c>
      <c r="E597">
        <v>0.15</v>
      </c>
      <c r="F597">
        <v>0.05</v>
      </c>
      <c r="G597">
        <v>0.05</v>
      </c>
    </row>
    <row r="598" spans="1:7" x14ac:dyDescent="0.2">
      <c r="A598">
        <v>7276</v>
      </c>
      <c r="B598" s="106" t="s">
        <v>1020</v>
      </c>
      <c r="C598">
        <v>0</v>
      </c>
      <c r="D598">
        <v>0</v>
      </c>
      <c r="E598" s="106">
        <v>0</v>
      </c>
      <c r="F598" s="106">
        <v>0</v>
      </c>
      <c r="G598" s="106">
        <v>0</v>
      </c>
    </row>
    <row r="599" spans="1:7" x14ac:dyDescent="0.2">
      <c r="A599">
        <v>7277</v>
      </c>
      <c r="B599" s="106" t="s">
        <v>641</v>
      </c>
      <c r="C599">
        <v>0.05</v>
      </c>
      <c r="D599">
        <v>0.05</v>
      </c>
      <c r="E599">
        <v>0.15</v>
      </c>
      <c r="F599" s="106">
        <v>0.05</v>
      </c>
      <c r="G599">
        <v>0.05</v>
      </c>
    </row>
    <row r="600" spans="1:7" x14ac:dyDescent="0.2">
      <c r="A600">
        <v>7278</v>
      </c>
      <c r="B600" s="106" t="s">
        <v>42</v>
      </c>
      <c r="C600">
        <v>0</v>
      </c>
      <c r="D600" t="s">
        <v>154</v>
      </c>
      <c r="E600">
        <v>0</v>
      </c>
      <c r="F600">
        <v>0</v>
      </c>
      <c r="G600">
        <v>0</v>
      </c>
    </row>
    <row r="601" spans="1:7" x14ac:dyDescent="0.2">
      <c r="A601">
        <v>7280</v>
      </c>
      <c r="B601" s="106" t="s">
        <v>642</v>
      </c>
      <c r="C601">
        <v>0</v>
      </c>
      <c r="D601">
        <v>0</v>
      </c>
      <c r="E601">
        <v>0</v>
      </c>
      <c r="F601">
        <v>0.05</v>
      </c>
      <c r="G601">
        <v>0.05</v>
      </c>
    </row>
    <row r="602" spans="1:7" x14ac:dyDescent="0.2">
      <c r="A602">
        <v>7282</v>
      </c>
      <c r="B602" s="106" t="s">
        <v>1173</v>
      </c>
      <c r="C602">
        <v>0</v>
      </c>
      <c r="D602" s="106">
        <v>0.05</v>
      </c>
      <c r="E602">
        <v>0.15</v>
      </c>
      <c r="F602" s="106">
        <v>0.05</v>
      </c>
      <c r="G602">
        <v>0.05</v>
      </c>
    </row>
    <row r="603" spans="1:7" x14ac:dyDescent="0.2">
      <c r="A603">
        <v>7294</v>
      </c>
      <c r="B603" s="106" t="s">
        <v>2711</v>
      </c>
      <c r="C603">
        <v>0.05</v>
      </c>
      <c r="D603" s="106">
        <v>0.05</v>
      </c>
      <c r="E603" s="106">
        <v>0.15</v>
      </c>
      <c r="F603" s="106" t="s">
        <v>154</v>
      </c>
      <c r="G603" s="106">
        <v>0.05</v>
      </c>
    </row>
    <row r="604" spans="1:7" x14ac:dyDescent="0.2">
      <c r="A604">
        <v>7296</v>
      </c>
      <c r="B604" s="106" t="s">
        <v>1610</v>
      </c>
      <c r="C604">
        <v>0</v>
      </c>
      <c r="D604" s="106">
        <v>0</v>
      </c>
      <c r="E604" s="106">
        <v>0</v>
      </c>
      <c r="F604" s="106">
        <v>0</v>
      </c>
      <c r="G604" s="106">
        <v>0</v>
      </c>
    </row>
    <row r="605" spans="1:7" x14ac:dyDescent="0.2">
      <c r="A605">
        <v>7309</v>
      </c>
      <c r="B605" s="106" t="s">
        <v>2423</v>
      </c>
      <c r="C605">
        <v>0.35</v>
      </c>
      <c r="D605">
        <v>0.35</v>
      </c>
      <c r="E605">
        <v>1.05</v>
      </c>
      <c r="F605">
        <v>0.3</v>
      </c>
      <c r="G605">
        <v>0.35</v>
      </c>
    </row>
    <row r="606" spans="1:7" x14ac:dyDescent="0.2">
      <c r="A606">
        <v>7313</v>
      </c>
      <c r="B606" s="106" t="s">
        <v>937</v>
      </c>
      <c r="C606">
        <v>0.05</v>
      </c>
      <c r="D606">
        <v>0.05</v>
      </c>
      <c r="E606">
        <v>0.15</v>
      </c>
      <c r="F606">
        <v>0.05</v>
      </c>
      <c r="G606">
        <v>0.05</v>
      </c>
    </row>
    <row r="607" spans="1:7" x14ac:dyDescent="0.2">
      <c r="A607">
        <v>7322</v>
      </c>
      <c r="B607" s="106" t="s">
        <v>2535</v>
      </c>
      <c r="C607">
        <v>0.05</v>
      </c>
      <c r="D607">
        <v>0</v>
      </c>
      <c r="E607" s="106">
        <v>0.15</v>
      </c>
      <c r="F607" s="106">
        <v>0</v>
      </c>
      <c r="G607">
        <v>0.05</v>
      </c>
    </row>
    <row r="608" spans="1:7" x14ac:dyDescent="0.2">
      <c r="A608">
        <v>7327</v>
      </c>
      <c r="B608" s="106" t="s">
        <v>1172</v>
      </c>
      <c r="C608">
        <v>0</v>
      </c>
      <c r="D608">
        <v>0</v>
      </c>
      <c r="E608" s="106">
        <v>0</v>
      </c>
      <c r="F608" s="106">
        <v>0</v>
      </c>
      <c r="G608" s="106">
        <v>0</v>
      </c>
    </row>
    <row r="609" spans="1:7" x14ac:dyDescent="0.2">
      <c r="A609">
        <v>7416</v>
      </c>
      <c r="B609" s="106" t="s">
        <v>643</v>
      </c>
      <c r="C609">
        <v>0.05</v>
      </c>
      <c r="D609">
        <v>0.05</v>
      </c>
      <c r="E609">
        <v>0.15</v>
      </c>
      <c r="F609">
        <v>0.05</v>
      </c>
      <c r="G609">
        <v>0.05</v>
      </c>
    </row>
    <row r="610" spans="1:7" x14ac:dyDescent="0.2">
      <c r="A610">
        <v>7417</v>
      </c>
      <c r="B610" s="106" t="s">
        <v>2660</v>
      </c>
      <c r="C610">
        <v>0</v>
      </c>
      <c r="D610">
        <v>0</v>
      </c>
      <c r="E610">
        <v>0</v>
      </c>
      <c r="F610">
        <v>0</v>
      </c>
      <c r="G610" t="s">
        <v>154</v>
      </c>
    </row>
    <row r="611" spans="1:7" x14ac:dyDescent="0.2">
      <c r="A611">
        <v>7420</v>
      </c>
      <c r="B611" s="106" t="s">
        <v>2712</v>
      </c>
      <c r="C611">
        <v>0.05</v>
      </c>
      <c r="D611">
        <v>0.05</v>
      </c>
      <c r="E611">
        <v>0</v>
      </c>
      <c r="F611" t="s">
        <v>154</v>
      </c>
      <c r="G611" t="s">
        <v>154</v>
      </c>
    </row>
    <row r="612" spans="1:7" x14ac:dyDescent="0.2">
      <c r="A612">
        <v>7421</v>
      </c>
      <c r="B612" s="106" t="s">
        <v>1465</v>
      </c>
      <c r="C612">
        <v>0.05</v>
      </c>
      <c r="D612">
        <v>0.05</v>
      </c>
      <c r="E612">
        <v>0.15</v>
      </c>
      <c r="F612">
        <v>0.05</v>
      </c>
      <c r="G612">
        <v>0.05</v>
      </c>
    </row>
    <row r="613" spans="1:7" x14ac:dyDescent="0.2">
      <c r="A613">
        <v>7438</v>
      </c>
      <c r="B613" s="106" t="s">
        <v>3057</v>
      </c>
      <c r="C613">
        <v>0.05</v>
      </c>
      <c r="D613" t="s">
        <v>154</v>
      </c>
      <c r="E613">
        <v>0.15</v>
      </c>
      <c r="F613">
        <v>0.05</v>
      </c>
      <c r="G613" t="s">
        <v>154</v>
      </c>
    </row>
    <row r="614" spans="1:7" x14ac:dyDescent="0.2">
      <c r="A614">
        <v>7445</v>
      </c>
      <c r="B614" s="106" t="s">
        <v>644</v>
      </c>
      <c r="C614">
        <v>0.05</v>
      </c>
      <c r="D614">
        <v>0.05</v>
      </c>
      <c r="E614">
        <v>0.15</v>
      </c>
      <c r="F614">
        <v>0.05</v>
      </c>
      <c r="G614">
        <v>0.05</v>
      </c>
    </row>
    <row r="615" spans="1:7" x14ac:dyDescent="0.2">
      <c r="A615">
        <v>7447</v>
      </c>
      <c r="B615" s="106" t="s">
        <v>2661</v>
      </c>
      <c r="C615">
        <v>0</v>
      </c>
      <c r="D615">
        <v>0</v>
      </c>
      <c r="E615">
        <v>0</v>
      </c>
      <c r="F615">
        <v>0</v>
      </c>
      <c r="G615" t="s">
        <v>154</v>
      </c>
    </row>
    <row r="616" spans="1:7" x14ac:dyDescent="0.2">
      <c r="A616">
        <v>7455</v>
      </c>
      <c r="B616" s="106" t="s">
        <v>2424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">
      <c r="A617">
        <v>7459</v>
      </c>
      <c r="B617" s="106" t="s">
        <v>646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">
      <c r="A618">
        <v>7463</v>
      </c>
      <c r="B618" s="106" t="s">
        <v>2593</v>
      </c>
      <c r="C618">
        <v>0.05</v>
      </c>
      <c r="D618" s="106">
        <v>0.05</v>
      </c>
      <c r="E618">
        <v>0.15</v>
      </c>
      <c r="F618" s="106">
        <v>0.05</v>
      </c>
      <c r="G618" s="106">
        <v>0.05</v>
      </c>
    </row>
    <row r="619" spans="1:7" x14ac:dyDescent="0.2">
      <c r="A619">
        <v>7475</v>
      </c>
      <c r="B619" s="106" t="s">
        <v>647</v>
      </c>
      <c r="C619">
        <v>0</v>
      </c>
      <c r="D619">
        <v>0</v>
      </c>
      <c r="E619">
        <v>0</v>
      </c>
      <c r="F619">
        <v>0</v>
      </c>
      <c r="G619">
        <v>0.05</v>
      </c>
    </row>
    <row r="620" spans="1:7" x14ac:dyDescent="0.2">
      <c r="A620">
        <v>7476</v>
      </c>
      <c r="B620" s="106" t="s">
        <v>2662</v>
      </c>
      <c r="C620">
        <v>0.2</v>
      </c>
      <c r="D620">
        <v>0.15</v>
      </c>
      <c r="E620">
        <v>0</v>
      </c>
      <c r="F620">
        <v>0.2</v>
      </c>
      <c r="G620" t="s">
        <v>154</v>
      </c>
    </row>
    <row r="621" spans="1:7" x14ac:dyDescent="0.2">
      <c r="A621">
        <v>7480</v>
      </c>
      <c r="B621" s="106" t="s">
        <v>648</v>
      </c>
      <c r="C621">
        <v>0.05</v>
      </c>
      <c r="D621" s="106">
        <v>0.05</v>
      </c>
      <c r="E621">
        <v>0.15</v>
      </c>
      <c r="F621">
        <v>0.05</v>
      </c>
      <c r="G621">
        <v>0.05</v>
      </c>
    </row>
    <row r="622" spans="1:7" x14ac:dyDescent="0.2">
      <c r="A622">
        <v>7482</v>
      </c>
      <c r="B622" s="106" t="s">
        <v>649</v>
      </c>
      <c r="C622">
        <v>0.05</v>
      </c>
      <c r="D622">
        <v>0.05</v>
      </c>
      <c r="E622">
        <v>0.15</v>
      </c>
      <c r="F622">
        <v>0.05</v>
      </c>
      <c r="G622">
        <v>0.05</v>
      </c>
    </row>
    <row r="623" spans="1:7" x14ac:dyDescent="0.2">
      <c r="A623">
        <v>7487</v>
      </c>
      <c r="B623" s="106" t="s">
        <v>2713</v>
      </c>
      <c r="C623">
        <v>0</v>
      </c>
      <c r="D623">
        <v>0.05</v>
      </c>
      <c r="E623">
        <v>0.15</v>
      </c>
      <c r="F623" t="s">
        <v>154</v>
      </c>
      <c r="G623">
        <v>0</v>
      </c>
    </row>
    <row r="624" spans="1:7" x14ac:dyDescent="0.2">
      <c r="A624">
        <v>7494</v>
      </c>
      <c r="B624" s="106" t="s">
        <v>650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">
      <c r="A625">
        <v>7504</v>
      </c>
      <c r="B625" s="106" t="s">
        <v>3058</v>
      </c>
      <c r="C625">
        <v>0</v>
      </c>
      <c r="D625" t="s">
        <v>154</v>
      </c>
      <c r="E625" t="s">
        <v>154</v>
      </c>
      <c r="F625" s="106" t="s">
        <v>154</v>
      </c>
      <c r="G625" s="106">
        <v>0</v>
      </c>
    </row>
    <row r="626" spans="1:7" x14ac:dyDescent="0.2">
      <c r="A626">
        <v>7506</v>
      </c>
      <c r="B626" s="106" t="s">
        <v>2663</v>
      </c>
      <c r="C626">
        <v>0.05</v>
      </c>
      <c r="D626">
        <v>0.05</v>
      </c>
      <c r="E626">
        <v>0.15</v>
      </c>
      <c r="F626" s="106">
        <v>0.05</v>
      </c>
      <c r="G626" s="106" t="s">
        <v>154</v>
      </c>
    </row>
    <row r="627" spans="1:7" x14ac:dyDescent="0.2">
      <c r="A627">
        <v>7512</v>
      </c>
      <c r="B627" s="106" t="s">
        <v>1361</v>
      </c>
      <c r="C627">
        <v>0.05</v>
      </c>
      <c r="D627">
        <v>0</v>
      </c>
      <c r="E627">
        <v>0</v>
      </c>
      <c r="F627">
        <v>0</v>
      </c>
      <c r="G627">
        <v>0</v>
      </c>
    </row>
    <row r="628" spans="1:7" x14ac:dyDescent="0.2">
      <c r="A628">
        <v>7513</v>
      </c>
      <c r="B628" s="106" t="s">
        <v>2782</v>
      </c>
      <c r="C628">
        <v>0</v>
      </c>
      <c r="D628">
        <v>0</v>
      </c>
      <c r="E628" t="s">
        <v>154</v>
      </c>
      <c r="F628">
        <v>0</v>
      </c>
      <c r="G628">
        <v>0</v>
      </c>
    </row>
    <row r="629" spans="1:7" x14ac:dyDescent="0.2">
      <c r="A629">
        <v>7518</v>
      </c>
      <c r="B629" s="106" t="s">
        <v>2425</v>
      </c>
      <c r="C629">
        <v>0.1</v>
      </c>
      <c r="D629">
        <v>0.1</v>
      </c>
      <c r="E629">
        <v>0.3</v>
      </c>
      <c r="F629">
        <v>0.1</v>
      </c>
      <c r="G629">
        <v>0.1</v>
      </c>
    </row>
    <row r="630" spans="1:7" x14ac:dyDescent="0.2">
      <c r="A630">
        <v>7522</v>
      </c>
      <c r="B630" s="106" t="s">
        <v>1277</v>
      </c>
      <c r="C630">
        <v>0.05</v>
      </c>
      <c r="D630" s="106">
        <v>0.05</v>
      </c>
      <c r="E630">
        <v>0.15</v>
      </c>
      <c r="F630">
        <v>0.05</v>
      </c>
      <c r="G630">
        <v>0.05</v>
      </c>
    </row>
    <row r="631" spans="1:7" x14ac:dyDescent="0.2">
      <c r="A631">
        <v>7524</v>
      </c>
      <c r="B631" s="106" t="s">
        <v>651</v>
      </c>
      <c r="C631">
        <v>0.05</v>
      </c>
      <c r="D631" s="106">
        <v>0.05</v>
      </c>
      <c r="E631" s="106">
        <v>0.15</v>
      </c>
      <c r="F631" s="106">
        <v>0.05</v>
      </c>
      <c r="G631" s="106">
        <v>0.05</v>
      </c>
    </row>
    <row r="632" spans="1:7" x14ac:dyDescent="0.2">
      <c r="A632">
        <v>7525</v>
      </c>
      <c r="B632" s="106" t="s">
        <v>843</v>
      </c>
      <c r="C632">
        <v>0.05</v>
      </c>
      <c r="D632" s="106">
        <v>0.05</v>
      </c>
      <c r="E632" s="106">
        <v>0.15</v>
      </c>
      <c r="F632" s="106">
        <v>0.05</v>
      </c>
      <c r="G632" s="106">
        <v>0.05</v>
      </c>
    </row>
    <row r="633" spans="1:7" x14ac:dyDescent="0.2">
      <c r="A633">
        <v>7532</v>
      </c>
      <c r="B633" s="106" t="s">
        <v>1338</v>
      </c>
      <c r="C633">
        <v>0</v>
      </c>
      <c r="D633">
        <v>0.05</v>
      </c>
      <c r="E633" s="106">
        <v>0.15</v>
      </c>
      <c r="F633">
        <v>0.05</v>
      </c>
      <c r="G633" s="106">
        <v>0.05</v>
      </c>
    </row>
    <row r="634" spans="1:7" x14ac:dyDescent="0.2">
      <c r="A634">
        <v>7537</v>
      </c>
      <c r="B634" s="106" t="s">
        <v>2536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">
      <c r="A635">
        <v>7545</v>
      </c>
      <c r="B635" s="106" t="s">
        <v>1372</v>
      </c>
      <c r="C635">
        <v>0.05</v>
      </c>
      <c r="D635">
        <v>0.05</v>
      </c>
      <c r="E635">
        <v>0.15</v>
      </c>
      <c r="F635">
        <v>0.05</v>
      </c>
      <c r="G635">
        <v>0.05</v>
      </c>
    </row>
    <row r="636" spans="1:7" x14ac:dyDescent="0.2">
      <c r="A636">
        <v>7550</v>
      </c>
      <c r="B636" s="106" t="s">
        <v>1339</v>
      </c>
      <c r="C636">
        <v>0.05</v>
      </c>
      <c r="D636" s="106">
        <v>0.05</v>
      </c>
      <c r="E636" s="106">
        <v>0.15</v>
      </c>
      <c r="F636" s="106">
        <v>0.05</v>
      </c>
      <c r="G636" s="106">
        <v>0.05</v>
      </c>
    </row>
    <row r="637" spans="1:7" x14ac:dyDescent="0.2">
      <c r="A637">
        <v>7554</v>
      </c>
      <c r="B637" s="106" t="s">
        <v>1340</v>
      </c>
      <c r="C637">
        <v>0.05</v>
      </c>
      <c r="D637" s="106">
        <v>0.05</v>
      </c>
      <c r="E637" s="106">
        <v>0.15</v>
      </c>
      <c r="F637" s="106">
        <v>0.05</v>
      </c>
      <c r="G637" s="106">
        <v>0.05</v>
      </c>
    </row>
    <row r="638" spans="1:7" x14ac:dyDescent="0.2">
      <c r="A638">
        <v>7581</v>
      </c>
      <c r="B638" s="106" t="s">
        <v>1466</v>
      </c>
      <c r="C638">
        <v>0.05</v>
      </c>
      <c r="D638">
        <v>0.05</v>
      </c>
      <c r="E638">
        <v>0.15</v>
      </c>
      <c r="F638">
        <v>0.05</v>
      </c>
      <c r="G638">
        <v>0.05</v>
      </c>
    </row>
    <row r="639" spans="1:7" x14ac:dyDescent="0.2">
      <c r="A639">
        <v>7593</v>
      </c>
      <c r="B639" s="106" t="s">
        <v>2426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7605</v>
      </c>
      <c r="B640" s="106" t="s">
        <v>1542</v>
      </c>
      <c r="C640">
        <v>0.05</v>
      </c>
      <c r="D640">
        <v>0.05</v>
      </c>
      <c r="E640">
        <v>0.15</v>
      </c>
      <c r="F640">
        <v>0.05</v>
      </c>
      <c r="G640">
        <v>0.05</v>
      </c>
    </row>
    <row r="641" spans="1:7" x14ac:dyDescent="0.2">
      <c r="A641">
        <v>7611</v>
      </c>
      <c r="B641" s="106" t="s">
        <v>1471</v>
      </c>
      <c r="C641">
        <v>0.05</v>
      </c>
      <c r="D641">
        <v>0.05</v>
      </c>
      <c r="E641">
        <v>0.15</v>
      </c>
      <c r="F641">
        <v>0.05</v>
      </c>
      <c r="G641">
        <v>0.05</v>
      </c>
    </row>
    <row r="642" spans="1:7" x14ac:dyDescent="0.2">
      <c r="A642">
        <v>7615</v>
      </c>
      <c r="B642" s="106" t="s">
        <v>652</v>
      </c>
      <c r="C642">
        <v>0</v>
      </c>
      <c r="D642">
        <v>0.05</v>
      </c>
      <c r="E642" s="106">
        <v>0</v>
      </c>
      <c r="F642" s="106">
        <v>0.05</v>
      </c>
      <c r="G642" s="106">
        <v>0</v>
      </c>
    </row>
    <row r="643" spans="1:7" x14ac:dyDescent="0.2">
      <c r="A643">
        <v>7616</v>
      </c>
      <c r="B643" s="106" t="s">
        <v>653</v>
      </c>
      <c r="C643">
        <v>0.05</v>
      </c>
      <c r="D643">
        <v>0.05</v>
      </c>
      <c r="E643" s="106">
        <v>0.15</v>
      </c>
      <c r="F643" s="106">
        <v>0.05</v>
      </c>
      <c r="G643" s="106">
        <v>0.05</v>
      </c>
    </row>
    <row r="644" spans="1:7" x14ac:dyDescent="0.2">
      <c r="A644">
        <v>7618</v>
      </c>
      <c r="B644" s="106" t="s">
        <v>876</v>
      </c>
      <c r="C644">
        <v>0.05</v>
      </c>
      <c r="D644">
        <v>0.05</v>
      </c>
      <c r="E644">
        <v>0.15</v>
      </c>
      <c r="F644">
        <v>0.05</v>
      </c>
      <c r="G644">
        <v>0.05</v>
      </c>
    </row>
    <row r="645" spans="1:7" x14ac:dyDescent="0.2">
      <c r="A645">
        <v>7628</v>
      </c>
      <c r="B645" s="106" t="s">
        <v>654</v>
      </c>
      <c r="C645">
        <v>0.05</v>
      </c>
      <c r="D645" s="106">
        <v>0.05</v>
      </c>
      <c r="E645">
        <v>0.15</v>
      </c>
      <c r="F645">
        <v>0.05</v>
      </c>
      <c r="G645">
        <v>0.05</v>
      </c>
    </row>
    <row r="646" spans="1:7" x14ac:dyDescent="0.2">
      <c r="A646">
        <v>7630</v>
      </c>
      <c r="B646" s="106" t="s">
        <v>655</v>
      </c>
      <c r="C646">
        <v>0.1</v>
      </c>
      <c r="D646" s="106">
        <v>0.1</v>
      </c>
      <c r="E646">
        <v>0.3</v>
      </c>
      <c r="F646">
        <v>0.1</v>
      </c>
      <c r="G646">
        <v>0.1</v>
      </c>
    </row>
    <row r="647" spans="1:7" x14ac:dyDescent="0.2">
      <c r="A647">
        <v>7649</v>
      </c>
      <c r="B647" s="106" t="s">
        <v>1155</v>
      </c>
      <c r="C647">
        <v>0.15</v>
      </c>
      <c r="D647">
        <v>0.15</v>
      </c>
      <c r="E647">
        <v>0.45</v>
      </c>
      <c r="F647">
        <v>0.15</v>
      </c>
      <c r="G647">
        <v>0.1</v>
      </c>
    </row>
    <row r="648" spans="1:7" x14ac:dyDescent="0.2">
      <c r="A648">
        <v>7709</v>
      </c>
      <c r="B648" s="106" t="s">
        <v>3059</v>
      </c>
      <c r="C648">
        <v>0</v>
      </c>
      <c r="D648" t="s">
        <v>154</v>
      </c>
      <c r="E648">
        <v>0</v>
      </c>
      <c r="F648">
        <v>0</v>
      </c>
      <c r="G648">
        <v>0</v>
      </c>
    </row>
    <row r="649" spans="1:7" x14ac:dyDescent="0.2">
      <c r="A649">
        <v>7715</v>
      </c>
      <c r="B649" s="106" t="s">
        <v>3060</v>
      </c>
      <c r="C649">
        <v>0.05</v>
      </c>
      <c r="D649" t="s">
        <v>154</v>
      </c>
      <c r="E649">
        <v>0.15</v>
      </c>
      <c r="F649" t="s">
        <v>154</v>
      </c>
      <c r="G649" t="s">
        <v>154</v>
      </c>
    </row>
    <row r="650" spans="1:7" x14ac:dyDescent="0.2">
      <c r="A650">
        <v>7718</v>
      </c>
      <c r="B650" s="106" t="s">
        <v>3061</v>
      </c>
      <c r="C650">
        <v>0</v>
      </c>
      <c r="D650" t="s">
        <v>154</v>
      </c>
      <c r="E650" t="s">
        <v>154</v>
      </c>
      <c r="F650" t="s">
        <v>154</v>
      </c>
      <c r="G650" t="s">
        <v>154</v>
      </c>
    </row>
    <row r="651" spans="1:7" x14ac:dyDescent="0.2">
      <c r="A651">
        <v>7723</v>
      </c>
      <c r="B651" s="106" t="s">
        <v>656</v>
      </c>
      <c r="C651">
        <v>0.1</v>
      </c>
      <c r="D651">
        <v>0.1</v>
      </c>
      <c r="E651">
        <v>0.3</v>
      </c>
      <c r="F651">
        <v>0.1</v>
      </c>
      <c r="G651">
        <v>0.1</v>
      </c>
    </row>
    <row r="652" spans="1:7" x14ac:dyDescent="0.2">
      <c r="A652">
        <v>7730</v>
      </c>
      <c r="B652" s="106" t="s">
        <v>1194</v>
      </c>
      <c r="C652">
        <v>0</v>
      </c>
      <c r="D652">
        <v>0</v>
      </c>
      <c r="E652">
        <v>0</v>
      </c>
      <c r="F652" t="s">
        <v>154</v>
      </c>
      <c r="G652">
        <v>0</v>
      </c>
    </row>
    <row r="653" spans="1:7" x14ac:dyDescent="0.2">
      <c r="A653">
        <v>7739</v>
      </c>
      <c r="B653" s="106" t="s">
        <v>2627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7743</v>
      </c>
      <c r="B654" s="106" t="s">
        <v>1341</v>
      </c>
      <c r="C654">
        <v>0</v>
      </c>
      <c r="D654">
        <v>0</v>
      </c>
      <c r="E654">
        <v>0</v>
      </c>
      <c r="F654">
        <v>0</v>
      </c>
      <c r="G654" s="106">
        <v>0</v>
      </c>
    </row>
    <row r="655" spans="1:7" x14ac:dyDescent="0.2">
      <c r="A655">
        <v>7747</v>
      </c>
      <c r="B655" s="106" t="s">
        <v>1555</v>
      </c>
      <c r="C655">
        <v>0</v>
      </c>
      <c r="D655">
        <v>0.05</v>
      </c>
      <c r="E655" s="106">
        <v>0</v>
      </c>
      <c r="F655">
        <v>0</v>
      </c>
      <c r="G655">
        <v>0</v>
      </c>
    </row>
    <row r="656" spans="1:7" x14ac:dyDescent="0.2">
      <c r="A656">
        <v>7752</v>
      </c>
      <c r="B656" s="106" t="s">
        <v>657</v>
      </c>
      <c r="C656">
        <v>0</v>
      </c>
      <c r="D656" t="s">
        <v>154</v>
      </c>
      <c r="E656" s="106">
        <v>0</v>
      </c>
      <c r="F656" t="s">
        <v>154</v>
      </c>
      <c r="G656">
        <v>0</v>
      </c>
    </row>
    <row r="657" spans="1:7" x14ac:dyDescent="0.2">
      <c r="A657">
        <v>7782</v>
      </c>
      <c r="B657" s="106" t="s">
        <v>1472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">
      <c r="A658">
        <v>7819</v>
      </c>
      <c r="B658" s="106" t="s">
        <v>913</v>
      </c>
      <c r="C658">
        <v>0.05</v>
      </c>
      <c r="D658">
        <v>0.05</v>
      </c>
      <c r="E658">
        <v>0.15</v>
      </c>
      <c r="F658">
        <v>0.05</v>
      </c>
      <c r="G658">
        <v>0.05</v>
      </c>
    </row>
    <row r="659" spans="1:7" x14ac:dyDescent="0.2">
      <c r="A659">
        <v>7821</v>
      </c>
      <c r="B659" s="106" t="s">
        <v>3062</v>
      </c>
      <c r="C659">
        <v>0</v>
      </c>
      <c r="D659" t="s">
        <v>154</v>
      </c>
      <c r="E659" t="s">
        <v>154</v>
      </c>
      <c r="F659" t="s">
        <v>154</v>
      </c>
      <c r="G659" t="s">
        <v>154</v>
      </c>
    </row>
    <row r="660" spans="1:7" x14ac:dyDescent="0.2">
      <c r="A660">
        <v>7832</v>
      </c>
      <c r="B660" s="106" t="s">
        <v>2427</v>
      </c>
      <c r="C660">
        <v>0</v>
      </c>
      <c r="D660" s="106">
        <v>0</v>
      </c>
      <c r="E660">
        <v>0</v>
      </c>
      <c r="F660" s="106">
        <v>0</v>
      </c>
      <c r="G660">
        <v>0</v>
      </c>
    </row>
    <row r="661" spans="1:7" x14ac:dyDescent="0.2">
      <c r="A661">
        <v>7840</v>
      </c>
      <c r="B661" s="106" t="s">
        <v>3063</v>
      </c>
      <c r="C661">
        <v>0</v>
      </c>
      <c r="D661" t="s">
        <v>154</v>
      </c>
      <c r="E661">
        <v>0</v>
      </c>
      <c r="F661">
        <v>0</v>
      </c>
      <c r="G661">
        <v>0</v>
      </c>
    </row>
    <row r="662" spans="1:7" x14ac:dyDescent="0.2">
      <c r="A662">
        <v>7844</v>
      </c>
      <c r="B662" s="106" t="s">
        <v>658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">
      <c r="A663">
        <v>7860</v>
      </c>
      <c r="B663" s="106" t="s">
        <v>3064</v>
      </c>
      <c r="C663">
        <v>0</v>
      </c>
      <c r="D663" t="s">
        <v>154</v>
      </c>
      <c r="E663" t="s">
        <v>154</v>
      </c>
      <c r="F663" t="s">
        <v>154</v>
      </c>
      <c r="G663" t="s">
        <v>154</v>
      </c>
    </row>
    <row r="664" spans="1:7" x14ac:dyDescent="0.2">
      <c r="A664">
        <v>7864</v>
      </c>
      <c r="B664" s="106" t="s">
        <v>2783</v>
      </c>
      <c r="C664">
        <v>0</v>
      </c>
      <c r="D664">
        <v>0.05</v>
      </c>
      <c r="E664" t="s">
        <v>154</v>
      </c>
      <c r="F664" t="s">
        <v>154</v>
      </c>
      <c r="G664" t="s">
        <v>154</v>
      </c>
    </row>
    <row r="665" spans="1:7" x14ac:dyDescent="0.2">
      <c r="A665">
        <v>7873</v>
      </c>
      <c r="B665" s="106" t="s">
        <v>2428</v>
      </c>
      <c r="C665">
        <v>0</v>
      </c>
      <c r="D665" s="106">
        <v>0</v>
      </c>
      <c r="E665">
        <v>0</v>
      </c>
      <c r="F665" s="106">
        <v>0</v>
      </c>
      <c r="G665" s="106">
        <v>0</v>
      </c>
    </row>
    <row r="666" spans="1:7" x14ac:dyDescent="0.2">
      <c r="A666">
        <v>7898</v>
      </c>
      <c r="B666" s="106" t="s">
        <v>2784</v>
      </c>
      <c r="C666">
        <v>0</v>
      </c>
      <c r="D666" s="106">
        <v>0</v>
      </c>
      <c r="E666" s="106" t="s">
        <v>154</v>
      </c>
      <c r="F666" s="106">
        <v>0</v>
      </c>
      <c r="G666" s="106">
        <v>0</v>
      </c>
    </row>
    <row r="667" spans="1:7" x14ac:dyDescent="0.2">
      <c r="A667">
        <v>7915</v>
      </c>
      <c r="B667" s="106" t="s">
        <v>2785</v>
      </c>
      <c r="C667">
        <v>0</v>
      </c>
      <c r="D667">
        <v>0</v>
      </c>
      <c r="E667" s="106" t="s">
        <v>154</v>
      </c>
      <c r="F667" t="s">
        <v>154</v>
      </c>
      <c r="G667" s="106" t="s">
        <v>154</v>
      </c>
    </row>
    <row r="668" spans="1:7" x14ac:dyDescent="0.2">
      <c r="A668">
        <v>7916</v>
      </c>
      <c r="B668" s="106" t="s">
        <v>660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">
      <c r="A669">
        <v>7921</v>
      </c>
      <c r="B669" s="106" t="s">
        <v>3065</v>
      </c>
      <c r="C669">
        <v>0</v>
      </c>
      <c r="D669" t="s">
        <v>154</v>
      </c>
      <c r="E669">
        <v>0</v>
      </c>
      <c r="F669">
        <v>0</v>
      </c>
      <c r="G669">
        <v>0.05</v>
      </c>
    </row>
    <row r="670" spans="1:7" x14ac:dyDescent="0.2">
      <c r="A670">
        <v>7931</v>
      </c>
      <c r="B670" s="106" t="s">
        <v>1484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">
      <c r="A671">
        <v>7936</v>
      </c>
      <c r="B671" s="106" t="s">
        <v>2594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7937</v>
      </c>
      <c r="B672" s="106" t="s">
        <v>2566</v>
      </c>
      <c r="C672">
        <v>0.05</v>
      </c>
      <c r="D672">
        <v>0</v>
      </c>
      <c r="E672">
        <v>0</v>
      </c>
      <c r="F672">
        <v>0</v>
      </c>
      <c r="G672">
        <v>0</v>
      </c>
    </row>
    <row r="673" spans="1:7" x14ac:dyDescent="0.2">
      <c r="A673">
        <v>7942</v>
      </c>
      <c r="B673" s="106" t="s">
        <v>3066</v>
      </c>
      <c r="C673">
        <v>0</v>
      </c>
      <c r="D673" t="s">
        <v>154</v>
      </c>
      <c r="E673">
        <v>0</v>
      </c>
      <c r="F673" t="s">
        <v>154</v>
      </c>
      <c r="G673">
        <v>0</v>
      </c>
    </row>
    <row r="674" spans="1:7" x14ac:dyDescent="0.2">
      <c r="A674">
        <v>7943</v>
      </c>
      <c r="B674" s="106" t="s">
        <v>1646</v>
      </c>
      <c r="C674">
        <v>0</v>
      </c>
      <c r="D674">
        <v>0</v>
      </c>
      <c r="E674" t="s">
        <v>154</v>
      </c>
      <c r="F674" t="s">
        <v>154</v>
      </c>
      <c r="G674" t="s">
        <v>154</v>
      </c>
    </row>
    <row r="675" spans="1:7" x14ac:dyDescent="0.2">
      <c r="A675">
        <v>7949</v>
      </c>
      <c r="B675" s="106" t="s">
        <v>1098</v>
      </c>
      <c r="C675">
        <v>0</v>
      </c>
      <c r="D675" s="106">
        <v>0</v>
      </c>
      <c r="E675">
        <v>0</v>
      </c>
      <c r="F675" s="106">
        <v>0</v>
      </c>
      <c r="G675" s="106">
        <v>0</v>
      </c>
    </row>
    <row r="676" spans="1:7" x14ac:dyDescent="0.2">
      <c r="A676">
        <v>7951</v>
      </c>
      <c r="B676" s="106" t="s">
        <v>1234</v>
      </c>
      <c r="C676">
        <v>0.1</v>
      </c>
      <c r="D676">
        <v>0.1</v>
      </c>
      <c r="E676">
        <v>0.3</v>
      </c>
      <c r="F676">
        <v>0.1</v>
      </c>
      <c r="G676">
        <v>0.1</v>
      </c>
    </row>
    <row r="677" spans="1:7" x14ac:dyDescent="0.2">
      <c r="A677">
        <v>7952</v>
      </c>
      <c r="B677" s="106" t="s">
        <v>2786</v>
      </c>
      <c r="C677">
        <v>0</v>
      </c>
      <c r="D677">
        <v>0</v>
      </c>
      <c r="E677" t="s">
        <v>154</v>
      </c>
      <c r="F677">
        <v>0</v>
      </c>
      <c r="G677" s="106">
        <v>0.05</v>
      </c>
    </row>
    <row r="678" spans="1:7" x14ac:dyDescent="0.2">
      <c r="A678">
        <v>7956</v>
      </c>
      <c r="B678" s="106" t="s">
        <v>2595</v>
      </c>
      <c r="C678">
        <v>0.1</v>
      </c>
      <c r="D678" s="106">
        <v>0</v>
      </c>
      <c r="E678">
        <v>0.15</v>
      </c>
      <c r="F678">
        <v>0</v>
      </c>
      <c r="G678" s="106">
        <v>0</v>
      </c>
    </row>
    <row r="679" spans="1:7" x14ac:dyDescent="0.2">
      <c r="A679">
        <v>7962</v>
      </c>
      <c r="B679" s="106" t="s">
        <v>661</v>
      </c>
      <c r="C679">
        <v>0</v>
      </c>
      <c r="D679" s="106">
        <v>0</v>
      </c>
      <c r="E679">
        <v>0</v>
      </c>
      <c r="F679">
        <v>0</v>
      </c>
      <c r="G679">
        <v>0</v>
      </c>
    </row>
    <row r="680" spans="1:7" x14ac:dyDescent="0.2">
      <c r="A680">
        <v>7965</v>
      </c>
      <c r="B680" s="106" t="s">
        <v>662</v>
      </c>
      <c r="C680">
        <v>0.05</v>
      </c>
      <c r="D680">
        <v>0.05</v>
      </c>
      <c r="E680">
        <v>0.15</v>
      </c>
      <c r="F680">
        <v>0.05</v>
      </c>
      <c r="G680">
        <v>0.05</v>
      </c>
    </row>
    <row r="681" spans="1:7" x14ac:dyDescent="0.2">
      <c r="A681">
        <v>7966</v>
      </c>
      <c r="B681" s="106" t="s">
        <v>914</v>
      </c>
      <c r="C681">
        <v>0.05</v>
      </c>
      <c r="D681">
        <v>0.05</v>
      </c>
      <c r="E681">
        <v>0.15</v>
      </c>
      <c r="F681">
        <v>0.05</v>
      </c>
      <c r="G681">
        <v>0.05</v>
      </c>
    </row>
    <row r="682" spans="1:7" x14ac:dyDescent="0.2">
      <c r="A682">
        <v>7976</v>
      </c>
      <c r="B682" s="106" t="s">
        <v>1019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7984</v>
      </c>
      <c r="B683" s="106" t="s">
        <v>663</v>
      </c>
      <c r="C683">
        <v>0.05</v>
      </c>
      <c r="D683">
        <v>0</v>
      </c>
      <c r="E683">
        <v>0.15</v>
      </c>
      <c r="F683">
        <v>0.05</v>
      </c>
      <c r="G683">
        <v>0.05</v>
      </c>
    </row>
    <row r="684" spans="1:7" x14ac:dyDescent="0.2">
      <c r="A684">
        <v>7988</v>
      </c>
      <c r="B684" s="106" t="s">
        <v>664</v>
      </c>
      <c r="C684">
        <v>0.05</v>
      </c>
      <c r="D684">
        <v>0.05</v>
      </c>
      <c r="E684" s="106">
        <v>0.15</v>
      </c>
      <c r="F684">
        <v>0.05</v>
      </c>
      <c r="G684">
        <v>0.05</v>
      </c>
    </row>
    <row r="685" spans="1:7" x14ac:dyDescent="0.2">
      <c r="A685">
        <v>7989</v>
      </c>
      <c r="B685" s="106" t="s">
        <v>2628</v>
      </c>
      <c r="C685">
        <v>0</v>
      </c>
      <c r="D685">
        <v>0</v>
      </c>
      <c r="E685">
        <v>0</v>
      </c>
      <c r="F685">
        <v>0</v>
      </c>
      <c r="G685" s="106">
        <v>0</v>
      </c>
    </row>
    <row r="686" spans="1:7" x14ac:dyDescent="0.2">
      <c r="A686">
        <v>8001</v>
      </c>
      <c r="B686" s="106" t="s">
        <v>2429</v>
      </c>
      <c r="C686">
        <v>0.05</v>
      </c>
      <c r="D686">
        <v>0.05</v>
      </c>
      <c r="E686">
        <v>0.15</v>
      </c>
      <c r="F686">
        <v>0.05</v>
      </c>
      <c r="G686">
        <v>0.05</v>
      </c>
    </row>
    <row r="687" spans="1:7" x14ac:dyDescent="0.2">
      <c r="A687">
        <v>8007</v>
      </c>
      <c r="B687" s="106" t="s">
        <v>3067</v>
      </c>
      <c r="C687">
        <v>0</v>
      </c>
      <c r="D687" t="s">
        <v>154</v>
      </c>
      <c r="E687">
        <v>0</v>
      </c>
      <c r="F687" t="s">
        <v>154</v>
      </c>
      <c r="G687" t="s">
        <v>154</v>
      </c>
    </row>
    <row r="688" spans="1:7" x14ac:dyDescent="0.2">
      <c r="A688">
        <v>8008</v>
      </c>
      <c r="B688" s="106" t="s">
        <v>665</v>
      </c>
      <c r="C688">
        <v>0.05</v>
      </c>
      <c r="D688">
        <v>0.05</v>
      </c>
      <c r="E688">
        <v>0.15</v>
      </c>
      <c r="F688">
        <v>0.05</v>
      </c>
      <c r="G688">
        <v>0.05</v>
      </c>
    </row>
    <row r="689" spans="1:7" x14ac:dyDescent="0.2">
      <c r="A689">
        <v>8011</v>
      </c>
      <c r="B689" s="106" t="s">
        <v>666</v>
      </c>
      <c r="C689">
        <v>0.05</v>
      </c>
      <c r="D689">
        <v>0.05</v>
      </c>
      <c r="E689">
        <v>0.15</v>
      </c>
      <c r="F689">
        <v>0.05</v>
      </c>
      <c r="G689" s="106">
        <v>0.05</v>
      </c>
    </row>
    <row r="690" spans="1:7" x14ac:dyDescent="0.2">
      <c r="A690">
        <v>8012</v>
      </c>
      <c r="B690" s="106" t="s">
        <v>1149</v>
      </c>
      <c r="C690">
        <v>0</v>
      </c>
      <c r="D690">
        <v>0</v>
      </c>
      <c r="E690">
        <v>0</v>
      </c>
      <c r="F690" s="106">
        <v>0</v>
      </c>
      <c r="G690" s="106">
        <v>0</v>
      </c>
    </row>
    <row r="691" spans="1:7" x14ac:dyDescent="0.2">
      <c r="A691">
        <v>8016</v>
      </c>
      <c r="B691" s="106" t="s">
        <v>3068</v>
      </c>
      <c r="C691">
        <v>0</v>
      </c>
      <c r="D691" t="s">
        <v>154</v>
      </c>
      <c r="E691">
        <v>0</v>
      </c>
      <c r="F691" t="s">
        <v>154</v>
      </c>
      <c r="G691">
        <v>0</v>
      </c>
    </row>
    <row r="692" spans="1:7" x14ac:dyDescent="0.2">
      <c r="A692">
        <v>8018</v>
      </c>
      <c r="B692" s="106" t="s">
        <v>2430</v>
      </c>
      <c r="C692">
        <v>0</v>
      </c>
      <c r="D692">
        <v>0.05</v>
      </c>
      <c r="E692">
        <v>0.15</v>
      </c>
      <c r="F692">
        <v>0.05</v>
      </c>
      <c r="G692">
        <v>0.05</v>
      </c>
    </row>
    <row r="693" spans="1:7" x14ac:dyDescent="0.2">
      <c r="A693">
        <v>8020</v>
      </c>
      <c r="B693" s="106" t="s">
        <v>1061</v>
      </c>
      <c r="C693">
        <v>0.05</v>
      </c>
      <c r="D693">
        <v>0</v>
      </c>
      <c r="E693">
        <v>0</v>
      </c>
      <c r="F693">
        <v>0</v>
      </c>
      <c r="G693">
        <v>0</v>
      </c>
    </row>
    <row r="694" spans="1:7" x14ac:dyDescent="0.2">
      <c r="A694">
        <v>8022</v>
      </c>
      <c r="B694" s="106" t="s">
        <v>2431</v>
      </c>
      <c r="C694">
        <v>0</v>
      </c>
      <c r="D694">
        <v>0</v>
      </c>
      <c r="E694">
        <v>0.15</v>
      </c>
      <c r="F694">
        <v>0.05</v>
      </c>
      <c r="G694">
        <v>0.05</v>
      </c>
    </row>
    <row r="695" spans="1:7" x14ac:dyDescent="0.2">
      <c r="A695">
        <v>8028</v>
      </c>
      <c r="B695" s="106" t="s">
        <v>2537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">
      <c r="A696">
        <v>8031</v>
      </c>
      <c r="B696" s="106" t="s">
        <v>667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8032</v>
      </c>
      <c r="B697" s="106" t="s">
        <v>1052</v>
      </c>
      <c r="C697">
        <v>0.1</v>
      </c>
      <c r="D697">
        <v>0.1</v>
      </c>
      <c r="E697">
        <v>0.3</v>
      </c>
      <c r="F697">
        <v>0.1</v>
      </c>
      <c r="G697" s="106">
        <v>0.1</v>
      </c>
    </row>
    <row r="698" spans="1:7" x14ac:dyDescent="0.2">
      <c r="A698">
        <v>8038</v>
      </c>
      <c r="B698" s="106" t="s">
        <v>1012</v>
      </c>
      <c r="C698">
        <v>0.05</v>
      </c>
      <c r="D698">
        <v>0.05</v>
      </c>
      <c r="E698">
        <v>0.15</v>
      </c>
      <c r="F698">
        <v>0.05</v>
      </c>
      <c r="G698">
        <v>0.05</v>
      </c>
    </row>
    <row r="699" spans="1:7" x14ac:dyDescent="0.2">
      <c r="A699">
        <v>8041</v>
      </c>
      <c r="B699" s="106" t="s">
        <v>1611</v>
      </c>
      <c r="C699">
        <v>0.05</v>
      </c>
      <c r="D699">
        <v>0.05</v>
      </c>
      <c r="E699">
        <v>0.15</v>
      </c>
      <c r="F699">
        <v>0.05</v>
      </c>
      <c r="G699">
        <v>0.05</v>
      </c>
    </row>
    <row r="700" spans="1:7" x14ac:dyDescent="0.2">
      <c r="A700">
        <v>8043</v>
      </c>
      <c r="B700" s="106" t="s">
        <v>2664</v>
      </c>
      <c r="C700">
        <v>0.05</v>
      </c>
      <c r="D700">
        <v>0.05</v>
      </c>
      <c r="E700">
        <v>0.15</v>
      </c>
      <c r="F700">
        <v>0</v>
      </c>
      <c r="G700" t="s">
        <v>154</v>
      </c>
    </row>
    <row r="701" spans="1:7" x14ac:dyDescent="0.2">
      <c r="A701">
        <v>8050</v>
      </c>
      <c r="B701" s="106" t="s">
        <v>3069</v>
      </c>
      <c r="C701">
        <v>0</v>
      </c>
      <c r="D701" s="106" t="s">
        <v>154</v>
      </c>
      <c r="E701" s="106">
        <v>0</v>
      </c>
      <c r="F701" s="106">
        <v>0</v>
      </c>
      <c r="G701" s="106">
        <v>0</v>
      </c>
    </row>
    <row r="702" spans="1:7" x14ac:dyDescent="0.2">
      <c r="A702">
        <v>8051</v>
      </c>
      <c r="B702" s="106" t="s">
        <v>819</v>
      </c>
      <c r="C702">
        <v>0.05</v>
      </c>
      <c r="D702" s="106">
        <v>0.05</v>
      </c>
      <c r="E702" s="106">
        <v>0.15</v>
      </c>
      <c r="F702" s="106">
        <v>0.05</v>
      </c>
      <c r="G702" s="106">
        <v>0.05</v>
      </c>
    </row>
    <row r="703" spans="1:7" x14ac:dyDescent="0.2">
      <c r="A703">
        <v>8052</v>
      </c>
      <c r="B703" s="106" t="s">
        <v>2567</v>
      </c>
      <c r="C703">
        <v>0.05</v>
      </c>
      <c r="D703">
        <v>0.05</v>
      </c>
      <c r="E703">
        <v>0.15</v>
      </c>
      <c r="F703">
        <v>0.05</v>
      </c>
      <c r="G703">
        <v>0.05</v>
      </c>
    </row>
    <row r="704" spans="1:7" x14ac:dyDescent="0.2">
      <c r="A704">
        <v>8053</v>
      </c>
      <c r="B704" s="106" t="s">
        <v>1651</v>
      </c>
      <c r="C704">
        <v>0</v>
      </c>
      <c r="D704" t="s">
        <v>154</v>
      </c>
      <c r="E704">
        <v>0</v>
      </c>
      <c r="F704" t="s">
        <v>154</v>
      </c>
      <c r="G704">
        <v>0</v>
      </c>
    </row>
    <row r="705" spans="1:7" x14ac:dyDescent="0.2">
      <c r="A705">
        <v>8058</v>
      </c>
      <c r="B705" s="106" t="s">
        <v>1244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">
      <c r="A706">
        <v>8059</v>
      </c>
      <c r="B706" s="106" t="s">
        <v>668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">
      <c r="A707">
        <v>8060</v>
      </c>
      <c r="B707" s="106" t="s">
        <v>844</v>
      </c>
      <c r="C707">
        <v>0.05</v>
      </c>
      <c r="D707">
        <v>0.05</v>
      </c>
      <c r="E707">
        <v>0.15</v>
      </c>
      <c r="F707">
        <v>0.05</v>
      </c>
      <c r="G707">
        <v>0.05</v>
      </c>
    </row>
    <row r="708" spans="1:7" x14ac:dyDescent="0.2">
      <c r="A708">
        <v>8068</v>
      </c>
      <c r="B708" s="106" t="s">
        <v>2432</v>
      </c>
      <c r="C708">
        <v>0.05</v>
      </c>
      <c r="D708">
        <v>0.05</v>
      </c>
      <c r="E708" s="106">
        <v>0.3</v>
      </c>
      <c r="F708" s="106">
        <v>0.05</v>
      </c>
      <c r="G708" s="106">
        <v>0.1</v>
      </c>
    </row>
    <row r="709" spans="1:7" x14ac:dyDescent="0.2">
      <c r="A709">
        <v>8074</v>
      </c>
      <c r="B709" s="106" t="s">
        <v>1509</v>
      </c>
      <c r="C709">
        <v>0</v>
      </c>
      <c r="D709" s="106">
        <v>0.05</v>
      </c>
      <c r="E709">
        <v>0.15</v>
      </c>
      <c r="F709" s="106">
        <v>0.05</v>
      </c>
      <c r="G709" s="106">
        <v>0.05</v>
      </c>
    </row>
    <row r="710" spans="1:7" x14ac:dyDescent="0.2">
      <c r="A710">
        <v>8075</v>
      </c>
      <c r="B710" s="106" t="s">
        <v>2538</v>
      </c>
      <c r="C710">
        <v>0</v>
      </c>
      <c r="D710">
        <v>0</v>
      </c>
      <c r="E710">
        <v>0</v>
      </c>
      <c r="F710" s="106">
        <v>0</v>
      </c>
      <c r="G710" s="106">
        <v>0</v>
      </c>
    </row>
    <row r="711" spans="1:7" x14ac:dyDescent="0.2">
      <c r="A711">
        <v>8077</v>
      </c>
      <c r="B711" s="106" t="s">
        <v>2433</v>
      </c>
      <c r="C711">
        <v>0.05</v>
      </c>
      <c r="D711">
        <v>0.05</v>
      </c>
      <c r="E711">
        <v>0.15</v>
      </c>
      <c r="F711" s="106">
        <v>0.05</v>
      </c>
      <c r="G711">
        <v>0.05</v>
      </c>
    </row>
    <row r="712" spans="1:7" x14ac:dyDescent="0.2">
      <c r="A712">
        <v>8079</v>
      </c>
      <c r="B712" s="106" t="s">
        <v>669</v>
      </c>
      <c r="C712">
        <v>0.1</v>
      </c>
      <c r="D712">
        <v>0.1</v>
      </c>
      <c r="E712">
        <v>0.3</v>
      </c>
      <c r="F712" s="106">
        <v>0.1</v>
      </c>
      <c r="G712">
        <v>0.1</v>
      </c>
    </row>
    <row r="713" spans="1:7" x14ac:dyDescent="0.2">
      <c r="A713">
        <v>8087</v>
      </c>
      <c r="B713" s="106" t="s">
        <v>3070</v>
      </c>
      <c r="C713">
        <v>0.05</v>
      </c>
      <c r="D713" t="s">
        <v>154</v>
      </c>
      <c r="E713">
        <v>0.15</v>
      </c>
      <c r="F713" t="s">
        <v>154</v>
      </c>
      <c r="G713">
        <v>0.05</v>
      </c>
    </row>
    <row r="714" spans="1:7" x14ac:dyDescent="0.2">
      <c r="A714">
        <v>8088</v>
      </c>
      <c r="B714" s="106" t="s">
        <v>2434</v>
      </c>
      <c r="C714">
        <v>0.1</v>
      </c>
      <c r="D714">
        <v>0.1</v>
      </c>
      <c r="E714">
        <v>0.3</v>
      </c>
      <c r="F714">
        <v>0.1</v>
      </c>
      <c r="G714">
        <v>0.1</v>
      </c>
    </row>
    <row r="715" spans="1:7" x14ac:dyDescent="0.2">
      <c r="A715">
        <v>8089</v>
      </c>
      <c r="B715" s="106" t="s">
        <v>2435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">
      <c r="A716">
        <v>8096</v>
      </c>
      <c r="B716" s="106" t="s">
        <v>2665</v>
      </c>
      <c r="C716">
        <v>0</v>
      </c>
      <c r="D716">
        <v>0</v>
      </c>
      <c r="E716">
        <v>0</v>
      </c>
      <c r="F716">
        <v>0</v>
      </c>
      <c r="G716" t="s">
        <v>154</v>
      </c>
    </row>
    <row r="717" spans="1:7" x14ac:dyDescent="0.2">
      <c r="A717">
        <v>8097</v>
      </c>
      <c r="B717" s="106" t="s">
        <v>2436</v>
      </c>
      <c r="C717">
        <v>0.05</v>
      </c>
      <c r="D717">
        <v>0.05</v>
      </c>
      <c r="E717">
        <v>0.15</v>
      </c>
      <c r="F717">
        <v>0.05</v>
      </c>
      <c r="G717">
        <v>0.05</v>
      </c>
    </row>
    <row r="718" spans="1:7" x14ac:dyDescent="0.2">
      <c r="A718">
        <v>8101</v>
      </c>
      <c r="B718" s="106" t="s">
        <v>2539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">
      <c r="A719">
        <v>8103</v>
      </c>
      <c r="B719" s="106" t="s">
        <v>670</v>
      </c>
      <c r="C719">
        <v>0.05</v>
      </c>
      <c r="D719" s="106">
        <v>0.05</v>
      </c>
      <c r="E719" s="106">
        <v>0.15</v>
      </c>
      <c r="F719" s="106">
        <v>0.05</v>
      </c>
      <c r="G719" s="106">
        <v>0.05</v>
      </c>
    </row>
    <row r="720" spans="1:7" x14ac:dyDescent="0.2">
      <c r="A720">
        <v>8111</v>
      </c>
      <c r="B720" s="106" t="s">
        <v>1342</v>
      </c>
      <c r="C720">
        <v>0.05</v>
      </c>
      <c r="D720">
        <v>0</v>
      </c>
      <c r="E720">
        <v>0</v>
      </c>
      <c r="F720" s="106">
        <v>0</v>
      </c>
      <c r="G720" s="106">
        <v>0</v>
      </c>
    </row>
    <row r="721" spans="1:7" x14ac:dyDescent="0.2">
      <c r="A721">
        <v>8114</v>
      </c>
      <c r="B721" s="106" t="s">
        <v>671</v>
      </c>
      <c r="C721">
        <v>0.05</v>
      </c>
      <c r="D721">
        <v>0.05</v>
      </c>
      <c r="E721">
        <v>0.15</v>
      </c>
      <c r="F721">
        <v>0.05</v>
      </c>
      <c r="G721">
        <v>0.05</v>
      </c>
    </row>
    <row r="722" spans="1:7" x14ac:dyDescent="0.2">
      <c r="A722">
        <v>8131</v>
      </c>
      <c r="B722" s="106" t="s">
        <v>1343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">
      <c r="A723">
        <v>8132</v>
      </c>
      <c r="B723" s="106" t="s">
        <v>672</v>
      </c>
      <c r="C723">
        <v>0.1</v>
      </c>
      <c r="D723">
        <v>0.1</v>
      </c>
      <c r="E723">
        <v>0.3</v>
      </c>
      <c r="F723">
        <v>0.1</v>
      </c>
      <c r="G723">
        <v>0.1</v>
      </c>
    </row>
    <row r="724" spans="1:7" x14ac:dyDescent="0.2">
      <c r="A724">
        <v>8136</v>
      </c>
      <c r="B724" s="106" t="s">
        <v>1053</v>
      </c>
      <c r="C724">
        <v>0.05</v>
      </c>
      <c r="D724">
        <v>0.05</v>
      </c>
      <c r="E724">
        <v>0.15</v>
      </c>
      <c r="F724">
        <v>0.05</v>
      </c>
      <c r="G724">
        <v>0.05</v>
      </c>
    </row>
    <row r="725" spans="1:7" x14ac:dyDescent="0.2">
      <c r="A725">
        <v>8140</v>
      </c>
      <c r="B725" s="106" t="s">
        <v>673</v>
      </c>
      <c r="C725">
        <v>0.05</v>
      </c>
      <c r="D725">
        <v>0.05</v>
      </c>
      <c r="E725">
        <v>0</v>
      </c>
      <c r="F725">
        <v>0.05</v>
      </c>
      <c r="G725">
        <v>0</v>
      </c>
    </row>
    <row r="726" spans="1:7" x14ac:dyDescent="0.2">
      <c r="A726">
        <v>8141</v>
      </c>
      <c r="B726" s="106" t="s">
        <v>674</v>
      </c>
      <c r="C726">
        <v>0.05</v>
      </c>
      <c r="D726">
        <v>0.05</v>
      </c>
      <c r="E726">
        <v>0.15</v>
      </c>
      <c r="F726">
        <v>0.05</v>
      </c>
      <c r="G726">
        <v>0.05</v>
      </c>
    </row>
    <row r="727" spans="1:7" x14ac:dyDescent="0.2">
      <c r="A727">
        <v>8142</v>
      </c>
      <c r="B727" s="106" t="s">
        <v>675</v>
      </c>
      <c r="C727">
        <v>0.05</v>
      </c>
      <c r="D727" s="106">
        <v>0.05</v>
      </c>
      <c r="E727">
        <v>0.15</v>
      </c>
      <c r="F727">
        <v>0.05</v>
      </c>
      <c r="G727">
        <v>0.05</v>
      </c>
    </row>
    <row r="728" spans="1:7" x14ac:dyDescent="0.2">
      <c r="A728">
        <v>8150</v>
      </c>
      <c r="B728" s="106" t="s">
        <v>676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">
      <c r="A729">
        <v>8153</v>
      </c>
      <c r="B729" s="106" t="s">
        <v>677</v>
      </c>
      <c r="C729">
        <v>0.05</v>
      </c>
      <c r="D729">
        <v>0.05</v>
      </c>
      <c r="E729" s="106">
        <v>0.15</v>
      </c>
      <c r="F729" s="106">
        <v>0.05</v>
      </c>
      <c r="G729" s="106">
        <v>0.05</v>
      </c>
    </row>
    <row r="730" spans="1:7" x14ac:dyDescent="0.2">
      <c r="A730">
        <v>8158</v>
      </c>
      <c r="B730" s="106" t="s">
        <v>678</v>
      </c>
      <c r="C730">
        <v>0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8159</v>
      </c>
      <c r="B731" s="106" t="s">
        <v>2437</v>
      </c>
      <c r="C731">
        <v>0.05</v>
      </c>
      <c r="D731">
        <v>0</v>
      </c>
      <c r="E731">
        <v>0.15</v>
      </c>
      <c r="F731" s="106">
        <v>0.05</v>
      </c>
      <c r="G731" s="106">
        <v>0.05</v>
      </c>
    </row>
    <row r="732" spans="1:7" x14ac:dyDescent="0.2">
      <c r="A732">
        <v>8160</v>
      </c>
      <c r="B732" s="106" t="s">
        <v>679</v>
      </c>
      <c r="C732">
        <v>0.05</v>
      </c>
      <c r="D732" s="106">
        <v>0.05</v>
      </c>
      <c r="E732" s="106">
        <v>0.15</v>
      </c>
      <c r="F732" s="106">
        <v>0.05</v>
      </c>
      <c r="G732">
        <v>0.05</v>
      </c>
    </row>
    <row r="733" spans="1:7" x14ac:dyDescent="0.2">
      <c r="A733">
        <v>8163</v>
      </c>
      <c r="B733" s="106" t="s">
        <v>680</v>
      </c>
      <c r="C733">
        <v>0.05</v>
      </c>
      <c r="D733" s="106">
        <v>0.05</v>
      </c>
      <c r="E733" s="106">
        <v>0.15</v>
      </c>
      <c r="F733" s="106">
        <v>0.05</v>
      </c>
      <c r="G733">
        <v>0.05</v>
      </c>
    </row>
    <row r="734" spans="1:7" x14ac:dyDescent="0.2">
      <c r="A734">
        <v>8166</v>
      </c>
      <c r="B734" s="106" t="s">
        <v>1263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">
      <c r="A735">
        <v>8167</v>
      </c>
      <c r="B735" s="106" t="s">
        <v>2629</v>
      </c>
      <c r="C735">
        <v>0.05</v>
      </c>
      <c r="D735">
        <v>0.05</v>
      </c>
      <c r="E735">
        <v>0.15</v>
      </c>
      <c r="F735">
        <v>0</v>
      </c>
      <c r="G735">
        <v>0.05</v>
      </c>
    </row>
    <row r="736" spans="1:7" x14ac:dyDescent="0.2">
      <c r="A736">
        <v>8168</v>
      </c>
      <c r="B736" s="106" t="s">
        <v>2540</v>
      </c>
      <c r="C736">
        <v>0.05</v>
      </c>
      <c r="D736" s="106">
        <v>0.05</v>
      </c>
      <c r="E736">
        <v>0.15</v>
      </c>
      <c r="F736">
        <v>0.05</v>
      </c>
      <c r="G736" s="106">
        <v>0.05</v>
      </c>
    </row>
    <row r="737" spans="1:7" x14ac:dyDescent="0.2">
      <c r="A737">
        <v>8173</v>
      </c>
      <c r="B737" s="106" t="s">
        <v>2438</v>
      </c>
      <c r="C737">
        <v>0.05</v>
      </c>
      <c r="D737">
        <v>0.05</v>
      </c>
      <c r="E737">
        <v>0.15</v>
      </c>
      <c r="F737">
        <v>0.05</v>
      </c>
      <c r="G737">
        <v>0.05</v>
      </c>
    </row>
    <row r="738" spans="1:7" x14ac:dyDescent="0.2">
      <c r="A738">
        <v>8174</v>
      </c>
      <c r="B738" s="106" t="s">
        <v>2544</v>
      </c>
      <c r="C738">
        <v>0.1</v>
      </c>
      <c r="D738">
        <v>0.1</v>
      </c>
      <c r="E738" s="106">
        <v>0.3</v>
      </c>
      <c r="F738" s="106">
        <v>0.05</v>
      </c>
      <c r="G738" s="106">
        <v>0</v>
      </c>
    </row>
    <row r="739" spans="1:7" x14ac:dyDescent="0.2">
      <c r="A739">
        <v>8179</v>
      </c>
      <c r="B739" s="106" t="s">
        <v>681</v>
      </c>
      <c r="C739">
        <v>0.05</v>
      </c>
      <c r="D739">
        <v>0.05</v>
      </c>
      <c r="E739" s="106">
        <v>0.15</v>
      </c>
      <c r="F739">
        <v>0.05</v>
      </c>
      <c r="G739" s="106">
        <v>0.05</v>
      </c>
    </row>
    <row r="740" spans="1:7" x14ac:dyDescent="0.2">
      <c r="A740">
        <v>8182</v>
      </c>
      <c r="B740" s="106" t="s">
        <v>682</v>
      </c>
      <c r="C740">
        <v>0.05</v>
      </c>
      <c r="D740">
        <v>0.05</v>
      </c>
      <c r="E740" s="106">
        <v>0.15</v>
      </c>
      <c r="F740">
        <v>0.05</v>
      </c>
      <c r="G740" s="106">
        <v>0.05</v>
      </c>
    </row>
    <row r="741" spans="1:7" x14ac:dyDescent="0.2">
      <c r="A741">
        <v>8184</v>
      </c>
      <c r="B741" s="106" t="s">
        <v>2439</v>
      </c>
      <c r="C741">
        <v>0.05</v>
      </c>
      <c r="D741">
        <v>0</v>
      </c>
      <c r="E741">
        <v>0</v>
      </c>
      <c r="F741">
        <v>0</v>
      </c>
      <c r="G741">
        <v>0</v>
      </c>
    </row>
    <row r="742" spans="1:7" x14ac:dyDescent="0.2">
      <c r="A742">
        <v>8185</v>
      </c>
      <c r="B742" s="106" t="s">
        <v>938</v>
      </c>
      <c r="C742">
        <v>0</v>
      </c>
      <c r="D742">
        <v>0</v>
      </c>
      <c r="E742">
        <v>0</v>
      </c>
      <c r="F742">
        <v>0</v>
      </c>
      <c r="G742">
        <v>0.05</v>
      </c>
    </row>
    <row r="743" spans="1:7" x14ac:dyDescent="0.2">
      <c r="A743">
        <v>8200</v>
      </c>
      <c r="B743" s="106" t="s">
        <v>683</v>
      </c>
      <c r="C743">
        <v>0.05</v>
      </c>
      <c r="D743">
        <v>0.05</v>
      </c>
      <c r="E743">
        <v>0.15</v>
      </c>
      <c r="F743">
        <v>0.05</v>
      </c>
      <c r="G743">
        <v>0.05</v>
      </c>
    </row>
    <row r="744" spans="1:7" x14ac:dyDescent="0.2">
      <c r="A744">
        <v>8214</v>
      </c>
      <c r="B744" s="106" t="s">
        <v>1407</v>
      </c>
      <c r="C744">
        <v>0.05</v>
      </c>
      <c r="D744">
        <v>0.05</v>
      </c>
      <c r="E744">
        <v>0.15</v>
      </c>
      <c r="F744">
        <v>0.05</v>
      </c>
      <c r="G744">
        <v>0.05</v>
      </c>
    </row>
    <row r="745" spans="1:7" x14ac:dyDescent="0.2">
      <c r="A745">
        <v>8217</v>
      </c>
      <c r="B745" s="106" t="s">
        <v>684</v>
      </c>
      <c r="C745">
        <v>0.05</v>
      </c>
      <c r="D745" s="106">
        <v>0</v>
      </c>
      <c r="E745">
        <v>0</v>
      </c>
      <c r="F745" s="106">
        <v>0</v>
      </c>
      <c r="G745" s="106">
        <v>0</v>
      </c>
    </row>
    <row r="746" spans="1:7" x14ac:dyDescent="0.2">
      <c r="A746">
        <v>8218</v>
      </c>
      <c r="B746" s="106" t="s">
        <v>1100</v>
      </c>
      <c r="C746">
        <v>0</v>
      </c>
      <c r="D746" s="106">
        <v>0</v>
      </c>
      <c r="E746">
        <v>0</v>
      </c>
      <c r="F746" s="106">
        <v>0</v>
      </c>
      <c r="G746" s="106">
        <v>0</v>
      </c>
    </row>
    <row r="747" spans="1:7" x14ac:dyDescent="0.2">
      <c r="A747">
        <v>8219</v>
      </c>
      <c r="B747" s="106" t="s">
        <v>2440</v>
      </c>
      <c r="C747">
        <v>0.05</v>
      </c>
      <c r="D747">
        <v>0.05</v>
      </c>
      <c r="E747">
        <v>0.15</v>
      </c>
      <c r="F747">
        <v>0.05</v>
      </c>
      <c r="G747">
        <v>0.05</v>
      </c>
    </row>
    <row r="748" spans="1:7" x14ac:dyDescent="0.2">
      <c r="A748">
        <v>8227</v>
      </c>
      <c r="B748" s="106" t="s">
        <v>685</v>
      </c>
      <c r="C748">
        <v>0.1</v>
      </c>
      <c r="D748">
        <v>0.1</v>
      </c>
      <c r="E748">
        <v>0.3</v>
      </c>
      <c r="F748">
        <v>0.15</v>
      </c>
      <c r="G748">
        <v>0.1</v>
      </c>
    </row>
    <row r="749" spans="1:7" x14ac:dyDescent="0.2">
      <c r="A749">
        <v>8230</v>
      </c>
      <c r="B749" s="106" t="s">
        <v>686</v>
      </c>
      <c r="C749">
        <v>0.05</v>
      </c>
      <c r="D749" s="106">
        <v>0.05</v>
      </c>
      <c r="E749">
        <v>0.15</v>
      </c>
      <c r="F749" s="106">
        <v>0.05</v>
      </c>
      <c r="G749">
        <v>0.05</v>
      </c>
    </row>
    <row r="750" spans="1:7" x14ac:dyDescent="0.2">
      <c r="A750">
        <v>8233</v>
      </c>
      <c r="B750" s="106" t="s">
        <v>1013</v>
      </c>
      <c r="C750">
        <v>0.05</v>
      </c>
      <c r="D750" s="106">
        <v>0.05</v>
      </c>
      <c r="E750">
        <v>0.15</v>
      </c>
      <c r="F750" s="106">
        <v>0.05</v>
      </c>
      <c r="G750">
        <v>0.05</v>
      </c>
    </row>
    <row r="751" spans="1:7" x14ac:dyDescent="0.2">
      <c r="A751">
        <v>8237</v>
      </c>
      <c r="B751" s="106" t="s">
        <v>687</v>
      </c>
      <c r="C751">
        <v>0.05</v>
      </c>
      <c r="D751" s="106">
        <v>0.05</v>
      </c>
      <c r="E751">
        <v>0.15</v>
      </c>
      <c r="F751" s="106">
        <v>0.05</v>
      </c>
      <c r="G751">
        <v>0.05</v>
      </c>
    </row>
    <row r="752" spans="1:7" x14ac:dyDescent="0.2">
      <c r="A752">
        <v>8242</v>
      </c>
      <c r="B752" s="106" t="s">
        <v>688</v>
      </c>
      <c r="C752">
        <v>0</v>
      </c>
      <c r="D752" t="s">
        <v>154</v>
      </c>
      <c r="E752">
        <v>0</v>
      </c>
      <c r="F752" s="106">
        <v>0</v>
      </c>
      <c r="G752">
        <v>0</v>
      </c>
    </row>
    <row r="753" spans="1:7" x14ac:dyDescent="0.2">
      <c r="A753">
        <v>8244</v>
      </c>
      <c r="B753" s="106" t="s">
        <v>689</v>
      </c>
      <c r="C753">
        <v>0.05</v>
      </c>
      <c r="D753">
        <v>0.05</v>
      </c>
      <c r="E753">
        <v>0.15</v>
      </c>
      <c r="F753" s="106">
        <v>0.05</v>
      </c>
      <c r="G753" s="106">
        <v>0.05</v>
      </c>
    </row>
    <row r="754" spans="1:7" x14ac:dyDescent="0.2">
      <c r="A754">
        <v>8260</v>
      </c>
      <c r="B754" s="106" t="s">
        <v>1278</v>
      </c>
      <c r="C754">
        <v>0</v>
      </c>
      <c r="D754">
        <v>0</v>
      </c>
      <c r="E754">
        <v>0</v>
      </c>
      <c r="F754" s="106">
        <v>0</v>
      </c>
      <c r="G754" s="106">
        <v>0</v>
      </c>
    </row>
    <row r="755" spans="1:7" x14ac:dyDescent="0.2">
      <c r="A755">
        <v>8267</v>
      </c>
      <c r="B755" s="106" t="s">
        <v>217</v>
      </c>
      <c r="C755">
        <v>0.05</v>
      </c>
      <c r="D755">
        <v>0.05</v>
      </c>
      <c r="E755" s="106">
        <v>0.15</v>
      </c>
      <c r="F755">
        <v>0.05</v>
      </c>
      <c r="G755" s="106">
        <v>0.05</v>
      </c>
    </row>
    <row r="756" spans="1:7" x14ac:dyDescent="0.2">
      <c r="A756">
        <v>8273</v>
      </c>
      <c r="B756" s="106" t="s">
        <v>1067</v>
      </c>
      <c r="C756">
        <v>0</v>
      </c>
      <c r="D756" t="s">
        <v>154</v>
      </c>
      <c r="E756" s="106">
        <v>0</v>
      </c>
      <c r="F756">
        <v>0</v>
      </c>
      <c r="G756" s="106">
        <v>0</v>
      </c>
    </row>
    <row r="757" spans="1:7" x14ac:dyDescent="0.2">
      <c r="A757">
        <v>8275</v>
      </c>
      <c r="B757" s="106" t="s">
        <v>690</v>
      </c>
      <c r="C757">
        <v>0.05</v>
      </c>
      <c r="D757">
        <v>0.05</v>
      </c>
      <c r="E757">
        <v>0.15</v>
      </c>
      <c r="F757" s="106">
        <v>0.05</v>
      </c>
      <c r="G757">
        <v>0.05</v>
      </c>
    </row>
    <row r="758" spans="1:7" x14ac:dyDescent="0.2">
      <c r="A758">
        <v>8276</v>
      </c>
      <c r="B758" s="106" t="s">
        <v>691</v>
      </c>
      <c r="C758">
        <v>0</v>
      </c>
      <c r="D758" t="s">
        <v>154</v>
      </c>
      <c r="E758" t="s">
        <v>154</v>
      </c>
      <c r="F758" t="s">
        <v>154</v>
      </c>
      <c r="G758" s="106">
        <v>0.05</v>
      </c>
    </row>
    <row r="759" spans="1:7" x14ac:dyDescent="0.2">
      <c r="A759">
        <v>8278</v>
      </c>
      <c r="B759" s="106" t="s">
        <v>692</v>
      </c>
      <c r="C759">
        <v>0.05</v>
      </c>
      <c r="D759">
        <v>0.05</v>
      </c>
      <c r="E759">
        <v>0.15</v>
      </c>
      <c r="F759">
        <v>0.05</v>
      </c>
      <c r="G759">
        <v>0.05</v>
      </c>
    </row>
    <row r="760" spans="1:7" x14ac:dyDescent="0.2">
      <c r="A760">
        <v>8279</v>
      </c>
      <c r="B760" s="106" t="s">
        <v>693</v>
      </c>
      <c r="C760">
        <v>0.1</v>
      </c>
      <c r="D760">
        <v>0.1</v>
      </c>
      <c r="E760">
        <v>0.3</v>
      </c>
      <c r="F760">
        <v>0.1</v>
      </c>
      <c r="G760" t="s">
        <v>154</v>
      </c>
    </row>
    <row r="761" spans="1:7" x14ac:dyDescent="0.2">
      <c r="A761">
        <v>8281</v>
      </c>
      <c r="B761" s="106" t="s">
        <v>2714</v>
      </c>
      <c r="C761">
        <v>0</v>
      </c>
      <c r="D761" s="106">
        <v>0</v>
      </c>
      <c r="E761" s="106">
        <v>0</v>
      </c>
      <c r="F761" s="106" t="s">
        <v>154</v>
      </c>
      <c r="G761">
        <v>0</v>
      </c>
    </row>
    <row r="762" spans="1:7" x14ac:dyDescent="0.2">
      <c r="A762">
        <v>8282</v>
      </c>
      <c r="B762" s="106" t="s">
        <v>1612</v>
      </c>
      <c r="C762">
        <v>0.05</v>
      </c>
      <c r="D762">
        <v>0.05</v>
      </c>
      <c r="E762">
        <v>0.15</v>
      </c>
      <c r="F762" s="106">
        <v>0.05</v>
      </c>
      <c r="G762" s="106">
        <v>0.05</v>
      </c>
    </row>
    <row r="763" spans="1:7" x14ac:dyDescent="0.2">
      <c r="A763">
        <v>8285</v>
      </c>
      <c r="B763" s="106" t="s">
        <v>2541</v>
      </c>
      <c r="C763">
        <v>0.05</v>
      </c>
      <c r="D763">
        <v>0.05</v>
      </c>
      <c r="E763">
        <v>0</v>
      </c>
      <c r="F763" s="106">
        <v>0.05</v>
      </c>
      <c r="G763" s="106">
        <v>0.05</v>
      </c>
    </row>
    <row r="764" spans="1:7" x14ac:dyDescent="0.2">
      <c r="A764">
        <v>8289</v>
      </c>
      <c r="B764" s="106" t="s">
        <v>694</v>
      </c>
      <c r="C764">
        <v>0.05</v>
      </c>
      <c r="D764">
        <v>0.05</v>
      </c>
      <c r="E764">
        <v>0.15</v>
      </c>
      <c r="F764">
        <v>0.05</v>
      </c>
      <c r="G764" s="106">
        <v>0.05</v>
      </c>
    </row>
    <row r="765" spans="1:7" x14ac:dyDescent="0.2">
      <c r="A765">
        <v>8291</v>
      </c>
      <c r="B765" s="106" t="s">
        <v>3071</v>
      </c>
      <c r="C765">
        <v>0</v>
      </c>
      <c r="D765" t="s">
        <v>154</v>
      </c>
      <c r="E765" t="s">
        <v>154</v>
      </c>
      <c r="F765" t="s">
        <v>154</v>
      </c>
      <c r="G765" t="s">
        <v>154</v>
      </c>
    </row>
    <row r="766" spans="1:7" x14ac:dyDescent="0.2">
      <c r="A766">
        <v>8331</v>
      </c>
      <c r="B766" s="106" t="s">
        <v>3072</v>
      </c>
      <c r="C766">
        <v>0</v>
      </c>
      <c r="D766" t="s">
        <v>154</v>
      </c>
      <c r="E766" t="s">
        <v>154</v>
      </c>
      <c r="F766" t="s">
        <v>154</v>
      </c>
      <c r="G766">
        <v>0</v>
      </c>
    </row>
    <row r="767" spans="1:7" x14ac:dyDescent="0.2">
      <c r="A767">
        <v>8334</v>
      </c>
      <c r="B767" s="106" t="s">
        <v>2441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8336</v>
      </c>
      <c r="B768" s="106" t="s">
        <v>3073</v>
      </c>
      <c r="C768">
        <v>0</v>
      </c>
      <c r="D768" t="s">
        <v>154</v>
      </c>
      <c r="E768">
        <v>0</v>
      </c>
      <c r="F768" s="106">
        <v>0</v>
      </c>
      <c r="G768">
        <v>0</v>
      </c>
    </row>
    <row r="769" spans="1:7" x14ac:dyDescent="0.2">
      <c r="A769">
        <v>8338</v>
      </c>
      <c r="B769" s="106" t="s">
        <v>696</v>
      </c>
      <c r="C769">
        <v>0.05</v>
      </c>
      <c r="D769">
        <v>0.05</v>
      </c>
      <c r="E769">
        <v>0.15</v>
      </c>
      <c r="F769" s="106">
        <v>0</v>
      </c>
      <c r="G769">
        <v>0</v>
      </c>
    </row>
    <row r="770" spans="1:7" x14ac:dyDescent="0.2">
      <c r="A770">
        <v>8341</v>
      </c>
      <c r="B770" s="106" t="s">
        <v>697</v>
      </c>
      <c r="C770">
        <v>0.05</v>
      </c>
      <c r="D770">
        <v>0.05</v>
      </c>
      <c r="E770" s="106">
        <v>0.15</v>
      </c>
      <c r="F770" s="106">
        <v>0.05</v>
      </c>
      <c r="G770" s="106">
        <v>0.05</v>
      </c>
    </row>
    <row r="771" spans="1:7" x14ac:dyDescent="0.2">
      <c r="A771">
        <v>8342</v>
      </c>
      <c r="B771" s="106" t="s">
        <v>698</v>
      </c>
      <c r="C771">
        <v>0.05</v>
      </c>
      <c r="D771">
        <v>0.05</v>
      </c>
      <c r="E771" s="106">
        <v>0.15</v>
      </c>
      <c r="F771" s="106">
        <v>0.05</v>
      </c>
      <c r="G771" s="106">
        <v>0.05</v>
      </c>
    </row>
    <row r="772" spans="1:7" x14ac:dyDescent="0.2">
      <c r="A772">
        <v>8343</v>
      </c>
      <c r="B772" s="106" t="s">
        <v>1613</v>
      </c>
      <c r="C772">
        <v>0.05</v>
      </c>
      <c r="D772" s="106">
        <v>0.05</v>
      </c>
      <c r="E772">
        <v>0.15</v>
      </c>
      <c r="F772" s="106">
        <v>0.05</v>
      </c>
      <c r="G772">
        <v>0.05</v>
      </c>
    </row>
    <row r="773" spans="1:7" x14ac:dyDescent="0.2">
      <c r="A773">
        <v>8344</v>
      </c>
      <c r="B773" s="106" t="s">
        <v>699</v>
      </c>
      <c r="C773">
        <v>0.05</v>
      </c>
      <c r="D773">
        <v>0.05</v>
      </c>
      <c r="E773">
        <v>0.15</v>
      </c>
      <c r="F773">
        <v>0.05</v>
      </c>
      <c r="G773">
        <v>0.05</v>
      </c>
    </row>
    <row r="774" spans="1:7" x14ac:dyDescent="0.2">
      <c r="A774">
        <v>8345</v>
      </c>
      <c r="B774" s="106" t="s">
        <v>1408</v>
      </c>
      <c r="C774">
        <v>0.05</v>
      </c>
      <c r="D774">
        <v>0.05</v>
      </c>
      <c r="E774">
        <v>0.15</v>
      </c>
      <c r="F774">
        <v>0.05</v>
      </c>
      <c r="G774">
        <v>0.05</v>
      </c>
    </row>
    <row r="775" spans="1:7" x14ac:dyDescent="0.2">
      <c r="A775">
        <v>8346</v>
      </c>
      <c r="B775" s="106" t="s">
        <v>700</v>
      </c>
      <c r="C775">
        <v>0.05</v>
      </c>
      <c r="D775">
        <v>0.05</v>
      </c>
      <c r="E775">
        <v>0.15</v>
      </c>
      <c r="F775">
        <v>0.05</v>
      </c>
      <c r="G775">
        <v>0.05</v>
      </c>
    </row>
    <row r="776" spans="1:7" x14ac:dyDescent="0.2">
      <c r="A776">
        <v>8349</v>
      </c>
      <c r="B776" s="106" t="s">
        <v>1236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8350</v>
      </c>
      <c r="B777" s="106" t="s">
        <v>701</v>
      </c>
      <c r="C777">
        <v>0.05</v>
      </c>
      <c r="D777">
        <v>0.05</v>
      </c>
      <c r="E777">
        <v>0.15</v>
      </c>
      <c r="F777">
        <v>0.05</v>
      </c>
      <c r="G777">
        <v>0.05</v>
      </c>
    </row>
    <row r="778" spans="1:7" x14ac:dyDescent="0.2">
      <c r="A778">
        <v>8354</v>
      </c>
      <c r="B778" s="106" t="s">
        <v>3074</v>
      </c>
      <c r="C778">
        <v>0</v>
      </c>
      <c r="D778" t="s">
        <v>154</v>
      </c>
      <c r="E778">
        <v>0</v>
      </c>
      <c r="F778" t="s">
        <v>154</v>
      </c>
      <c r="G778">
        <v>0.05</v>
      </c>
    </row>
    <row r="779" spans="1:7" x14ac:dyDescent="0.2">
      <c r="A779">
        <v>8356</v>
      </c>
      <c r="B779" s="106" t="s">
        <v>3075</v>
      </c>
      <c r="C779">
        <v>0</v>
      </c>
      <c r="D779" t="s">
        <v>154</v>
      </c>
      <c r="E779" t="s">
        <v>154</v>
      </c>
      <c r="F779" t="s">
        <v>154</v>
      </c>
      <c r="G779" t="s">
        <v>154</v>
      </c>
    </row>
    <row r="780" spans="1:7" x14ac:dyDescent="0.2">
      <c r="A780">
        <v>8358</v>
      </c>
      <c r="B780" s="106" t="s">
        <v>1196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">
      <c r="A781">
        <v>8360</v>
      </c>
      <c r="B781" s="106" t="s">
        <v>2442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">
      <c r="A782">
        <v>8361</v>
      </c>
      <c r="B782" s="106" t="s">
        <v>2443</v>
      </c>
      <c r="C782">
        <v>0.05</v>
      </c>
      <c r="D782">
        <v>0.05</v>
      </c>
      <c r="E782">
        <v>0.15</v>
      </c>
      <c r="F782" s="106">
        <v>0.05</v>
      </c>
      <c r="G782" s="106">
        <v>0.05</v>
      </c>
    </row>
    <row r="783" spans="1:7" x14ac:dyDescent="0.2">
      <c r="A783">
        <v>8362</v>
      </c>
      <c r="B783" s="106" t="s">
        <v>702</v>
      </c>
      <c r="C783">
        <v>0.05</v>
      </c>
      <c r="D783">
        <v>0.05</v>
      </c>
      <c r="E783">
        <v>0.15</v>
      </c>
      <c r="F783">
        <v>0.05</v>
      </c>
      <c r="G783">
        <v>0.05</v>
      </c>
    </row>
    <row r="784" spans="1:7" x14ac:dyDescent="0.2">
      <c r="A784">
        <v>8363</v>
      </c>
      <c r="B784" s="106" t="s">
        <v>703</v>
      </c>
      <c r="C784">
        <v>0.05</v>
      </c>
      <c r="D784">
        <v>0.05</v>
      </c>
      <c r="E784">
        <v>0.15</v>
      </c>
      <c r="F784">
        <v>0.05</v>
      </c>
      <c r="G784">
        <v>0.05</v>
      </c>
    </row>
    <row r="785" spans="1:7" x14ac:dyDescent="0.2">
      <c r="A785">
        <v>8364</v>
      </c>
      <c r="B785" s="106" t="s">
        <v>704</v>
      </c>
      <c r="C785">
        <v>0.05</v>
      </c>
      <c r="D785">
        <v>0.05</v>
      </c>
      <c r="E785">
        <v>0.15</v>
      </c>
      <c r="F785">
        <v>0.05</v>
      </c>
      <c r="G785">
        <v>0.05</v>
      </c>
    </row>
    <row r="786" spans="1:7" x14ac:dyDescent="0.2">
      <c r="A786">
        <v>8365</v>
      </c>
      <c r="B786" s="106" t="s">
        <v>705</v>
      </c>
      <c r="C786">
        <v>0.05</v>
      </c>
      <c r="D786">
        <v>0.05</v>
      </c>
      <c r="E786">
        <v>0.15</v>
      </c>
      <c r="F786">
        <v>0.05</v>
      </c>
      <c r="G786">
        <v>0.05</v>
      </c>
    </row>
    <row r="787" spans="1:7" x14ac:dyDescent="0.2">
      <c r="A787">
        <v>8366</v>
      </c>
      <c r="B787" s="106" t="s">
        <v>706</v>
      </c>
      <c r="C787">
        <v>0.05</v>
      </c>
      <c r="D787">
        <v>0.05</v>
      </c>
      <c r="E787">
        <v>0.15</v>
      </c>
      <c r="F787">
        <v>0.05</v>
      </c>
      <c r="G787">
        <v>0.05</v>
      </c>
    </row>
    <row r="788" spans="1:7" x14ac:dyDescent="0.2">
      <c r="A788">
        <v>8367</v>
      </c>
      <c r="B788" s="106" t="s">
        <v>707</v>
      </c>
      <c r="C788">
        <v>0.05</v>
      </c>
      <c r="D788">
        <v>0.05</v>
      </c>
      <c r="E788">
        <v>0.15</v>
      </c>
      <c r="F788">
        <v>0.05</v>
      </c>
      <c r="G788">
        <v>0.05</v>
      </c>
    </row>
    <row r="789" spans="1:7" x14ac:dyDescent="0.2">
      <c r="A789">
        <v>8368</v>
      </c>
      <c r="B789" s="106" t="s">
        <v>3076</v>
      </c>
      <c r="C789">
        <v>0</v>
      </c>
      <c r="D789" t="s">
        <v>154</v>
      </c>
      <c r="E789">
        <v>0.15</v>
      </c>
      <c r="F789">
        <v>0.05</v>
      </c>
      <c r="G789" t="s">
        <v>154</v>
      </c>
    </row>
    <row r="790" spans="1:7" x14ac:dyDescent="0.2">
      <c r="A790">
        <v>8369</v>
      </c>
      <c r="B790" s="106" t="s">
        <v>708</v>
      </c>
      <c r="C790">
        <v>0</v>
      </c>
      <c r="D790">
        <v>0.05</v>
      </c>
      <c r="E790">
        <v>0.15</v>
      </c>
      <c r="F790">
        <v>0.05</v>
      </c>
      <c r="G790">
        <v>0.05</v>
      </c>
    </row>
    <row r="791" spans="1:7" x14ac:dyDescent="0.2">
      <c r="A791">
        <v>8370</v>
      </c>
      <c r="B791" s="106" t="s">
        <v>709</v>
      </c>
      <c r="C791">
        <v>0.05</v>
      </c>
      <c r="D791">
        <v>0.05</v>
      </c>
      <c r="E791">
        <v>0.15</v>
      </c>
      <c r="F791">
        <v>0.05</v>
      </c>
      <c r="G791">
        <v>0.05</v>
      </c>
    </row>
    <row r="792" spans="1:7" x14ac:dyDescent="0.2">
      <c r="A792">
        <v>8379</v>
      </c>
      <c r="B792" s="106" t="s">
        <v>2444</v>
      </c>
      <c r="C792">
        <v>0.05</v>
      </c>
      <c r="D792">
        <v>0</v>
      </c>
      <c r="E792">
        <v>0.15</v>
      </c>
      <c r="F792">
        <v>0</v>
      </c>
      <c r="G792" s="106">
        <v>0</v>
      </c>
    </row>
    <row r="793" spans="1:7" x14ac:dyDescent="0.2">
      <c r="A793">
        <v>8382</v>
      </c>
      <c r="B793" s="106" t="s">
        <v>710</v>
      </c>
      <c r="C793">
        <v>0.05</v>
      </c>
      <c r="D793">
        <v>0.05</v>
      </c>
      <c r="E793">
        <v>0.15</v>
      </c>
      <c r="F793">
        <v>0.05</v>
      </c>
      <c r="G793">
        <v>0.05</v>
      </c>
    </row>
    <row r="794" spans="1:7" x14ac:dyDescent="0.2">
      <c r="A794">
        <v>8383</v>
      </c>
      <c r="B794" s="106" t="s">
        <v>711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">
      <c r="A795">
        <v>8385</v>
      </c>
      <c r="B795" s="106" t="s">
        <v>712</v>
      </c>
      <c r="C795">
        <v>0.05</v>
      </c>
      <c r="D795">
        <v>0.05</v>
      </c>
      <c r="E795">
        <v>0.15</v>
      </c>
      <c r="F795">
        <v>0.05</v>
      </c>
      <c r="G795">
        <v>0.05</v>
      </c>
    </row>
    <row r="796" spans="1:7" x14ac:dyDescent="0.2">
      <c r="A796">
        <v>8386</v>
      </c>
      <c r="B796" s="106" t="s">
        <v>2445</v>
      </c>
      <c r="C796">
        <v>0.05</v>
      </c>
      <c r="D796">
        <v>0.05</v>
      </c>
      <c r="E796" s="106">
        <v>0.15</v>
      </c>
      <c r="F796">
        <v>0.05</v>
      </c>
      <c r="G796">
        <v>0.05</v>
      </c>
    </row>
    <row r="797" spans="1:7" x14ac:dyDescent="0.2">
      <c r="A797">
        <v>8387</v>
      </c>
      <c r="B797" s="106" t="s">
        <v>2446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">
      <c r="A798">
        <v>8388</v>
      </c>
      <c r="B798" s="106" t="s">
        <v>1510</v>
      </c>
      <c r="C798">
        <v>0.05</v>
      </c>
      <c r="D798">
        <v>0.05</v>
      </c>
      <c r="E798">
        <v>0.15</v>
      </c>
      <c r="F798">
        <v>0.05</v>
      </c>
      <c r="G798">
        <v>0.05</v>
      </c>
    </row>
    <row r="799" spans="1:7" x14ac:dyDescent="0.2">
      <c r="A799">
        <v>8392</v>
      </c>
      <c r="B799" s="106" t="s">
        <v>1409</v>
      </c>
      <c r="C799">
        <v>0.05</v>
      </c>
      <c r="D799">
        <v>0.05</v>
      </c>
      <c r="E799">
        <v>0.15</v>
      </c>
      <c r="F799">
        <v>0.05</v>
      </c>
      <c r="G799">
        <v>0.05</v>
      </c>
    </row>
    <row r="800" spans="1:7" x14ac:dyDescent="0.2">
      <c r="A800">
        <v>8393</v>
      </c>
      <c r="B800" s="106" t="s">
        <v>1614</v>
      </c>
      <c r="C800">
        <v>0.05</v>
      </c>
      <c r="D800">
        <v>0.05</v>
      </c>
      <c r="E800">
        <v>0.15</v>
      </c>
      <c r="F800">
        <v>0.05</v>
      </c>
      <c r="G800" s="106">
        <v>0.05</v>
      </c>
    </row>
    <row r="801" spans="1:7" x14ac:dyDescent="0.2">
      <c r="A801">
        <v>8395</v>
      </c>
      <c r="B801" s="106" t="s">
        <v>2542</v>
      </c>
      <c r="C801">
        <v>0.05</v>
      </c>
      <c r="D801">
        <v>0.05</v>
      </c>
      <c r="E801">
        <v>0.15</v>
      </c>
      <c r="F801">
        <v>0.05</v>
      </c>
      <c r="G801" s="106">
        <v>0.05</v>
      </c>
    </row>
    <row r="802" spans="1:7" x14ac:dyDescent="0.2">
      <c r="A802">
        <v>8397</v>
      </c>
      <c r="B802" s="106" t="s">
        <v>713</v>
      </c>
      <c r="C802">
        <v>0.05</v>
      </c>
      <c r="D802">
        <v>0.05</v>
      </c>
      <c r="E802">
        <v>0.15</v>
      </c>
      <c r="F802">
        <v>0.05</v>
      </c>
      <c r="G802">
        <v>0.05</v>
      </c>
    </row>
    <row r="803" spans="1:7" x14ac:dyDescent="0.2">
      <c r="A803">
        <v>8399</v>
      </c>
      <c r="B803" s="106" t="s">
        <v>714</v>
      </c>
      <c r="C803">
        <v>0.05</v>
      </c>
      <c r="D803">
        <v>0.05</v>
      </c>
      <c r="E803">
        <v>0.15</v>
      </c>
      <c r="F803">
        <v>0.05</v>
      </c>
      <c r="G803" s="106">
        <v>0.05</v>
      </c>
    </row>
    <row r="804" spans="1:7" x14ac:dyDescent="0.2">
      <c r="A804">
        <v>8418</v>
      </c>
      <c r="B804" s="106" t="s">
        <v>3077</v>
      </c>
      <c r="C804">
        <v>0</v>
      </c>
      <c r="D804" t="s">
        <v>154</v>
      </c>
      <c r="E804" t="s">
        <v>154</v>
      </c>
      <c r="F804" t="s">
        <v>154</v>
      </c>
      <c r="G804" t="s">
        <v>154</v>
      </c>
    </row>
    <row r="805" spans="1:7" x14ac:dyDescent="0.2">
      <c r="A805">
        <v>8521</v>
      </c>
      <c r="B805" s="106" t="s">
        <v>1252</v>
      </c>
      <c r="C805">
        <v>0.05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8527</v>
      </c>
      <c r="B806" s="106" t="s">
        <v>2447</v>
      </c>
      <c r="C806">
        <v>0.05</v>
      </c>
      <c r="D806">
        <v>0.05</v>
      </c>
      <c r="E806">
        <v>0.15</v>
      </c>
      <c r="F806">
        <v>0.05</v>
      </c>
      <c r="G806">
        <v>0.05</v>
      </c>
    </row>
    <row r="807" spans="1:7" x14ac:dyDescent="0.2">
      <c r="A807">
        <v>8530</v>
      </c>
      <c r="B807" s="106" t="s">
        <v>715</v>
      </c>
      <c r="C807">
        <v>0.05</v>
      </c>
      <c r="D807">
        <v>0.05</v>
      </c>
      <c r="E807">
        <v>0.15</v>
      </c>
      <c r="F807">
        <v>0.05</v>
      </c>
      <c r="G807">
        <v>0.05</v>
      </c>
    </row>
    <row r="808" spans="1:7" x14ac:dyDescent="0.2">
      <c r="A808">
        <v>8537</v>
      </c>
      <c r="B808" s="106" t="s">
        <v>716</v>
      </c>
      <c r="C808">
        <v>0.05</v>
      </c>
      <c r="D808">
        <v>0.05</v>
      </c>
      <c r="E808">
        <v>0.15</v>
      </c>
      <c r="F808" s="106">
        <v>0.05</v>
      </c>
      <c r="G808" s="106">
        <v>0.05</v>
      </c>
    </row>
    <row r="809" spans="1:7" x14ac:dyDescent="0.2">
      <c r="A809">
        <v>8541</v>
      </c>
      <c r="B809" s="106" t="s">
        <v>1054</v>
      </c>
      <c r="C809">
        <v>0.05</v>
      </c>
      <c r="D809">
        <v>0.05</v>
      </c>
      <c r="E809">
        <v>0.15</v>
      </c>
      <c r="F809">
        <v>0.05</v>
      </c>
      <c r="G809">
        <v>0.05</v>
      </c>
    </row>
    <row r="810" spans="1:7" x14ac:dyDescent="0.2">
      <c r="A810">
        <v>8542</v>
      </c>
      <c r="B810" s="106" t="s">
        <v>717</v>
      </c>
      <c r="C810">
        <v>0.05</v>
      </c>
      <c r="D810">
        <v>0.05</v>
      </c>
      <c r="E810">
        <v>0.15</v>
      </c>
      <c r="F810">
        <v>0.05</v>
      </c>
      <c r="G810">
        <v>0.05</v>
      </c>
    </row>
    <row r="811" spans="1:7" x14ac:dyDescent="0.2">
      <c r="A811">
        <v>8544</v>
      </c>
      <c r="B811" s="106" t="s">
        <v>2448</v>
      </c>
      <c r="C811">
        <v>0.05</v>
      </c>
      <c r="D811">
        <v>0</v>
      </c>
      <c r="E811">
        <v>0</v>
      </c>
      <c r="F811">
        <v>0.05</v>
      </c>
      <c r="G811">
        <v>0</v>
      </c>
    </row>
    <row r="812" spans="1:7" x14ac:dyDescent="0.2">
      <c r="A812">
        <v>8551</v>
      </c>
      <c r="B812" s="106" t="s">
        <v>718</v>
      </c>
      <c r="C812">
        <v>0.05</v>
      </c>
      <c r="D812">
        <v>0.05</v>
      </c>
      <c r="E812">
        <v>0.15</v>
      </c>
      <c r="F812">
        <v>0.05</v>
      </c>
      <c r="G812">
        <v>0.05</v>
      </c>
    </row>
    <row r="813" spans="1:7" x14ac:dyDescent="0.2">
      <c r="A813">
        <v>8558</v>
      </c>
      <c r="B813" s="106" t="s">
        <v>719</v>
      </c>
      <c r="C813">
        <v>0.05</v>
      </c>
      <c r="D813">
        <v>0.05</v>
      </c>
      <c r="E813">
        <v>0</v>
      </c>
      <c r="F813">
        <v>0</v>
      </c>
      <c r="G813">
        <v>0.05</v>
      </c>
    </row>
    <row r="814" spans="1:7" x14ac:dyDescent="0.2">
      <c r="A814">
        <v>8563</v>
      </c>
      <c r="B814" s="106" t="s">
        <v>720</v>
      </c>
      <c r="C814">
        <v>0.05</v>
      </c>
      <c r="D814">
        <v>0.05</v>
      </c>
      <c r="E814">
        <v>0.15</v>
      </c>
      <c r="F814">
        <v>0.05</v>
      </c>
      <c r="G814">
        <v>0.05</v>
      </c>
    </row>
    <row r="815" spans="1:7" x14ac:dyDescent="0.2">
      <c r="A815">
        <v>8595</v>
      </c>
      <c r="B815" s="106" t="s">
        <v>1102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">
      <c r="A816">
        <v>8601</v>
      </c>
      <c r="B816" s="106" t="s">
        <v>22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8613</v>
      </c>
      <c r="B817" s="106" t="s">
        <v>3078</v>
      </c>
      <c r="C817">
        <v>0</v>
      </c>
      <c r="D817" t="s">
        <v>154</v>
      </c>
      <c r="E817" t="s">
        <v>154</v>
      </c>
      <c r="F817">
        <v>0</v>
      </c>
      <c r="G817">
        <v>0</v>
      </c>
    </row>
    <row r="818" spans="1:7" x14ac:dyDescent="0.2">
      <c r="A818">
        <v>8614</v>
      </c>
      <c r="B818" s="106" t="s">
        <v>2630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">
      <c r="A819">
        <v>8617</v>
      </c>
      <c r="B819" s="106" t="s">
        <v>2449</v>
      </c>
      <c r="C819">
        <v>0</v>
      </c>
      <c r="D819">
        <v>0</v>
      </c>
      <c r="E819">
        <v>0</v>
      </c>
      <c r="F819" s="106">
        <v>0</v>
      </c>
      <c r="G819" s="106">
        <v>0</v>
      </c>
    </row>
    <row r="820" spans="1:7" x14ac:dyDescent="0.2">
      <c r="A820">
        <v>8624</v>
      </c>
      <c r="B820" s="106" t="s">
        <v>1103</v>
      </c>
      <c r="C820">
        <v>0</v>
      </c>
      <c r="D820">
        <v>0</v>
      </c>
      <c r="E820">
        <v>0</v>
      </c>
      <c r="F820" s="106">
        <v>0</v>
      </c>
      <c r="G820" s="106">
        <v>0</v>
      </c>
    </row>
    <row r="821" spans="1:7" x14ac:dyDescent="0.2">
      <c r="A821">
        <v>8628</v>
      </c>
      <c r="B821" s="106" t="s">
        <v>721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8697</v>
      </c>
      <c r="B822" s="106" t="s">
        <v>722</v>
      </c>
      <c r="C822">
        <v>0.05</v>
      </c>
      <c r="D822">
        <v>0.05</v>
      </c>
      <c r="E822">
        <v>0.15</v>
      </c>
      <c r="F822">
        <v>0.05</v>
      </c>
      <c r="G822">
        <v>0.05</v>
      </c>
    </row>
    <row r="823" spans="1:7" x14ac:dyDescent="0.2">
      <c r="A823">
        <v>8708</v>
      </c>
      <c r="B823" s="106" t="s">
        <v>723</v>
      </c>
      <c r="C823">
        <v>0.05</v>
      </c>
      <c r="D823">
        <v>0.05</v>
      </c>
      <c r="E823">
        <v>0.15</v>
      </c>
      <c r="F823">
        <v>0.05</v>
      </c>
      <c r="G823">
        <v>0.05</v>
      </c>
    </row>
    <row r="824" spans="1:7" x14ac:dyDescent="0.2">
      <c r="A824">
        <v>8715</v>
      </c>
      <c r="B824" s="106" t="s">
        <v>1373</v>
      </c>
      <c r="C824">
        <v>0.1</v>
      </c>
      <c r="D824">
        <v>0.1</v>
      </c>
      <c r="E824">
        <v>0.3</v>
      </c>
      <c r="F824">
        <v>0.1</v>
      </c>
      <c r="G824">
        <v>0.1</v>
      </c>
    </row>
    <row r="825" spans="1:7" x14ac:dyDescent="0.2">
      <c r="A825">
        <v>8750</v>
      </c>
      <c r="B825" s="106" t="s">
        <v>27</v>
      </c>
      <c r="C825">
        <v>0.05</v>
      </c>
      <c r="D825">
        <v>0.05</v>
      </c>
      <c r="E825">
        <v>0.15</v>
      </c>
      <c r="F825">
        <v>0.05</v>
      </c>
      <c r="G825">
        <v>0.05</v>
      </c>
    </row>
    <row r="826" spans="1:7" x14ac:dyDescent="0.2">
      <c r="A826">
        <v>8793</v>
      </c>
      <c r="B826" s="106" t="s">
        <v>1410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">
      <c r="A827">
        <v>8798</v>
      </c>
      <c r="B827" s="106" t="s">
        <v>724</v>
      </c>
      <c r="C827">
        <v>0.05</v>
      </c>
      <c r="D827">
        <v>0.05</v>
      </c>
      <c r="E827">
        <v>0.15</v>
      </c>
      <c r="F827">
        <v>0.05</v>
      </c>
      <c r="G827">
        <v>0.05</v>
      </c>
    </row>
    <row r="828" spans="1:7" x14ac:dyDescent="0.2">
      <c r="A828">
        <v>8803</v>
      </c>
      <c r="B828" s="106" t="s">
        <v>725</v>
      </c>
      <c r="C828">
        <v>0.05</v>
      </c>
      <c r="D828">
        <v>0.05</v>
      </c>
      <c r="E828">
        <v>0.15</v>
      </c>
      <c r="F828">
        <v>0.05</v>
      </c>
      <c r="G828">
        <v>0.05</v>
      </c>
    </row>
    <row r="829" spans="1:7" x14ac:dyDescent="0.2">
      <c r="A829">
        <v>8804</v>
      </c>
      <c r="B829" s="106" t="s">
        <v>726</v>
      </c>
      <c r="C829">
        <v>0</v>
      </c>
      <c r="D829" t="s">
        <v>154</v>
      </c>
      <c r="E829" t="s">
        <v>154</v>
      </c>
      <c r="F829">
        <v>0</v>
      </c>
      <c r="G829">
        <v>0</v>
      </c>
    </row>
    <row r="830" spans="1:7" x14ac:dyDescent="0.2">
      <c r="A830">
        <v>8830</v>
      </c>
      <c r="B830" s="106" t="s">
        <v>1055</v>
      </c>
      <c r="C830">
        <v>0.05</v>
      </c>
      <c r="D830" t="s">
        <v>154</v>
      </c>
      <c r="E830">
        <v>0.15</v>
      </c>
      <c r="F830">
        <v>0</v>
      </c>
      <c r="G830">
        <v>0.05</v>
      </c>
    </row>
    <row r="831" spans="1:7" x14ac:dyDescent="0.2">
      <c r="A831">
        <v>8850</v>
      </c>
      <c r="B831" s="106" t="s">
        <v>1485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">
      <c r="A832">
        <v>8876</v>
      </c>
      <c r="B832" s="106" t="s">
        <v>1627</v>
      </c>
      <c r="C832">
        <v>0.05</v>
      </c>
      <c r="D832">
        <v>0</v>
      </c>
      <c r="E832">
        <v>0</v>
      </c>
      <c r="F832" t="s">
        <v>154</v>
      </c>
      <c r="G832" t="s">
        <v>154</v>
      </c>
    </row>
    <row r="833" spans="1:7" x14ac:dyDescent="0.2">
      <c r="A833">
        <v>8892</v>
      </c>
      <c r="B833" s="106" t="s">
        <v>727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">
      <c r="A834">
        <v>8904</v>
      </c>
      <c r="B834" s="106" t="s">
        <v>915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">
      <c r="A835">
        <v>8917</v>
      </c>
      <c r="B835" s="106" t="s">
        <v>728</v>
      </c>
      <c r="C835">
        <v>0.05</v>
      </c>
      <c r="D835">
        <v>0.05</v>
      </c>
      <c r="E835">
        <v>0.15</v>
      </c>
      <c r="F835">
        <v>0.05</v>
      </c>
      <c r="G835">
        <v>0.05</v>
      </c>
    </row>
    <row r="836" spans="1:7" x14ac:dyDescent="0.2">
      <c r="A836">
        <v>8919</v>
      </c>
      <c r="B836" s="106" t="s">
        <v>1292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">
      <c r="A837">
        <v>8923</v>
      </c>
      <c r="B837" s="106" t="s">
        <v>1486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">
      <c r="A838">
        <v>8928</v>
      </c>
      <c r="B838" s="106" t="s">
        <v>729</v>
      </c>
      <c r="C838">
        <v>0</v>
      </c>
      <c r="D838">
        <v>0</v>
      </c>
      <c r="E838" s="106">
        <v>0</v>
      </c>
      <c r="F838">
        <v>0.05</v>
      </c>
      <c r="G838">
        <v>0</v>
      </c>
    </row>
    <row r="839" spans="1:7" x14ac:dyDescent="0.2">
      <c r="A839">
        <v>8935</v>
      </c>
      <c r="B839" s="106" t="s">
        <v>3079</v>
      </c>
      <c r="C839">
        <v>0</v>
      </c>
      <c r="D839" t="s">
        <v>154</v>
      </c>
      <c r="E839">
        <v>0</v>
      </c>
      <c r="F839" t="s">
        <v>154</v>
      </c>
      <c r="G839">
        <v>0</v>
      </c>
    </row>
    <row r="840" spans="1:7" x14ac:dyDescent="0.2">
      <c r="A840">
        <v>8940</v>
      </c>
      <c r="B840" s="106" t="s">
        <v>2450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">
      <c r="A841">
        <v>9001</v>
      </c>
      <c r="B841" s="106" t="s">
        <v>730</v>
      </c>
      <c r="C841">
        <v>0.1</v>
      </c>
      <c r="D841">
        <v>0.1</v>
      </c>
      <c r="E841">
        <v>0.3</v>
      </c>
      <c r="F841">
        <v>0.1</v>
      </c>
      <c r="G841">
        <v>0.1</v>
      </c>
    </row>
    <row r="842" spans="1:7" x14ac:dyDescent="0.2">
      <c r="A842">
        <v>9003</v>
      </c>
      <c r="B842" s="106" t="s">
        <v>1158</v>
      </c>
      <c r="C842">
        <v>0.05</v>
      </c>
      <c r="D842">
        <v>0.05</v>
      </c>
      <c r="E842">
        <v>0.15</v>
      </c>
      <c r="F842">
        <v>0.05</v>
      </c>
      <c r="G842">
        <v>0.05</v>
      </c>
    </row>
    <row r="843" spans="1:7" x14ac:dyDescent="0.2">
      <c r="A843">
        <v>9005</v>
      </c>
      <c r="B843" s="106" t="s">
        <v>1626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9007</v>
      </c>
      <c r="B844" s="106" t="s">
        <v>1411</v>
      </c>
      <c r="C844">
        <v>0.05</v>
      </c>
      <c r="D844">
        <v>0.05</v>
      </c>
      <c r="E844">
        <v>0.15</v>
      </c>
      <c r="F844">
        <v>0.05</v>
      </c>
      <c r="G844">
        <v>0.05</v>
      </c>
    </row>
    <row r="845" spans="1:7" x14ac:dyDescent="0.2">
      <c r="A845">
        <v>9008</v>
      </c>
      <c r="B845" s="106" t="s">
        <v>1660</v>
      </c>
      <c r="C845">
        <v>0.1</v>
      </c>
      <c r="D845">
        <v>0.1</v>
      </c>
      <c r="E845">
        <v>0.3</v>
      </c>
      <c r="F845">
        <v>0.1</v>
      </c>
      <c r="G845">
        <v>0.1</v>
      </c>
    </row>
    <row r="846" spans="1:7" x14ac:dyDescent="0.2">
      <c r="A846">
        <v>9009</v>
      </c>
      <c r="B846" s="106" t="s">
        <v>1412</v>
      </c>
      <c r="C846">
        <v>0.05</v>
      </c>
      <c r="D846">
        <v>0</v>
      </c>
      <c r="E846">
        <v>0</v>
      </c>
      <c r="F846" s="106">
        <v>0.05</v>
      </c>
      <c r="G846" s="106">
        <v>0.05</v>
      </c>
    </row>
    <row r="847" spans="1:7" x14ac:dyDescent="0.2">
      <c r="A847">
        <v>9010</v>
      </c>
      <c r="B847" s="106" t="s">
        <v>731</v>
      </c>
      <c r="C847">
        <v>0.05</v>
      </c>
      <c r="D847">
        <v>0.05</v>
      </c>
      <c r="E847">
        <v>0.3</v>
      </c>
      <c r="F847" s="106">
        <v>0.1</v>
      </c>
      <c r="G847" s="106">
        <v>0.1</v>
      </c>
    </row>
    <row r="848" spans="1:7" x14ac:dyDescent="0.2">
      <c r="A848">
        <v>9014</v>
      </c>
      <c r="B848" s="106" t="s">
        <v>2631</v>
      </c>
      <c r="C848">
        <v>0.05</v>
      </c>
      <c r="D848">
        <v>0.05</v>
      </c>
      <c r="E848">
        <v>0</v>
      </c>
      <c r="F848">
        <v>0</v>
      </c>
      <c r="G848">
        <v>0.05</v>
      </c>
    </row>
    <row r="849" spans="1:7" x14ac:dyDescent="0.2">
      <c r="A849">
        <v>9020</v>
      </c>
      <c r="B849" s="106" t="s">
        <v>2787</v>
      </c>
      <c r="C849">
        <v>0</v>
      </c>
      <c r="D849">
        <v>0</v>
      </c>
      <c r="E849" t="s">
        <v>154</v>
      </c>
      <c r="F849" s="106" t="s">
        <v>154</v>
      </c>
      <c r="G849" t="s">
        <v>154</v>
      </c>
    </row>
    <row r="850" spans="1:7" x14ac:dyDescent="0.2">
      <c r="A850">
        <v>9022</v>
      </c>
      <c r="B850" s="106" t="s">
        <v>1615</v>
      </c>
      <c r="C850">
        <v>0.35</v>
      </c>
      <c r="D850">
        <v>0.3</v>
      </c>
      <c r="E850">
        <v>0.9</v>
      </c>
      <c r="F850" s="106">
        <v>0.3</v>
      </c>
      <c r="G850">
        <v>0.3</v>
      </c>
    </row>
    <row r="851" spans="1:7" x14ac:dyDescent="0.2">
      <c r="A851">
        <v>9025</v>
      </c>
      <c r="B851" s="106" t="s">
        <v>2632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">
      <c r="A852">
        <v>9031</v>
      </c>
      <c r="B852" s="106" t="s">
        <v>732</v>
      </c>
      <c r="C852">
        <v>0.05</v>
      </c>
      <c r="D852">
        <v>0.05</v>
      </c>
      <c r="E852">
        <v>0.3</v>
      </c>
      <c r="F852">
        <v>0.05</v>
      </c>
      <c r="G852">
        <v>0.05</v>
      </c>
    </row>
    <row r="853" spans="1:7" x14ac:dyDescent="0.2">
      <c r="A853">
        <v>9039</v>
      </c>
      <c r="B853" s="106" t="s">
        <v>2633</v>
      </c>
      <c r="C853">
        <v>0</v>
      </c>
      <c r="D853">
        <v>0</v>
      </c>
      <c r="E853">
        <v>0.15</v>
      </c>
      <c r="F853">
        <v>0</v>
      </c>
      <c r="G853">
        <v>0</v>
      </c>
    </row>
    <row r="854" spans="1:7" x14ac:dyDescent="0.2">
      <c r="A854">
        <v>9041</v>
      </c>
      <c r="B854" s="106" t="s">
        <v>733</v>
      </c>
      <c r="C854">
        <v>0.1</v>
      </c>
      <c r="D854">
        <v>0.15</v>
      </c>
      <c r="E854">
        <v>0.45</v>
      </c>
      <c r="F854">
        <v>0.1</v>
      </c>
      <c r="G854">
        <v>0.1</v>
      </c>
    </row>
    <row r="855" spans="1:7" x14ac:dyDescent="0.2">
      <c r="A855">
        <v>9042</v>
      </c>
      <c r="B855" s="106" t="s">
        <v>734</v>
      </c>
      <c r="C855">
        <v>0.1</v>
      </c>
      <c r="D855">
        <v>0.1</v>
      </c>
      <c r="E855">
        <v>0.3</v>
      </c>
      <c r="F855">
        <v>0.1</v>
      </c>
      <c r="G855">
        <v>0.1</v>
      </c>
    </row>
    <row r="856" spans="1:7" x14ac:dyDescent="0.2">
      <c r="A856">
        <v>9044</v>
      </c>
      <c r="B856" s="106" t="s">
        <v>2451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">
      <c r="A857">
        <v>9045</v>
      </c>
      <c r="B857" s="106" t="s">
        <v>1344</v>
      </c>
      <c r="C857">
        <v>0.1</v>
      </c>
      <c r="D857">
        <v>0.1</v>
      </c>
      <c r="E857">
        <v>0.3</v>
      </c>
      <c r="F857" s="106">
        <v>0.1</v>
      </c>
      <c r="G857">
        <v>0.1</v>
      </c>
    </row>
    <row r="858" spans="1:7" x14ac:dyDescent="0.2">
      <c r="A858">
        <v>9046</v>
      </c>
      <c r="B858" s="106" t="s">
        <v>1473</v>
      </c>
      <c r="C858">
        <v>0.1</v>
      </c>
      <c r="D858">
        <v>0.1</v>
      </c>
      <c r="E858">
        <v>0.3</v>
      </c>
      <c r="F858" s="106">
        <v>0.1</v>
      </c>
      <c r="G858">
        <v>0.1</v>
      </c>
    </row>
    <row r="859" spans="1:7" x14ac:dyDescent="0.2">
      <c r="A859">
        <v>9048</v>
      </c>
      <c r="B859" s="106" t="s">
        <v>735</v>
      </c>
      <c r="C859">
        <v>0.1</v>
      </c>
      <c r="D859">
        <v>0.1</v>
      </c>
      <c r="E859">
        <v>0.3</v>
      </c>
      <c r="F859">
        <v>0.1</v>
      </c>
      <c r="G859">
        <v>0.1</v>
      </c>
    </row>
    <row r="860" spans="1:7" x14ac:dyDescent="0.2">
      <c r="A860">
        <v>9052</v>
      </c>
      <c r="B860" s="106" t="s">
        <v>1511</v>
      </c>
      <c r="C860">
        <v>0.05</v>
      </c>
      <c r="D860" s="106">
        <v>0.05</v>
      </c>
      <c r="E860">
        <v>0.15</v>
      </c>
      <c r="F860" s="106">
        <v>0.05</v>
      </c>
      <c r="G860">
        <v>0.05</v>
      </c>
    </row>
    <row r="861" spans="1:7" x14ac:dyDescent="0.2">
      <c r="A861">
        <v>9066</v>
      </c>
      <c r="B861" s="106" t="s">
        <v>1413</v>
      </c>
      <c r="C861">
        <v>0</v>
      </c>
      <c r="D861">
        <v>0</v>
      </c>
      <c r="E861">
        <v>0</v>
      </c>
      <c r="F861" s="106">
        <v>0</v>
      </c>
      <c r="G861">
        <v>0</v>
      </c>
    </row>
    <row r="862" spans="1:7" x14ac:dyDescent="0.2">
      <c r="A862">
        <v>9068</v>
      </c>
      <c r="B862" s="106" t="s">
        <v>2788</v>
      </c>
      <c r="C862">
        <v>0</v>
      </c>
      <c r="D862">
        <v>0</v>
      </c>
      <c r="E862" t="s">
        <v>154</v>
      </c>
      <c r="F862" t="s">
        <v>154</v>
      </c>
      <c r="G862" t="s">
        <v>154</v>
      </c>
    </row>
    <row r="863" spans="1:7" x14ac:dyDescent="0.2">
      <c r="A863">
        <v>9069</v>
      </c>
      <c r="B863" s="106" t="s">
        <v>1056</v>
      </c>
      <c r="C863">
        <v>0</v>
      </c>
      <c r="D863">
        <v>0</v>
      </c>
      <c r="E863">
        <v>0</v>
      </c>
      <c r="F863" t="s">
        <v>154</v>
      </c>
      <c r="G863">
        <v>0</v>
      </c>
    </row>
    <row r="864" spans="1:7" x14ac:dyDescent="0.2">
      <c r="A864">
        <v>9070</v>
      </c>
      <c r="B864" s="106" t="s">
        <v>736</v>
      </c>
      <c r="C864">
        <v>0.1</v>
      </c>
      <c r="D864">
        <v>0.1</v>
      </c>
      <c r="E864">
        <v>0.3</v>
      </c>
      <c r="F864">
        <v>0.1</v>
      </c>
      <c r="G864">
        <v>0.1</v>
      </c>
    </row>
    <row r="865" spans="1:7" x14ac:dyDescent="0.2">
      <c r="A865">
        <v>9072</v>
      </c>
      <c r="B865" s="106" t="s">
        <v>1064</v>
      </c>
      <c r="C865">
        <v>0.05</v>
      </c>
      <c r="D865">
        <v>0.05</v>
      </c>
      <c r="E865">
        <v>0.15</v>
      </c>
      <c r="F865">
        <v>0.05</v>
      </c>
      <c r="G865">
        <v>0.05</v>
      </c>
    </row>
    <row r="866" spans="1:7" x14ac:dyDescent="0.2">
      <c r="A866">
        <v>9074</v>
      </c>
      <c r="B866" s="106" t="s">
        <v>1057</v>
      </c>
      <c r="C866">
        <v>0</v>
      </c>
      <c r="D866">
        <v>0</v>
      </c>
      <c r="E866">
        <v>0.15</v>
      </c>
      <c r="F866">
        <v>0</v>
      </c>
      <c r="G866">
        <v>0</v>
      </c>
    </row>
    <row r="867" spans="1:7" x14ac:dyDescent="0.2">
      <c r="A867">
        <v>9075</v>
      </c>
      <c r="B867" s="106" t="s">
        <v>3080</v>
      </c>
      <c r="C867">
        <v>0</v>
      </c>
      <c r="D867" t="s">
        <v>154</v>
      </c>
      <c r="E867">
        <v>0.3</v>
      </c>
      <c r="F867">
        <v>0.1</v>
      </c>
      <c r="G867">
        <v>0.1</v>
      </c>
    </row>
    <row r="868" spans="1:7" x14ac:dyDescent="0.2">
      <c r="A868">
        <v>9076</v>
      </c>
      <c r="B868" s="106" t="s">
        <v>737</v>
      </c>
      <c r="C868">
        <v>0</v>
      </c>
      <c r="D868" s="106">
        <v>0</v>
      </c>
      <c r="E868">
        <v>0</v>
      </c>
      <c r="F868" s="106">
        <v>0</v>
      </c>
      <c r="G868">
        <v>0</v>
      </c>
    </row>
    <row r="869" spans="1:7" x14ac:dyDescent="0.2">
      <c r="A869">
        <v>9081</v>
      </c>
      <c r="B869" s="106" t="s">
        <v>947</v>
      </c>
      <c r="C869">
        <v>0.1</v>
      </c>
      <c r="D869" s="106">
        <v>0.1</v>
      </c>
      <c r="E869">
        <v>0.3</v>
      </c>
      <c r="F869" s="106">
        <v>0.1</v>
      </c>
      <c r="G869">
        <v>0.1</v>
      </c>
    </row>
    <row r="870" spans="1:7" x14ac:dyDescent="0.2">
      <c r="A870">
        <v>9086</v>
      </c>
      <c r="B870" s="106" t="s">
        <v>1656</v>
      </c>
      <c r="C870">
        <v>0.05</v>
      </c>
      <c r="D870" s="106">
        <v>0</v>
      </c>
      <c r="E870">
        <v>0</v>
      </c>
      <c r="F870" s="106">
        <v>0.05</v>
      </c>
      <c r="G870" s="106">
        <v>0.05</v>
      </c>
    </row>
    <row r="871" spans="1:7" x14ac:dyDescent="0.2">
      <c r="A871">
        <v>9090</v>
      </c>
      <c r="B871" s="106" t="s">
        <v>738</v>
      </c>
      <c r="C871">
        <v>0.05</v>
      </c>
      <c r="D871">
        <v>0.05</v>
      </c>
      <c r="E871">
        <v>0.15</v>
      </c>
      <c r="F871">
        <v>0.05</v>
      </c>
      <c r="G871">
        <v>0.1</v>
      </c>
    </row>
    <row r="872" spans="1:7" x14ac:dyDescent="0.2">
      <c r="A872">
        <v>9101</v>
      </c>
      <c r="B872" s="106" t="s">
        <v>739</v>
      </c>
      <c r="C872">
        <v>0.05</v>
      </c>
      <c r="D872">
        <v>0.05</v>
      </c>
      <c r="E872">
        <v>0.15</v>
      </c>
      <c r="F872">
        <v>0.05</v>
      </c>
      <c r="G872">
        <v>0.05</v>
      </c>
    </row>
    <row r="873" spans="1:7" x14ac:dyDescent="0.2">
      <c r="A873">
        <v>9104</v>
      </c>
      <c r="B873" s="106" t="s">
        <v>740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9142</v>
      </c>
      <c r="B874" s="106" t="s">
        <v>741</v>
      </c>
      <c r="C874">
        <v>0</v>
      </c>
      <c r="D874" t="s">
        <v>154</v>
      </c>
      <c r="E874" t="s">
        <v>154</v>
      </c>
      <c r="F874" s="106">
        <v>0</v>
      </c>
      <c r="G874">
        <v>0.05</v>
      </c>
    </row>
    <row r="875" spans="1:7" x14ac:dyDescent="0.2">
      <c r="A875">
        <v>9143</v>
      </c>
      <c r="B875" s="106" t="s">
        <v>1130</v>
      </c>
      <c r="C875">
        <v>0.05</v>
      </c>
      <c r="D875">
        <v>0.05</v>
      </c>
      <c r="E875">
        <v>0.3</v>
      </c>
      <c r="F875" s="106">
        <v>0.1</v>
      </c>
      <c r="G875">
        <v>0.05</v>
      </c>
    </row>
    <row r="876" spans="1:7" x14ac:dyDescent="0.2">
      <c r="A876">
        <v>9202</v>
      </c>
      <c r="B876" s="106" t="s">
        <v>1487</v>
      </c>
      <c r="C876">
        <v>0.05</v>
      </c>
      <c r="D876">
        <v>0.05</v>
      </c>
      <c r="E876">
        <v>0.15</v>
      </c>
      <c r="F876">
        <v>0.05</v>
      </c>
      <c r="G876">
        <v>0.05</v>
      </c>
    </row>
    <row r="877" spans="1:7" x14ac:dyDescent="0.2">
      <c r="A877">
        <v>9262</v>
      </c>
      <c r="B877" s="106" t="s">
        <v>2452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">
      <c r="A878">
        <v>9274</v>
      </c>
      <c r="B878" s="106" t="s">
        <v>1543</v>
      </c>
      <c r="C878">
        <v>0.05</v>
      </c>
      <c r="D878">
        <v>0.05</v>
      </c>
      <c r="E878">
        <v>0.15</v>
      </c>
      <c r="F878">
        <v>0.05</v>
      </c>
      <c r="G878">
        <v>0.05</v>
      </c>
    </row>
    <row r="879" spans="1:7" x14ac:dyDescent="0.2">
      <c r="A879">
        <v>9278</v>
      </c>
      <c r="B879" s="106" t="s">
        <v>927</v>
      </c>
      <c r="C879">
        <v>0.05</v>
      </c>
      <c r="D879">
        <v>0.05</v>
      </c>
      <c r="E879">
        <v>0.15</v>
      </c>
      <c r="F879">
        <v>0.05</v>
      </c>
      <c r="G879">
        <v>0.05</v>
      </c>
    </row>
    <row r="880" spans="1:7" x14ac:dyDescent="0.2">
      <c r="A880">
        <v>9301</v>
      </c>
      <c r="B880" s="106" t="s">
        <v>1105</v>
      </c>
      <c r="C880">
        <v>0</v>
      </c>
      <c r="D880">
        <v>0</v>
      </c>
      <c r="E880">
        <v>0</v>
      </c>
      <c r="F880" s="106">
        <v>0</v>
      </c>
      <c r="G880" s="106">
        <v>0</v>
      </c>
    </row>
    <row r="881" spans="1:7" x14ac:dyDescent="0.2">
      <c r="A881">
        <v>9306</v>
      </c>
      <c r="B881" s="106" t="s">
        <v>1616</v>
      </c>
      <c r="C881">
        <v>0.05</v>
      </c>
      <c r="D881">
        <v>0.05</v>
      </c>
      <c r="E881" s="106">
        <v>0.15</v>
      </c>
      <c r="F881" s="106">
        <v>0.05</v>
      </c>
      <c r="G881" s="106">
        <v>0.05</v>
      </c>
    </row>
    <row r="882" spans="1:7" x14ac:dyDescent="0.2">
      <c r="A882">
        <v>9308</v>
      </c>
      <c r="B882" s="106" t="s">
        <v>742</v>
      </c>
      <c r="C882">
        <v>0.05</v>
      </c>
      <c r="D882">
        <v>0.05</v>
      </c>
      <c r="E882" s="106">
        <v>0.15</v>
      </c>
      <c r="F882" s="106">
        <v>0.05</v>
      </c>
      <c r="G882" s="106">
        <v>0.05</v>
      </c>
    </row>
    <row r="883" spans="1:7" x14ac:dyDescent="0.2">
      <c r="A883">
        <v>9310</v>
      </c>
      <c r="B883" s="106" t="s">
        <v>2453</v>
      </c>
      <c r="C883">
        <v>0.05</v>
      </c>
      <c r="D883">
        <v>0.05</v>
      </c>
      <c r="E883">
        <v>0.15</v>
      </c>
      <c r="F883">
        <v>0.05</v>
      </c>
      <c r="G883" s="106">
        <v>0.05</v>
      </c>
    </row>
    <row r="884" spans="1:7" x14ac:dyDescent="0.2">
      <c r="A884">
        <v>9364</v>
      </c>
      <c r="B884" s="106" t="s">
        <v>2454</v>
      </c>
      <c r="C884">
        <v>0</v>
      </c>
      <c r="D884">
        <v>0</v>
      </c>
      <c r="E884">
        <v>0</v>
      </c>
      <c r="F884">
        <v>0</v>
      </c>
      <c r="G884" s="106">
        <v>0.05</v>
      </c>
    </row>
    <row r="885" spans="1:7" x14ac:dyDescent="0.2">
      <c r="A885">
        <v>9380</v>
      </c>
      <c r="B885" s="106" t="s">
        <v>3081</v>
      </c>
      <c r="C885">
        <v>0</v>
      </c>
      <c r="D885" t="s">
        <v>154</v>
      </c>
      <c r="E885" t="s">
        <v>154</v>
      </c>
      <c r="F885" t="s">
        <v>154</v>
      </c>
      <c r="G885" s="106" t="s">
        <v>154</v>
      </c>
    </row>
    <row r="886" spans="1:7" x14ac:dyDescent="0.2">
      <c r="A886">
        <v>9401</v>
      </c>
      <c r="B886" s="106" t="s">
        <v>743</v>
      </c>
      <c r="C886">
        <v>0.05</v>
      </c>
      <c r="D886">
        <v>0.05</v>
      </c>
      <c r="E886">
        <v>0.15</v>
      </c>
      <c r="F886">
        <v>0.05</v>
      </c>
      <c r="G886">
        <v>0.05</v>
      </c>
    </row>
    <row r="887" spans="1:7" x14ac:dyDescent="0.2">
      <c r="A887">
        <v>9404</v>
      </c>
      <c r="B887" s="106" t="s">
        <v>1058</v>
      </c>
      <c r="C887">
        <v>0</v>
      </c>
      <c r="D887" s="106" t="s">
        <v>154</v>
      </c>
      <c r="E887">
        <v>0</v>
      </c>
      <c r="F887" s="106">
        <v>0</v>
      </c>
      <c r="G887" s="106">
        <v>0.05</v>
      </c>
    </row>
    <row r="888" spans="1:7" x14ac:dyDescent="0.2">
      <c r="A888">
        <v>9405</v>
      </c>
      <c r="B888" s="106" t="s">
        <v>2543</v>
      </c>
      <c r="C888">
        <v>0.05</v>
      </c>
      <c r="D888" s="106">
        <v>0.05</v>
      </c>
      <c r="E888">
        <v>0.15</v>
      </c>
      <c r="F888" s="106">
        <v>0.05</v>
      </c>
      <c r="G888" s="106">
        <v>0.05</v>
      </c>
    </row>
    <row r="889" spans="1:7" x14ac:dyDescent="0.2">
      <c r="A889">
        <v>9409</v>
      </c>
      <c r="B889" s="106" t="s">
        <v>3082</v>
      </c>
      <c r="C889">
        <v>0</v>
      </c>
      <c r="D889" t="s">
        <v>154</v>
      </c>
      <c r="E889">
        <v>0</v>
      </c>
      <c r="F889">
        <v>0</v>
      </c>
      <c r="G889" t="s">
        <v>154</v>
      </c>
    </row>
    <row r="890" spans="1:7" x14ac:dyDescent="0.2">
      <c r="A890">
        <v>9413</v>
      </c>
      <c r="B890" s="106" t="s">
        <v>744</v>
      </c>
      <c r="C890">
        <v>0.05</v>
      </c>
      <c r="D890">
        <v>0.05</v>
      </c>
      <c r="E890">
        <v>0.15</v>
      </c>
      <c r="F890">
        <v>0.05</v>
      </c>
      <c r="G890">
        <v>0.05</v>
      </c>
    </row>
    <row r="891" spans="1:7" x14ac:dyDescent="0.2">
      <c r="A891">
        <v>9414</v>
      </c>
      <c r="B891" s="106" t="s">
        <v>1544</v>
      </c>
      <c r="C891">
        <v>0.05</v>
      </c>
      <c r="D891">
        <v>0</v>
      </c>
      <c r="E891">
        <v>0.15</v>
      </c>
      <c r="F891">
        <v>0.05</v>
      </c>
      <c r="G891">
        <v>0.05</v>
      </c>
    </row>
    <row r="892" spans="1:7" x14ac:dyDescent="0.2">
      <c r="A892">
        <v>9419</v>
      </c>
      <c r="B892" s="106" t="s">
        <v>1467</v>
      </c>
      <c r="C892">
        <v>0.05</v>
      </c>
      <c r="D892">
        <v>0.05</v>
      </c>
      <c r="E892">
        <v>0.15</v>
      </c>
      <c r="F892">
        <v>0.05</v>
      </c>
      <c r="G892">
        <v>0.05</v>
      </c>
    </row>
    <row r="893" spans="1:7" x14ac:dyDescent="0.2">
      <c r="A893">
        <v>9422</v>
      </c>
      <c r="B893" s="106" t="s">
        <v>2568</v>
      </c>
      <c r="C893">
        <v>0.05</v>
      </c>
      <c r="D893">
        <v>0.05</v>
      </c>
      <c r="E893">
        <v>0.15</v>
      </c>
      <c r="F893">
        <v>0.05</v>
      </c>
      <c r="G893">
        <v>0.05</v>
      </c>
    </row>
    <row r="894" spans="1:7" x14ac:dyDescent="0.2">
      <c r="A894">
        <v>9428</v>
      </c>
      <c r="B894" s="106" t="s">
        <v>2666</v>
      </c>
      <c r="C894">
        <v>0</v>
      </c>
      <c r="D894">
        <v>0</v>
      </c>
      <c r="E894">
        <v>0</v>
      </c>
      <c r="F894">
        <v>0</v>
      </c>
      <c r="G894" t="s">
        <v>154</v>
      </c>
    </row>
    <row r="895" spans="1:7" x14ac:dyDescent="0.2">
      <c r="A895">
        <v>9433</v>
      </c>
      <c r="B895" s="106" t="s">
        <v>465</v>
      </c>
      <c r="C895">
        <v>0.05</v>
      </c>
      <c r="D895">
        <v>0</v>
      </c>
      <c r="E895" t="s">
        <v>154</v>
      </c>
      <c r="F895">
        <v>0</v>
      </c>
      <c r="G895">
        <v>0</v>
      </c>
    </row>
    <row r="896" spans="1:7" x14ac:dyDescent="0.2">
      <c r="A896">
        <v>9449</v>
      </c>
      <c r="B896" s="106" t="s">
        <v>1551</v>
      </c>
      <c r="C896">
        <v>0</v>
      </c>
      <c r="D896">
        <v>0</v>
      </c>
      <c r="E896">
        <v>0.15</v>
      </c>
      <c r="F896">
        <v>0.05</v>
      </c>
      <c r="G896">
        <v>0.05</v>
      </c>
    </row>
    <row r="897" spans="1:7" x14ac:dyDescent="0.2">
      <c r="A897">
        <v>9450</v>
      </c>
      <c r="B897" s="106" t="s">
        <v>745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">
      <c r="A898">
        <v>9475</v>
      </c>
      <c r="B898" s="106" t="s">
        <v>3083</v>
      </c>
      <c r="C898">
        <v>0.05</v>
      </c>
      <c r="D898" t="s">
        <v>154</v>
      </c>
      <c r="E898" s="106" t="s">
        <v>154</v>
      </c>
      <c r="F898" t="s">
        <v>154</v>
      </c>
      <c r="G898" s="106">
        <v>0.05</v>
      </c>
    </row>
    <row r="899" spans="1:7" x14ac:dyDescent="0.2">
      <c r="A899">
        <v>9502</v>
      </c>
      <c r="B899" s="106" t="s">
        <v>3084</v>
      </c>
      <c r="C899">
        <v>0</v>
      </c>
      <c r="D899" s="106" t="s">
        <v>154</v>
      </c>
      <c r="E899" t="s">
        <v>154</v>
      </c>
      <c r="F899">
        <v>0</v>
      </c>
      <c r="G899" t="s">
        <v>154</v>
      </c>
    </row>
    <row r="900" spans="1:7" x14ac:dyDescent="0.2">
      <c r="A900">
        <v>9504</v>
      </c>
      <c r="B900" s="106" t="s">
        <v>746</v>
      </c>
      <c r="C900">
        <v>0.05</v>
      </c>
      <c r="D900" s="106">
        <v>0.05</v>
      </c>
      <c r="E900">
        <v>0.15</v>
      </c>
      <c r="F900" s="106">
        <v>0.05</v>
      </c>
      <c r="G900">
        <v>0.05</v>
      </c>
    </row>
    <row r="901" spans="1:7" x14ac:dyDescent="0.2">
      <c r="A901">
        <v>9505</v>
      </c>
      <c r="B901" s="106" t="s">
        <v>2715</v>
      </c>
      <c r="C901">
        <v>0</v>
      </c>
      <c r="D901">
        <v>0</v>
      </c>
      <c r="E901">
        <v>0</v>
      </c>
      <c r="F901" t="s">
        <v>154</v>
      </c>
      <c r="G901">
        <v>0</v>
      </c>
    </row>
    <row r="902" spans="1:7" x14ac:dyDescent="0.2">
      <c r="A902">
        <v>9506</v>
      </c>
      <c r="B902" s="106" t="s">
        <v>1025</v>
      </c>
      <c r="C902">
        <v>0</v>
      </c>
      <c r="D902" t="s">
        <v>154</v>
      </c>
      <c r="E902" s="106">
        <v>0</v>
      </c>
      <c r="F902">
        <v>0</v>
      </c>
      <c r="G902">
        <v>0</v>
      </c>
    </row>
    <row r="903" spans="1:7" x14ac:dyDescent="0.2">
      <c r="A903">
        <v>9508</v>
      </c>
      <c r="B903" s="106" t="s">
        <v>1070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">
      <c r="A904">
        <v>9511</v>
      </c>
      <c r="B904" s="106" t="s">
        <v>3085</v>
      </c>
      <c r="C904">
        <v>0.05</v>
      </c>
      <c r="D904" t="s">
        <v>154</v>
      </c>
      <c r="E904">
        <v>0.15</v>
      </c>
      <c r="F904">
        <v>0.05</v>
      </c>
      <c r="G904" s="106">
        <v>0.05</v>
      </c>
    </row>
    <row r="905" spans="1:7" x14ac:dyDescent="0.2">
      <c r="A905">
        <v>9531</v>
      </c>
      <c r="B905" s="106" t="s">
        <v>2569</v>
      </c>
      <c r="C905">
        <v>0</v>
      </c>
      <c r="D905">
        <v>0</v>
      </c>
      <c r="E905" t="s">
        <v>154</v>
      </c>
      <c r="F905" t="s">
        <v>154</v>
      </c>
      <c r="G905" s="106">
        <v>0</v>
      </c>
    </row>
    <row r="906" spans="1:7" x14ac:dyDescent="0.2">
      <c r="A906">
        <v>9532</v>
      </c>
      <c r="B906" s="106" t="s">
        <v>1157</v>
      </c>
      <c r="C906">
        <v>0.05</v>
      </c>
      <c r="D906">
        <v>0.05</v>
      </c>
      <c r="E906">
        <v>0.15</v>
      </c>
      <c r="F906" s="106">
        <v>0.05</v>
      </c>
      <c r="G906" s="106">
        <v>0.05</v>
      </c>
    </row>
    <row r="907" spans="1:7" x14ac:dyDescent="0.2">
      <c r="A907">
        <v>9533</v>
      </c>
      <c r="B907" s="106" t="s">
        <v>747</v>
      </c>
      <c r="C907">
        <v>0.25</v>
      </c>
      <c r="D907">
        <v>0.25</v>
      </c>
      <c r="E907">
        <v>0.9</v>
      </c>
      <c r="F907" s="106">
        <v>0.25</v>
      </c>
      <c r="G907" s="106">
        <v>0.25</v>
      </c>
    </row>
    <row r="908" spans="1:7" x14ac:dyDescent="0.2">
      <c r="A908">
        <v>9534</v>
      </c>
      <c r="B908" s="106" t="s">
        <v>2455</v>
      </c>
      <c r="C908">
        <v>0.05</v>
      </c>
      <c r="D908">
        <v>0.05</v>
      </c>
      <c r="E908">
        <v>0.15</v>
      </c>
      <c r="F908">
        <v>0.05</v>
      </c>
      <c r="G908">
        <v>0.05</v>
      </c>
    </row>
    <row r="909" spans="1:7" x14ac:dyDescent="0.2">
      <c r="A909">
        <v>9536</v>
      </c>
      <c r="B909" s="106" t="s">
        <v>748</v>
      </c>
      <c r="C909">
        <v>0.05</v>
      </c>
      <c r="D909" s="106">
        <v>0.05</v>
      </c>
      <c r="E909">
        <v>0.15</v>
      </c>
      <c r="F909" s="106">
        <v>0.05</v>
      </c>
      <c r="G909" s="106">
        <v>0.05</v>
      </c>
    </row>
    <row r="910" spans="1:7" x14ac:dyDescent="0.2">
      <c r="A910">
        <v>9543</v>
      </c>
      <c r="B910" s="106" t="s">
        <v>749</v>
      </c>
      <c r="C910">
        <v>0.05</v>
      </c>
      <c r="D910" s="106">
        <v>0.05</v>
      </c>
      <c r="E910">
        <v>0.15</v>
      </c>
      <c r="F910" s="106">
        <v>0.05</v>
      </c>
      <c r="G910" s="106">
        <v>0.05</v>
      </c>
    </row>
    <row r="911" spans="1:7" x14ac:dyDescent="0.2">
      <c r="A911">
        <v>9551</v>
      </c>
      <c r="B911" s="106" t="s">
        <v>1617</v>
      </c>
      <c r="C911">
        <v>0</v>
      </c>
      <c r="D911" s="106">
        <v>0</v>
      </c>
      <c r="E911">
        <v>0</v>
      </c>
      <c r="F911">
        <v>0</v>
      </c>
      <c r="G911">
        <v>0</v>
      </c>
    </row>
    <row r="912" spans="1:7" x14ac:dyDescent="0.2">
      <c r="A912">
        <v>9601</v>
      </c>
      <c r="B912" s="106" t="s">
        <v>1264</v>
      </c>
      <c r="C912">
        <v>0.2</v>
      </c>
      <c r="D912">
        <v>0.2</v>
      </c>
      <c r="E912">
        <v>0.6</v>
      </c>
      <c r="F912">
        <v>0.2</v>
      </c>
      <c r="G912">
        <v>0.2</v>
      </c>
    </row>
    <row r="913" spans="1:7" x14ac:dyDescent="0.2">
      <c r="A913">
        <v>9602</v>
      </c>
      <c r="B913" s="106" t="s">
        <v>1650</v>
      </c>
      <c r="C913">
        <v>0.1</v>
      </c>
      <c r="D913">
        <v>0.1</v>
      </c>
      <c r="E913">
        <v>0.3</v>
      </c>
      <c r="F913">
        <v>0.1</v>
      </c>
      <c r="G913">
        <v>0.1</v>
      </c>
    </row>
    <row r="914" spans="1:7" x14ac:dyDescent="0.2">
      <c r="A914">
        <v>9603</v>
      </c>
      <c r="B914" s="106" t="s">
        <v>1106</v>
      </c>
      <c r="C914">
        <v>0.05</v>
      </c>
      <c r="D914">
        <v>0.05</v>
      </c>
      <c r="E914">
        <v>0.15</v>
      </c>
      <c r="F914">
        <v>0.05</v>
      </c>
      <c r="G914">
        <v>0.05</v>
      </c>
    </row>
    <row r="915" spans="1:7" x14ac:dyDescent="0.2">
      <c r="A915">
        <v>9605</v>
      </c>
      <c r="B915" s="106" t="s">
        <v>1414</v>
      </c>
      <c r="C915">
        <v>0.25</v>
      </c>
      <c r="D915">
        <v>0.25</v>
      </c>
      <c r="E915">
        <v>0.6</v>
      </c>
      <c r="F915">
        <v>0.25</v>
      </c>
      <c r="G915">
        <v>0.2</v>
      </c>
    </row>
    <row r="916" spans="1:7" x14ac:dyDescent="0.2">
      <c r="A916">
        <v>9616</v>
      </c>
      <c r="B916" s="106" t="s">
        <v>1265</v>
      </c>
      <c r="C916">
        <v>0.05</v>
      </c>
      <c r="D916">
        <v>0.05</v>
      </c>
      <c r="E916">
        <v>0.15</v>
      </c>
      <c r="F916">
        <v>0.1</v>
      </c>
      <c r="G916">
        <v>0.1</v>
      </c>
    </row>
    <row r="917" spans="1:7" x14ac:dyDescent="0.2">
      <c r="A917">
        <v>9622</v>
      </c>
      <c r="B917" s="106" t="s">
        <v>1266</v>
      </c>
      <c r="C917">
        <v>0.05</v>
      </c>
      <c r="D917">
        <v>0</v>
      </c>
      <c r="E917">
        <v>0.15</v>
      </c>
      <c r="F917">
        <v>0.05</v>
      </c>
      <c r="G917">
        <v>0.05</v>
      </c>
    </row>
    <row r="918" spans="1:7" x14ac:dyDescent="0.2">
      <c r="A918">
        <v>9627</v>
      </c>
      <c r="B918" s="106" t="s">
        <v>1374</v>
      </c>
      <c r="C918">
        <v>0.1</v>
      </c>
      <c r="D918">
        <v>0.1</v>
      </c>
      <c r="E918">
        <v>0.3</v>
      </c>
      <c r="F918">
        <v>0.1</v>
      </c>
      <c r="G918" s="106">
        <v>0.1</v>
      </c>
    </row>
    <row r="919" spans="1:7" x14ac:dyDescent="0.2">
      <c r="A919">
        <v>9628</v>
      </c>
      <c r="B919" s="106" t="s">
        <v>2456</v>
      </c>
      <c r="C919">
        <v>0</v>
      </c>
      <c r="D919">
        <v>0</v>
      </c>
      <c r="E919" s="106">
        <v>0</v>
      </c>
      <c r="F919" s="106">
        <v>0</v>
      </c>
      <c r="G919" s="106">
        <v>0</v>
      </c>
    </row>
    <row r="920" spans="1:7" x14ac:dyDescent="0.2">
      <c r="A920">
        <v>9633</v>
      </c>
      <c r="B920" s="106" t="s">
        <v>2457</v>
      </c>
      <c r="C920">
        <v>0.05</v>
      </c>
      <c r="D920">
        <v>0.05</v>
      </c>
      <c r="E920" s="106">
        <v>0.15</v>
      </c>
      <c r="F920" s="106">
        <v>0.05</v>
      </c>
      <c r="G920" s="106">
        <v>0.05</v>
      </c>
    </row>
    <row r="921" spans="1:7" x14ac:dyDescent="0.2">
      <c r="A921">
        <v>9663</v>
      </c>
      <c r="B921" s="106" t="s">
        <v>750</v>
      </c>
      <c r="C921">
        <v>0.15</v>
      </c>
      <c r="D921" s="106">
        <v>0.15</v>
      </c>
      <c r="E921">
        <v>0.45</v>
      </c>
      <c r="F921">
        <v>0.15</v>
      </c>
      <c r="G921" s="106">
        <v>0.15</v>
      </c>
    </row>
    <row r="922" spans="1:7" x14ac:dyDescent="0.2">
      <c r="A922">
        <v>9671</v>
      </c>
      <c r="B922" s="106" t="s">
        <v>1545</v>
      </c>
      <c r="C922">
        <v>0.1</v>
      </c>
      <c r="D922" s="106">
        <v>0.1</v>
      </c>
      <c r="E922">
        <v>0.3</v>
      </c>
      <c r="F922">
        <v>0.1</v>
      </c>
      <c r="G922" s="106">
        <v>0.1</v>
      </c>
    </row>
    <row r="923" spans="1:7" x14ac:dyDescent="0.2">
      <c r="A923">
        <v>9672</v>
      </c>
      <c r="B923" s="106" t="s">
        <v>1474</v>
      </c>
      <c r="C923">
        <v>0.1</v>
      </c>
      <c r="D923">
        <v>0.1</v>
      </c>
      <c r="E923">
        <v>0.3</v>
      </c>
      <c r="F923">
        <v>0.1</v>
      </c>
      <c r="G923">
        <v>0.1</v>
      </c>
    </row>
    <row r="924" spans="1:7" x14ac:dyDescent="0.2">
      <c r="A924">
        <v>9675</v>
      </c>
      <c r="B924" s="106" t="s">
        <v>751</v>
      </c>
      <c r="C924">
        <v>0.05</v>
      </c>
      <c r="D924">
        <v>0.05</v>
      </c>
      <c r="E924">
        <v>0.15</v>
      </c>
      <c r="F924">
        <v>0.05</v>
      </c>
      <c r="G924">
        <v>0.05</v>
      </c>
    </row>
    <row r="925" spans="1:7" x14ac:dyDescent="0.2">
      <c r="A925">
        <v>9681</v>
      </c>
      <c r="B925" s="106" t="s">
        <v>1618</v>
      </c>
      <c r="C925">
        <v>0.05</v>
      </c>
      <c r="D925">
        <v>0.05</v>
      </c>
      <c r="E925">
        <v>0.15</v>
      </c>
      <c r="F925">
        <v>0.05</v>
      </c>
      <c r="G925">
        <v>0.05</v>
      </c>
    </row>
    <row r="926" spans="1:7" x14ac:dyDescent="0.2">
      <c r="A926">
        <v>9697</v>
      </c>
      <c r="B926" s="106" t="s">
        <v>1045</v>
      </c>
      <c r="C926">
        <v>0.1</v>
      </c>
      <c r="D926" s="106" t="s">
        <v>154</v>
      </c>
      <c r="E926">
        <v>0</v>
      </c>
      <c r="F926">
        <v>0.1</v>
      </c>
      <c r="G926">
        <v>0.1</v>
      </c>
    </row>
    <row r="927" spans="1:7" x14ac:dyDescent="0.2">
      <c r="A927">
        <v>9699</v>
      </c>
      <c r="B927" s="106" t="s">
        <v>3086</v>
      </c>
      <c r="C927">
        <v>0</v>
      </c>
      <c r="D927" t="s">
        <v>154</v>
      </c>
      <c r="E927" t="s">
        <v>154</v>
      </c>
      <c r="F927" t="s">
        <v>154</v>
      </c>
      <c r="G927" t="s">
        <v>154</v>
      </c>
    </row>
    <row r="928" spans="1:7" x14ac:dyDescent="0.2">
      <c r="A928">
        <v>9706</v>
      </c>
      <c r="B928" s="106" t="s">
        <v>1069</v>
      </c>
      <c r="C928">
        <v>0.1</v>
      </c>
      <c r="D928">
        <v>0.1</v>
      </c>
      <c r="E928">
        <v>0.3</v>
      </c>
      <c r="F928">
        <v>0.1</v>
      </c>
      <c r="G928">
        <v>0.1</v>
      </c>
    </row>
    <row r="929" spans="1:7" x14ac:dyDescent="0.2">
      <c r="A929">
        <v>9722</v>
      </c>
      <c r="B929" s="106" t="s">
        <v>1281</v>
      </c>
      <c r="C929">
        <v>0.05</v>
      </c>
      <c r="D929">
        <v>0.05</v>
      </c>
      <c r="E929">
        <v>0.15</v>
      </c>
      <c r="F929">
        <v>0.05</v>
      </c>
      <c r="G929">
        <v>0.05</v>
      </c>
    </row>
    <row r="930" spans="1:7" x14ac:dyDescent="0.2">
      <c r="A930">
        <v>9726</v>
      </c>
      <c r="B930" s="106" t="s">
        <v>1014</v>
      </c>
      <c r="C930">
        <v>0.05</v>
      </c>
      <c r="D930">
        <v>0.05</v>
      </c>
      <c r="E930">
        <v>1.5</v>
      </c>
      <c r="F930" s="106">
        <v>0.05</v>
      </c>
      <c r="G930">
        <v>0.5</v>
      </c>
    </row>
    <row r="931" spans="1:7" x14ac:dyDescent="0.2">
      <c r="A931">
        <v>9728</v>
      </c>
      <c r="B931" s="106" t="s">
        <v>1253</v>
      </c>
      <c r="C931">
        <v>0</v>
      </c>
      <c r="D931">
        <v>0</v>
      </c>
      <c r="E931">
        <v>0</v>
      </c>
      <c r="F931" s="106">
        <v>0</v>
      </c>
      <c r="G931">
        <v>0.05</v>
      </c>
    </row>
    <row r="932" spans="1:7" x14ac:dyDescent="0.2">
      <c r="A932">
        <v>9735</v>
      </c>
      <c r="B932" s="106" t="s">
        <v>1619</v>
      </c>
      <c r="C932">
        <v>0</v>
      </c>
      <c r="D932">
        <v>0</v>
      </c>
      <c r="E932">
        <v>0</v>
      </c>
      <c r="F932">
        <v>0</v>
      </c>
      <c r="G932">
        <v>0.1</v>
      </c>
    </row>
    <row r="933" spans="1:7" x14ac:dyDescent="0.2">
      <c r="A933">
        <v>9749</v>
      </c>
      <c r="B933" s="106" t="s">
        <v>1644</v>
      </c>
      <c r="C933">
        <v>0.05</v>
      </c>
      <c r="D933">
        <v>0</v>
      </c>
      <c r="E933">
        <v>0</v>
      </c>
      <c r="F933">
        <v>0</v>
      </c>
      <c r="G933">
        <v>0</v>
      </c>
    </row>
    <row r="934" spans="1:7" x14ac:dyDescent="0.2">
      <c r="A934">
        <v>9760</v>
      </c>
      <c r="B934" s="106" t="s">
        <v>3087</v>
      </c>
      <c r="C934">
        <v>0</v>
      </c>
      <c r="D934" t="s">
        <v>154</v>
      </c>
      <c r="E934" s="106" t="s">
        <v>154</v>
      </c>
      <c r="F934" s="106">
        <v>0</v>
      </c>
      <c r="G934" s="106">
        <v>0</v>
      </c>
    </row>
    <row r="935" spans="1:7" x14ac:dyDescent="0.2">
      <c r="A935">
        <v>9766</v>
      </c>
      <c r="B935" s="106" t="s">
        <v>1628</v>
      </c>
      <c r="C935">
        <v>0.05</v>
      </c>
      <c r="D935">
        <v>0.05</v>
      </c>
      <c r="E935">
        <v>0.15</v>
      </c>
      <c r="F935">
        <v>0.05</v>
      </c>
      <c r="G935">
        <v>0.05</v>
      </c>
    </row>
    <row r="936" spans="1:7" x14ac:dyDescent="0.2">
      <c r="A936">
        <v>9795</v>
      </c>
      <c r="B936" s="106" t="s">
        <v>2667</v>
      </c>
      <c r="C936">
        <v>0</v>
      </c>
      <c r="D936">
        <v>0</v>
      </c>
      <c r="E936">
        <v>0</v>
      </c>
      <c r="F936">
        <v>0</v>
      </c>
      <c r="G936" t="s">
        <v>154</v>
      </c>
    </row>
    <row r="937" spans="1:7" x14ac:dyDescent="0.2">
      <c r="A937">
        <v>9810</v>
      </c>
      <c r="B937" s="106" t="s">
        <v>948</v>
      </c>
      <c r="C937">
        <v>0</v>
      </c>
      <c r="D937" t="s">
        <v>154</v>
      </c>
      <c r="E937" t="s">
        <v>154</v>
      </c>
      <c r="F937" t="s">
        <v>154</v>
      </c>
      <c r="G937" t="s">
        <v>154</v>
      </c>
    </row>
    <row r="938" spans="1:7" x14ac:dyDescent="0.2">
      <c r="A938">
        <v>9824</v>
      </c>
      <c r="B938" s="106" t="s">
        <v>2596</v>
      </c>
      <c r="C938">
        <v>0</v>
      </c>
      <c r="D938">
        <v>0.05</v>
      </c>
      <c r="E938">
        <v>0</v>
      </c>
      <c r="F938">
        <v>0.05</v>
      </c>
      <c r="G938">
        <v>0</v>
      </c>
    </row>
    <row r="939" spans="1:7" x14ac:dyDescent="0.2">
      <c r="A939">
        <v>9830</v>
      </c>
      <c r="B939" s="106" t="s">
        <v>2597</v>
      </c>
      <c r="C939">
        <v>0</v>
      </c>
      <c r="D939">
        <v>0</v>
      </c>
      <c r="E939">
        <v>0.15</v>
      </c>
      <c r="F939">
        <v>0.05</v>
      </c>
      <c r="G939">
        <v>0.05</v>
      </c>
    </row>
    <row r="940" spans="1:7" x14ac:dyDescent="0.2">
      <c r="A940">
        <v>9831</v>
      </c>
      <c r="B940" s="106" t="s">
        <v>752</v>
      </c>
      <c r="C940">
        <v>0</v>
      </c>
      <c r="D940">
        <v>0.05</v>
      </c>
      <c r="E940">
        <v>0</v>
      </c>
      <c r="F940">
        <v>0</v>
      </c>
      <c r="G940">
        <v>0.05</v>
      </c>
    </row>
    <row r="941" spans="1:7" x14ac:dyDescent="0.2">
      <c r="A941">
        <v>9843</v>
      </c>
      <c r="B941" s="106" t="s">
        <v>2458</v>
      </c>
      <c r="C941">
        <v>0.3</v>
      </c>
      <c r="D941">
        <v>0.3</v>
      </c>
      <c r="E941">
        <v>0.9</v>
      </c>
      <c r="F941">
        <v>0.3</v>
      </c>
      <c r="G941" s="106">
        <v>0.3</v>
      </c>
    </row>
    <row r="942" spans="1:7" x14ac:dyDescent="0.2">
      <c r="A942">
        <v>9850</v>
      </c>
      <c r="B942" s="106" t="s">
        <v>753</v>
      </c>
      <c r="C942">
        <v>0.05</v>
      </c>
      <c r="D942" s="106">
        <v>0.05</v>
      </c>
      <c r="E942">
        <v>0.15</v>
      </c>
      <c r="F942" s="106">
        <v>0.05</v>
      </c>
      <c r="G942">
        <v>0.05</v>
      </c>
    </row>
    <row r="943" spans="1:7" x14ac:dyDescent="0.2">
      <c r="A943">
        <v>9861</v>
      </c>
      <c r="B943" s="106" t="s">
        <v>1546</v>
      </c>
      <c r="C943">
        <v>0</v>
      </c>
      <c r="D943">
        <v>0</v>
      </c>
      <c r="E943">
        <v>0</v>
      </c>
      <c r="F943">
        <v>0.05</v>
      </c>
      <c r="G943">
        <v>0</v>
      </c>
    </row>
    <row r="944" spans="1:7" x14ac:dyDescent="0.2">
      <c r="A944">
        <v>9872</v>
      </c>
      <c r="B944" s="106" t="s">
        <v>754</v>
      </c>
      <c r="C944">
        <v>0</v>
      </c>
      <c r="D944" s="106">
        <v>0</v>
      </c>
      <c r="E944" s="106">
        <v>0</v>
      </c>
      <c r="F944" s="106">
        <v>0</v>
      </c>
      <c r="G944" s="106">
        <v>0</v>
      </c>
    </row>
    <row r="945" spans="1:7" x14ac:dyDescent="0.2">
      <c r="A945">
        <v>9887</v>
      </c>
      <c r="B945" s="106" t="s">
        <v>931</v>
      </c>
      <c r="C945">
        <v>0.1</v>
      </c>
      <c r="D945">
        <v>0.1</v>
      </c>
      <c r="E945">
        <v>0.3</v>
      </c>
      <c r="F945">
        <v>0.1</v>
      </c>
      <c r="G945">
        <v>0.1</v>
      </c>
    </row>
    <row r="946" spans="1:7" x14ac:dyDescent="0.2">
      <c r="A946">
        <v>9896</v>
      </c>
      <c r="B946" s="106" t="s">
        <v>1468</v>
      </c>
      <c r="C946">
        <v>0.05</v>
      </c>
      <c r="D946">
        <v>0</v>
      </c>
      <c r="E946">
        <v>0.15</v>
      </c>
      <c r="F946">
        <v>0</v>
      </c>
      <c r="G946">
        <v>0.05</v>
      </c>
    </row>
    <row r="947" spans="1:7" x14ac:dyDescent="0.2">
      <c r="A947">
        <v>9900</v>
      </c>
      <c r="B947" s="106" t="s">
        <v>755</v>
      </c>
      <c r="C947">
        <v>0.05</v>
      </c>
      <c r="D947">
        <v>0.05</v>
      </c>
      <c r="E947">
        <v>0.15</v>
      </c>
      <c r="F947">
        <v>0.05</v>
      </c>
      <c r="G947">
        <v>0.05</v>
      </c>
    </row>
    <row r="948" spans="1:7" x14ac:dyDescent="0.2">
      <c r="A948">
        <v>9902</v>
      </c>
      <c r="B948" s="106" t="s">
        <v>2459</v>
      </c>
      <c r="C948">
        <v>0.05</v>
      </c>
      <c r="D948">
        <v>0.05</v>
      </c>
      <c r="E948" s="106">
        <v>0.15</v>
      </c>
      <c r="F948">
        <v>0.05</v>
      </c>
      <c r="G948">
        <v>0.05</v>
      </c>
    </row>
    <row r="949" spans="1:7" x14ac:dyDescent="0.2">
      <c r="A949">
        <v>9919</v>
      </c>
      <c r="B949" s="106" t="s">
        <v>756</v>
      </c>
      <c r="C949">
        <v>0.05</v>
      </c>
      <c r="D949">
        <v>0.05</v>
      </c>
      <c r="E949" s="106">
        <v>0.15</v>
      </c>
      <c r="F949" s="106">
        <v>0.05</v>
      </c>
      <c r="G949" s="106">
        <v>0.05</v>
      </c>
    </row>
    <row r="950" spans="1:7" x14ac:dyDescent="0.2">
      <c r="A950">
        <v>9930</v>
      </c>
      <c r="B950" s="106" t="s">
        <v>757</v>
      </c>
      <c r="C950">
        <v>0.05</v>
      </c>
      <c r="D950">
        <v>0.05</v>
      </c>
      <c r="E950">
        <v>0.15</v>
      </c>
      <c r="F950">
        <v>0.05</v>
      </c>
      <c r="G950">
        <v>0.05</v>
      </c>
    </row>
    <row r="951" spans="1:7" x14ac:dyDescent="0.2">
      <c r="A951">
        <v>9936</v>
      </c>
      <c r="B951" s="106" t="s">
        <v>2460</v>
      </c>
      <c r="C951">
        <v>0.1</v>
      </c>
      <c r="D951">
        <v>0.1</v>
      </c>
      <c r="E951">
        <v>0.3</v>
      </c>
      <c r="F951">
        <v>0.1</v>
      </c>
      <c r="G951">
        <v>0.1</v>
      </c>
    </row>
    <row r="952" spans="1:7" x14ac:dyDescent="0.2">
      <c r="A952">
        <v>9945</v>
      </c>
      <c r="B952" s="106" t="s">
        <v>758</v>
      </c>
      <c r="C952">
        <v>0.05</v>
      </c>
      <c r="D952">
        <v>0.05</v>
      </c>
      <c r="E952" s="106">
        <v>0.15</v>
      </c>
      <c r="F952" s="106">
        <v>0.05</v>
      </c>
      <c r="G952" s="106">
        <v>0.05</v>
      </c>
    </row>
    <row r="953" spans="1:7" x14ac:dyDescent="0.2">
      <c r="A953">
        <v>9946</v>
      </c>
      <c r="B953" s="106" t="s">
        <v>759</v>
      </c>
      <c r="C953">
        <v>0.05</v>
      </c>
      <c r="D953">
        <v>0.05</v>
      </c>
      <c r="E953">
        <v>0.15</v>
      </c>
      <c r="F953">
        <v>0.05</v>
      </c>
      <c r="G953">
        <v>0.05</v>
      </c>
    </row>
    <row r="954" spans="1:7" x14ac:dyDescent="0.2">
      <c r="A954">
        <v>9962</v>
      </c>
      <c r="B954" s="106" t="s">
        <v>760</v>
      </c>
      <c r="C954">
        <v>0.05</v>
      </c>
      <c r="D954">
        <v>0.05</v>
      </c>
      <c r="E954">
        <v>0.15</v>
      </c>
      <c r="F954">
        <v>0.05</v>
      </c>
      <c r="G954">
        <v>0.05</v>
      </c>
    </row>
    <row r="955" spans="1:7" x14ac:dyDescent="0.2">
      <c r="A955">
        <v>9979</v>
      </c>
      <c r="B955" s="106" t="s">
        <v>1362</v>
      </c>
      <c r="C955">
        <v>0.05</v>
      </c>
      <c r="D955">
        <v>0.05</v>
      </c>
      <c r="E955">
        <v>0.15</v>
      </c>
      <c r="F955">
        <v>0.05</v>
      </c>
      <c r="G955">
        <v>0.05</v>
      </c>
    </row>
    <row r="956" spans="1:7" x14ac:dyDescent="0.2">
      <c r="A956">
        <v>9982</v>
      </c>
      <c r="B956" s="106" t="s">
        <v>761</v>
      </c>
      <c r="C956">
        <v>0.05</v>
      </c>
      <c r="D956" s="106">
        <v>0.05</v>
      </c>
      <c r="E956">
        <v>0.15</v>
      </c>
      <c r="F956" s="106">
        <v>0.05</v>
      </c>
      <c r="G956">
        <v>0.05</v>
      </c>
    </row>
    <row r="957" spans="1:7" x14ac:dyDescent="0.2">
      <c r="A957">
        <v>9983</v>
      </c>
      <c r="B957" s="106" t="s">
        <v>2461</v>
      </c>
      <c r="C957">
        <v>0</v>
      </c>
      <c r="D957">
        <v>0</v>
      </c>
      <c r="E957">
        <v>0</v>
      </c>
      <c r="F957">
        <v>0.9</v>
      </c>
      <c r="G957">
        <v>0.9</v>
      </c>
    </row>
    <row r="958" spans="1:7" x14ac:dyDescent="0.2">
      <c r="A958">
        <v>9984</v>
      </c>
      <c r="B958" s="106" t="s">
        <v>2462</v>
      </c>
      <c r="C958">
        <v>0</v>
      </c>
      <c r="D958">
        <v>0.05</v>
      </c>
      <c r="E958">
        <v>0.3</v>
      </c>
      <c r="F958">
        <v>0.1</v>
      </c>
      <c r="G958">
        <v>0.1</v>
      </c>
    </row>
    <row r="959" spans="1:7" x14ac:dyDescent="0.2">
      <c r="A959">
        <v>9994</v>
      </c>
      <c r="B959" s="106" t="s">
        <v>762</v>
      </c>
      <c r="C959">
        <v>0.05</v>
      </c>
      <c r="D959">
        <v>0.05</v>
      </c>
      <c r="E959">
        <v>0.15</v>
      </c>
      <c r="F959" s="106">
        <v>0.05</v>
      </c>
      <c r="G959">
        <v>0.05</v>
      </c>
    </row>
    <row r="960" spans="1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I29" sqref="I29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390</v>
      </c>
      <c r="D1" s="138">
        <v>0.1</v>
      </c>
    </row>
    <row r="2" spans="1:4" s="106" customFormat="1" x14ac:dyDescent="0.2">
      <c r="A2" s="13" t="s">
        <v>388</v>
      </c>
      <c r="B2" s="1" t="s">
        <v>397</v>
      </c>
      <c r="C2" s="1" t="s">
        <v>389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391</v>
      </c>
      <c r="B8" s="1" t="s">
        <v>398</v>
      </c>
    </row>
    <row r="9" spans="1:4" s="106" customFormat="1" x14ac:dyDescent="0.2">
      <c r="A9" s="139" t="s">
        <v>392</v>
      </c>
      <c r="B9" s="141">
        <v>198</v>
      </c>
    </row>
    <row r="10" spans="1:4" s="106" customFormat="1" x14ac:dyDescent="0.2">
      <c r="A10" s="139" t="s">
        <v>393</v>
      </c>
      <c r="B10" s="141">
        <v>385</v>
      </c>
    </row>
    <row r="11" spans="1:4" s="106" customFormat="1" x14ac:dyDescent="0.2">
      <c r="A11" s="1" t="s">
        <v>394</v>
      </c>
      <c r="B11" s="142">
        <v>2.8000000000000001E-2</v>
      </c>
    </row>
    <row r="12" spans="1:4" s="106" customFormat="1" x14ac:dyDescent="0.2">
      <c r="A12" s="1" t="s">
        <v>160</v>
      </c>
      <c r="B12" s="142">
        <v>1.0999999999999999E-2</v>
      </c>
    </row>
    <row r="15" spans="1:4" ht="15" x14ac:dyDescent="0.2">
      <c r="A15" s="78" t="s">
        <v>92</v>
      </c>
    </row>
    <row r="16" spans="1:4" x14ac:dyDescent="0.2">
      <c r="B16" s="1"/>
    </row>
    <row r="17" spans="1:2" ht="15.75" thickBot="1" x14ac:dyDescent="0.3">
      <c r="A17" s="69" t="s">
        <v>93</v>
      </c>
    </row>
    <row r="18" spans="1:2" ht="15.75" thickBot="1" x14ac:dyDescent="0.25">
      <c r="A18" s="71" t="s">
        <v>94</v>
      </c>
      <c r="B18" s="72" t="s">
        <v>95</v>
      </c>
    </row>
    <row r="19" spans="1:2" ht="15.75" thickBot="1" x14ac:dyDescent="0.3">
      <c r="A19" s="73" t="s">
        <v>96</v>
      </c>
      <c r="B19" s="70" t="s">
        <v>97</v>
      </c>
    </row>
    <row r="20" spans="1:2" ht="15.75" thickBot="1" x14ac:dyDescent="0.3">
      <c r="A20" s="73" t="s">
        <v>98</v>
      </c>
      <c r="B20" s="70" t="s">
        <v>99</v>
      </c>
    </row>
    <row r="21" spans="1:2" ht="15.75" thickBot="1" x14ac:dyDescent="0.3">
      <c r="A21" s="73" t="s">
        <v>100</v>
      </c>
      <c r="B21" s="70" t="s">
        <v>101</v>
      </c>
    </row>
    <row r="22" spans="1:2" ht="15.75" thickBot="1" x14ac:dyDescent="0.3">
      <c r="A22" s="73" t="s">
        <v>102</v>
      </c>
      <c r="B22" s="70" t="s">
        <v>103</v>
      </c>
    </row>
    <row r="23" spans="1:2" ht="15.75" thickBot="1" x14ac:dyDescent="0.3">
      <c r="A23" s="74" t="s">
        <v>104</v>
      </c>
      <c r="B23" s="75" t="s">
        <v>105</v>
      </c>
    </row>
    <row r="24" spans="1:2" ht="15.75" thickBot="1" x14ac:dyDescent="0.3">
      <c r="A24" s="76" t="s">
        <v>106</v>
      </c>
      <c r="B24" s="77" t="s">
        <v>107</v>
      </c>
    </row>
    <row r="25" spans="1:2" ht="15.75" thickBot="1" x14ac:dyDescent="0.3">
      <c r="A25" s="73" t="s">
        <v>108</v>
      </c>
      <c r="B25" s="70" t="s">
        <v>109</v>
      </c>
    </row>
    <row r="26" spans="1:2" ht="15.75" thickBot="1" x14ac:dyDescent="0.3">
      <c r="A26" s="73" t="s">
        <v>110</v>
      </c>
      <c r="B26" s="70" t="s">
        <v>111</v>
      </c>
    </row>
    <row r="27" spans="1:2" ht="15.75" thickBot="1" x14ac:dyDescent="0.3">
      <c r="A27" s="69" t="s">
        <v>112</v>
      </c>
    </row>
    <row r="28" spans="1:2" ht="15.75" thickBot="1" x14ac:dyDescent="0.25">
      <c r="A28" s="71" t="s">
        <v>94</v>
      </c>
      <c r="B28" s="72" t="s">
        <v>95</v>
      </c>
    </row>
    <row r="29" spans="1:2" ht="15.75" thickBot="1" x14ac:dyDescent="0.3">
      <c r="A29" s="73" t="s">
        <v>98</v>
      </c>
      <c r="B29" s="70" t="s">
        <v>99</v>
      </c>
    </row>
    <row r="30" spans="1:2" ht="15.75" thickBot="1" x14ac:dyDescent="0.3">
      <c r="A30" s="73" t="s">
        <v>100</v>
      </c>
      <c r="B30" s="70" t="s">
        <v>113</v>
      </c>
    </row>
    <row r="31" spans="1:2" ht="15.75" thickBot="1" x14ac:dyDescent="0.3">
      <c r="A31" s="73" t="s">
        <v>102</v>
      </c>
      <c r="B31" s="70" t="s">
        <v>114</v>
      </c>
    </row>
    <row r="32" spans="1:2" ht="15.75" thickBot="1" x14ac:dyDescent="0.3">
      <c r="A32" s="74" t="s">
        <v>115</v>
      </c>
      <c r="B32" s="75" t="s">
        <v>116</v>
      </c>
    </row>
    <row r="35" spans="1:8" ht="15" x14ac:dyDescent="0.2">
      <c r="A35" s="78" t="s">
        <v>117</v>
      </c>
    </row>
    <row r="36" spans="1:8" ht="15" thickBot="1" x14ac:dyDescent="0.25"/>
    <row r="37" spans="1:8" ht="15.75" thickBot="1" x14ac:dyDescent="0.25">
      <c r="A37" s="71" t="s">
        <v>118</v>
      </c>
      <c r="B37" s="72" t="s">
        <v>84</v>
      </c>
    </row>
    <row r="38" spans="1:8" ht="15.75" thickBot="1" x14ac:dyDescent="0.3">
      <c r="A38" s="73" t="s">
        <v>98</v>
      </c>
      <c r="B38" s="70" t="s">
        <v>119</v>
      </c>
    </row>
    <row r="39" spans="1:8" ht="15.75" thickBot="1" x14ac:dyDescent="0.3">
      <c r="A39" s="73" t="s">
        <v>100</v>
      </c>
      <c r="B39" s="70" t="s">
        <v>120</v>
      </c>
    </row>
    <row r="40" spans="1:8" ht="15.75" thickBot="1" x14ac:dyDescent="0.3">
      <c r="A40" s="73" t="s">
        <v>121</v>
      </c>
      <c r="B40" s="70" t="s">
        <v>122</v>
      </c>
    </row>
    <row r="41" spans="1:8" ht="15.75" thickBot="1" x14ac:dyDescent="0.3">
      <c r="A41" s="73" t="s">
        <v>102</v>
      </c>
      <c r="B41" s="70" t="s">
        <v>123</v>
      </c>
    </row>
    <row r="42" spans="1:8" ht="15.75" thickBot="1" x14ac:dyDescent="0.3">
      <c r="A42" s="73" t="s">
        <v>104</v>
      </c>
      <c r="B42" s="70" t="s">
        <v>124</v>
      </c>
    </row>
    <row r="43" spans="1:8" ht="15.75" thickBot="1" x14ac:dyDescent="0.3">
      <c r="A43" s="73" t="s">
        <v>125</v>
      </c>
      <c r="B43" s="70" t="s">
        <v>126</v>
      </c>
    </row>
    <row r="44" spans="1:8" ht="15" x14ac:dyDescent="0.25">
      <c r="A44" s="80" t="s">
        <v>127</v>
      </c>
      <c r="B44" s="473" t="s">
        <v>129</v>
      </c>
    </row>
    <row r="45" spans="1:8" ht="30.75" thickBot="1" x14ac:dyDescent="0.3">
      <c r="A45" s="73" t="s">
        <v>128</v>
      </c>
      <c r="B45" s="474"/>
    </row>
    <row r="47" spans="1:8" ht="15" thickBot="1" x14ac:dyDescent="0.25"/>
    <row r="48" spans="1:8" ht="15" thickBot="1" x14ac:dyDescent="0.25">
      <c r="A48" s="487" t="s">
        <v>78</v>
      </c>
      <c r="B48" s="488"/>
      <c r="C48" s="491" t="s">
        <v>130</v>
      </c>
      <c r="D48" s="492"/>
      <c r="E48" s="492"/>
      <c r="F48" s="492"/>
      <c r="G48" s="493"/>
      <c r="H48" s="86"/>
    </row>
    <row r="49" spans="1:8" ht="15" thickBot="1" x14ac:dyDescent="0.25">
      <c r="A49" s="489"/>
      <c r="B49" s="490"/>
      <c r="C49" s="494" t="s">
        <v>131</v>
      </c>
      <c r="D49" s="495"/>
      <c r="E49" s="81" t="s">
        <v>132</v>
      </c>
      <c r="F49" s="496" t="s">
        <v>133</v>
      </c>
      <c r="G49" s="497"/>
    </row>
    <row r="50" spans="1:8" ht="15" thickBot="1" x14ac:dyDescent="0.25">
      <c r="A50" s="87" t="s">
        <v>134</v>
      </c>
      <c r="B50" s="82" t="s">
        <v>135</v>
      </c>
      <c r="C50" s="82" t="s">
        <v>136</v>
      </c>
      <c r="D50" s="83" t="s">
        <v>135</v>
      </c>
      <c r="E50" s="83" t="s">
        <v>136</v>
      </c>
      <c r="F50" s="81" t="s">
        <v>136</v>
      </c>
      <c r="G50" s="84" t="s">
        <v>135</v>
      </c>
      <c r="H50" s="84" t="s">
        <v>136</v>
      </c>
    </row>
    <row r="51" spans="1:8" ht="28.5" customHeight="1" thickBot="1" x14ac:dyDescent="0.25">
      <c r="A51" s="88" t="s">
        <v>137</v>
      </c>
      <c r="B51" s="477" t="s">
        <v>138</v>
      </c>
      <c r="C51" s="479"/>
      <c r="D51" s="477" t="s">
        <v>139</v>
      </c>
      <c r="E51" s="478"/>
      <c r="F51" s="478"/>
      <c r="G51" s="478"/>
      <c r="H51" s="479"/>
    </row>
    <row r="52" spans="1:8" ht="43.5" thickBot="1" x14ac:dyDescent="0.25">
      <c r="A52" s="88" t="s">
        <v>140</v>
      </c>
      <c r="B52" s="477" t="s">
        <v>141</v>
      </c>
      <c r="C52" s="479"/>
      <c r="D52" s="85" t="s">
        <v>142</v>
      </c>
      <c r="E52" s="85" t="s">
        <v>143</v>
      </c>
      <c r="F52" s="85" t="s">
        <v>143</v>
      </c>
      <c r="G52" s="85" t="s">
        <v>142</v>
      </c>
      <c r="H52" s="85" t="s">
        <v>143</v>
      </c>
    </row>
    <row r="53" spans="1:8" ht="15" thickBot="1" x14ac:dyDescent="0.25">
      <c r="A53" s="88" t="s">
        <v>144</v>
      </c>
      <c r="B53" s="477" t="s">
        <v>145</v>
      </c>
      <c r="C53" s="479"/>
      <c r="D53" s="477" t="s">
        <v>131</v>
      </c>
      <c r="E53" s="479"/>
      <c r="F53" s="85" t="s">
        <v>146</v>
      </c>
      <c r="G53" s="477" t="s">
        <v>147</v>
      </c>
      <c r="H53" s="479"/>
    </row>
    <row r="54" spans="1:8" ht="15" thickBot="1" x14ac:dyDescent="0.25">
      <c r="A54" s="88" t="s">
        <v>84</v>
      </c>
      <c r="B54" s="477" t="s">
        <v>148</v>
      </c>
      <c r="C54" s="478"/>
      <c r="D54" s="478"/>
      <c r="E54" s="478"/>
      <c r="F54" s="479"/>
      <c r="G54" s="477" t="s">
        <v>149</v>
      </c>
      <c r="H54" s="479"/>
    </row>
    <row r="55" spans="1:8" ht="42.75" x14ac:dyDescent="0.2">
      <c r="A55" s="140" t="s">
        <v>394</v>
      </c>
      <c r="B55" s="79" t="s">
        <v>151</v>
      </c>
      <c r="C55" s="473" t="s">
        <v>154</v>
      </c>
      <c r="D55" s="79" t="s">
        <v>151</v>
      </c>
      <c r="E55" s="473" t="s">
        <v>154</v>
      </c>
      <c r="F55" s="473" t="s">
        <v>154</v>
      </c>
      <c r="G55" s="79" t="s">
        <v>157</v>
      </c>
      <c r="H55" s="473" t="s">
        <v>154</v>
      </c>
    </row>
    <row r="56" spans="1:8" ht="42.75" x14ac:dyDescent="0.2">
      <c r="A56" s="89" t="s">
        <v>150</v>
      </c>
      <c r="B56" s="90" t="s">
        <v>396</v>
      </c>
      <c r="C56" s="480"/>
      <c r="D56" s="79" t="s">
        <v>155</v>
      </c>
      <c r="E56" s="480"/>
      <c r="F56" s="480"/>
      <c r="G56" s="79" t="s">
        <v>158</v>
      </c>
      <c r="H56" s="480"/>
    </row>
    <row r="57" spans="1:8" ht="42.75" x14ac:dyDescent="0.2">
      <c r="A57" s="89"/>
      <c r="B57" s="79" t="s">
        <v>152</v>
      </c>
      <c r="C57" s="480"/>
      <c r="D57" s="79" t="s">
        <v>152</v>
      </c>
      <c r="E57" s="480"/>
      <c r="F57" s="480"/>
      <c r="G57" s="79" t="s">
        <v>159</v>
      </c>
      <c r="H57" s="480"/>
    </row>
    <row r="58" spans="1:8" ht="15" thickBot="1" x14ac:dyDescent="0.25">
      <c r="A58" s="88"/>
      <c r="B58" s="85" t="s">
        <v>153</v>
      </c>
      <c r="C58" s="474"/>
      <c r="D58" s="85" t="s">
        <v>156</v>
      </c>
      <c r="E58" s="474"/>
      <c r="F58" s="474"/>
      <c r="G58" s="85"/>
      <c r="H58" s="474"/>
    </row>
    <row r="59" spans="1:8" ht="42.75" x14ac:dyDescent="0.2">
      <c r="A59" s="140" t="s">
        <v>395</v>
      </c>
      <c r="B59" s="473" t="s">
        <v>154</v>
      </c>
      <c r="C59" s="481">
        <v>1.0999999999999999E-2</v>
      </c>
      <c r="D59" s="473" t="s">
        <v>154</v>
      </c>
      <c r="E59" s="484">
        <v>1.0999999999999999E-2</v>
      </c>
      <c r="F59" s="484">
        <v>3.9E-2</v>
      </c>
      <c r="G59" s="473" t="s">
        <v>154</v>
      </c>
      <c r="H59" s="79" t="s">
        <v>157</v>
      </c>
    </row>
    <row r="60" spans="1:8" ht="42.75" x14ac:dyDescent="0.2">
      <c r="A60" s="89" t="s">
        <v>150</v>
      </c>
      <c r="B60" s="480"/>
      <c r="C60" s="482"/>
      <c r="D60" s="480"/>
      <c r="E60" s="485"/>
      <c r="F60" s="485"/>
      <c r="G60" s="480"/>
      <c r="H60" s="79" t="s">
        <v>158</v>
      </c>
    </row>
    <row r="61" spans="1:8" ht="43.5" thickBot="1" x14ac:dyDescent="0.25">
      <c r="A61" s="88"/>
      <c r="B61" s="474"/>
      <c r="C61" s="483"/>
      <c r="D61" s="474"/>
      <c r="E61" s="486"/>
      <c r="F61" s="486"/>
      <c r="G61" s="474"/>
      <c r="H61" s="85" t="s">
        <v>159</v>
      </c>
    </row>
    <row r="62" spans="1:8" ht="127.5" customHeight="1" x14ac:dyDescent="0.2">
      <c r="A62" s="89" t="s">
        <v>161</v>
      </c>
      <c r="B62" s="473" t="s">
        <v>154</v>
      </c>
      <c r="C62" s="475" t="s">
        <v>163</v>
      </c>
      <c r="D62" s="473" t="s">
        <v>154</v>
      </c>
      <c r="E62" s="473" t="s">
        <v>154</v>
      </c>
      <c r="F62" s="473" t="s">
        <v>154</v>
      </c>
      <c r="G62" s="473" t="s">
        <v>154</v>
      </c>
      <c r="H62" s="473" t="s">
        <v>164</v>
      </c>
    </row>
    <row r="63" spans="1:8" ht="15" thickBot="1" x14ac:dyDescent="0.25">
      <c r="A63" s="88" t="s">
        <v>162</v>
      </c>
      <c r="B63" s="474"/>
      <c r="C63" s="476"/>
      <c r="D63" s="474"/>
      <c r="E63" s="474"/>
      <c r="F63" s="474"/>
      <c r="G63" s="474"/>
      <c r="H63" s="474"/>
    </row>
    <row r="64" spans="1:8" ht="15" thickBot="1" x14ac:dyDescent="0.25">
      <c r="A64" s="88" t="s">
        <v>165</v>
      </c>
      <c r="B64" s="477" t="s">
        <v>166</v>
      </c>
      <c r="C64" s="478"/>
      <c r="D64" s="478"/>
      <c r="E64" s="478"/>
      <c r="F64" s="478"/>
      <c r="G64" s="478"/>
      <c r="H64" s="479"/>
    </row>
    <row r="65" spans="1:8" ht="14.25" customHeight="1" x14ac:dyDescent="0.2">
      <c r="A65" s="461" t="s">
        <v>167</v>
      </c>
      <c r="B65" s="464" t="s">
        <v>168</v>
      </c>
      <c r="C65" s="465"/>
      <c r="D65" s="465"/>
      <c r="E65" s="465"/>
      <c r="F65" s="465"/>
      <c r="G65" s="465"/>
      <c r="H65" s="466"/>
    </row>
    <row r="66" spans="1:8" ht="15" thickBot="1" x14ac:dyDescent="0.25">
      <c r="A66" s="463"/>
      <c r="B66" s="470" t="s">
        <v>169</v>
      </c>
      <c r="C66" s="471"/>
      <c r="D66" s="471"/>
      <c r="E66" s="471"/>
      <c r="F66" s="471"/>
      <c r="G66" s="471"/>
      <c r="H66" s="472"/>
    </row>
    <row r="67" spans="1:8" ht="14.25" customHeight="1" x14ac:dyDescent="0.2">
      <c r="A67" s="461" t="s">
        <v>170</v>
      </c>
      <c r="B67" s="464" t="s">
        <v>171</v>
      </c>
      <c r="C67" s="465"/>
      <c r="D67" s="465"/>
      <c r="E67" s="465"/>
      <c r="F67" s="465"/>
      <c r="G67" s="465"/>
      <c r="H67" s="466"/>
    </row>
    <row r="68" spans="1:8" ht="15" thickBot="1" x14ac:dyDescent="0.25">
      <c r="A68" s="463"/>
      <c r="B68" s="470" t="s">
        <v>172</v>
      </c>
      <c r="C68" s="471"/>
      <c r="D68" s="471"/>
      <c r="E68" s="471"/>
      <c r="F68" s="471"/>
      <c r="G68" s="471"/>
      <c r="H68" s="472"/>
    </row>
    <row r="69" spans="1:8" ht="28.5" customHeight="1" x14ac:dyDescent="0.2">
      <c r="A69" s="461" t="s">
        <v>173</v>
      </c>
      <c r="B69" s="464" t="s">
        <v>174</v>
      </c>
      <c r="C69" s="465"/>
      <c r="D69" s="466"/>
      <c r="E69" s="464" t="s">
        <v>175</v>
      </c>
      <c r="F69" s="465"/>
      <c r="G69" s="465"/>
      <c r="H69" s="466"/>
    </row>
    <row r="70" spans="1:8" ht="28.5" customHeight="1" x14ac:dyDescent="0.2">
      <c r="A70" s="462"/>
      <c r="B70" s="467"/>
      <c r="C70" s="468"/>
      <c r="D70" s="469"/>
      <c r="E70" s="467" t="s">
        <v>176</v>
      </c>
      <c r="F70" s="468"/>
      <c r="G70" s="468"/>
      <c r="H70" s="469"/>
    </row>
    <row r="71" spans="1:8" ht="28.5" customHeight="1" thickBot="1" x14ac:dyDescent="0.25">
      <c r="A71" s="463"/>
      <c r="B71" s="470"/>
      <c r="C71" s="471"/>
      <c r="D71" s="472"/>
      <c r="E71" s="470" t="s">
        <v>177</v>
      </c>
      <c r="F71" s="471"/>
      <c r="G71" s="471"/>
      <c r="H71" s="472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topLeftCell="A13"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C34" sqref="C34"/>
    </sheetView>
  </sheetViews>
  <sheetFormatPr defaultRowHeight="14.25" x14ac:dyDescent="0.2"/>
  <sheetData/>
  <phoneticPr fontId="5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24</vt:i4>
      </vt:variant>
    </vt:vector>
  </HeadingPairs>
  <TitlesOfParts>
    <vt:vector size="24" baseType="lpstr">
      <vt:lpstr>Cover</vt:lpstr>
      <vt:lpstr>Open Position</vt:lpstr>
      <vt:lpstr>Trade History</vt:lpstr>
      <vt:lpstr>Asset</vt:lpstr>
      <vt:lpstr>Profit Analysis</vt:lpstr>
      <vt:lpstr>BACK_TEST</vt:lpstr>
      <vt:lpstr>Watching_Input</vt:lpstr>
      <vt:lpstr>Watching_List</vt:lpstr>
      <vt:lpstr>DryRun_Postion</vt:lpstr>
      <vt:lpstr>DryRun_History</vt:lpstr>
      <vt:lpstr>Search</vt:lpstr>
      <vt:lpstr>Search Result</vt:lpstr>
      <vt:lpstr>Graph</vt:lpstr>
      <vt:lpstr>Detail</vt:lpstr>
      <vt:lpstr>NIKKE225</vt:lpstr>
      <vt:lpstr>refer⇒</vt:lpstr>
      <vt:lpstr>Monitoring</vt:lpstr>
      <vt:lpstr>Watching List Souce Data</vt:lpstr>
      <vt:lpstr>Source Data</vt:lpstr>
      <vt:lpstr>Fiscal_date</vt:lpstr>
      <vt:lpstr>gyakunipo_data</vt:lpstr>
      <vt:lpstr>Fee_Refer</vt:lpstr>
      <vt:lpstr>Faiue</vt:lpstr>
      <vt:lpstr>To Do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2020-05-18T10:23:36Z</dcterms:modified>
</cp:coreProperties>
</file>